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30b3de5a441985/Desktop/"/>
    </mc:Choice>
  </mc:AlternateContent>
  <xr:revisionPtr revIDLastSave="66" documentId="8_{9E66786D-5A9B-4B83-819E-F028150A32A2}" xr6:coauthVersionLast="46" xr6:coauthVersionMax="46" xr10:uidLastSave="{08D4D24F-A0CB-473E-9EB4-FD3470CDC7B2}"/>
  <bookViews>
    <workbookView xWindow="-120" yWindow="-120" windowWidth="29040" windowHeight="15840" activeTab="1" xr2:uid="{00000000-000D-0000-FFFF-FFFF00000000}"/>
  </bookViews>
  <sheets>
    <sheet name="Prioridades Dashboard" sheetId="3" r:id="rId1"/>
    <sheet name="Household Water Dashboard" sheetId="7" r:id="rId2"/>
    <sheet name="Environmental Data" sheetId="1" r:id="rId3"/>
    <sheet name="Household Water Data" sheetId="4" r:id="rId4"/>
    <sheet name="Community ID" sheetId="2" r:id="rId5"/>
  </sheets>
  <definedNames>
    <definedName name="_xlnm._FilterDatabase" localSheetId="2" hidden="1">'Environmental Data'!$A$1:$AX$4081</definedName>
    <definedName name="_xlnm._FilterDatabase" localSheetId="3" hidden="1">'Household Water Data'!$A$1:$AP$242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7" l="1"/>
  <c r="D7" i="7"/>
  <c r="D8" i="3"/>
  <c r="I8" i="3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H9" i="7"/>
  <c r="H8" i="7"/>
  <c r="D9" i="7"/>
  <c r="D8" i="7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2" i="1"/>
  <c r="D9" i="3"/>
  <c r="I9" i="3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2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H69" i="7" l="1"/>
  <c r="H65" i="7"/>
  <c r="H28" i="7"/>
  <c r="H34" i="7"/>
  <c r="H40" i="7"/>
  <c r="H46" i="7"/>
  <c r="H52" i="7"/>
  <c r="H56" i="7"/>
  <c r="H62" i="7"/>
  <c r="H70" i="7"/>
  <c r="H29" i="7"/>
  <c r="H35" i="7"/>
  <c r="H41" i="7"/>
  <c r="H47" i="7"/>
  <c r="H53" i="7"/>
  <c r="H59" i="7"/>
  <c r="H15" i="7"/>
  <c r="H30" i="7"/>
  <c r="H36" i="7"/>
  <c r="H42" i="7"/>
  <c r="I42" i="7" s="1"/>
  <c r="H48" i="7"/>
  <c r="H54" i="7"/>
  <c r="H60" i="7"/>
  <c r="H66" i="7"/>
  <c r="I65" i="7" s="1"/>
  <c r="H31" i="7"/>
  <c r="H37" i="7"/>
  <c r="I35" i="7" s="1"/>
  <c r="H45" i="7"/>
  <c r="H49" i="7"/>
  <c r="H55" i="7"/>
  <c r="H61" i="7"/>
  <c r="I62" i="7" s="1"/>
  <c r="I49" i="3"/>
  <c r="H25" i="7"/>
  <c r="H21" i="7"/>
  <c r="H14" i="7"/>
  <c r="H24" i="7"/>
  <c r="H16" i="7"/>
  <c r="H23" i="7"/>
  <c r="H17" i="7"/>
  <c r="D49" i="3"/>
  <c r="H20" i="7"/>
  <c r="H22" i="7"/>
  <c r="I56" i="7"/>
  <c r="I29" i="7"/>
  <c r="I41" i="7"/>
  <c r="I30" i="7"/>
  <c r="I54" i="7"/>
  <c r="I31" i="7"/>
  <c r="I69" i="7"/>
  <c r="D78" i="3"/>
  <c r="D24" i="7"/>
  <c r="D65" i="7"/>
  <c r="D70" i="7"/>
  <c r="I79" i="3"/>
  <c r="D39" i="3"/>
  <c r="D22" i="7"/>
  <c r="I26" i="3"/>
  <c r="D66" i="3"/>
  <c r="D24" i="3"/>
  <c r="D71" i="3"/>
  <c r="I63" i="3"/>
  <c r="I52" i="3"/>
  <c r="D66" i="7"/>
  <c r="D59" i="3"/>
  <c r="I31" i="3"/>
  <c r="D33" i="3"/>
  <c r="I35" i="3"/>
  <c r="D62" i="3"/>
  <c r="D72" i="3"/>
  <c r="I69" i="3"/>
  <c r="I58" i="3"/>
  <c r="D20" i="7"/>
  <c r="D69" i="7"/>
  <c r="E69" i="7" s="1"/>
  <c r="D23" i="7"/>
  <c r="D32" i="3"/>
  <c r="D27" i="3"/>
  <c r="D65" i="3"/>
  <c r="D77" i="3"/>
  <c r="I73" i="3"/>
  <c r="D73" i="3"/>
  <c r="D79" i="3"/>
  <c r="I64" i="3"/>
  <c r="I70" i="3"/>
  <c r="I74" i="3"/>
  <c r="I42" i="3"/>
  <c r="I53" i="3"/>
  <c r="I59" i="3"/>
  <c r="J59" i="3" s="1"/>
  <c r="D14" i="7"/>
  <c r="D21" i="7"/>
  <c r="D25" i="7"/>
  <c r="D63" i="3"/>
  <c r="D69" i="3"/>
  <c r="D64" i="3"/>
  <c r="D70" i="3"/>
  <c r="D74" i="3"/>
  <c r="I43" i="3"/>
  <c r="I65" i="3"/>
  <c r="I71" i="3"/>
  <c r="I77" i="3"/>
  <c r="I46" i="3"/>
  <c r="I54" i="3"/>
  <c r="D16" i="7"/>
  <c r="I62" i="3"/>
  <c r="I66" i="3"/>
  <c r="I72" i="3"/>
  <c r="I78" i="3"/>
  <c r="I47" i="3"/>
  <c r="I55" i="3"/>
  <c r="D17" i="7"/>
  <c r="D61" i="7"/>
  <c r="D59" i="7"/>
  <c r="D55" i="7"/>
  <c r="D53" i="7"/>
  <c r="D60" i="7"/>
  <c r="D56" i="7"/>
  <c r="D62" i="7"/>
  <c r="D54" i="7"/>
  <c r="D52" i="7"/>
  <c r="D31" i="7"/>
  <c r="D49" i="7"/>
  <c r="D41" i="7"/>
  <c r="D48" i="7"/>
  <c r="D47" i="7"/>
  <c r="D45" i="7"/>
  <c r="D46" i="7"/>
  <c r="D37" i="7"/>
  <c r="D30" i="7"/>
  <c r="D15" i="7"/>
  <c r="D29" i="7"/>
  <c r="D35" i="7"/>
  <c r="D36" i="7"/>
  <c r="D28" i="7"/>
  <c r="D34" i="7"/>
  <c r="D40" i="7"/>
  <c r="D42" i="7"/>
  <c r="D18" i="3"/>
  <c r="I18" i="3"/>
  <c r="I19" i="3"/>
  <c r="D25" i="3"/>
  <c r="I23" i="3"/>
  <c r="I27" i="3"/>
  <c r="D34" i="3"/>
  <c r="I32" i="3"/>
  <c r="I38" i="3"/>
  <c r="D46" i="3"/>
  <c r="D54" i="3"/>
  <c r="D14" i="3"/>
  <c r="D19" i="3"/>
  <c r="I15" i="3"/>
  <c r="D22" i="3"/>
  <c r="D26" i="3"/>
  <c r="I24" i="3"/>
  <c r="D31" i="3"/>
  <c r="D35" i="3"/>
  <c r="D7" i="3" a="1"/>
  <c r="D7" i="3" s="1"/>
  <c r="I7" i="3" s="1"/>
  <c r="I33" i="3"/>
  <c r="I39" i="3"/>
  <c r="D47" i="3"/>
  <c r="D55" i="3"/>
  <c r="D15" i="3"/>
  <c r="D17" i="3"/>
  <c r="I16" i="3"/>
  <c r="D23" i="3"/>
  <c r="I25" i="3"/>
  <c r="D38" i="3"/>
  <c r="I34" i="3"/>
  <c r="D42" i="3"/>
  <c r="D52" i="3"/>
  <c r="D58" i="3"/>
  <c r="D16" i="3"/>
  <c r="I14" i="3"/>
  <c r="I17" i="3"/>
  <c r="I22" i="3"/>
  <c r="D43" i="3"/>
  <c r="D53" i="3"/>
  <c r="I49" i="7" l="1"/>
  <c r="I53" i="7"/>
  <c r="I15" i="7"/>
  <c r="I55" i="7"/>
  <c r="I66" i="7"/>
  <c r="I36" i="7"/>
  <c r="I60" i="7"/>
  <c r="E29" i="7"/>
  <c r="E46" i="7"/>
  <c r="E54" i="7"/>
  <c r="I37" i="7"/>
  <c r="I47" i="7"/>
  <c r="I45" i="7"/>
  <c r="I59" i="7"/>
  <c r="E42" i="7"/>
  <c r="I70" i="7"/>
  <c r="E15" i="7"/>
  <c r="I61" i="7"/>
  <c r="I48" i="7"/>
  <c r="I46" i="7"/>
  <c r="I40" i="7"/>
  <c r="I34" i="7"/>
  <c r="I52" i="7"/>
  <c r="I28" i="7"/>
  <c r="I21" i="7"/>
  <c r="I20" i="7"/>
  <c r="I22" i="7"/>
  <c r="E16" i="7"/>
  <c r="I16" i="7"/>
  <c r="E58" i="3"/>
  <c r="E17" i="7"/>
  <c r="I23" i="7"/>
  <c r="I24" i="7"/>
  <c r="I17" i="7"/>
  <c r="I25" i="7"/>
  <c r="E38" i="3"/>
  <c r="E34" i="7"/>
  <c r="E62" i="7"/>
  <c r="E20" i="7"/>
  <c r="E65" i="7"/>
  <c r="E28" i="7"/>
  <c r="E45" i="7"/>
  <c r="E49" i="7"/>
  <c r="E55" i="7"/>
  <c r="E22" i="7"/>
  <c r="E36" i="7"/>
  <c r="E30" i="7"/>
  <c r="E47" i="7"/>
  <c r="E31" i="7"/>
  <c r="E56" i="7"/>
  <c r="E59" i="7"/>
  <c r="E66" i="7"/>
  <c r="E24" i="7"/>
  <c r="E40" i="7"/>
  <c r="E35" i="7"/>
  <c r="E37" i="7"/>
  <c r="E48" i="7"/>
  <c r="E52" i="7"/>
  <c r="E60" i="7"/>
  <c r="E61" i="7"/>
  <c r="E25" i="7"/>
  <c r="E23" i="7"/>
  <c r="E41" i="7"/>
  <c r="E53" i="7"/>
  <c r="E21" i="7"/>
  <c r="E70" i="7"/>
  <c r="J47" i="3"/>
  <c r="J63" i="3"/>
  <c r="E79" i="3"/>
  <c r="J58" i="3"/>
  <c r="J43" i="3"/>
  <c r="E72" i="3"/>
  <c r="J46" i="3"/>
  <c r="J42" i="3"/>
  <c r="J62" i="3"/>
  <c r="J77" i="3"/>
  <c r="E71" i="3"/>
  <c r="J53" i="3"/>
  <c r="E78" i="3"/>
  <c r="E73" i="3"/>
  <c r="E74" i="3"/>
  <c r="J69" i="3"/>
  <c r="J55" i="3"/>
  <c r="J66" i="3"/>
  <c r="E77" i="3"/>
  <c r="E69" i="3"/>
  <c r="E47" i="3"/>
  <c r="E35" i="3"/>
  <c r="E70" i="3"/>
  <c r="E64" i="3"/>
  <c r="J78" i="3"/>
  <c r="J52" i="3"/>
  <c r="J70" i="3"/>
  <c r="J79" i="3"/>
  <c r="J65" i="3"/>
  <c r="E65" i="3"/>
  <c r="E62" i="3"/>
  <c r="J54" i="3"/>
  <c r="J64" i="3"/>
  <c r="J73" i="3"/>
  <c r="E63" i="3"/>
  <c r="E66" i="3"/>
  <c r="J35" i="3"/>
  <c r="J74" i="3"/>
  <c r="J72" i="3"/>
  <c r="J71" i="3"/>
  <c r="E53" i="3"/>
  <c r="E42" i="3"/>
  <c r="E23" i="3"/>
  <c r="E59" i="3"/>
  <c r="J25" i="3"/>
  <c r="J32" i="3"/>
  <c r="J23" i="3"/>
  <c r="J26" i="3"/>
  <c r="J39" i="3"/>
  <c r="J27" i="3"/>
  <c r="J24" i="3"/>
  <c r="J22" i="3"/>
  <c r="J31" i="3"/>
  <c r="E22" i="3"/>
  <c r="E54" i="3"/>
  <c r="E34" i="3"/>
  <c r="E39" i="3"/>
  <c r="E31" i="3"/>
  <c r="E46" i="3"/>
  <c r="E27" i="3"/>
  <c r="E55" i="3"/>
  <c r="E43" i="3"/>
  <c r="E25" i="3"/>
  <c r="J34" i="3"/>
  <c r="J33" i="3"/>
  <c r="E52" i="3"/>
  <c r="J38" i="3"/>
  <c r="E32" i="3"/>
  <c r="E26" i="3"/>
  <c r="E24" i="3"/>
  <c r="E33" i="3"/>
  <c r="T8" i="2" l="1"/>
  <c r="T7" i="2"/>
  <c r="T9" i="2"/>
  <c r="T6" i="2"/>
  <c r="T4" i="2"/>
  <c r="T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<sst xmlns="http://schemas.openxmlformats.org/spreadsheetml/2006/main" count="127441" uniqueCount="16222">
  <si>
    <t>objectId</t>
  </si>
  <si>
    <t>relationship</t>
  </si>
  <si>
    <t>nickname</t>
  </si>
  <si>
    <t>sex</t>
  </si>
  <si>
    <t>dob</t>
  </si>
  <si>
    <t>age</t>
  </si>
  <si>
    <t>telephoneNumber</t>
  </si>
  <si>
    <t>educationLevel</t>
  </si>
  <si>
    <t>occupation</t>
  </si>
  <si>
    <t>communityname</t>
  </si>
  <si>
    <t>city</t>
  </si>
  <si>
    <t>province</t>
  </si>
  <si>
    <t>insuranceNumber</t>
  </si>
  <si>
    <t>insuranceProvider</t>
  </si>
  <si>
    <t>clinicProvider</t>
  </si>
  <si>
    <t>cedulaNumber</t>
  </si>
  <si>
    <t>surveyingUser</t>
  </si>
  <si>
    <t>surveyingOrganization</t>
  </si>
  <si>
    <t>latitude</t>
  </si>
  <si>
    <t>longitude</t>
  </si>
  <si>
    <t>yearsLivedinthecommunity</t>
  </si>
  <si>
    <t>yearsLivedinThisHouse</t>
  </si>
  <si>
    <t>waterAccess</t>
  </si>
  <si>
    <t>typeofWaterdoyoudrink</t>
  </si>
  <si>
    <t>bathroomAccess</t>
  </si>
  <si>
    <t>clinicAccess</t>
  </si>
  <si>
    <t>conditionoRoofinyourhouse</t>
  </si>
  <si>
    <t>conditionoFloorinyourhouse</t>
  </si>
  <si>
    <t>medicalproblemswheredoyougo</t>
  </si>
  <si>
    <t>dentalproblemswheredoyougo</t>
  </si>
  <si>
    <t>biggestproblemofcommunity</t>
  </si>
  <si>
    <t>timesperweektrashcollected</t>
  </si>
  <si>
    <t>wheretrashleftbetweenpickups</t>
  </si>
  <si>
    <t>numberofIndividualsLivingintheHouse</t>
  </si>
  <si>
    <t>numberofChildrenLivinginHouseUndertheAgeof5</t>
  </si>
  <si>
    <t>houseownership</t>
  </si>
  <si>
    <t>stoveType</t>
  </si>
  <si>
    <t>govAssistance</t>
  </si>
  <si>
    <t>foodSecurity</t>
  </si>
  <si>
    <t>electricityAccess</t>
  </si>
  <si>
    <t>houseMaterial</t>
  </si>
  <si>
    <t>createdAt</t>
  </si>
  <si>
    <t>surveyingUserSupplementary</t>
  </si>
  <si>
    <t>__typename</t>
  </si>
  <si>
    <t>tableData</t>
  </si>
  <si>
    <t>IevcvNJvyY</t>
  </si>
  <si>
    <t>Ana</t>
  </si>
  <si>
    <t>Muñoz</t>
  </si>
  <si>
    <t>female</t>
  </si>
  <si>
    <t>primary</t>
  </si>
  <si>
    <t>Comerciante</t>
  </si>
  <si>
    <t>Los Gajitos</t>
  </si>
  <si>
    <t>constanza</t>
  </si>
  <si>
    <t>La Vega</t>
  </si>
  <si>
    <t>Al policlínico</t>
  </si>
  <si>
    <t>Luisa maria Fernández martinez</t>
  </si>
  <si>
    <t>Puente</t>
  </si>
  <si>
    <t>5_10</t>
  </si>
  <si>
    <t>2-3AWeek</t>
  </si>
  <si>
    <t>filtered</t>
  </si>
  <si>
    <t>Yes</t>
  </si>
  <si>
    <t>No</t>
  </si>
  <si>
    <t>normal</t>
  </si>
  <si>
    <t>cementWorking</t>
  </si>
  <si>
    <t>Al hospital</t>
  </si>
  <si>
    <t>Las calles</t>
  </si>
  <si>
    <t>En la calle</t>
  </si>
  <si>
    <t>stoveTop</t>
  </si>
  <si>
    <t>no_assistance</t>
  </si>
  <si>
    <t>always</t>
  </si>
  <si>
    <t>block</t>
  </si>
  <si>
    <t>EnvRecord</t>
  </si>
  <si>
    <t>[object Object]</t>
  </si>
  <si>
    <t>RLh6kEmA2L</t>
  </si>
  <si>
    <t>Pitingo</t>
  </si>
  <si>
    <t>male</t>
  </si>
  <si>
    <t>lessThanprimary</t>
  </si>
  <si>
    <t xml:space="preserve">Agricultor </t>
  </si>
  <si>
    <t>El arroyazo</t>
  </si>
  <si>
    <t xml:space="preserve">Constanza </t>
  </si>
  <si>
    <t xml:space="preserve">La Vega </t>
  </si>
  <si>
    <t>María Liz  Carmona Ortiz</t>
  </si>
  <si>
    <t>moreThan10</t>
  </si>
  <si>
    <t>everyday</t>
  </si>
  <si>
    <t>tap</t>
  </si>
  <si>
    <t>bad</t>
  </si>
  <si>
    <t>dirtPoor</t>
  </si>
  <si>
    <t xml:space="preserve">Al hospital </t>
  </si>
  <si>
    <t xml:space="preserve">Vivienda en mala condición </t>
  </si>
  <si>
    <t xml:space="preserve">En la calle </t>
  </si>
  <si>
    <t>openfire-noVentilation</t>
  </si>
  <si>
    <t>wood</t>
  </si>
  <si>
    <t>8wqK5NAoMq</t>
  </si>
  <si>
    <t>Maribel</t>
  </si>
  <si>
    <t>00/00/0000</t>
  </si>
  <si>
    <t>Empleada doméstica</t>
  </si>
  <si>
    <t>Villa sabina</t>
  </si>
  <si>
    <t>Constanza</t>
  </si>
  <si>
    <t>La vega</t>
  </si>
  <si>
    <t>Senasa subsidiado</t>
  </si>
  <si>
    <t>1_2</t>
  </si>
  <si>
    <t>Dentista</t>
  </si>
  <si>
    <t>El agua y los caminos vecinales</t>
  </si>
  <si>
    <t>En el frente</t>
  </si>
  <si>
    <t>solidaridad</t>
  </si>
  <si>
    <t>xqOIAxK0Uy</t>
  </si>
  <si>
    <t xml:space="preserve">Isabel </t>
  </si>
  <si>
    <t xml:space="preserve">No tiene </t>
  </si>
  <si>
    <t xml:space="preserve">Ama de casa </t>
  </si>
  <si>
    <t>El Arroyazo</t>
  </si>
  <si>
    <t>4-6AWeek</t>
  </si>
  <si>
    <t>cementPoor</t>
  </si>
  <si>
    <t xml:space="preserve">A la policlinica rural de la comunidad </t>
  </si>
  <si>
    <t xml:space="preserve">Hospital pedro Antonio Céspedes </t>
  </si>
  <si>
    <t>partBlock_partWood</t>
  </si>
  <si>
    <t>MmxZnVj33G</t>
  </si>
  <si>
    <t>Marisol</t>
  </si>
  <si>
    <t>college</t>
  </si>
  <si>
    <t>Estudiante</t>
  </si>
  <si>
    <t>La Luisa Arriba</t>
  </si>
  <si>
    <t>Al dentista</t>
  </si>
  <si>
    <t>El agua y hace falta un puente</t>
  </si>
  <si>
    <t>El la calle</t>
  </si>
  <si>
    <t>other</t>
  </si>
  <si>
    <t>MyO3b4ROtH</t>
  </si>
  <si>
    <t>Martinez</t>
  </si>
  <si>
    <t>Maria</t>
  </si>
  <si>
    <t>Ama de casa</t>
  </si>
  <si>
    <t>La luisa</t>
  </si>
  <si>
    <t>Si</t>
  </si>
  <si>
    <t>El río y el agua</t>
  </si>
  <si>
    <t>Ud6uMctV5l</t>
  </si>
  <si>
    <t>highschool</t>
  </si>
  <si>
    <t xml:space="preserve">villa sabina </t>
  </si>
  <si>
    <t>Senasa</t>
  </si>
  <si>
    <t>Hospital</t>
  </si>
  <si>
    <t>El agua y los camino vecinales</t>
  </si>
  <si>
    <t>El frente</t>
  </si>
  <si>
    <t>LVgjRt9JSi</t>
  </si>
  <si>
    <t>Yeimi</t>
  </si>
  <si>
    <t>Policlínico</t>
  </si>
  <si>
    <t>Al policlínico y al hospital</t>
  </si>
  <si>
    <t>Centro dentales</t>
  </si>
  <si>
    <t>Los caminos vecinales</t>
  </si>
  <si>
    <t>DPNhJqIGIK</t>
  </si>
  <si>
    <t>Pina</t>
  </si>
  <si>
    <t>14/05/1967</t>
  </si>
  <si>
    <t xml:space="preserve">La vega </t>
  </si>
  <si>
    <t>A la policlinica Rural</t>
  </si>
  <si>
    <t>vJskuyN6k2</t>
  </si>
  <si>
    <t>Tongo</t>
  </si>
  <si>
    <t>Male</t>
  </si>
  <si>
    <t>Amo de casa (descapasitado )</t>
  </si>
  <si>
    <t xml:space="preserve">La colonia japonesa </t>
  </si>
  <si>
    <t xml:space="preserve">Maria liz Carmona </t>
  </si>
  <si>
    <t>bottled</t>
  </si>
  <si>
    <t>Y</t>
  </si>
  <si>
    <t>poor</t>
  </si>
  <si>
    <t>Policlinica rural</t>
  </si>
  <si>
    <t xml:space="preserve">Hospital pedro antonio cespedes </t>
  </si>
  <si>
    <t>Vivienda en mala condicion</t>
  </si>
  <si>
    <t>LdgrWoCLTr</t>
  </si>
  <si>
    <t>Chofe</t>
  </si>
  <si>
    <t>14/03/1964</t>
  </si>
  <si>
    <t>Amo de casa ,(descapasitado)</t>
  </si>
  <si>
    <t>La colonia japonesa</t>
  </si>
  <si>
    <t>1AWeek</t>
  </si>
  <si>
    <t>Al hospital pedro antonio cespedes</t>
  </si>
  <si>
    <t>Hospital pedro antonio cespedes</t>
  </si>
  <si>
    <t xml:space="preserve">Vivienda en mala condicion </t>
  </si>
  <si>
    <t>cementStove-Ventilation</t>
  </si>
  <si>
    <t>RnUk8icyxT</t>
  </si>
  <si>
    <t>Isabel</t>
  </si>
  <si>
    <t>Female</t>
  </si>
  <si>
    <t>19/04/1972</t>
  </si>
  <si>
    <t xml:space="preserve">Estilista </t>
  </si>
  <si>
    <t>working</t>
  </si>
  <si>
    <t>Viviendas  en mala  condicion</t>
  </si>
  <si>
    <t>cBWYBst59Z</t>
  </si>
  <si>
    <t>Nena</t>
  </si>
  <si>
    <t>18/09/1965</t>
  </si>
  <si>
    <t>N</t>
  </si>
  <si>
    <t>Pedro antonio cespedes</t>
  </si>
  <si>
    <t>Viviendas en mala condicion</t>
  </si>
  <si>
    <t>tl6kDDFhzZ</t>
  </si>
  <si>
    <t>24/12/1965</t>
  </si>
  <si>
    <t xml:space="preserve">Al hospital pedro antonio cespedes </t>
  </si>
  <si>
    <t xml:space="preserve">Pedro antonio cespedes </t>
  </si>
  <si>
    <t>p2R3CZXFnd</t>
  </si>
  <si>
    <t xml:space="preserve">Maria </t>
  </si>
  <si>
    <t>Belkis</t>
  </si>
  <si>
    <t xml:space="preserve">Viviendas en mala condicion </t>
  </si>
  <si>
    <t>z1PDcqk7bT</t>
  </si>
  <si>
    <t>Reyes</t>
  </si>
  <si>
    <t>0/0/0</t>
  </si>
  <si>
    <t xml:space="preserve">Banquera </t>
  </si>
  <si>
    <t>3_4</t>
  </si>
  <si>
    <t>A la clinica cosmo</t>
  </si>
  <si>
    <t>Clinica cosmo</t>
  </si>
  <si>
    <t>bycx7l1AxA</t>
  </si>
  <si>
    <t>Menta</t>
  </si>
  <si>
    <t>someHighSchool</t>
  </si>
  <si>
    <t xml:space="preserve">A la policlinica </t>
  </si>
  <si>
    <t>0ZdM4Kfz9F</t>
  </si>
  <si>
    <t>Porfirio</t>
  </si>
  <si>
    <t xml:space="preserve">Galan </t>
  </si>
  <si>
    <t>15/01/1974</t>
  </si>
  <si>
    <t xml:space="preserve">Colonia japonesa </t>
  </si>
  <si>
    <t>A la policlinica</t>
  </si>
  <si>
    <t>RTiDpJWBHJ</t>
  </si>
  <si>
    <t>Papira</t>
  </si>
  <si>
    <t>26/04/1971</t>
  </si>
  <si>
    <t xml:space="preserve">Al hospital  central del pueblo </t>
  </si>
  <si>
    <t xml:space="preserve">Al hospital central del pueblo </t>
  </si>
  <si>
    <t xml:space="preserve">En un  saco </t>
  </si>
  <si>
    <t>jD7QMVgWlP</t>
  </si>
  <si>
    <t>Mingo</t>
  </si>
  <si>
    <t>El arrollazo</t>
  </si>
  <si>
    <t>Al  la policlinica de la palma</t>
  </si>
  <si>
    <t xml:space="preserve">Al hosital de constanza </t>
  </si>
  <si>
    <t xml:space="preserve">Vivienda en mala condicion y sin baño </t>
  </si>
  <si>
    <t>PcPoCVfhfx</t>
  </si>
  <si>
    <t xml:space="preserve">Al hospital centro medico (policlinica) de la comunidad </t>
  </si>
  <si>
    <t>Hospital cabral y baez</t>
  </si>
  <si>
    <t xml:space="preserve">Viviendas en mala condicion y sin baño </t>
  </si>
  <si>
    <t>7ZOzxgeQfw</t>
  </si>
  <si>
    <t xml:space="preserve">Lapo y gladis </t>
  </si>
  <si>
    <t>Hospital Cabral y baéz</t>
  </si>
  <si>
    <t>Hospital cabral y baéz</t>
  </si>
  <si>
    <t>Vivienda sin baño</t>
  </si>
  <si>
    <t>xwghIEc37O</t>
  </si>
  <si>
    <t>Dinora</t>
  </si>
  <si>
    <t>Nora</t>
  </si>
  <si>
    <t>14/01/1969</t>
  </si>
  <si>
    <t>Al hospital morillo king</t>
  </si>
  <si>
    <t>Hospital morillo king</t>
  </si>
  <si>
    <t>z5202X18oL</t>
  </si>
  <si>
    <t xml:space="preserve"> El Pollito</t>
  </si>
  <si>
    <t>Hecha dias</t>
  </si>
  <si>
    <t xml:space="preserve">El arroyazo </t>
  </si>
  <si>
    <t xml:space="preserve">Al hospital morillo king  </t>
  </si>
  <si>
    <t>4GH8Xk6KEv</t>
  </si>
  <si>
    <t>Canela</t>
  </si>
  <si>
    <t xml:space="preserve">Hispital pedro antonio cespedes </t>
  </si>
  <si>
    <t xml:space="preserve"> Hospital Pedro antonio cespedes</t>
  </si>
  <si>
    <t>diUqsaDJSx</t>
  </si>
  <si>
    <t>Lao</t>
  </si>
  <si>
    <t>Agricultura</t>
  </si>
  <si>
    <t xml:space="preserve">La vwga </t>
  </si>
  <si>
    <t>Peseo antonio cespedes</t>
  </si>
  <si>
    <t>I4baMw80Sw</t>
  </si>
  <si>
    <t>Sandra</t>
  </si>
  <si>
    <t>Hospital pedro antonio cespede</t>
  </si>
  <si>
    <t>8GRvzCk6GY</t>
  </si>
  <si>
    <t>ruPkVDYCvo</t>
  </si>
  <si>
    <t>27/07/1995</t>
  </si>
  <si>
    <t>Hospital pedro antonio cespedez</t>
  </si>
  <si>
    <t>OTLcXRRGbJ</t>
  </si>
  <si>
    <t xml:space="preserve">Rosita </t>
  </si>
  <si>
    <t>30/08/1982</t>
  </si>
  <si>
    <t xml:space="preserve">Hospital pedro antonio cespede </t>
  </si>
  <si>
    <t>1WfLpS00vX</t>
  </si>
  <si>
    <t>Didija</t>
  </si>
  <si>
    <t>24/06/1985</t>
  </si>
  <si>
    <t xml:space="preserve"> Hospital Machena</t>
  </si>
  <si>
    <t>Hospital machena</t>
  </si>
  <si>
    <t>Viviendas en mala condision</t>
  </si>
  <si>
    <t>x58BNi4iDL</t>
  </si>
  <si>
    <t>Altagracia</t>
  </si>
  <si>
    <t>20/09/1964</t>
  </si>
  <si>
    <t>GUdQlNGF8o</t>
  </si>
  <si>
    <t>Orlando</t>
  </si>
  <si>
    <t>Baez</t>
  </si>
  <si>
    <t>Polloly</t>
  </si>
  <si>
    <t>Guachiman</t>
  </si>
  <si>
    <t>lessThan1</t>
  </si>
  <si>
    <t>Hospital morrillo king</t>
  </si>
  <si>
    <t>ZCySOYYF6T</t>
  </si>
  <si>
    <t xml:space="preserve">El pati </t>
  </si>
  <si>
    <t>19/10/1986</t>
  </si>
  <si>
    <t>Peluquero</t>
  </si>
  <si>
    <t>Al hospital del pueblo de constanza</t>
  </si>
  <si>
    <t>Al hospital del pueblo</t>
  </si>
  <si>
    <t>Reparacion de vivienda</t>
  </si>
  <si>
    <t>Qqcc64d41G</t>
  </si>
  <si>
    <t>El peje</t>
  </si>
  <si>
    <t>0/0/1989</t>
  </si>
  <si>
    <t>Floricultor</t>
  </si>
  <si>
    <t>COICRnpE5F</t>
  </si>
  <si>
    <t>El lindo</t>
  </si>
  <si>
    <t>15/11/1991</t>
  </si>
  <si>
    <t>Del corazon</t>
  </si>
  <si>
    <t>HC2AjewB66</t>
  </si>
  <si>
    <t xml:space="preserve">Carmona </t>
  </si>
  <si>
    <t xml:space="preserve">Pintor </t>
  </si>
  <si>
    <t xml:space="preserve">Al hospital cabral y baez </t>
  </si>
  <si>
    <t>Clinica aguztin perez</t>
  </si>
  <si>
    <t xml:space="preserve">En la calle en un bote </t>
  </si>
  <si>
    <t>YrZShTWJ40</t>
  </si>
  <si>
    <t>Lala</t>
  </si>
  <si>
    <t>13/02/1963</t>
  </si>
  <si>
    <t>Clinica agustin perez</t>
  </si>
  <si>
    <t>En la calle en un bote de basura</t>
  </si>
  <si>
    <t>WbeXWQfKNb</t>
  </si>
  <si>
    <t>Reina</t>
  </si>
  <si>
    <t>04/03/942</t>
  </si>
  <si>
    <t>villa sabina</t>
  </si>
  <si>
    <t>El agua</t>
  </si>
  <si>
    <t>wibTCWg81h</t>
  </si>
  <si>
    <t xml:space="preserve">Junior </t>
  </si>
  <si>
    <t>Franco</t>
  </si>
  <si>
    <t>la vega</t>
  </si>
  <si>
    <t>La clínica</t>
  </si>
  <si>
    <t>A la clínica</t>
  </si>
  <si>
    <t>Los desagües</t>
  </si>
  <si>
    <t>Tjb2bO2lL7</t>
  </si>
  <si>
    <t>Marieli</t>
  </si>
  <si>
    <t>El desagüe</t>
  </si>
  <si>
    <t>o4iqMWALVF</t>
  </si>
  <si>
    <t>Brenda</t>
  </si>
  <si>
    <t>Suplente</t>
  </si>
  <si>
    <t>La sabina</t>
  </si>
  <si>
    <t>Al hopital y al policlínico</t>
  </si>
  <si>
    <t xml:space="preserve">Al dentista </t>
  </si>
  <si>
    <t>v3DeNDdUtn</t>
  </si>
  <si>
    <t>En un colmado</t>
  </si>
  <si>
    <t>La calle</t>
  </si>
  <si>
    <t>Hx7B5T9Db0</t>
  </si>
  <si>
    <t>El grande</t>
  </si>
  <si>
    <t>Al dentista de la sabina</t>
  </si>
  <si>
    <t>Qjse3qDAAq</t>
  </si>
  <si>
    <t>Chicho</t>
  </si>
  <si>
    <t>No trabaja</t>
  </si>
  <si>
    <t>la sabina</t>
  </si>
  <si>
    <t>El aga</t>
  </si>
  <si>
    <t>0O4tpZxN5q</t>
  </si>
  <si>
    <t>Alcoiris</t>
  </si>
  <si>
    <t>En el policlínico</t>
  </si>
  <si>
    <t>Futuro</t>
  </si>
  <si>
    <t>pyX2FF0Vdv</t>
  </si>
  <si>
    <t xml:space="preserve">Operaria </t>
  </si>
  <si>
    <t xml:space="preserve">villa las minas </t>
  </si>
  <si>
    <t xml:space="preserve">Santiago </t>
  </si>
  <si>
    <t xml:space="preserve">Palic </t>
  </si>
  <si>
    <t>N/A</t>
  </si>
  <si>
    <t>Never</t>
  </si>
  <si>
    <t xml:space="preserve">Hospital de cien fuegos </t>
  </si>
  <si>
    <t xml:space="preserve">El agua la calle </t>
  </si>
  <si>
    <t>PfQ75tT9TZ</t>
  </si>
  <si>
    <t>Toro</t>
  </si>
  <si>
    <t xml:space="preserve">Operario </t>
  </si>
  <si>
    <t xml:space="preserve">villa las mina </t>
  </si>
  <si>
    <t xml:space="preserve">santiago </t>
  </si>
  <si>
    <t>Humano</t>
  </si>
  <si>
    <t>Santiago apostol</t>
  </si>
  <si>
    <t>Hospital del barrio libertad</t>
  </si>
  <si>
    <t xml:space="preserve">El agua calle </t>
  </si>
  <si>
    <t>9YnfVAD04H</t>
  </si>
  <si>
    <t xml:space="preserve">Senasa </t>
  </si>
  <si>
    <t>Hospital de cien fuego</t>
  </si>
  <si>
    <t xml:space="preserve">La agua la Luz basura calle </t>
  </si>
  <si>
    <t>lGiTfCpFFM</t>
  </si>
  <si>
    <t xml:space="preserve">Menor </t>
  </si>
  <si>
    <t xml:space="preserve">Mecanica </t>
  </si>
  <si>
    <t>Santiago</t>
  </si>
  <si>
    <t>G90bdA8UsI</t>
  </si>
  <si>
    <t xml:space="preserve">Rosa </t>
  </si>
  <si>
    <t xml:space="preserve">Ama de de casa </t>
  </si>
  <si>
    <t xml:space="preserve">villa la mina </t>
  </si>
  <si>
    <t>santiago</t>
  </si>
  <si>
    <t>Palic</t>
  </si>
  <si>
    <t xml:space="preserve">Profamilia </t>
  </si>
  <si>
    <t>TJuy2aHkD3</t>
  </si>
  <si>
    <t>Joel</t>
  </si>
  <si>
    <t>Tabaquero</t>
  </si>
  <si>
    <t xml:space="preserve">Humano </t>
  </si>
  <si>
    <t>Union</t>
  </si>
  <si>
    <t xml:space="preserve">El agua la luz calle la basura </t>
  </si>
  <si>
    <t>sometimes</t>
  </si>
  <si>
    <t>x5fmueCiPA</t>
  </si>
  <si>
    <t>.1/4/1960</t>
  </si>
  <si>
    <t xml:space="preserve">No traaja </t>
  </si>
  <si>
    <t xml:space="preserve">El agua la luz la calle </t>
  </si>
  <si>
    <t>Gaqzv4DyOd</t>
  </si>
  <si>
    <t>Pelua</t>
  </si>
  <si>
    <t>Chiripero</t>
  </si>
  <si>
    <t xml:space="preserve">Hospital de cien fuego </t>
  </si>
  <si>
    <t xml:space="preserve">Agua, la calle </t>
  </si>
  <si>
    <t>IlVrGE8QxT</t>
  </si>
  <si>
    <t>El progreso 3</t>
  </si>
  <si>
    <t xml:space="preserve">El agua </t>
  </si>
  <si>
    <t>MaO44sQYXI</t>
  </si>
  <si>
    <t xml:space="preserve">Míguela </t>
  </si>
  <si>
    <t xml:space="preserve">Trabaja para el ayuntamiento </t>
  </si>
  <si>
    <t xml:space="preserve">Cenasa </t>
  </si>
  <si>
    <t>dirtWorking</t>
  </si>
  <si>
    <t xml:space="preserve">Hospital cien fuego </t>
  </si>
  <si>
    <t>BPnrAbw7lj</t>
  </si>
  <si>
    <t>Joselito</t>
  </si>
  <si>
    <t xml:space="preserve">No esta trabajando </t>
  </si>
  <si>
    <t>El progreso</t>
  </si>
  <si>
    <t>Hospita de cien fuego</t>
  </si>
  <si>
    <t>RGLAJfrvyU</t>
  </si>
  <si>
    <t xml:space="preserve">Ama d casa </t>
  </si>
  <si>
    <t>Hopital de cien fuego</t>
  </si>
  <si>
    <t xml:space="preserve">El agua ,la  calle </t>
  </si>
  <si>
    <t>xqPQsPPjeg</t>
  </si>
  <si>
    <t xml:space="preserve">Gomero </t>
  </si>
  <si>
    <t xml:space="preserve">El progreso 3 </t>
  </si>
  <si>
    <t xml:space="preserve">La principal </t>
  </si>
  <si>
    <t>T4b1W2bOrJ</t>
  </si>
  <si>
    <t>Fico</t>
  </si>
  <si>
    <t xml:space="preserve">Seguridad </t>
  </si>
  <si>
    <t xml:space="preserve">Ars reservas </t>
  </si>
  <si>
    <t xml:space="preserve">El aguaducto </t>
  </si>
  <si>
    <t>PVF3Z7qUib</t>
  </si>
  <si>
    <t xml:space="preserve">Manolo </t>
  </si>
  <si>
    <t xml:space="preserve">No trabaja </t>
  </si>
  <si>
    <t xml:space="preserve">Materno infantil </t>
  </si>
  <si>
    <t xml:space="preserve">La calle la  agua </t>
  </si>
  <si>
    <t>byLr1cotlh</t>
  </si>
  <si>
    <t>Morel</t>
  </si>
  <si>
    <t>Kelvin</t>
  </si>
  <si>
    <t>Camillero</t>
  </si>
  <si>
    <t xml:space="preserve">Seguro socia </t>
  </si>
  <si>
    <t xml:space="preserve">Principal </t>
  </si>
  <si>
    <t>scPcddP1MH</t>
  </si>
  <si>
    <t xml:space="preserve">No trabajas </t>
  </si>
  <si>
    <t xml:space="preserve">El agua, la basura, el lodo </t>
  </si>
  <si>
    <t>w80rOYvfAS</t>
  </si>
  <si>
    <t xml:space="preserve">Yan </t>
  </si>
  <si>
    <t xml:space="preserve"> No trabajas </t>
  </si>
  <si>
    <t xml:space="preserve">Humanos </t>
  </si>
  <si>
    <t xml:space="preserve">El agua la calle la basura </t>
  </si>
  <si>
    <t xml:space="preserve">A la principal o a la cañada </t>
  </si>
  <si>
    <t>vnXORgW8Pp</t>
  </si>
  <si>
    <t xml:space="preserve">Yana </t>
  </si>
  <si>
    <t>El pregreso 3</t>
  </si>
  <si>
    <t>Cenasa</t>
  </si>
  <si>
    <t xml:space="preserve">Hospital del barrio libertad </t>
  </si>
  <si>
    <t xml:space="preserve">El agua, la luz , la calles , las tuberías </t>
  </si>
  <si>
    <t>NDmugTjhyo</t>
  </si>
  <si>
    <t>Michel</t>
  </si>
  <si>
    <t>El agua la calle</t>
  </si>
  <si>
    <t>La principal</t>
  </si>
  <si>
    <t>XhdypXxWb8</t>
  </si>
  <si>
    <t>Gallerito</t>
  </si>
  <si>
    <t xml:space="preserve">Construcción </t>
  </si>
  <si>
    <t xml:space="preserve">Agua </t>
  </si>
  <si>
    <t>YYoIbHzyCM</t>
  </si>
  <si>
    <t xml:space="preserve">La vieja </t>
  </si>
  <si>
    <t>Al seguro medico</t>
  </si>
  <si>
    <t xml:space="preserve">El agua la calles la basura </t>
  </si>
  <si>
    <t xml:space="preserve">L principal </t>
  </si>
  <si>
    <t>H1JC5oqr8n</t>
  </si>
  <si>
    <t xml:space="preserve">Mita </t>
  </si>
  <si>
    <t xml:space="preserve">villa la minas </t>
  </si>
  <si>
    <t xml:space="preserve">Santiaho </t>
  </si>
  <si>
    <t>zz7ehIGBKe</t>
  </si>
  <si>
    <t>Yany</t>
  </si>
  <si>
    <t xml:space="preserve">Universal </t>
  </si>
  <si>
    <t xml:space="preserve">Coromina </t>
  </si>
  <si>
    <t>sgwsEDHVoc</t>
  </si>
  <si>
    <t>Cefi</t>
  </si>
  <si>
    <t xml:space="preserve">Seguridad privada </t>
  </si>
  <si>
    <t>Monumental</t>
  </si>
  <si>
    <t xml:space="preserve">Milton troce </t>
  </si>
  <si>
    <t>Z6SnDaUYfe</t>
  </si>
  <si>
    <t xml:space="preserve">Morales </t>
  </si>
  <si>
    <t>Moto concho</t>
  </si>
  <si>
    <t xml:space="preserve">La calle el agua </t>
  </si>
  <si>
    <t>QDnAdag10x</t>
  </si>
  <si>
    <t xml:space="preserve">Ramona </t>
  </si>
  <si>
    <t xml:space="preserve">Cafetera </t>
  </si>
  <si>
    <t>hNJPPjoHnC</t>
  </si>
  <si>
    <t xml:space="preserve">Canda </t>
  </si>
  <si>
    <t xml:space="preserve">El agua la Luz  la calle </t>
  </si>
  <si>
    <t>DBB0uJ8jeb</t>
  </si>
  <si>
    <t xml:space="preserve">Lurden </t>
  </si>
  <si>
    <t>Santigo</t>
  </si>
  <si>
    <t>DHsMiM20mT</t>
  </si>
  <si>
    <t>Rafelito</t>
  </si>
  <si>
    <t>C9VExJnXAZ</t>
  </si>
  <si>
    <t>amauris</t>
  </si>
  <si>
    <t>02//1987</t>
  </si>
  <si>
    <t>estudiantes</t>
  </si>
  <si>
    <t>la flores</t>
  </si>
  <si>
    <t>amauris02</t>
  </si>
  <si>
    <t>poco union</t>
  </si>
  <si>
    <t>d8Co0VENhy</t>
  </si>
  <si>
    <t>arie</t>
  </si>
  <si>
    <t>31/1/1988</t>
  </si>
  <si>
    <t>someCollege</t>
  </si>
  <si>
    <t>la Luisa</t>
  </si>
  <si>
    <t>la Vega</t>
  </si>
  <si>
    <t>no</t>
  </si>
  <si>
    <t>al dentistas</t>
  </si>
  <si>
    <t>arreglos de caminos muy deteriodado ,la calle,la agricultura muy cerca de las casas.</t>
  </si>
  <si>
    <t>en el callejón</t>
  </si>
  <si>
    <t>56bCoZiA2R</t>
  </si>
  <si>
    <t>Alba</t>
  </si>
  <si>
    <t>16/05/1963</t>
  </si>
  <si>
    <t>en la casa</t>
  </si>
  <si>
    <t>congestion del pecho, y la presion</t>
  </si>
  <si>
    <t>la calle y la iluminación y la agricultura que queda muy ceca</t>
  </si>
  <si>
    <t>en el callejon hasta que llegue el camion</t>
  </si>
  <si>
    <t>huFKKvJwyP</t>
  </si>
  <si>
    <t>mon</t>
  </si>
  <si>
    <t>negocio propio</t>
  </si>
  <si>
    <t xml:space="preserve">la Luisa </t>
  </si>
  <si>
    <t>policlinica</t>
  </si>
  <si>
    <t>dentistas</t>
  </si>
  <si>
    <t>la corretera,casas en mal estado</t>
  </si>
  <si>
    <t>detras de la casa en saco</t>
  </si>
  <si>
    <t>Ozexn0GeIl</t>
  </si>
  <si>
    <t>Gloria</t>
  </si>
  <si>
    <t>gloria</t>
  </si>
  <si>
    <t>ama de casa</t>
  </si>
  <si>
    <t>al hospital y clinica</t>
  </si>
  <si>
    <t>la agricultura que esta cerca de las casas 
y las carreteras en mal estado</t>
  </si>
  <si>
    <t>en la parte de atras de la hasta que llegue el camión</t>
  </si>
  <si>
    <t>QqHEyfqcee</t>
  </si>
  <si>
    <t>el pesao</t>
  </si>
  <si>
    <t>empleado</t>
  </si>
  <si>
    <t>nop</t>
  </si>
  <si>
    <t>las calles y los venenos de la agricultura que esta muy cerca de las casas</t>
  </si>
  <si>
    <t>en callejon</t>
  </si>
  <si>
    <t>cRYoySX8FG</t>
  </si>
  <si>
    <t>kinino</t>
  </si>
  <si>
    <t>conserge</t>
  </si>
  <si>
    <t>al hospital</t>
  </si>
  <si>
    <t>la corretera y la agricultura esta muy cerca de las casas</t>
  </si>
  <si>
    <t>en tanque</t>
  </si>
  <si>
    <t>XsrAiAmxrG</t>
  </si>
  <si>
    <t>denuy</t>
  </si>
  <si>
    <t>trabajo propio</t>
  </si>
  <si>
    <t>la 2</t>
  </si>
  <si>
    <t>hospital</t>
  </si>
  <si>
    <t>las mala condiciones de la calle</t>
  </si>
  <si>
    <t>en el callejon</t>
  </si>
  <si>
    <t>TRU7qLPYoL</t>
  </si>
  <si>
    <t>Titi</t>
  </si>
  <si>
    <t xml:space="preserve">la vega </t>
  </si>
  <si>
    <t xml:space="preserve">Viviendas en mala condición </t>
  </si>
  <si>
    <t>yADpwYSZly</t>
  </si>
  <si>
    <t xml:space="preserve">Personas sin vivienda y donde viven están en mala condición </t>
  </si>
  <si>
    <t>I0koSMCs5i</t>
  </si>
  <si>
    <t xml:space="preserve">Joselo </t>
  </si>
  <si>
    <t xml:space="preserve">Agricultura </t>
  </si>
  <si>
    <t>0530015351-6</t>
  </si>
  <si>
    <t xml:space="preserve">Yasmil Cosma </t>
  </si>
  <si>
    <t>Hospital jose cesped</t>
  </si>
  <si>
    <t xml:space="preserve">Clínica privada </t>
  </si>
  <si>
    <t>Fuente de empleo</t>
  </si>
  <si>
    <t xml:space="preserve">De lante de la casa </t>
  </si>
  <si>
    <t>YkUKrZWNGP</t>
  </si>
  <si>
    <t>Morochy</t>
  </si>
  <si>
    <t xml:space="preserve">Negociante </t>
  </si>
  <si>
    <t xml:space="preserve">Cenasa  </t>
  </si>
  <si>
    <t>0530031479-5</t>
  </si>
  <si>
    <t xml:space="preserve">Clinica titi </t>
  </si>
  <si>
    <t xml:space="preserve">En frente de la casa en un tanque </t>
  </si>
  <si>
    <t>vEBOByerE1</t>
  </si>
  <si>
    <t xml:space="preserve">Villa sabina </t>
  </si>
  <si>
    <t>4022606125-3</t>
  </si>
  <si>
    <t xml:space="preserve">Poli clínico </t>
  </si>
  <si>
    <t xml:space="preserve">Hospital antonio cesped </t>
  </si>
  <si>
    <t xml:space="preserve">Frente a la casa </t>
  </si>
  <si>
    <t>ITpKNuQea9</t>
  </si>
  <si>
    <t xml:space="preserve">Karla </t>
  </si>
  <si>
    <t xml:space="preserve">Estudiante </t>
  </si>
  <si>
    <t>4022473275-6</t>
  </si>
  <si>
    <t xml:space="preserve">Hospital antonio Céspedes </t>
  </si>
  <si>
    <t xml:space="preserve">Clínica doctor kenis </t>
  </si>
  <si>
    <t xml:space="preserve">Delincuencia </t>
  </si>
  <si>
    <t xml:space="preserve">Al frente de la casa </t>
  </si>
  <si>
    <t>TUp1TivQA1</t>
  </si>
  <si>
    <t>Chikita</t>
  </si>
  <si>
    <t xml:space="preserve">Ama de casa  </t>
  </si>
  <si>
    <t>0530038053-1</t>
  </si>
  <si>
    <t xml:space="preserve">delincuencia </t>
  </si>
  <si>
    <t xml:space="preserve">En un tanque frente a la casa </t>
  </si>
  <si>
    <t>9Bi1ayCwj2</t>
  </si>
  <si>
    <t>Moreno</t>
  </si>
  <si>
    <t>Agricultor</t>
  </si>
  <si>
    <t>Av. Mella</t>
  </si>
  <si>
    <t>La zanja</t>
  </si>
  <si>
    <t>W5FbkWXNT4</t>
  </si>
  <si>
    <t>Vanessa</t>
  </si>
  <si>
    <t>Banquera</t>
  </si>
  <si>
    <t>la luisa</t>
  </si>
  <si>
    <t>El agua y el río</t>
  </si>
  <si>
    <t>RB2vqvHwYj</t>
  </si>
  <si>
    <t>Empleada privado</t>
  </si>
  <si>
    <t>el valle</t>
  </si>
  <si>
    <t>Elba  Martinez de los santos</t>
  </si>
  <si>
    <t>El agua y la agua negra</t>
  </si>
  <si>
    <t>En el patio</t>
  </si>
  <si>
    <t>UagZPVK5GQ</t>
  </si>
  <si>
    <t xml:space="preserve"> 5/15/1973</t>
  </si>
  <si>
    <t>0530025235-9</t>
  </si>
  <si>
    <t xml:space="preserve">Poli clinico colonia ungara </t>
  </si>
  <si>
    <t>JDOwO5L3Xq</t>
  </si>
  <si>
    <t>Telma</t>
  </si>
  <si>
    <t>Yinetza mercedes  Alvarez martinez</t>
  </si>
  <si>
    <t>Orilla de la calle</t>
  </si>
  <si>
    <t>cj7kMK4V9W</t>
  </si>
  <si>
    <t>Carlita</t>
  </si>
  <si>
    <t>Tinga</t>
  </si>
  <si>
    <t>R557hrJXCN</t>
  </si>
  <si>
    <t>Ibi</t>
  </si>
  <si>
    <t xml:space="preserve">Obrero </t>
  </si>
  <si>
    <t>N BA</t>
  </si>
  <si>
    <t>Clinica la titi, centro médico Constanza</t>
  </si>
  <si>
    <t xml:space="preserve">Clinica abrahan, centro dental Gómez </t>
  </si>
  <si>
    <t xml:space="preserve">Falta de empleos </t>
  </si>
  <si>
    <t xml:space="preserve">Frente a la casa en un tanque </t>
  </si>
  <si>
    <t>RrmLYUXGxM</t>
  </si>
  <si>
    <t xml:space="preserve">Comerciante </t>
  </si>
  <si>
    <t xml:space="preserve">Senasa de la policía </t>
  </si>
  <si>
    <t xml:space="preserve">Hospital José Antonio césped </t>
  </si>
  <si>
    <t xml:space="preserve">Hospital </t>
  </si>
  <si>
    <t xml:space="preserve">Mucho desempleo </t>
  </si>
  <si>
    <t>f1zO7QBr8D</t>
  </si>
  <si>
    <t>Salvador</t>
  </si>
  <si>
    <t>Chavo</t>
  </si>
  <si>
    <t xml:space="preserve">Hechar días en la parcela </t>
  </si>
  <si>
    <t>Villa salina</t>
  </si>
  <si>
    <t xml:space="preserve">Poli clínica la colonia </t>
  </si>
  <si>
    <t xml:space="preserve">El producto que tiran de veneno para preparar la tierra de la parcela, nos enferma </t>
  </si>
  <si>
    <t>0vgofFvEcF</t>
  </si>
  <si>
    <t>Yesenia</t>
  </si>
  <si>
    <t>Clinica dental abrahan rosado</t>
  </si>
  <si>
    <t>Falta de agua potable, solo dan 1 hors de agua al dia</t>
  </si>
  <si>
    <t>lZe1Ynw0fH</t>
  </si>
  <si>
    <t xml:space="preserve">Santa </t>
  </si>
  <si>
    <t>Iris</t>
  </si>
  <si>
    <t xml:space="preserve">Poli clinica la colonia </t>
  </si>
  <si>
    <t>Ninguno</t>
  </si>
  <si>
    <t>Cerca de la casa</t>
  </si>
  <si>
    <t>i2sp2lKV86</t>
  </si>
  <si>
    <t>Franchesca</t>
  </si>
  <si>
    <t xml:space="preserve">Miguelina </t>
  </si>
  <si>
    <t>Mala higiene de un baño derrumbado con mal olor</t>
  </si>
  <si>
    <t>Frente a la casa</t>
  </si>
  <si>
    <t>dhhAdJiy4c</t>
  </si>
  <si>
    <t>Vacilio</t>
  </si>
  <si>
    <t>Hechando dias</t>
  </si>
  <si>
    <t xml:space="preserve">Hospital de la Vega </t>
  </si>
  <si>
    <t>Clinica Jose rodriguez</t>
  </si>
  <si>
    <t>Poli clinica no brinda un buen servicio</t>
  </si>
  <si>
    <t>CPZZOX0bSj</t>
  </si>
  <si>
    <t>Poli clinica la colonia</t>
  </si>
  <si>
    <t xml:space="preserve">Hospital  pedro cesped </t>
  </si>
  <si>
    <t xml:space="preserve">Falta de empleo </t>
  </si>
  <si>
    <t xml:space="preserve">La sacan a la calle principal </t>
  </si>
  <si>
    <t>bTxFQmpqqn</t>
  </si>
  <si>
    <t>24/3/1971</t>
  </si>
  <si>
    <t>Hospital el pino</t>
  </si>
  <si>
    <t xml:space="preserve">Clinica abrahan </t>
  </si>
  <si>
    <t>Los condimentos que le hechan a la parcela que trae mal olor nos afecta</t>
  </si>
  <si>
    <t>DDFDGUA598</t>
  </si>
  <si>
    <t xml:space="preserve">Pitó </t>
  </si>
  <si>
    <t xml:space="preserve">Desempleado </t>
  </si>
  <si>
    <t xml:space="preserve">Hospital Pedro césped </t>
  </si>
  <si>
    <t>La gallinaza que enferma mucho, los venenos de la parcela</t>
  </si>
  <si>
    <t xml:space="preserve">La saca a la calle principal </t>
  </si>
  <si>
    <t>4jqOAGQYcO</t>
  </si>
  <si>
    <t xml:space="preserve">La Islita </t>
  </si>
  <si>
    <t>Hospital bella vista</t>
  </si>
  <si>
    <t xml:space="preserve">Hospital de bella vista </t>
  </si>
  <si>
    <t>gKdw88FRba</t>
  </si>
  <si>
    <t>Chamelina</t>
  </si>
  <si>
    <t xml:space="preserve">Hospital Pedro Antonio césped </t>
  </si>
  <si>
    <t xml:space="preserve">Clinica jose amado </t>
  </si>
  <si>
    <t xml:space="preserve">Farmacia, supermercados, no tenemos destamento policial, no tenemos guarderías para los niños </t>
  </si>
  <si>
    <t>Oo2iwyqK1S</t>
  </si>
  <si>
    <t xml:space="preserve">Mercedes </t>
  </si>
  <si>
    <t xml:space="preserve">Poli clinica </t>
  </si>
  <si>
    <t xml:space="preserve">Falta de agua </t>
  </si>
  <si>
    <t>EGFPjnzybG</t>
  </si>
  <si>
    <t xml:space="preserve">Hospital público </t>
  </si>
  <si>
    <t xml:space="preserve">Clinica abrahan rosario </t>
  </si>
  <si>
    <t>En un tanque frente a la casa</t>
  </si>
  <si>
    <t>27j9VFjYpk</t>
  </si>
  <si>
    <t xml:space="preserve">Simón </t>
  </si>
  <si>
    <t xml:space="preserve">Hechar días </t>
  </si>
  <si>
    <t xml:space="preserve">Ninguno </t>
  </si>
  <si>
    <t>Y9xCGZAF6R</t>
  </si>
  <si>
    <t>Clinica doctor aldul</t>
  </si>
  <si>
    <t xml:space="preserve">La gallinisa, es un quimico que tiran el las parcelas que huele muy mal </t>
  </si>
  <si>
    <t xml:space="preserve">La sacamos a la calle principal en un tanque </t>
  </si>
  <si>
    <t>DSHI6rwMcL</t>
  </si>
  <si>
    <t>Milade</t>
  </si>
  <si>
    <t>Poli clinica la colinia</t>
  </si>
  <si>
    <t xml:space="preserve">Clínica dental </t>
  </si>
  <si>
    <t>La situacion esta mala</t>
  </si>
  <si>
    <t>5GrF3MX2pt</t>
  </si>
  <si>
    <t>El agua que la mandan sucia y una vez al dia</t>
  </si>
  <si>
    <t>5onmtfWNIi</t>
  </si>
  <si>
    <t xml:space="preserve">Desempleado,agricultor </t>
  </si>
  <si>
    <t>La islita</t>
  </si>
  <si>
    <t xml:space="preserve">Clinica Batista </t>
  </si>
  <si>
    <t xml:space="preserve">Asistencia de la policía </t>
  </si>
  <si>
    <t xml:space="preserve">Calle principal </t>
  </si>
  <si>
    <t>kSdWkvflCu</t>
  </si>
  <si>
    <t xml:space="preserve">Maestra </t>
  </si>
  <si>
    <t>Hospital de constanzs</t>
  </si>
  <si>
    <t xml:space="preserve">Delante de la casa </t>
  </si>
  <si>
    <t>JDYkyOGUgq</t>
  </si>
  <si>
    <t xml:space="preserve">Clinica la titi </t>
  </si>
  <si>
    <t>Clinica la kelly</t>
  </si>
  <si>
    <t>Oportunidad de trabajo, educación, centros deportivos</t>
  </si>
  <si>
    <t>vtH2j85HAQ</t>
  </si>
  <si>
    <t xml:space="preserve">Carmen </t>
  </si>
  <si>
    <t>pDxeddHfFc</t>
  </si>
  <si>
    <t>La rubia</t>
  </si>
  <si>
    <t>Clinica dental jose amado kellys</t>
  </si>
  <si>
    <t>Mal cuidado de los animales</t>
  </si>
  <si>
    <t>eFCF0gGLzV</t>
  </si>
  <si>
    <t>Clinica titi</t>
  </si>
  <si>
    <t xml:space="preserve">Clínica doctor Nelly </t>
  </si>
  <si>
    <t>Falta de agua</t>
  </si>
  <si>
    <t>BKmn7tKEkc</t>
  </si>
  <si>
    <t>Fiordalisa</t>
  </si>
  <si>
    <t xml:space="preserve">Olga </t>
  </si>
  <si>
    <t xml:space="preserve">Trabajadora doméstica </t>
  </si>
  <si>
    <t xml:space="preserve">Todo está lejos, supermercados, farmacia y hospital </t>
  </si>
  <si>
    <t>4WMhmROTD1</t>
  </si>
  <si>
    <t>Cilita</t>
  </si>
  <si>
    <t xml:space="preserve">Clinica </t>
  </si>
  <si>
    <t>mJ6Oorrwrz</t>
  </si>
  <si>
    <t xml:space="preserve">Almonte </t>
  </si>
  <si>
    <t xml:space="preserve">Dental José amado </t>
  </si>
  <si>
    <t xml:space="preserve">Falta de agua potable </t>
  </si>
  <si>
    <t>Frente a la casa en un tanque</t>
  </si>
  <si>
    <t>PD8ys4nH8P</t>
  </si>
  <si>
    <t>Mari</t>
  </si>
  <si>
    <t>Poli clínica la colonia ungara</t>
  </si>
  <si>
    <t xml:space="preserve">No tenemos Caminos vecinales, aguaeductos </t>
  </si>
  <si>
    <t>kQq7fCBSte</t>
  </si>
  <si>
    <t xml:space="preserve">El agua que solo llega un poquito al día </t>
  </si>
  <si>
    <t xml:space="preserve">Frente de la casa en un tanque </t>
  </si>
  <si>
    <t>YLQ0FTYTgW</t>
  </si>
  <si>
    <t>Kilina</t>
  </si>
  <si>
    <t>Se necesita una iglesia y un centro para darle clase a los niños</t>
  </si>
  <si>
    <t>fZXtMHi3rO</t>
  </si>
  <si>
    <t xml:space="preserve">Adrina </t>
  </si>
  <si>
    <t>Clinica la titi</t>
  </si>
  <si>
    <t xml:space="preserve">Falta de agua, cuando el vecino abre la pluma del agua en mi casa se va </t>
  </si>
  <si>
    <t xml:space="preserve">Cuando el viene yo la saco </t>
  </si>
  <si>
    <t>Sce7IbWWSN</t>
  </si>
  <si>
    <t>Agustina</t>
  </si>
  <si>
    <t>Calmita</t>
  </si>
  <si>
    <t xml:space="preserve">Hospital de la capital </t>
  </si>
  <si>
    <t>El mal olor que causó un baño que se derrumbo</t>
  </si>
  <si>
    <t xml:space="preserve">Frente a la casa en un taque </t>
  </si>
  <si>
    <t>YHPWcmTpk3</t>
  </si>
  <si>
    <t>Villa salinas</t>
  </si>
  <si>
    <t>gr7FqcLDFU</t>
  </si>
  <si>
    <t>Erica</t>
  </si>
  <si>
    <t xml:space="preserve">Clinica Bonilla </t>
  </si>
  <si>
    <t xml:space="preserve">Clinica privada </t>
  </si>
  <si>
    <t>arreglo del play</t>
  </si>
  <si>
    <t>v1HNgOiAhh</t>
  </si>
  <si>
    <t>3O0spR8GuY</t>
  </si>
  <si>
    <t>Yani</t>
  </si>
  <si>
    <t>Hospital Pedro Antonio</t>
  </si>
  <si>
    <t xml:space="preserve">Hospital pedro antonio </t>
  </si>
  <si>
    <t>No tenemos hospital cerca</t>
  </si>
  <si>
    <t xml:space="preserve">Frente a la casa en el tanque </t>
  </si>
  <si>
    <t>2xQy3TrJ0m</t>
  </si>
  <si>
    <t xml:space="preserve">Kelvin </t>
  </si>
  <si>
    <t xml:space="preserve">Construccion </t>
  </si>
  <si>
    <t>FqWoXQSM5E</t>
  </si>
  <si>
    <t xml:space="preserve">Margo </t>
  </si>
  <si>
    <t>Trabaja en la parcela y vende fritura</t>
  </si>
  <si>
    <t xml:space="preserve">Calle malas </t>
  </si>
  <si>
    <t>GDylqnUiGg</t>
  </si>
  <si>
    <t>Tita</t>
  </si>
  <si>
    <t xml:space="preserve">Yunet </t>
  </si>
  <si>
    <t xml:space="preserve">Clinica Corominas </t>
  </si>
  <si>
    <t>Centro de bella vista</t>
  </si>
  <si>
    <t xml:space="preserve">Arreglo del play </t>
  </si>
  <si>
    <t>yJ75tMWMdU</t>
  </si>
  <si>
    <t>Tina</t>
  </si>
  <si>
    <t>Vendedora de arepa y té</t>
  </si>
  <si>
    <t xml:space="preserve">A la Vega </t>
  </si>
  <si>
    <t>x87morrelt</t>
  </si>
  <si>
    <t xml:space="preserve">Motoconcho </t>
  </si>
  <si>
    <t>cosntanza</t>
  </si>
  <si>
    <t xml:space="preserve">Hospital pedro cesped </t>
  </si>
  <si>
    <t>0ER0rBRjmy</t>
  </si>
  <si>
    <t>Hospital bella vista, hospital la herradura</t>
  </si>
  <si>
    <t xml:space="preserve">Una cancha para los niños jugar </t>
  </si>
  <si>
    <t>Calle principal</t>
  </si>
  <si>
    <t>8fb8P7AHuN</t>
  </si>
  <si>
    <t>Enedina</t>
  </si>
  <si>
    <t xml:space="preserve">Dentista jose amado </t>
  </si>
  <si>
    <t xml:space="preserve">Falta de trabajo </t>
  </si>
  <si>
    <t>DQr6y1EmQR</t>
  </si>
  <si>
    <t xml:space="preserve">Ramon </t>
  </si>
  <si>
    <t xml:space="preserve">Trabaja en transporte urbano </t>
  </si>
  <si>
    <t xml:space="preserve">Dr.nivanco </t>
  </si>
  <si>
    <t>La calles, personas que quieren quitar el play y arrglo de el play</t>
  </si>
  <si>
    <t>2gfAwFX1gO</t>
  </si>
  <si>
    <t>Rafael</t>
  </si>
  <si>
    <t>Obrero</t>
  </si>
  <si>
    <t>Centro de salud publico</t>
  </si>
  <si>
    <t xml:space="preserve">Centro de salud público </t>
  </si>
  <si>
    <t xml:space="preserve">Sistema de cloacas </t>
  </si>
  <si>
    <t>Al lado de la casa</t>
  </si>
  <si>
    <t>fo9A7M6C4M</t>
  </si>
  <si>
    <t xml:space="preserve">Francisco </t>
  </si>
  <si>
    <t xml:space="preserve">Nene </t>
  </si>
  <si>
    <t xml:space="preserve">Negocio informal </t>
  </si>
  <si>
    <t xml:space="preserve">Centro medico cibao </t>
  </si>
  <si>
    <t xml:space="preserve">Manos amiga para los emprendedores </t>
  </si>
  <si>
    <t>b4tddv7HCH</t>
  </si>
  <si>
    <t>Comerciante, arta y corespondencia de la junta de vecinos</t>
  </si>
  <si>
    <t xml:space="preserve">Centro de salud bella vista </t>
  </si>
  <si>
    <t xml:space="preserve">Odontologo de bella vista </t>
  </si>
  <si>
    <t xml:space="preserve">Las cloacas que no tenemos,tenemos la nesecidad de un lugar para que los jovenes se puedan concientizar </t>
  </si>
  <si>
    <t>8sDPtz1Meo</t>
  </si>
  <si>
    <t>Jando</t>
  </si>
  <si>
    <t>Vendedor ambulante</t>
  </si>
  <si>
    <t>Arreglo de las calles</t>
  </si>
  <si>
    <t>8FSOc10VzX</t>
  </si>
  <si>
    <t>Senasa privado</t>
  </si>
  <si>
    <t xml:space="preserve">Arreglo de las calles </t>
  </si>
  <si>
    <t>En la esquina de la calle</t>
  </si>
  <si>
    <t>Sm4D4F4IBb</t>
  </si>
  <si>
    <t>Michelle Bautista</t>
  </si>
  <si>
    <t xml:space="preserve">En el frente </t>
  </si>
  <si>
    <t>ALf8GX90yH</t>
  </si>
  <si>
    <t>Villa Sabina</t>
  </si>
  <si>
    <t>Yanirisv</t>
  </si>
  <si>
    <t>Al frente de la casa</t>
  </si>
  <si>
    <t>SQhZVAMKuJ</t>
  </si>
  <si>
    <t>Alfredo</t>
  </si>
  <si>
    <t>Danny</t>
  </si>
  <si>
    <t>villa Sabina</t>
  </si>
  <si>
    <t>Martina Custodio</t>
  </si>
  <si>
    <t>YPct84zeAY</t>
  </si>
  <si>
    <t>4djIAUJtPS</t>
  </si>
  <si>
    <t>Rosalba</t>
  </si>
  <si>
    <t>El agua , arreglar viviendas</t>
  </si>
  <si>
    <t>tzdwoq9XFK</t>
  </si>
  <si>
    <t>Marcia</t>
  </si>
  <si>
    <t>Enfermera</t>
  </si>
  <si>
    <t>Policlínica</t>
  </si>
  <si>
    <t>3FSXIdiHO2</t>
  </si>
  <si>
    <t xml:space="preserve">Vivienda y los baños </t>
  </si>
  <si>
    <t>WGn5LeZMtI</t>
  </si>
  <si>
    <t xml:space="preserve">Hospital y clinica </t>
  </si>
  <si>
    <t xml:space="preserve">Hospital, clinica </t>
  </si>
  <si>
    <t xml:space="preserve">La corrucion y el agua </t>
  </si>
  <si>
    <t xml:space="preserve">En el frenre </t>
  </si>
  <si>
    <t>cyVzFqRAjX</t>
  </si>
  <si>
    <t>Vaquero</t>
  </si>
  <si>
    <t>Jornalero</t>
  </si>
  <si>
    <t>LeFuZDG1qp</t>
  </si>
  <si>
    <t xml:space="preserve">Mirian </t>
  </si>
  <si>
    <t>Castillo</t>
  </si>
  <si>
    <t>RRpL8qfbeg</t>
  </si>
  <si>
    <t>Miguel</t>
  </si>
  <si>
    <t>Perez</t>
  </si>
  <si>
    <t>Miguelo</t>
  </si>
  <si>
    <t>829-440-3643</t>
  </si>
  <si>
    <t>OO6bzrH0q6</t>
  </si>
  <si>
    <t>Mariela</t>
  </si>
  <si>
    <t>809-962-0269</t>
  </si>
  <si>
    <t>92EmY3NpRG</t>
  </si>
  <si>
    <t>Luisa</t>
  </si>
  <si>
    <t>La calle y el agua</t>
  </si>
  <si>
    <t>Orilla de la casa</t>
  </si>
  <si>
    <t>MfDy6kuZC8</t>
  </si>
  <si>
    <t>Noly</t>
  </si>
  <si>
    <t>829-826-1001</t>
  </si>
  <si>
    <t>fcOWEnhub1</t>
  </si>
  <si>
    <t>Agua y la calle</t>
  </si>
  <si>
    <t>En la orilla de la calle</t>
  </si>
  <si>
    <t>uaUlXD8maC</t>
  </si>
  <si>
    <t>Pollo sibao</t>
  </si>
  <si>
    <t xml:space="preserve">La calle </t>
  </si>
  <si>
    <t>HrLHAtp81f</t>
  </si>
  <si>
    <t>Antonio</t>
  </si>
  <si>
    <t>El pulpo</t>
  </si>
  <si>
    <t>809-430-6163</t>
  </si>
  <si>
    <t>0nUuOsCYR8</t>
  </si>
  <si>
    <t>Miguelina</t>
  </si>
  <si>
    <t>829-680-3315</t>
  </si>
  <si>
    <t>2B4SGAm1Wh</t>
  </si>
  <si>
    <t>Meri</t>
  </si>
  <si>
    <t>Ama dé casa</t>
  </si>
  <si>
    <t>Agua y calle</t>
  </si>
  <si>
    <t>Orilla dé la calle</t>
  </si>
  <si>
    <t>F0xnuhHYHL</t>
  </si>
  <si>
    <t>Ninga</t>
  </si>
  <si>
    <t>Jornalera</t>
  </si>
  <si>
    <t>e1rlSIA9gy</t>
  </si>
  <si>
    <t>Agriculto</t>
  </si>
  <si>
    <t xml:space="preserve">La calle y el agua </t>
  </si>
  <si>
    <t>aShEi4JuiV</t>
  </si>
  <si>
    <t>1AMonth</t>
  </si>
  <si>
    <t>PwAbuml8d8</t>
  </si>
  <si>
    <t>Orquídea</t>
  </si>
  <si>
    <t>aRQAO1BIJU</t>
  </si>
  <si>
    <t>EDI</t>
  </si>
  <si>
    <t>Ayuntamiento</t>
  </si>
  <si>
    <t>Calle y agua</t>
  </si>
  <si>
    <t>ysJWBElZ3i</t>
  </si>
  <si>
    <t xml:space="preserve">Agriculto </t>
  </si>
  <si>
    <t>FwiddHM61L</t>
  </si>
  <si>
    <t>Kary</t>
  </si>
  <si>
    <t>El agua , y los baños</t>
  </si>
  <si>
    <t>KuV2xCG2ce</t>
  </si>
  <si>
    <t>Erbia</t>
  </si>
  <si>
    <t>Empleada domestica</t>
  </si>
  <si>
    <t>Ars humano</t>
  </si>
  <si>
    <t>IqBfIU1INC</t>
  </si>
  <si>
    <t>maL5BnWOaj</t>
  </si>
  <si>
    <t>Kenia</t>
  </si>
  <si>
    <t>MrmkNcCTXx</t>
  </si>
  <si>
    <t>El bacho</t>
  </si>
  <si>
    <t>El agua y la calle</t>
  </si>
  <si>
    <t>f5zu0Tktwc</t>
  </si>
  <si>
    <t>Catalina</t>
  </si>
  <si>
    <t>Cati</t>
  </si>
  <si>
    <t>Empleada del gobierno</t>
  </si>
  <si>
    <t>En él frente</t>
  </si>
  <si>
    <t>IvJY9IpkuD</t>
  </si>
  <si>
    <t>APHqdmUBeH</t>
  </si>
  <si>
    <t>1cIqLpCHFt</t>
  </si>
  <si>
    <t xml:space="preserve">El agua y la calle </t>
  </si>
  <si>
    <t>Ze5MKZsM64</t>
  </si>
  <si>
    <t>Unu7D9pRhD</t>
  </si>
  <si>
    <t>El gallo</t>
  </si>
  <si>
    <t>829-933-8462</t>
  </si>
  <si>
    <t>Cabo de agua</t>
  </si>
  <si>
    <t>El agua , baños y arreglo de casa</t>
  </si>
  <si>
    <t>qjzJyXafJu</t>
  </si>
  <si>
    <t>Carmen</t>
  </si>
  <si>
    <t>Al policlinico</t>
  </si>
  <si>
    <t>GVMBvV7vof</t>
  </si>
  <si>
    <t>f1wGXeDuzl</t>
  </si>
  <si>
    <t>Maestro de construcción</t>
  </si>
  <si>
    <t>SCBYORNws8</t>
  </si>
  <si>
    <t>2OKpCRQBy0</t>
  </si>
  <si>
    <t>Eury</t>
  </si>
  <si>
    <t>Deyvi</t>
  </si>
  <si>
    <t>849-785-3683</t>
  </si>
  <si>
    <t>Empleado privado</t>
  </si>
  <si>
    <t>Senasa contributivo</t>
  </si>
  <si>
    <t>A la clinica</t>
  </si>
  <si>
    <t>Farta de agua , arreglos de viviedas</t>
  </si>
  <si>
    <t>rRGDvj2Ca7</t>
  </si>
  <si>
    <t>Rosaura</t>
  </si>
  <si>
    <t>Ars futuro</t>
  </si>
  <si>
    <t>A la clinica titi</t>
  </si>
  <si>
    <t>Dr queliz</t>
  </si>
  <si>
    <t>EFTIBsWG2m</t>
  </si>
  <si>
    <t>Salon</t>
  </si>
  <si>
    <t>1LNjY32Spa</t>
  </si>
  <si>
    <t>zinc</t>
  </si>
  <si>
    <t>h1uoRQ5t3H</t>
  </si>
  <si>
    <t>Danilo</t>
  </si>
  <si>
    <t>Militar pencionado</t>
  </si>
  <si>
    <t>PoSUAS4akR</t>
  </si>
  <si>
    <t>ne0FxT9hvV</t>
  </si>
  <si>
    <t>Colmadero</t>
  </si>
  <si>
    <t>Policlinico</t>
  </si>
  <si>
    <t>El baños y el agua</t>
  </si>
  <si>
    <t>uZXGw1YBHf</t>
  </si>
  <si>
    <t>El pollo</t>
  </si>
  <si>
    <t>Técnico en celulares</t>
  </si>
  <si>
    <t>El gua y viviendas en mal estado</t>
  </si>
  <si>
    <t>ZPLY1pkb86</t>
  </si>
  <si>
    <t>Andrea</t>
  </si>
  <si>
    <t xml:space="preserve"> Al hospital</t>
  </si>
  <si>
    <t>u7yBtKGUKt</t>
  </si>
  <si>
    <t>Z5vcbJzgB6</t>
  </si>
  <si>
    <t>Sobeida</t>
  </si>
  <si>
    <t>Frente de la casa</t>
  </si>
  <si>
    <t>RLmmX55oTu</t>
  </si>
  <si>
    <t>Dora</t>
  </si>
  <si>
    <t>RvBM251Q3x</t>
  </si>
  <si>
    <t>Pichy</t>
  </si>
  <si>
    <t>Barbero</t>
  </si>
  <si>
    <t>En el frente de la casa</t>
  </si>
  <si>
    <t>wuMMj0w2CW</t>
  </si>
  <si>
    <t>Callen</t>
  </si>
  <si>
    <t>A la clinica cosme</t>
  </si>
  <si>
    <t>BCNqz5Q15y</t>
  </si>
  <si>
    <t>Yali</t>
  </si>
  <si>
    <t>ZzGdakK6ft</t>
  </si>
  <si>
    <t>Carlito</t>
  </si>
  <si>
    <t>Golo</t>
  </si>
  <si>
    <t>Z8N4vlCfCr</t>
  </si>
  <si>
    <t>rfb1NV6Fzd</t>
  </si>
  <si>
    <t>Yuliana</t>
  </si>
  <si>
    <t>5TGHrAG6h6</t>
  </si>
  <si>
    <t>Adelina</t>
  </si>
  <si>
    <t>G1vXZe6lqe</t>
  </si>
  <si>
    <t>Wanda</t>
  </si>
  <si>
    <t>Clinica dental abrahan</t>
  </si>
  <si>
    <t>G6EZni4kAL</t>
  </si>
  <si>
    <t>F6zFKj59bD</t>
  </si>
  <si>
    <t>Rosita</t>
  </si>
  <si>
    <t>mkEZW0BCr1</t>
  </si>
  <si>
    <t>Seneida</t>
  </si>
  <si>
    <t>Al deentista</t>
  </si>
  <si>
    <t>rzNh3FCY6H</t>
  </si>
  <si>
    <t>17/05/1997</t>
  </si>
  <si>
    <t>Aps</t>
  </si>
  <si>
    <t>El agua y las aguas negras</t>
  </si>
  <si>
    <t>7VVMQpzq1v</t>
  </si>
  <si>
    <t>Martha</t>
  </si>
  <si>
    <t>WkZSXNzCjt</t>
  </si>
  <si>
    <t>Pablo</t>
  </si>
  <si>
    <t>Mon</t>
  </si>
  <si>
    <t>A la policlinica rural</t>
  </si>
  <si>
    <t xml:space="preserve">Al hospital Pedro Antonio Céspedes </t>
  </si>
  <si>
    <t>EfAxsC3mK7</t>
  </si>
  <si>
    <t>Juan</t>
  </si>
  <si>
    <t>A la vega</t>
  </si>
  <si>
    <t>xatfsqCVr6</t>
  </si>
  <si>
    <t>la planta,la japonesa</t>
  </si>
  <si>
    <t>RLJB69Kvm2</t>
  </si>
  <si>
    <t>la planta, la japonesa</t>
  </si>
  <si>
    <t xml:space="preserve">La sanja la casa y el agua </t>
  </si>
  <si>
    <t>803BRUfHRx</t>
  </si>
  <si>
    <t xml:space="preserve">Ama se casa </t>
  </si>
  <si>
    <t>La calle y la casa</t>
  </si>
  <si>
    <t>iYMLqPquP4</t>
  </si>
  <si>
    <t>la planta,la japones</t>
  </si>
  <si>
    <t>lavega</t>
  </si>
  <si>
    <t>zoFHk5THNH</t>
  </si>
  <si>
    <t xml:space="preserve">El agua y la calle la casa </t>
  </si>
  <si>
    <t>O5qGP58YO3</t>
  </si>
  <si>
    <t>consyanza</t>
  </si>
  <si>
    <t xml:space="preserve">En el frete </t>
  </si>
  <si>
    <t>zptMIGmQWG</t>
  </si>
  <si>
    <t>Canasa</t>
  </si>
  <si>
    <t>El agua la casa</t>
  </si>
  <si>
    <t>En el frete</t>
  </si>
  <si>
    <t>Vogz3ebAkr</t>
  </si>
  <si>
    <t xml:space="preserve">Icapasitado </t>
  </si>
  <si>
    <t>la plata, la japonesa</t>
  </si>
  <si>
    <t xml:space="preserve">La casa y la calle </t>
  </si>
  <si>
    <t>En el Frete</t>
  </si>
  <si>
    <t>cJplHkVAk7</t>
  </si>
  <si>
    <t>Clinica</t>
  </si>
  <si>
    <t>hn2pPGNy19</t>
  </si>
  <si>
    <t xml:space="preserve">Ruben </t>
  </si>
  <si>
    <t>jAFqhbyWIV</t>
  </si>
  <si>
    <t>m9Gw2h4OAz</t>
  </si>
  <si>
    <t>Margarita</t>
  </si>
  <si>
    <t>Rosado</t>
  </si>
  <si>
    <t xml:space="preserve">La calle y los baños </t>
  </si>
  <si>
    <t>CSFlT0dCfr</t>
  </si>
  <si>
    <t>tlnvNcMLFw</t>
  </si>
  <si>
    <t xml:space="preserve">En el  frente </t>
  </si>
  <si>
    <t>Cw3Q5UjJoU</t>
  </si>
  <si>
    <t xml:space="preserve">Domingo </t>
  </si>
  <si>
    <t>Labadero</t>
  </si>
  <si>
    <t xml:space="preserve">El baño,  la casa, </t>
  </si>
  <si>
    <t>EM2wYZOYyz</t>
  </si>
  <si>
    <t>Angela</t>
  </si>
  <si>
    <t xml:space="preserve">La planta, la japonesa </t>
  </si>
  <si>
    <t xml:space="preserve">Al policlinico </t>
  </si>
  <si>
    <t>xdcnovpoSk</t>
  </si>
  <si>
    <t xml:space="preserve">Veterinario </t>
  </si>
  <si>
    <t>Nyf4enfbnW</t>
  </si>
  <si>
    <t>Equimal</t>
  </si>
  <si>
    <t xml:space="preserve">Militar </t>
  </si>
  <si>
    <t xml:space="preserve">Clínica </t>
  </si>
  <si>
    <t>1jpBe31q7W</t>
  </si>
  <si>
    <t>Aida</t>
  </si>
  <si>
    <t xml:space="preserve">A la clínica </t>
  </si>
  <si>
    <t xml:space="preserve">Encementado de callejones </t>
  </si>
  <si>
    <t>rQP3GeGTr9</t>
  </si>
  <si>
    <t>Madelin</t>
  </si>
  <si>
    <t>829-726-6517</t>
  </si>
  <si>
    <t>XJLSfggOTq</t>
  </si>
  <si>
    <t>829-574-8955</t>
  </si>
  <si>
    <t>HBqPcuuiER</t>
  </si>
  <si>
    <t>IXf58sJ8d4</t>
  </si>
  <si>
    <t xml:space="preserve">Lelo </t>
  </si>
  <si>
    <t>N/a</t>
  </si>
  <si>
    <t xml:space="preserve">Las calles </t>
  </si>
  <si>
    <t>Gce5MELvEh</t>
  </si>
  <si>
    <t>809-886-8551</t>
  </si>
  <si>
    <t>RVHvjcNfiN</t>
  </si>
  <si>
    <t xml:space="preserve">Las calles y el agua </t>
  </si>
  <si>
    <t>FsqZMG0pXT</t>
  </si>
  <si>
    <t>Rafey</t>
  </si>
  <si>
    <t xml:space="preserve">Vivienda en mal estado </t>
  </si>
  <si>
    <t>lFLlNaNRfV</t>
  </si>
  <si>
    <t>Sila</t>
  </si>
  <si>
    <t xml:space="preserve">Las calles y problemas con el agua </t>
  </si>
  <si>
    <t>HPJcAxOerc</t>
  </si>
  <si>
    <t>Polo</t>
  </si>
  <si>
    <t>829-5806084</t>
  </si>
  <si>
    <t xml:space="preserve">La planta, japonesa </t>
  </si>
  <si>
    <t>WpkuNR0Nri</t>
  </si>
  <si>
    <t xml:space="preserve">Roque </t>
  </si>
  <si>
    <t>XlnJHXCudw</t>
  </si>
  <si>
    <t>829-502-3245</t>
  </si>
  <si>
    <t xml:space="preserve">Jornalero </t>
  </si>
  <si>
    <t xml:space="preserve">Policlinico </t>
  </si>
  <si>
    <t>EQ5sfIY1i4</t>
  </si>
  <si>
    <t>829-919-7741</t>
  </si>
  <si>
    <t>Q9dtyQV7e4</t>
  </si>
  <si>
    <t xml:space="preserve">La casa </t>
  </si>
  <si>
    <t>nO1Bpm0vJ7</t>
  </si>
  <si>
    <t>La casa y la calle</t>
  </si>
  <si>
    <t>amGJmEV1D7</t>
  </si>
  <si>
    <t>Victoriano</t>
  </si>
  <si>
    <t xml:space="preserve">La calle y la casa </t>
  </si>
  <si>
    <t>zHOvuDXlaY</t>
  </si>
  <si>
    <t>Salonera</t>
  </si>
  <si>
    <t>La basura</t>
  </si>
  <si>
    <t>yWyWG3NXSI</t>
  </si>
  <si>
    <t>JDD3aWoTrC</t>
  </si>
  <si>
    <t>Antonia</t>
  </si>
  <si>
    <t>La calle la casa</t>
  </si>
  <si>
    <t>ZodKFTTucW</t>
  </si>
  <si>
    <t>UNABwLtZKN</t>
  </si>
  <si>
    <t xml:space="preserve">Luis Manuel </t>
  </si>
  <si>
    <t>zMlGEiML4T</t>
  </si>
  <si>
    <t>Trabajo agricultura</t>
  </si>
  <si>
    <t>la veca</t>
  </si>
  <si>
    <t xml:space="preserve">Policlinico la colonia </t>
  </si>
  <si>
    <t>Dentista jose amado</t>
  </si>
  <si>
    <t xml:space="preserve">Arreglo de calle </t>
  </si>
  <si>
    <t>IYcsyft9PL</t>
  </si>
  <si>
    <t>prefer_not_to_say</t>
  </si>
  <si>
    <t xml:space="preserve">barrió puerto rico </t>
  </si>
  <si>
    <t xml:space="preserve">El agua la casa y los piso </t>
  </si>
  <si>
    <t>TNJfBKtM8Q</t>
  </si>
  <si>
    <t xml:space="preserve">Carnicería </t>
  </si>
  <si>
    <t>WjYgDIzo0i</t>
  </si>
  <si>
    <t>Pedro</t>
  </si>
  <si>
    <t xml:space="preserve">La calle el agua el canal </t>
  </si>
  <si>
    <t>SwYTn7U6G5</t>
  </si>
  <si>
    <t>agKdxUsIkN</t>
  </si>
  <si>
    <t>La luisa arriba</t>
  </si>
  <si>
    <t>fUcREJNjGt</t>
  </si>
  <si>
    <t xml:space="preserve">Negro </t>
  </si>
  <si>
    <t>wa4FGkSEGR</t>
  </si>
  <si>
    <t>Cruza</t>
  </si>
  <si>
    <t>Frabrica de sazón</t>
  </si>
  <si>
    <t>HEyyRUTFIe</t>
  </si>
  <si>
    <t>Sijo</t>
  </si>
  <si>
    <t xml:space="preserve">La Calle y el agua </t>
  </si>
  <si>
    <t>Cqs6Er1nco</t>
  </si>
  <si>
    <t>Jesus</t>
  </si>
  <si>
    <t>7L5LJBUlE7</t>
  </si>
  <si>
    <t>C2tQ2QSafw</t>
  </si>
  <si>
    <t>Ax5p4ow6bs</t>
  </si>
  <si>
    <t>Xp9EfZvDrg</t>
  </si>
  <si>
    <t>2Yjw7nkWpz</t>
  </si>
  <si>
    <t>Conmadero</t>
  </si>
  <si>
    <t xml:space="preserve">Hopistal </t>
  </si>
  <si>
    <t>iAeKuTRIxr</t>
  </si>
  <si>
    <t xml:space="preserve">Landa </t>
  </si>
  <si>
    <t>Fritorera</t>
  </si>
  <si>
    <t>5wxXRqzKqN</t>
  </si>
  <si>
    <t>Mona</t>
  </si>
  <si>
    <t xml:space="preserve">La calle y farta de agua </t>
  </si>
  <si>
    <t>rNCsjXo7NJ</t>
  </si>
  <si>
    <t>tynnCNqyAh</t>
  </si>
  <si>
    <t>CASA DE FAMILIA</t>
  </si>
  <si>
    <t>ZaqGry87WA</t>
  </si>
  <si>
    <t>Mario</t>
  </si>
  <si>
    <t xml:space="preserve">Dentista </t>
  </si>
  <si>
    <t>byrUrYhDNG</t>
  </si>
  <si>
    <t>Mora</t>
  </si>
  <si>
    <t>Casa de familia</t>
  </si>
  <si>
    <t>nIIbRQiFkD</t>
  </si>
  <si>
    <t>wRVjCopNCl</t>
  </si>
  <si>
    <t>Productora, conductora de programas de tv</t>
  </si>
  <si>
    <t>Alto cerro2, colonia kennedy</t>
  </si>
  <si>
    <t xml:space="preserve">A la clinica </t>
  </si>
  <si>
    <t xml:space="preserve"> La clinica</t>
  </si>
  <si>
    <t>ya9hz4Vmyh</t>
  </si>
  <si>
    <t>Juliana</t>
  </si>
  <si>
    <t>alto ceerro2 colonia kennedy</t>
  </si>
  <si>
    <t xml:space="preserve">En frente </t>
  </si>
  <si>
    <t>mjgnTr1Hvc</t>
  </si>
  <si>
    <t>g2lE648oJW</t>
  </si>
  <si>
    <t>alto cerro2 colonia kennedi</t>
  </si>
  <si>
    <t>x1pDPgX1BW</t>
  </si>
  <si>
    <t>67HUbex4U6</t>
  </si>
  <si>
    <t>Empresa</t>
  </si>
  <si>
    <t>alto serro2 colonia kennedy</t>
  </si>
  <si>
    <t>M2k0q8Y602</t>
  </si>
  <si>
    <t>alto serro2 colonia kennedi</t>
  </si>
  <si>
    <t>XN5ERwF24s</t>
  </si>
  <si>
    <t>1NalCrTCQV</t>
  </si>
  <si>
    <t>alto serro2 colonia quenedi</t>
  </si>
  <si>
    <t xml:space="preserve">constanza </t>
  </si>
  <si>
    <t>GOdgl7GJoy</t>
  </si>
  <si>
    <t>Leyda</t>
  </si>
  <si>
    <t>WckceQaaXu</t>
  </si>
  <si>
    <t>Jardi</t>
  </si>
  <si>
    <t>2NA4T1JPjF</t>
  </si>
  <si>
    <t>Sileny</t>
  </si>
  <si>
    <t>Empleada privada</t>
  </si>
  <si>
    <t>alto cerro2, colonia kennedy</t>
  </si>
  <si>
    <t>eXuIrHd2la</t>
  </si>
  <si>
    <t>t6Yy6bELwy</t>
  </si>
  <si>
    <t>Carmelita</t>
  </si>
  <si>
    <t xml:space="preserve">alto cerro2, colonia kennedy </t>
  </si>
  <si>
    <t>Senasa  subsidiado</t>
  </si>
  <si>
    <t>Orilla de calle</t>
  </si>
  <si>
    <t>Xyz0kvgmdF</t>
  </si>
  <si>
    <t>A la clínica titi</t>
  </si>
  <si>
    <t>7aFc5RDhBG</t>
  </si>
  <si>
    <t>Lidia</t>
  </si>
  <si>
    <t>colonia quenedi alto serro 2</t>
  </si>
  <si>
    <t>P5ZgQ9KUP3</t>
  </si>
  <si>
    <t>Sereno</t>
  </si>
  <si>
    <t>barrio Puerto Rico</t>
  </si>
  <si>
    <t>SENASA contributivo</t>
  </si>
  <si>
    <t>1c0Bu5TEjU</t>
  </si>
  <si>
    <t>Victoria</t>
  </si>
  <si>
    <t xml:space="preserve">barrio puerto rico </t>
  </si>
  <si>
    <t xml:space="preserve">El agua y la casa </t>
  </si>
  <si>
    <t>sKPu7q35e2</t>
  </si>
  <si>
    <t>Hs2qyTl0jx</t>
  </si>
  <si>
    <t>Banqueta</t>
  </si>
  <si>
    <t>t2rud90r0a</t>
  </si>
  <si>
    <t>Firo</t>
  </si>
  <si>
    <t>OD3Ahujlhn</t>
  </si>
  <si>
    <t>barrio puerto rico</t>
  </si>
  <si>
    <t>eMAuo8YdBQ</t>
  </si>
  <si>
    <t>Nery</t>
  </si>
  <si>
    <t>Ama</t>
  </si>
  <si>
    <t>SENASA subsidiado</t>
  </si>
  <si>
    <t>El el patio</t>
  </si>
  <si>
    <t>oAqZuFLZ19</t>
  </si>
  <si>
    <t>849-802-5965</t>
  </si>
  <si>
    <t>ctnDTBRFhk</t>
  </si>
  <si>
    <t>Berjika</t>
  </si>
  <si>
    <t>Barrio Puerto Rico</t>
  </si>
  <si>
    <t>dyUVQcaqEa</t>
  </si>
  <si>
    <t>G4gghUJrqj</t>
  </si>
  <si>
    <t>Ramona</t>
  </si>
  <si>
    <t>JxEwCipjIu</t>
  </si>
  <si>
    <t>Melania</t>
  </si>
  <si>
    <t>Ary</t>
  </si>
  <si>
    <t xml:space="preserve">Al frente </t>
  </si>
  <si>
    <t>4niKbmLDbQ</t>
  </si>
  <si>
    <t>5kGtzWcK2M</t>
  </si>
  <si>
    <t>Elisa</t>
  </si>
  <si>
    <t>SENASA</t>
  </si>
  <si>
    <t>ShOk21WfTg</t>
  </si>
  <si>
    <t>05bI6vxZAk</t>
  </si>
  <si>
    <t>Roma</t>
  </si>
  <si>
    <t>Quinina</t>
  </si>
  <si>
    <t>XVM8U7DqHG</t>
  </si>
  <si>
    <t>Domingo</t>
  </si>
  <si>
    <t>Victor</t>
  </si>
  <si>
    <t>l7V8cDReMg</t>
  </si>
  <si>
    <t>LPqsUgdkNj</t>
  </si>
  <si>
    <t>Magali</t>
  </si>
  <si>
    <t>peHHgh7yi9</t>
  </si>
  <si>
    <t xml:space="preserve">Amantina </t>
  </si>
  <si>
    <t>La farta de agua</t>
  </si>
  <si>
    <t>vj2Q60krSY</t>
  </si>
  <si>
    <t xml:space="preserve">La farta de agua </t>
  </si>
  <si>
    <t>BXB5Xx7jFD</t>
  </si>
  <si>
    <t>La Luisa</t>
  </si>
  <si>
    <t>YkJFAs2gAt</t>
  </si>
  <si>
    <t xml:space="preserve">los emvasadores </t>
  </si>
  <si>
    <t>GfOQBhtGcc</t>
  </si>
  <si>
    <t>Yosi</t>
  </si>
  <si>
    <t>809-966-9206</t>
  </si>
  <si>
    <t xml:space="preserve">Los embazadores </t>
  </si>
  <si>
    <t>xKFQJCjUqB</t>
  </si>
  <si>
    <t>Bella</t>
  </si>
  <si>
    <t xml:space="preserve">Estetica </t>
  </si>
  <si>
    <t>Los Embasadores</t>
  </si>
  <si>
    <t xml:space="preserve">En el frene </t>
  </si>
  <si>
    <t>HJgiOtUHNW</t>
  </si>
  <si>
    <t>Farta de agua</t>
  </si>
  <si>
    <t>x7hHpFbkiW</t>
  </si>
  <si>
    <t>Colmadera</t>
  </si>
  <si>
    <t>UOSB4P7Mhc</t>
  </si>
  <si>
    <t>Contrucion</t>
  </si>
  <si>
    <t>los emvasadore</t>
  </si>
  <si>
    <t>CXEQbGICER</t>
  </si>
  <si>
    <t>La cuca</t>
  </si>
  <si>
    <t xml:space="preserve">Tapicero </t>
  </si>
  <si>
    <t>p28WDXChMZ</t>
  </si>
  <si>
    <t xml:space="preserve">Colmadera </t>
  </si>
  <si>
    <t>gjKNAANFH9</t>
  </si>
  <si>
    <t xml:space="preserve">A de casa </t>
  </si>
  <si>
    <t>JrbB2qXk0o</t>
  </si>
  <si>
    <t>5pVAzF78LY</t>
  </si>
  <si>
    <t xml:space="preserve">Daniel </t>
  </si>
  <si>
    <t>809-946-2423</t>
  </si>
  <si>
    <t>never</t>
  </si>
  <si>
    <t>56TDkk5wPe</t>
  </si>
  <si>
    <t xml:space="preserve">Polanco </t>
  </si>
  <si>
    <t xml:space="preserve">Trabaja </t>
  </si>
  <si>
    <t xml:space="preserve">cruz de cuaba </t>
  </si>
  <si>
    <t>Crismary Gutierrez</t>
  </si>
  <si>
    <t>Hospitak</t>
  </si>
  <si>
    <t>Una vez al año</t>
  </si>
  <si>
    <t>WA7lkzqZwg</t>
  </si>
  <si>
    <t>Luz  Castillo</t>
  </si>
  <si>
    <t>Frente</t>
  </si>
  <si>
    <t>pW4KzBixnR</t>
  </si>
  <si>
    <t>Mary</t>
  </si>
  <si>
    <t>Empleada zona franca</t>
  </si>
  <si>
    <t>H2iC0w42zx</t>
  </si>
  <si>
    <t xml:space="preserve">Hospital de bella vista  </t>
  </si>
  <si>
    <t>Se la llevan en su vehículo</t>
  </si>
  <si>
    <t>66LD0vExa2</t>
  </si>
  <si>
    <t xml:space="preserve">Centro de salud </t>
  </si>
  <si>
    <t xml:space="preserve">Centro de la salud </t>
  </si>
  <si>
    <t>brick</t>
  </si>
  <si>
    <t>AWqCOeHfVv</t>
  </si>
  <si>
    <t>Metrocime</t>
  </si>
  <si>
    <t>Centro de salud</t>
  </si>
  <si>
    <t xml:space="preserve">Centro </t>
  </si>
  <si>
    <t>El asfalto</t>
  </si>
  <si>
    <t>FaIYFxnfAe</t>
  </si>
  <si>
    <t>Cruz</t>
  </si>
  <si>
    <t>Solanyi</t>
  </si>
  <si>
    <t>Profamilia</t>
  </si>
  <si>
    <t>3lG9ZK2Dcc</t>
  </si>
  <si>
    <t>Griselda</t>
  </si>
  <si>
    <t>FCSOmobIMx</t>
  </si>
  <si>
    <t>YOGTWwQ8QT</t>
  </si>
  <si>
    <t xml:space="preserve">La saca a la calle </t>
  </si>
  <si>
    <t>bc9gttEYhm</t>
  </si>
  <si>
    <t>Mangulina</t>
  </si>
  <si>
    <t>No sabe</t>
  </si>
  <si>
    <t>Fuera de la casa</t>
  </si>
  <si>
    <t>0qPT1aZQet</t>
  </si>
  <si>
    <t>Unión medica</t>
  </si>
  <si>
    <t xml:space="preserve">Sanrisas </t>
  </si>
  <si>
    <t>TTKNV48UQT</t>
  </si>
  <si>
    <t>Berto</t>
  </si>
  <si>
    <t>XQZaxNfRe4</t>
  </si>
  <si>
    <t>Desempleado</t>
  </si>
  <si>
    <t>En una esquina</t>
  </si>
  <si>
    <t>u9ueE36QLu</t>
  </si>
  <si>
    <t xml:space="preserve">Yosi </t>
  </si>
  <si>
    <t>Desempleada</t>
  </si>
  <si>
    <t>YH1xphQxWi</t>
  </si>
  <si>
    <t>Rosa</t>
  </si>
  <si>
    <t>Erika</t>
  </si>
  <si>
    <t>20/11/1986</t>
  </si>
  <si>
    <t>bK8DC20oKR</t>
  </si>
  <si>
    <t xml:space="preserve">la islita </t>
  </si>
  <si>
    <t>EtF9phZHE0</t>
  </si>
  <si>
    <t>Electricista edenorte</t>
  </si>
  <si>
    <t>vFVL9Ky1fY</t>
  </si>
  <si>
    <t>Julio</t>
  </si>
  <si>
    <t>V1wplCLvyo</t>
  </si>
  <si>
    <t>Martina</t>
  </si>
  <si>
    <t>kiko</t>
  </si>
  <si>
    <t xml:space="preserve">Frente de la casa </t>
  </si>
  <si>
    <t>SytUWZ3iBs</t>
  </si>
  <si>
    <t>Claribel</t>
  </si>
  <si>
    <t>9O5zk4lRkP</t>
  </si>
  <si>
    <t>Chelo</t>
  </si>
  <si>
    <t>Contratista edenorte</t>
  </si>
  <si>
    <t>María  Cruz</t>
  </si>
  <si>
    <t xml:space="preserve">Centro médico </t>
  </si>
  <si>
    <t>Escuela</t>
  </si>
  <si>
    <t>mAjoJ9JPhf</t>
  </si>
  <si>
    <t xml:space="preserve"> la islita</t>
  </si>
  <si>
    <t>santigao</t>
  </si>
  <si>
    <t xml:space="preserve">Alfabetización </t>
  </si>
  <si>
    <t>NvTLYgCbEu</t>
  </si>
  <si>
    <t>Romita</t>
  </si>
  <si>
    <t>Comerciante ( colmado)</t>
  </si>
  <si>
    <t>Centro medico</t>
  </si>
  <si>
    <t xml:space="preserve">Alfetizacion </t>
  </si>
  <si>
    <t>SKpkw3vkdG</t>
  </si>
  <si>
    <t>Alguien que hace trabajo por el barrio</t>
  </si>
  <si>
    <t>Los niños no tienen espacio para deporte</t>
  </si>
  <si>
    <t>nDdzSnIVbc</t>
  </si>
  <si>
    <t>Delivery</t>
  </si>
  <si>
    <t xml:space="preserve">La islita </t>
  </si>
  <si>
    <t>Los jóvenes no tienen donde recrearse</t>
  </si>
  <si>
    <t>En la casa y la sacan cuando pasan</t>
  </si>
  <si>
    <t>nNsg1J25G3</t>
  </si>
  <si>
    <t>Yinet</t>
  </si>
  <si>
    <t xml:space="preserve">Policlínica </t>
  </si>
  <si>
    <t>No hay escuela</t>
  </si>
  <si>
    <t xml:space="preserve">La saca cuando viene el camión </t>
  </si>
  <si>
    <t>5SOuxsZo7m</t>
  </si>
  <si>
    <t>Matfre</t>
  </si>
  <si>
    <t>Profamiliq</t>
  </si>
  <si>
    <t>e2RxDJ5k2y</t>
  </si>
  <si>
    <t>Clínica dental</t>
  </si>
  <si>
    <t xml:space="preserve">Un parque recreativo </t>
  </si>
  <si>
    <t>DTpx7nklY7</t>
  </si>
  <si>
    <t>El negro</t>
  </si>
  <si>
    <t>Sastre</t>
  </si>
  <si>
    <t>la islita</t>
  </si>
  <si>
    <t>bpWHMhBBto</t>
  </si>
  <si>
    <t>Chilo</t>
  </si>
  <si>
    <t>Seguridad privada</t>
  </si>
  <si>
    <t>Vivienda</t>
  </si>
  <si>
    <t xml:space="preserve">En frente de la casa </t>
  </si>
  <si>
    <t>SQGqw8hwfD</t>
  </si>
  <si>
    <t>Maigo</t>
  </si>
  <si>
    <t xml:space="preserve">La cañada es un problema que nos innunda </t>
  </si>
  <si>
    <t>ypFs6oBgwp</t>
  </si>
  <si>
    <t>Sergio</t>
  </si>
  <si>
    <t xml:space="preserve">Camionero </t>
  </si>
  <si>
    <t xml:space="preserve">Clínica la Batista </t>
  </si>
  <si>
    <t xml:space="preserve">Clínica Milton trochas </t>
  </si>
  <si>
    <t xml:space="preserve">La basura la gente la tira en un solar vacío </t>
  </si>
  <si>
    <t>dFuD854NAA</t>
  </si>
  <si>
    <t>La calles, el camión de la basura que no pasa</t>
  </si>
  <si>
    <t>GadrmB4Cbm</t>
  </si>
  <si>
    <t>Clínica privada</t>
  </si>
  <si>
    <t xml:space="preserve">Los caminos que hacen falta, aceras </t>
  </si>
  <si>
    <t>AHMi7ugmLM</t>
  </si>
  <si>
    <t>Hospital de bella vista</t>
  </si>
  <si>
    <t>Se hace falta una escuela</t>
  </si>
  <si>
    <t>BmpEDzILJn</t>
  </si>
  <si>
    <t>Friturero</t>
  </si>
  <si>
    <t>UoPZd2pEY6</t>
  </si>
  <si>
    <t>Las casas</t>
  </si>
  <si>
    <t>Al lado</t>
  </si>
  <si>
    <t>6yTdqqMvNN</t>
  </si>
  <si>
    <t xml:space="preserve">Trabaja en zona franca </t>
  </si>
  <si>
    <t>Clínica corominas</t>
  </si>
  <si>
    <t>Biodental</t>
  </si>
  <si>
    <t>VC5nvfc2ww</t>
  </si>
  <si>
    <t>Richo che</t>
  </si>
  <si>
    <t xml:space="preserve">Herrería </t>
  </si>
  <si>
    <t>Santiago apóstol, corominas</t>
  </si>
  <si>
    <t>Centro deltal monte rico</t>
  </si>
  <si>
    <t xml:space="preserve">Desempleo en la juventud </t>
  </si>
  <si>
    <t>ytpVxA3ZAj</t>
  </si>
  <si>
    <t>Tejido de ropa</t>
  </si>
  <si>
    <t>Materno</t>
  </si>
  <si>
    <t>Falta de empleos</t>
  </si>
  <si>
    <t>qUn8z0HUob</t>
  </si>
  <si>
    <t>Ande</t>
  </si>
  <si>
    <t>Asfalto</t>
  </si>
  <si>
    <t>QVslULXbR7</t>
  </si>
  <si>
    <t>Santa</t>
  </si>
  <si>
    <t>Yuly</t>
  </si>
  <si>
    <t>829-576-2819</t>
  </si>
  <si>
    <t xml:space="preserve">Cruz de cuaba </t>
  </si>
  <si>
    <t xml:space="preserve">La incineran </t>
  </si>
  <si>
    <t>9Hea8kbB8V</t>
  </si>
  <si>
    <t>Yomary</t>
  </si>
  <si>
    <t xml:space="preserve">Clinica dr de los santos </t>
  </si>
  <si>
    <t xml:space="preserve">No pasa </t>
  </si>
  <si>
    <t>ElxS7hVyaX</t>
  </si>
  <si>
    <t>Fiordaliza</t>
  </si>
  <si>
    <t>829-410-5772</t>
  </si>
  <si>
    <t xml:space="preserve">Barrio Puerto Rico </t>
  </si>
  <si>
    <t>WsXWknxEN8</t>
  </si>
  <si>
    <t>Edy</t>
  </si>
  <si>
    <t>El agua y canalización de agua</t>
  </si>
  <si>
    <t>buETWFMoAb</t>
  </si>
  <si>
    <t>Rosairis</t>
  </si>
  <si>
    <t>Eridania</t>
  </si>
  <si>
    <t>El agua y encementado de callejones</t>
  </si>
  <si>
    <t>VfElChWX2L</t>
  </si>
  <si>
    <t>Mecho</t>
  </si>
  <si>
    <t>Al destita</t>
  </si>
  <si>
    <t>Al frente</t>
  </si>
  <si>
    <t>mj8cSE8XGF</t>
  </si>
  <si>
    <t>Cecilia</t>
  </si>
  <si>
    <t xml:space="preserve">Antonia </t>
  </si>
  <si>
    <t xml:space="preserve">Farta de agua y letrinas </t>
  </si>
  <si>
    <t>CZqUSTGFVJ</t>
  </si>
  <si>
    <t>Richy</t>
  </si>
  <si>
    <t>829-419-1930</t>
  </si>
  <si>
    <t xml:space="preserve">barrio Puerto Rico </t>
  </si>
  <si>
    <t>LZwkFb6jFX</t>
  </si>
  <si>
    <t>829-983-5911</t>
  </si>
  <si>
    <t xml:space="preserve">Conserjes </t>
  </si>
  <si>
    <t>Barrio Puerto rico</t>
  </si>
  <si>
    <t xml:space="preserve">A la comunidad clínica </t>
  </si>
  <si>
    <t xml:space="preserve">Al frente de la calle </t>
  </si>
  <si>
    <t>EASa5XTCoJ</t>
  </si>
  <si>
    <t xml:space="preserve">Al frente en la calle </t>
  </si>
  <si>
    <t>NenuUGnyhm</t>
  </si>
  <si>
    <t>829-285-8768</t>
  </si>
  <si>
    <t xml:space="preserve">Farta de agua </t>
  </si>
  <si>
    <t>FjkEsG06yH</t>
  </si>
  <si>
    <t>829-573-4318</t>
  </si>
  <si>
    <t>0Vl84AoVwi</t>
  </si>
  <si>
    <t xml:space="preserve">Jandinga </t>
  </si>
  <si>
    <t xml:space="preserve">Calle y arreglo de casa </t>
  </si>
  <si>
    <t xml:space="preserve">En a calle </t>
  </si>
  <si>
    <t>9ymo9sCSZR</t>
  </si>
  <si>
    <t xml:space="preserve">Trabajo soldadura </t>
  </si>
  <si>
    <t>zJK5EO9rko</t>
  </si>
  <si>
    <t>Chichi</t>
  </si>
  <si>
    <t xml:space="preserve">La calle, el agua </t>
  </si>
  <si>
    <t>ieWqPy8FLY</t>
  </si>
  <si>
    <t xml:space="preserve">La colilla </t>
  </si>
  <si>
    <t xml:space="preserve">En la Calle </t>
  </si>
  <si>
    <t>U5lVvq38x9</t>
  </si>
  <si>
    <t>Josefa</t>
  </si>
  <si>
    <t>FFPgEgiJUq</t>
  </si>
  <si>
    <t>Clinica abraham</t>
  </si>
  <si>
    <t>QHukCsdvi2</t>
  </si>
  <si>
    <t xml:space="preserve">Enfermó </t>
  </si>
  <si>
    <t>Cesana</t>
  </si>
  <si>
    <t>KyzFFHlMlv</t>
  </si>
  <si>
    <t xml:space="preserve">Casa de familia </t>
  </si>
  <si>
    <t>hQgn7xLiVg</t>
  </si>
  <si>
    <t>OFeFtqJnEK</t>
  </si>
  <si>
    <t>Carolina</t>
  </si>
  <si>
    <t>7mc020uiiy</t>
  </si>
  <si>
    <t xml:space="preserve">Bombero </t>
  </si>
  <si>
    <t>GIMoirlp1R</t>
  </si>
  <si>
    <t>R2kF1VDwhV</t>
  </si>
  <si>
    <t>barrió puerto rico</t>
  </si>
  <si>
    <t>yuk8D8QCR1</t>
  </si>
  <si>
    <t>barrió  puerto rico</t>
  </si>
  <si>
    <t>HK0f8kc2xc</t>
  </si>
  <si>
    <t xml:space="preserve">Albañil </t>
  </si>
  <si>
    <t>bario puerto rico</t>
  </si>
  <si>
    <t>ISeYhI7vvW</t>
  </si>
  <si>
    <t>Negociante</t>
  </si>
  <si>
    <t xml:space="preserve">bario  puero rico </t>
  </si>
  <si>
    <t xml:space="preserve">Meta salud </t>
  </si>
  <si>
    <t xml:space="preserve">El agua y la la casa en mal estado la calle </t>
  </si>
  <si>
    <t>r952efQmE3</t>
  </si>
  <si>
    <t xml:space="preserve">Virita </t>
  </si>
  <si>
    <t>Piliclinico</t>
  </si>
  <si>
    <t>e5hRUpYbBA</t>
  </si>
  <si>
    <t>Yajaira</t>
  </si>
  <si>
    <t xml:space="preserve">El agua y los catémonos </t>
  </si>
  <si>
    <t>3tdLdLILYA</t>
  </si>
  <si>
    <t xml:space="preserve">June </t>
  </si>
  <si>
    <t xml:space="preserve">El agua y los callejones </t>
  </si>
  <si>
    <t xml:space="preserve">Afuera </t>
  </si>
  <si>
    <t>D3mOVCP925</t>
  </si>
  <si>
    <t xml:space="preserve">La chula </t>
  </si>
  <si>
    <t>Policlinici</t>
  </si>
  <si>
    <t>UjtG6kQV32</t>
  </si>
  <si>
    <t xml:space="preserve">Trabajo domestico </t>
  </si>
  <si>
    <t>j3xlHnAsa1</t>
  </si>
  <si>
    <t xml:space="preserve">Chofer y militar </t>
  </si>
  <si>
    <t xml:space="preserve">Hispital </t>
  </si>
  <si>
    <t xml:space="preserve">El agua , tapar el canal </t>
  </si>
  <si>
    <t xml:space="preserve">Frente </t>
  </si>
  <si>
    <t>I20aM404tB</t>
  </si>
  <si>
    <t xml:space="preserve">La rubia </t>
  </si>
  <si>
    <t>Trabajo domestico y negociante</t>
  </si>
  <si>
    <t>fTZzOpv19Y</t>
  </si>
  <si>
    <t>17/01/1994</t>
  </si>
  <si>
    <t>u86NnZSRyL</t>
  </si>
  <si>
    <t>Elizabeth</t>
  </si>
  <si>
    <t>Yinetza A</t>
  </si>
  <si>
    <t>YcMIr3tb0z</t>
  </si>
  <si>
    <t>Ruth</t>
  </si>
  <si>
    <t>Negra</t>
  </si>
  <si>
    <t xml:space="preserve">Trabajo </t>
  </si>
  <si>
    <t xml:space="preserve">Clinica cosme </t>
  </si>
  <si>
    <t>YuSE3Ra29c</t>
  </si>
  <si>
    <t xml:space="preserve">Hopsital </t>
  </si>
  <si>
    <t>BoPwUn9h8a</t>
  </si>
  <si>
    <t>6qSzJMK5Z0</t>
  </si>
  <si>
    <t>Tata</t>
  </si>
  <si>
    <t>la japonesa,la 57</t>
  </si>
  <si>
    <t xml:space="preserve">No tiene ayuda de nadie y la calle </t>
  </si>
  <si>
    <t>GaGb9oOrcK</t>
  </si>
  <si>
    <t xml:space="preserve">La casa  en mal deterioro </t>
  </si>
  <si>
    <t>qBpQX6AhZs</t>
  </si>
  <si>
    <t xml:space="preserve">Francisca </t>
  </si>
  <si>
    <t xml:space="preserve">Lo tiguere y la buya </t>
  </si>
  <si>
    <t>PIRHdvZjE2</t>
  </si>
  <si>
    <t xml:space="preserve">la japonesa, detrás  de la escuela </t>
  </si>
  <si>
    <t xml:space="preserve">La barracan y el agua </t>
  </si>
  <si>
    <t>DDLdOplIni</t>
  </si>
  <si>
    <t>Frente a su casa</t>
  </si>
  <si>
    <t>ywviuCrej9</t>
  </si>
  <si>
    <t xml:space="preserve">la japonesa, barrio nuevo </t>
  </si>
  <si>
    <t>hVBtE2nY7O</t>
  </si>
  <si>
    <t xml:space="preserve">Contucion </t>
  </si>
  <si>
    <t xml:space="preserve">la japonesa, vista linda </t>
  </si>
  <si>
    <t>epj5hUntml</t>
  </si>
  <si>
    <t xml:space="preserve">El agua los contener </t>
  </si>
  <si>
    <t>fEn6OWhnS2</t>
  </si>
  <si>
    <t xml:space="preserve">la japonesa, colina verde </t>
  </si>
  <si>
    <t>Policlinica</t>
  </si>
  <si>
    <t>DcgR8dvnw6</t>
  </si>
  <si>
    <t xml:space="preserve">Docentes </t>
  </si>
  <si>
    <t>la japonesa, colina verde</t>
  </si>
  <si>
    <t>Senmon</t>
  </si>
  <si>
    <t xml:space="preserve">Hospital y clínica  </t>
  </si>
  <si>
    <t xml:space="preserve">Hospital y clínica </t>
  </si>
  <si>
    <t xml:space="preserve">El desague y el agua </t>
  </si>
  <si>
    <t>WaDi7pwELN</t>
  </si>
  <si>
    <t xml:space="preserve">En  el  frente </t>
  </si>
  <si>
    <t>RmczlonIqH</t>
  </si>
  <si>
    <t xml:space="preserve">las japonesa,colina verde </t>
  </si>
  <si>
    <t xml:space="preserve">El hospital </t>
  </si>
  <si>
    <t>Aed8tvQVRm</t>
  </si>
  <si>
    <t xml:space="preserve">Ya no </t>
  </si>
  <si>
    <t xml:space="preserve">colonia japonesa, el rincón </t>
  </si>
  <si>
    <t xml:space="preserve">El policlinico </t>
  </si>
  <si>
    <t xml:space="preserve">El agua y la  calle </t>
  </si>
  <si>
    <t>1ib0DFXeBI</t>
  </si>
  <si>
    <t xml:space="preserve">Policlinico y el hospital </t>
  </si>
  <si>
    <t>Los baños y las casa que se ven peor y el agua</t>
  </si>
  <si>
    <t>WRovO2pka1</t>
  </si>
  <si>
    <t xml:space="preserve">Evelyn </t>
  </si>
  <si>
    <t>Trabajandora</t>
  </si>
  <si>
    <t>Ro37LHnHL2</t>
  </si>
  <si>
    <t>Yita</t>
  </si>
  <si>
    <t>jIJw08DChi</t>
  </si>
  <si>
    <t>Nelo</t>
  </si>
  <si>
    <t>colonia japonesa, el rincon</t>
  </si>
  <si>
    <t>CcGYvVLDcY</t>
  </si>
  <si>
    <t>Comercio</t>
  </si>
  <si>
    <t>Colonia japonesa</t>
  </si>
  <si>
    <t xml:space="preserve">Yoely  Rodríguez </t>
  </si>
  <si>
    <t>Agua</t>
  </si>
  <si>
    <t>Oe6MsiL6MI</t>
  </si>
  <si>
    <t>colonia japonesa</t>
  </si>
  <si>
    <t>Delincuencia</t>
  </si>
  <si>
    <t>XD0aaVgzCC</t>
  </si>
  <si>
    <t>809-539-2054</t>
  </si>
  <si>
    <t>Desempañado</t>
  </si>
  <si>
    <t>las japonesa</t>
  </si>
  <si>
    <t>c3aEw3eBTG</t>
  </si>
  <si>
    <t>829-917-3518</t>
  </si>
  <si>
    <t>T4NFdqyGJQ</t>
  </si>
  <si>
    <t>japonesa calle él medio</t>
  </si>
  <si>
    <t>ucD0oWCJrA</t>
  </si>
  <si>
    <t>Fautino</t>
  </si>
  <si>
    <t>Vivienda y baños</t>
  </si>
  <si>
    <t>x4v7RAbe9n</t>
  </si>
  <si>
    <t>El agua dura mucho para llegar</t>
  </si>
  <si>
    <t>0maDFBxhRR</t>
  </si>
  <si>
    <t>Jornaleros</t>
  </si>
  <si>
    <t>El camino</t>
  </si>
  <si>
    <t>Z5q16DIN89</t>
  </si>
  <si>
    <t>Reinoso</t>
  </si>
  <si>
    <t>No hay problema</t>
  </si>
  <si>
    <t>v1QOrBklNq</t>
  </si>
  <si>
    <t>El agua es muy poca</t>
  </si>
  <si>
    <t>qgW8bAGK1n</t>
  </si>
  <si>
    <t>Checa</t>
  </si>
  <si>
    <t>3dR0cmG95d</t>
  </si>
  <si>
    <t>Kiko</t>
  </si>
  <si>
    <t>s7I4Nry6TQ</t>
  </si>
  <si>
    <t>YnNn4Y9U3U</t>
  </si>
  <si>
    <t>9ArkrkpnWI</t>
  </si>
  <si>
    <t>Lela</t>
  </si>
  <si>
    <t>japonesa,el rincón</t>
  </si>
  <si>
    <t>1aXWxD2xcV</t>
  </si>
  <si>
    <t>Chon</t>
  </si>
  <si>
    <t>dpgvgSagmp</t>
  </si>
  <si>
    <t>Virginia</t>
  </si>
  <si>
    <t>Gina</t>
  </si>
  <si>
    <t>Casa sin baño y no hay lugar para hacerlo</t>
  </si>
  <si>
    <t>xqeZdXyuIH</t>
  </si>
  <si>
    <t>Esperanza</t>
  </si>
  <si>
    <t>Yulissa</t>
  </si>
  <si>
    <t>8/18/984</t>
  </si>
  <si>
    <t>CHhD48mmXo</t>
  </si>
  <si>
    <t>00/00/1968</t>
  </si>
  <si>
    <t>colonia japonesa, la 57</t>
  </si>
  <si>
    <t>El agua, tanque de basura</t>
  </si>
  <si>
    <t>fO36yXQ4b8</t>
  </si>
  <si>
    <t>Noelia</t>
  </si>
  <si>
    <t>El callejon</t>
  </si>
  <si>
    <t>zv4dULsKF4</t>
  </si>
  <si>
    <t>jTv1QJuKb4</t>
  </si>
  <si>
    <t>Liona</t>
  </si>
  <si>
    <t>A la clinica constanza</t>
  </si>
  <si>
    <t>s9nxDbH0ID</t>
  </si>
  <si>
    <t>xuQVXfDWbL</t>
  </si>
  <si>
    <t>l1epCyyTZv</t>
  </si>
  <si>
    <t>Hector</t>
  </si>
  <si>
    <t>Niño</t>
  </si>
  <si>
    <t>8uFnt4TSkT</t>
  </si>
  <si>
    <t xml:space="preserve"> Al dentista</t>
  </si>
  <si>
    <t>j5bCKmpapl</t>
  </si>
  <si>
    <t>La china</t>
  </si>
  <si>
    <t>VGbGkQGhnZ</t>
  </si>
  <si>
    <t>Nelson</t>
  </si>
  <si>
    <t>Empleado publico</t>
  </si>
  <si>
    <t>q5ryXfuoOF</t>
  </si>
  <si>
    <t>nSNRzDvd99</t>
  </si>
  <si>
    <t>Nina</t>
  </si>
  <si>
    <t>xWDgOMeNwj</t>
  </si>
  <si>
    <t>Siomara</t>
  </si>
  <si>
    <t>Las aguas negras</t>
  </si>
  <si>
    <t>0PaAbu2FjV</t>
  </si>
  <si>
    <t xml:space="preserve">Sonia </t>
  </si>
  <si>
    <t xml:space="preserve">colonia japonesa, el rincon </t>
  </si>
  <si>
    <t>Dentista privado</t>
  </si>
  <si>
    <t>BYHyqATSSe</t>
  </si>
  <si>
    <t>Amo de casa</t>
  </si>
  <si>
    <t xml:space="preserve">barrio nuevo, colonia japonesa </t>
  </si>
  <si>
    <t>9ZFHorE9fA</t>
  </si>
  <si>
    <t>Josefina</t>
  </si>
  <si>
    <t>Mika</t>
  </si>
  <si>
    <t>Hopitl</t>
  </si>
  <si>
    <t>8yn4hPAx5U</t>
  </si>
  <si>
    <t xml:space="preserve">barrio nuevo </t>
  </si>
  <si>
    <t>39J7RzYtWH</t>
  </si>
  <si>
    <t xml:space="preserve">Bobito </t>
  </si>
  <si>
    <t>oJeyjau9eF</t>
  </si>
  <si>
    <t xml:space="preserve">Mecho </t>
  </si>
  <si>
    <t xml:space="preserve">Dentista privada </t>
  </si>
  <si>
    <t>klv1cDKAY8</t>
  </si>
  <si>
    <t>La gaga</t>
  </si>
  <si>
    <t xml:space="preserve">Policlinico la japonesa </t>
  </si>
  <si>
    <t xml:space="preserve">Arreglo de casa arreglo de sanjas </t>
  </si>
  <si>
    <t>VV3aC1o4bH</t>
  </si>
  <si>
    <t xml:space="preserve">Yamila </t>
  </si>
  <si>
    <t>849-873-3070</t>
  </si>
  <si>
    <t>La bucha y los tiguere</t>
  </si>
  <si>
    <t>FVM5GnYoqQ</t>
  </si>
  <si>
    <t xml:space="preserve">Edy </t>
  </si>
  <si>
    <t>qDv905knfi</t>
  </si>
  <si>
    <t xml:space="preserve">Trabajador independiente </t>
  </si>
  <si>
    <t xml:space="preserve">colonia japonesa </t>
  </si>
  <si>
    <t xml:space="preserve">Arreglo de la calles </t>
  </si>
  <si>
    <t>vXQtvs0BDo</t>
  </si>
  <si>
    <t>Problema con el agua</t>
  </si>
  <si>
    <t>pDNdmzXY15</t>
  </si>
  <si>
    <t>829-574-2946</t>
  </si>
  <si>
    <t xml:space="preserve">Docente </t>
  </si>
  <si>
    <t xml:space="preserve">Colonia japonesa, colina verdes </t>
  </si>
  <si>
    <t xml:space="preserve">Senasa contributivo </t>
  </si>
  <si>
    <t xml:space="preserve">La carretera y el agua negras </t>
  </si>
  <si>
    <t>2ZPgG08msc</t>
  </si>
  <si>
    <t xml:space="preserve">Ruido medio ambiental </t>
  </si>
  <si>
    <t>pGAcHOGn9f</t>
  </si>
  <si>
    <t>Dilenia</t>
  </si>
  <si>
    <t>Semma</t>
  </si>
  <si>
    <t xml:space="preserve">Lo séptico que se llenan y no hay donde </t>
  </si>
  <si>
    <t>YRWFK1lqS1</t>
  </si>
  <si>
    <t>Domestica</t>
  </si>
  <si>
    <t xml:space="preserve">Aguas negras y las viviendas en mal estado </t>
  </si>
  <si>
    <t>iKgwXFUinD</t>
  </si>
  <si>
    <t>Machicha</t>
  </si>
  <si>
    <t>Escase de agua</t>
  </si>
  <si>
    <t>MgFOdIe3Wg</t>
  </si>
  <si>
    <t>Problema de agua</t>
  </si>
  <si>
    <t>RRT6DgXRAZ</t>
  </si>
  <si>
    <t>Nani</t>
  </si>
  <si>
    <t>809-546-7107</t>
  </si>
  <si>
    <t xml:space="preserve">Problema con el agua </t>
  </si>
  <si>
    <t>3ubLt1DDOW</t>
  </si>
  <si>
    <t xml:space="preserve">Arreglo de viviendas </t>
  </si>
  <si>
    <t>QvmJCqJapK</t>
  </si>
  <si>
    <t>El ciego</t>
  </si>
  <si>
    <t>Mecánico y jornaleros</t>
  </si>
  <si>
    <t>mn1jXbvy51</t>
  </si>
  <si>
    <t>Tony</t>
  </si>
  <si>
    <t>Carpintero</t>
  </si>
  <si>
    <t>npiNTUT1uq</t>
  </si>
  <si>
    <t>CrLj12LD9S</t>
  </si>
  <si>
    <t>Moma</t>
  </si>
  <si>
    <t xml:space="preserve">Desempleada </t>
  </si>
  <si>
    <t xml:space="preserve">Centro de salud de bella vista </t>
  </si>
  <si>
    <t xml:space="preserve">Arrglo de las calles </t>
  </si>
  <si>
    <t>fXIazmQw3y</t>
  </si>
  <si>
    <t xml:space="preserve">Saida </t>
  </si>
  <si>
    <t>Hospital Cabral y baez</t>
  </si>
  <si>
    <t xml:space="preserve">Hospital cabral y Báez </t>
  </si>
  <si>
    <t xml:space="preserve">Malas influencias de la comunidad </t>
  </si>
  <si>
    <t>2KHg3vS2cG</t>
  </si>
  <si>
    <t>Centro de salud de bella vista</t>
  </si>
  <si>
    <t>DDgVARdCgT</t>
  </si>
  <si>
    <t xml:space="preserve">Empleado en el ayuntamiento </t>
  </si>
  <si>
    <t xml:space="preserve">Santiago apóstol </t>
  </si>
  <si>
    <t xml:space="preserve">El arreglo de las calles, muchas casas en mala condición </t>
  </si>
  <si>
    <t>sTYGW9fHPV</t>
  </si>
  <si>
    <t>Yisel</t>
  </si>
  <si>
    <t>Clinica corominas</t>
  </si>
  <si>
    <t>9IajirkLSu</t>
  </si>
  <si>
    <t>Apoyo recreativo y deportivo para la juventud, falta de cloacas</t>
  </si>
  <si>
    <t>f2RaZU7UBq</t>
  </si>
  <si>
    <t xml:space="preserve">Empleada doméstica </t>
  </si>
  <si>
    <t xml:space="preserve">Clinica corominas </t>
  </si>
  <si>
    <t xml:space="preserve">La basura que el camion casi no pasa </t>
  </si>
  <si>
    <t>Vxin3AVlRI</t>
  </si>
  <si>
    <t xml:space="preserve">Plaza monumental </t>
  </si>
  <si>
    <t xml:space="preserve">Escuela, sala de tareas </t>
  </si>
  <si>
    <t xml:space="preserve">En el callejon de la casa </t>
  </si>
  <si>
    <t>AqgwuNu988</t>
  </si>
  <si>
    <t>Dani</t>
  </si>
  <si>
    <t xml:space="preserve">Las calles en mal estado </t>
  </si>
  <si>
    <t xml:space="preserve">La sacan afuera o la quemo </t>
  </si>
  <si>
    <t>uI0W82Wlt4</t>
  </si>
  <si>
    <t xml:space="preserve">Centro reparto peralta </t>
  </si>
  <si>
    <t>Seguridad en la comunidad, arreglo de las calles</t>
  </si>
  <si>
    <t>En la calle pricipal la saca</t>
  </si>
  <si>
    <t>fPAoi85ADR</t>
  </si>
  <si>
    <t>Arreglo de las calles, cuando llueve es difícil salir por el lodo</t>
  </si>
  <si>
    <t>En la calle principal</t>
  </si>
  <si>
    <t>j3WgzUvx2B</t>
  </si>
  <si>
    <t xml:space="preserve">Centro de salud de bella bista </t>
  </si>
  <si>
    <t xml:space="preserve">El mal estado de las calles </t>
  </si>
  <si>
    <t>CLHnkbEHId</t>
  </si>
  <si>
    <t xml:space="preserve">Franchesca </t>
  </si>
  <si>
    <t xml:space="preserve">Hospital infantil arturo grullon </t>
  </si>
  <si>
    <t xml:space="preserve">Hacer un taller para niños que le guste el arte </t>
  </si>
  <si>
    <t xml:space="preserve">En la esquina de la casa </t>
  </si>
  <si>
    <t>jgpBkE20T7</t>
  </si>
  <si>
    <t xml:space="preserve">Mary </t>
  </si>
  <si>
    <t>13/10/1988</t>
  </si>
  <si>
    <t xml:space="preserve">Ruta de carro publico </t>
  </si>
  <si>
    <t>eH99Txi7qe</t>
  </si>
  <si>
    <t>Centro de villa progreso</t>
  </si>
  <si>
    <t>Centro de vella vista</t>
  </si>
  <si>
    <t xml:space="preserve">Las calles  en mal estado, poca unión en la comunidad </t>
  </si>
  <si>
    <t>T2xQRqkHfx</t>
  </si>
  <si>
    <t xml:space="preserve">Chichi </t>
  </si>
  <si>
    <t>Presidente de la junta de vecinos, trabaja en zona franca</t>
  </si>
  <si>
    <t>Union medica</t>
  </si>
  <si>
    <t>Accion callejera</t>
  </si>
  <si>
    <t xml:space="preserve">Casas en deterioradas, necesidadad de Puente para transitar, acumulación de agua en la comunidad </t>
  </si>
  <si>
    <t>Aiayyd1GFB</t>
  </si>
  <si>
    <t xml:space="preserve">Poli clinica villa progreso </t>
  </si>
  <si>
    <t>Las calles en mal estado</t>
  </si>
  <si>
    <t>iFyja7IlBA</t>
  </si>
  <si>
    <t>Paola</t>
  </si>
  <si>
    <t>Cris</t>
  </si>
  <si>
    <t>pMlVoiQQz1</t>
  </si>
  <si>
    <t>Mercedes</t>
  </si>
  <si>
    <t>la libertad</t>
  </si>
  <si>
    <t>Poca comunicación entre vecinos</t>
  </si>
  <si>
    <t>lkGuFF5EzM</t>
  </si>
  <si>
    <t>el cercado, la calle del cementerio</t>
  </si>
  <si>
    <t>xVZ8N3xYGU</t>
  </si>
  <si>
    <t>Tranajadora</t>
  </si>
  <si>
    <t xml:space="preserve">loa emavasadore </t>
  </si>
  <si>
    <t>paaxYMPgbf</t>
  </si>
  <si>
    <t>el cercado</t>
  </si>
  <si>
    <t>wipu0lx2dd</t>
  </si>
  <si>
    <t>los emvasadores</t>
  </si>
  <si>
    <t>Seguro</t>
  </si>
  <si>
    <t>BgOjW72wLi</t>
  </si>
  <si>
    <t>nmoDgU7DHo</t>
  </si>
  <si>
    <t>Luz</t>
  </si>
  <si>
    <t>aprendiendo</t>
  </si>
  <si>
    <t>cHJLGdWPYU</t>
  </si>
  <si>
    <t>Chilato</t>
  </si>
  <si>
    <t>829-248-9199</t>
  </si>
  <si>
    <t>Hg1Ge9HhLI</t>
  </si>
  <si>
    <t xml:space="preserve">los emvasadores  </t>
  </si>
  <si>
    <t>kGQ5p7GJEk</t>
  </si>
  <si>
    <t>MJfPAe8GFb</t>
  </si>
  <si>
    <t>k3GSgXqmaG</t>
  </si>
  <si>
    <t>Morena</t>
  </si>
  <si>
    <t xml:space="preserve">los emvadores </t>
  </si>
  <si>
    <t xml:space="preserve">A el hospital </t>
  </si>
  <si>
    <t>8L1UyCiG08</t>
  </si>
  <si>
    <t>Villa Las Minas</t>
  </si>
  <si>
    <t>031-0473255-1</t>
  </si>
  <si>
    <t>Dentro de la propiedad</t>
  </si>
  <si>
    <t>gV4qmAgJPe</t>
  </si>
  <si>
    <t>Nene</t>
  </si>
  <si>
    <t>Mecanica automotriz</t>
  </si>
  <si>
    <t>San isidro</t>
  </si>
  <si>
    <t>zApukAZMBg</t>
  </si>
  <si>
    <t>Marta</t>
  </si>
  <si>
    <t>Oficio publico</t>
  </si>
  <si>
    <t>Brisas del llano</t>
  </si>
  <si>
    <t>Adaljisa Rodriguez Wehbe</t>
  </si>
  <si>
    <t>Tolentino</t>
  </si>
  <si>
    <t>En frente de la casa</t>
  </si>
  <si>
    <t>Kz1jVvfLlK</t>
  </si>
  <si>
    <t>Gricelda</t>
  </si>
  <si>
    <t>Trabaja en una fabrica</t>
  </si>
  <si>
    <t>La coromina</t>
  </si>
  <si>
    <t>El agua, la luzby la calle</t>
  </si>
  <si>
    <t>AVLndT9W9D</t>
  </si>
  <si>
    <t>Camilo</t>
  </si>
  <si>
    <t>Chofee</t>
  </si>
  <si>
    <t>Hospital de cienfuegos</t>
  </si>
  <si>
    <t>En cienfuegos</t>
  </si>
  <si>
    <t>El agua, la luz y la calle</t>
  </si>
  <si>
    <t>zzVHXWIkzR</t>
  </si>
  <si>
    <t>Raisa</t>
  </si>
  <si>
    <t>Leidy Genao diaz</t>
  </si>
  <si>
    <t>Agua,calle</t>
  </si>
  <si>
    <t>Frente la casa</t>
  </si>
  <si>
    <t>UETYacEUrU</t>
  </si>
  <si>
    <t>Ada</t>
  </si>
  <si>
    <t>Zonera</t>
  </si>
  <si>
    <t>Yunes</t>
  </si>
  <si>
    <t>La ciudad</t>
  </si>
  <si>
    <t>An frente de la casa</t>
  </si>
  <si>
    <t>LhRlvSJRa5</t>
  </si>
  <si>
    <t>Calla y el agua</t>
  </si>
  <si>
    <t>fJ3DFz3wRC</t>
  </si>
  <si>
    <t>Teo</t>
  </si>
  <si>
    <t>Albañil</t>
  </si>
  <si>
    <t>Brisas del llanos</t>
  </si>
  <si>
    <t>Luz, calle y agua</t>
  </si>
  <si>
    <t>2iHrOHtrx9</t>
  </si>
  <si>
    <t>Riselin</t>
  </si>
  <si>
    <t>Calle,agua</t>
  </si>
  <si>
    <t>Atra de la casa</t>
  </si>
  <si>
    <t>0l11OS5fI0</t>
  </si>
  <si>
    <t>Minga</t>
  </si>
  <si>
    <t>809-787-6271</t>
  </si>
  <si>
    <t>031-0017498-0</t>
  </si>
  <si>
    <t>Al colmado a la compra de un calmante</t>
  </si>
  <si>
    <t>LBu9dSsbfq</t>
  </si>
  <si>
    <t>Stephanie</t>
  </si>
  <si>
    <t>Coromina</t>
  </si>
  <si>
    <t xml:space="preserve">Calle y el agua </t>
  </si>
  <si>
    <t>ThBvESEIXr</t>
  </si>
  <si>
    <t>El bori</t>
  </si>
  <si>
    <t xml:space="preserve">Villa las minas </t>
  </si>
  <si>
    <t>Santiago oeste</t>
  </si>
  <si>
    <t>Clínica</t>
  </si>
  <si>
    <t>116-0002501-6</t>
  </si>
  <si>
    <t>Clínica coromina</t>
  </si>
  <si>
    <t>Ningúno</t>
  </si>
  <si>
    <t>qEda1O8Q4T</t>
  </si>
  <si>
    <t>Idelka</t>
  </si>
  <si>
    <t>Secretaria</t>
  </si>
  <si>
    <t>Villa las minas</t>
  </si>
  <si>
    <t>Maphe</t>
  </si>
  <si>
    <t>Materno infantil</t>
  </si>
  <si>
    <t>031-0482349-1</t>
  </si>
  <si>
    <t>5vkO6mXQxs</t>
  </si>
  <si>
    <t>Linda</t>
  </si>
  <si>
    <t>brisas del llano</t>
  </si>
  <si>
    <t>Coro mina y el hospital</t>
  </si>
  <si>
    <t>Calle,agua,luz</t>
  </si>
  <si>
    <t>CDZ7iFBR08</t>
  </si>
  <si>
    <t xml:space="preserve">Conserje </t>
  </si>
  <si>
    <t>SNS</t>
  </si>
  <si>
    <t>Hospital publico</t>
  </si>
  <si>
    <t>La calle, el agua</t>
  </si>
  <si>
    <t>Cañada</t>
  </si>
  <si>
    <t>mkpNnAlO2C</t>
  </si>
  <si>
    <t>Niki</t>
  </si>
  <si>
    <t>villa las minas</t>
  </si>
  <si>
    <t>402-4071132-1</t>
  </si>
  <si>
    <t>Lodo</t>
  </si>
  <si>
    <t>mR2sQisUXX</t>
  </si>
  <si>
    <t xml:space="preserve">Brisas del llano </t>
  </si>
  <si>
    <t>Robinson Diaz</t>
  </si>
  <si>
    <t xml:space="preserve">Hospital cien fuegos </t>
  </si>
  <si>
    <t xml:space="preserve">Falta de agua y asfarto </t>
  </si>
  <si>
    <t>KzHKvVCHDj</t>
  </si>
  <si>
    <t>Osiris</t>
  </si>
  <si>
    <t>809-258-4568</t>
  </si>
  <si>
    <t>Desempleo</t>
  </si>
  <si>
    <t>031-0239323-2</t>
  </si>
  <si>
    <t>Centro medico cibao</t>
  </si>
  <si>
    <t>Sonrisa</t>
  </si>
  <si>
    <t>E2o9Mmtwg1</t>
  </si>
  <si>
    <t xml:space="preserve">Falta de agua y de asfarto </t>
  </si>
  <si>
    <t>qShVPhTy4f</t>
  </si>
  <si>
    <t>Leo</t>
  </si>
  <si>
    <t>Wiston vicente</t>
  </si>
  <si>
    <t>La que ella quiera</t>
  </si>
  <si>
    <t>Centro medico y coromina</t>
  </si>
  <si>
    <t>Nunca</t>
  </si>
  <si>
    <t xml:space="preserve"> Calle</t>
  </si>
  <si>
    <t>y3rya3Fivz</t>
  </si>
  <si>
    <t>809-216-7924</t>
  </si>
  <si>
    <t>Oficial de negocios</t>
  </si>
  <si>
    <t>Mafre</t>
  </si>
  <si>
    <t>031-0543746-5</t>
  </si>
  <si>
    <t>Reina Dominguez</t>
  </si>
  <si>
    <t>Calle</t>
  </si>
  <si>
    <t>NBmV0LCVLC</t>
  </si>
  <si>
    <t>Ramon</t>
  </si>
  <si>
    <t>809-671-4930</t>
  </si>
  <si>
    <t>094-0022179-3</t>
  </si>
  <si>
    <t>RjYfDVUFlV</t>
  </si>
  <si>
    <t>Bibliotecaria</t>
  </si>
  <si>
    <t>GMA</t>
  </si>
  <si>
    <t>Clinica tolentino</t>
  </si>
  <si>
    <t>Milton rochy</t>
  </si>
  <si>
    <t>Luz, falta de agua potable y calles en mal estado</t>
  </si>
  <si>
    <t>Latira en la cañada</t>
  </si>
  <si>
    <t>tLSrttY6Ax</t>
  </si>
  <si>
    <t>Jose</t>
  </si>
  <si>
    <t xml:space="preserve">El profe </t>
  </si>
  <si>
    <t xml:space="preserve">Pensiónado </t>
  </si>
  <si>
    <t xml:space="preserve">Falta de agua y de luz </t>
  </si>
  <si>
    <t xml:space="preserve">En la parte trasera de la casa </t>
  </si>
  <si>
    <t>QnbODgA9yz</t>
  </si>
  <si>
    <t>829-678-1511</t>
  </si>
  <si>
    <t>Oncológico</t>
  </si>
  <si>
    <t>109-0005095-5</t>
  </si>
  <si>
    <t>QTi1jzDxgG</t>
  </si>
  <si>
    <t>039-0019643-1</t>
  </si>
  <si>
    <t>Entró dela comunidad</t>
  </si>
  <si>
    <t>gcmv8mNlmh</t>
  </si>
  <si>
    <t xml:space="preserve">Rosario </t>
  </si>
  <si>
    <t>Guaguero</t>
  </si>
  <si>
    <t>Al childre</t>
  </si>
  <si>
    <t xml:space="preserve">Falta de asfarto </t>
  </si>
  <si>
    <t xml:space="preserve">Frente a la  casa </t>
  </si>
  <si>
    <t>9szmBoexME</t>
  </si>
  <si>
    <t>Navito</t>
  </si>
  <si>
    <t>Portero</t>
  </si>
  <si>
    <t>031-0366478-9</t>
  </si>
  <si>
    <t>Mayoris  Rodríguez</t>
  </si>
  <si>
    <t>Agua potable, aceras y contenes, asfalto de calles</t>
  </si>
  <si>
    <t>En zafacones, frente a la casa</t>
  </si>
  <si>
    <t>HfhRlQUbrR</t>
  </si>
  <si>
    <t>829-816-6037</t>
  </si>
  <si>
    <t xml:space="preserve">Ana de casa </t>
  </si>
  <si>
    <t>Yunen</t>
  </si>
  <si>
    <t>031-0562513-5</t>
  </si>
  <si>
    <t>RtHRZSZsvP</t>
  </si>
  <si>
    <t>Briza del llano</t>
  </si>
  <si>
    <t>Naileny Brito</t>
  </si>
  <si>
    <t>BrcumTeIkG</t>
  </si>
  <si>
    <t>El rubio</t>
  </si>
  <si>
    <t>849-209-6211</t>
  </si>
  <si>
    <t>033-0028343-3</t>
  </si>
  <si>
    <t>2d7oE7DrHG</t>
  </si>
  <si>
    <t xml:space="preserve">Maestro de panadería/ secretario de asuntos electorales de la comunidad </t>
  </si>
  <si>
    <t xml:space="preserve">Santiago oeste </t>
  </si>
  <si>
    <t xml:space="preserve">Hospital de Cienfuegos </t>
  </si>
  <si>
    <t>Falta de agua potable, luz, calles malas con mucho lodo</t>
  </si>
  <si>
    <t xml:space="preserve">En el patio </t>
  </si>
  <si>
    <t>dE3WAp6ZIl</t>
  </si>
  <si>
    <t>Vielka</t>
  </si>
  <si>
    <t>031-0552980-8</t>
  </si>
  <si>
    <t>Saco de terreno</t>
  </si>
  <si>
    <t>X2lqw5GXgb</t>
  </si>
  <si>
    <t>Monga</t>
  </si>
  <si>
    <t>Clinica centro medico cibao</t>
  </si>
  <si>
    <t>Clinica privada</t>
  </si>
  <si>
    <t xml:space="preserve">Falta de agua potable, calles en mal estado </t>
  </si>
  <si>
    <t>CFIQO5MWA4</t>
  </si>
  <si>
    <t>Susi</t>
  </si>
  <si>
    <t>21/1/1976</t>
  </si>
  <si>
    <t>829-774-2101</t>
  </si>
  <si>
    <t>031-0430583-8</t>
  </si>
  <si>
    <t>nbGQ1lymJm</t>
  </si>
  <si>
    <t>Isa</t>
  </si>
  <si>
    <t>15/9/2002</t>
  </si>
  <si>
    <t>829-312-9868</t>
  </si>
  <si>
    <t>Ars yunen</t>
  </si>
  <si>
    <t xml:space="preserve">Junta de vecinos villa las minas </t>
  </si>
  <si>
    <t>W8Lnr2qjWs</t>
  </si>
  <si>
    <t>San Isidro</t>
  </si>
  <si>
    <t>kJgAeOMDzx</t>
  </si>
  <si>
    <t xml:space="preserve">Comerciante/ presidente de la junta de vecinos </t>
  </si>
  <si>
    <t>Villa progreso 3</t>
  </si>
  <si>
    <t xml:space="preserve">Unión médica </t>
  </si>
  <si>
    <t xml:space="preserve">Falta de agua potable y aceras y contenes </t>
  </si>
  <si>
    <t>3ny9Pi9Npg</t>
  </si>
  <si>
    <t>Chico</t>
  </si>
  <si>
    <t>Pollero</t>
  </si>
  <si>
    <t>san Isidro</t>
  </si>
  <si>
    <t>7NeGI9mG6C</t>
  </si>
  <si>
    <t>Yolanda</t>
  </si>
  <si>
    <t>t4qIPTacg8</t>
  </si>
  <si>
    <t>Villa Pinales</t>
  </si>
  <si>
    <t>La de lincuencia</t>
  </si>
  <si>
    <t>cr9fo8vL6R</t>
  </si>
  <si>
    <t>Marleis</t>
  </si>
  <si>
    <t>el puente arroyo arriba</t>
  </si>
  <si>
    <t>1GIwz0Y6mC</t>
  </si>
  <si>
    <t>barrio las flores</t>
  </si>
  <si>
    <t>Una sanja de agua negra</t>
  </si>
  <si>
    <t>TSe0dNHenq</t>
  </si>
  <si>
    <t>Morelia</t>
  </si>
  <si>
    <t>los embazadores</t>
  </si>
  <si>
    <t>053-00046626-4</t>
  </si>
  <si>
    <t>vd90vLL6BM</t>
  </si>
  <si>
    <t>Jossy</t>
  </si>
  <si>
    <t>los pinos</t>
  </si>
  <si>
    <t>5YFbPT9C2G</t>
  </si>
  <si>
    <t>Nidia</t>
  </si>
  <si>
    <t>m5rmtiIPMU</t>
  </si>
  <si>
    <t>Eusebia</t>
  </si>
  <si>
    <t>Amarilia</t>
  </si>
  <si>
    <t>Villa Progreso 3</t>
  </si>
  <si>
    <t>hx4VPu83cZ</t>
  </si>
  <si>
    <t>Do28000774</t>
  </si>
  <si>
    <t xml:space="preserve">Falta de agua potable, calles malas </t>
  </si>
  <si>
    <t>g5fU9muKlW</t>
  </si>
  <si>
    <t>Dulce</t>
  </si>
  <si>
    <t xml:space="preserve">Chula </t>
  </si>
  <si>
    <t xml:space="preserve">Trabaja en un comedor </t>
  </si>
  <si>
    <t>villa progreso 3</t>
  </si>
  <si>
    <t>Universal</t>
  </si>
  <si>
    <t>Las calles malas y el lodo, falta de agua potable</t>
  </si>
  <si>
    <t>TzWDXFS9yo</t>
  </si>
  <si>
    <t xml:space="preserve">Clínica pro familia </t>
  </si>
  <si>
    <t>Tiene la basura en el patio</t>
  </si>
  <si>
    <t>tVbCxRFvTk</t>
  </si>
  <si>
    <t xml:space="preserve">Calles malas y el lodo cuando llueve, falta de agua potable </t>
  </si>
  <si>
    <t>XYWSVH118I</t>
  </si>
  <si>
    <t xml:space="preserve">Brihidiitaa </t>
  </si>
  <si>
    <t xml:space="preserve">Falta de agua, aceras y contenes, una cancha para los niños y una escuela que estan muy retiradas </t>
  </si>
  <si>
    <t xml:space="preserve">En el oyo que esta cerca </t>
  </si>
  <si>
    <t>Gyy0njQW97</t>
  </si>
  <si>
    <t xml:space="preserve">Valdez </t>
  </si>
  <si>
    <t>Children programa</t>
  </si>
  <si>
    <t>2F3QFk1MYa</t>
  </si>
  <si>
    <t>mGMzBfhby6</t>
  </si>
  <si>
    <t xml:space="preserve">Monumental </t>
  </si>
  <si>
    <t xml:space="preserve">Clinica tolentino </t>
  </si>
  <si>
    <t>El lodo en las calles</t>
  </si>
  <si>
    <t>wyalWml7D8</t>
  </si>
  <si>
    <t xml:space="preserve">Biannin </t>
  </si>
  <si>
    <t>Poli clinica de la gloria</t>
  </si>
  <si>
    <t xml:space="preserve">El lodo cuando llueve </t>
  </si>
  <si>
    <t xml:space="preserve">En un oyó que está cerca </t>
  </si>
  <si>
    <t>MygxYjCh7H</t>
  </si>
  <si>
    <t xml:space="preserve">Nengo </t>
  </si>
  <si>
    <t>Hospital de cienfugo</t>
  </si>
  <si>
    <t>Las calles malas y falta de agua potable</t>
  </si>
  <si>
    <t>QDBNeN6HFh</t>
  </si>
  <si>
    <t>Mayra</t>
  </si>
  <si>
    <t>22/11/1970</t>
  </si>
  <si>
    <t>Barrio Las Flores</t>
  </si>
  <si>
    <t>Clínica dental José amado</t>
  </si>
  <si>
    <t>j0gK9IZE3y</t>
  </si>
  <si>
    <t xml:space="preserve">El pana </t>
  </si>
  <si>
    <t>Policlinica banega</t>
  </si>
  <si>
    <t xml:space="preserve">Fundación de Gurabo </t>
  </si>
  <si>
    <t xml:space="preserve">Falta de agua potable y las calles malas </t>
  </si>
  <si>
    <t>tTdFK3iyKe</t>
  </si>
  <si>
    <t>Yune</t>
  </si>
  <si>
    <t xml:space="preserve">Hospital de cienfuegos </t>
  </si>
  <si>
    <t>Falta de agua potable y las calles en mal estado</t>
  </si>
  <si>
    <t>XNNWxG6pHE</t>
  </si>
  <si>
    <t>Falta de agua y contenes</t>
  </si>
  <si>
    <t>6lZUyrnpSL</t>
  </si>
  <si>
    <t>0510011407-2</t>
  </si>
  <si>
    <t>YoelyRG</t>
  </si>
  <si>
    <t>F2a4wdIcuS</t>
  </si>
  <si>
    <t>Daniela</t>
  </si>
  <si>
    <t>Cafeteria</t>
  </si>
  <si>
    <t>las Mercedes</t>
  </si>
  <si>
    <t>qLrK3Flcqw</t>
  </si>
  <si>
    <t>Amarilis</t>
  </si>
  <si>
    <t>Estilista</t>
  </si>
  <si>
    <t>g8HFfWXiPI</t>
  </si>
  <si>
    <t>Wendy</t>
  </si>
  <si>
    <t>villa progreso</t>
  </si>
  <si>
    <t>El agua potable</t>
  </si>
  <si>
    <t>Quema la basura</t>
  </si>
  <si>
    <t>zuUQhWAGb1</t>
  </si>
  <si>
    <t>Trabaja en zona franca</t>
  </si>
  <si>
    <t xml:space="preserve">El lodo en las calles y la falta de agua </t>
  </si>
  <si>
    <t>Ys558KNd4U</t>
  </si>
  <si>
    <t>Villa Progreso</t>
  </si>
  <si>
    <t xml:space="preserve">Falta de Agua potable </t>
  </si>
  <si>
    <t>Pone la basura en el patio</t>
  </si>
  <si>
    <t>ake46OuoS8</t>
  </si>
  <si>
    <t xml:space="preserve">Futuro </t>
  </si>
  <si>
    <t>ZKiFQiKOhu</t>
  </si>
  <si>
    <t>Trabaja en agua extra</t>
  </si>
  <si>
    <t xml:space="preserve">Inundaciones de las calles </t>
  </si>
  <si>
    <t xml:space="preserve">Tira la basura en la cañada </t>
  </si>
  <si>
    <t>SpkSlKAxHK</t>
  </si>
  <si>
    <t>APS</t>
  </si>
  <si>
    <t>Agua potable</t>
  </si>
  <si>
    <t>La tira para la caña</t>
  </si>
  <si>
    <t>RThJbO2V2T</t>
  </si>
  <si>
    <t xml:space="preserve">Servicio de cloacas,agua potable y el lodo </t>
  </si>
  <si>
    <t>nvdGyio6dG</t>
  </si>
  <si>
    <t>Hospital de Cienfuegos</t>
  </si>
  <si>
    <t>74T7I95Omp</t>
  </si>
  <si>
    <t>Operario</t>
  </si>
  <si>
    <t xml:space="preserve">Hospital Rafael castro </t>
  </si>
  <si>
    <t xml:space="preserve">Clinica dental rosalinda </t>
  </si>
  <si>
    <t xml:space="preserve">El tendido eléctrico no funciona y las calles en mal estado, no tenemos agua potable </t>
  </si>
  <si>
    <t>dL2CUdNIcc</t>
  </si>
  <si>
    <t>En frente de su casa</t>
  </si>
  <si>
    <t>N0VLhqAGaR</t>
  </si>
  <si>
    <t>Senana</t>
  </si>
  <si>
    <t>Clinica Coromina</t>
  </si>
  <si>
    <t>ClinicaCorominas</t>
  </si>
  <si>
    <t>La llevan a una esquina</t>
  </si>
  <si>
    <t>ckusOAoWYc</t>
  </si>
  <si>
    <t>Amantina</t>
  </si>
  <si>
    <t>Falta de agua potable, mal estado de las calles</t>
  </si>
  <si>
    <t>La tira en la cañada</t>
  </si>
  <si>
    <t>pfjeRlvnI2</t>
  </si>
  <si>
    <t>La uva</t>
  </si>
  <si>
    <t>Construcción</t>
  </si>
  <si>
    <t>Policlinica de 100fuegos</t>
  </si>
  <si>
    <t>Falta de agua potable y asfalto de calles</t>
  </si>
  <si>
    <t>ETfXLrf5rl</t>
  </si>
  <si>
    <t xml:space="preserve">Salvador </t>
  </si>
  <si>
    <t xml:space="preserve">Clínica de Cienfuegos </t>
  </si>
  <si>
    <t>Falta de agua potable, arreglo de las calles y aun no tienen cloacas</t>
  </si>
  <si>
    <t>La saca a la calle principal</t>
  </si>
  <si>
    <t>gHhcyYXQ3I</t>
  </si>
  <si>
    <t>Chicha</t>
  </si>
  <si>
    <t>duDwHrbMSQ</t>
  </si>
  <si>
    <t>El ahogao</t>
  </si>
  <si>
    <t>Falta de Asfalto</t>
  </si>
  <si>
    <t>La saca a la calle</t>
  </si>
  <si>
    <t>sowuM8XSd9</t>
  </si>
  <si>
    <t>Anny</t>
  </si>
  <si>
    <t xml:space="preserve">Pro familia </t>
  </si>
  <si>
    <t xml:space="preserve">Medical </t>
  </si>
  <si>
    <t>Falta de agua, mucho lodo en las calles</t>
  </si>
  <si>
    <t>9Har3Bi2qo</t>
  </si>
  <si>
    <t>Falta de agua potable</t>
  </si>
  <si>
    <t>En la caña</t>
  </si>
  <si>
    <t>fTN14NhIGq</t>
  </si>
  <si>
    <t>Yahiri</t>
  </si>
  <si>
    <t>Villa progreso</t>
  </si>
  <si>
    <t xml:space="preserve">Agua Potable </t>
  </si>
  <si>
    <t>La tira en el canal</t>
  </si>
  <si>
    <t>YuujnESRra</t>
  </si>
  <si>
    <t>Lindo</t>
  </si>
  <si>
    <t>Falta de agua, calles malas, aceras contenes y drenajes</t>
  </si>
  <si>
    <t xml:space="preserve">Quema la basura </t>
  </si>
  <si>
    <t>GnqDTgDpvv</t>
  </si>
  <si>
    <t>12/23/990</t>
  </si>
  <si>
    <t>Ama de Casa</t>
  </si>
  <si>
    <t>Hospital Periferico La Satelite</t>
  </si>
  <si>
    <t>Clinica Dental</t>
  </si>
  <si>
    <t>Asfalto, cluaca y agua potable</t>
  </si>
  <si>
    <t>QGmzjCoqqj</t>
  </si>
  <si>
    <t>ZQdnotEtI4</t>
  </si>
  <si>
    <t>Chepe</t>
  </si>
  <si>
    <t xml:space="preserve">Seguridad en monitoreo </t>
  </si>
  <si>
    <t>Mal estado de las calles y falta de agua potable</t>
  </si>
  <si>
    <t>qmeV4TPnHU</t>
  </si>
  <si>
    <t xml:space="preserve">Hospital de 100 fuegos </t>
  </si>
  <si>
    <t xml:space="preserve">Fundacion altagracia </t>
  </si>
  <si>
    <t>b22lWhJOes</t>
  </si>
  <si>
    <t xml:space="preserve">Clínica foro minas </t>
  </si>
  <si>
    <t>BxxG2rNkDP</t>
  </si>
  <si>
    <t xml:space="preserve">Pastor </t>
  </si>
  <si>
    <t xml:space="preserve">Zapatero </t>
  </si>
  <si>
    <t xml:space="preserve">Seguro social </t>
  </si>
  <si>
    <t xml:space="preserve">Falta de agua, tendido elctrico mal, sistema de cloacas, iluminacion en la comunidad </t>
  </si>
  <si>
    <t>HdbRKGYzJ6</t>
  </si>
  <si>
    <t xml:space="preserve">El pastor </t>
  </si>
  <si>
    <t xml:space="preserve">Pastor, administrador de comedor </t>
  </si>
  <si>
    <t xml:space="preserve">Centro dental de 100fuego </t>
  </si>
  <si>
    <t xml:space="preserve">Falta de agua, organización de luz, escuela </t>
  </si>
  <si>
    <t>P8lctB8YHp</t>
  </si>
  <si>
    <t xml:space="preserve">Alexis </t>
  </si>
  <si>
    <t xml:space="preserve">El calvo </t>
  </si>
  <si>
    <t>Chofer de camión pesado</t>
  </si>
  <si>
    <t>2nYzqilDSQ</t>
  </si>
  <si>
    <t xml:space="preserve">Chef </t>
  </si>
  <si>
    <t xml:space="preserve">Hospital de barrio libertad </t>
  </si>
  <si>
    <t>Clínica de cienfuegos</t>
  </si>
  <si>
    <t>El alambrado electrico, calles en mal estado y falta de agua</t>
  </si>
  <si>
    <t>SYPIoMRtFY</t>
  </si>
  <si>
    <t xml:space="preserve">Felo </t>
  </si>
  <si>
    <t xml:space="preserve">Sonría </t>
  </si>
  <si>
    <t xml:space="preserve">Arreglo de las calles y alambrado de la Luz </t>
  </si>
  <si>
    <t>wo4ObKMsHw</t>
  </si>
  <si>
    <t>Jeni</t>
  </si>
  <si>
    <t xml:space="preserve">Hospital de 100fuegos </t>
  </si>
  <si>
    <t xml:space="preserve">Dr Rosalinda </t>
  </si>
  <si>
    <t>Zo1COGUKx0</t>
  </si>
  <si>
    <t>El barba</t>
  </si>
  <si>
    <t xml:space="preserve">Mecanico </t>
  </si>
  <si>
    <t>rhnd1OXEhq</t>
  </si>
  <si>
    <t xml:space="preserve">Santiago apostol </t>
  </si>
  <si>
    <t>HinUK4Nq2h</t>
  </si>
  <si>
    <t xml:space="preserve">Pola </t>
  </si>
  <si>
    <t>wjMeCsC8nM</t>
  </si>
  <si>
    <t xml:space="preserve">Tierra </t>
  </si>
  <si>
    <t xml:space="preserve">Seguridad privado </t>
  </si>
  <si>
    <t>AB4f566hVB</t>
  </si>
  <si>
    <t xml:space="preserve">Chachao </t>
  </si>
  <si>
    <t xml:space="preserve">Recolectora </t>
  </si>
  <si>
    <t>Hospital de 100fuegos</t>
  </si>
  <si>
    <t>Gy5jqjEskh</t>
  </si>
  <si>
    <t xml:space="preserve">Fior </t>
  </si>
  <si>
    <t xml:space="preserve">Clínica Tolentino </t>
  </si>
  <si>
    <t xml:space="preserve">Calles en mal estado </t>
  </si>
  <si>
    <t>sZ9GUZYKKF</t>
  </si>
  <si>
    <t xml:space="preserve">Gustabo </t>
  </si>
  <si>
    <t xml:space="preserve">Fuente de trabajos </t>
  </si>
  <si>
    <t>xZFHGKhPu3</t>
  </si>
  <si>
    <t>RWJWSwcCBy</t>
  </si>
  <si>
    <t xml:space="preserve"> </t>
  </si>
  <si>
    <t>Sr8umfUWgn</t>
  </si>
  <si>
    <t>0wXalqJki1</t>
  </si>
  <si>
    <t xml:space="preserve">Papo </t>
  </si>
  <si>
    <t xml:space="preserve">Clinica dental Cienfuegos </t>
  </si>
  <si>
    <t xml:space="preserve">Pobreza, inundaciones de las calles </t>
  </si>
  <si>
    <t>jUVUtsjU3I</t>
  </si>
  <si>
    <t>Cary</t>
  </si>
  <si>
    <t>Oncologico</t>
  </si>
  <si>
    <t xml:space="preserve">Falta de agua potable, calle en mal estado </t>
  </si>
  <si>
    <t>6yHnSjdtIf</t>
  </si>
  <si>
    <t>El toro</t>
  </si>
  <si>
    <t>Motoconcho</t>
  </si>
  <si>
    <t xml:space="preserve">Falta de agua y calles malas </t>
  </si>
  <si>
    <t>kjAZYXVdCQ</t>
  </si>
  <si>
    <t xml:space="preserve">Clinica dental </t>
  </si>
  <si>
    <t xml:space="preserve">Calles malas, falta de agua </t>
  </si>
  <si>
    <t>Ra92dwdTXc</t>
  </si>
  <si>
    <t xml:space="preserve">Tania </t>
  </si>
  <si>
    <t xml:space="preserve">Trabaja en la zona franca </t>
  </si>
  <si>
    <t>Clinica milton C</t>
  </si>
  <si>
    <t>gMOHklgM6k</t>
  </si>
  <si>
    <t xml:space="preserve">Poli clínica Cienfuegos </t>
  </si>
  <si>
    <t xml:space="preserve">Poli clinica cienfuegos </t>
  </si>
  <si>
    <t>Falta de agua potable, calles malas</t>
  </si>
  <si>
    <t>fehJA7s1FD</t>
  </si>
  <si>
    <t xml:space="preserve">Clinica union medica </t>
  </si>
  <si>
    <t xml:space="preserve">Falta de agua y el polvo de las calles </t>
  </si>
  <si>
    <t>ZRF1V98tHA</t>
  </si>
  <si>
    <t>Dolores</t>
  </si>
  <si>
    <t>Asucena</t>
  </si>
  <si>
    <t>Yunne</t>
  </si>
  <si>
    <t xml:space="preserve">Las calles malas y el lodo, falta de agua </t>
  </si>
  <si>
    <t>9p2CB6bUVi</t>
  </si>
  <si>
    <t>3VbcLeBG1S</t>
  </si>
  <si>
    <t xml:space="preserve">Surely </t>
  </si>
  <si>
    <t>Sinma</t>
  </si>
  <si>
    <t xml:space="preserve">Falta de agua potable y calles malas </t>
  </si>
  <si>
    <t>igAzNkuRP6</t>
  </si>
  <si>
    <t>Miridi</t>
  </si>
  <si>
    <t xml:space="preserve">los guandules </t>
  </si>
  <si>
    <t>v0dddMZWgh</t>
  </si>
  <si>
    <t xml:space="preserve">Tabacalera </t>
  </si>
  <si>
    <t>los guandules</t>
  </si>
  <si>
    <t>Falta de agua potable, calles malas, no tienen cloacas</t>
  </si>
  <si>
    <t>r2G96IPMuO</t>
  </si>
  <si>
    <t>Hopital de cienfuegos</t>
  </si>
  <si>
    <t>RyRKWQbahO</t>
  </si>
  <si>
    <t xml:space="preserve">Hospital Cienfuegos </t>
  </si>
  <si>
    <t xml:space="preserve">Falta de agua potable, calles malas, cuando llueve no se puede salir </t>
  </si>
  <si>
    <t>oBoVAT598o</t>
  </si>
  <si>
    <t>El gordo</t>
  </si>
  <si>
    <t xml:space="preserve">Mecánico </t>
  </si>
  <si>
    <t xml:space="preserve">Falta de agua potable y no tienen tuberias </t>
  </si>
  <si>
    <t>QutQFrA5di</t>
  </si>
  <si>
    <t xml:space="preserve">Fran </t>
  </si>
  <si>
    <t xml:space="preserve">Mucho lodo, falta de agua potable </t>
  </si>
  <si>
    <t>iPZJPau8sK</t>
  </si>
  <si>
    <t>Jonny</t>
  </si>
  <si>
    <t>loa guandules</t>
  </si>
  <si>
    <t>FWgqIGHrIq</t>
  </si>
  <si>
    <t>8FvBD6JYOU</t>
  </si>
  <si>
    <t xml:space="preserve">En el frente de la casa </t>
  </si>
  <si>
    <t>akEd51eygX</t>
  </si>
  <si>
    <t xml:space="preserve">Hospital comunidad </t>
  </si>
  <si>
    <t xml:space="preserve">Lodo en las calles, cuando llueve es incómodo </t>
  </si>
  <si>
    <t>VYSY8564qE</t>
  </si>
  <si>
    <t>Charo</t>
  </si>
  <si>
    <t xml:space="preserve">Clinica coromina y Santiago apóstol </t>
  </si>
  <si>
    <t>M8yITwRCZi</t>
  </si>
  <si>
    <t>Nanci</t>
  </si>
  <si>
    <t>Hospital comunidad</t>
  </si>
  <si>
    <t>EEAehOlLiO</t>
  </si>
  <si>
    <t>Mireya</t>
  </si>
  <si>
    <t>el paragua</t>
  </si>
  <si>
    <t>Senasa subsidiada</t>
  </si>
  <si>
    <t>La calle la luz y el agua</t>
  </si>
  <si>
    <t>kTFF5WrMuJ</t>
  </si>
  <si>
    <t xml:space="preserve">el agua </t>
  </si>
  <si>
    <t>xfe6v3ubeq</t>
  </si>
  <si>
    <t>El agua la celle</t>
  </si>
  <si>
    <t>HDhP5C5F1r</t>
  </si>
  <si>
    <t>Empleada de medio ambiente</t>
  </si>
  <si>
    <t>El Paragua</t>
  </si>
  <si>
    <t>Al policlinico de tireo</t>
  </si>
  <si>
    <t>UuGenWydGU</t>
  </si>
  <si>
    <t xml:space="preserve">Mola </t>
  </si>
  <si>
    <t xml:space="preserve">Tireo </t>
  </si>
  <si>
    <t>Tireo</t>
  </si>
  <si>
    <t xml:space="preserve">El agua, baño, calle, parque </t>
  </si>
  <si>
    <t>jVXmT5WtQC</t>
  </si>
  <si>
    <t>06/0/1943</t>
  </si>
  <si>
    <t xml:space="preserve">La luz la celle </t>
  </si>
  <si>
    <t>zu3115TpoW</t>
  </si>
  <si>
    <t>Idalina</t>
  </si>
  <si>
    <t xml:space="preserve">El agua y la celle </t>
  </si>
  <si>
    <t>Ernkjhnsaa</t>
  </si>
  <si>
    <t>Serca de la casa</t>
  </si>
  <si>
    <t>cydiBKqYFO</t>
  </si>
  <si>
    <t xml:space="preserve">En la escuela </t>
  </si>
  <si>
    <t>constnza</t>
  </si>
  <si>
    <t>Sema</t>
  </si>
  <si>
    <t xml:space="preserve">La calle, acueducto y baño </t>
  </si>
  <si>
    <t>k52SFUn5QG</t>
  </si>
  <si>
    <t>Cruz de cuaba</t>
  </si>
  <si>
    <t>sp2L5quqwB</t>
  </si>
  <si>
    <t>Suriel</t>
  </si>
  <si>
    <t>cruz de cuaba</t>
  </si>
  <si>
    <t>El agua la luz y la calle</t>
  </si>
  <si>
    <t>2HLrZWLfNR</t>
  </si>
  <si>
    <t xml:space="preserve">Trabaja independiente </t>
  </si>
  <si>
    <t xml:space="preserve">Bella vista hospital </t>
  </si>
  <si>
    <t>Bella vista hospital</t>
  </si>
  <si>
    <t xml:space="preserve">Las calles están destruidas </t>
  </si>
  <si>
    <t>uUkqyJEDLQ</t>
  </si>
  <si>
    <t>Yordy</t>
  </si>
  <si>
    <t>Clinica bonilla</t>
  </si>
  <si>
    <t>5kY1wfYFxZ</t>
  </si>
  <si>
    <t>ag4oBRlnLv</t>
  </si>
  <si>
    <t>Revolvito</t>
  </si>
  <si>
    <t>Negocio de salchicha</t>
  </si>
  <si>
    <t>Hospital de la comunidad</t>
  </si>
  <si>
    <t>kj3NnUaj3P</t>
  </si>
  <si>
    <t>El agua y la luz</t>
  </si>
  <si>
    <t>3wahayCRm9</t>
  </si>
  <si>
    <t>El boli</t>
  </si>
  <si>
    <t>Trabajo zona franca</t>
  </si>
  <si>
    <t>Medicar</t>
  </si>
  <si>
    <t>kBlRbaChpe</t>
  </si>
  <si>
    <t>Vero</t>
  </si>
  <si>
    <t>nf58Zq6kHz</t>
  </si>
  <si>
    <t>Yuli</t>
  </si>
  <si>
    <t>La farta de agua y electricidad</t>
  </si>
  <si>
    <t>9edEY2Somu</t>
  </si>
  <si>
    <t xml:space="preserve">Hospital de niños, clínica pro familia </t>
  </si>
  <si>
    <t xml:space="preserve">Medicar </t>
  </si>
  <si>
    <t>EgMWekq8p9</t>
  </si>
  <si>
    <t>Yari</t>
  </si>
  <si>
    <t>829-572-3653</t>
  </si>
  <si>
    <t>k8wKYcFzB5</t>
  </si>
  <si>
    <t xml:space="preserve">Aracelis </t>
  </si>
  <si>
    <t>Falta de agua potable, calles malas, mucho lodo</t>
  </si>
  <si>
    <t>bOwVQ6fuOg</t>
  </si>
  <si>
    <t>Mada</t>
  </si>
  <si>
    <t xml:space="preserve">Tireo, secadora </t>
  </si>
  <si>
    <t>Tiro</t>
  </si>
  <si>
    <t>quwAynp54x</t>
  </si>
  <si>
    <t xml:space="preserve">Centro de salud de la comunidad </t>
  </si>
  <si>
    <t>b2RPcI3OQY</t>
  </si>
  <si>
    <t>Percida</t>
  </si>
  <si>
    <t>AbTj125mag</t>
  </si>
  <si>
    <t xml:space="preserve">Jazmín </t>
  </si>
  <si>
    <t xml:space="preserve">Poli clínica la gloria </t>
  </si>
  <si>
    <t xml:space="preserve">Falta de agua potables, las calles malas, casa en mal estado </t>
  </si>
  <si>
    <t>qUsq2l6Vko</t>
  </si>
  <si>
    <t>Moy</t>
  </si>
  <si>
    <t>yKqgHQsHwu</t>
  </si>
  <si>
    <t xml:space="preserve">Estudiante universitario </t>
  </si>
  <si>
    <t xml:space="preserve">Falta de agua potable, la recogida de basura </t>
  </si>
  <si>
    <t>JM2GBIhiHg</t>
  </si>
  <si>
    <t>72cDgXGX8E</t>
  </si>
  <si>
    <t xml:space="preserve">Sandra </t>
  </si>
  <si>
    <t>9y98V7ByxH</t>
  </si>
  <si>
    <t>829-771-6027</t>
  </si>
  <si>
    <t>La farta de la electricidad</t>
  </si>
  <si>
    <t>cBLESkDqF4</t>
  </si>
  <si>
    <t>Margared</t>
  </si>
  <si>
    <t xml:space="preserve">Falta de agua potable, las calles malas </t>
  </si>
  <si>
    <t>tjeR7P9bTd</t>
  </si>
  <si>
    <t>Chili</t>
  </si>
  <si>
    <t xml:space="preserve">Tireo, la secadora </t>
  </si>
  <si>
    <t>OfpmaRY4R5</t>
  </si>
  <si>
    <t>Lucinda</t>
  </si>
  <si>
    <t>13/12/1943</t>
  </si>
  <si>
    <t>GfgLHOQRv9</t>
  </si>
  <si>
    <t>829-549-3550</t>
  </si>
  <si>
    <t>Carpinteria</t>
  </si>
  <si>
    <t>La farta de electricidad y el agua</t>
  </si>
  <si>
    <t>ZqGNBCVAoS</t>
  </si>
  <si>
    <t>Maira</t>
  </si>
  <si>
    <t xml:space="preserve">Senasa privado </t>
  </si>
  <si>
    <t xml:space="preserve">Las calles en mal estado, falta de agua potable </t>
  </si>
  <si>
    <t>jE9SrgDkuM</t>
  </si>
  <si>
    <t>Moena</t>
  </si>
  <si>
    <t>Electricidad</t>
  </si>
  <si>
    <t>2CGYVMoyNl</t>
  </si>
  <si>
    <t>Cherlin</t>
  </si>
  <si>
    <t>El agua y la electricidad</t>
  </si>
  <si>
    <t>KHTa26XV4p</t>
  </si>
  <si>
    <t>Nancy</t>
  </si>
  <si>
    <t xml:space="preserve">Químicos </t>
  </si>
  <si>
    <t>Materno y clinica coromina</t>
  </si>
  <si>
    <t>Clínica mitor tos</t>
  </si>
  <si>
    <t xml:space="preserve">Las calles malas </t>
  </si>
  <si>
    <t>0o9vFiPZH3</t>
  </si>
  <si>
    <t>Chiqui</t>
  </si>
  <si>
    <t>s2i8YCW3Z9</t>
  </si>
  <si>
    <t>1fUuqbBJG9</t>
  </si>
  <si>
    <t>Record</t>
  </si>
  <si>
    <t>Empleada publica</t>
  </si>
  <si>
    <t>Clínica dental memo</t>
  </si>
  <si>
    <t>WwVFqNuwyb</t>
  </si>
  <si>
    <t xml:space="preserve">Luisa </t>
  </si>
  <si>
    <t>Hospital Juan 23</t>
  </si>
  <si>
    <t>b59DXoJP5J</t>
  </si>
  <si>
    <t>Anyi</t>
  </si>
  <si>
    <t xml:space="preserve">Electricidad </t>
  </si>
  <si>
    <t xml:space="preserve">Alguien de la lleva a veces </t>
  </si>
  <si>
    <t>nD5OvmHxkT</t>
  </si>
  <si>
    <t>Jandin</t>
  </si>
  <si>
    <t>TF4rFVAWgf</t>
  </si>
  <si>
    <t>Hechando dia</t>
  </si>
  <si>
    <t xml:space="preserve">Baño arreglo de casa </t>
  </si>
  <si>
    <t xml:space="preserve">A veces alguien la bota </t>
  </si>
  <si>
    <t>TmAGa4UdSY</t>
  </si>
  <si>
    <t>Karina</t>
  </si>
  <si>
    <t>Recolector de basura</t>
  </si>
  <si>
    <t>zH37RfvySk</t>
  </si>
  <si>
    <t>Inundación de agua</t>
  </si>
  <si>
    <t>AnjpIWKFUi</t>
  </si>
  <si>
    <t>La morena</t>
  </si>
  <si>
    <t>El agua, los baños y la luz</t>
  </si>
  <si>
    <t>i6Bm9WEIJj</t>
  </si>
  <si>
    <t>Trabajador</t>
  </si>
  <si>
    <t>Senanasa</t>
  </si>
  <si>
    <t>MYkDPwexW3</t>
  </si>
  <si>
    <t>Simplicio</t>
  </si>
  <si>
    <t>jDxvic7TYe</t>
  </si>
  <si>
    <t>Poli clínica de la comunidad</t>
  </si>
  <si>
    <t>F6zaXADroL</t>
  </si>
  <si>
    <t>Conserge</t>
  </si>
  <si>
    <t>Poli clinica</t>
  </si>
  <si>
    <t>L8CNU1hBY3</t>
  </si>
  <si>
    <t>Pedicurista</t>
  </si>
  <si>
    <t>VnuAqFAeZW</t>
  </si>
  <si>
    <t xml:space="preserve">Origami los o Santiago apóstol </t>
  </si>
  <si>
    <t xml:space="preserve">Falta de agua y el camino en mal estado </t>
  </si>
  <si>
    <t>HplGqYJnFO</t>
  </si>
  <si>
    <t>Yesi</t>
  </si>
  <si>
    <t xml:space="preserve">Hospital de Cienfuego </t>
  </si>
  <si>
    <t>MDSmfqUrLH</t>
  </si>
  <si>
    <t>Centro de salud de la comunidad</t>
  </si>
  <si>
    <t>i1hqyOgK63</t>
  </si>
  <si>
    <t>Andy</t>
  </si>
  <si>
    <t>00/24/83</t>
  </si>
  <si>
    <t>Mercaderista</t>
  </si>
  <si>
    <t>Los guandules</t>
  </si>
  <si>
    <t>Doctor Santana barrio libertad consultorio</t>
  </si>
  <si>
    <t>guojiz2GX1</t>
  </si>
  <si>
    <t>los embasadores</t>
  </si>
  <si>
    <t>La contaminación y el agua</t>
  </si>
  <si>
    <t>oSJ7CsELnF</t>
  </si>
  <si>
    <t>Tini</t>
  </si>
  <si>
    <t xml:space="preserve">guaricano la sabina </t>
  </si>
  <si>
    <t>JPZfGk9ZXh</t>
  </si>
  <si>
    <t xml:space="preserve">L Barón </t>
  </si>
  <si>
    <t>El agua ybla calle</t>
  </si>
  <si>
    <t>9qdG1qk6BV</t>
  </si>
  <si>
    <t>R5m5kMHhdg</t>
  </si>
  <si>
    <t>Lo guaricano</t>
  </si>
  <si>
    <t>g8mlA33R0S</t>
  </si>
  <si>
    <t xml:space="preserve">El agua  el baño el Tello </t>
  </si>
  <si>
    <t>lPhzgIzUBw</t>
  </si>
  <si>
    <t>829-707-55540</t>
  </si>
  <si>
    <t>los guaricano de la Sabina</t>
  </si>
  <si>
    <t>Señasa</t>
  </si>
  <si>
    <t>053-0023549-5</t>
  </si>
  <si>
    <t>86VnAa8OWX</t>
  </si>
  <si>
    <t>809-919-1496</t>
  </si>
  <si>
    <t>los guaricano</t>
  </si>
  <si>
    <t>kNAyJ8DABM</t>
  </si>
  <si>
    <t xml:space="preserve">En el  </t>
  </si>
  <si>
    <t>gz8E395WmB</t>
  </si>
  <si>
    <t>Humanos</t>
  </si>
  <si>
    <t>La delincuencia el baño</t>
  </si>
  <si>
    <t>DoyiiuvdvC</t>
  </si>
  <si>
    <t>NZJjVU4KBL</t>
  </si>
  <si>
    <t xml:space="preserve">Cesana </t>
  </si>
  <si>
    <t xml:space="preserve">Delincuencia la calle y el agua </t>
  </si>
  <si>
    <t xml:space="preserve">Alante de la calle </t>
  </si>
  <si>
    <t>V3XLhTsct9</t>
  </si>
  <si>
    <t>Tierra</t>
  </si>
  <si>
    <t>Discapacitado</t>
  </si>
  <si>
    <t>6BAGK8LyTB</t>
  </si>
  <si>
    <t>Yenifer</t>
  </si>
  <si>
    <t>MOJFM9cAzh</t>
  </si>
  <si>
    <t>Mongo</t>
  </si>
  <si>
    <t>10/20/0000</t>
  </si>
  <si>
    <t>809-753-1274</t>
  </si>
  <si>
    <t>Empleado público</t>
  </si>
  <si>
    <t>053-00516438</t>
  </si>
  <si>
    <t xml:space="preserve">Policlínico </t>
  </si>
  <si>
    <t>SFInabRyDv</t>
  </si>
  <si>
    <t>Manuel</t>
  </si>
  <si>
    <t>24/07/1962</t>
  </si>
  <si>
    <t>En el Ayuntamiento</t>
  </si>
  <si>
    <t>los guaricanos, la sabina</t>
  </si>
  <si>
    <t>J4AXzQuiSz</t>
  </si>
  <si>
    <t>La cuta</t>
  </si>
  <si>
    <t>8tCQY5Avgx</t>
  </si>
  <si>
    <t>O</t>
  </si>
  <si>
    <t>wJbgnu28Nx</t>
  </si>
  <si>
    <t xml:space="preserve">La casa y el agua </t>
  </si>
  <si>
    <t>dQGiXraE6h</t>
  </si>
  <si>
    <t>Olga</t>
  </si>
  <si>
    <t>los guaricanos de la Sabina</t>
  </si>
  <si>
    <t>053-0017183-1</t>
  </si>
  <si>
    <t>P4xlDElZ3A</t>
  </si>
  <si>
    <t>Mina</t>
  </si>
  <si>
    <t>ipqTv2iOpW</t>
  </si>
  <si>
    <t xml:space="preserve">Encargado de invernadero </t>
  </si>
  <si>
    <t xml:space="preserve">La.vega </t>
  </si>
  <si>
    <t>PFYrUix4KD</t>
  </si>
  <si>
    <t>Dineli</t>
  </si>
  <si>
    <t>tAtDLeLW0K</t>
  </si>
  <si>
    <t>Amelia</t>
  </si>
  <si>
    <t>829-717-4188</t>
  </si>
  <si>
    <t>IMOn7gu21M</t>
  </si>
  <si>
    <t>09/31/2003</t>
  </si>
  <si>
    <t>2Y3b2scGsA</t>
  </si>
  <si>
    <t>01/11/200</t>
  </si>
  <si>
    <t>resh9KhoCp</t>
  </si>
  <si>
    <t>809-338-3011</t>
  </si>
  <si>
    <t>La Sabina</t>
  </si>
  <si>
    <t>053-0037355-1</t>
  </si>
  <si>
    <t>Arreglo de vivienda</t>
  </si>
  <si>
    <t>TnMt9vUxok</t>
  </si>
  <si>
    <t>Caamaño</t>
  </si>
  <si>
    <t>GKyZX1jhDI</t>
  </si>
  <si>
    <t>Siria</t>
  </si>
  <si>
    <t>1iO6DxupAX</t>
  </si>
  <si>
    <t>QDshGwsIeU</t>
  </si>
  <si>
    <t xml:space="preserve">Parcero </t>
  </si>
  <si>
    <t>Senada</t>
  </si>
  <si>
    <t xml:space="preserve">El agua  </t>
  </si>
  <si>
    <t>En  el  fre5bte</t>
  </si>
  <si>
    <t>hYd60E8f8E</t>
  </si>
  <si>
    <t>José</t>
  </si>
  <si>
    <t>829-939-3086</t>
  </si>
  <si>
    <t>Panadero</t>
  </si>
  <si>
    <t>017-0020832-3</t>
  </si>
  <si>
    <t>TgMVUFGI9t</t>
  </si>
  <si>
    <t>Odali</t>
  </si>
  <si>
    <t xml:space="preserve">El agua , calle, </t>
  </si>
  <si>
    <t>3tXtqei2a5</t>
  </si>
  <si>
    <t>J0TTSj7Lx3</t>
  </si>
  <si>
    <t>Jean carlos</t>
  </si>
  <si>
    <t>sttS0kGQIF</t>
  </si>
  <si>
    <t xml:space="preserve">Griselda </t>
  </si>
  <si>
    <t xml:space="preserve">En el tanque </t>
  </si>
  <si>
    <t>veyMtYkcCD</t>
  </si>
  <si>
    <t>Mucho</t>
  </si>
  <si>
    <t>809-617-1289</t>
  </si>
  <si>
    <t>053-0023828-3</t>
  </si>
  <si>
    <t xml:space="preserve">Falta de recursos </t>
  </si>
  <si>
    <t>rm5CAeMC4g</t>
  </si>
  <si>
    <t>Chuchi</t>
  </si>
  <si>
    <t>El el agua</t>
  </si>
  <si>
    <t>sET18jnB4T</t>
  </si>
  <si>
    <t>Melisa</t>
  </si>
  <si>
    <t xml:space="preserve">Ama de  casa </t>
  </si>
  <si>
    <t>A vega</t>
  </si>
  <si>
    <t xml:space="preserve">Delucuente  la calle y el agua  </t>
  </si>
  <si>
    <t>aue7sS4Aa6</t>
  </si>
  <si>
    <t>Delma</t>
  </si>
  <si>
    <t>829-945-1469</t>
  </si>
  <si>
    <t>Calle, y el agua</t>
  </si>
  <si>
    <t>Oq6FFjqoMq</t>
  </si>
  <si>
    <t>los guaricanos de la sabina</t>
  </si>
  <si>
    <t xml:space="preserve">El agua y la casa baño </t>
  </si>
  <si>
    <t>ux7xTqsqbv</t>
  </si>
  <si>
    <t>Mindin</t>
  </si>
  <si>
    <t>d6XaZdp8bq</t>
  </si>
  <si>
    <t>Valentina</t>
  </si>
  <si>
    <t>Esmeralda</t>
  </si>
  <si>
    <t>Diseñadora</t>
  </si>
  <si>
    <t xml:space="preserve">Orilla </t>
  </si>
  <si>
    <t>RkLshl12zZ</t>
  </si>
  <si>
    <t>Leonardo</t>
  </si>
  <si>
    <t>Lion</t>
  </si>
  <si>
    <t>No tiene</t>
  </si>
  <si>
    <t>Viviendas en mal estado</t>
  </si>
  <si>
    <t>EvceXopoHS</t>
  </si>
  <si>
    <t>MIMgzRJvTK</t>
  </si>
  <si>
    <t>402-2432988-4</t>
  </si>
  <si>
    <t>El agua,calle, viviendas en mal estado</t>
  </si>
  <si>
    <t>JDIz3IQiJz</t>
  </si>
  <si>
    <t xml:space="preserve"> Si</t>
  </si>
  <si>
    <t>DSvvvrJ9eS</t>
  </si>
  <si>
    <t xml:space="preserve">La morena </t>
  </si>
  <si>
    <t>mRgzE6KASz</t>
  </si>
  <si>
    <t>Zoila</t>
  </si>
  <si>
    <t xml:space="preserve">Jornaleras </t>
  </si>
  <si>
    <t>crkakRZM2P</t>
  </si>
  <si>
    <t>Estela</t>
  </si>
  <si>
    <t>829-442-1541</t>
  </si>
  <si>
    <t>053-0038137-2</t>
  </si>
  <si>
    <t>Viviendas mal estado</t>
  </si>
  <si>
    <t xml:space="preserve"> Fuera de la casa</t>
  </si>
  <si>
    <t>D1M27CG2e5</t>
  </si>
  <si>
    <t>A la clínica abdul</t>
  </si>
  <si>
    <t>Clínica dental radames</t>
  </si>
  <si>
    <t>hmNNA1OJ8M</t>
  </si>
  <si>
    <t xml:space="preserve">La gundi </t>
  </si>
  <si>
    <t>7gZRLjwK5f</t>
  </si>
  <si>
    <t xml:space="preserve">Los callejones  y el agua </t>
  </si>
  <si>
    <t>eaXkGXEtNG</t>
  </si>
  <si>
    <t xml:space="preserve">Michicho </t>
  </si>
  <si>
    <t>6hQewpyw20</t>
  </si>
  <si>
    <t>Angelica</t>
  </si>
  <si>
    <t>809-403-3390</t>
  </si>
  <si>
    <t>402-4220047-1</t>
  </si>
  <si>
    <t>Los baños y él agua potable</t>
  </si>
  <si>
    <t>xFkHlXfECf</t>
  </si>
  <si>
    <t>Pi</t>
  </si>
  <si>
    <t>2/27/0000</t>
  </si>
  <si>
    <t>A tender finca</t>
  </si>
  <si>
    <t>i2qejc4rMp</t>
  </si>
  <si>
    <t xml:space="preserve">Arreglo de casa </t>
  </si>
  <si>
    <t>yBiPXHIEdL</t>
  </si>
  <si>
    <t>03rt1lfS87</t>
  </si>
  <si>
    <t>Risi</t>
  </si>
  <si>
    <t>Seguro humano</t>
  </si>
  <si>
    <t>La calle, contaminación auditiva, el agua</t>
  </si>
  <si>
    <t>fyAtwDtizW</t>
  </si>
  <si>
    <t>EbgGMFhEvi</t>
  </si>
  <si>
    <t>r3dhibHSDT</t>
  </si>
  <si>
    <t>Feliz</t>
  </si>
  <si>
    <t>Manelo</t>
  </si>
  <si>
    <t>Vetetarero</t>
  </si>
  <si>
    <t xml:space="preserve">Un acueducto </t>
  </si>
  <si>
    <t>NmIHbZXzQ5</t>
  </si>
  <si>
    <t>QmGIAgGeHY</t>
  </si>
  <si>
    <t>Alvaro</t>
  </si>
  <si>
    <t>849-751-9426</t>
  </si>
  <si>
    <t>053-0042333-1</t>
  </si>
  <si>
    <t>YfpFmve7eR</t>
  </si>
  <si>
    <t>Fefa</t>
  </si>
  <si>
    <t xml:space="preserve">Domestica </t>
  </si>
  <si>
    <t xml:space="preserve">Policlinico la sabina </t>
  </si>
  <si>
    <t xml:space="preserve">Clinica Jose amado </t>
  </si>
  <si>
    <t>k1BpTLWVb2</t>
  </si>
  <si>
    <t>Quiri</t>
  </si>
  <si>
    <t>zieflsG6nU</t>
  </si>
  <si>
    <t>Amparo</t>
  </si>
  <si>
    <t>2omVBJj3lS</t>
  </si>
  <si>
    <t>849-252-1834</t>
  </si>
  <si>
    <t>053-0015368-0</t>
  </si>
  <si>
    <t>Los baños y el agua</t>
  </si>
  <si>
    <t>Uwoo9bCmj5</t>
  </si>
  <si>
    <t>dDIJCzjjFt</t>
  </si>
  <si>
    <t xml:space="preserve">Elsa </t>
  </si>
  <si>
    <t>K1HFDHFBos</t>
  </si>
  <si>
    <t>Iin</t>
  </si>
  <si>
    <t>5gO63E4MyT</t>
  </si>
  <si>
    <t>KbXzFPnDsk</t>
  </si>
  <si>
    <t>Rosaria</t>
  </si>
  <si>
    <t>849-273-5843</t>
  </si>
  <si>
    <t>hLlPrAmquS</t>
  </si>
  <si>
    <t xml:space="preserve">Ramonita </t>
  </si>
  <si>
    <t xml:space="preserve">El agua y su casa </t>
  </si>
  <si>
    <t>vHLeAE6AxX</t>
  </si>
  <si>
    <t xml:space="preserve">El agua baño </t>
  </si>
  <si>
    <t>lGrC8kPXRV</t>
  </si>
  <si>
    <t>El desagüe del agua</t>
  </si>
  <si>
    <t>MOIJyGUc2L</t>
  </si>
  <si>
    <t xml:space="preserve">El agua el piso el techo </t>
  </si>
  <si>
    <t>FVvAu5BKjD</t>
  </si>
  <si>
    <t>Yeye</t>
  </si>
  <si>
    <t xml:space="preserve">Echando día </t>
  </si>
  <si>
    <t>6WwX4qgmcy</t>
  </si>
  <si>
    <t>La prieta</t>
  </si>
  <si>
    <t>809-653-8028</t>
  </si>
  <si>
    <t>Conserje</t>
  </si>
  <si>
    <t>001-1139369-0</t>
  </si>
  <si>
    <t>La delincuencia , y los baños</t>
  </si>
  <si>
    <t>3LnCFgjbaG</t>
  </si>
  <si>
    <t xml:space="preserve">Fermin </t>
  </si>
  <si>
    <t>Luis</t>
  </si>
  <si>
    <t>El agua Baño</t>
  </si>
  <si>
    <t xml:space="preserve">En calle </t>
  </si>
  <si>
    <t>KIDEvuqIdt</t>
  </si>
  <si>
    <t>Mino</t>
  </si>
  <si>
    <t>809-986-2257</t>
  </si>
  <si>
    <t>Comerciarte</t>
  </si>
  <si>
    <t>05300-23827-5</t>
  </si>
  <si>
    <t>El agua , y baño</t>
  </si>
  <si>
    <t>0AqLKogKfE</t>
  </si>
  <si>
    <t>Nando</t>
  </si>
  <si>
    <t>FnuFPoy9fO</t>
  </si>
  <si>
    <t>Elane</t>
  </si>
  <si>
    <t>01/13/1698</t>
  </si>
  <si>
    <t>aWrQjF85sR</t>
  </si>
  <si>
    <t>Sofi</t>
  </si>
  <si>
    <t>829-730-9105</t>
  </si>
  <si>
    <t>402-2918901-0</t>
  </si>
  <si>
    <t>La alimentación</t>
  </si>
  <si>
    <t>nGKEhxO2bW</t>
  </si>
  <si>
    <t xml:space="preserve">Jorge </t>
  </si>
  <si>
    <t>Parcela</t>
  </si>
  <si>
    <t>z5yZaci5Un</t>
  </si>
  <si>
    <t>Juancito</t>
  </si>
  <si>
    <t>809-405-2548</t>
  </si>
  <si>
    <t>053-0034219-2</t>
  </si>
  <si>
    <t>Agua y arreglo de vivienda</t>
  </si>
  <si>
    <t>6e7fAWsCGZ</t>
  </si>
  <si>
    <t>Nuevo Amanecer</t>
  </si>
  <si>
    <t xml:space="preserve">Hospital hato del yaque </t>
  </si>
  <si>
    <t xml:space="preserve">Transformador para la luz </t>
  </si>
  <si>
    <t>7iuD9Ndss2</t>
  </si>
  <si>
    <t xml:space="preserve">Moi </t>
  </si>
  <si>
    <t>AEzbq5R74k</t>
  </si>
  <si>
    <t>Jornaleras</t>
  </si>
  <si>
    <t>El piso no tiene baño y el techo no silve</t>
  </si>
  <si>
    <t>ddZukevZdJ</t>
  </si>
  <si>
    <t>053-0021653-7</t>
  </si>
  <si>
    <t>La economía , la alimentación</t>
  </si>
  <si>
    <t>higx7lxQAr</t>
  </si>
  <si>
    <t>Iraina</t>
  </si>
  <si>
    <t>NCiYATjH4P</t>
  </si>
  <si>
    <t>ph0M2RSUi1</t>
  </si>
  <si>
    <t>Deisi</t>
  </si>
  <si>
    <t>Domestico</t>
  </si>
  <si>
    <t xml:space="preserve">Policlinico la Sabina </t>
  </si>
  <si>
    <t>L66vYNO7dj</t>
  </si>
  <si>
    <t>Mila</t>
  </si>
  <si>
    <t>En el patio lo</t>
  </si>
  <si>
    <t>RqqqDztNxu</t>
  </si>
  <si>
    <t>Fernando</t>
  </si>
  <si>
    <t>809-851-2054</t>
  </si>
  <si>
    <t>Chofer</t>
  </si>
  <si>
    <t>053-0014885-4</t>
  </si>
  <si>
    <t>Uu1LpOsh05</t>
  </si>
  <si>
    <t xml:space="preserve">Coky </t>
  </si>
  <si>
    <t xml:space="preserve">Plomero/ discapacitado </t>
  </si>
  <si>
    <t xml:space="preserve">La luz y el agua </t>
  </si>
  <si>
    <t>F7SbiKDhEh</t>
  </si>
  <si>
    <t>Maxi</t>
  </si>
  <si>
    <t>Embutidos</t>
  </si>
  <si>
    <t>HvUdvzuPwj</t>
  </si>
  <si>
    <t>Cristina</t>
  </si>
  <si>
    <t>imFA6XJk5x</t>
  </si>
  <si>
    <t xml:space="preserve">De leman </t>
  </si>
  <si>
    <t xml:space="preserve">Gramgero </t>
  </si>
  <si>
    <t xml:space="preserve">Si cenasa </t>
  </si>
  <si>
    <t>SKinDPKP05</t>
  </si>
  <si>
    <t>Ariela</t>
  </si>
  <si>
    <t>809-403-5454</t>
  </si>
  <si>
    <t>053-0044964-1</t>
  </si>
  <si>
    <t>El uso de letrinas y el mal olor de lo mismo</t>
  </si>
  <si>
    <t>NO9GEZqPA5</t>
  </si>
  <si>
    <t>Massiel</t>
  </si>
  <si>
    <t>CTZCux53UK</t>
  </si>
  <si>
    <t>La carta de agua</t>
  </si>
  <si>
    <t>d2J2Cf8iIj</t>
  </si>
  <si>
    <t xml:space="preserve">Centro de bella vista </t>
  </si>
  <si>
    <t xml:space="preserve">Hace falta un transformador, el arreglo de las calles y las escuelas </t>
  </si>
  <si>
    <t>WYOXP6WvGV</t>
  </si>
  <si>
    <t>Lisset</t>
  </si>
  <si>
    <t>qd8ozDY1HY</t>
  </si>
  <si>
    <t>LWEzcwBgAp</t>
  </si>
  <si>
    <t>Jery</t>
  </si>
  <si>
    <t>849-219-0430</t>
  </si>
  <si>
    <t>402-2521784-9</t>
  </si>
  <si>
    <t>Basuras en las calles</t>
  </si>
  <si>
    <t>B68TNYa7sW</t>
  </si>
  <si>
    <t>Evelin</t>
  </si>
  <si>
    <t>N9uNIJUUAI</t>
  </si>
  <si>
    <t>Delibery</t>
  </si>
  <si>
    <t xml:space="preserve">Falta de agua potable, se necesita un nuevo transformador </t>
  </si>
  <si>
    <t>it64sr0VVe</t>
  </si>
  <si>
    <t>El agua los callejones</t>
  </si>
  <si>
    <t>oVgH5cObMO</t>
  </si>
  <si>
    <t>Albania</t>
  </si>
  <si>
    <t>Rafelina</t>
  </si>
  <si>
    <t>Los callejones en mal estado</t>
  </si>
  <si>
    <t>Z0PuFAir9d</t>
  </si>
  <si>
    <t>Hsopital</t>
  </si>
  <si>
    <t>aTDgHxuYXh</t>
  </si>
  <si>
    <t>Centro hato del yaque</t>
  </si>
  <si>
    <t>Clínica barrio lindo</t>
  </si>
  <si>
    <t xml:space="preserve">La luz en general </t>
  </si>
  <si>
    <t>kVFYkfvglo</t>
  </si>
  <si>
    <t>Estilista de uñas</t>
  </si>
  <si>
    <t>Clinica jose amado</t>
  </si>
  <si>
    <t>jCxlksSXuC</t>
  </si>
  <si>
    <t>f5V3DA7E9U</t>
  </si>
  <si>
    <t xml:space="preserve">Gelo </t>
  </si>
  <si>
    <t xml:space="preserve">Nuevo Amecer </t>
  </si>
  <si>
    <t xml:space="preserve">Clínica Pichardo </t>
  </si>
  <si>
    <t>Falta de agua potable, el tendido eléctrico, aceras y contenes</t>
  </si>
  <si>
    <t>P42lfUHlj2</t>
  </si>
  <si>
    <t xml:space="preserve">Cruz </t>
  </si>
  <si>
    <t>Los guaricano</t>
  </si>
  <si>
    <t>El agua ,la delincuencia,la escuela sin terminar</t>
  </si>
  <si>
    <t>1bi2w3Life</t>
  </si>
  <si>
    <t>Dilcia</t>
  </si>
  <si>
    <t>829-412-3395</t>
  </si>
  <si>
    <t xml:space="preserve">Villa Sabina </t>
  </si>
  <si>
    <t>Privado</t>
  </si>
  <si>
    <t>053-21708-9</t>
  </si>
  <si>
    <t>kdrdCE2oOg</t>
  </si>
  <si>
    <t>En un tanque</t>
  </si>
  <si>
    <t>FGlhg62ma1</t>
  </si>
  <si>
    <t>Yaquelin</t>
  </si>
  <si>
    <t xml:space="preserve">Trabaja en casa de familia </t>
  </si>
  <si>
    <t xml:space="preserve">Nuevo transformador porque ya está lleno el que tenemos </t>
  </si>
  <si>
    <t>RnnTTTGOwK</t>
  </si>
  <si>
    <t xml:space="preserve">El grande </t>
  </si>
  <si>
    <t>e7BvdLZDzc</t>
  </si>
  <si>
    <t xml:space="preserve">Trabaja en una empresa privada </t>
  </si>
  <si>
    <t xml:space="preserve">Clínica Bonilla </t>
  </si>
  <si>
    <t xml:space="preserve">Arreglo de las calles y la falta de agua </t>
  </si>
  <si>
    <t>ZNsOUoGZcw</t>
  </si>
  <si>
    <t>Desempleado/ incapacitado</t>
  </si>
  <si>
    <t>Bg4Lw59aD7</t>
  </si>
  <si>
    <t xml:space="preserve">Chofer de camión </t>
  </si>
  <si>
    <t xml:space="preserve">Dentista familiar </t>
  </si>
  <si>
    <t xml:space="preserve">El agua que llega es sucia y tiene mal olor </t>
  </si>
  <si>
    <t>SloW8UQRXo</t>
  </si>
  <si>
    <t>Nuevo Amencer</t>
  </si>
  <si>
    <t>lC9KDCPAaL</t>
  </si>
  <si>
    <t>Selina</t>
  </si>
  <si>
    <t>Las malas condiciones que tienen las casas</t>
  </si>
  <si>
    <t>Las0CQ7fBY</t>
  </si>
  <si>
    <t xml:space="preserve">Transformador para la luz, asfalto de las calles y falta de agua potable </t>
  </si>
  <si>
    <t>osmf461sXw</t>
  </si>
  <si>
    <t xml:space="preserve">El mal estado de las calles, falta de cloacas,aceras y contenes </t>
  </si>
  <si>
    <t>wAmEdcPg2u</t>
  </si>
  <si>
    <t>Marbella</t>
  </si>
  <si>
    <t>Hospital alto de yaque</t>
  </si>
  <si>
    <t xml:space="preserve">En el esquina de la calle principal </t>
  </si>
  <si>
    <t>Fwi5GH8oT0</t>
  </si>
  <si>
    <t>Fornalero</t>
  </si>
  <si>
    <t xml:space="preserve">Contador de luz sobre girados y falta de contenedores y aceras </t>
  </si>
  <si>
    <t>oyMR8RCwuG</t>
  </si>
  <si>
    <t xml:space="preserve">Angela </t>
  </si>
  <si>
    <t>Lisbeth</t>
  </si>
  <si>
    <t>Clinica Emmy</t>
  </si>
  <si>
    <t>ws62OQgEtN</t>
  </si>
  <si>
    <t xml:space="preserve">Miranda </t>
  </si>
  <si>
    <t xml:space="preserve">Servicios al cliente </t>
  </si>
  <si>
    <t>Clínica 100fuegos calle 5</t>
  </si>
  <si>
    <t xml:space="preserve">Falta de agua y el mal estado de las calles </t>
  </si>
  <si>
    <t>LmaO7lZvE9</t>
  </si>
  <si>
    <t xml:space="preserve">Herlande </t>
  </si>
  <si>
    <t xml:space="preserve">Corominas </t>
  </si>
  <si>
    <t xml:space="preserve">Falta de agua, mal estado de las calles </t>
  </si>
  <si>
    <t>1sl1YrirEH</t>
  </si>
  <si>
    <t>Falta de agua y las calles en mal estado</t>
  </si>
  <si>
    <t>DoYzsEcgZx</t>
  </si>
  <si>
    <t xml:space="preserve">Clínica dental Cienfuegos </t>
  </si>
  <si>
    <t xml:space="preserve">Arreglo de calles y falta de agua potable </t>
  </si>
  <si>
    <t>3OuEDHfl62</t>
  </si>
  <si>
    <t>Trabaja en sigarro</t>
  </si>
  <si>
    <t xml:space="preserve">Médica </t>
  </si>
  <si>
    <t>Al frente de la casa en un tanque</t>
  </si>
  <si>
    <t>HPZZamVQSe</t>
  </si>
  <si>
    <t xml:space="preserve">Corominas y unión médica </t>
  </si>
  <si>
    <t>QtJzT4ydDY</t>
  </si>
  <si>
    <t xml:space="preserve">Hospital Rafael Castro </t>
  </si>
  <si>
    <t>ExPiezJbWO</t>
  </si>
  <si>
    <t>Hospital Rafael Castro</t>
  </si>
  <si>
    <t>z0QHS3TulY</t>
  </si>
  <si>
    <t xml:space="preserve">Robert </t>
  </si>
  <si>
    <t xml:space="preserve">Trabaja y estudia </t>
  </si>
  <si>
    <t xml:space="preserve">Fundación Altagracia </t>
  </si>
  <si>
    <t xml:space="preserve">Falta de agua potable y el mal estado de las calles </t>
  </si>
  <si>
    <t>wmJwJhEQiY</t>
  </si>
  <si>
    <t xml:space="preserve">Clínica la rotonda </t>
  </si>
  <si>
    <t>UpNR80vOpE</t>
  </si>
  <si>
    <t>zPplFRmW0j</t>
  </si>
  <si>
    <t>oQa8HUapva</t>
  </si>
  <si>
    <t xml:space="preserve">Fefa </t>
  </si>
  <si>
    <t>Dentista de loma de cabrera</t>
  </si>
  <si>
    <t>kgxvVKIO8U</t>
  </si>
  <si>
    <t>Poli clinica la piña</t>
  </si>
  <si>
    <t>Falta de agua y el mal estado de las calles</t>
  </si>
  <si>
    <t>7hKtbUfJBD</t>
  </si>
  <si>
    <t xml:space="preserve">Kendy </t>
  </si>
  <si>
    <t xml:space="preserve">Calle 5 clínica de dentista </t>
  </si>
  <si>
    <t>htOgEAevi6</t>
  </si>
  <si>
    <t>18/8/1966</t>
  </si>
  <si>
    <t>Corominas</t>
  </si>
  <si>
    <t xml:space="preserve">Hospital publico </t>
  </si>
  <si>
    <t>LvJcma64Ei</t>
  </si>
  <si>
    <t xml:space="preserve">Meta santos </t>
  </si>
  <si>
    <t xml:space="preserve">Clínica tolentino </t>
  </si>
  <si>
    <t xml:space="preserve">Las calles malas y la falta de agua potable </t>
  </si>
  <si>
    <t>IlU4NyPGSy</t>
  </si>
  <si>
    <t>28/9/1991</t>
  </si>
  <si>
    <t xml:space="preserve">Dr junior </t>
  </si>
  <si>
    <t>En la proxima calle en la esquina</t>
  </si>
  <si>
    <t>WfTuarEalc</t>
  </si>
  <si>
    <t>23/3/1993</t>
  </si>
  <si>
    <t>Hospital rafael castro</t>
  </si>
  <si>
    <t>Falta de agua potable, el mal estado de las calles</t>
  </si>
  <si>
    <t>winjUVChB2</t>
  </si>
  <si>
    <t xml:space="preserve">Albaro </t>
  </si>
  <si>
    <t>Poli clínica de la gloria</t>
  </si>
  <si>
    <t>Falta de agua potable y la imnundacion de las calles</t>
  </si>
  <si>
    <t>La esquina de la calle</t>
  </si>
  <si>
    <t xml:space="preserve">Falta de educación </t>
  </si>
  <si>
    <t>psk5J60Tqs</t>
  </si>
  <si>
    <t>Los Mangos</t>
  </si>
  <si>
    <t xml:space="preserve">Cabral y Báez </t>
  </si>
  <si>
    <t xml:space="preserve">Clinica Dr Rodriguez </t>
  </si>
  <si>
    <t>UN0Q2ZDdMl</t>
  </si>
  <si>
    <t>Rafa</t>
  </si>
  <si>
    <t>26/02/1958</t>
  </si>
  <si>
    <t>Elba M</t>
  </si>
  <si>
    <t>TngD8K2bQy</t>
  </si>
  <si>
    <t xml:space="preserve">Ana iris </t>
  </si>
  <si>
    <t>Los desechos de los baños</t>
  </si>
  <si>
    <t>bh6SzAAsqY</t>
  </si>
  <si>
    <t>30/09/1969</t>
  </si>
  <si>
    <t>Medio Ambiente</t>
  </si>
  <si>
    <t>Barrio Hollywood</t>
  </si>
  <si>
    <t>SeNaSa</t>
  </si>
  <si>
    <t>Clinic</t>
  </si>
  <si>
    <t>YyldaVFQuM</t>
  </si>
  <si>
    <t>El cercado( callejon de jando)</t>
  </si>
  <si>
    <t>907UVOlZpt</t>
  </si>
  <si>
    <t>18/07/1987</t>
  </si>
  <si>
    <t>En una empacadora</t>
  </si>
  <si>
    <t>Las flores</t>
  </si>
  <si>
    <t>Orilla de agua</t>
  </si>
  <si>
    <t>4Y6ahr2TfV</t>
  </si>
  <si>
    <t>13/05/1971</t>
  </si>
  <si>
    <t>Trabajadora</t>
  </si>
  <si>
    <t xml:space="preserve">La flores </t>
  </si>
  <si>
    <t>Cosntanza</t>
  </si>
  <si>
    <t>Michellebautista</t>
  </si>
  <si>
    <t>nW8ScVGnP3</t>
  </si>
  <si>
    <t>Jhonny</t>
  </si>
  <si>
    <t>28/07/1982</t>
  </si>
  <si>
    <t>La Cañada</t>
  </si>
  <si>
    <t>a8sB76WCsl</t>
  </si>
  <si>
    <t xml:space="preserve">Trabajador </t>
  </si>
  <si>
    <t xml:space="preserve">La jaida </t>
  </si>
  <si>
    <t>jks0LrKbyH</t>
  </si>
  <si>
    <t>27/07/1936</t>
  </si>
  <si>
    <t>qcKfXEfp39</t>
  </si>
  <si>
    <t>23/05/1988</t>
  </si>
  <si>
    <t xml:space="preserve">Costannza </t>
  </si>
  <si>
    <t xml:space="preserve">El en frente </t>
  </si>
  <si>
    <t>6QmFJ0s4Ah</t>
  </si>
  <si>
    <t>28/06/1976</t>
  </si>
  <si>
    <t xml:space="preserve">Trabajadora </t>
  </si>
  <si>
    <t xml:space="preserve">Cosntanza </t>
  </si>
  <si>
    <t>B4cEdcJA6B</t>
  </si>
  <si>
    <t>13/07/1979</t>
  </si>
  <si>
    <t>GWaqKAp3VH</t>
  </si>
  <si>
    <t>Trabaja</t>
  </si>
  <si>
    <t>Si cenasa</t>
  </si>
  <si>
    <t xml:space="preserve">La sanja  la basura </t>
  </si>
  <si>
    <t>qqVibMXPvJ</t>
  </si>
  <si>
    <t>Sanito</t>
  </si>
  <si>
    <t>25/10/1973</t>
  </si>
  <si>
    <t>La barranca</t>
  </si>
  <si>
    <t>5IdcvQgkhp</t>
  </si>
  <si>
    <t xml:space="preserve">La.flórez </t>
  </si>
  <si>
    <t xml:space="preserve">El agua y las sanja </t>
  </si>
  <si>
    <t>HJ7cwfyYAT</t>
  </si>
  <si>
    <t>20/12/1996</t>
  </si>
  <si>
    <t>ywzjVXaebL</t>
  </si>
  <si>
    <t>23/09/1959</t>
  </si>
  <si>
    <t>La flores</t>
  </si>
  <si>
    <t>Lavega</t>
  </si>
  <si>
    <t>OJLCc62b1y</t>
  </si>
  <si>
    <t>17/09/2002</t>
  </si>
  <si>
    <t>66HpPEtUdg</t>
  </si>
  <si>
    <t>El agua y la celle</t>
  </si>
  <si>
    <t>En wl frente</t>
  </si>
  <si>
    <t>hurwyaae7F</t>
  </si>
  <si>
    <t>IRneaeA4PE</t>
  </si>
  <si>
    <t>Deysi</t>
  </si>
  <si>
    <t>20/11/1974</t>
  </si>
  <si>
    <t>fci1kyekpK</t>
  </si>
  <si>
    <t>24/02/1998</t>
  </si>
  <si>
    <t xml:space="preserve">En una paca </t>
  </si>
  <si>
    <t xml:space="preserve">No </t>
  </si>
  <si>
    <t xml:space="preserve">Ennel frente </t>
  </si>
  <si>
    <t>hTfoz77N1h</t>
  </si>
  <si>
    <t>21/07/1994</t>
  </si>
  <si>
    <t xml:space="preserve">Enel frente </t>
  </si>
  <si>
    <t>XuBFHF89pP</t>
  </si>
  <si>
    <t>21/01/1980</t>
  </si>
  <si>
    <t>NTuoymYKaa</t>
  </si>
  <si>
    <t>14/07/1951</t>
  </si>
  <si>
    <t xml:space="preserve">El agua y los rio </t>
  </si>
  <si>
    <t>JaTdHIDvFB</t>
  </si>
  <si>
    <t>22/05/1988</t>
  </si>
  <si>
    <t>Epacadora</t>
  </si>
  <si>
    <t xml:space="preserve">Las flores </t>
  </si>
  <si>
    <t xml:space="preserve">El rio y la barusa </t>
  </si>
  <si>
    <t>XatOEEK6ru</t>
  </si>
  <si>
    <t>Ramonita</t>
  </si>
  <si>
    <t>13/08/1937</t>
  </si>
  <si>
    <t>86yDIE9HgK</t>
  </si>
  <si>
    <t xml:space="preserve">Ana </t>
  </si>
  <si>
    <t>Elbira</t>
  </si>
  <si>
    <t>LNiaOeX1yc</t>
  </si>
  <si>
    <t>18/01/1987</t>
  </si>
  <si>
    <t>QmMQgAj7y5</t>
  </si>
  <si>
    <t>Cora</t>
  </si>
  <si>
    <t>AZzCKWKyFN</t>
  </si>
  <si>
    <t>Verena</t>
  </si>
  <si>
    <t>wM3X17Lmvb</t>
  </si>
  <si>
    <t>Villa del valle</t>
  </si>
  <si>
    <t>Nailenybrito</t>
  </si>
  <si>
    <t>R6G2WRspdZ</t>
  </si>
  <si>
    <t>Isntalador de linea telefonica</t>
  </si>
  <si>
    <t>Arrglo de las calles y la falta de agua</t>
  </si>
  <si>
    <t>Aur4xt4zwY</t>
  </si>
  <si>
    <t>Hipolito</t>
  </si>
  <si>
    <t>17/3/1962</t>
  </si>
  <si>
    <t>Agua potable, afalto y aceres y contenes</t>
  </si>
  <si>
    <t>8K2EGpJYpp</t>
  </si>
  <si>
    <t>Medina</t>
  </si>
  <si>
    <t>15/7/1990</t>
  </si>
  <si>
    <t>Falta de agua, arrglo de calles y contenes</t>
  </si>
  <si>
    <t>8KerxtySqn</t>
  </si>
  <si>
    <t>Javier</t>
  </si>
  <si>
    <t>25/10/1984</t>
  </si>
  <si>
    <t>Tecnico en refigeracion y pastor</t>
  </si>
  <si>
    <t>Arrglo de las calles y la falta de agua potable</t>
  </si>
  <si>
    <t>ByJgSJFJm1</t>
  </si>
  <si>
    <t>Momumental</t>
  </si>
  <si>
    <t>Zkv5CiX0KX</t>
  </si>
  <si>
    <t>Angelina</t>
  </si>
  <si>
    <t>22/10/1996</t>
  </si>
  <si>
    <t>X8woQaen57</t>
  </si>
  <si>
    <t>14/8/1966</t>
  </si>
  <si>
    <t>Arrglo de viviendo, arrglo de las calle y el agua</t>
  </si>
  <si>
    <t>JWwcA4uE4M</t>
  </si>
  <si>
    <t xml:space="preserve">Falta de agua y no tenemos tuberias </t>
  </si>
  <si>
    <t>xvqtiePQ0A</t>
  </si>
  <si>
    <t>23/3/1996</t>
  </si>
  <si>
    <t>No tenemos agua, las aceras y comtenes</t>
  </si>
  <si>
    <t>En el callejon</t>
  </si>
  <si>
    <t>l8Z2tGuADm</t>
  </si>
  <si>
    <t>wpmwHHnn8e</t>
  </si>
  <si>
    <t xml:space="preserve">Genesis </t>
  </si>
  <si>
    <t>Ambos</t>
  </si>
  <si>
    <t>Arreglo de las calles y falta de agua</t>
  </si>
  <si>
    <t>x83Ldc6pVo</t>
  </si>
  <si>
    <t>Yiya</t>
  </si>
  <si>
    <t>Trabaja en la zona franca</t>
  </si>
  <si>
    <t>0NzCYhuMXl</t>
  </si>
  <si>
    <t>Tolentino abreu</t>
  </si>
  <si>
    <t>f2KgCZVNl0</t>
  </si>
  <si>
    <t>Platanero</t>
  </si>
  <si>
    <t>Falta de agua potable y las calle malas</t>
  </si>
  <si>
    <t>8WxvSSHq6u</t>
  </si>
  <si>
    <t>Seleida</t>
  </si>
  <si>
    <t>Villa de valle</t>
  </si>
  <si>
    <t>oUmfLBcpMv</t>
  </si>
  <si>
    <t>La basura, la falta de agua y las cloacas</t>
  </si>
  <si>
    <t>JE33ZaNsua</t>
  </si>
  <si>
    <t>25/2/1985</t>
  </si>
  <si>
    <t>Zg6BwbfMr1</t>
  </si>
  <si>
    <t>27/1/1964</t>
  </si>
  <si>
    <t>Hispital</t>
  </si>
  <si>
    <t>AmLpQF4cxj</t>
  </si>
  <si>
    <t>Yohanna</t>
  </si>
  <si>
    <t>21/3/1981</t>
  </si>
  <si>
    <t>Costurera</t>
  </si>
  <si>
    <t>depzTmhazX</t>
  </si>
  <si>
    <t>Bombon</t>
  </si>
  <si>
    <t>25/2/1998</t>
  </si>
  <si>
    <t>Paraiso oeste</t>
  </si>
  <si>
    <t>Falta de agua y el arreglo de las calles</t>
  </si>
  <si>
    <t>PcmN1ErPEa</t>
  </si>
  <si>
    <t>30/12/1962</t>
  </si>
  <si>
    <t>Abogada</t>
  </si>
  <si>
    <t>Contruccion de contenes y calles, se levanta demasiado polvo y falta de agua</t>
  </si>
  <si>
    <t>ZdFExDnmA3</t>
  </si>
  <si>
    <t>Chiquito</t>
  </si>
  <si>
    <t>Construcion</t>
  </si>
  <si>
    <t>TWlSfcOHXK</t>
  </si>
  <si>
    <t>Vende helados</t>
  </si>
  <si>
    <t>BUbKgTy5cy</t>
  </si>
  <si>
    <t>5NCEbCkydW</t>
  </si>
  <si>
    <t>15/11/2003</t>
  </si>
  <si>
    <t>El agua, arreglo de las calles</t>
  </si>
  <si>
    <t>nJr9zzXi5H</t>
  </si>
  <si>
    <t>Los contenes, el agua</t>
  </si>
  <si>
    <t>MHOsXFNzZp</t>
  </si>
  <si>
    <t>qv4tIrFPEw</t>
  </si>
  <si>
    <t>Naná</t>
  </si>
  <si>
    <t>Falta de agua y las calles</t>
  </si>
  <si>
    <t>En el frente de la calle</t>
  </si>
  <si>
    <t>EwzicWxyAs</t>
  </si>
  <si>
    <t>15/3/1955</t>
  </si>
  <si>
    <t>El agua y las calles</t>
  </si>
  <si>
    <t>IN0w7LU8v4</t>
  </si>
  <si>
    <t>15/2/1999</t>
  </si>
  <si>
    <t>Trabaja en una tienda</t>
  </si>
  <si>
    <t>ABNF5W61xE</t>
  </si>
  <si>
    <t>24/12/1970</t>
  </si>
  <si>
    <t>El agua, las calles los contened</t>
  </si>
  <si>
    <t>Sp8R8fIxny</t>
  </si>
  <si>
    <t>17/8/1964</t>
  </si>
  <si>
    <t>Falta de agua y arrglo de las calles</t>
  </si>
  <si>
    <t>EoqrEEGWO8</t>
  </si>
  <si>
    <t>Victorino</t>
  </si>
  <si>
    <t>El agua m, las calles</t>
  </si>
  <si>
    <t>tHwz77xqSW</t>
  </si>
  <si>
    <t>16/8/1995</t>
  </si>
  <si>
    <t>6ZLPSv3zV7</t>
  </si>
  <si>
    <t>Wary</t>
  </si>
  <si>
    <t>Falta de agua, las aceras y contenes</t>
  </si>
  <si>
    <t>F34JBhEN9A</t>
  </si>
  <si>
    <t>Paula</t>
  </si>
  <si>
    <t>20/6/1969</t>
  </si>
  <si>
    <t>Trabaja en la zona</t>
  </si>
  <si>
    <t>Falta de agua, aceras y contenes y el polvo nos enferma</t>
  </si>
  <si>
    <t>oES6E9JWaJ</t>
  </si>
  <si>
    <t>19/3/1990</t>
  </si>
  <si>
    <t>Bombero de la zona franca</t>
  </si>
  <si>
    <t>Falta de agua, contenes</t>
  </si>
  <si>
    <t>KUemjQqa3y</t>
  </si>
  <si>
    <t>Rubio</t>
  </si>
  <si>
    <t>27/11/1975</t>
  </si>
  <si>
    <t>Falta de agua, mejoramiento de las calles</t>
  </si>
  <si>
    <t>oC9dpLvKF7</t>
  </si>
  <si>
    <t>Yeca</t>
  </si>
  <si>
    <t>nTh5WeaNhq</t>
  </si>
  <si>
    <t>Construccion</t>
  </si>
  <si>
    <t>Falta de agua, no tenemos cloacas</t>
  </si>
  <si>
    <t>PJUlRFYLH7</t>
  </si>
  <si>
    <t>Yunep</t>
  </si>
  <si>
    <t>62Nr8sRrmF</t>
  </si>
  <si>
    <t>Seguridad</t>
  </si>
  <si>
    <t>Amor y paz</t>
  </si>
  <si>
    <t>Las viviendas en mal estados, las calles, el agua</t>
  </si>
  <si>
    <t>TD7rtB7teb</t>
  </si>
  <si>
    <t>16/2/1992</t>
  </si>
  <si>
    <t>abbvXctNXn</t>
  </si>
  <si>
    <t>24/7/1979</t>
  </si>
  <si>
    <t>Las calles, el agua</t>
  </si>
  <si>
    <t>RFbNUFUOKI</t>
  </si>
  <si>
    <t>Az4RcCymZG</t>
  </si>
  <si>
    <t>Esterlina</t>
  </si>
  <si>
    <t>Climica</t>
  </si>
  <si>
    <t>DNftdUyAGr</t>
  </si>
  <si>
    <t>283E9YmBmK</t>
  </si>
  <si>
    <t>Dicnora</t>
  </si>
  <si>
    <t>29/1/1956</t>
  </si>
  <si>
    <t>Falta de agua, las calles, una escuela que no este cerca del canal por los niños</t>
  </si>
  <si>
    <t>7RAkv0zDU4</t>
  </si>
  <si>
    <t>27/8/1981</t>
  </si>
  <si>
    <t>La falta de educacion para las personas que no saben leer ni escribir</t>
  </si>
  <si>
    <t>8Bk8C2S2A7</t>
  </si>
  <si>
    <t>18/11/1984</t>
  </si>
  <si>
    <t>Comerciante, psicologa</t>
  </si>
  <si>
    <t>Primera de humano</t>
  </si>
  <si>
    <t>Queman basura, agua potable</t>
  </si>
  <si>
    <t xml:space="preserve">En el patio
</t>
  </si>
  <si>
    <t>7DRcWbGNc3</t>
  </si>
  <si>
    <t xml:space="preserve">Compañia de agua envotellada </t>
  </si>
  <si>
    <t>Ct4nkON5PO</t>
  </si>
  <si>
    <t>9wzFWBXRQQ</t>
  </si>
  <si>
    <t>Lula</t>
  </si>
  <si>
    <t>Falta de agua, tuberias</t>
  </si>
  <si>
    <t>lfhux8MCSR</t>
  </si>
  <si>
    <t>Mery</t>
  </si>
  <si>
    <t>Y1IrXuFkDZ</t>
  </si>
  <si>
    <t>Tapiceria</t>
  </si>
  <si>
    <t>O8vyYqopsh</t>
  </si>
  <si>
    <t>26/4/1970</t>
  </si>
  <si>
    <t>Trabaja indeoendiente</t>
  </si>
  <si>
    <t>gR6D20Eu2x</t>
  </si>
  <si>
    <t xml:space="preserve">El agua potable, limpieza de la comunidad </t>
  </si>
  <si>
    <t>Gn5BRRRnMx</t>
  </si>
  <si>
    <t xml:space="preserve">Paraiso oeste </t>
  </si>
  <si>
    <t>prJjBzKpkn</t>
  </si>
  <si>
    <t>21/8/1973</t>
  </si>
  <si>
    <t>WBwxajAYBG</t>
  </si>
  <si>
    <t>Tea</t>
  </si>
  <si>
    <t>Los robos, la basura, el agua</t>
  </si>
  <si>
    <t>y5JoCwEKIP</t>
  </si>
  <si>
    <t>Emoleado privado</t>
  </si>
  <si>
    <t xml:space="preserve">Falta de agua, poli clinica, falta de empleo </t>
  </si>
  <si>
    <t>TZXrkqSFW7</t>
  </si>
  <si>
    <t>Daniel</t>
  </si>
  <si>
    <t>El moye</t>
  </si>
  <si>
    <t>29/11/1995</t>
  </si>
  <si>
    <t>En el frente de la caa</t>
  </si>
  <si>
    <t>TSPR7Oczgg</t>
  </si>
  <si>
    <t>31/1/1989</t>
  </si>
  <si>
    <t>En el frente de la cas</t>
  </si>
  <si>
    <t>7Pyzg9pwKd</t>
  </si>
  <si>
    <t>16/3/1993</t>
  </si>
  <si>
    <t>Maestra</t>
  </si>
  <si>
    <t>TslB5lnfIK</t>
  </si>
  <si>
    <t>vCjG4zCGEE</t>
  </si>
  <si>
    <t>El agua potable, la aseccivilidad y el acueducto</t>
  </si>
  <si>
    <t>m5B3VJMr2h</t>
  </si>
  <si>
    <t>14/3/1966</t>
  </si>
  <si>
    <t>Vende frutas y viveres</t>
  </si>
  <si>
    <t>Las calles, las cloacas y el agua</t>
  </si>
  <si>
    <t>CVqDihfeQ9</t>
  </si>
  <si>
    <t>23/2/1982</t>
  </si>
  <si>
    <t>Simma</t>
  </si>
  <si>
    <t>A8uLFDsWgq</t>
  </si>
  <si>
    <t>Monchy</t>
  </si>
  <si>
    <t>13/10/1965</t>
  </si>
  <si>
    <t>Las cloacas, los contenes y las calles</t>
  </si>
  <si>
    <t>jFnsIf3idj</t>
  </si>
  <si>
    <t>26/3/1996</t>
  </si>
  <si>
    <t>Las calles y las cloacas</t>
  </si>
  <si>
    <t>zC5hCN5Xnb</t>
  </si>
  <si>
    <t>14/3/1980</t>
  </si>
  <si>
    <t>Trabaja en un camion de agua extra</t>
  </si>
  <si>
    <t>Las calle, la marea del vertedero</t>
  </si>
  <si>
    <t>4AfdAS94lG</t>
  </si>
  <si>
    <t>La falta de agua</t>
  </si>
  <si>
    <t>FYrIWeCvU6</t>
  </si>
  <si>
    <t>Santica</t>
  </si>
  <si>
    <t>84eqQBMawO</t>
  </si>
  <si>
    <t>China</t>
  </si>
  <si>
    <t>ilBY4xHf4d</t>
  </si>
  <si>
    <t>Mercedita</t>
  </si>
  <si>
    <t>28/7/1983</t>
  </si>
  <si>
    <t>Operaria</t>
  </si>
  <si>
    <t>La falta de agua potable</t>
  </si>
  <si>
    <t>bhzbLmCwBA</t>
  </si>
  <si>
    <t>Asemap</t>
  </si>
  <si>
    <t>Falta de agua la oscuridad de las calles</t>
  </si>
  <si>
    <t>c143S4cjHD</t>
  </si>
  <si>
    <t>16/3/1984</t>
  </si>
  <si>
    <t>Operador de equipos pesados</t>
  </si>
  <si>
    <t>6SeeWzF2Xk</t>
  </si>
  <si>
    <t>16/3/1964</t>
  </si>
  <si>
    <t>Supervisor de seguridad</t>
  </si>
  <si>
    <t>Falta de agua, alcantarillado y el afaltado de las calles</t>
  </si>
  <si>
    <t>5XLm1Cg3Mi</t>
  </si>
  <si>
    <t>Yimi</t>
  </si>
  <si>
    <t>15/11/1989</t>
  </si>
  <si>
    <t>Falta de agua, la recoleccion de basura</t>
  </si>
  <si>
    <t>O37CeYmESv</t>
  </si>
  <si>
    <t>Julian</t>
  </si>
  <si>
    <t>Trabajador privado</t>
  </si>
  <si>
    <t>Falta de agua, las cloacas y las calles</t>
  </si>
  <si>
    <t>xBjMINqX0Y</t>
  </si>
  <si>
    <t>Monunmental</t>
  </si>
  <si>
    <t>El agua, las cloacas y las calles</t>
  </si>
  <si>
    <t>wWspnVfeyV</t>
  </si>
  <si>
    <t>Noemy</t>
  </si>
  <si>
    <t>26/3/1975</t>
  </si>
  <si>
    <t>Las calles, falta de agua potable</t>
  </si>
  <si>
    <t>PoqWtxHqNp</t>
  </si>
  <si>
    <t>25/3/1963</t>
  </si>
  <si>
    <t>En la entrada de la casa</t>
  </si>
  <si>
    <t>adJH6CJjFu</t>
  </si>
  <si>
    <t>16/2/1994</t>
  </si>
  <si>
    <t>Animadora comunitaria</t>
  </si>
  <si>
    <t>Luzcastillo</t>
  </si>
  <si>
    <t>vKu5z0yMU8</t>
  </si>
  <si>
    <t>Frente a la cas</t>
  </si>
  <si>
    <t>KIBJ9bbrvb</t>
  </si>
  <si>
    <t>18/3/2003</t>
  </si>
  <si>
    <t>qZV09NZw7M</t>
  </si>
  <si>
    <t>mciN1kE4lJ</t>
  </si>
  <si>
    <t>Maritza</t>
  </si>
  <si>
    <t>21/9/1982</t>
  </si>
  <si>
    <t>El agua, la calle</t>
  </si>
  <si>
    <t>CzksBj6xBA</t>
  </si>
  <si>
    <t>Carlo</t>
  </si>
  <si>
    <t>21/3/1985</t>
  </si>
  <si>
    <t>Maestro constructor</t>
  </si>
  <si>
    <t>La luz, asfalto, falta de agua</t>
  </si>
  <si>
    <t>KJh7meiVvT</t>
  </si>
  <si>
    <t>El primo</t>
  </si>
  <si>
    <t>19/12/1972</t>
  </si>
  <si>
    <t>Incapacitado</t>
  </si>
  <si>
    <t>SnwXqA1nCC</t>
  </si>
  <si>
    <t>Mily</t>
  </si>
  <si>
    <t>13/2/1989</t>
  </si>
  <si>
    <t>VgvZn2JLNm</t>
  </si>
  <si>
    <t>jQYgJC1kJ1</t>
  </si>
  <si>
    <t>Roman</t>
  </si>
  <si>
    <t xml:space="preserve">Agente penitenciaro y lic. Psicologia </t>
  </si>
  <si>
    <t>Villa del ville</t>
  </si>
  <si>
    <t>B6iAqZeWT8</t>
  </si>
  <si>
    <t>20/3/1967</t>
  </si>
  <si>
    <t>uwTLs8aFOl</t>
  </si>
  <si>
    <t>28/4/1984</t>
  </si>
  <si>
    <t>Militar</t>
  </si>
  <si>
    <t>Sacan al frente cuando pasa</t>
  </si>
  <si>
    <t>iI2YlAwGBo</t>
  </si>
  <si>
    <t>Gustina</t>
  </si>
  <si>
    <t xml:space="preserve">Policlinica </t>
  </si>
  <si>
    <t>NKYtA7lDl6</t>
  </si>
  <si>
    <t>La saca al frente</t>
  </si>
  <si>
    <t>SHItftA7qv</t>
  </si>
  <si>
    <t>23/4/1960</t>
  </si>
  <si>
    <t xml:space="preserve">El puente, agua </t>
  </si>
  <si>
    <t>SyyTJFCad5</t>
  </si>
  <si>
    <t>vhMzo7Xx2M</t>
  </si>
  <si>
    <t>Luisito</t>
  </si>
  <si>
    <t>22/5/1987</t>
  </si>
  <si>
    <t>Tecnico</t>
  </si>
  <si>
    <t xml:space="preserve">Consultorio </t>
  </si>
  <si>
    <t>3TNXtyo4Mw</t>
  </si>
  <si>
    <t>oi106dk0mB</t>
  </si>
  <si>
    <t>Ama de casan</t>
  </si>
  <si>
    <t>La saca a un solar y la quema</t>
  </si>
  <si>
    <t>GUjppb7Pa8</t>
  </si>
  <si>
    <t>Ari</t>
  </si>
  <si>
    <t>OqyHXP6WpV</t>
  </si>
  <si>
    <t>18/2/1972</t>
  </si>
  <si>
    <t>Odontologo</t>
  </si>
  <si>
    <t>Falta de agua, asfalto</t>
  </si>
  <si>
    <t>MBNrdS1bEM</t>
  </si>
  <si>
    <t>Francis</t>
  </si>
  <si>
    <t xml:space="preserve">Agua, calle </t>
  </si>
  <si>
    <t>Dentro de la casa</t>
  </si>
  <si>
    <t>x0STZKQ6lb</t>
  </si>
  <si>
    <t>20/2/2001</t>
  </si>
  <si>
    <t>Chipera</t>
  </si>
  <si>
    <t>BYCcS2sSyz</t>
  </si>
  <si>
    <t>Enpleada privada</t>
  </si>
  <si>
    <t>Villa del villa</t>
  </si>
  <si>
    <t>6nzsJDW92m</t>
  </si>
  <si>
    <t>nX9E4Fui75</t>
  </si>
  <si>
    <t>Aron</t>
  </si>
  <si>
    <t>Tolentino una clinica</t>
  </si>
  <si>
    <t xml:space="preserve">dentro de la casa </t>
  </si>
  <si>
    <t>HaOOkNv7OI</t>
  </si>
  <si>
    <t>26/3/1993</t>
  </si>
  <si>
    <t>E25Dvk6IZa</t>
  </si>
  <si>
    <t>19/8/1982</t>
  </si>
  <si>
    <t>En la esquina</t>
  </si>
  <si>
    <t>Xzdq9y864O</t>
  </si>
  <si>
    <t>Cesarina</t>
  </si>
  <si>
    <t>Yovany</t>
  </si>
  <si>
    <t>17/10/1967</t>
  </si>
  <si>
    <t>Oficina de abogados</t>
  </si>
  <si>
    <t>Barrio del padre</t>
  </si>
  <si>
    <t>La basura y el mal olor de la sanja</t>
  </si>
  <si>
    <t>sDGTdVHZ05</t>
  </si>
  <si>
    <t>Kaki</t>
  </si>
  <si>
    <t>22/10/1981</t>
  </si>
  <si>
    <t>El cercado-arenazo</t>
  </si>
  <si>
    <t>Senasq subsidiado</t>
  </si>
  <si>
    <t>IFFgd92KjB</t>
  </si>
  <si>
    <t>Vijo</t>
  </si>
  <si>
    <t>El barrio del padre</t>
  </si>
  <si>
    <t>E8VN6wKzXP</t>
  </si>
  <si>
    <t>26/04/1967</t>
  </si>
  <si>
    <t>Chofer del crue 911</t>
  </si>
  <si>
    <t>gboxYe9wiP</t>
  </si>
  <si>
    <t>Tuti</t>
  </si>
  <si>
    <t>15/11/1992</t>
  </si>
  <si>
    <t>Trabajador independiente</t>
  </si>
  <si>
    <t>Ciudad de Dios</t>
  </si>
  <si>
    <t>Thesilenc</t>
  </si>
  <si>
    <t xml:space="preserve">La falta de agua </t>
  </si>
  <si>
    <t xml:space="preserve">En la principal </t>
  </si>
  <si>
    <t>u6fxWs6Jtj</t>
  </si>
  <si>
    <t>Trabaja en una empacadora</t>
  </si>
  <si>
    <t>El dentista</t>
  </si>
  <si>
    <t>UHtlaBPnGK</t>
  </si>
  <si>
    <t>Pbgb9ietkN</t>
  </si>
  <si>
    <t>Teresa</t>
  </si>
  <si>
    <t>Chiquita</t>
  </si>
  <si>
    <t>a30HsBNfwL</t>
  </si>
  <si>
    <t>Cheche</t>
  </si>
  <si>
    <t>14/08/1975</t>
  </si>
  <si>
    <t>Auxiliar escolar</t>
  </si>
  <si>
    <t>El puente</t>
  </si>
  <si>
    <t>qgkiFMpzF6</t>
  </si>
  <si>
    <t>Aliden</t>
  </si>
  <si>
    <t>27/08/1976</t>
  </si>
  <si>
    <t>El agua y el puente</t>
  </si>
  <si>
    <t>THeIC4GTAG</t>
  </si>
  <si>
    <t>Ciudad de dios</t>
  </si>
  <si>
    <t>G4tgIiZK9g</t>
  </si>
  <si>
    <t>26/5/1992</t>
  </si>
  <si>
    <t>Pali</t>
  </si>
  <si>
    <t>Angie</t>
  </si>
  <si>
    <t xml:space="preserve">Agua,calle </t>
  </si>
  <si>
    <t xml:space="preserve">El la principal </t>
  </si>
  <si>
    <t>U50TZnz6ze</t>
  </si>
  <si>
    <t>30/10/1952</t>
  </si>
  <si>
    <t>albertantonioperezmartinez0@gmail.com</t>
  </si>
  <si>
    <t>Principal</t>
  </si>
  <si>
    <t>9HYpsHUleY</t>
  </si>
  <si>
    <t>Yaque</t>
  </si>
  <si>
    <t>30/2/1991</t>
  </si>
  <si>
    <t>2AEbtZ9MEL</t>
  </si>
  <si>
    <t>25/12/1993</t>
  </si>
  <si>
    <t>Trabajo privado</t>
  </si>
  <si>
    <t>EI1rPx7PNJ</t>
  </si>
  <si>
    <t>24/4/1973</t>
  </si>
  <si>
    <t xml:space="preserve">Trabajo privado </t>
  </si>
  <si>
    <t xml:space="preserve">Ciudad de Dios </t>
  </si>
  <si>
    <t>Leandro</t>
  </si>
  <si>
    <t xml:space="preserve">Agua,calle,luz </t>
  </si>
  <si>
    <t>hzIwWRFDH7</t>
  </si>
  <si>
    <t>Yaniris</t>
  </si>
  <si>
    <t>Vendedora en un colmado</t>
  </si>
  <si>
    <t>El agua, el alfacto</t>
  </si>
  <si>
    <t>Pb8trzQN6n</t>
  </si>
  <si>
    <t>Ciudad de</t>
  </si>
  <si>
    <t>KdP5aWOTJ9</t>
  </si>
  <si>
    <t>Ely</t>
  </si>
  <si>
    <t>B2qaRFq9W9</t>
  </si>
  <si>
    <t>Yeni</t>
  </si>
  <si>
    <t>14/5/1985</t>
  </si>
  <si>
    <t>Enpalilladora</t>
  </si>
  <si>
    <t xml:space="preserve">El agua y la luz </t>
  </si>
  <si>
    <t xml:space="preserve"> principal</t>
  </si>
  <si>
    <t>9i7O9wdKqG</t>
  </si>
  <si>
    <t>23/6/1976</t>
  </si>
  <si>
    <t>Trabajo privadk</t>
  </si>
  <si>
    <t>El agua la luz</t>
  </si>
  <si>
    <t>zOdn1r1c3j</t>
  </si>
  <si>
    <t>Yony</t>
  </si>
  <si>
    <t>Chofer de ambulancia</t>
  </si>
  <si>
    <t>OaDETrOEDt</t>
  </si>
  <si>
    <t>Clinica dental</t>
  </si>
  <si>
    <t>WkfgHIAEQr</t>
  </si>
  <si>
    <t xml:space="preserve">Santiagi </t>
  </si>
  <si>
    <t>YBdxR3vfYZ</t>
  </si>
  <si>
    <t>Ganaderia</t>
  </si>
  <si>
    <t>maS8KvuMpb</t>
  </si>
  <si>
    <t>Aleida</t>
  </si>
  <si>
    <t>30/8/1968</t>
  </si>
  <si>
    <t>La falta de agua, las calles malas</t>
  </si>
  <si>
    <t>CQYHhMqOci</t>
  </si>
  <si>
    <t>Flaca</t>
  </si>
  <si>
    <t>26/4/1996</t>
  </si>
  <si>
    <t>cNwWJ5SIwJ</t>
  </si>
  <si>
    <t>17/5/1997</t>
  </si>
  <si>
    <t>Gb24zIyCQW</t>
  </si>
  <si>
    <t>Defensal civil medica oficial</t>
  </si>
  <si>
    <t>CEYopWy6B7</t>
  </si>
  <si>
    <t>Nicaury</t>
  </si>
  <si>
    <t>La delincuencia y la falta de agua</t>
  </si>
  <si>
    <t>ebEIDGErhE</t>
  </si>
  <si>
    <t>30/10/1979</t>
  </si>
  <si>
    <t>En ka principal</t>
  </si>
  <si>
    <t>Xh31TzUtWs</t>
  </si>
  <si>
    <t>23/10/1976</t>
  </si>
  <si>
    <t>Trabaja zona franca</t>
  </si>
  <si>
    <t>Uycy1t9nPf</t>
  </si>
  <si>
    <t>Dani45</t>
  </si>
  <si>
    <t>14/4/1994</t>
  </si>
  <si>
    <t>K3LrCS4h1D</t>
  </si>
  <si>
    <t>La calle el agua</t>
  </si>
  <si>
    <t>AozZG0LFId</t>
  </si>
  <si>
    <t>Joana</t>
  </si>
  <si>
    <t>En el l frente</t>
  </si>
  <si>
    <t>Ewwrzuviai</t>
  </si>
  <si>
    <t xml:space="preserve">Cidad de Dios </t>
  </si>
  <si>
    <t xml:space="preserve">Sanasa </t>
  </si>
  <si>
    <t xml:space="preserve">Calle,agua </t>
  </si>
  <si>
    <t>W3TI3FMdqf</t>
  </si>
  <si>
    <t>La niña</t>
  </si>
  <si>
    <t>whi3gH1yQ9</t>
  </si>
  <si>
    <t>Silia</t>
  </si>
  <si>
    <t>pYIHDt65MM</t>
  </si>
  <si>
    <t>23/6/1989</t>
  </si>
  <si>
    <t>NdL2o2yr2e</t>
  </si>
  <si>
    <t>29/7/1983</t>
  </si>
  <si>
    <t>Trabaja privado</t>
  </si>
  <si>
    <t>Senasa constrivutivo</t>
  </si>
  <si>
    <t>IVe33A7mrS</t>
  </si>
  <si>
    <t>El agua y la calles</t>
  </si>
  <si>
    <t>fwMgs7YsA2</t>
  </si>
  <si>
    <t>30/4/1962</t>
  </si>
  <si>
    <t>Modista</t>
  </si>
  <si>
    <t>Clinica de zona franca</t>
  </si>
  <si>
    <t>Falta de agua,</t>
  </si>
  <si>
    <t>La manda a votar</t>
  </si>
  <si>
    <t>jgFv98c3d3</t>
  </si>
  <si>
    <t>Trabaja en una pollera</t>
  </si>
  <si>
    <t>xY34ZNoYy1</t>
  </si>
  <si>
    <t>Viki</t>
  </si>
  <si>
    <t>14/2/1987</t>
  </si>
  <si>
    <t>En el principal</t>
  </si>
  <si>
    <t>I3Er4M9Nhr</t>
  </si>
  <si>
    <t>Falta de agua ,las calles malas y falta de puente</t>
  </si>
  <si>
    <t>CYAOYxByQj</t>
  </si>
  <si>
    <t>El pavo</t>
  </si>
  <si>
    <t>19/2/1978</t>
  </si>
  <si>
    <t xml:space="preserve">Ciudad de dios </t>
  </si>
  <si>
    <t xml:space="preserve">En la calle principal </t>
  </si>
  <si>
    <t>8PT89ey2ux</t>
  </si>
  <si>
    <t>IFG7lwe87L</t>
  </si>
  <si>
    <t>XaH36GL6V9</t>
  </si>
  <si>
    <t>Juana</t>
  </si>
  <si>
    <t>28/08/1956</t>
  </si>
  <si>
    <t>mXIquARa9W</t>
  </si>
  <si>
    <t>25/1/1972</t>
  </si>
  <si>
    <t>UyZj0yum2e</t>
  </si>
  <si>
    <t>Puente y agua</t>
  </si>
  <si>
    <t>xug14z1OGS</t>
  </si>
  <si>
    <t>25/5/2002</t>
  </si>
  <si>
    <t>En em frente</t>
  </si>
  <si>
    <t>Kk3dEcNmHE</t>
  </si>
  <si>
    <t xml:space="preserve">La gata </t>
  </si>
  <si>
    <t>28/9/1998</t>
  </si>
  <si>
    <t xml:space="preserve">Santago </t>
  </si>
  <si>
    <t>6BoGd7UngN</t>
  </si>
  <si>
    <t>16/2/1974</t>
  </si>
  <si>
    <t>VgOMCXVlwM</t>
  </si>
  <si>
    <t>Pastor</t>
  </si>
  <si>
    <t xml:space="preserve">El agua y puente </t>
  </si>
  <si>
    <t>rFuKtJ02vO</t>
  </si>
  <si>
    <t>U0t7eI5bNi</t>
  </si>
  <si>
    <t>Chulo</t>
  </si>
  <si>
    <t>Planchador</t>
  </si>
  <si>
    <t xml:space="preserve">Santigo </t>
  </si>
  <si>
    <t>Calle princip</t>
  </si>
  <si>
    <t>zqYz57PoSU</t>
  </si>
  <si>
    <t>A la calle principal</t>
  </si>
  <si>
    <t>pSOMgRHNFD</t>
  </si>
  <si>
    <t>24/7/1962</t>
  </si>
  <si>
    <t>Falta de agua y las calles malas</t>
  </si>
  <si>
    <t>5ZE23jFeXe</t>
  </si>
  <si>
    <t>Papito</t>
  </si>
  <si>
    <t>CuTFiNShgt</t>
  </si>
  <si>
    <t xml:space="preserve">Trabaja en empresa privada </t>
  </si>
  <si>
    <t>J2lGxMAfDF</t>
  </si>
  <si>
    <t>Anna</t>
  </si>
  <si>
    <t>Tunel</t>
  </si>
  <si>
    <t>Idalis</t>
  </si>
  <si>
    <t>IZOs0ESDAo</t>
  </si>
  <si>
    <t>Felo</t>
  </si>
  <si>
    <t>Motonconcho</t>
  </si>
  <si>
    <t xml:space="preserve">En la esquina </t>
  </si>
  <si>
    <t>WLvDALwqbJ</t>
  </si>
  <si>
    <t>Francia</t>
  </si>
  <si>
    <t>Falta de agua, las calles malas</t>
  </si>
  <si>
    <t>mkZBW9mOFg</t>
  </si>
  <si>
    <t>27/1/2000</t>
  </si>
  <si>
    <t>Ciudad</t>
  </si>
  <si>
    <t>tKDVD2ZLqQ</t>
  </si>
  <si>
    <t>uPj30Absd0</t>
  </si>
  <si>
    <t>Profe</t>
  </si>
  <si>
    <t>Profesor</t>
  </si>
  <si>
    <t>8RVDgSNaul</t>
  </si>
  <si>
    <t>18/6/1982</t>
  </si>
  <si>
    <t>Cienfuegos</t>
  </si>
  <si>
    <t>perlamariavalenz@gmail.com</t>
  </si>
  <si>
    <t>wB4IN7B3nf</t>
  </si>
  <si>
    <t>20/12/1982</t>
  </si>
  <si>
    <t>Travajo privado</t>
  </si>
  <si>
    <t>2k2bcWr583</t>
  </si>
  <si>
    <t xml:space="preserve">La mella </t>
  </si>
  <si>
    <t xml:space="preserve">Zona franca </t>
  </si>
  <si>
    <t>El hospital</t>
  </si>
  <si>
    <t>bnl3uQbWR4</t>
  </si>
  <si>
    <t>Senen</t>
  </si>
  <si>
    <t>Trabajo de independiente</t>
  </si>
  <si>
    <t>DPzEGkGBRG</t>
  </si>
  <si>
    <t>El mello</t>
  </si>
  <si>
    <t>17/2/1985</t>
  </si>
  <si>
    <t>Atras de la casa</t>
  </si>
  <si>
    <t>2aplUieabB</t>
  </si>
  <si>
    <t xml:space="preserve">Morena </t>
  </si>
  <si>
    <t>La calle principal</t>
  </si>
  <si>
    <t>tOH8fmhXBD</t>
  </si>
  <si>
    <t>27/6/1983</t>
  </si>
  <si>
    <t>qaUH4K0cgG</t>
  </si>
  <si>
    <t>Favila</t>
  </si>
  <si>
    <t>La calle,el agua</t>
  </si>
  <si>
    <t>DhyhBNvfc3</t>
  </si>
  <si>
    <t>31/10/1995</t>
  </si>
  <si>
    <t>UhC3fmQynA</t>
  </si>
  <si>
    <t>21/5/1987</t>
  </si>
  <si>
    <t>Cajera</t>
  </si>
  <si>
    <t xml:space="preserve">Se la llevan diario a botarla </t>
  </si>
  <si>
    <t>nkvGj9VUWO</t>
  </si>
  <si>
    <t>14/3/1977</t>
  </si>
  <si>
    <t>Trabojo privado</t>
  </si>
  <si>
    <t>UE6TktKKry</t>
  </si>
  <si>
    <t>28/8/1954</t>
  </si>
  <si>
    <t>Frente en la casa</t>
  </si>
  <si>
    <t>MpOsz0RAVu</t>
  </si>
  <si>
    <t>Cuquito</t>
  </si>
  <si>
    <t>El agua y falta de  puente</t>
  </si>
  <si>
    <t>o6eZpxoWRR</t>
  </si>
  <si>
    <t>Yole</t>
  </si>
  <si>
    <t>21/9/2002</t>
  </si>
  <si>
    <t>Ars palic</t>
  </si>
  <si>
    <t>La principa</t>
  </si>
  <si>
    <t>CxWPGPVEAP</t>
  </si>
  <si>
    <t>El profe</t>
  </si>
  <si>
    <t>19/9/1971</t>
  </si>
  <si>
    <t>Maestro</t>
  </si>
  <si>
    <t>Senma</t>
  </si>
  <si>
    <t>La falta de agua potable, mala construccion de las viviendas</t>
  </si>
  <si>
    <t>5ZDFlpr4Rs</t>
  </si>
  <si>
    <t xml:space="preserve">El flow </t>
  </si>
  <si>
    <t xml:space="preserve">Albañileria </t>
  </si>
  <si>
    <t xml:space="preserve">Cienfuego </t>
  </si>
  <si>
    <t>zMoOgTMkdE</t>
  </si>
  <si>
    <t>Nicol</t>
  </si>
  <si>
    <t>28/8/2006</t>
  </si>
  <si>
    <t>Emk5vijXgf</t>
  </si>
  <si>
    <t xml:space="preserve">Pechito </t>
  </si>
  <si>
    <t>19/08/1967</t>
  </si>
  <si>
    <t>809-613-3466</t>
  </si>
  <si>
    <t>La farta de letrina y farta de agua</t>
  </si>
  <si>
    <t>yvMOETjcUZ</t>
  </si>
  <si>
    <t>Ramón</t>
  </si>
  <si>
    <t>31/8/1975</t>
  </si>
  <si>
    <t>Barrio San Isidro</t>
  </si>
  <si>
    <t>A hospital</t>
  </si>
  <si>
    <t>El agua ,la contaminación del rio lo callejone</t>
  </si>
  <si>
    <t>vWQ7k8w0Yu</t>
  </si>
  <si>
    <t>Gin</t>
  </si>
  <si>
    <t>Ana d casa</t>
  </si>
  <si>
    <t>Ospital</t>
  </si>
  <si>
    <t>Agua puente</t>
  </si>
  <si>
    <t>RcOlEJn3a3</t>
  </si>
  <si>
    <t>Win</t>
  </si>
  <si>
    <t xml:space="preserve">Agua,puente </t>
  </si>
  <si>
    <t>TybmCm1UzN</t>
  </si>
  <si>
    <t>17/6/1984</t>
  </si>
  <si>
    <t xml:space="preserve">El frente </t>
  </si>
  <si>
    <t>ZHEAWVvIZZ</t>
  </si>
  <si>
    <t>Jhubre</t>
  </si>
  <si>
    <t>13/8/1986</t>
  </si>
  <si>
    <t>eNZUuESOHN</t>
  </si>
  <si>
    <t>18/6/1985</t>
  </si>
  <si>
    <t>Ana de casa</t>
  </si>
  <si>
    <t xml:space="preserve">Ospital </t>
  </si>
  <si>
    <t>Agua luz</t>
  </si>
  <si>
    <t>yHol9DF68Q</t>
  </si>
  <si>
    <t>17/6/2001</t>
  </si>
  <si>
    <t xml:space="preserve">Herrero </t>
  </si>
  <si>
    <t>ZF9wV1Fglc</t>
  </si>
  <si>
    <t>kggQTq9uur</t>
  </si>
  <si>
    <t xml:space="preserve">Radame </t>
  </si>
  <si>
    <t xml:space="preserve">Calpintero </t>
  </si>
  <si>
    <t>IlsmCoLMAd</t>
  </si>
  <si>
    <t>17/9/1978</t>
  </si>
  <si>
    <t>3IM0N4smLI</t>
  </si>
  <si>
    <t>Rrabajo independiente</t>
  </si>
  <si>
    <t>v1AxC9DNrx</t>
  </si>
  <si>
    <t>14/5/1975</t>
  </si>
  <si>
    <t xml:space="preserve">Bancera </t>
  </si>
  <si>
    <t xml:space="preserve">Pali </t>
  </si>
  <si>
    <t>np0JmLNa4t</t>
  </si>
  <si>
    <t>8GeWYAezi7</t>
  </si>
  <si>
    <t>27/5/1990</t>
  </si>
  <si>
    <t xml:space="preserve">Al frete de la casa </t>
  </si>
  <si>
    <t>jCvJ0qNYut</t>
  </si>
  <si>
    <t>Liz</t>
  </si>
  <si>
    <t>CnUFFntvxg</t>
  </si>
  <si>
    <t>Yomi</t>
  </si>
  <si>
    <t>Servicio al cliente</t>
  </si>
  <si>
    <t>wAyAFMUK5H</t>
  </si>
  <si>
    <t>Amarili</t>
  </si>
  <si>
    <t>zeahFn0HCB</t>
  </si>
  <si>
    <t>Apreili</t>
  </si>
  <si>
    <t>vVhKiJHpUI</t>
  </si>
  <si>
    <t>DNiFN6d0Gr</t>
  </si>
  <si>
    <t xml:space="preserve">Tranjador </t>
  </si>
  <si>
    <t xml:space="preserve">La luisa </t>
  </si>
  <si>
    <t xml:space="preserve">Hsopital </t>
  </si>
  <si>
    <t>jmkNmc6YHg</t>
  </si>
  <si>
    <t xml:space="preserve">Agua,calle,puente,cuaca </t>
  </si>
  <si>
    <t>rw4XaKMJCu</t>
  </si>
  <si>
    <t>22/09/1991</t>
  </si>
  <si>
    <t xml:space="preserve">Hopital </t>
  </si>
  <si>
    <t>T1ve5tQH0a</t>
  </si>
  <si>
    <t>dXOg8KIohB</t>
  </si>
  <si>
    <t>31/05/1975</t>
  </si>
  <si>
    <t>2xKXKVaHRa</t>
  </si>
  <si>
    <t>OsFjgp8QPL</t>
  </si>
  <si>
    <t>JS7daBk04N</t>
  </si>
  <si>
    <t>16/2/1988</t>
  </si>
  <si>
    <t>v48FLgeGPt</t>
  </si>
  <si>
    <t>Yoanny</t>
  </si>
  <si>
    <t>spmd8lSreF</t>
  </si>
  <si>
    <t>Ariel</t>
  </si>
  <si>
    <t>21/2/1995</t>
  </si>
  <si>
    <t>Renacer</t>
  </si>
  <si>
    <t>ZbBofMS77n</t>
  </si>
  <si>
    <t>Banesa</t>
  </si>
  <si>
    <t>18/2/1952</t>
  </si>
  <si>
    <t>otdJlpvrlW</t>
  </si>
  <si>
    <t>16/08/2005</t>
  </si>
  <si>
    <t>YnBU3Wq5oW</t>
  </si>
  <si>
    <t>16/06/1986</t>
  </si>
  <si>
    <t xml:space="preserve">Salonista </t>
  </si>
  <si>
    <t xml:space="preserve">Conntanza </t>
  </si>
  <si>
    <t>FTjdehboVu</t>
  </si>
  <si>
    <t>Falta de agua y el puente</t>
  </si>
  <si>
    <t>4NgLH30LvS</t>
  </si>
  <si>
    <t>25/4/1969</t>
  </si>
  <si>
    <t xml:space="preserve">Trabajandor pribado </t>
  </si>
  <si>
    <t>vl0hpUCA0M</t>
  </si>
  <si>
    <t>20/10/1984</t>
  </si>
  <si>
    <t>El aguan la calle</t>
  </si>
  <si>
    <t>pfE2CKMKHR</t>
  </si>
  <si>
    <t>Daniris</t>
  </si>
  <si>
    <t>El agua, las calles</t>
  </si>
  <si>
    <t>7aeWK4feUx</t>
  </si>
  <si>
    <t>Marisela</t>
  </si>
  <si>
    <t>14/03/1988</t>
  </si>
  <si>
    <t>Los caminos, el agua</t>
  </si>
  <si>
    <t>kOUgEqI1Gq</t>
  </si>
  <si>
    <t>tVdWmCTevM</t>
  </si>
  <si>
    <t>30/11/1935</t>
  </si>
  <si>
    <t xml:space="preserve">Agua,luz,calle </t>
  </si>
  <si>
    <t>nWF2qvIvcK</t>
  </si>
  <si>
    <t>30/3/91</t>
  </si>
  <si>
    <t>Sicologa</t>
  </si>
  <si>
    <t>El agua el puente</t>
  </si>
  <si>
    <t>ivYHAwvH6J</t>
  </si>
  <si>
    <t>24/08/1999</t>
  </si>
  <si>
    <t xml:space="preserve">En la orilla de casa </t>
  </si>
  <si>
    <t>MklaXPxsQz</t>
  </si>
  <si>
    <t>Ingri</t>
  </si>
  <si>
    <t>Cuida niños</t>
  </si>
  <si>
    <t xml:space="preserve">Falta de agua y el puente </t>
  </si>
  <si>
    <t>byvXaAjPgs</t>
  </si>
  <si>
    <t>5uCkwrfpF2</t>
  </si>
  <si>
    <t>25/09/1990</t>
  </si>
  <si>
    <t xml:space="preserve">Hispotal </t>
  </si>
  <si>
    <t xml:space="preserve">En la orilla de la calle </t>
  </si>
  <si>
    <t>tRDge7lr3d</t>
  </si>
  <si>
    <t>15/5/1987</t>
  </si>
  <si>
    <t>SCEBbELwjU</t>
  </si>
  <si>
    <t>Fabiola</t>
  </si>
  <si>
    <t>14/10/1997</t>
  </si>
  <si>
    <t>qwChe9gSua</t>
  </si>
  <si>
    <t>23/12/1987</t>
  </si>
  <si>
    <t xml:space="preserve">Al drente de la casa </t>
  </si>
  <si>
    <t>ryzhYw3Qsj</t>
  </si>
  <si>
    <t>13/7/1989</t>
  </si>
  <si>
    <t>wt1jQABRC7</t>
  </si>
  <si>
    <t>14/11/1998</t>
  </si>
  <si>
    <t>wNsOHTanH7</t>
  </si>
  <si>
    <t>21/09/200</t>
  </si>
  <si>
    <t xml:space="preserve">En la orida de la calle </t>
  </si>
  <si>
    <t>3jmBUrgRDy</t>
  </si>
  <si>
    <t>24/4/1986</t>
  </si>
  <si>
    <t>Contable</t>
  </si>
  <si>
    <t>97pdICESCm</t>
  </si>
  <si>
    <t>Euclide</t>
  </si>
  <si>
    <t>18/9/1958</t>
  </si>
  <si>
    <t>Trabajo independiente</t>
  </si>
  <si>
    <t>PyAiGauFhq</t>
  </si>
  <si>
    <t>14/05/1979</t>
  </si>
  <si>
    <t>ja28ASKfzC</t>
  </si>
  <si>
    <t>Eli</t>
  </si>
  <si>
    <t>xkdryEHrD6</t>
  </si>
  <si>
    <t xml:space="preserve">Niña </t>
  </si>
  <si>
    <t xml:space="preserve">Agua,calle,el canal </t>
  </si>
  <si>
    <t>NsWCh3mEVc</t>
  </si>
  <si>
    <t>Jonathan</t>
  </si>
  <si>
    <t>Jhon</t>
  </si>
  <si>
    <t>17/04/1994</t>
  </si>
  <si>
    <t>GP7uthWXkO</t>
  </si>
  <si>
    <t>Yolanny</t>
  </si>
  <si>
    <t>19/9/1990</t>
  </si>
  <si>
    <t>ltMeYEsXFZ</t>
  </si>
  <si>
    <t>15/2/1976</t>
  </si>
  <si>
    <t>Ciudad De Dios</t>
  </si>
  <si>
    <t>Falta de agua y las cloacas</t>
  </si>
  <si>
    <t>IG5GBoIpmp</t>
  </si>
  <si>
    <t>22/12/1995</t>
  </si>
  <si>
    <t>Gdvy3LMdQ8</t>
  </si>
  <si>
    <t>21/6/1971</t>
  </si>
  <si>
    <t>joCSU3EeEh</t>
  </si>
  <si>
    <t>Sabtiago</t>
  </si>
  <si>
    <t>YFLLSLZdln</t>
  </si>
  <si>
    <t xml:space="preserve">Tito </t>
  </si>
  <si>
    <t>16/10/1954</t>
  </si>
  <si>
    <t xml:space="preserve">universal </t>
  </si>
  <si>
    <t xml:space="preserve">Agua,el puente del canal </t>
  </si>
  <si>
    <t>RBrrPxzMsu</t>
  </si>
  <si>
    <t>19/10/1980</t>
  </si>
  <si>
    <t>B05TpnD0dc</t>
  </si>
  <si>
    <t>t6OlauOgX6</t>
  </si>
  <si>
    <t>19/5/1975</t>
  </si>
  <si>
    <t xml:space="preserve">Trabajador privado </t>
  </si>
  <si>
    <t xml:space="preserve">Agua,puente en el canal </t>
  </si>
  <si>
    <t xml:space="preserve">Marquesina </t>
  </si>
  <si>
    <t>UW6hfVKJJ5</t>
  </si>
  <si>
    <t>13/12/1966</t>
  </si>
  <si>
    <t>Trabajdor privado</t>
  </si>
  <si>
    <t>42ntD7NEt1</t>
  </si>
  <si>
    <t>24/07/1966</t>
  </si>
  <si>
    <t xml:space="preserve">Trabanadora </t>
  </si>
  <si>
    <t xml:space="preserve">La veg </t>
  </si>
  <si>
    <t xml:space="preserve">So cenasa </t>
  </si>
  <si>
    <t>kAcbCK5Xrt</t>
  </si>
  <si>
    <t>27/03/1967</t>
  </si>
  <si>
    <t>Yiripelo</t>
  </si>
  <si>
    <t xml:space="preserve">El agua y la sanja </t>
  </si>
  <si>
    <t>Mvd7GXlgC8</t>
  </si>
  <si>
    <t>15/03/1958</t>
  </si>
  <si>
    <t>IP9T1wcPOz</t>
  </si>
  <si>
    <t>829-912-46-976</t>
  </si>
  <si>
    <t>El agua, la calle farta de baño</t>
  </si>
  <si>
    <t>qaP8c1BhR3</t>
  </si>
  <si>
    <t>13/12/1974</t>
  </si>
  <si>
    <t xml:space="preserve">El agua y la casa sin terminar </t>
  </si>
  <si>
    <t>m4h1555lyn</t>
  </si>
  <si>
    <t>30/03/1978</t>
  </si>
  <si>
    <t>obb35rPuvt</t>
  </si>
  <si>
    <t>22/07/1975</t>
  </si>
  <si>
    <t>AwApRBaNBX</t>
  </si>
  <si>
    <t>19/07/2002</t>
  </si>
  <si>
    <t>wa0YGSOPCH</t>
  </si>
  <si>
    <t>16/08/1990</t>
  </si>
  <si>
    <t>jyHMZAhN9h</t>
  </si>
  <si>
    <t>18/04/1985</t>
  </si>
  <si>
    <t xml:space="preserve">La luisa  </t>
  </si>
  <si>
    <t xml:space="preserve">El gau y la calle </t>
  </si>
  <si>
    <t>9b78NKY1fm</t>
  </si>
  <si>
    <t>31/03/1971</t>
  </si>
  <si>
    <t>849-243-2633</t>
  </si>
  <si>
    <t>La calle el agua y farta de letrina</t>
  </si>
  <si>
    <t>VRkxJ76QYq</t>
  </si>
  <si>
    <t>Contrutor</t>
  </si>
  <si>
    <t>DKc0eld3di</t>
  </si>
  <si>
    <t>18/12/1985</t>
  </si>
  <si>
    <t xml:space="preserve">El agua y la condicion como vive </t>
  </si>
  <si>
    <t>K7LeKFSzFH</t>
  </si>
  <si>
    <t>829-352-3280</t>
  </si>
  <si>
    <t>Costanza</t>
  </si>
  <si>
    <t xml:space="preserve">La calle y casa y el agua </t>
  </si>
  <si>
    <t>3J5v5v2j4Q</t>
  </si>
  <si>
    <t xml:space="preserve">El agua y la cañada y la calle </t>
  </si>
  <si>
    <t>t1XUvdzSyr</t>
  </si>
  <si>
    <t>2jDpdjkqx1</t>
  </si>
  <si>
    <t xml:space="preserve">Yaque </t>
  </si>
  <si>
    <t>22/10/1988</t>
  </si>
  <si>
    <t>829-941-3706</t>
  </si>
  <si>
    <t xml:space="preserve">El agua y la calle, casa en mal estados </t>
  </si>
  <si>
    <t>RFFwKcYT1I</t>
  </si>
  <si>
    <t>17/10/1992</t>
  </si>
  <si>
    <t>IqjGqRMpE1</t>
  </si>
  <si>
    <t>14/11/1946</t>
  </si>
  <si>
    <t>OF6hye2Gws</t>
  </si>
  <si>
    <t xml:space="preserve">Contanza </t>
  </si>
  <si>
    <t>Osq9l711TM</t>
  </si>
  <si>
    <t>18/09/2003</t>
  </si>
  <si>
    <t xml:space="preserve">Hospita </t>
  </si>
  <si>
    <t>KscSfjChsC</t>
  </si>
  <si>
    <t>Z4C0r3SjWl</t>
  </si>
  <si>
    <t>28/07/1963</t>
  </si>
  <si>
    <t>809-7051288</t>
  </si>
  <si>
    <t>El agua , la calle y farta de baños</t>
  </si>
  <si>
    <t>SxZjDVDGM6</t>
  </si>
  <si>
    <t>17/05/1990</t>
  </si>
  <si>
    <t xml:space="preserve">Los emvasadores </t>
  </si>
  <si>
    <t xml:space="preserve">Cisntanza </t>
  </si>
  <si>
    <t>EANnMhRjRc</t>
  </si>
  <si>
    <t>26/02/1985</t>
  </si>
  <si>
    <t>809-8678221</t>
  </si>
  <si>
    <t xml:space="preserve">La letrina, contaminación y la calle </t>
  </si>
  <si>
    <t>BOFLdz9GJp</t>
  </si>
  <si>
    <t xml:space="preserve">Tranajador </t>
  </si>
  <si>
    <t xml:space="preserve">Los emvasadore </t>
  </si>
  <si>
    <t xml:space="preserve">El agua y el baño </t>
  </si>
  <si>
    <t>zj7CRCKxTU</t>
  </si>
  <si>
    <t>19/07/2000</t>
  </si>
  <si>
    <t>7uOP7s1F7p</t>
  </si>
  <si>
    <t>29/11/1999</t>
  </si>
  <si>
    <t>El agua y farta de agua</t>
  </si>
  <si>
    <t>u6hD0Pjufu</t>
  </si>
  <si>
    <t>19/12/1977</t>
  </si>
  <si>
    <t>Erp8FEGoEH</t>
  </si>
  <si>
    <t>s7NizRvBds</t>
  </si>
  <si>
    <t>17/05/1998</t>
  </si>
  <si>
    <t>Los emvasadores</t>
  </si>
  <si>
    <t>00L56POqNp</t>
  </si>
  <si>
    <t xml:space="preserve">Yaquelin </t>
  </si>
  <si>
    <t>809-465-5631</t>
  </si>
  <si>
    <t>Chiripera</t>
  </si>
  <si>
    <t>pxAusiSxPN</t>
  </si>
  <si>
    <t>Los emvasadore</t>
  </si>
  <si>
    <t>bzO5v9yfn3</t>
  </si>
  <si>
    <t xml:space="preserve">Si de cenasa </t>
  </si>
  <si>
    <t>Hospita</t>
  </si>
  <si>
    <t>El agua la falta de baño y de piso</t>
  </si>
  <si>
    <t>DPns2GqWwN</t>
  </si>
  <si>
    <t>809-907-5809</t>
  </si>
  <si>
    <t>La farta de agua y letrinisacion</t>
  </si>
  <si>
    <t>oBSowqbwnI</t>
  </si>
  <si>
    <t>21/01/1965</t>
  </si>
  <si>
    <t xml:space="preserve">Los emavadores </t>
  </si>
  <si>
    <t>mpz3AGSEZX</t>
  </si>
  <si>
    <t>15/06/2002</t>
  </si>
  <si>
    <t xml:space="preserve">Los emavsadores </t>
  </si>
  <si>
    <t xml:space="preserve">El agua y baño </t>
  </si>
  <si>
    <t>fwtfSNy46k</t>
  </si>
  <si>
    <t>Jicela</t>
  </si>
  <si>
    <t>dDfcmPcDJ5</t>
  </si>
  <si>
    <t>JZGAZTvtq3</t>
  </si>
  <si>
    <t>YDgOzeP3Zz</t>
  </si>
  <si>
    <t>Brunilda</t>
  </si>
  <si>
    <t>24/12/1994</t>
  </si>
  <si>
    <t>El camino y el agua</t>
  </si>
  <si>
    <t>EnKnJGvS6u</t>
  </si>
  <si>
    <t>Fellito</t>
  </si>
  <si>
    <t>29/4/1965</t>
  </si>
  <si>
    <t>Mantenimiento de pisos</t>
  </si>
  <si>
    <t>Clinicas</t>
  </si>
  <si>
    <t>Wl0EG8MXBt</t>
  </si>
  <si>
    <t>BrUrfJgg38</t>
  </si>
  <si>
    <t>Ironeli</t>
  </si>
  <si>
    <t>SNS,sub- sudiabo</t>
  </si>
  <si>
    <t>susivict.</t>
  </si>
  <si>
    <t>El Puente,baños</t>
  </si>
  <si>
    <t>uQzx6Tc8Uz</t>
  </si>
  <si>
    <t>Mabel</t>
  </si>
  <si>
    <t>Loli</t>
  </si>
  <si>
    <t>kq9AzhOQEP</t>
  </si>
  <si>
    <t>Estrella</t>
  </si>
  <si>
    <t>En la principal</t>
  </si>
  <si>
    <t>A1j4RBQA2N</t>
  </si>
  <si>
    <t>31/5/1989</t>
  </si>
  <si>
    <t>Trabajadora privada</t>
  </si>
  <si>
    <t>La falta de agua, no tenemos puente</t>
  </si>
  <si>
    <t>RY5e7E9hX0</t>
  </si>
  <si>
    <t>17/04/2002</t>
  </si>
  <si>
    <t xml:space="preserve">Orilla de la calle </t>
  </si>
  <si>
    <t>04rCKTHjWa</t>
  </si>
  <si>
    <t>30/7/1969</t>
  </si>
  <si>
    <t>Zwflm5XQAz</t>
  </si>
  <si>
    <t>809-931-7686</t>
  </si>
  <si>
    <t>eLpA0tGDMx</t>
  </si>
  <si>
    <t xml:space="preserve">Los embasadores </t>
  </si>
  <si>
    <t>InbLodpNCZ</t>
  </si>
  <si>
    <t>19/9/2002</t>
  </si>
  <si>
    <t>SccWJ5JWNQ</t>
  </si>
  <si>
    <t>20/6/1979</t>
  </si>
  <si>
    <t>pxW6NmDylx</t>
  </si>
  <si>
    <t>Katiry</t>
  </si>
  <si>
    <t>0IJAS6XdjS</t>
  </si>
  <si>
    <t>30/06/1999</t>
  </si>
  <si>
    <t>El callejón</t>
  </si>
  <si>
    <t>Yis8SZ5ri0</t>
  </si>
  <si>
    <t>27/07/1993</t>
  </si>
  <si>
    <t>ArmXAUvrDS</t>
  </si>
  <si>
    <t>20/1/1981</t>
  </si>
  <si>
    <t>9x4GPASLsP</t>
  </si>
  <si>
    <t xml:space="preserve">Ama de cada </t>
  </si>
  <si>
    <t xml:space="preserve">Hodpital </t>
  </si>
  <si>
    <t>dIY81memgw</t>
  </si>
  <si>
    <t>23/2/1998</t>
  </si>
  <si>
    <t>BHWOjI1NlV</t>
  </si>
  <si>
    <t>Tati</t>
  </si>
  <si>
    <t>24/12/1995</t>
  </si>
  <si>
    <t>SNS sub- sidiado</t>
  </si>
  <si>
    <t>Arreglo de callejón</t>
  </si>
  <si>
    <t>MwwuPaKP13</t>
  </si>
  <si>
    <t>21/01/2004</t>
  </si>
  <si>
    <t>El camino  y el agua</t>
  </si>
  <si>
    <t>glvx9VSs4f</t>
  </si>
  <si>
    <t>809-855-5195</t>
  </si>
  <si>
    <t>H38BxXseKg</t>
  </si>
  <si>
    <t>17/11/1950</t>
  </si>
  <si>
    <t>IRDX4EzzCn</t>
  </si>
  <si>
    <t>23/6/1988</t>
  </si>
  <si>
    <t>La pricipal</t>
  </si>
  <si>
    <t>sd54HgOO1q</t>
  </si>
  <si>
    <t>Wilson</t>
  </si>
  <si>
    <t>22/8/979</t>
  </si>
  <si>
    <t>cmkhDkdWoB</t>
  </si>
  <si>
    <t>SNS sub- Sidiado</t>
  </si>
  <si>
    <t>La calle y el puente</t>
  </si>
  <si>
    <t>ajtCvSKdNg</t>
  </si>
  <si>
    <t>Mejora de vivienda y el agua</t>
  </si>
  <si>
    <t>UVux3UX3le</t>
  </si>
  <si>
    <t xml:space="preserve">El agua y el vaño </t>
  </si>
  <si>
    <t>HWhocoQ2ZA</t>
  </si>
  <si>
    <t>SNS sub-sidiado</t>
  </si>
  <si>
    <t>La Calle</t>
  </si>
  <si>
    <t>3xV4ZyLyt3</t>
  </si>
  <si>
    <t>YPN9yr7Uez</t>
  </si>
  <si>
    <t>26/12/1948</t>
  </si>
  <si>
    <t>La Calle y el Puente</t>
  </si>
  <si>
    <t>PpsHHggrBz</t>
  </si>
  <si>
    <t>JHWSHKQIWC</t>
  </si>
  <si>
    <t>Pascual</t>
  </si>
  <si>
    <t>Paco</t>
  </si>
  <si>
    <t>Alcalde pedaneo</t>
  </si>
  <si>
    <t>La Calle,mejorar viviendas</t>
  </si>
  <si>
    <t>KaaQc0vvRO</t>
  </si>
  <si>
    <t>ocB4xWrDpG</t>
  </si>
  <si>
    <t>25/03/1974</t>
  </si>
  <si>
    <t>Nd8dgiBG8t</t>
  </si>
  <si>
    <t>16/07/1991</t>
  </si>
  <si>
    <t>3y3d7VJKxE</t>
  </si>
  <si>
    <t>bXCRDXaO3m</t>
  </si>
  <si>
    <t>26/02/1998</t>
  </si>
  <si>
    <t xml:space="preserve">El agua y falta de baños </t>
  </si>
  <si>
    <t>wfmB2ZGTg3</t>
  </si>
  <si>
    <t>E5GCDG84V0</t>
  </si>
  <si>
    <t>CmVV2eOzZY</t>
  </si>
  <si>
    <t>17/10/1970</t>
  </si>
  <si>
    <t>rE6nQGC5OQ</t>
  </si>
  <si>
    <t>Aries</t>
  </si>
  <si>
    <t>31/01/1988</t>
  </si>
  <si>
    <t>Licenciada en Educación</t>
  </si>
  <si>
    <t>PF6RzGkX3O</t>
  </si>
  <si>
    <t>jCCzulcaJp</t>
  </si>
  <si>
    <t>26/09/2000</t>
  </si>
  <si>
    <t xml:space="preserve">Contaminación, y el agua </t>
  </si>
  <si>
    <t>;1</t>
  </si>
  <si>
    <t>M889H7tWF6</t>
  </si>
  <si>
    <t>14/10/1960</t>
  </si>
  <si>
    <t xml:space="preserve">Los emavasadores </t>
  </si>
  <si>
    <t>En el frentes</t>
  </si>
  <si>
    <t>WHeC3KddCp</t>
  </si>
  <si>
    <t>16/04/1963</t>
  </si>
  <si>
    <t>La calle,el puente y el agua</t>
  </si>
  <si>
    <t>4od4cy9hsr</t>
  </si>
  <si>
    <t>Nerso</t>
  </si>
  <si>
    <t>829-670-0494</t>
  </si>
  <si>
    <t>CidwdkFkFL</t>
  </si>
  <si>
    <t>27/04/1970</t>
  </si>
  <si>
    <t xml:space="preserve">A el frente </t>
  </si>
  <si>
    <t>saZs1Vv4wv</t>
  </si>
  <si>
    <t>21/05/1979</t>
  </si>
  <si>
    <t>SsbKlp27KE</t>
  </si>
  <si>
    <t>El gua</t>
  </si>
  <si>
    <t>hQllW8pKKj</t>
  </si>
  <si>
    <t>0QgVgT7kjm</t>
  </si>
  <si>
    <t xml:space="preserve">Los emasadores </t>
  </si>
  <si>
    <t>OPooy2eFpp</t>
  </si>
  <si>
    <t>17/10/1985</t>
  </si>
  <si>
    <t xml:space="preserve">Arreglar viviendas </t>
  </si>
  <si>
    <t>0xhUs7sSHl</t>
  </si>
  <si>
    <t>30/03/1984</t>
  </si>
  <si>
    <t>8T8QZKu9hO</t>
  </si>
  <si>
    <t>14/10/1993</t>
  </si>
  <si>
    <t>El agua, farta de letrina</t>
  </si>
  <si>
    <t xml:space="preserve">Al frente en la casa </t>
  </si>
  <si>
    <t>HghxqKHCpU</t>
  </si>
  <si>
    <t>21/01/1997</t>
  </si>
  <si>
    <t>7yUTalAqrG</t>
  </si>
  <si>
    <t>wQC2LYIjsB</t>
  </si>
  <si>
    <t>809-354-3124</t>
  </si>
  <si>
    <t>L44RMQhn7q</t>
  </si>
  <si>
    <t>17/08/1999</t>
  </si>
  <si>
    <t>ZJjX8w1m8b</t>
  </si>
  <si>
    <t>P2XShzmo64</t>
  </si>
  <si>
    <t>20/10/1989</t>
  </si>
  <si>
    <t xml:space="preserve">Los emabasasores </t>
  </si>
  <si>
    <t>oQPnD1TpXn</t>
  </si>
  <si>
    <t>829-848-0860</t>
  </si>
  <si>
    <t>xRteMUarxp</t>
  </si>
  <si>
    <t xml:space="preserve">Los emabasadores </t>
  </si>
  <si>
    <t>hu0FvW1wPd</t>
  </si>
  <si>
    <t>15/10/1960</t>
  </si>
  <si>
    <t>6YVZNfpiHD</t>
  </si>
  <si>
    <t xml:space="preserve">El agua y reparación de viviendas </t>
  </si>
  <si>
    <t xml:space="preserve">Al frente del callejon </t>
  </si>
  <si>
    <t>oSSr6x7mLj</t>
  </si>
  <si>
    <t>14/11/1996</t>
  </si>
  <si>
    <t xml:space="preserve">Las letrinisacion, farta de agua y vivienda en mal estado </t>
  </si>
  <si>
    <t xml:space="preserve">Al frente del callejón </t>
  </si>
  <si>
    <t>yBexTZuUYj</t>
  </si>
  <si>
    <t>XHsuH0fuBx</t>
  </si>
  <si>
    <t>19/09/1978</t>
  </si>
  <si>
    <t>Musico</t>
  </si>
  <si>
    <t>GTeWcs3L2T</t>
  </si>
  <si>
    <t>Radames</t>
  </si>
  <si>
    <t>El rada</t>
  </si>
  <si>
    <t>22/11/1974</t>
  </si>
  <si>
    <t>iHQayBTl4C</t>
  </si>
  <si>
    <t>22/9/2006</t>
  </si>
  <si>
    <t>El agua, el puente porque debemos dar la vuelta y las calles</t>
  </si>
  <si>
    <t>vc9cIbrvmq</t>
  </si>
  <si>
    <t>25/10/1985</t>
  </si>
  <si>
    <t>9mBTRGFLvI</t>
  </si>
  <si>
    <t>Pindo</t>
  </si>
  <si>
    <t>D7v5HfyGzP</t>
  </si>
  <si>
    <t>25/7/1959</t>
  </si>
  <si>
    <t>Chofer de concho</t>
  </si>
  <si>
    <t xml:space="preserve">El agua, las tuberias </t>
  </si>
  <si>
    <t>oL8cOYHt4L</t>
  </si>
  <si>
    <t>WzBEGaI9tA</t>
  </si>
  <si>
    <t>dFStCycFWO</t>
  </si>
  <si>
    <t>Las calles, el agua y las tuberias</t>
  </si>
  <si>
    <t>En principal</t>
  </si>
  <si>
    <t>78vD2Gy9Wp</t>
  </si>
  <si>
    <t>S58kdXJQjO</t>
  </si>
  <si>
    <t>17/11/1977</t>
  </si>
  <si>
    <t>Trabaj</t>
  </si>
  <si>
    <t>r3bfJw2Fmn</t>
  </si>
  <si>
    <t>Ciuda niños</t>
  </si>
  <si>
    <t>AqJxfB52Ba</t>
  </si>
  <si>
    <t>15/10/1964</t>
  </si>
  <si>
    <t>gDjCP7VsR6</t>
  </si>
  <si>
    <t>14/7/1982</t>
  </si>
  <si>
    <t>bDYsXcIFeP</t>
  </si>
  <si>
    <t>18/03/1973</t>
  </si>
  <si>
    <t>809-993-4695</t>
  </si>
  <si>
    <t>EBtZxHCjoY</t>
  </si>
  <si>
    <t>Inoa</t>
  </si>
  <si>
    <t>30/5/2001</t>
  </si>
  <si>
    <t>IjT3KdsIbL</t>
  </si>
  <si>
    <t>Clari</t>
  </si>
  <si>
    <t>Paloma</t>
  </si>
  <si>
    <t>Desague de las calles la falta de agua</t>
  </si>
  <si>
    <t>BX14qAXv9J</t>
  </si>
  <si>
    <t>Jenito</t>
  </si>
  <si>
    <t>14/2/1943</t>
  </si>
  <si>
    <t>Enfermo</t>
  </si>
  <si>
    <t>y9OWDLoPDc</t>
  </si>
  <si>
    <t>19/11/1995</t>
  </si>
  <si>
    <t>WZHi3zNXOf</t>
  </si>
  <si>
    <t>22/11/1992</t>
  </si>
  <si>
    <t>xDXDKR21sL</t>
  </si>
  <si>
    <t>Yokaira</t>
  </si>
  <si>
    <t>Ciudad de Dio</t>
  </si>
  <si>
    <t>AsNT9XnAi1</t>
  </si>
  <si>
    <t>Rosina</t>
  </si>
  <si>
    <t>15/8/1978</t>
  </si>
  <si>
    <t xml:space="preserve">El agua potable, la limpeza del canal y el puente peatonal </t>
  </si>
  <si>
    <t>c6nBFFMlfV</t>
  </si>
  <si>
    <t>16/6/1978</t>
  </si>
  <si>
    <t>Todo tipo de ayuda</t>
  </si>
  <si>
    <t>E9VU1ApaDK</t>
  </si>
  <si>
    <t>Miguela</t>
  </si>
  <si>
    <t>YImmZycNM7</t>
  </si>
  <si>
    <t>Naty</t>
  </si>
  <si>
    <t>20/07/1976</t>
  </si>
  <si>
    <t>xdijpIhTQr</t>
  </si>
  <si>
    <t>Joselo</t>
  </si>
  <si>
    <t>16/8/1963</t>
  </si>
  <si>
    <t>Compañia privada</t>
  </si>
  <si>
    <t>H8HTH6csuo</t>
  </si>
  <si>
    <t>Querida</t>
  </si>
  <si>
    <t>20/10/84</t>
  </si>
  <si>
    <t>Satiago</t>
  </si>
  <si>
    <t>Asemax</t>
  </si>
  <si>
    <t>20bkktTbDl</t>
  </si>
  <si>
    <t>30/09/2006</t>
  </si>
  <si>
    <t>QpmL0Z6uFm</t>
  </si>
  <si>
    <t xml:space="preserve">Las calles y el agua, cuando llueve los caminiomes de agua no entran a la comunidad </t>
  </si>
  <si>
    <t>Tn1ljw7wVy</t>
  </si>
  <si>
    <t>21/5/1990</t>
  </si>
  <si>
    <t>Electrisista independiente</t>
  </si>
  <si>
    <t>pmE94lhtoq</t>
  </si>
  <si>
    <t>uKN9cHxFDl</t>
  </si>
  <si>
    <t>26/1/1990</t>
  </si>
  <si>
    <t>El agua y el puente que no tenemos que dar la vuelta</t>
  </si>
  <si>
    <t>DyiM8aMuX6</t>
  </si>
  <si>
    <t>30/1/2004</t>
  </si>
  <si>
    <t>y38GuCUzcz</t>
  </si>
  <si>
    <t>Casti</t>
  </si>
  <si>
    <t>El agua, las cloacas</t>
  </si>
  <si>
    <t>VsNDpbvtH7</t>
  </si>
  <si>
    <t>23/7/1984</t>
  </si>
  <si>
    <t>Electricista</t>
  </si>
  <si>
    <t>El agua, no tenemos tuberia</t>
  </si>
  <si>
    <t>yZSsDPoVqp</t>
  </si>
  <si>
    <t>Evanista</t>
  </si>
  <si>
    <t xml:space="preserve">Mala comunucacion,no tenemos agua y las condiciones de las calles </t>
  </si>
  <si>
    <t>b8plu6sXRt</t>
  </si>
  <si>
    <t>22/3/1972</t>
  </si>
  <si>
    <t>El agua, el puente y las calles</t>
  </si>
  <si>
    <t>FuEkqA8iiD</t>
  </si>
  <si>
    <t>ZWpWd2PPyQ</t>
  </si>
  <si>
    <t>Florinda</t>
  </si>
  <si>
    <t>20/5/1952</t>
  </si>
  <si>
    <t xml:space="preserve">El agua, las cloacas y las tuberias </t>
  </si>
  <si>
    <t>olEImkPCGL</t>
  </si>
  <si>
    <t>Gallero</t>
  </si>
  <si>
    <t>Las calles, servicio de agua, tenemos agua del canal muy contaminada</t>
  </si>
  <si>
    <t>VpglOELzzx</t>
  </si>
  <si>
    <t>18/8/1974</t>
  </si>
  <si>
    <t>MEujK50gpl</t>
  </si>
  <si>
    <t>qv0YyhlGxC</t>
  </si>
  <si>
    <t>Trabaja independiente</t>
  </si>
  <si>
    <t>cgGxyhhHY7</t>
  </si>
  <si>
    <t>28/7/1955</t>
  </si>
  <si>
    <t>Chitipero</t>
  </si>
  <si>
    <t>Las calles, el agua y las cloacas</t>
  </si>
  <si>
    <t>En el tanque del frente</t>
  </si>
  <si>
    <t>ACcPEuxBsP</t>
  </si>
  <si>
    <t>24/3/1991</t>
  </si>
  <si>
    <t>Ars monumental</t>
  </si>
  <si>
    <t>dkuULV9JzV</t>
  </si>
  <si>
    <t>17/11/1983</t>
  </si>
  <si>
    <t>Cuidad de Dios</t>
  </si>
  <si>
    <t>Barbara malena</t>
  </si>
  <si>
    <t>La falta de tuberias las calles, un puente y las calles</t>
  </si>
  <si>
    <t>En la casa y el dia que pasa el camion la saca</t>
  </si>
  <si>
    <t>yDvsZO4D46</t>
  </si>
  <si>
    <t xml:space="preserve">La limpieza </t>
  </si>
  <si>
    <t>Calle princiapl</t>
  </si>
  <si>
    <t>VCy3vvGHdh</t>
  </si>
  <si>
    <t xml:space="preserve">El agua y las calles </t>
  </si>
  <si>
    <t>gJFIUX3igV</t>
  </si>
  <si>
    <t>24/7/1980</t>
  </si>
  <si>
    <t>Amada de casa</t>
  </si>
  <si>
    <t>La falta de tuberias para el agua, un puente y las calles</t>
  </si>
  <si>
    <t>En la casa y cuando pasa la saca</t>
  </si>
  <si>
    <t>g0F0WRrESa</t>
  </si>
  <si>
    <t>Aracelis</t>
  </si>
  <si>
    <t>18/10/1976</t>
  </si>
  <si>
    <t>Docente</t>
  </si>
  <si>
    <t>lvaCjsMbJa</t>
  </si>
  <si>
    <t>16/4/1985</t>
  </si>
  <si>
    <t>En una cafeteria</t>
  </si>
  <si>
    <t xml:space="preserve">A clinica </t>
  </si>
  <si>
    <t>En la casa y cuando pasa el camion la saca</t>
  </si>
  <si>
    <t>sRR1lHQXEW</t>
  </si>
  <si>
    <t>22/12/1990</t>
  </si>
  <si>
    <t>UI03fsH4wJ</t>
  </si>
  <si>
    <t>No trabajq</t>
  </si>
  <si>
    <t>El agua, no tenemos cloacas</t>
  </si>
  <si>
    <t>7LPkf0fk9Y</t>
  </si>
  <si>
    <t>Nela</t>
  </si>
  <si>
    <t>24/6/1986</t>
  </si>
  <si>
    <t>Cuiodad de Dios</t>
  </si>
  <si>
    <t xml:space="preserve">Un hospital </t>
  </si>
  <si>
    <t>DiDTUFloyD</t>
  </si>
  <si>
    <t>Tecnica de rayos x</t>
  </si>
  <si>
    <t>A clinica</t>
  </si>
  <si>
    <t>Js4koQlfky</t>
  </si>
  <si>
    <t>Reparaciones</t>
  </si>
  <si>
    <t>vcLkklh6sl</t>
  </si>
  <si>
    <t>Seferino</t>
  </si>
  <si>
    <t>20/7/1948</t>
  </si>
  <si>
    <t>La falta de tuberias para el agua, un puente, la luz y las calles</t>
  </si>
  <si>
    <t>En la casa y cuando viene el camion la saca</t>
  </si>
  <si>
    <t>HjVQHmaG9w</t>
  </si>
  <si>
    <t xml:space="preserve">El agua, las cloacas </t>
  </si>
  <si>
    <t>Cb16YeNHNU</t>
  </si>
  <si>
    <t>30/4/1984</t>
  </si>
  <si>
    <t>U1Zkc9hzqF</t>
  </si>
  <si>
    <t>14/5/1989</t>
  </si>
  <si>
    <t>En la casa y cuando viene el camion la la saca</t>
  </si>
  <si>
    <t>iN72tDLBc1</t>
  </si>
  <si>
    <t>Kari</t>
  </si>
  <si>
    <t>24/10/1986</t>
  </si>
  <si>
    <t>Un hospital</t>
  </si>
  <si>
    <t>En la casa y cuando el camion pasa la saca al frente</t>
  </si>
  <si>
    <t>2gL5G1XJji</t>
  </si>
  <si>
    <t>Riky</t>
  </si>
  <si>
    <t xml:space="preserve">Las cloacas no tenemos, servicio de agua potable </t>
  </si>
  <si>
    <t>KDqgbLFCOe</t>
  </si>
  <si>
    <t>16/7/1992</t>
  </si>
  <si>
    <t>5uVAr587ZA</t>
  </si>
  <si>
    <t>26/8/1995</t>
  </si>
  <si>
    <t>En la casa y cuando viene el camion sacarla principal</t>
  </si>
  <si>
    <t>IEp8jGCRh6</t>
  </si>
  <si>
    <t>0PZOVPsWC3</t>
  </si>
  <si>
    <t>Nati</t>
  </si>
  <si>
    <t>20/7/1976</t>
  </si>
  <si>
    <t>En una casa de familia</t>
  </si>
  <si>
    <t>La falta de tuberias para el agua, un puente, los poster de luz y las calles</t>
  </si>
  <si>
    <t>En la casa y cuando viene el camion a la principal</t>
  </si>
  <si>
    <t>8eBsbiBjKw</t>
  </si>
  <si>
    <t>Germania</t>
  </si>
  <si>
    <t>15/5/1977</t>
  </si>
  <si>
    <t>June</t>
  </si>
  <si>
    <t>El puente, el agua, cloacas y las calles</t>
  </si>
  <si>
    <t>En la esquina de la principal</t>
  </si>
  <si>
    <t>DEjhRT0Rmi</t>
  </si>
  <si>
    <t>26/9/1973</t>
  </si>
  <si>
    <t>Cuidad de dios</t>
  </si>
  <si>
    <t>Una clinica</t>
  </si>
  <si>
    <t>En la casa y cuando pasa el camion la sacan afura</t>
  </si>
  <si>
    <t>N3eIzcZdMk</t>
  </si>
  <si>
    <t>16/5/1987</t>
  </si>
  <si>
    <t>jzNpEbPrb7</t>
  </si>
  <si>
    <t>28/3/1995</t>
  </si>
  <si>
    <t>TClOy94ij1</t>
  </si>
  <si>
    <t>Miladys</t>
  </si>
  <si>
    <t>Digitadora</t>
  </si>
  <si>
    <t>La falta de tuberias para el agua, un puente y la calle</t>
  </si>
  <si>
    <t>En la casa y cuando el camion viene sacarla a la principal</t>
  </si>
  <si>
    <t>H0LjkE63D5</t>
  </si>
  <si>
    <t>vMR7UoFcr3</t>
  </si>
  <si>
    <t>Cola</t>
  </si>
  <si>
    <t>30/10/1963</t>
  </si>
  <si>
    <t>La falta de tuberias para la el agua, la calle</t>
  </si>
  <si>
    <t>En la casa y cuando pasar el camion sacarla a la principal</t>
  </si>
  <si>
    <t>nEjn2jQMCU</t>
  </si>
  <si>
    <t>El agua y el afactado</t>
  </si>
  <si>
    <t>En la esquina de la calle principal</t>
  </si>
  <si>
    <t>EqqqsYgfOT</t>
  </si>
  <si>
    <t xml:space="preserve">Vicepresidente de lajunta de vecinos </t>
  </si>
  <si>
    <t xml:space="preserve">Las calles, el agua y el puente para la comunidad, las tuberias y cloacas </t>
  </si>
  <si>
    <t>TMvXk6UCU2</t>
  </si>
  <si>
    <t>16/12/1993</t>
  </si>
  <si>
    <t xml:space="preserve">Los mangos </t>
  </si>
  <si>
    <t>La sacan a la calle</t>
  </si>
  <si>
    <t>vnbGqVdqUQ</t>
  </si>
  <si>
    <t>Los mangos</t>
  </si>
  <si>
    <t xml:space="preserve">La quema </t>
  </si>
  <si>
    <t>yOtNQbhnuE</t>
  </si>
  <si>
    <t>Joan</t>
  </si>
  <si>
    <t>A5Bk7EvzSz</t>
  </si>
  <si>
    <t>Hospital de cien fuegos</t>
  </si>
  <si>
    <t>El agua, la cluaca</t>
  </si>
  <si>
    <t>La saca cuando pasa el camion</t>
  </si>
  <si>
    <t>bekB5Xlm19</t>
  </si>
  <si>
    <t>Los mango</t>
  </si>
  <si>
    <t xml:space="preserve">El agua y calle </t>
  </si>
  <si>
    <t>D5YdTug94v</t>
  </si>
  <si>
    <t>GJNJ53l4Je</t>
  </si>
  <si>
    <t>Mecanico</t>
  </si>
  <si>
    <t>bAXG6nfDQp</t>
  </si>
  <si>
    <t>Alex</t>
  </si>
  <si>
    <t>23/9/1980</t>
  </si>
  <si>
    <t xml:space="preserve">Alguacil </t>
  </si>
  <si>
    <t xml:space="preserve">En un tanque </t>
  </si>
  <si>
    <t>OrsafUXvRl</t>
  </si>
  <si>
    <t>Fran</t>
  </si>
  <si>
    <t>18/6/1944</t>
  </si>
  <si>
    <t>Sin empleo</t>
  </si>
  <si>
    <t>wjblZljVjQ</t>
  </si>
  <si>
    <t>Sandy</t>
  </si>
  <si>
    <t>B60lfZHjHb</t>
  </si>
  <si>
    <t>LbxcwARVh4</t>
  </si>
  <si>
    <t>DKOmXEF7ct</t>
  </si>
  <si>
    <t>France</t>
  </si>
  <si>
    <t>15/2/1949</t>
  </si>
  <si>
    <t>Hospital de moca</t>
  </si>
  <si>
    <t>lTc4YWtZww</t>
  </si>
  <si>
    <t>23/1/2003</t>
  </si>
  <si>
    <t>Hospital de niño</t>
  </si>
  <si>
    <t>kwktxFiPDi</t>
  </si>
  <si>
    <t>16/8/1986</t>
  </si>
  <si>
    <t>yVaPYHIao6</t>
  </si>
  <si>
    <t>15/02/1983</t>
  </si>
  <si>
    <t>sKdsoeVE07</t>
  </si>
  <si>
    <t>25/09/1994</t>
  </si>
  <si>
    <t>Hopital</t>
  </si>
  <si>
    <t>7A6eisb4sW</t>
  </si>
  <si>
    <t>Trabaja en metalera</t>
  </si>
  <si>
    <t>OrznFcyAh1</t>
  </si>
  <si>
    <t>Nino</t>
  </si>
  <si>
    <t>29/06/1975</t>
  </si>
  <si>
    <t>Mensajero</t>
  </si>
  <si>
    <t>e6OBrDE9Jj</t>
  </si>
  <si>
    <t>Raquel</t>
  </si>
  <si>
    <t>En un tanque fuera de la casa</t>
  </si>
  <si>
    <t>c5Kaf1aALv</t>
  </si>
  <si>
    <t>Sory</t>
  </si>
  <si>
    <t>17/4/1983</t>
  </si>
  <si>
    <t>mmf4DFGBej</t>
  </si>
  <si>
    <t>14/9/1998</t>
  </si>
  <si>
    <t>gHnj5c1Znw</t>
  </si>
  <si>
    <t>Rene</t>
  </si>
  <si>
    <t>VnL61yvubh</t>
  </si>
  <si>
    <t>Barrio san isidro</t>
  </si>
  <si>
    <t>El agua,la calle</t>
  </si>
  <si>
    <t xml:space="preserve"> En el patio</t>
  </si>
  <si>
    <t>q39ZPBZICJ</t>
  </si>
  <si>
    <t>Senaida</t>
  </si>
  <si>
    <t>13/04/1977</t>
  </si>
  <si>
    <t>Negociantes</t>
  </si>
  <si>
    <t>Enel patio</t>
  </si>
  <si>
    <t>3C0qKqFd68</t>
  </si>
  <si>
    <t>Minda</t>
  </si>
  <si>
    <t>16/03/1975</t>
  </si>
  <si>
    <t>Empacadora de fresas</t>
  </si>
  <si>
    <t>FORoS7zTLh</t>
  </si>
  <si>
    <t>Rosi</t>
  </si>
  <si>
    <t>Eq8pPzpLgR</t>
  </si>
  <si>
    <t>Inés</t>
  </si>
  <si>
    <t>16/10/1953</t>
  </si>
  <si>
    <t>Restaurante</t>
  </si>
  <si>
    <t>wrjAuldyf5</t>
  </si>
  <si>
    <t>Papo</t>
  </si>
  <si>
    <t>gwP5x7KssZ</t>
  </si>
  <si>
    <t>d0TNrRGeLy</t>
  </si>
  <si>
    <t>Yary</t>
  </si>
  <si>
    <t>El agua, el alcanterillado, la señalización de la calle</t>
  </si>
  <si>
    <t>0R9iwlEOpj</t>
  </si>
  <si>
    <t>Agrónomo</t>
  </si>
  <si>
    <t>9uajBbMijU</t>
  </si>
  <si>
    <t>iqmGMqsGit</t>
  </si>
  <si>
    <t>bPHIpBIWlZ</t>
  </si>
  <si>
    <t>6bSGokoei0</t>
  </si>
  <si>
    <t>TEEAOpG2Xy</t>
  </si>
  <si>
    <t>Pito mena</t>
  </si>
  <si>
    <t>zM1s9ul0lg</t>
  </si>
  <si>
    <t>30/12/1984</t>
  </si>
  <si>
    <t>El agua y los desagüe de los contenes</t>
  </si>
  <si>
    <t>GTR1jzGYWM</t>
  </si>
  <si>
    <t>Lusia</t>
  </si>
  <si>
    <t xml:space="preserve">San Isidro </t>
  </si>
  <si>
    <t>LjNdFuRfYe</t>
  </si>
  <si>
    <t>20/08/1990</t>
  </si>
  <si>
    <t>La señalización, el agua</t>
  </si>
  <si>
    <t>jhYxfYQK0J</t>
  </si>
  <si>
    <t>Yoja</t>
  </si>
  <si>
    <t>kaX8FB1NFb</t>
  </si>
  <si>
    <t>aDIT6ZRH8l</t>
  </si>
  <si>
    <t>PtlhfRTf4h</t>
  </si>
  <si>
    <t>24/4/1964</t>
  </si>
  <si>
    <t>E nada</t>
  </si>
  <si>
    <t>cRQXkitd1A</t>
  </si>
  <si>
    <t>El flaco</t>
  </si>
  <si>
    <t>c724vrBMAS</t>
  </si>
  <si>
    <t>Trabajo dependiente</t>
  </si>
  <si>
    <t>vDWUWFBiwY</t>
  </si>
  <si>
    <t>n2mulDcQcO</t>
  </si>
  <si>
    <t>13/03/1967</t>
  </si>
  <si>
    <t>wyiZWUlASh</t>
  </si>
  <si>
    <t>El agua ,la calle</t>
  </si>
  <si>
    <t>B7kmam4FXH</t>
  </si>
  <si>
    <t>Agua, la calle</t>
  </si>
  <si>
    <t>IXVngJZYQc</t>
  </si>
  <si>
    <t>x6utbCBxPt</t>
  </si>
  <si>
    <t>Cundo</t>
  </si>
  <si>
    <t>21/05/1963</t>
  </si>
  <si>
    <t>dkmBoTa5DZ</t>
  </si>
  <si>
    <t>28/08/1968</t>
  </si>
  <si>
    <t>J0XuIc645B</t>
  </si>
  <si>
    <t>28/12/1968</t>
  </si>
  <si>
    <t>El agua la calle la contaminación del rio</t>
  </si>
  <si>
    <t>j9Z1l2v3aw</t>
  </si>
  <si>
    <t>bJV8pvVseP</t>
  </si>
  <si>
    <t>q8vHjcev60</t>
  </si>
  <si>
    <t>iZoVvrCtry</t>
  </si>
  <si>
    <t>Fiol</t>
  </si>
  <si>
    <t>25/01/1954</t>
  </si>
  <si>
    <t>El agua, la calle y la basura</t>
  </si>
  <si>
    <t>kXSfFFRnJh</t>
  </si>
  <si>
    <t>Jochi</t>
  </si>
  <si>
    <t>A nada</t>
  </si>
  <si>
    <t>bDZWhhK42d</t>
  </si>
  <si>
    <t>JCODiX4CGr</t>
  </si>
  <si>
    <t>0/0/1969</t>
  </si>
  <si>
    <t>Wn wl patio</t>
  </si>
  <si>
    <t>CwBfj3Xmig</t>
  </si>
  <si>
    <t>Bellaniris</t>
  </si>
  <si>
    <t>El agua, el callejón</t>
  </si>
  <si>
    <t>5kCtAScjYV</t>
  </si>
  <si>
    <t>18/01/1940</t>
  </si>
  <si>
    <t>8XoGpV5zYZ</t>
  </si>
  <si>
    <t>25/06/1968</t>
  </si>
  <si>
    <t>Las casas en malas condiciones y el agua</t>
  </si>
  <si>
    <t>q6LyhpgsQB</t>
  </si>
  <si>
    <t>Senasa subsidado</t>
  </si>
  <si>
    <t>El agua y el callejón</t>
  </si>
  <si>
    <t>sot0W4B4hF</t>
  </si>
  <si>
    <t>El agua los callejone el puente la contaminación del rio</t>
  </si>
  <si>
    <t>B3wnRTS7CJ</t>
  </si>
  <si>
    <t>20/02/1961</t>
  </si>
  <si>
    <t>K1k0P4wFRS</t>
  </si>
  <si>
    <t>Keini</t>
  </si>
  <si>
    <t>19/10/1996</t>
  </si>
  <si>
    <t>El agua  la calle la contaminación del río</t>
  </si>
  <si>
    <t>Q7jMpijZMe</t>
  </si>
  <si>
    <t>Lina</t>
  </si>
  <si>
    <t>//0</t>
  </si>
  <si>
    <t>UAQ9ixGn8d</t>
  </si>
  <si>
    <t>13/08/1964</t>
  </si>
  <si>
    <t>A barrer en la calle</t>
  </si>
  <si>
    <t>El agua el techo no tiene baño</t>
  </si>
  <si>
    <t>p4zM2SS8DD</t>
  </si>
  <si>
    <t>Tiba</t>
  </si>
  <si>
    <t>Las casa en malas condiciones, los callejones y el agua</t>
  </si>
  <si>
    <t>1Ggs8tUzoQ</t>
  </si>
  <si>
    <t>TfnZVYRdaN</t>
  </si>
  <si>
    <t>29/12/1997</t>
  </si>
  <si>
    <t>7ZK5ozN17Q</t>
  </si>
  <si>
    <t>Dila</t>
  </si>
  <si>
    <t>El agua, el callejon y el puente</t>
  </si>
  <si>
    <t>TdrAOPj8Vv</t>
  </si>
  <si>
    <t>El agua ,la contaminación del río</t>
  </si>
  <si>
    <t>SyGa6yx63m</t>
  </si>
  <si>
    <t>Dianela</t>
  </si>
  <si>
    <t>El callejón, el agua</t>
  </si>
  <si>
    <t>slMUrCqzEE</t>
  </si>
  <si>
    <t>Cabeza</t>
  </si>
  <si>
    <t>26/05/1973</t>
  </si>
  <si>
    <t>yIajr9m67C</t>
  </si>
  <si>
    <t>18/06/1956</t>
  </si>
  <si>
    <t>Al hospital y a l a clínica</t>
  </si>
  <si>
    <t>El agua, el puente ,la calle ,la contaminación del rio</t>
  </si>
  <si>
    <t>n2629buxr3</t>
  </si>
  <si>
    <t>bPPxj0utkX</t>
  </si>
  <si>
    <t>Julito</t>
  </si>
  <si>
    <t>El agua, el callejón y el puente</t>
  </si>
  <si>
    <t>9DdBLI1CAx</t>
  </si>
  <si>
    <t>N5VDFnQKxa</t>
  </si>
  <si>
    <t>Vieja</t>
  </si>
  <si>
    <t>La calle,el agua ,la contaminación del río</t>
  </si>
  <si>
    <t>7jKHcTq8df</t>
  </si>
  <si>
    <t>El agua que no hay, hace falta alcantarillado y cloacas</t>
  </si>
  <si>
    <t>6CbuKDJCKv</t>
  </si>
  <si>
    <t>Nana</t>
  </si>
  <si>
    <t>30/12/2003</t>
  </si>
  <si>
    <t>El agua, las tuberias y parque nos tenemos</t>
  </si>
  <si>
    <t>4z5JNHgf2J</t>
  </si>
  <si>
    <t>En la marquesina</t>
  </si>
  <si>
    <t>HtqhEt1DvV</t>
  </si>
  <si>
    <t>15/7/1948</t>
  </si>
  <si>
    <t>Queaseres domesticos</t>
  </si>
  <si>
    <t xml:space="preserve">El agua que no tenemos nada, no tenemos parque para los niños </t>
  </si>
  <si>
    <t>fXVjXrpOPa</t>
  </si>
  <si>
    <t>Dilennia</t>
  </si>
  <si>
    <t>20/3/1981</t>
  </si>
  <si>
    <t>Asistente educativa</t>
  </si>
  <si>
    <t xml:space="preserve">El agua, no tenemos parque </t>
  </si>
  <si>
    <t>Fuera de la casa en un safacon</t>
  </si>
  <si>
    <t>IbIn232EMa</t>
  </si>
  <si>
    <t>mAktLh14AH</t>
  </si>
  <si>
    <t>17/6/1958</t>
  </si>
  <si>
    <t>No tenemos agua</t>
  </si>
  <si>
    <t>op6XYj7N5K</t>
  </si>
  <si>
    <t>Fello</t>
  </si>
  <si>
    <t>w0FOLBvQpi</t>
  </si>
  <si>
    <t>31/4/1956</t>
  </si>
  <si>
    <t>El agua es lo mas primordiar, tenemos que comprar caminones de agua</t>
  </si>
  <si>
    <t>D3ILee5ly0</t>
  </si>
  <si>
    <t>Venieda</t>
  </si>
  <si>
    <t>El agua y las calles malas</t>
  </si>
  <si>
    <t>ry1TbZDHLA</t>
  </si>
  <si>
    <t>17/12/1990</t>
  </si>
  <si>
    <t>Empresario</t>
  </si>
  <si>
    <t>QLwOhilzcf</t>
  </si>
  <si>
    <t>Iry</t>
  </si>
  <si>
    <t>La luz y el agua que no tenemos tuberias</t>
  </si>
  <si>
    <t>fQysi93fTW</t>
  </si>
  <si>
    <t>Trabaja en obras publicas</t>
  </si>
  <si>
    <t xml:space="preserve">No tenemos agua, las calles estan muy malas </t>
  </si>
  <si>
    <t>u7qf0yHtDh</t>
  </si>
  <si>
    <t>A la titi</t>
  </si>
  <si>
    <t>chDLSVaNqp</t>
  </si>
  <si>
    <t>Jose ganadero</t>
  </si>
  <si>
    <t>9I8BAzouKK</t>
  </si>
  <si>
    <t>Manto</t>
  </si>
  <si>
    <t>16/08/1986</t>
  </si>
  <si>
    <t>El agua la contaminación del río l a calle</t>
  </si>
  <si>
    <t>pGUxsLK6aA</t>
  </si>
  <si>
    <t>La negra</t>
  </si>
  <si>
    <t>17/03/1959</t>
  </si>
  <si>
    <t>flRGlFvLQu</t>
  </si>
  <si>
    <t>Alme</t>
  </si>
  <si>
    <t>21/01/1964</t>
  </si>
  <si>
    <t xml:space="preserve">El agua y la contaminación del río
</t>
  </si>
  <si>
    <t>S8kJ16jtAJ</t>
  </si>
  <si>
    <t>Fior</t>
  </si>
  <si>
    <t>El agua la contaminación del río</t>
  </si>
  <si>
    <t>CEK9LHIHJG</t>
  </si>
  <si>
    <t>Persi</t>
  </si>
  <si>
    <t>FALK0NY85B</t>
  </si>
  <si>
    <t>Discapacidad física</t>
  </si>
  <si>
    <t>9vsGbbAm5y</t>
  </si>
  <si>
    <t>vdcHARj6vU</t>
  </si>
  <si>
    <t>Miledy</t>
  </si>
  <si>
    <t>x5vtYmF5DP</t>
  </si>
  <si>
    <t xml:space="preserve">Raquel </t>
  </si>
  <si>
    <t>Raquela</t>
  </si>
  <si>
    <t>vq9TG1zTqQ</t>
  </si>
  <si>
    <t>Railin</t>
  </si>
  <si>
    <t>16/04/1984</t>
  </si>
  <si>
    <t>PTkloul7V4</t>
  </si>
  <si>
    <t>Julia</t>
  </si>
  <si>
    <t>El agua, las calles en malas condiciones</t>
  </si>
  <si>
    <t>coGFY7kKJ7</t>
  </si>
  <si>
    <t>16/01/2000</t>
  </si>
  <si>
    <t>ccq9DKD7Vl</t>
  </si>
  <si>
    <t>Estefany</t>
  </si>
  <si>
    <t>27/06/1997</t>
  </si>
  <si>
    <t>n4t1PEOCRe</t>
  </si>
  <si>
    <t>24/7/1999</t>
  </si>
  <si>
    <t>Vendedora independiente</t>
  </si>
  <si>
    <t>m4GGwTYLQI</t>
  </si>
  <si>
    <t>23/7/1996</t>
  </si>
  <si>
    <t xml:space="preserve">Queman mucha basura, el agua no llega se debe comprar </t>
  </si>
  <si>
    <t>2A4I0rES7n</t>
  </si>
  <si>
    <t>29/8/1953</t>
  </si>
  <si>
    <t>Chofer en ruta</t>
  </si>
  <si>
    <t>Santiagi</t>
  </si>
  <si>
    <t>Hospitl</t>
  </si>
  <si>
    <t>Las calles, el sgua y lss cloacas</t>
  </si>
  <si>
    <t>C0sFDLvxlb</t>
  </si>
  <si>
    <t>El cojo</t>
  </si>
  <si>
    <t>29/11/1973</t>
  </si>
  <si>
    <t>Electronica, electrisista y plomeria</t>
  </si>
  <si>
    <t>Falta agua, contenes y calsadas</t>
  </si>
  <si>
    <t>WAH4pDmYeE</t>
  </si>
  <si>
    <t>GGTwo8VkxN</t>
  </si>
  <si>
    <t>18/11/1996</t>
  </si>
  <si>
    <t>Wq4AP2kJqB</t>
  </si>
  <si>
    <t>f1K5SdPALD</t>
  </si>
  <si>
    <t>17/10/1980</t>
  </si>
  <si>
    <t>El agua y la carretera</t>
  </si>
  <si>
    <t>tpKWNzcULF</t>
  </si>
  <si>
    <t>Jan carlos</t>
  </si>
  <si>
    <t>18/05/2003</t>
  </si>
  <si>
    <t>SVT2JS3Ear</t>
  </si>
  <si>
    <t>Reparación de invernaderos</t>
  </si>
  <si>
    <t>ESKuRhS7VL</t>
  </si>
  <si>
    <t>HB7FLvIxWp</t>
  </si>
  <si>
    <t>0//</t>
  </si>
  <si>
    <t>DioIL2IysR</t>
  </si>
  <si>
    <t>15/07/1995</t>
  </si>
  <si>
    <t>1qnAo7JN5E</t>
  </si>
  <si>
    <t>Cs5DGD3clV</t>
  </si>
  <si>
    <t>17/11/1988</t>
  </si>
  <si>
    <t>zstG9HDDuZ</t>
  </si>
  <si>
    <t>Yoma</t>
  </si>
  <si>
    <t>30/08/1974</t>
  </si>
  <si>
    <t>aoJjapSBQj</t>
  </si>
  <si>
    <t>30/4/1990</t>
  </si>
  <si>
    <t>RbCtiBzREs</t>
  </si>
  <si>
    <t>21/5/1951</t>
  </si>
  <si>
    <t>En saco frente a la casa</t>
  </si>
  <si>
    <t>EQeE7H5xEy</t>
  </si>
  <si>
    <t>Lucildo</t>
  </si>
  <si>
    <t>30/6/1959</t>
  </si>
  <si>
    <t>Santiag</t>
  </si>
  <si>
    <t>El agua, no hay cluacas</t>
  </si>
  <si>
    <t>0KMAUftMle</t>
  </si>
  <si>
    <t>Manuela</t>
  </si>
  <si>
    <t>Vendedora</t>
  </si>
  <si>
    <t>En la esquina de la casa</t>
  </si>
  <si>
    <t>8blhnnewhC</t>
  </si>
  <si>
    <t>30/11/1970</t>
  </si>
  <si>
    <t xml:space="preserve">El agua, la basura </t>
  </si>
  <si>
    <t>hWEsAn4bLA</t>
  </si>
  <si>
    <t>Sary</t>
  </si>
  <si>
    <t>28/8/1994</t>
  </si>
  <si>
    <t xml:space="preserve">Los mango </t>
  </si>
  <si>
    <t>Los apagones, la calle, el agua</t>
  </si>
  <si>
    <t>D3JIf9lfzw</t>
  </si>
  <si>
    <t>14/2/1965</t>
  </si>
  <si>
    <t>Cocinera</t>
  </si>
  <si>
    <t>En la lado de la casa</t>
  </si>
  <si>
    <t>Vfw38WaYWo</t>
  </si>
  <si>
    <t>Blanco</t>
  </si>
  <si>
    <t>25/8/1972</t>
  </si>
  <si>
    <t>Al seguro hospital</t>
  </si>
  <si>
    <t>ukF79QaCCm</t>
  </si>
  <si>
    <t>26/9/1983</t>
  </si>
  <si>
    <t>Zona franca empleada privada</t>
  </si>
  <si>
    <t>El agua, la calle, la luz</t>
  </si>
  <si>
    <t>9L1PUGQRdT</t>
  </si>
  <si>
    <t>23/9/1995</t>
  </si>
  <si>
    <t>Estacion de gasolina</t>
  </si>
  <si>
    <t>Coromina clinica</t>
  </si>
  <si>
    <t>El agua, la luz, la calle</t>
  </si>
  <si>
    <t>0HoO6wsL0F</t>
  </si>
  <si>
    <t>18/2/1960</t>
  </si>
  <si>
    <t>Trabajo domestico</t>
  </si>
  <si>
    <t>WmiYdZJbTh</t>
  </si>
  <si>
    <t>Nicolas</t>
  </si>
  <si>
    <t>No tiene empleo ( presidente de la junta de vecino )</t>
  </si>
  <si>
    <t>R5siEy0SPh</t>
  </si>
  <si>
    <t xml:space="preserve">La basura y el agua </t>
  </si>
  <si>
    <t>yTmTu23VRq</t>
  </si>
  <si>
    <t>20/6/1975</t>
  </si>
  <si>
    <t>Santiago de los caballeros</t>
  </si>
  <si>
    <t>Policlinica de la gloria</t>
  </si>
  <si>
    <t>Consultorio</t>
  </si>
  <si>
    <t>N58NGpwpQE</t>
  </si>
  <si>
    <t>El ojo de agua</t>
  </si>
  <si>
    <t>o3y6fYWGic</t>
  </si>
  <si>
    <t>30/01/1993</t>
  </si>
  <si>
    <t>Profesional en uñas acrilicas</t>
  </si>
  <si>
    <t>sk4tr1FSXL</t>
  </si>
  <si>
    <t>Junior</t>
  </si>
  <si>
    <t xml:space="preserve">El ojo de agua </t>
  </si>
  <si>
    <t>ioDLHLD7GR</t>
  </si>
  <si>
    <t>Ojo de agua</t>
  </si>
  <si>
    <t>cNZVKnPxve</t>
  </si>
  <si>
    <t>wFQWZ8D3lk</t>
  </si>
  <si>
    <t>eBvyr1CpnN</t>
  </si>
  <si>
    <t>3rqAWGW3h2</t>
  </si>
  <si>
    <t xml:space="preserve">Las aguas negras </t>
  </si>
  <si>
    <t>PaWrO48bpv</t>
  </si>
  <si>
    <t>Pablito</t>
  </si>
  <si>
    <t>20/03/1978</t>
  </si>
  <si>
    <t>Propietario de una pequeña empresa</t>
  </si>
  <si>
    <t>La calle, y el desbordamiento de la cañada de aguas negras</t>
  </si>
  <si>
    <t>9eonX8vPtO</t>
  </si>
  <si>
    <t>21/10/1998</t>
  </si>
  <si>
    <t>v9zZZmuMt0</t>
  </si>
  <si>
    <t>Los desagues de los fregaderos</t>
  </si>
  <si>
    <t>81WflFGCC8</t>
  </si>
  <si>
    <t>Mela</t>
  </si>
  <si>
    <t>22/10/73</t>
  </si>
  <si>
    <t>5uz7ZiUCWL</t>
  </si>
  <si>
    <t xml:space="preserve">El canal </t>
  </si>
  <si>
    <t>rBrBR2MizF</t>
  </si>
  <si>
    <t>El canal ,la calle el agua</t>
  </si>
  <si>
    <t>WPvgzACH1X</t>
  </si>
  <si>
    <t>Sileiny</t>
  </si>
  <si>
    <t>Cubriendo en bancas</t>
  </si>
  <si>
    <t>La calle y el canal</t>
  </si>
  <si>
    <t>XnAXbpSH2E</t>
  </si>
  <si>
    <t>La calle el canal el piso el techo</t>
  </si>
  <si>
    <t>ckCyO1hxe5</t>
  </si>
  <si>
    <t>La calle, el desbordamiento del canal</t>
  </si>
  <si>
    <t>8r28xrDH2V</t>
  </si>
  <si>
    <t>15/9/1979</t>
  </si>
  <si>
    <t>La calle, el canal cuando se llena se desborda</t>
  </si>
  <si>
    <t>PO5WiTqk4C</t>
  </si>
  <si>
    <t>Clinica la gloria</t>
  </si>
  <si>
    <t>Tenemos que comprar agua, las cloacas no sirven</t>
  </si>
  <si>
    <t>CtDz0OaWvK</t>
  </si>
  <si>
    <t>14/9/1978</t>
  </si>
  <si>
    <t>El agua, un play que no tenemos</t>
  </si>
  <si>
    <t>eCcLaVM3QP</t>
  </si>
  <si>
    <t>AGPpmBGNMF</t>
  </si>
  <si>
    <t>25/2/1976</t>
  </si>
  <si>
    <t>Trabaja en empresa privada</t>
  </si>
  <si>
    <t>Falta de agua, no tenemos escuela</t>
  </si>
  <si>
    <t>RaRYpJmecH</t>
  </si>
  <si>
    <t>18/6/1987</t>
  </si>
  <si>
    <t>El agua, una cancha y una area para recrearse</t>
  </si>
  <si>
    <t>YUgxPUF4Pl</t>
  </si>
  <si>
    <t>Palen</t>
  </si>
  <si>
    <t>13/4/1979</t>
  </si>
  <si>
    <t>osFYX0giRZ</t>
  </si>
  <si>
    <t>Minerba</t>
  </si>
  <si>
    <t>El agua que no llega y el lodo de las calles</t>
  </si>
  <si>
    <t>En la avenida</t>
  </si>
  <si>
    <t>afgzCgKbjO</t>
  </si>
  <si>
    <t>13/05/1984</t>
  </si>
  <si>
    <t xml:space="preserve">Ojo de agua </t>
  </si>
  <si>
    <t xml:space="preserve">La calle y agua negra </t>
  </si>
  <si>
    <t>olHGaoNxZK</t>
  </si>
  <si>
    <t>Fifa</t>
  </si>
  <si>
    <t>15/3/1963</t>
  </si>
  <si>
    <t>Trabaja en limpieza</t>
  </si>
  <si>
    <t>El agua, las tuberias y el lodo de las calles, solo cogemos agua cuando llueve</t>
  </si>
  <si>
    <t>hZWbfUwhpG</t>
  </si>
  <si>
    <t>22/08/1968</t>
  </si>
  <si>
    <t>El agua es de sisterna</t>
  </si>
  <si>
    <t>TgXRZ3Qfvv</t>
  </si>
  <si>
    <t>Yasmin</t>
  </si>
  <si>
    <t>En el patio en un contenedor</t>
  </si>
  <si>
    <t>PLxfXldBTo</t>
  </si>
  <si>
    <t>gCDOiHFL9m</t>
  </si>
  <si>
    <t>21/12/1969</t>
  </si>
  <si>
    <t>El arreglo de las calles y el agua que no tenemos</t>
  </si>
  <si>
    <t>6Xz81pNF5I</t>
  </si>
  <si>
    <t>a8Zv6yH30V</t>
  </si>
  <si>
    <t>Dulcita</t>
  </si>
  <si>
    <t>17/06/1955</t>
  </si>
  <si>
    <t>kbm4iOcquv</t>
  </si>
  <si>
    <t>Mella</t>
  </si>
  <si>
    <t>Las innundaciones, el agua que se debe comprar</t>
  </si>
  <si>
    <t>gUe573tKlA</t>
  </si>
  <si>
    <t>14/4/</t>
  </si>
  <si>
    <t>DFlRNvIgqJ</t>
  </si>
  <si>
    <t>TzolCFnFEQ</t>
  </si>
  <si>
    <t>16/1/1980</t>
  </si>
  <si>
    <t>F7zHd3C3hn</t>
  </si>
  <si>
    <t>Dina</t>
  </si>
  <si>
    <t>ehrnZjqR2D</t>
  </si>
  <si>
    <t>Friturera</t>
  </si>
  <si>
    <t>jwhqtHjkg7</t>
  </si>
  <si>
    <t>27/5/1992</t>
  </si>
  <si>
    <t>El agua y la ceras no tenemos contenes</t>
  </si>
  <si>
    <t>PaRBUgWVVC</t>
  </si>
  <si>
    <t xml:space="preserve">El agua, la basura y las calles </t>
  </si>
  <si>
    <t>RDJLL7kBm0</t>
  </si>
  <si>
    <t>13/4/1967</t>
  </si>
  <si>
    <t>Abogado, negociante</t>
  </si>
  <si>
    <t>El agua no llega, el sistema de cloacas</t>
  </si>
  <si>
    <t>0rUff0PbDg</t>
  </si>
  <si>
    <t>15/5/2002</t>
  </si>
  <si>
    <t>Trabaja en la metalera</t>
  </si>
  <si>
    <t xml:space="preserve">El agua no llega </t>
  </si>
  <si>
    <t>gIOb3uXUJ6</t>
  </si>
  <si>
    <t>Necesita filtro de agua</t>
  </si>
  <si>
    <t>QUvEjTiRNV</t>
  </si>
  <si>
    <t>Lili</t>
  </si>
  <si>
    <t>Al odontólogo</t>
  </si>
  <si>
    <t>Los baños en mala condición</t>
  </si>
  <si>
    <t>YfR129Pe4Y</t>
  </si>
  <si>
    <t>16/08/1970</t>
  </si>
  <si>
    <t>La calle y el canal, el agua</t>
  </si>
  <si>
    <t>SOhCmjwxMA</t>
  </si>
  <si>
    <t>15/12/1956</t>
  </si>
  <si>
    <t>Trabajar en casa de familia</t>
  </si>
  <si>
    <t>Falta de agua, las calles malas, las cloacas no tenemos y vijilancia policial</t>
  </si>
  <si>
    <t>Iv07LME69d</t>
  </si>
  <si>
    <t>La calle el canal,las aguas negras</t>
  </si>
  <si>
    <t>3H3izEL6LV</t>
  </si>
  <si>
    <t>Grimi</t>
  </si>
  <si>
    <t>KdJtpIcI0s</t>
  </si>
  <si>
    <t>28/7/1965</t>
  </si>
  <si>
    <t>El agua no llega</t>
  </si>
  <si>
    <t>7vpR7C0cEb</t>
  </si>
  <si>
    <t>Gringa</t>
  </si>
  <si>
    <t>DDEFb1P2zT</t>
  </si>
  <si>
    <t>La calle el canal,el agua negra</t>
  </si>
  <si>
    <t>Su2ByefJDt</t>
  </si>
  <si>
    <t>30/5/1961</t>
  </si>
  <si>
    <t>El agua no llega y las calles malas</t>
  </si>
  <si>
    <t>M1NHkNIGRA</t>
  </si>
  <si>
    <t>16/09/1971</t>
  </si>
  <si>
    <t>03rVVzLf2B</t>
  </si>
  <si>
    <t>Tato</t>
  </si>
  <si>
    <t>19/11/1975</t>
  </si>
  <si>
    <t>Concho de ruta</t>
  </si>
  <si>
    <t>El agua que no llega y las aceras, contenes y calles</t>
  </si>
  <si>
    <t>bL4osY30fo</t>
  </si>
  <si>
    <t>k7wpQ6U8hE</t>
  </si>
  <si>
    <t>19/01/1990</t>
  </si>
  <si>
    <t>El agua negra,el canal la calle</t>
  </si>
  <si>
    <t>En la orilla del canal</t>
  </si>
  <si>
    <t>jOpQwYyGvO</t>
  </si>
  <si>
    <t>kBF6dHDRJj</t>
  </si>
  <si>
    <t>Jenifer</t>
  </si>
  <si>
    <t>26/4/1997</t>
  </si>
  <si>
    <t>El agua porque se debe comprar, la luz y la basura</t>
  </si>
  <si>
    <t>fXd6lYeIio</t>
  </si>
  <si>
    <t>20/09/1970</t>
  </si>
  <si>
    <t>La iluminación, la calle y la basura</t>
  </si>
  <si>
    <t>KXvOhAPTe8</t>
  </si>
  <si>
    <t>19/04/1982</t>
  </si>
  <si>
    <t>La calle y la iluminación</t>
  </si>
  <si>
    <t>he46NZuxPE</t>
  </si>
  <si>
    <t>Chófer</t>
  </si>
  <si>
    <t>El canal ,las aguas negras y la casa</t>
  </si>
  <si>
    <t>VCX2t2S96G</t>
  </si>
  <si>
    <t>22/05/1965</t>
  </si>
  <si>
    <t>XHw73YeH5K</t>
  </si>
  <si>
    <t>La calle y el agua negra</t>
  </si>
  <si>
    <t>x84jJKgSE7</t>
  </si>
  <si>
    <t>yuCjQvmFj2</t>
  </si>
  <si>
    <t>Estudinante</t>
  </si>
  <si>
    <t>La calle,las aguas negras</t>
  </si>
  <si>
    <t>cBKBTWFNrD</t>
  </si>
  <si>
    <t>Las aguas negras y la calle</t>
  </si>
  <si>
    <t>I2jzfXHDw7</t>
  </si>
  <si>
    <t>La calle, y las aguas negras</t>
  </si>
  <si>
    <t>0yqo320nXc</t>
  </si>
  <si>
    <t>30/12/1995</t>
  </si>
  <si>
    <t>El agua debemos comprar agua, las calles y la luz</t>
  </si>
  <si>
    <t>b94t3oKl3K</t>
  </si>
  <si>
    <t>Puntiel</t>
  </si>
  <si>
    <t>No tenemos agua, las calles y la luz</t>
  </si>
  <si>
    <t>Detras de la casa</t>
  </si>
  <si>
    <t>jRC39UITXj</t>
  </si>
  <si>
    <t>29/10/1964</t>
  </si>
  <si>
    <t>Chofer de ruta</t>
  </si>
  <si>
    <t>El agua que se debe comprar camiones y las cloacas, cuando llueve no se puede salir</t>
  </si>
  <si>
    <t xml:space="preserve">En el lado de la casa </t>
  </si>
  <si>
    <t>5ZxDQcDaM8</t>
  </si>
  <si>
    <t>El agua se debe comprar, las calles y la luz</t>
  </si>
  <si>
    <t>2gR2VgFoLw</t>
  </si>
  <si>
    <t>Mfvri3s4Aj</t>
  </si>
  <si>
    <t>Trabaja en una compañia de prestamos</t>
  </si>
  <si>
    <t>El agua y las calles es lo que mas nos afecta</t>
  </si>
  <si>
    <t>EmREZBlBBA</t>
  </si>
  <si>
    <t>Aurelino</t>
  </si>
  <si>
    <t xml:space="preserve">Amo de casa </t>
  </si>
  <si>
    <t>Las tuberias del agua y las calles</t>
  </si>
  <si>
    <t>knC4D0Hn7W</t>
  </si>
  <si>
    <t>18/1/1984</t>
  </si>
  <si>
    <t>Trabaja en inapi</t>
  </si>
  <si>
    <t>El agua porque tenemos que comprarla</t>
  </si>
  <si>
    <t>2gI0imgv9X</t>
  </si>
  <si>
    <t>Las calles, la higiene, las cloacas, el agua no llega se debe comprar para el uso personal, la que llega es la del canal</t>
  </si>
  <si>
    <t>fqCCoO8EtS</t>
  </si>
  <si>
    <t>17/11/2004</t>
  </si>
  <si>
    <t xml:space="preserve">Que pongan una cancha </t>
  </si>
  <si>
    <t>X6Rj6S6BbW</t>
  </si>
  <si>
    <t>Agustin</t>
  </si>
  <si>
    <t>El pelon</t>
  </si>
  <si>
    <t>15/12/1989</t>
  </si>
  <si>
    <t>El agua, el aucueducto</t>
  </si>
  <si>
    <t xml:space="preserve">En la casa </t>
  </si>
  <si>
    <t>jliun3xMpu</t>
  </si>
  <si>
    <t>19/3/1979</t>
  </si>
  <si>
    <t>Trabajador informal</t>
  </si>
  <si>
    <t>No tenemos agua, el drenaje y las calles estan malas</t>
  </si>
  <si>
    <t xml:space="preserve">Dentro de la casa </t>
  </si>
  <si>
    <t>xRgeP5Kg4s</t>
  </si>
  <si>
    <t>25/5/1987</t>
  </si>
  <si>
    <t>El agua y las cloacas</t>
  </si>
  <si>
    <t>d4oAhq2avK</t>
  </si>
  <si>
    <t>Fundacion dental</t>
  </si>
  <si>
    <t>7EVD14hOfT</t>
  </si>
  <si>
    <t>Anyel</t>
  </si>
  <si>
    <t>Las calles, la luz no tenemos play</t>
  </si>
  <si>
    <t>nEQimWAEF6</t>
  </si>
  <si>
    <t>El agua y las calles cuando llueve</t>
  </si>
  <si>
    <t>En el avenida</t>
  </si>
  <si>
    <t>7OCCuIv7JQ</t>
  </si>
  <si>
    <t>Jean</t>
  </si>
  <si>
    <t>La luz, el agua y las calles cuando llueve hay micho lodo</t>
  </si>
  <si>
    <t>nTOtgpt7KD</t>
  </si>
  <si>
    <t>Deivi</t>
  </si>
  <si>
    <t>25/7/1985</t>
  </si>
  <si>
    <t>9O7MrJjELG</t>
  </si>
  <si>
    <t xml:space="preserve">El agua, las calles </t>
  </si>
  <si>
    <t>vrJdsTnv06</t>
  </si>
  <si>
    <t>30/1/1967</t>
  </si>
  <si>
    <t>No esta organizada, hacen falta los servicios</t>
  </si>
  <si>
    <t>WX2ngZD4sH</t>
  </si>
  <si>
    <t>Mama</t>
  </si>
  <si>
    <t>19/8/1996</t>
  </si>
  <si>
    <t>El agua, las tuberias</t>
  </si>
  <si>
    <t>m4i6MbLS2w</t>
  </si>
  <si>
    <t>Stephany</t>
  </si>
  <si>
    <t>La luz, las calles y el agua</t>
  </si>
  <si>
    <t>cI2UYhtutE</t>
  </si>
  <si>
    <t>Trabaja en zona granca</t>
  </si>
  <si>
    <t>Sigma</t>
  </si>
  <si>
    <t>DwotKguWyd</t>
  </si>
  <si>
    <t>Clara</t>
  </si>
  <si>
    <t>25/7/1965</t>
  </si>
  <si>
    <t>El agua y las
Calles</t>
  </si>
  <si>
    <t>Fm4ZurGH9f</t>
  </si>
  <si>
    <t>18/11/1985</t>
  </si>
  <si>
    <t>No hay agua, las calles, la luz y los acueductos</t>
  </si>
  <si>
    <t>M6eUoRF54C</t>
  </si>
  <si>
    <t>25/6/1992</t>
  </si>
  <si>
    <t>El agua, no tenemos tuberias y las calles</t>
  </si>
  <si>
    <t>DfyvS1yBCq</t>
  </si>
  <si>
    <t>Rita</t>
  </si>
  <si>
    <t xml:space="preserve">El agua y las calles, no hay tuberias </t>
  </si>
  <si>
    <t>crYLiTS2HN</t>
  </si>
  <si>
    <t>26/7/1974</t>
  </si>
  <si>
    <t>El agua, la basura y la luz, acueductos</t>
  </si>
  <si>
    <t>RvVIMvMRjW</t>
  </si>
  <si>
    <t>Constructor</t>
  </si>
  <si>
    <t>6CD7FbcRdR</t>
  </si>
  <si>
    <t>Yulisa</t>
  </si>
  <si>
    <t>24/7/1994</t>
  </si>
  <si>
    <t>Traja en un colegio</t>
  </si>
  <si>
    <t>bay4GiSyd4</t>
  </si>
  <si>
    <t>El agua, la basura, el polvo</t>
  </si>
  <si>
    <t>En el frente en un tanque</t>
  </si>
  <si>
    <t>QhXLST7JdO</t>
  </si>
  <si>
    <t>26/7/1986</t>
  </si>
  <si>
    <t>El agua, carretera, las cloacas que no tenemos</t>
  </si>
  <si>
    <t xml:space="preserve">En el avenida </t>
  </si>
  <si>
    <t>dkyNfAnnHZ</t>
  </si>
  <si>
    <t>Negcio independiente</t>
  </si>
  <si>
    <t>El agua, las calles, canchas, play, iglesia</t>
  </si>
  <si>
    <t>En la esquina afuera</t>
  </si>
  <si>
    <t>FKMv6CQym4</t>
  </si>
  <si>
    <t xml:space="preserve">Parque habilitados, canchas </t>
  </si>
  <si>
    <t>erqNgLhQup</t>
  </si>
  <si>
    <t>24/1/1987</t>
  </si>
  <si>
    <t>La luz y las calles</t>
  </si>
  <si>
    <t>0FK40PFOCi</t>
  </si>
  <si>
    <t>Hodpital</t>
  </si>
  <si>
    <t>fKEb66iiAa</t>
  </si>
  <si>
    <t>26/8/1996</t>
  </si>
  <si>
    <t>Asistente</t>
  </si>
  <si>
    <t>El lodo de las calles y el agua</t>
  </si>
  <si>
    <t>UwfIRDlJ9t</t>
  </si>
  <si>
    <t>Mariano</t>
  </si>
  <si>
    <t>La basura y e agua</t>
  </si>
  <si>
    <t xml:space="preserve">En el frente la casa </t>
  </si>
  <si>
    <t>f2EH12dY93</t>
  </si>
  <si>
    <t>23/2/2003</t>
  </si>
  <si>
    <t>oDeKuDh6Ac</t>
  </si>
  <si>
    <t>28/1/1982</t>
  </si>
  <si>
    <t>TDamjkRN2F</t>
  </si>
  <si>
    <t>UNLvP0EpVR</t>
  </si>
  <si>
    <t>El agua no llega, no tienen cloacas</t>
  </si>
  <si>
    <t>ttSHWrSyeN</t>
  </si>
  <si>
    <t xml:space="preserve">Vende ensalada y habichuela en casa </t>
  </si>
  <si>
    <t>El agua no llega y el polvo de la calle</t>
  </si>
  <si>
    <t>uLCDixbosw</t>
  </si>
  <si>
    <t>28/7/1996</t>
  </si>
  <si>
    <t>El agua, parque, clud, canchas de baskeball</t>
  </si>
  <si>
    <t>T3iOc1jFEv</t>
  </si>
  <si>
    <t>Electronica</t>
  </si>
  <si>
    <t>La saca a la avenida</t>
  </si>
  <si>
    <t>oApVDCOy2E</t>
  </si>
  <si>
    <t>15/2/1952</t>
  </si>
  <si>
    <t>oliMscfULX</t>
  </si>
  <si>
    <t>IE2UJKmJ2U</t>
  </si>
  <si>
    <t>El agua, no ahi trabajo</t>
  </si>
  <si>
    <t>MdcVEYzuHF</t>
  </si>
  <si>
    <t>Adargisa</t>
  </si>
  <si>
    <t>hV6MisJFDq</t>
  </si>
  <si>
    <t>Neiky</t>
  </si>
  <si>
    <t>16/2/1978</t>
  </si>
  <si>
    <t>Trabaja en el hogar</t>
  </si>
  <si>
    <t>nkI205Xx3D</t>
  </si>
  <si>
    <t>La falta de agua, el acueducto</t>
  </si>
  <si>
    <t>KQfv0PQ0nF</t>
  </si>
  <si>
    <t>17/9/1983</t>
  </si>
  <si>
    <t>OpKk94jbQX</t>
  </si>
  <si>
    <t>14/10/2003</t>
  </si>
  <si>
    <t>Auk6HhdTOh</t>
  </si>
  <si>
    <t>Cailin</t>
  </si>
  <si>
    <t>25/1/1982</t>
  </si>
  <si>
    <t>El agua que no llega y las calles</t>
  </si>
  <si>
    <t>qhqrjeMPDA</t>
  </si>
  <si>
    <t>28/6/1999</t>
  </si>
  <si>
    <t>El agua nunca llega</t>
  </si>
  <si>
    <t>BbzgDdO8lw</t>
  </si>
  <si>
    <t>30/11/1952</t>
  </si>
  <si>
    <t>Pensionado</t>
  </si>
  <si>
    <t>Porboreda de calle que genera problemas de gripe, el agua se debe comprar camiones de agua</t>
  </si>
  <si>
    <t xml:space="preserve">La quema o la saca afuera </t>
  </si>
  <si>
    <t>xe4hinxqL7</t>
  </si>
  <si>
    <t>Abipa</t>
  </si>
  <si>
    <t>21/10/2002</t>
  </si>
  <si>
    <t>u6m3CsIuYI</t>
  </si>
  <si>
    <t>20/4/1982</t>
  </si>
  <si>
    <t>3qHdYwCCTV</t>
  </si>
  <si>
    <t>yOTFEbYelr</t>
  </si>
  <si>
    <t>Aquile</t>
  </si>
  <si>
    <t>27/7/1968</t>
  </si>
  <si>
    <t>Refigeracion</t>
  </si>
  <si>
    <t>El agua, comtaminacion de la metalera y la luz</t>
  </si>
  <si>
    <t xml:space="preserve">En el tanque que esta al frente </t>
  </si>
  <si>
    <t>lKvkP5tp8g</t>
  </si>
  <si>
    <t>Llenador en planta de gas</t>
  </si>
  <si>
    <t>UhM48xDJgF</t>
  </si>
  <si>
    <t xml:space="preserve">La mercedez </t>
  </si>
  <si>
    <t>Verasyefry@gmail.com</t>
  </si>
  <si>
    <t xml:space="preserve">La parte de atras de su casa </t>
  </si>
  <si>
    <t>ultJ8EBeHT</t>
  </si>
  <si>
    <t>20/8/1961</t>
  </si>
  <si>
    <t xml:space="preserve">Las mercedez </t>
  </si>
  <si>
    <t xml:space="preserve">La parte de atras de la casa </t>
  </si>
  <si>
    <t>z01MWIPtzC</t>
  </si>
  <si>
    <t>Las mercedes</t>
  </si>
  <si>
    <t>La calle y las basuras</t>
  </si>
  <si>
    <t>Z7GcnDBcgM</t>
  </si>
  <si>
    <t>En la gallera</t>
  </si>
  <si>
    <t>La calle y el drenaje de los baños</t>
  </si>
  <si>
    <t>Q6GiaeR0jX</t>
  </si>
  <si>
    <t xml:space="preserve">En el callejon </t>
  </si>
  <si>
    <t>5dsSHcGzFu</t>
  </si>
  <si>
    <t>14/01/2004</t>
  </si>
  <si>
    <t>Suplente de bancas</t>
  </si>
  <si>
    <t>xqMdbOAzy2</t>
  </si>
  <si>
    <t>23/09/1987</t>
  </si>
  <si>
    <t>Al pino de la vega</t>
  </si>
  <si>
    <t>Al dentista privado</t>
  </si>
  <si>
    <t>La calle y los drenajes de los baños</t>
  </si>
  <si>
    <t>3eFoR4bcGO</t>
  </si>
  <si>
    <t xml:space="preserve">Las mercedes </t>
  </si>
  <si>
    <t xml:space="preserve">Desague </t>
  </si>
  <si>
    <t>juPql0p6Rj</t>
  </si>
  <si>
    <t xml:space="preserve">Senada </t>
  </si>
  <si>
    <t xml:space="preserve">Titi clinica </t>
  </si>
  <si>
    <t>RwbC2ErZZi</t>
  </si>
  <si>
    <t>28/8/1979</t>
  </si>
  <si>
    <t xml:space="preserve">Trabajo a corto plazo </t>
  </si>
  <si>
    <t xml:space="preserve">Frente a la calle </t>
  </si>
  <si>
    <t>HHvUq6qbvv</t>
  </si>
  <si>
    <t xml:space="preserve">Banana </t>
  </si>
  <si>
    <t>25/11/1982</t>
  </si>
  <si>
    <t xml:space="preserve">Los callejones </t>
  </si>
  <si>
    <t>WNHtBAFh2K</t>
  </si>
  <si>
    <t>Awilda</t>
  </si>
  <si>
    <t>Las Mercedes</t>
  </si>
  <si>
    <t>PgyvVxamQH</t>
  </si>
  <si>
    <t xml:space="preserve">Cucula </t>
  </si>
  <si>
    <t>18/01/1990</t>
  </si>
  <si>
    <t>Senasa supcidiado</t>
  </si>
  <si>
    <t>Rio 
Las calles</t>
  </si>
  <si>
    <t>1cm1R1D6Zz</t>
  </si>
  <si>
    <t>0/0/1960</t>
  </si>
  <si>
    <t xml:space="preserve">Echar dia </t>
  </si>
  <si>
    <t>2Vz4SHjkJg</t>
  </si>
  <si>
    <t>15/08/1970</t>
  </si>
  <si>
    <t>34FxqR1ZTO</t>
  </si>
  <si>
    <t xml:space="preserve">Mariela </t>
  </si>
  <si>
    <t xml:space="preserve">La calle
Mantenimiento rio </t>
  </si>
  <si>
    <t>TcdcGtzToF</t>
  </si>
  <si>
    <t>8T3QaNBeZL</t>
  </si>
  <si>
    <t>Leonel</t>
  </si>
  <si>
    <t>Muña</t>
  </si>
  <si>
    <t>25/12/1965</t>
  </si>
  <si>
    <t>Guandulero</t>
  </si>
  <si>
    <t xml:space="preserve">Desague
Agua </t>
  </si>
  <si>
    <t>yZ1xDDXHWs</t>
  </si>
  <si>
    <t>14/07/1997</t>
  </si>
  <si>
    <t>Yyk0bIW8oX</t>
  </si>
  <si>
    <t xml:space="preserve">Desague de agua 
Arreglo de casa </t>
  </si>
  <si>
    <t>srtI45nkek</t>
  </si>
  <si>
    <t>17/1/1986</t>
  </si>
  <si>
    <t xml:space="preserve">Invernadero </t>
  </si>
  <si>
    <t xml:space="preserve">No tiene baño </t>
  </si>
  <si>
    <t>TfhNzmZqKR</t>
  </si>
  <si>
    <t>16/07/2002</t>
  </si>
  <si>
    <t>YCurQ8Y85M</t>
  </si>
  <si>
    <t>Elsa</t>
  </si>
  <si>
    <t>Comercial independiente</t>
  </si>
  <si>
    <t>Cloacal y las calle</t>
  </si>
  <si>
    <t>JCjjYcSQdJ</t>
  </si>
  <si>
    <t>16/09/1978</t>
  </si>
  <si>
    <t>Senada contributivo</t>
  </si>
  <si>
    <t>Destista</t>
  </si>
  <si>
    <t>Las calles 
Desague</t>
  </si>
  <si>
    <t>tIDeYlbFwT</t>
  </si>
  <si>
    <t>Mirella</t>
  </si>
  <si>
    <t>nT4UJD5M8u</t>
  </si>
  <si>
    <t>Yola</t>
  </si>
  <si>
    <t>brOJCdd3fS</t>
  </si>
  <si>
    <t xml:space="preserve">Ibelize </t>
  </si>
  <si>
    <t>24/4/1992</t>
  </si>
  <si>
    <t>vrY8vQGHAr</t>
  </si>
  <si>
    <t>6a3kQ8B9Vh</t>
  </si>
  <si>
    <t>Quisqueya</t>
  </si>
  <si>
    <t>22/02/1996</t>
  </si>
  <si>
    <t>Desagues</t>
  </si>
  <si>
    <t>NlQceNVfaT</t>
  </si>
  <si>
    <t>PyP1cxkG6s</t>
  </si>
  <si>
    <t>La vegab</t>
  </si>
  <si>
    <t>GJejHf4VSM</t>
  </si>
  <si>
    <t>ZYSMMq55fE</t>
  </si>
  <si>
    <t>20/4/1975</t>
  </si>
  <si>
    <t>Cloacal y calle</t>
  </si>
  <si>
    <t>yJL7uypewT</t>
  </si>
  <si>
    <t>Sora</t>
  </si>
  <si>
    <t>31/05/2001</t>
  </si>
  <si>
    <t xml:space="preserve">El desague en los cayejones </t>
  </si>
  <si>
    <t>AJH9SAC7Gh</t>
  </si>
  <si>
    <t>El sureño</t>
  </si>
  <si>
    <t>0eyKCus2te</t>
  </si>
  <si>
    <t>19/05/2001</t>
  </si>
  <si>
    <t xml:space="preserve">La calle 
</t>
  </si>
  <si>
    <t>YuJpB6NQzy</t>
  </si>
  <si>
    <t xml:space="preserve">Ambiorix </t>
  </si>
  <si>
    <t xml:space="preserve">La mercedes </t>
  </si>
  <si>
    <t xml:space="preserve">Los callejones 
</t>
  </si>
  <si>
    <t>dtQnkyNkex</t>
  </si>
  <si>
    <t>EMXSxDwBEu</t>
  </si>
  <si>
    <t>30/12/1972</t>
  </si>
  <si>
    <t>Rkq7UbrMSf</t>
  </si>
  <si>
    <t>19/11/1968</t>
  </si>
  <si>
    <t>A nada por causa de salud</t>
  </si>
  <si>
    <t>Cloacal</t>
  </si>
  <si>
    <t>duxkeAH4hC</t>
  </si>
  <si>
    <t>Lily</t>
  </si>
  <si>
    <t>18/06/2003</t>
  </si>
  <si>
    <t>hJRZjPMMwm</t>
  </si>
  <si>
    <t>17/02/2002</t>
  </si>
  <si>
    <t xml:space="preserve">Trabaja estudia </t>
  </si>
  <si>
    <t>m5iAr8I2RQ</t>
  </si>
  <si>
    <t>BeHO3r1cHp</t>
  </si>
  <si>
    <t xml:space="preserve">Vernarda </t>
  </si>
  <si>
    <t xml:space="preserve">La cañada </t>
  </si>
  <si>
    <t>Y36TFHtLRC</t>
  </si>
  <si>
    <t>17/09/1985</t>
  </si>
  <si>
    <t xml:space="preserve">La clinica </t>
  </si>
  <si>
    <t xml:space="preserve">Dentista privado </t>
  </si>
  <si>
    <t xml:space="preserve">La calle 
Luz </t>
  </si>
  <si>
    <t>aVzACFFwRf</t>
  </si>
  <si>
    <t>Al</t>
  </si>
  <si>
    <t>qVLABv0N5b</t>
  </si>
  <si>
    <t>Ana maria</t>
  </si>
  <si>
    <t>20/04/1999</t>
  </si>
  <si>
    <t>Desague</t>
  </si>
  <si>
    <t>C7tE69bQPY</t>
  </si>
  <si>
    <t>Ingrid</t>
  </si>
  <si>
    <t>Senasa subsidio</t>
  </si>
  <si>
    <t>Problema cloacal</t>
  </si>
  <si>
    <t>QsNGDFCDEU</t>
  </si>
  <si>
    <t>Banca</t>
  </si>
  <si>
    <t xml:space="preserve">Los desagues 
</t>
  </si>
  <si>
    <t>COXUOcqI8Q</t>
  </si>
  <si>
    <t xml:space="preserve">La carretera 
Desagues de baño 
</t>
  </si>
  <si>
    <t>560ki9jXQH</t>
  </si>
  <si>
    <t>20/05/1971</t>
  </si>
  <si>
    <t>La secadora</t>
  </si>
  <si>
    <t>fWjktlD18R</t>
  </si>
  <si>
    <t>El cercado</t>
  </si>
  <si>
    <t>SX4EuiDxV5</t>
  </si>
  <si>
    <t>Barrio la luisa</t>
  </si>
  <si>
    <t>nppuO4cKUw</t>
  </si>
  <si>
    <t>17/7/1988</t>
  </si>
  <si>
    <t>Los gajitos</t>
  </si>
  <si>
    <t>Hg4ZkaE0Tx</t>
  </si>
  <si>
    <t>Valentin</t>
  </si>
  <si>
    <t>14/9/1988</t>
  </si>
  <si>
    <t>En un saco</t>
  </si>
  <si>
    <t>C0oR9ZkOWL</t>
  </si>
  <si>
    <t>Senassa</t>
  </si>
  <si>
    <t xml:space="preserve">Y. Batista </t>
  </si>
  <si>
    <t>Falta de unidad entre vecinos</t>
  </si>
  <si>
    <t>La pasan a buscar</t>
  </si>
  <si>
    <t>SHBjXEthLo</t>
  </si>
  <si>
    <t>El canal</t>
  </si>
  <si>
    <t>Las viviendas</t>
  </si>
  <si>
    <t>H2Gu7Clrud</t>
  </si>
  <si>
    <t>31/10/1986</t>
  </si>
  <si>
    <t>Negociante frutas</t>
  </si>
  <si>
    <t>Centro del pueblo</t>
  </si>
  <si>
    <t>Falta de baño</t>
  </si>
  <si>
    <t>ijUdAzhpCe</t>
  </si>
  <si>
    <t>1984-07-12/0/0</t>
  </si>
  <si>
    <t>constructor</t>
  </si>
  <si>
    <t>Los embasadores</t>
  </si>
  <si>
    <t>candiany</t>
  </si>
  <si>
    <t>dentista</t>
  </si>
  <si>
    <t>el ruido</t>
  </si>
  <si>
    <t>frente la casa</t>
  </si>
  <si>
    <t>ArmXiYmmra</t>
  </si>
  <si>
    <t>Nivio</t>
  </si>
  <si>
    <t>Los gajito</t>
  </si>
  <si>
    <t>VAHFHeWZ1x</t>
  </si>
  <si>
    <t>Fi1p2pXS6m</t>
  </si>
  <si>
    <t>25/4/1991</t>
  </si>
  <si>
    <t>QhYnKvgFLM</t>
  </si>
  <si>
    <t xml:space="preserve">Barrio san isidro </t>
  </si>
  <si>
    <t>v7T1MKaxkc</t>
  </si>
  <si>
    <t>21/7/1981</t>
  </si>
  <si>
    <t>El mirador duarte</t>
  </si>
  <si>
    <t>9ya5x1UGV6</t>
  </si>
  <si>
    <t>El chulo</t>
  </si>
  <si>
    <t>23/03/1971</t>
  </si>
  <si>
    <t>Mecánico</t>
  </si>
  <si>
    <t>vMiEVXPJzI</t>
  </si>
  <si>
    <t>Barrio las flores</t>
  </si>
  <si>
    <t>s3uhfWEz2n</t>
  </si>
  <si>
    <t>29/09/1992</t>
  </si>
  <si>
    <t>ps06CmzqN6</t>
  </si>
  <si>
    <t>30/11/1994</t>
  </si>
  <si>
    <t>5DKUiFOJIF</t>
  </si>
  <si>
    <t>Reinita</t>
  </si>
  <si>
    <t>JvewYjywNV</t>
  </si>
  <si>
    <t>16/12/1994</t>
  </si>
  <si>
    <t>El chorro</t>
  </si>
  <si>
    <t>Enla calle</t>
  </si>
  <si>
    <t>k7BstvSYq4</t>
  </si>
  <si>
    <t>Yoni</t>
  </si>
  <si>
    <t>15/11/1998</t>
  </si>
  <si>
    <t>Puertero</t>
  </si>
  <si>
    <t>EkZToRoBXg</t>
  </si>
  <si>
    <t>Deny</t>
  </si>
  <si>
    <t>Denia</t>
  </si>
  <si>
    <t>24/02/1968</t>
  </si>
  <si>
    <t>P5aj3AaePl</t>
  </si>
  <si>
    <t>YrkecOSENJ</t>
  </si>
  <si>
    <t>Palero abajo</t>
  </si>
  <si>
    <t>EAXJJgrQUP</t>
  </si>
  <si>
    <t>Mamoi</t>
  </si>
  <si>
    <t>28/9/1994</t>
  </si>
  <si>
    <t>nUxdUxDD5c</t>
  </si>
  <si>
    <t>La carretera</t>
  </si>
  <si>
    <t>hlYk8MIkyx</t>
  </si>
  <si>
    <t>Salonista</t>
  </si>
  <si>
    <t>Orillade la calle</t>
  </si>
  <si>
    <t>FlLq3tdsPS</t>
  </si>
  <si>
    <t>Varon</t>
  </si>
  <si>
    <t>26/1/1986</t>
  </si>
  <si>
    <t>Colonia quenedi</t>
  </si>
  <si>
    <t>La economia</t>
  </si>
  <si>
    <t>8rNN0LBwf5</t>
  </si>
  <si>
    <t>Y9bCkVQPF0</t>
  </si>
  <si>
    <t>15/10/1984</t>
  </si>
  <si>
    <t>AQfJyO5eup</t>
  </si>
  <si>
    <t>Sori</t>
  </si>
  <si>
    <t>17/11/1974</t>
  </si>
  <si>
    <t>Las lampara y la calle</t>
  </si>
  <si>
    <t>ZuSIsfY9Hu</t>
  </si>
  <si>
    <t>El carro</t>
  </si>
  <si>
    <t>15/12/1968</t>
  </si>
  <si>
    <t>NhtlHim9cn</t>
  </si>
  <si>
    <t>Melvin</t>
  </si>
  <si>
    <t>En la carretera</t>
  </si>
  <si>
    <t>X2LwKNJrTi</t>
  </si>
  <si>
    <t>Mirian</t>
  </si>
  <si>
    <t>22/3/1966</t>
  </si>
  <si>
    <t>ZgqBVHnfJo</t>
  </si>
  <si>
    <t>26/07/1997</t>
  </si>
  <si>
    <t>Barrio el Edén</t>
  </si>
  <si>
    <t>i6kO4QF0TQ</t>
  </si>
  <si>
    <t>JrlO3HZ6gv</t>
  </si>
  <si>
    <t>20/10/1995</t>
  </si>
  <si>
    <t>La sieniguita</t>
  </si>
  <si>
    <t>BZMqHux3uY</t>
  </si>
  <si>
    <t>Vendedor independiente</t>
  </si>
  <si>
    <t>d5uESUwLRG</t>
  </si>
  <si>
    <t>14/2/1977</t>
  </si>
  <si>
    <t>gbmo7yf7gq</t>
  </si>
  <si>
    <t>rCPAGdrC5P</t>
  </si>
  <si>
    <t>Diosani</t>
  </si>
  <si>
    <t>ZzsHR3ClKc</t>
  </si>
  <si>
    <t>Santico</t>
  </si>
  <si>
    <t>Ninguna</t>
  </si>
  <si>
    <t>CEPMHHoLVB</t>
  </si>
  <si>
    <t>Mañejo</t>
  </si>
  <si>
    <t>Jolnalero</t>
  </si>
  <si>
    <t>i1vS6aTBSA</t>
  </si>
  <si>
    <t>Milciade</t>
  </si>
  <si>
    <t>14/1/1969</t>
  </si>
  <si>
    <t>El arenazo</t>
  </si>
  <si>
    <t>Tw0KaTg66L</t>
  </si>
  <si>
    <t>Inola</t>
  </si>
  <si>
    <t>wEBZqbL2cw</t>
  </si>
  <si>
    <t>8Ox0EzDTjJ</t>
  </si>
  <si>
    <t>Ivelice</t>
  </si>
  <si>
    <t>26/5/2004</t>
  </si>
  <si>
    <t>AYZ5ZFPdX5</t>
  </si>
  <si>
    <t>Jibe</t>
  </si>
  <si>
    <t>Vendedor</t>
  </si>
  <si>
    <t>Portesuelo</t>
  </si>
  <si>
    <t>BDY1FC5DRA</t>
  </si>
  <si>
    <t>C8wnPKDNDg</t>
  </si>
  <si>
    <t>Babin</t>
  </si>
  <si>
    <t>19/2/1999</t>
  </si>
  <si>
    <t>OKEokkO5In</t>
  </si>
  <si>
    <t>Empleado pribado</t>
  </si>
  <si>
    <t>Maldonado</t>
  </si>
  <si>
    <t>ae7DxLsYTe</t>
  </si>
  <si>
    <t>31/8/1990</t>
  </si>
  <si>
    <t>UeHNe2S4dS</t>
  </si>
  <si>
    <t>hIB1qZUInz</t>
  </si>
  <si>
    <t>16/12/1971</t>
  </si>
  <si>
    <t>Losgajito</t>
  </si>
  <si>
    <t>Contanza</t>
  </si>
  <si>
    <t>vepSMSyuI9</t>
  </si>
  <si>
    <t>Yamilka</t>
  </si>
  <si>
    <t>tavggC7G5y</t>
  </si>
  <si>
    <t>Pelo</t>
  </si>
  <si>
    <t>Dw5AsDrWIr</t>
  </si>
  <si>
    <t>4N0cn4qqMF</t>
  </si>
  <si>
    <t>Eliza</t>
  </si>
  <si>
    <t>14/08/1973</t>
  </si>
  <si>
    <t>wkLgXouo5z</t>
  </si>
  <si>
    <t>Any</t>
  </si>
  <si>
    <t>19/12/1980</t>
  </si>
  <si>
    <t>Std9UnYob3</t>
  </si>
  <si>
    <t>Cristelpuente</t>
  </si>
  <si>
    <t>YDGDR9hxcO</t>
  </si>
  <si>
    <t>TjEXqe2JRC</t>
  </si>
  <si>
    <t>Jardinero</t>
  </si>
  <si>
    <t>Villa montaña</t>
  </si>
  <si>
    <t>FjaFQic2fZ</t>
  </si>
  <si>
    <t>16/05/1982</t>
  </si>
  <si>
    <t>Parcelas</t>
  </si>
  <si>
    <t>Nada</t>
  </si>
  <si>
    <t>FaIoWFscnc</t>
  </si>
  <si>
    <t>Villa mimtaña</t>
  </si>
  <si>
    <t>Al pueblo</t>
  </si>
  <si>
    <t>Clinica amado</t>
  </si>
  <si>
    <t>0LdBydPEYJ</t>
  </si>
  <si>
    <t>El arenazo, el Cercado</t>
  </si>
  <si>
    <t>fMqF0p8MnZ</t>
  </si>
  <si>
    <t>FrrUfRV6gv</t>
  </si>
  <si>
    <t xml:space="preserve">Pinki </t>
  </si>
  <si>
    <t>29/05/1987</t>
  </si>
  <si>
    <t>Policía Nacional</t>
  </si>
  <si>
    <t>El valle</t>
  </si>
  <si>
    <t>La sanja</t>
  </si>
  <si>
    <t>ECStGkdRv9</t>
  </si>
  <si>
    <t>Lucita</t>
  </si>
  <si>
    <t xml:space="preserve">Cañada las palmas </t>
  </si>
  <si>
    <t>HUp0NfuoKT</t>
  </si>
  <si>
    <t xml:space="preserve">Hechando dia </t>
  </si>
  <si>
    <t xml:space="preserve">La cañada 
Arreglo de calles
Arreglo de casas </t>
  </si>
  <si>
    <t>XiDQBJc7CL</t>
  </si>
  <si>
    <t>Angelo</t>
  </si>
  <si>
    <t>20/05/1995</t>
  </si>
  <si>
    <t>Trabajo</t>
  </si>
  <si>
    <t>mGVf74xQ2q</t>
  </si>
  <si>
    <t>Noeli</t>
  </si>
  <si>
    <t>AbbySlora</t>
  </si>
  <si>
    <t xml:space="preserve">Al cercado </t>
  </si>
  <si>
    <t xml:space="preserve">Arregló de la calle </t>
  </si>
  <si>
    <t>De tras de la casa</t>
  </si>
  <si>
    <t>PJh3oBfeDy</t>
  </si>
  <si>
    <t>Rosa iris</t>
  </si>
  <si>
    <t>13/05/1990</t>
  </si>
  <si>
    <t>Cañada las palmas</t>
  </si>
  <si>
    <t>Al cercado</t>
  </si>
  <si>
    <t>szruRNZrdH</t>
  </si>
  <si>
    <t>Nini</t>
  </si>
  <si>
    <t>31/01/1997</t>
  </si>
  <si>
    <t>Cañada las Palmas</t>
  </si>
  <si>
    <t>Arregló de la calle</t>
  </si>
  <si>
    <t>BDkFrVgrKh</t>
  </si>
  <si>
    <t>Joca</t>
  </si>
  <si>
    <t>Arreglo de casas
Arreglo de calle</t>
  </si>
  <si>
    <t>ExrVr3ba68</t>
  </si>
  <si>
    <t>14/08/1983</t>
  </si>
  <si>
    <t>Arreglo de calles</t>
  </si>
  <si>
    <t>pJeEHOYSUS</t>
  </si>
  <si>
    <t>15/09/1992</t>
  </si>
  <si>
    <t xml:space="preserve">Falta de baño
</t>
  </si>
  <si>
    <t>2krKqefA1T</t>
  </si>
  <si>
    <t>16/08/1984</t>
  </si>
  <si>
    <t>PedroMV</t>
  </si>
  <si>
    <t>iU6lzXDmhg</t>
  </si>
  <si>
    <t>Vegano</t>
  </si>
  <si>
    <t>La calle
Arreglo de casas</t>
  </si>
  <si>
    <t>ddW3QLKkuZ</t>
  </si>
  <si>
    <t>Alexis</t>
  </si>
  <si>
    <t>RU1MEk9899</t>
  </si>
  <si>
    <t>La cañada 
Arreglo de casas</t>
  </si>
  <si>
    <t>AQpAalPn0o</t>
  </si>
  <si>
    <t xml:space="preserve">Arreglo de calles </t>
  </si>
  <si>
    <t>1PNpGEWmPv</t>
  </si>
  <si>
    <t>25/01/2004</t>
  </si>
  <si>
    <t>xRUdgBI6Ie</t>
  </si>
  <si>
    <t>Arreglo de casa</t>
  </si>
  <si>
    <t>CiDdIGefJy</t>
  </si>
  <si>
    <t>zZJWpH7n06</t>
  </si>
  <si>
    <t>Al pino</t>
  </si>
  <si>
    <t>Jose amado</t>
  </si>
  <si>
    <t>4DXoo6ewE5</t>
  </si>
  <si>
    <t xml:space="preserve">El cercado </t>
  </si>
  <si>
    <t>Arreglo de casas 
Arreglo de calle</t>
  </si>
  <si>
    <t>s4lFtQJYdL</t>
  </si>
  <si>
    <t>Enmacualda</t>
  </si>
  <si>
    <t xml:space="preserve">El chorro </t>
  </si>
  <si>
    <t xml:space="preserve">Arreglo de casas </t>
  </si>
  <si>
    <t>lBI8SXj433</t>
  </si>
  <si>
    <t>Ingrit</t>
  </si>
  <si>
    <t>Baño</t>
  </si>
  <si>
    <t>okHH3hEmNE</t>
  </si>
  <si>
    <t>Henida</t>
  </si>
  <si>
    <t>La veca</t>
  </si>
  <si>
    <t>Piso 
Arreglo de casa</t>
  </si>
  <si>
    <t>MdpqVyLLfI</t>
  </si>
  <si>
    <t xml:space="preserve">Pascual </t>
  </si>
  <si>
    <t>Construcion de casa</t>
  </si>
  <si>
    <t>dT4CM11jIl</t>
  </si>
  <si>
    <t>15/12/1964</t>
  </si>
  <si>
    <t>WsBiXXIVYr</t>
  </si>
  <si>
    <t>Cuson</t>
  </si>
  <si>
    <t>Rio grande</t>
  </si>
  <si>
    <t>Arreglo de casa
Baño</t>
  </si>
  <si>
    <t>BEgcoUiARj</t>
  </si>
  <si>
    <t>28/08/1953</t>
  </si>
  <si>
    <t>HO4bGDFJhH</t>
  </si>
  <si>
    <t>qlYO8yRp2r</t>
  </si>
  <si>
    <t>El ministro</t>
  </si>
  <si>
    <t>25/05/1974</t>
  </si>
  <si>
    <t>Arreglo de casas 
Baños</t>
  </si>
  <si>
    <t>wDRiKUplCG</t>
  </si>
  <si>
    <t>Río grande</t>
  </si>
  <si>
    <t>Wnl6PFQCXu</t>
  </si>
  <si>
    <t>25/12/1976</t>
  </si>
  <si>
    <t>Casa se familia</t>
  </si>
  <si>
    <t>Entrada</t>
  </si>
  <si>
    <t>mAWPNAB7dx</t>
  </si>
  <si>
    <t xml:space="preserve">Rio grande </t>
  </si>
  <si>
    <t xml:space="preserve">Las casas </t>
  </si>
  <si>
    <t>h31vt6y6if</t>
  </si>
  <si>
    <t>29/01/1994</t>
  </si>
  <si>
    <t xml:space="preserve">Arreglo de casa
</t>
  </si>
  <si>
    <t>NeWWLfjTyy</t>
  </si>
  <si>
    <t>Yeini</t>
  </si>
  <si>
    <t>19/02/1995</t>
  </si>
  <si>
    <t>Hace falta un parque</t>
  </si>
  <si>
    <t>CaBLFCRsaP</t>
  </si>
  <si>
    <t>Falta de empleo</t>
  </si>
  <si>
    <t>6iwMLx0d99</t>
  </si>
  <si>
    <t>Martin</t>
  </si>
  <si>
    <t>14/04/1986</t>
  </si>
  <si>
    <t xml:space="preserve">Hospital de constanza </t>
  </si>
  <si>
    <t>Falta de baños</t>
  </si>
  <si>
    <t>ecV33zSdWM</t>
  </si>
  <si>
    <t>Blanca</t>
  </si>
  <si>
    <t>20/03/1984</t>
  </si>
  <si>
    <t xml:space="preserve">Arreglo de casa 
</t>
  </si>
  <si>
    <t>sH4ZNkCY61</t>
  </si>
  <si>
    <t>En frente la casa</t>
  </si>
  <si>
    <t>Q3frCtcbao</t>
  </si>
  <si>
    <t>Nury</t>
  </si>
  <si>
    <t xml:space="preserve">El jardin </t>
  </si>
  <si>
    <t>Falta de baño 
Arreglo de entrada de calle
Arreglo de zinc</t>
  </si>
  <si>
    <t>Z9s0jDRCQR</t>
  </si>
  <si>
    <t>Caco</t>
  </si>
  <si>
    <t>Hospital de constanza</t>
  </si>
  <si>
    <t xml:space="preserve">Falta de baño </t>
  </si>
  <si>
    <t>2a33JzplGY</t>
  </si>
  <si>
    <t>13/10/1996</t>
  </si>
  <si>
    <t>Constanzq</t>
  </si>
  <si>
    <t xml:space="preserve">Al dentista provado </t>
  </si>
  <si>
    <t>En la entrada</t>
  </si>
  <si>
    <t>XUkE9Hcve4</t>
  </si>
  <si>
    <t>La japonesa</t>
  </si>
  <si>
    <t>XnUCuX1pI6</t>
  </si>
  <si>
    <t>Vino</t>
  </si>
  <si>
    <t>El convento</t>
  </si>
  <si>
    <t xml:space="preserve">Policlinico
</t>
  </si>
  <si>
    <t xml:space="preserve">Frente cada 15 dias </t>
  </si>
  <si>
    <t>Pxg9YqjLzt</t>
  </si>
  <si>
    <t>Piada</t>
  </si>
  <si>
    <t>Carretera . Arreglo de vivienda</t>
  </si>
  <si>
    <t>afTrQX2b3X</t>
  </si>
  <si>
    <t>Frankelis</t>
  </si>
  <si>
    <t xml:space="preserve">Arreglo de casas 
Arreglo de calles </t>
  </si>
  <si>
    <t>Frente 15 dias</t>
  </si>
  <si>
    <t>iY3oppOrKx</t>
  </si>
  <si>
    <t xml:space="preserve">Lorena </t>
  </si>
  <si>
    <t>Frente cada 15 dias</t>
  </si>
  <si>
    <t>J5xmtaCHda</t>
  </si>
  <si>
    <t>Lelo</t>
  </si>
  <si>
    <t>Arreglo de casas 
Policlinico</t>
  </si>
  <si>
    <t>cBMskyaOqG</t>
  </si>
  <si>
    <t xml:space="preserve">Policlinico 
Carretera </t>
  </si>
  <si>
    <t>m7tiRgJDSo</t>
  </si>
  <si>
    <t>Sami</t>
  </si>
  <si>
    <t>El Convento</t>
  </si>
  <si>
    <t>Cristel Delos Santos</t>
  </si>
  <si>
    <t>A Constanza</t>
  </si>
  <si>
    <t>SOUjch1Gp7</t>
  </si>
  <si>
    <t>17/08/1996</t>
  </si>
  <si>
    <t>Policlinico y arreglo de viendas</t>
  </si>
  <si>
    <t>Vgn2S3cRFD</t>
  </si>
  <si>
    <t>Nansi</t>
  </si>
  <si>
    <t>31/10/1987</t>
  </si>
  <si>
    <t xml:space="preserve">El convento </t>
  </si>
  <si>
    <t xml:space="preserve">Al hospital constanza </t>
  </si>
  <si>
    <t>José amado</t>
  </si>
  <si>
    <t xml:space="preserve">La recolección de basura (mantenimiento) </t>
  </si>
  <si>
    <t>Afuera en la calle</t>
  </si>
  <si>
    <t>jhfWezoNRy</t>
  </si>
  <si>
    <t>13/12/1963</t>
  </si>
  <si>
    <t xml:space="preserve">El mal estado de la carretera , la falta de una policlínico, reparación de viviendas, </t>
  </si>
  <si>
    <t>Un poco retirada de la casa</t>
  </si>
  <si>
    <t>LdbbnYyqmr</t>
  </si>
  <si>
    <t>Nuri</t>
  </si>
  <si>
    <t>22/10/1979</t>
  </si>
  <si>
    <t>La carretera 
Policlinico
Arreglo de casa</t>
  </si>
  <si>
    <t>wTOlr0z2Pp</t>
  </si>
  <si>
    <t>Ancermo</t>
  </si>
  <si>
    <t>Arreglo de vivienda y la carretera .</t>
  </si>
  <si>
    <t>Alfrente de la casa</t>
  </si>
  <si>
    <t>FwX2AYNzTC</t>
  </si>
  <si>
    <t xml:space="preserve">Al hospital a constanza </t>
  </si>
  <si>
    <t>Un policlinico y la calle</t>
  </si>
  <si>
    <t xml:space="preserve">Afuera en la calle </t>
  </si>
  <si>
    <t>EUbpbmoE0a</t>
  </si>
  <si>
    <t>Beison</t>
  </si>
  <si>
    <t>30/08/1994</t>
  </si>
  <si>
    <t>La Contaminacion</t>
  </si>
  <si>
    <t>tM5rptrHhE</t>
  </si>
  <si>
    <t>Jefry</t>
  </si>
  <si>
    <t>21/06/1999</t>
  </si>
  <si>
    <t>5hdyyH5Fxx</t>
  </si>
  <si>
    <t>24/10/1974</t>
  </si>
  <si>
    <t>La falta de un policlínico,  el mal estado de la carretera.</t>
  </si>
  <si>
    <t>G5QEojBtMW</t>
  </si>
  <si>
    <t>15/07/1987</t>
  </si>
  <si>
    <t>Chofer y agricultor</t>
  </si>
  <si>
    <t>Carreter
Arreglo de casa
Policlinica</t>
  </si>
  <si>
    <t>sbctJCL23W</t>
  </si>
  <si>
    <t>Policlinico .reparacion de viviendas</t>
  </si>
  <si>
    <t>mLNFPfO44W</t>
  </si>
  <si>
    <t xml:space="preserve">Reparación de viviendas,  la falta de un policlínico, reparación de las calles. </t>
  </si>
  <si>
    <t>xDdCd4tHPd</t>
  </si>
  <si>
    <t>Joanna</t>
  </si>
  <si>
    <t>Monumentan</t>
  </si>
  <si>
    <t xml:space="preserve">Carretera 
Aggrelo de casa 
Policlinica
Iglesia </t>
  </si>
  <si>
    <t>ylf6bWKGx4</t>
  </si>
  <si>
    <t xml:space="preserve">Policlinico
Arreglo de carretera
Tuveria </t>
  </si>
  <si>
    <t>WVDT3GUTo7</t>
  </si>
  <si>
    <t>14/01/2002</t>
  </si>
  <si>
    <t>Reparación de las casa</t>
  </si>
  <si>
    <t>zLeMIXspu3</t>
  </si>
  <si>
    <t>21/10/1991</t>
  </si>
  <si>
    <t>Contruccion</t>
  </si>
  <si>
    <t>Senansa</t>
  </si>
  <si>
    <t>WptGevsNz2</t>
  </si>
  <si>
    <t xml:space="preserve">La falta de un policlínico </t>
  </si>
  <si>
    <t xml:space="preserve">Atras de la casa </t>
  </si>
  <si>
    <t>lU6b2K4BOQ</t>
  </si>
  <si>
    <t>Dolca</t>
  </si>
  <si>
    <t>21/11/1983</t>
  </si>
  <si>
    <t>Arreglo de vivienda 
Policlinico</t>
  </si>
  <si>
    <t>KqW3ohJfaq</t>
  </si>
  <si>
    <t>Yeya</t>
  </si>
  <si>
    <t xml:space="preserve">Policlinico 
Arreglo de casa </t>
  </si>
  <si>
    <t>ql7llkWEmj</t>
  </si>
  <si>
    <t xml:space="preserve">Secretaria </t>
  </si>
  <si>
    <t xml:space="preserve">El mal estado de la calle </t>
  </si>
  <si>
    <t>P3vv0TgLVz</t>
  </si>
  <si>
    <t>Milagros</t>
  </si>
  <si>
    <t>Al hospital de constanza</t>
  </si>
  <si>
    <t xml:space="preserve">Falta de una clínica </t>
  </si>
  <si>
    <t>m5a4q7IAeD</t>
  </si>
  <si>
    <t>Sonia</t>
  </si>
  <si>
    <t>26/09/1977</t>
  </si>
  <si>
    <t>Arreglo de viviendas</t>
  </si>
  <si>
    <t>RCXMS9byMf</t>
  </si>
  <si>
    <t>Policlinica . Arreglos de casas</t>
  </si>
  <si>
    <t>Fj7hSzJf5q</t>
  </si>
  <si>
    <t>Mili</t>
  </si>
  <si>
    <t>nX8wJay1Vk</t>
  </si>
  <si>
    <t>Obrero y agricultor</t>
  </si>
  <si>
    <t>D6vlyAlRZ7</t>
  </si>
  <si>
    <t>15/12/1985</t>
  </si>
  <si>
    <t>La Vwga</t>
  </si>
  <si>
    <t>A constanza al hospotal</t>
  </si>
  <si>
    <t>1SrtIA0CrG</t>
  </si>
  <si>
    <t>Dali</t>
  </si>
  <si>
    <t>Arreglo de vivienda y una policlinica</t>
  </si>
  <si>
    <t>a5rvhm7ySn</t>
  </si>
  <si>
    <t>24/12/1960</t>
  </si>
  <si>
    <t xml:space="preserve">Recolección de basura (abandono del ayuntamiento) </t>
  </si>
  <si>
    <t>riDOTeBbRh</t>
  </si>
  <si>
    <t xml:space="preserve">Atrás de la casa </t>
  </si>
  <si>
    <t>tyqAFqpBlA</t>
  </si>
  <si>
    <t>Carina</t>
  </si>
  <si>
    <t>21/07/1975</t>
  </si>
  <si>
    <t>Policlinica 
Arreglo de casa</t>
  </si>
  <si>
    <t>h0GCzng0az</t>
  </si>
  <si>
    <t>Ricardo</t>
  </si>
  <si>
    <t>Farta de piso</t>
  </si>
  <si>
    <t>OYssG0ddqz</t>
  </si>
  <si>
    <t>Al hospital constanza</t>
  </si>
  <si>
    <t>Caminos vecinales</t>
  </si>
  <si>
    <t>Afuera</t>
  </si>
  <si>
    <t>CIFw8WiZnW</t>
  </si>
  <si>
    <t>Casas</t>
  </si>
  <si>
    <t>sFsO2XpWLS</t>
  </si>
  <si>
    <t>La carretera
Arreglo de casa 
Iglesia
Policlinica</t>
  </si>
  <si>
    <t>0dDbH7d6wT</t>
  </si>
  <si>
    <t>A constanza</t>
  </si>
  <si>
    <t>Casas deterioradas</t>
  </si>
  <si>
    <t>mUpBEVGusW</t>
  </si>
  <si>
    <t>Arreglos de viviendas</t>
  </si>
  <si>
    <t>gukpB3BRrD</t>
  </si>
  <si>
    <t>Cajita</t>
  </si>
  <si>
    <t>25/01/2001</t>
  </si>
  <si>
    <t>Arreglo de casa 
Policlinica
Arregla casas</t>
  </si>
  <si>
    <t>CD2llm90Ir</t>
  </si>
  <si>
    <t>Liva</t>
  </si>
  <si>
    <t>13/01/1943</t>
  </si>
  <si>
    <t xml:space="preserve"> La Vega </t>
  </si>
  <si>
    <t>Reparación de casa</t>
  </si>
  <si>
    <t>IVty3jWia4</t>
  </si>
  <si>
    <t>Constanz</t>
  </si>
  <si>
    <t>Empleo
Policlinico</t>
  </si>
  <si>
    <t>J4uQ16hHRV</t>
  </si>
  <si>
    <t>La mella</t>
  </si>
  <si>
    <t>25/01/1994</t>
  </si>
  <si>
    <t>Jardinera</t>
  </si>
  <si>
    <t>Arreglos de baños</t>
  </si>
  <si>
    <t>o8ENpqAdHk</t>
  </si>
  <si>
    <t>Negro</t>
  </si>
  <si>
    <t>18/11/1995</t>
  </si>
  <si>
    <t>qySQuS8SAH</t>
  </si>
  <si>
    <t>El mal estado de la calle</t>
  </si>
  <si>
    <t>RTw08OLqnd</t>
  </si>
  <si>
    <t>30/06/1988</t>
  </si>
  <si>
    <t>Agrucultura</t>
  </si>
  <si>
    <t>Al medico publico</t>
  </si>
  <si>
    <t>vRhYD3TGry</t>
  </si>
  <si>
    <t>Arreglo de casa
Carretera
Policlinico</t>
  </si>
  <si>
    <t>1JbZTbV2Hl</t>
  </si>
  <si>
    <t>Susana</t>
  </si>
  <si>
    <t>21/03/1965</t>
  </si>
  <si>
    <t xml:space="preserve">Reparación de viviendas </t>
  </si>
  <si>
    <t>PkF60k1lsw</t>
  </si>
  <si>
    <t>Scoppa</t>
  </si>
  <si>
    <t>Baño
Policlinico</t>
  </si>
  <si>
    <t>8WBqsWCUnb</t>
  </si>
  <si>
    <t>Lali</t>
  </si>
  <si>
    <t xml:space="preserve">En la banca </t>
  </si>
  <si>
    <t>Sensa contrubutivo</t>
  </si>
  <si>
    <t>Comstanza</t>
  </si>
  <si>
    <t>Fs2ooTbIhQ</t>
  </si>
  <si>
    <t xml:space="preserve">Marta </t>
  </si>
  <si>
    <t>3X5raGvO7u</t>
  </si>
  <si>
    <t xml:space="preserve">None </t>
  </si>
  <si>
    <t xml:space="preserve">No hay iglesia </t>
  </si>
  <si>
    <t>Cale principal</t>
  </si>
  <si>
    <t>FcfXV7Misy</t>
  </si>
  <si>
    <t>Jonson</t>
  </si>
  <si>
    <t>Empleo</t>
  </si>
  <si>
    <t>TrizEe1i0l</t>
  </si>
  <si>
    <t>Yunelis</t>
  </si>
  <si>
    <t>RHuB9ZbKCA</t>
  </si>
  <si>
    <t xml:space="preserve">El camino </t>
  </si>
  <si>
    <t>vdaEv6ejFE</t>
  </si>
  <si>
    <t xml:space="preserve">Casas </t>
  </si>
  <si>
    <t>rWuwiZGKs4</t>
  </si>
  <si>
    <t>La flaca</t>
  </si>
  <si>
    <t>13/04/1987</t>
  </si>
  <si>
    <t>Falta de baño
El camino</t>
  </si>
  <si>
    <t>eBwemskKZ9</t>
  </si>
  <si>
    <t>Marisa la beiby</t>
  </si>
  <si>
    <t>Colonial Japonesa</t>
  </si>
  <si>
    <t xml:space="preserve">Arreglo de casa
Falta de baño
Farmacia 
Policlinico </t>
  </si>
  <si>
    <t>4K3ndMkUKg</t>
  </si>
  <si>
    <t>Rio Grande</t>
  </si>
  <si>
    <t>oVyZdIJlSo</t>
  </si>
  <si>
    <t>Che</t>
  </si>
  <si>
    <t>Hecha dia</t>
  </si>
  <si>
    <t>fwHH7Fx2Hp</t>
  </si>
  <si>
    <t>Jobany</t>
  </si>
  <si>
    <t>0/0/1996</t>
  </si>
  <si>
    <t>Sesana</t>
  </si>
  <si>
    <t>Arreglo de baño y casa</t>
  </si>
  <si>
    <t>HmOShM4CVw</t>
  </si>
  <si>
    <t xml:space="preserve">Mecho mercedez </t>
  </si>
  <si>
    <t>LWF53uYepJ</t>
  </si>
  <si>
    <t xml:space="preserve">Arreglo de casa 
Falta de baño 
</t>
  </si>
  <si>
    <t>4xrqpJ4E9C</t>
  </si>
  <si>
    <t>Delano</t>
  </si>
  <si>
    <t>Le vagea</t>
  </si>
  <si>
    <t>Arreglo de casa 
El camino</t>
  </si>
  <si>
    <t>rxxxcdTxSM</t>
  </si>
  <si>
    <t>Tatica</t>
  </si>
  <si>
    <t xml:space="preserve">Arreglo El camino de la entrada </t>
  </si>
  <si>
    <t>PNn3VbmwDo</t>
  </si>
  <si>
    <t>Ultima</t>
  </si>
  <si>
    <t>Falta de baño y arreglo de casas</t>
  </si>
  <si>
    <t>66w4xDXLFB</t>
  </si>
  <si>
    <t>Marcelino</t>
  </si>
  <si>
    <t>16/06/1978</t>
  </si>
  <si>
    <t>Arreglo de casas</t>
  </si>
  <si>
    <t>Frente en la calle</t>
  </si>
  <si>
    <t>HqfaIBCwbs</t>
  </si>
  <si>
    <t>20/02/1971</t>
  </si>
  <si>
    <t xml:space="preserve">Abdul </t>
  </si>
  <si>
    <t>OkND9AEUfI</t>
  </si>
  <si>
    <t>XhnTMuPu0N</t>
  </si>
  <si>
    <t>17/05/1981</t>
  </si>
  <si>
    <t>0lielfrQey</t>
  </si>
  <si>
    <t>25/09/1996</t>
  </si>
  <si>
    <t>ahNxVWoVok</t>
  </si>
  <si>
    <t>16/07/1963</t>
  </si>
  <si>
    <t>La colinia</t>
  </si>
  <si>
    <t>Arreglo de casa y baño</t>
  </si>
  <si>
    <t>Z61wwJeDq1</t>
  </si>
  <si>
    <t>Wandy</t>
  </si>
  <si>
    <t>WtuL0VKOv5</t>
  </si>
  <si>
    <t xml:space="preserve">Un play para jugar </t>
  </si>
  <si>
    <t>6PIswjgtNd</t>
  </si>
  <si>
    <t>Le vega</t>
  </si>
  <si>
    <t>La falta de baño</t>
  </si>
  <si>
    <t>a90BKLx4JB</t>
  </si>
  <si>
    <t>Liba</t>
  </si>
  <si>
    <t>17/02/1950</t>
  </si>
  <si>
    <t>Rzfx1b4FGC</t>
  </si>
  <si>
    <t>Secretaría</t>
  </si>
  <si>
    <t>iW7d0ooOJ6</t>
  </si>
  <si>
    <t>m1ouJ1SIKX</t>
  </si>
  <si>
    <t>Técnico</t>
  </si>
  <si>
    <t>aHcpUfVE1A</t>
  </si>
  <si>
    <t>LpwagdtNB4</t>
  </si>
  <si>
    <t>26/07/1971</t>
  </si>
  <si>
    <t xml:space="preserve">Barrio del padre </t>
  </si>
  <si>
    <t>gFI9hiYs9g</t>
  </si>
  <si>
    <t>29/11/1996</t>
  </si>
  <si>
    <t>nsVRCFkP9p</t>
  </si>
  <si>
    <t>Roberto</t>
  </si>
  <si>
    <t>x5Lphhwn0F</t>
  </si>
  <si>
    <t>24/09/1982</t>
  </si>
  <si>
    <t>930qqHzfHn</t>
  </si>
  <si>
    <t>Willy</t>
  </si>
  <si>
    <t>En el valle</t>
  </si>
  <si>
    <t>alJlfUns6p</t>
  </si>
  <si>
    <t>Orquidea</t>
  </si>
  <si>
    <t>22/07/1992</t>
  </si>
  <si>
    <t>GnNKjGUfF0</t>
  </si>
  <si>
    <t>El agua y la delincuencia</t>
  </si>
  <si>
    <t>lExtsaCSOs</t>
  </si>
  <si>
    <t>Anni</t>
  </si>
  <si>
    <t>MTU8A9HStX</t>
  </si>
  <si>
    <t>13/02/1967</t>
  </si>
  <si>
    <t>5dy4GTGZC0</t>
  </si>
  <si>
    <t xml:space="preserve">Los gajotos </t>
  </si>
  <si>
    <t xml:space="preserve">Las viviendas </t>
  </si>
  <si>
    <t>qiR7wn0Lda</t>
  </si>
  <si>
    <t>25/7/1964</t>
  </si>
  <si>
    <t xml:space="preserve">Los gajitos </t>
  </si>
  <si>
    <t xml:space="preserve">Las casa </t>
  </si>
  <si>
    <t>wVtKDoaMNh</t>
  </si>
  <si>
    <t>KclEfgh6ZO</t>
  </si>
  <si>
    <t xml:space="preserve">La pinta </t>
  </si>
  <si>
    <t>21/11/1997</t>
  </si>
  <si>
    <t>ZOX3HPoigU</t>
  </si>
  <si>
    <t>27/08/1999</t>
  </si>
  <si>
    <t>qBvhMVZNPR</t>
  </si>
  <si>
    <t xml:space="preserve">Rafaela </t>
  </si>
  <si>
    <t>31/08/1979</t>
  </si>
  <si>
    <t>En calle</t>
  </si>
  <si>
    <t>sY5QIcxITK</t>
  </si>
  <si>
    <t>Cilvina</t>
  </si>
  <si>
    <t>lYbHFnd6MC</t>
  </si>
  <si>
    <t>20/12/1971</t>
  </si>
  <si>
    <t>pnuQDW5ja3</t>
  </si>
  <si>
    <t>Emely</t>
  </si>
  <si>
    <t>29/09/1985</t>
  </si>
  <si>
    <t>yBu0fD3DDE</t>
  </si>
  <si>
    <t>IyDMQckkm0</t>
  </si>
  <si>
    <t>Mecánico automotriz</t>
  </si>
  <si>
    <t>SWA8hHNaAw</t>
  </si>
  <si>
    <t>El arenazo barrio nuevo</t>
  </si>
  <si>
    <t>A la orilla de la calle</t>
  </si>
  <si>
    <t>FFqM22pSdS</t>
  </si>
  <si>
    <t>El bota</t>
  </si>
  <si>
    <t>16/05/1998</t>
  </si>
  <si>
    <t>Estudiandte</t>
  </si>
  <si>
    <t>El cercado abajo</t>
  </si>
  <si>
    <t>ZdJRs16hdj</t>
  </si>
  <si>
    <t>El amarillo</t>
  </si>
  <si>
    <t>26/11/1991</t>
  </si>
  <si>
    <t>Soldador</t>
  </si>
  <si>
    <t>Barrio libertad</t>
  </si>
  <si>
    <t>EbvZXKjFQh</t>
  </si>
  <si>
    <t>La pelada</t>
  </si>
  <si>
    <t>Janet</t>
  </si>
  <si>
    <t>Reparacion de viendas</t>
  </si>
  <si>
    <t>En saco al lado de la casa</t>
  </si>
  <si>
    <t>kkBFV7QoZz</t>
  </si>
  <si>
    <t>20/10/1969</t>
  </si>
  <si>
    <t>829-635-1470</t>
  </si>
  <si>
    <t>De hospital</t>
  </si>
  <si>
    <t>En una caja al lado de la vasa</t>
  </si>
  <si>
    <t>VAoxHyk4Kt</t>
  </si>
  <si>
    <t>14/12/1965</t>
  </si>
  <si>
    <t>829-354-7606</t>
  </si>
  <si>
    <t>Al hospital en constanza</t>
  </si>
  <si>
    <t>En saco al lado de la vasa</t>
  </si>
  <si>
    <t>J5xhf5Ajt0</t>
  </si>
  <si>
    <t>809-328-6014</t>
  </si>
  <si>
    <t>El agueductos</t>
  </si>
  <si>
    <t>En saco al frente de la cada</t>
  </si>
  <si>
    <t>sOMNxJmbJA</t>
  </si>
  <si>
    <t>16/01/1966</t>
  </si>
  <si>
    <t>Seguro escuela</t>
  </si>
  <si>
    <t>La clinica</t>
  </si>
  <si>
    <t>sFKVQV5JsG</t>
  </si>
  <si>
    <t>13/03/1995</t>
  </si>
  <si>
    <t>lyqdzbhvaw</t>
  </si>
  <si>
    <t xml:space="preserve">Chamo </t>
  </si>
  <si>
    <t>14/02/1975</t>
  </si>
  <si>
    <t xml:space="preserve">Floricultor </t>
  </si>
  <si>
    <t xml:space="preserve">El arrollazo </t>
  </si>
  <si>
    <t>MarializCarmona01</t>
  </si>
  <si>
    <t>TzWTG0DliF</t>
  </si>
  <si>
    <t>Agticultura</t>
  </si>
  <si>
    <t>tMq3sQYmw1</t>
  </si>
  <si>
    <t>Audy</t>
  </si>
  <si>
    <t>Al hospital de vonao</t>
  </si>
  <si>
    <t xml:space="preserve">Al hospital de vonao </t>
  </si>
  <si>
    <t>En la calle en un saco</t>
  </si>
  <si>
    <t>QC8qLUCa0u</t>
  </si>
  <si>
    <t>18/12/1983</t>
  </si>
  <si>
    <t xml:space="preserve">La calles </t>
  </si>
  <si>
    <t>CvgrhwGnrE</t>
  </si>
  <si>
    <t>15/01/1961</t>
  </si>
  <si>
    <t xml:space="preserve">La calles en malas condiciones </t>
  </si>
  <si>
    <t>CEmzYr6zEm</t>
  </si>
  <si>
    <t xml:space="preserve">Los baños </t>
  </si>
  <si>
    <t>grsSMHhZ5J</t>
  </si>
  <si>
    <t xml:space="preserve">La falta de baños </t>
  </si>
  <si>
    <t>MG49i1UMBv</t>
  </si>
  <si>
    <t>13/08/2004</t>
  </si>
  <si>
    <t>LRF9JbnDZD</t>
  </si>
  <si>
    <t>La viviviendas deterioradas</t>
  </si>
  <si>
    <t>zhmgWC4o5z</t>
  </si>
  <si>
    <t xml:space="preserve">Justina </t>
  </si>
  <si>
    <t>14/06/1934</t>
  </si>
  <si>
    <t>829-685-9988)</t>
  </si>
  <si>
    <t xml:space="preserve">El valle </t>
  </si>
  <si>
    <t xml:space="preserve">Fuera de la casa </t>
  </si>
  <si>
    <t>lkQMGTNivs</t>
  </si>
  <si>
    <t>Pipe</t>
  </si>
  <si>
    <t>15/11/1994</t>
  </si>
  <si>
    <t xml:space="preserve">La aceras de las calles </t>
  </si>
  <si>
    <t>0d06ybz8Ac</t>
  </si>
  <si>
    <t xml:space="preserve">Olguita </t>
  </si>
  <si>
    <t>25/04/1961</t>
  </si>
  <si>
    <t>849-245-2598</t>
  </si>
  <si>
    <t>HWq0lkUoj9</t>
  </si>
  <si>
    <t>13/03/1991</t>
  </si>
  <si>
    <t>Centro ingantil</t>
  </si>
  <si>
    <t>O5mYk7kDZi</t>
  </si>
  <si>
    <t>Elena</t>
  </si>
  <si>
    <t>El Valle</t>
  </si>
  <si>
    <t>Zafacon</t>
  </si>
  <si>
    <t>3hVAuNVgHv</t>
  </si>
  <si>
    <t>16/06/1974</t>
  </si>
  <si>
    <t>Frentr</t>
  </si>
  <si>
    <t>V835pqjyO3</t>
  </si>
  <si>
    <t>Rayin</t>
  </si>
  <si>
    <t>FKlXp5ILDo</t>
  </si>
  <si>
    <t>hMjYc80CDH</t>
  </si>
  <si>
    <t>Anyo</t>
  </si>
  <si>
    <t>809-301-4523</t>
  </si>
  <si>
    <t xml:space="preserve">Privado </t>
  </si>
  <si>
    <t xml:space="preserve">Privada </t>
  </si>
  <si>
    <t xml:space="preserve">Falta de agua y escuela </t>
  </si>
  <si>
    <t>GgdMB2TgAY</t>
  </si>
  <si>
    <t>WaphBk8zG3</t>
  </si>
  <si>
    <t>23/06/1995</t>
  </si>
  <si>
    <t>Estancia infantil</t>
  </si>
  <si>
    <t>zm9Qzo9mCT</t>
  </si>
  <si>
    <t>24/09/1960</t>
  </si>
  <si>
    <t xml:space="preserve">Agua
Escuela
Parque </t>
  </si>
  <si>
    <t>vf5acW3Q1z</t>
  </si>
  <si>
    <t>Lupe</t>
  </si>
  <si>
    <t>829-726-4704</t>
  </si>
  <si>
    <t>4CNXiUnmbq</t>
  </si>
  <si>
    <t>25/08/1985</t>
  </si>
  <si>
    <t>Clinica cosme</t>
  </si>
  <si>
    <t>Centro de juego infantil</t>
  </si>
  <si>
    <t>GEFdgF7dTC</t>
  </si>
  <si>
    <t>Damaris</t>
  </si>
  <si>
    <t>LCGax5CSgY</t>
  </si>
  <si>
    <t xml:space="preserve">El Valle </t>
  </si>
  <si>
    <t>sigrdsLV9I</t>
  </si>
  <si>
    <t>20/04/1974</t>
  </si>
  <si>
    <t>829-585-4148</t>
  </si>
  <si>
    <t>IMc9w3hIt9</t>
  </si>
  <si>
    <t>Zorayda</t>
  </si>
  <si>
    <t>17/01/1966</t>
  </si>
  <si>
    <t>809-804-6354</t>
  </si>
  <si>
    <t>08gRF3X9m2</t>
  </si>
  <si>
    <t>18/09/1982</t>
  </si>
  <si>
    <t xml:space="preserve">Estudiante, negociante </t>
  </si>
  <si>
    <t>Arreglar la cancha
Un parque
Botica</t>
  </si>
  <si>
    <t>JOXnuMrHQb</t>
  </si>
  <si>
    <t>829-605-4493</t>
  </si>
  <si>
    <t>KlHII6YMI0</t>
  </si>
  <si>
    <t xml:space="preserve">Michelle </t>
  </si>
  <si>
    <t>809-786-3406</t>
  </si>
  <si>
    <t>m4iq3HorFL</t>
  </si>
  <si>
    <t>uSn9mvp4Lq</t>
  </si>
  <si>
    <t>20/02/1996</t>
  </si>
  <si>
    <t>YCwXM4XBQC</t>
  </si>
  <si>
    <t>28/02/1980</t>
  </si>
  <si>
    <t>beEKw7NDUT</t>
  </si>
  <si>
    <t xml:space="preserve">Chabela </t>
  </si>
  <si>
    <t>21/10/1976</t>
  </si>
  <si>
    <t>829-924-0482</t>
  </si>
  <si>
    <t xml:space="preserve">La </t>
  </si>
  <si>
    <t>7lQouS5vC4</t>
  </si>
  <si>
    <t>Alilenis</t>
  </si>
  <si>
    <t>Hospital pedro antonio</t>
  </si>
  <si>
    <t xml:space="preserve">Una libreria y centro de computos
</t>
  </si>
  <si>
    <t>s4BaiWsS86</t>
  </si>
  <si>
    <t xml:space="preserve">La negra </t>
  </si>
  <si>
    <t>849-275-4917</t>
  </si>
  <si>
    <t>8ojIu5rZrZ</t>
  </si>
  <si>
    <t>26/02/1986</t>
  </si>
  <si>
    <t>Una escuela
El agua</t>
  </si>
  <si>
    <t>VuYa4WsIRk</t>
  </si>
  <si>
    <t>Primitivo</t>
  </si>
  <si>
    <t>lXA5OwhB6V</t>
  </si>
  <si>
    <t>23/10/1959</t>
  </si>
  <si>
    <t>829-643-6520</t>
  </si>
  <si>
    <t>KD4alidguo</t>
  </si>
  <si>
    <t>Clinica hector</t>
  </si>
  <si>
    <t>FmQU9cTPgk</t>
  </si>
  <si>
    <t>30/09/1992</t>
  </si>
  <si>
    <t>829-618-4275</t>
  </si>
  <si>
    <t>WbKFdlivYS</t>
  </si>
  <si>
    <t>Fela</t>
  </si>
  <si>
    <t>17/04/1979</t>
  </si>
  <si>
    <t>Parque infantil</t>
  </si>
  <si>
    <t>eNqZlpXjTA</t>
  </si>
  <si>
    <t>Jhony</t>
  </si>
  <si>
    <t>809-767-8311</t>
  </si>
  <si>
    <t>tUvMjhxdO5</t>
  </si>
  <si>
    <t>Tractar</t>
  </si>
  <si>
    <t>u7o82H7Z8r</t>
  </si>
  <si>
    <t>Meveli</t>
  </si>
  <si>
    <t>18/9/1985</t>
  </si>
  <si>
    <t>SeNaSa contribi</t>
  </si>
  <si>
    <t>zafacon</t>
  </si>
  <si>
    <t>LywjHCmOQp</t>
  </si>
  <si>
    <t>13/10/1962</t>
  </si>
  <si>
    <t>pBpQFj03fN</t>
  </si>
  <si>
    <t>El agua contaminada</t>
  </si>
  <si>
    <t>Zo7A72nMtr</t>
  </si>
  <si>
    <t>Susa</t>
  </si>
  <si>
    <t xml:space="preserve">Iglesia 
Reparacion de casa </t>
  </si>
  <si>
    <t>NQAatJCO02</t>
  </si>
  <si>
    <t xml:space="preserve">Amor </t>
  </si>
  <si>
    <t>17/12/1957</t>
  </si>
  <si>
    <t>829-585-0393</t>
  </si>
  <si>
    <t>8tOKoi8hDg</t>
  </si>
  <si>
    <t>Tanque</t>
  </si>
  <si>
    <t>5TEYOWQpYN</t>
  </si>
  <si>
    <t>La capital</t>
  </si>
  <si>
    <t>La iglesia
Area de juegis</t>
  </si>
  <si>
    <t>BH752RSrh5</t>
  </si>
  <si>
    <t>31/01/1956</t>
  </si>
  <si>
    <t>809-308-1250</t>
  </si>
  <si>
    <t xml:space="preserve">El agua y las calle </t>
  </si>
  <si>
    <t>ce0S7nkxHk</t>
  </si>
  <si>
    <t>Josi</t>
  </si>
  <si>
    <t>Capital</t>
  </si>
  <si>
    <t>La calle
El agua</t>
  </si>
  <si>
    <t>uT3QIjd3QH</t>
  </si>
  <si>
    <t xml:space="preserve">Ramóna </t>
  </si>
  <si>
    <t>829-546-2212</t>
  </si>
  <si>
    <t xml:space="preserve">Diabete y presión </t>
  </si>
  <si>
    <t xml:space="preserve">El agua y comida </t>
  </si>
  <si>
    <t>tConB9SKH5</t>
  </si>
  <si>
    <t>BKDJMIl0fv</t>
  </si>
  <si>
    <t xml:space="preserve">Romita </t>
  </si>
  <si>
    <t>eTzczSVFk1</t>
  </si>
  <si>
    <t>Jampa</t>
  </si>
  <si>
    <t xml:space="preserve">Coravega </t>
  </si>
  <si>
    <t xml:space="preserve">La calle
</t>
  </si>
  <si>
    <t>4123Yze2Wv</t>
  </si>
  <si>
    <t xml:space="preserve">Juliana </t>
  </si>
  <si>
    <t>20/10/1962</t>
  </si>
  <si>
    <t>829-923-4217</t>
  </si>
  <si>
    <t xml:space="preserve">Ipertension </t>
  </si>
  <si>
    <t xml:space="preserve"> Fuera de la casa </t>
  </si>
  <si>
    <t>qWDvOBSeAR</t>
  </si>
  <si>
    <t>Aby</t>
  </si>
  <si>
    <t xml:space="preserve">Arreglo de aguas negras 
</t>
  </si>
  <si>
    <t>CpFx2ywn27</t>
  </si>
  <si>
    <t>Pestaña</t>
  </si>
  <si>
    <t>15/02/1969</t>
  </si>
  <si>
    <t>Comerciante Narrador</t>
  </si>
  <si>
    <t>Construcion de casad</t>
  </si>
  <si>
    <t>zlShXkwQFv</t>
  </si>
  <si>
    <t>16/06/1971</t>
  </si>
  <si>
    <t>Una escuela 
Una iglesia</t>
  </si>
  <si>
    <t>kWHQopIJ6F</t>
  </si>
  <si>
    <t>La pela</t>
  </si>
  <si>
    <t>Anyelar</t>
  </si>
  <si>
    <t>iy69MiErF1</t>
  </si>
  <si>
    <t>20/06/1978</t>
  </si>
  <si>
    <t xml:space="preserve">La falta de baño </t>
  </si>
  <si>
    <t>wtCDMHbCIR</t>
  </si>
  <si>
    <t>WWNaXr6NtJ</t>
  </si>
  <si>
    <t>toT5Nxu1br</t>
  </si>
  <si>
    <t>17/11/1982</t>
  </si>
  <si>
    <t>Cañada seca</t>
  </si>
  <si>
    <t>1n3OFniLFr</t>
  </si>
  <si>
    <t>29/11/1955</t>
  </si>
  <si>
    <t>JcAr7ZmEDZ</t>
  </si>
  <si>
    <t>Eva</t>
  </si>
  <si>
    <t>Q8PcEC72sr</t>
  </si>
  <si>
    <t>15/12/1966</t>
  </si>
  <si>
    <t>El ruido</t>
  </si>
  <si>
    <t>xyftxCZIjO</t>
  </si>
  <si>
    <t>Yane</t>
  </si>
  <si>
    <t>16/04/1987</t>
  </si>
  <si>
    <t>Encementado de callejones</t>
  </si>
  <si>
    <t>IOvQtNYctH</t>
  </si>
  <si>
    <t xml:space="preserve">Eliza </t>
  </si>
  <si>
    <t>23/10/1945</t>
  </si>
  <si>
    <t>829-650-8831</t>
  </si>
  <si>
    <t xml:space="preserve">Cañada seca </t>
  </si>
  <si>
    <t xml:space="preserve">Social </t>
  </si>
  <si>
    <t xml:space="preserve">Presión alteriar </t>
  </si>
  <si>
    <t>H0znRIL8Dh</t>
  </si>
  <si>
    <t>25/03/1971</t>
  </si>
  <si>
    <t>La delincuencia</t>
  </si>
  <si>
    <t>AZxZzEEC65</t>
  </si>
  <si>
    <t>22/11/1990</t>
  </si>
  <si>
    <t>1g11BQMfvm</t>
  </si>
  <si>
    <t>Anayma</t>
  </si>
  <si>
    <t>27/07/1945</t>
  </si>
  <si>
    <t>O8BGiJ9WaS</t>
  </si>
  <si>
    <t>829-696-0714</t>
  </si>
  <si>
    <t>Oo</t>
  </si>
  <si>
    <t xml:space="preserve">Baño </t>
  </si>
  <si>
    <t>WnQpGDruuv</t>
  </si>
  <si>
    <t>Las drogas</t>
  </si>
  <si>
    <t>6vamaX4BBU</t>
  </si>
  <si>
    <t>Ibelise</t>
  </si>
  <si>
    <t>809-497-2618</t>
  </si>
  <si>
    <t>O0</t>
  </si>
  <si>
    <t>thkYqiL4AH</t>
  </si>
  <si>
    <t>Cama</t>
  </si>
  <si>
    <t>Farta de baño y viviendas</t>
  </si>
  <si>
    <t>G8hMd7eoM1</t>
  </si>
  <si>
    <t>Gracia</t>
  </si>
  <si>
    <t>dJzvevBYN7</t>
  </si>
  <si>
    <t>16/01/1998</t>
  </si>
  <si>
    <t>829-559-1778</t>
  </si>
  <si>
    <t xml:space="preserve">Estudia </t>
  </si>
  <si>
    <t>ET7ljlZmhH</t>
  </si>
  <si>
    <t>22/02/1987</t>
  </si>
  <si>
    <t>Embazador</t>
  </si>
  <si>
    <t>NfU3RQxt9B</t>
  </si>
  <si>
    <t>Contaminacion y farta de baños</t>
  </si>
  <si>
    <t>V00j7aIlRS</t>
  </si>
  <si>
    <t xml:space="preserve">Fina </t>
  </si>
  <si>
    <t>809-857-5572</t>
  </si>
  <si>
    <t xml:space="preserve">Salón </t>
  </si>
  <si>
    <t xml:space="preserve">Alergia </t>
  </si>
  <si>
    <t>ahvs8aiWY2</t>
  </si>
  <si>
    <t>20/02/1977</t>
  </si>
  <si>
    <t>W6lvx2yZsm</t>
  </si>
  <si>
    <t>Elida</t>
  </si>
  <si>
    <t>La titi</t>
  </si>
  <si>
    <t>7WfxVD0vKm</t>
  </si>
  <si>
    <t>Changa</t>
  </si>
  <si>
    <t>Ensementado de callejones</t>
  </si>
  <si>
    <t>PXqlemaSAJ</t>
  </si>
  <si>
    <t>Yarissa</t>
  </si>
  <si>
    <t>22/04/1987</t>
  </si>
  <si>
    <t>829-923-6211</t>
  </si>
  <si>
    <t>Qa5NkS42Vp</t>
  </si>
  <si>
    <t>22/06/1962</t>
  </si>
  <si>
    <t>ZzRq6U0SCN</t>
  </si>
  <si>
    <t xml:space="preserve">Vivienda sin baños </t>
  </si>
  <si>
    <t xml:space="preserve">En la calle en funda </t>
  </si>
  <si>
    <t>datBqGcmTw</t>
  </si>
  <si>
    <t>jei</t>
  </si>
  <si>
    <t>14/07/2020</t>
  </si>
  <si>
    <t>policlinico</t>
  </si>
  <si>
    <t>Yuribel R</t>
  </si>
  <si>
    <t>Bonao</t>
  </si>
  <si>
    <t>La vivienda</t>
  </si>
  <si>
    <t>OnTG2I2Lzw</t>
  </si>
  <si>
    <t>2wjChI131h</t>
  </si>
  <si>
    <t>mecho</t>
  </si>
  <si>
    <t>senasa</t>
  </si>
  <si>
    <t>Al pino la vega</t>
  </si>
  <si>
    <t>al dentista</t>
  </si>
  <si>
    <t>y00EpmBnUF</t>
  </si>
  <si>
    <t>20/01/1963</t>
  </si>
  <si>
    <t>6DHFFmVAx5</t>
  </si>
  <si>
    <t>Estilísta</t>
  </si>
  <si>
    <t xml:space="preserve">Hospital bonao </t>
  </si>
  <si>
    <t xml:space="preserve">Clinica dental privada </t>
  </si>
  <si>
    <t>Iluminación de calles,  reparación de viviendas , construcción de un centro comunal,</t>
  </si>
  <si>
    <t>0eWehHg1OR</t>
  </si>
  <si>
    <t>RMs5GlbP7j</t>
  </si>
  <si>
    <t xml:space="preserve">Ara </t>
  </si>
  <si>
    <t>829-602-2837</t>
  </si>
  <si>
    <t xml:space="preserve">Si </t>
  </si>
  <si>
    <t xml:space="preserve">El servicio de agua </t>
  </si>
  <si>
    <t>shoTcvCw0M</t>
  </si>
  <si>
    <t>Cunda</t>
  </si>
  <si>
    <t>Cañada seca parte atras</t>
  </si>
  <si>
    <t>Bls9yp811g</t>
  </si>
  <si>
    <t xml:space="preserve">Maelo </t>
  </si>
  <si>
    <t>29/12/1969</t>
  </si>
  <si>
    <t>Al hospital Pedro Antonio zespedes</t>
  </si>
  <si>
    <t xml:space="preserve">Viviendas sin baño </t>
  </si>
  <si>
    <t>gmx6ho7uGx</t>
  </si>
  <si>
    <t xml:space="preserve">Clínica dental privada </t>
  </si>
  <si>
    <t>NNnCIKGlbX</t>
  </si>
  <si>
    <t>cela</t>
  </si>
  <si>
    <t>27/10/1943</t>
  </si>
  <si>
    <t>policlinica la palma</t>
  </si>
  <si>
    <t>Policlinico la palma</t>
  </si>
  <si>
    <t>aoSGzKGQFH</t>
  </si>
  <si>
    <t>25/12/1972</t>
  </si>
  <si>
    <t>En el frente de la cass</t>
  </si>
  <si>
    <t>BZDAvSmp1C</t>
  </si>
  <si>
    <t>30/05/1963</t>
  </si>
  <si>
    <t>XqJafhoVIE</t>
  </si>
  <si>
    <t>Cañada seca gajo bonito</t>
  </si>
  <si>
    <t>Oriilla de calle</t>
  </si>
  <si>
    <t>LnN5RaYTAP</t>
  </si>
  <si>
    <t>25/07/1994</t>
  </si>
  <si>
    <t xml:space="preserve">Falta de agua baños en mala condiciones </t>
  </si>
  <si>
    <t>LbLip17DkO</t>
  </si>
  <si>
    <t>La sureña</t>
  </si>
  <si>
    <t>30/08/190</t>
  </si>
  <si>
    <t>Caña seca gajo bonito</t>
  </si>
  <si>
    <t>La calle , contaminacion ,letrina y agua</t>
  </si>
  <si>
    <t>RIeHAv6Su9</t>
  </si>
  <si>
    <t>AysiaFrrWM</t>
  </si>
  <si>
    <t>Yesenya</t>
  </si>
  <si>
    <t>29/12/1994</t>
  </si>
  <si>
    <t>Floricultora</t>
  </si>
  <si>
    <t xml:space="preserve">Viviendas sin baños </t>
  </si>
  <si>
    <t xml:space="preserve">En la calle en una funda </t>
  </si>
  <si>
    <t>QtRXtmpeYR</t>
  </si>
  <si>
    <t>19/08/1984</t>
  </si>
  <si>
    <t xml:space="preserve">Al policlínico </t>
  </si>
  <si>
    <t>Clínica dental privada</t>
  </si>
  <si>
    <t xml:space="preserve">Construcción de un centro de madre , construcción de una cancha, iluminación de la calle reparación de viviendas </t>
  </si>
  <si>
    <t xml:space="preserve">En tanque en orilla de la calle </t>
  </si>
  <si>
    <t>wyYJdrYLzV</t>
  </si>
  <si>
    <t>ramona</t>
  </si>
  <si>
    <t>policlinico la palma</t>
  </si>
  <si>
    <t xml:space="preserve">La vivienda </t>
  </si>
  <si>
    <t>gmW4i3BxPf</t>
  </si>
  <si>
    <t xml:space="preserve">Yaina </t>
  </si>
  <si>
    <t>29/09/2001</t>
  </si>
  <si>
    <t xml:space="preserve">Al hopsial </t>
  </si>
  <si>
    <t>Vivieda sin baños</t>
  </si>
  <si>
    <t xml:space="preserve">En la cale em un tanque </t>
  </si>
  <si>
    <t>Ie6iQJwuJi</t>
  </si>
  <si>
    <t xml:space="preserve">José </t>
  </si>
  <si>
    <t>Landy</t>
  </si>
  <si>
    <t>Maestro de albañileria</t>
  </si>
  <si>
    <t>Vivienda sin baños</t>
  </si>
  <si>
    <t>2mZZdFowQa</t>
  </si>
  <si>
    <t>15/05/1967</t>
  </si>
  <si>
    <t>En tanques en la  ca</t>
  </si>
  <si>
    <t>aQ2uFzrNLL</t>
  </si>
  <si>
    <t>ali</t>
  </si>
  <si>
    <t>piloclinico la palma</t>
  </si>
  <si>
    <t>La falta de trabajo</t>
  </si>
  <si>
    <t>aeKudW1TIi</t>
  </si>
  <si>
    <t>A la oriilla de calle</t>
  </si>
  <si>
    <t>I8ZeObmdbn</t>
  </si>
  <si>
    <t>Caquito</t>
  </si>
  <si>
    <t>23/02/1974</t>
  </si>
  <si>
    <t>Contaminación ambiental por veneno</t>
  </si>
  <si>
    <t xml:space="preserve">En la calle en un bote de basura </t>
  </si>
  <si>
    <t>OCL9tWZgye</t>
  </si>
  <si>
    <t xml:space="preserve">Anibal </t>
  </si>
  <si>
    <t xml:space="preserve">Colmadero </t>
  </si>
  <si>
    <t>1ZP1DYggdM</t>
  </si>
  <si>
    <t xml:space="preserve">Reparación de viviendas, </t>
  </si>
  <si>
    <t>GibsUCpGxS</t>
  </si>
  <si>
    <t>Policlinica la palma</t>
  </si>
  <si>
    <t>Condicion la casa</t>
  </si>
  <si>
    <t>NUzC1OIXAC</t>
  </si>
  <si>
    <t>Machuca</t>
  </si>
  <si>
    <t>Falta de una cancha</t>
  </si>
  <si>
    <t xml:space="preserve">En tanque a la orilla de la calle </t>
  </si>
  <si>
    <t>vCbZbkH0G9</t>
  </si>
  <si>
    <t>13/03/1959</t>
  </si>
  <si>
    <t xml:space="preserve"> El arrollazo</t>
  </si>
  <si>
    <t>La contaminación de tóxico de veneno</t>
  </si>
  <si>
    <t>u3OeS2DDJe</t>
  </si>
  <si>
    <t>margara</t>
  </si>
  <si>
    <t>22/4/1978</t>
  </si>
  <si>
    <t>no tiene</t>
  </si>
  <si>
    <t>Los haitiano</t>
  </si>
  <si>
    <t>R6QF8pqb6T</t>
  </si>
  <si>
    <t>28/10/1952</t>
  </si>
  <si>
    <t xml:space="preserve">Reparación de viviendas,  iluminación de la calle, cancha para los jóvenes </t>
  </si>
  <si>
    <t>qcf0l68m88</t>
  </si>
  <si>
    <t>Yudi</t>
  </si>
  <si>
    <t>Calan</t>
  </si>
  <si>
    <t>10/0/1992</t>
  </si>
  <si>
    <t>La vegq</t>
  </si>
  <si>
    <t>BbZFpSMlaI</t>
  </si>
  <si>
    <t>31/8/1956</t>
  </si>
  <si>
    <t>el arroyazo</t>
  </si>
  <si>
    <t xml:space="preserve">Pedro marchena </t>
  </si>
  <si>
    <t>La vivienda de  la casa</t>
  </si>
  <si>
    <t>BqhuCL2DKm</t>
  </si>
  <si>
    <t xml:space="preserve">Hospital de bonao </t>
  </si>
  <si>
    <t xml:space="preserve">Iluminación de la calle,  reparación de viviendas </t>
  </si>
  <si>
    <t xml:space="preserve">En tanques </t>
  </si>
  <si>
    <t>AMVwoRXqHG</t>
  </si>
  <si>
    <t>la mella</t>
  </si>
  <si>
    <t>30/8/1982</t>
  </si>
  <si>
    <t>plliclinica la palma</t>
  </si>
  <si>
    <t>Pedro marchena</t>
  </si>
  <si>
    <t xml:space="preserve">Las casa mala condiciones </t>
  </si>
  <si>
    <t>rcFEddQPGx</t>
  </si>
  <si>
    <t>Netty</t>
  </si>
  <si>
    <t xml:space="preserve">Trabaja en un jardín </t>
  </si>
  <si>
    <t>Clínica San Antonio de paduo</t>
  </si>
  <si>
    <t xml:space="preserve">Clínica San Antonio de paduo </t>
  </si>
  <si>
    <t>En la calle en un tanque o un saco</t>
  </si>
  <si>
    <t>6kVvtDsfVn</t>
  </si>
  <si>
    <t>26/08/1978</t>
  </si>
  <si>
    <t>CEcryLpltI</t>
  </si>
  <si>
    <t>maria</t>
  </si>
  <si>
    <t>SEMA</t>
  </si>
  <si>
    <t>La vivienda que estan en mala condición</t>
  </si>
  <si>
    <t>Zafacón</t>
  </si>
  <si>
    <t>BrZBVZR9a5</t>
  </si>
  <si>
    <t>26/06/1986</t>
  </si>
  <si>
    <t>Empleada en una empacadora de desayuno escolar</t>
  </si>
  <si>
    <t xml:space="preserve">En un tanque en la calle </t>
  </si>
  <si>
    <t>1mmdDIgNnH</t>
  </si>
  <si>
    <t>angelica</t>
  </si>
  <si>
    <t>15/11/1996</t>
  </si>
  <si>
    <t xml:space="preserve">Mon señol </t>
  </si>
  <si>
    <t>Mon señol o polibon</t>
  </si>
  <si>
    <t>Poner  lampara en la carretera</t>
  </si>
  <si>
    <t>El zafacon</t>
  </si>
  <si>
    <t>W0rcB3BB2A</t>
  </si>
  <si>
    <t>Minito</t>
  </si>
  <si>
    <t>Hospital bonao</t>
  </si>
  <si>
    <t xml:space="preserve">Iluminación de la calle </t>
  </si>
  <si>
    <t>En la cera</t>
  </si>
  <si>
    <t>8IQEsrdToR</t>
  </si>
  <si>
    <t>Ani</t>
  </si>
  <si>
    <t>Los camino vecinales</t>
  </si>
  <si>
    <t>En un saco al lado de la casa</t>
  </si>
  <si>
    <t>JZZ8Fld06X</t>
  </si>
  <si>
    <t>Yoca</t>
  </si>
  <si>
    <t>24/03/1993</t>
  </si>
  <si>
    <t>849-269-0940</t>
  </si>
  <si>
    <t>lRJE120OHl</t>
  </si>
  <si>
    <t>Buki</t>
  </si>
  <si>
    <t>15/07/1992</t>
  </si>
  <si>
    <t>Parcelero</t>
  </si>
  <si>
    <t>Al dwntista</t>
  </si>
  <si>
    <t>En saco al frente de la casa</t>
  </si>
  <si>
    <t>b7aPUKRhhC</t>
  </si>
  <si>
    <t>Fina</t>
  </si>
  <si>
    <t>18/10/1963</t>
  </si>
  <si>
    <t>829-751-3192</t>
  </si>
  <si>
    <t>Los baños</t>
  </si>
  <si>
    <t>En un saco y la paso para la calle para que el camion se la lleve</t>
  </si>
  <si>
    <t>HVEVDIcJgW</t>
  </si>
  <si>
    <t>Lola</t>
  </si>
  <si>
    <t>23/07/1975</t>
  </si>
  <si>
    <t>809-953-3659</t>
  </si>
  <si>
    <t>Reparacion de vivienda los baños</t>
  </si>
  <si>
    <t>En saco y la cruso para la calle para que el camion sw la lleve</t>
  </si>
  <si>
    <t>sIFsRCtiBR</t>
  </si>
  <si>
    <t>25/10/1951</t>
  </si>
  <si>
    <t>809-484-6128</t>
  </si>
  <si>
    <t>La bega</t>
  </si>
  <si>
    <t>En el frente de la casa en un saco</t>
  </si>
  <si>
    <t>9GLbDkHtG7</t>
  </si>
  <si>
    <t>19/11/1984</t>
  </si>
  <si>
    <t>KlJ6b2AL9z</t>
  </si>
  <si>
    <t>30/09/1978</t>
  </si>
  <si>
    <t xml:space="preserve">Policlinico 
Gugua para estudiantes </t>
  </si>
  <si>
    <t>FkomehNqqi</t>
  </si>
  <si>
    <t>15/11/1939</t>
  </si>
  <si>
    <t>El Canal</t>
  </si>
  <si>
    <t>Ayuda a los ancianos</t>
  </si>
  <si>
    <t>f3Pu10lugb</t>
  </si>
  <si>
    <t>MflQTHWQTi</t>
  </si>
  <si>
    <t>Sl hospital</t>
  </si>
  <si>
    <t>jCU0yBDb4Y</t>
  </si>
  <si>
    <t>19/10/1995</t>
  </si>
  <si>
    <t>Las casas en mal estado</t>
  </si>
  <si>
    <t>Rn el frente</t>
  </si>
  <si>
    <t>9fI4v7GGJy</t>
  </si>
  <si>
    <t>Yanet</t>
  </si>
  <si>
    <t>14/03/1999</t>
  </si>
  <si>
    <t>Al dentosts privado</t>
  </si>
  <si>
    <t>TVzOkKEed2</t>
  </si>
  <si>
    <t>Pelsida</t>
  </si>
  <si>
    <t>21/01/1653</t>
  </si>
  <si>
    <t>5YTf2TFu02</t>
  </si>
  <si>
    <t>15/10/1988</t>
  </si>
  <si>
    <t>A999pUyWgh</t>
  </si>
  <si>
    <t>15/05/1995</t>
  </si>
  <si>
    <t>Invernadero</t>
  </si>
  <si>
    <t>Las casas malas</t>
  </si>
  <si>
    <t>a7S9AQSNux</t>
  </si>
  <si>
    <t>Quelvin</t>
  </si>
  <si>
    <t>13/04/1991</t>
  </si>
  <si>
    <t>Empacadora</t>
  </si>
  <si>
    <t>LtBPEjTYGS</t>
  </si>
  <si>
    <t>Piadosa</t>
  </si>
  <si>
    <t>24/02/1976</t>
  </si>
  <si>
    <t>Al Hospital privado</t>
  </si>
  <si>
    <t>La falta de cancha</t>
  </si>
  <si>
    <t>MPvdSBRQIQ</t>
  </si>
  <si>
    <t>Leivi</t>
  </si>
  <si>
    <t>14/12/1997</t>
  </si>
  <si>
    <t>DbCpFMlZtC</t>
  </si>
  <si>
    <t>Anyolina</t>
  </si>
  <si>
    <t>MPHM0E5q0C</t>
  </si>
  <si>
    <t>RqKfYbPp37</t>
  </si>
  <si>
    <t>Rosandi</t>
  </si>
  <si>
    <t>28/12/1998</t>
  </si>
  <si>
    <t>0sGg6jcQoq</t>
  </si>
  <si>
    <t>SWwTCFmPKB</t>
  </si>
  <si>
    <t>Casas malas</t>
  </si>
  <si>
    <t>1IFcYawrxZ</t>
  </si>
  <si>
    <t>De los Santos De los Santos</t>
  </si>
  <si>
    <t>eFseJxBcIb</t>
  </si>
  <si>
    <t>vlqT9PxTHe</t>
  </si>
  <si>
    <t>Cristino</t>
  </si>
  <si>
    <t>El Piso</t>
  </si>
  <si>
    <t>IGB83K9Gkw</t>
  </si>
  <si>
    <t>pCIFtojng4</t>
  </si>
  <si>
    <t>Yendry</t>
  </si>
  <si>
    <t>16/09/1987</t>
  </si>
  <si>
    <t>RBEa16ey51</t>
  </si>
  <si>
    <t>El baño</t>
  </si>
  <si>
    <t>2cAmdumIrU</t>
  </si>
  <si>
    <t>Norvelina</t>
  </si>
  <si>
    <t>fVHFfBkHWn</t>
  </si>
  <si>
    <t>13/11/1993</t>
  </si>
  <si>
    <t>En una Empacadora</t>
  </si>
  <si>
    <t>O1j6Vm6U9M</t>
  </si>
  <si>
    <t>20/03/1950</t>
  </si>
  <si>
    <t>Al Hospital</t>
  </si>
  <si>
    <t>OdGWlKpliG</t>
  </si>
  <si>
    <t>23/7/1965</t>
  </si>
  <si>
    <t xml:space="preserve">La corrucion </t>
  </si>
  <si>
    <t>5DvCBv0gXT</t>
  </si>
  <si>
    <t>Janny</t>
  </si>
  <si>
    <t>28/07/1995</t>
  </si>
  <si>
    <t xml:space="preserve"> La Vega</t>
  </si>
  <si>
    <t>2MWC95ho8P</t>
  </si>
  <si>
    <t>15/11/1969</t>
  </si>
  <si>
    <t>La contaminación</t>
  </si>
  <si>
    <t>ZY7IyyXJm2</t>
  </si>
  <si>
    <t xml:space="preserve">Falta de algun tipo de entrenamiento para los jovenes </t>
  </si>
  <si>
    <t>GHA6BbfwHD</t>
  </si>
  <si>
    <t xml:space="preserve">La falta de los baños </t>
  </si>
  <si>
    <t>eVF3f6uTjY</t>
  </si>
  <si>
    <t>Alicaira</t>
  </si>
  <si>
    <t>14/02/1995</t>
  </si>
  <si>
    <t>Ama  de casa</t>
  </si>
  <si>
    <t>A un dentista privado</t>
  </si>
  <si>
    <t>6eJa38kSt4</t>
  </si>
  <si>
    <t>27/07/1975</t>
  </si>
  <si>
    <t xml:space="preserve">La falta de atención a los ancianos </t>
  </si>
  <si>
    <t>4JMHnLzZeQ</t>
  </si>
  <si>
    <t xml:space="preserve">Muchas casitas malas </t>
  </si>
  <si>
    <t>VNGkJYclyt</t>
  </si>
  <si>
    <t>18/03/1956</t>
  </si>
  <si>
    <t>ZAvdzDHJAf</t>
  </si>
  <si>
    <t>KBzUAIF3o0</t>
  </si>
  <si>
    <t xml:space="preserve">La basura y la falta de desagüe </t>
  </si>
  <si>
    <t>fptpwJFPHF</t>
  </si>
  <si>
    <t>13/12/1984</t>
  </si>
  <si>
    <t xml:space="preserve">Las casas deterioradas </t>
  </si>
  <si>
    <t>VfqxODUpSF</t>
  </si>
  <si>
    <t xml:space="preserve">Empleado publico </t>
  </si>
  <si>
    <t>vzaW8thJUx</t>
  </si>
  <si>
    <t>15/03/1966</t>
  </si>
  <si>
    <t>3PNARNp5l7</t>
  </si>
  <si>
    <t>22/02/1967</t>
  </si>
  <si>
    <t xml:space="preserve">La delincuencia </t>
  </si>
  <si>
    <t>FEniMA7edR</t>
  </si>
  <si>
    <t xml:space="preserve">La falta de lámparas en la comunidad </t>
  </si>
  <si>
    <t>srQlXaRfA2</t>
  </si>
  <si>
    <t xml:space="preserve">Las casas deteriorada y la falta de lamparas en la comunidad </t>
  </si>
  <si>
    <t>BOoyPBZGEk</t>
  </si>
  <si>
    <t xml:space="preserve">La falta de oportunidades para los niños y la calle </t>
  </si>
  <si>
    <t>EgRsnLeAR0</t>
  </si>
  <si>
    <t>17/5/1965</t>
  </si>
  <si>
    <t xml:space="preserve">Empleada privada </t>
  </si>
  <si>
    <t xml:space="preserve">Los baños y las casa en malas condiciones </t>
  </si>
  <si>
    <t>2zKpW1ZPwy</t>
  </si>
  <si>
    <t>23/03/1992</t>
  </si>
  <si>
    <t xml:space="preserve">La calle y la basura </t>
  </si>
  <si>
    <t>tsQ9jvssgO</t>
  </si>
  <si>
    <t xml:space="preserve">La falta de baño y la casa deterioradas </t>
  </si>
  <si>
    <t>ZZsMaAzxTu</t>
  </si>
  <si>
    <t>26/12/1967</t>
  </si>
  <si>
    <t>av53tXd1qD</t>
  </si>
  <si>
    <t xml:space="preserve">Los baños y los caminos vecinales </t>
  </si>
  <si>
    <t>pjFQQI2qqo</t>
  </si>
  <si>
    <t>20/5/1956</t>
  </si>
  <si>
    <t xml:space="preserve">Los puntos de drogas </t>
  </si>
  <si>
    <t>pyBtrEwlRi</t>
  </si>
  <si>
    <t>Vartola</t>
  </si>
  <si>
    <t>29/01/1998</t>
  </si>
  <si>
    <t>zdhx3ecE3i</t>
  </si>
  <si>
    <t xml:space="preserve">La basura </t>
  </si>
  <si>
    <t>OOgjRb2mcQ</t>
  </si>
  <si>
    <t>22/06/1960</t>
  </si>
  <si>
    <t>La droga y la falta de baño</t>
  </si>
  <si>
    <t>tUP8lAAEuP</t>
  </si>
  <si>
    <t>14/04/1975</t>
  </si>
  <si>
    <t xml:space="preserve">La falta de baños y la basura </t>
  </si>
  <si>
    <t>QW3wHvXMR7</t>
  </si>
  <si>
    <t xml:space="preserve">Empleado del gobierno </t>
  </si>
  <si>
    <t>Ars Semma</t>
  </si>
  <si>
    <t xml:space="preserve">Falta de piso </t>
  </si>
  <si>
    <t>GQ5kKYRz0Q</t>
  </si>
  <si>
    <t xml:space="preserve">La basura y la falta de piso y de baño 
</t>
  </si>
  <si>
    <t>xNzQ57cq9o</t>
  </si>
  <si>
    <t>14/02/1991</t>
  </si>
  <si>
    <t xml:space="preserve">La basura y la carretera </t>
  </si>
  <si>
    <t>Rw3uQefk8o</t>
  </si>
  <si>
    <t>18/5/1994</t>
  </si>
  <si>
    <t xml:space="preserve">La falta de baños y cambiar los piso de tierra por cemento </t>
  </si>
  <si>
    <t>xwl8UdXVOA</t>
  </si>
  <si>
    <t xml:space="preserve">Las casa en mala  condicion </t>
  </si>
  <si>
    <t>QNjtVJn8GA</t>
  </si>
  <si>
    <t>23/12/1957</t>
  </si>
  <si>
    <t xml:space="preserve">A un dentista </t>
  </si>
  <si>
    <t xml:space="preserve">Muchas viviendas deterioradas </t>
  </si>
  <si>
    <t>Dv0BX61XPM</t>
  </si>
  <si>
    <t>25/05/1989</t>
  </si>
  <si>
    <t xml:space="preserve">Una escuela </t>
  </si>
  <si>
    <t>Z0k2u949jJ</t>
  </si>
  <si>
    <t>TAOpud5GMT</t>
  </si>
  <si>
    <t>21/10/1990</t>
  </si>
  <si>
    <t>G6CgsERrDa</t>
  </si>
  <si>
    <t xml:space="preserve">Arelis </t>
  </si>
  <si>
    <t>WrUfYhZrHt</t>
  </si>
  <si>
    <t>xnBsCkpQZx</t>
  </si>
  <si>
    <t>19/10/1981</t>
  </si>
  <si>
    <t>0VJdsNYgE2</t>
  </si>
  <si>
    <t>14/11/1978</t>
  </si>
  <si>
    <t>opXXjCp20X</t>
  </si>
  <si>
    <t>18/11/1950</t>
  </si>
  <si>
    <t>XBeGvVkZUu</t>
  </si>
  <si>
    <t>24/12/1999</t>
  </si>
  <si>
    <t>La falta de baños</t>
  </si>
  <si>
    <t>S5AFVlp6zV</t>
  </si>
  <si>
    <t>27/11/1997</t>
  </si>
  <si>
    <t>tf5aPKE6j9</t>
  </si>
  <si>
    <t>0CYCFoUAG8</t>
  </si>
  <si>
    <t>SddWEO7FEO</t>
  </si>
  <si>
    <t>20/08/1978</t>
  </si>
  <si>
    <t>Agricultora</t>
  </si>
  <si>
    <t>ZR7Z3Ux8yV</t>
  </si>
  <si>
    <t>19/11/1977</t>
  </si>
  <si>
    <t>VYpmsLrnGI</t>
  </si>
  <si>
    <t>14/12/1992</t>
  </si>
  <si>
    <t>9nEoOgOAv2</t>
  </si>
  <si>
    <t>18/05/2002</t>
  </si>
  <si>
    <t>B8WlS5eBjO</t>
  </si>
  <si>
    <t xml:space="preserve">Tabalan </t>
  </si>
  <si>
    <t>HetL0Nx4op</t>
  </si>
  <si>
    <t>FSs8u8nSrD</t>
  </si>
  <si>
    <t xml:space="preserve">Falta de baños </t>
  </si>
  <si>
    <t>TecTn0jVBn</t>
  </si>
  <si>
    <t>64EdsewZHZ</t>
  </si>
  <si>
    <t>22/04/2004</t>
  </si>
  <si>
    <t>5L8i6wB7gZ</t>
  </si>
  <si>
    <t>I83qcs8MKG</t>
  </si>
  <si>
    <t>wZJwxXyvV6</t>
  </si>
  <si>
    <t>Geraldo</t>
  </si>
  <si>
    <t>15/06/1975</t>
  </si>
  <si>
    <t>QPoLmc7ncT</t>
  </si>
  <si>
    <t>25/10/1982</t>
  </si>
  <si>
    <t xml:space="preserve">La cotorra </t>
  </si>
  <si>
    <t>Clinica privadas</t>
  </si>
  <si>
    <t xml:space="preserve">Falta de una cancha para los jóvenes </t>
  </si>
  <si>
    <t>En tanques a la orilla de la calle</t>
  </si>
  <si>
    <t>mMazZTihXM</t>
  </si>
  <si>
    <t>Trabjadora domestica</t>
  </si>
  <si>
    <t>Clinica polibon</t>
  </si>
  <si>
    <t>KsTND2Zekg</t>
  </si>
  <si>
    <t>Clinica la fatima</t>
  </si>
  <si>
    <t>Viviendas sin baños</t>
  </si>
  <si>
    <t>gtDnOEbYmz</t>
  </si>
  <si>
    <t>14/08/1965</t>
  </si>
  <si>
    <t>A la clinica la Fatima</t>
  </si>
  <si>
    <t>A la clínica la fatima</t>
  </si>
  <si>
    <t>En un tanque en la calle</t>
  </si>
  <si>
    <t>a5KMxzZmnz</t>
  </si>
  <si>
    <t>DEJpDfph0v</t>
  </si>
  <si>
    <t>Bolita</t>
  </si>
  <si>
    <t>18/3/1996</t>
  </si>
  <si>
    <t>ZMP0Qr9RKC</t>
  </si>
  <si>
    <t>Ale</t>
  </si>
  <si>
    <t>6k7gryNbvN</t>
  </si>
  <si>
    <t>g0vxipOBkJ</t>
  </si>
  <si>
    <t>Flaka</t>
  </si>
  <si>
    <t>policlino</t>
  </si>
  <si>
    <t>aXDP1DF54P</t>
  </si>
  <si>
    <t>7tNqQhmN8T</t>
  </si>
  <si>
    <t>El zafacón</t>
  </si>
  <si>
    <t>xB0epGGGuJ</t>
  </si>
  <si>
    <t>Hospital pública</t>
  </si>
  <si>
    <t>s7aBOHeI5b</t>
  </si>
  <si>
    <t>25/10/1956</t>
  </si>
  <si>
    <t xml:space="preserve">La falta de una cancha </t>
  </si>
  <si>
    <t>En tanque a la orilla de la calle</t>
  </si>
  <si>
    <t>T2DAMizng3</t>
  </si>
  <si>
    <t>Jenri</t>
  </si>
  <si>
    <t>22/11/1991</t>
  </si>
  <si>
    <t>BXLMY0nS2U</t>
  </si>
  <si>
    <t>809-252-2585</t>
  </si>
  <si>
    <t>Los baño reparacion de vivienda</t>
  </si>
  <si>
    <t>En el frente de la casa en saco</t>
  </si>
  <si>
    <t>kDxbxUMqxh</t>
  </si>
  <si>
    <t>El rio</t>
  </si>
  <si>
    <t>2N1uwhKR93</t>
  </si>
  <si>
    <t>En el zafacòn</t>
  </si>
  <si>
    <t>kvGWLDJaTA</t>
  </si>
  <si>
    <t>Marina</t>
  </si>
  <si>
    <t>eugdPyrZVD</t>
  </si>
  <si>
    <t>Aurelis</t>
  </si>
  <si>
    <t>GCyEzc63Jm</t>
  </si>
  <si>
    <t>17/08/1991</t>
  </si>
  <si>
    <t>La carretera
Agua</t>
  </si>
  <si>
    <t>uYaH0HZFXi</t>
  </si>
  <si>
    <t>29/12/1957</t>
  </si>
  <si>
    <t>829-321-4142</t>
  </si>
  <si>
    <t>La caratera y los baños</t>
  </si>
  <si>
    <t>En funda y la hecho en el tanque</t>
  </si>
  <si>
    <t>QhwrR1LGPp</t>
  </si>
  <si>
    <t>16/11/1987</t>
  </si>
  <si>
    <t>SVEycghCtP</t>
  </si>
  <si>
    <t>17/09/1983</t>
  </si>
  <si>
    <t>829-606-6886</t>
  </si>
  <si>
    <t>Clinica en constanza</t>
  </si>
  <si>
    <t>Areglo de calle</t>
  </si>
  <si>
    <t>mwZ7gVZLcL</t>
  </si>
  <si>
    <t>S0ETAuFSCe</t>
  </si>
  <si>
    <t>G2AWPFBE0X</t>
  </si>
  <si>
    <t>Maireni</t>
  </si>
  <si>
    <t>829-853-1335</t>
  </si>
  <si>
    <t>Q33RcG6wpe</t>
  </si>
  <si>
    <t xml:space="preserve">La carretera 
Reparacion de viviendas </t>
  </si>
  <si>
    <t>W5bQ4GMgGM</t>
  </si>
  <si>
    <t>Danilsi</t>
  </si>
  <si>
    <t>14/2/1997</t>
  </si>
  <si>
    <t>En horrilla de la calle</t>
  </si>
  <si>
    <t>nmNfuZ1cZI</t>
  </si>
  <si>
    <t>Antolino</t>
  </si>
  <si>
    <t>29/08/1939</t>
  </si>
  <si>
    <t>809-376-6448</t>
  </si>
  <si>
    <t>Lectrinizacion</t>
  </si>
  <si>
    <t>En un tanque al lado de la casa</t>
  </si>
  <si>
    <t>Sxom4ihPBX</t>
  </si>
  <si>
    <t>29/04/1969</t>
  </si>
  <si>
    <t>Agua 
Carretera
Baño</t>
  </si>
  <si>
    <t>mPj5gwGU3q</t>
  </si>
  <si>
    <t>27/06/1981</t>
  </si>
  <si>
    <t>El agua y calle</t>
  </si>
  <si>
    <t>GtnKgPmrfl</t>
  </si>
  <si>
    <t xml:space="preserve">Carretera
Baño 
Agua </t>
  </si>
  <si>
    <t>lSTnQ74iNt</t>
  </si>
  <si>
    <t>Gissela</t>
  </si>
  <si>
    <t>26/11/1997</t>
  </si>
  <si>
    <t>VEpInPHJ6i</t>
  </si>
  <si>
    <t>EM4xSxDtkS</t>
  </si>
  <si>
    <t>25/05/1965</t>
  </si>
  <si>
    <t xml:space="preserve">Al hospital pedro Antonio zespedes </t>
  </si>
  <si>
    <t>ZdFFoeoGLY</t>
  </si>
  <si>
    <t>Roza</t>
  </si>
  <si>
    <t>20/08/1999</t>
  </si>
  <si>
    <t>gzdJ0gFGNB</t>
  </si>
  <si>
    <t>La gringa</t>
  </si>
  <si>
    <t>Negosiante</t>
  </si>
  <si>
    <t xml:space="preserve">Hospital pedro Antonio zespedes </t>
  </si>
  <si>
    <t>LMS89ZYlOV</t>
  </si>
  <si>
    <t xml:space="preserve">Afuera de la casa </t>
  </si>
  <si>
    <t>se5F1mkCUv</t>
  </si>
  <si>
    <t xml:space="preserve">Barrio Las Flores </t>
  </si>
  <si>
    <t>L0A5PpRgNt</t>
  </si>
  <si>
    <t xml:space="preserve">Sol maría </t>
  </si>
  <si>
    <t xml:space="preserve">En un callejón </t>
  </si>
  <si>
    <t>CjOq0tgjJR</t>
  </si>
  <si>
    <t>26/05/1992</t>
  </si>
  <si>
    <t>El agua, la basura</t>
  </si>
  <si>
    <t>Al lado del rio</t>
  </si>
  <si>
    <t>cZhEta583H</t>
  </si>
  <si>
    <t>Manira</t>
  </si>
  <si>
    <t>Que duran mucho para recojer la basura</t>
  </si>
  <si>
    <t>Afuera de la casa</t>
  </si>
  <si>
    <t>KZcAxdO8lD</t>
  </si>
  <si>
    <t>15/08/1989</t>
  </si>
  <si>
    <t>Baño 
Arreglo de casas</t>
  </si>
  <si>
    <t>BH7ecSS7un</t>
  </si>
  <si>
    <t>Robertico</t>
  </si>
  <si>
    <t xml:space="preserve">Venta de comida </t>
  </si>
  <si>
    <t>PHAIgJPNBj</t>
  </si>
  <si>
    <t>17/01/1968</t>
  </si>
  <si>
    <t>Policlinico
Parque
Cancha</t>
  </si>
  <si>
    <t>j3T6Hjefx5</t>
  </si>
  <si>
    <t>Jobita</t>
  </si>
  <si>
    <t>14/01/1978</t>
  </si>
  <si>
    <t xml:space="preserve">Baño
Techo </t>
  </si>
  <si>
    <t>UoF23sCiSs</t>
  </si>
  <si>
    <t>Polloli</t>
  </si>
  <si>
    <t>18/3/1971</t>
  </si>
  <si>
    <t xml:space="preserve">atendiendo una casa </t>
  </si>
  <si>
    <t>WYQ6MF6rR3</t>
  </si>
  <si>
    <t>A una clinica</t>
  </si>
  <si>
    <t xml:space="preserve">A una clínica </t>
  </si>
  <si>
    <t xml:space="preserve">Falta de vivienda </t>
  </si>
  <si>
    <t>T8V8vjXFXz</t>
  </si>
  <si>
    <t xml:space="preserve">En flores </t>
  </si>
  <si>
    <t>Viviendas sin baño</t>
  </si>
  <si>
    <t xml:space="preserve">En la calle en un tanque </t>
  </si>
  <si>
    <t>44qgwIYRfR</t>
  </si>
  <si>
    <t>Altagrasita</t>
  </si>
  <si>
    <t>Trabaja en un jardin</t>
  </si>
  <si>
    <t>eRl8dXLIQ8</t>
  </si>
  <si>
    <t xml:space="preserve">El pato </t>
  </si>
  <si>
    <t>Al hospital  Cabral y baez</t>
  </si>
  <si>
    <t>Al hospital Cabral y baez</t>
  </si>
  <si>
    <t>Las viviendas sin baño</t>
  </si>
  <si>
    <t>P5cNuiqiJ9</t>
  </si>
  <si>
    <t>QD17lc6yIB</t>
  </si>
  <si>
    <t>Viviendas en mala condiaion</t>
  </si>
  <si>
    <t>UU3VCYkuEg</t>
  </si>
  <si>
    <t>Zoco</t>
  </si>
  <si>
    <t>29/10/1958</t>
  </si>
  <si>
    <t>Hospital, José zespedes</t>
  </si>
  <si>
    <t xml:space="preserve">Al hospital José zespedes </t>
  </si>
  <si>
    <t xml:space="preserve">Vivienda sin casas </t>
  </si>
  <si>
    <t>mD97sD2bGy</t>
  </si>
  <si>
    <t>27/6/1995</t>
  </si>
  <si>
    <t xml:space="preserve">Al hospital pedro Antonio </t>
  </si>
  <si>
    <t>Las casas sin baño</t>
  </si>
  <si>
    <t>31FR5lJX5T</t>
  </si>
  <si>
    <t xml:space="preserve">Hospital (Luis marchen a) </t>
  </si>
  <si>
    <t>Viviendas en mala Condision</t>
  </si>
  <si>
    <t>FH9dhi2RAt</t>
  </si>
  <si>
    <t xml:space="preserve">Al hospital Cabral y baez </t>
  </si>
  <si>
    <t xml:space="preserve">Vivienda en málas condiciones </t>
  </si>
  <si>
    <t>zG0vuGFZ9b</t>
  </si>
  <si>
    <t>Hospital prof juan boch</t>
  </si>
  <si>
    <t>Eliainy</t>
  </si>
  <si>
    <t>Detinta</t>
  </si>
  <si>
    <t>Resparacion de vivieda</t>
  </si>
  <si>
    <t>El saco</t>
  </si>
  <si>
    <t>J9d0qDEK77</t>
  </si>
  <si>
    <t>27/12/1980</t>
  </si>
  <si>
    <t>829-837-0525</t>
  </si>
  <si>
    <t xml:space="preserve">Hospita pedro antonio cespede </t>
  </si>
  <si>
    <t>En el hospital</t>
  </si>
  <si>
    <t>Reparacion de vivieda</t>
  </si>
  <si>
    <t>d4kGkvWMl5</t>
  </si>
  <si>
    <t>24/01/2005</t>
  </si>
  <si>
    <t>829-805-4339</t>
  </si>
  <si>
    <t>Hospital  doctor pedro cepede</t>
  </si>
  <si>
    <t>Al hospital doctor pedro cespede</t>
  </si>
  <si>
    <t>Arreglos de los camino vecinales</t>
  </si>
  <si>
    <t>tcjofgb50f</t>
  </si>
  <si>
    <t xml:space="preserve">Hospital municipal </t>
  </si>
  <si>
    <t xml:space="preserve">Personas necesitan ayudas de alimentación y medicamentos </t>
  </si>
  <si>
    <t xml:space="preserve">El patio trasero </t>
  </si>
  <si>
    <t>l0VdFnqMQa</t>
  </si>
  <si>
    <t xml:space="preserve">Clary </t>
  </si>
  <si>
    <t>15/04/1993</t>
  </si>
  <si>
    <t xml:space="preserve">Al hospital municipal </t>
  </si>
  <si>
    <t xml:space="preserve">Dentista del hospital municipal </t>
  </si>
  <si>
    <t xml:space="preserve">Personas necesitan </t>
  </si>
  <si>
    <t xml:space="preserve">Parte frontale </t>
  </si>
  <si>
    <t>OAElJRsT7j</t>
  </si>
  <si>
    <t>19/04/1963</t>
  </si>
  <si>
    <t>xtQJQuSrla</t>
  </si>
  <si>
    <t xml:space="preserve">Malas viviendas </t>
  </si>
  <si>
    <t>8riFi0rp2C</t>
  </si>
  <si>
    <t>20/9/1964</t>
  </si>
  <si>
    <t xml:space="preserve">Viviendas en malas condiciones </t>
  </si>
  <si>
    <t>pvJSQ3d4Fq</t>
  </si>
  <si>
    <t xml:space="preserve">Las malas condiciones en la comunidad </t>
  </si>
  <si>
    <t>I9OU3R0HRA</t>
  </si>
  <si>
    <t>24/6/1985</t>
  </si>
  <si>
    <t>Las malas condiciones de vivienda</t>
  </si>
  <si>
    <t>pTK8nUmCS2</t>
  </si>
  <si>
    <t xml:space="preserve">Las vivienda en mala condición </t>
  </si>
  <si>
    <t>biVrPfCFtR</t>
  </si>
  <si>
    <t>Carmonita</t>
  </si>
  <si>
    <t xml:space="preserve">Viviendas en malas codisiones </t>
  </si>
  <si>
    <t>rwusOlFOP4</t>
  </si>
  <si>
    <t>Zenobia</t>
  </si>
  <si>
    <t>13/09/1941</t>
  </si>
  <si>
    <t>829-924-8177</t>
  </si>
  <si>
    <t xml:space="preserve">Personas necesitan ayudas alimentaria y medicamentos </t>
  </si>
  <si>
    <t>2nREAqWl0J</t>
  </si>
  <si>
    <t>28/11/1980</t>
  </si>
  <si>
    <t>829-708-8579</t>
  </si>
  <si>
    <t xml:space="preserve">Las viviendas en mal condición </t>
  </si>
  <si>
    <t xml:space="preserve">En un tanque de basura </t>
  </si>
  <si>
    <t>hVJElSKGGW</t>
  </si>
  <si>
    <t>Noel</t>
  </si>
  <si>
    <t>26/09/1985</t>
  </si>
  <si>
    <t>809-721-6846</t>
  </si>
  <si>
    <t>Grangero</t>
  </si>
  <si>
    <t>Arreglo de los camino vecinales</t>
  </si>
  <si>
    <t>9ENCmfv6qr</t>
  </si>
  <si>
    <t>Yoquelis</t>
  </si>
  <si>
    <t>20/03/1991</t>
  </si>
  <si>
    <t>849-4580998</t>
  </si>
  <si>
    <t>rxAPsMV3OH</t>
  </si>
  <si>
    <t>809-3976521</t>
  </si>
  <si>
    <t>La vaga</t>
  </si>
  <si>
    <t>En tanque al lado de la casa</t>
  </si>
  <si>
    <t>xeBVLTI5Ed</t>
  </si>
  <si>
    <t>En saco</t>
  </si>
  <si>
    <t>ImVPXqzDCm</t>
  </si>
  <si>
    <t>QpWM0dgbaj</t>
  </si>
  <si>
    <t>14/01/1953</t>
  </si>
  <si>
    <t>tSZz7Buhkg</t>
  </si>
  <si>
    <t>809-842-0631</t>
  </si>
  <si>
    <t>Al demtista</t>
  </si>
  <si>
    <t>TX3jJReyYG</t>
  </si>
  <si>
    <t>20/10/1980</t>
  </si>
  <si>
    <t>809-694-5561</t>
  </si>
  <si>
    <t>2hk18obu7C</t>
  </si>
  <si>
    <t>27/07/1976</t>
  </si>
  <si>
    <t>829-473-2943</t>
  </si>
  <si>
    <t>Reglo de la calle</t>
  </si>
  <si>
    <t>En cajas</t>
  </si>
  <si>
    <t>BekZf9UNTO</t>
  </si>
  <si>
    <t>26/02/1978</t>
  </si>
  <si>
    <t>829-853-9933</t>
  </si>
  <si>
    <t xml:space="preserve">Reparacion de vivienda </t>
  </si>
  <si>
    <t>aA1AVDZnCB</t>
  </si>
  <si>
    <t>809-457-5687</t>
  </si>
  <si>
    <t>Sb8xBXAn0s</t>
  </si>
  <si>
    <t>28/11/1982</t>
  </si>
  <si>
    <t>829-518-9311</t>
  </si>
  <si>
    <t>En saco detras de la casa</t>
  </si>
  <si>
    <t>Zr2vjBv9MD</t>
  </si>
  <si>
    <t>829-527-7264</t>
  </si>
  <si>
    <t>Que haceres domestico</t>
  </si>
  <si>
    <t>7bSPy8Wfkk</t>
  </si>
  <si>
    <t>25/03/1990</t>
  </si>
  <si>
    <t>829-751-7264</t>
  </si>
  <si>
    <t>Los arreglos de los camino vecinales</t>
  </si>
  <si>
    <t>En el frente de la casa en un tanque</t>
  </si>
  <si>
    <t>j2FuCTOfsE</t>
  </si>
  <si>
    <t>809-539-1615</t>
  </si>
  <si>
    <t xml:space="preserve">Hospital de </t>
  </si>
  <si>
    <t xml:space="preserve">Personas necesitan ayudas </t>
  </si>
  <si>
    <t>364GkXVwv1</t>
  </si>
  <si>
    <t>Yeny</t>
  </si>
  <si>
    <t>809-904-0523</t>
  </si>
  <si>
    <t xml:space="preserve">Personas con necesidades económicas </t>
  </si>
  <si>
    <t xml:space="preserve">Parte frontal </t>
  </si>
  <si>
    <t>zDbEBNoYIM</t>
  </si>
  <si>
    <t>809-903-1255</t>
  </si>
  <si>
    <t xml:space="preserve">Ama casa </t>
  </si>
  <si>
    <t xml:space="preserve">Que no tienen escuela, para los niños pequeños </t>
  </si>
  <si>
    <t xml:space="preserve">Fuera la casa </t>
  </si>
  <si>
    <t>EU0alhTXAg</t>
  </si>
  <si>
    <t xml:space="preserve">Yoely </t>
  </si>
  <si>
    <t>25/07/1977</t>
  </si>
  <si>
    <t>829-384-5492</t>
  </si>
  <si>
    <t>Empleada</t>
  </si>
  <si>
    <t xml:space="preserve">Hospital o centro de salud </t>
  </si>
  <si>
    <t xml:space="preserve">Personas enfermas, sin recursos para comprar sus medicamentos </t>
  </si>
  <si>
    <t xml:space="preserve">Patio de la casa </t>
  </si>
  <si>
    <t>JNTpDuAwLK</t>
  </si>
  <si>
    <t>Letrinizacion</t>
  </si>
  <si>
    <t>6gRiHcaSBT</t>
  </si>
  <si>
    <t>23/06/1978</t>
  </si>
  <si>
    <t>6R0l9Wnfta</t>
  </si>
  <si>
    <t>31/05/1956</t>
  </si>
  <si>
    <t>829-206-3686</t>
  </si>
  <si>
    <t>QLdLXvYlQS</t>
  </si>
  <si>
    <t>MOb3FkoCUe</t>
  </si>
  <si>
    <t>En una caja</t>
  </si>
  <si>
    <t>Nu0skEhh61</t>
  </si>
  <si>
    <t>15/05/1972</t>
  </si>
  <si>
    <t>829-836-9615</t>
  </si>
  <si>
    <t>El desterioro de la carretera</t>
  </si>
  <si>
    <t>fIDpIcwcMf</t>
  </si>
  <si>
    <t>15/01/1990</t>
  </si>
  <si>
    <t>Janet M</t>
  </si>
  <si>
    <t>Qs20rVQ5yC</t>
  </si>
  <si>
    <t>xx6ipVvHCs</t>
  </si>
  <si>
    <t>Yenny</t>
  </si>
  <si>
    <t>15/05/1992</t>
  </si>
  <si>
    <t>wMMNbqbozg</t>
  </si>
  <si>
    <t>Vpq5XXDTof</t>
  </si>
  <si>
    <t>Rural</t>
  </si>
  <si>
    <t xml:space="preserve">Letrinisacion </t>
  </si>
  <si>
    <t>wXSyTd9FeU</t>
  </si>
  <si>
    <t>Al zafacon</t>
  </si>
  <si>
    <t>iLjX5e719l</t>
  </si>
  <si>
    <t xml:space="preserve">El safacon </t>
  </si>
  <si>
    <t>L2YuqWD2CJ</t>
  </si>
  <si>
    <t>Yina</t>
  </si>
  <si>
    <t>23/03/1995</t>
  </si>
  <si>
    <t>A la clinica dental dr. Radame</t>
  </si>
  <si>
    <t xml:space="preserve">El agua potable </t>
  </si>
  <si>
    <t>Ab5COFvBlr</t>
  </si>
  <si>
    <t xml:space="preserve">Policlínico de tireo </t>
  </si>
  <si>
    <t>UAxtF0fPQD</t>
  </si>
  <si>
    <t>Mimina</t>
  </si>
  <si>
    <t>15/09/1972</t>
  </si>
  <si>
    <t xml:space="preserve">Alguna distracción para los niños y jóvenes </t>
  </si>
  <si>
    <t xml:space="preserve">Al lado de la casa </t>
  </si>
  <si>
    <t>NCdynmyMZH</t>
  </si>
  <si>
    <t>Ady</t>
  </si>
  <si>
    <t>18/04/1984</t>
  </si>
  <si>
    <t>Al policlínico de tireo</t>
  </si>
  <si>
    <t xml:space="preserve">Falta de una cancha </t>
  </si>
  <si>
    <t>6fvgFvyqrc</t>
  </si>
  <si>
    <t>15/08/1959</t>
  </si>
  <si>
    <t xml:space="preserve">La falta de una cancha para los jóvenes </t>
  </si>
  <si>
    <t>mHE5VFUsHS</t>
  </si>
  <si>
    <t>25/09/1963</t>
  </si>
  <si>
    <t xml:space="preserve">En la orilla de la calle en tanque </t>
  </si>
  <si>
    <t>DQvuSOhnaz</t>
  </si>
  <si>
    <t>Promotora de salud</t>
  </si>
  <si>
    <t xml:space="preserve">Hospital o policlínico </t>
  </si>
  <si>
    <t xml:space="preserve">En la orilla de la calle en un tanqueta </t>
  </si>
  <si>
    <t>ugXglYkL6M</t>
  </si>
  <si>
    <t xml:space="preserve">El agua y la calles </t>
  </si>
  <si>
    <t>gYDHHaeSRl</t>
  </si>
  <si>
    <t>25/01/1961</t>
  </si>
  <si>
    <t>4HQv2GX7q4</t>
  </si>
  <si>
    <t>20/08/1973</t>
  </si>
  <si>
    <t xml:space="preserve">El el frente </t>
  </si>
  <si>
    <t>zp3eqVe18T</t>
  </si>
  <si>
    <t xml:space="preserve">El la calle </t>
  </si>
  <si>
    <t>35bVwMONsK</t>
  </si>
  <si>
    <t>Juta</t>
  </si>
  <si>
    <t>DEMz7zLbhW</t>
  </si>
  <si>
    <t>Doble</t>
  </si>
  <si>
    <t>17/01/1988</t>
  </si>
  <si>
    <t xml:space="preserve">Guarda bosque </t>
  </si>
  <si>
    <t>eHn9d6GyHA</t>
  </si>
  <si>
    <t xml:space="preserve">Kiara Abreu </t>
  </si>
  <si>
    <t>1EINbwW5j0</t>
  </si>
  <si>
    <t>Ileany</t>
  </si>
  <si>
    <t>GL9ELyaY1F</t>
  </si>
  <si>
    <t>30/4/84</t>
  </si>
  <si>
    <t>En la casa</t>
  </si>
  <si>
    <t>UD9z1nJifF</t>
  </si>
  <si>
    <t>Naldo</t>
  </si>
  <si>
    <t>Algricultor</t>
  </si>
  <si>
    <t>Casas en mala condición</t>
  </si>
  <si>
    <t>QL5Fjx7vZx</t>
  </si>
  <si>
    <t>27/02/1997</t>
  </si>
  <si>
    <t>El Chorro</t>
  </si>
  <si>
    <t>La Vaga</t>
  </si>
  <si>
    <t>Fs6GXtoUKX</t>
  </si>
  <si>
    <t>23/11/2003</t>
  </si>
  <si>
    <t>Ls vega</t>
  </si>
  <si>
    <t>Calle en mal estado</t>
  </si>
  <si>
    <t>liHMRXGmiD</t>
  </si>
  <si>
    <t>El blanco</t>
  </si>
  <si>
    <t>15/1/61</t>
  </si>
  <si>
    <t>Casas en malas condicioness</t>
  </si>
  <si>
    <t>X22UyTbai6</t>
  </si>
  <si>
    <t>poy9fTEJaX</t>
  </si>
  <si>
    <t>f0TAfwYYDI</t>
  </si>
  <si>
    <t>Freddy</t>
  </si>
  <si>
    <t>19/05/1982</t>
  </si>
  <si>
    <t>Empleado</t>
  </si>
  <si>
    <t>ffAlOCBiaZ</t>
  </si>
  <si>
    <t>wQiJ6xER1y</t>
  </si>
  <si>
    <t>Deisy</t>
  </si>
  <si>
    <t>00/00/49</t>
  </si>
  <si>
    <t>KbQqiILTNG</t>
  </si>
  <si>
    <t>Saro</t>
  </si>
  <si>
    <t>28/07/1941</t>
  </si>
  <si>
    <t>8yrEbjoEBr</t>
  </si>
  <si>
    <t>UyTQIO3aUK</t>
  </si>
  <si>
    <t>31/10/96</t>
  </si>
  <si>
    <t xml:space="preserve">Calles en mala condiciones </t>
  </si>
  <si>
    <t>tlTjoQYueH</t>
  </si>
  <si>
    <t>La casa</t>
  </si>
  <si>
    <t>vMLFksRBGW</t>
  </si>
  <si>
    <t>27/8/53</t>
  </si>
  <si>
    <t xml:space="preserve">Calle en mala condición </t>
  </si>
  <si>
    <t>s3wVQEl1a1</t>
  </si>
  <si>
    <t>YvziqRsau6</t>
  </si>
  <si>
    <t>Npiz34p3gI</t>
  </si>
  <si>
    <t>Bolloya</t>
  </si>
  <si>
    <t>21/4/1953</t>
  </si>
  <si>
    <t xml:space="preserve">Carretera en mala condiciones </t>
  </si>
  <si>
    <t>qQSAKvuG20</t>
  </si>
  <si>
    <t>0/0/1958</t>
  </si>
  <si>
    <t>iCUwN7wem2</t>
  </si>
  <si>
    <t>Arenaso</t>
  </si>
  <si>
    <t>4vlAFJWFfJ</t>
  </si>
  <si>
    <t>Yova</t>
  </si>
  <si>
    <t>31/10/1982</t>
  </si>
  <si>
    <t>Mal estado de las calles</t>
  </si>
  <si>
    <t>X96EX3TUoh</t>
  </si>
  <si>
    <t>Cleme</t>
  </si>
  <si>
    <t>Los Gajos</t>
  </si>
  <si>
    <t>1ODa83PUf4</t>
  </si>
  <si>
    <t>Medio ambiente</t>
  </si>
  <si>
    <t>XjFHyH1I47</t>
  </si>
  <si>
    <t>Olgita</t>
  </si>
  <si>
    <t>Mal estado las calles</t>
  </si>
  <si>
    <t>8EZJwBSbpf</t>
  </si>
  <si>
    <t xml:space="preserve">La carretera, </t>
  </si>
  <si>
    <t>qMDqNwc4Qe</t>
  </si>
  <si>
    <t>Neyi</t>
  </si>
  <si>
    <t>25/02/1983</t>
  </si>
  <si>
    <t>Falta de pisos  en las casas</t>
  </si>
  <si>
    <t>nh8LBt50Gm</t>
  </si>
  <si>
    <t>Venardina</t>
  </si>
  <si>
    <t>20/08/1969</t>
  </si>
  <si>
    <t>dy84SjDiS1</t>
  </si>
  <si>
    <t>VnLfd3qaq2</t>
  </si>
  <si>
    <t>22/12/1982</t>
  </si>
  <si>
    <t xml:space="preserve">Mal estado de las calles </t>
  </si>
  <si>
    <t>IKVBK7uBDO</t>
  </si>
  <si>
    <t>MNBoViRL6Y</t>
  </si>
  <si>
    <t>trHkKGsIje</t>
  </si>
  <si>
    <t>UHKshvYl8K</t>
  </si>
  <si>
    <t>21/09/1967</t>
  </si>
  <si>
    <t>La carretera, Condiciones de las casas.</t>
  </si>
  <si>
    <t>WoVCWjURFh</t>
  </si>
  <si>
    <t xml:space="preserve">Mal estado de la calle </t>
  </si>
  <si>
    <t>QYbopkrsfK</t>
  </si>
  <si>
    <t>La pobreza</t>
  </si>
  <si>
    <t>BnGDqFSmL5</t>
  </si>
  <si>
    <t>16/01/1961</t>
  </si>
  <si>
    <t>daWpA8aUSp</t>
  </si>
  <si>
    <t>Parque para niños</t>
  </si>
  <si>
    <t>LzRhIEDBqh</t>
  </si>
  <si>
    <t>Luci</t>
  </si>
  <si>
    <t>18/09/1979</t>
  </si>
  <si>
    <t>La sabina, constanza</t>
  </si>
  <si>
    <t>Cristel delos santos</t>
  </si>
  <si>
    <t>El agua
Arreglo de cada</t>
  </si>
  <si>
    <t>uzoPj2r19J</t>
  </si>
  <si>
    <t>Cormenciante</t>
  </si>
  <si>
    <t>Villa Montaña</t>
  </si>
  <si>
    <t>La contaminacion</t>
  </si>
  <si>
    <t>EG3BGAO99a</t>
  </si>
  <si>
    <t>20/11/1981</t>
  </si>
  <si>
    <t xml:space="preserve">Villa montaña </t>
  </si>
  <si>
    <t>Reparación de vivienda</t>
  </si>
  <si>
    <t>NexNopzG3H</t>
  </si>
  <si>
    <t>5uxqbUuJKA</t>
  </si>
  <si>
    <t xml:space="preserve">La sabina </t>
  </si>
  <si>
    <t>Cancha
Parque</t>
  </si>
  <si>
    <t>GbdIu7fqN6</t>
  </si>
  <si>
    <t>En una banca</t>
  </si>
  <si>
    <t>Al hospital de Constanza</t>
  </si>
  <si>
    <t>Aen la calle</t>
  </si>
  <si>
    <t>dos2nzE0bA</t>
  </si>
  <si>
    <t>Virgen</t>
  </si>
  <si>
    <t>20/05/1977</t>
  </si>
  <si>
    <t>idoWckHBdE</t>
  </si>
  <si>
    <t>En salud publica</t>
  </si>
  <si>
    <t>A la Vega</t>
  </si>
  <si>
    <t>I3UvvMOPVs</t>
  </si>
  <si>
    <t>13/03/1976</t>
  </si>
  <si>
    <t>elqpOPvXdx</t>
  </si>
  <si>
    <t>15/08/1986</t>
  </si>
  <si>
    <t xml:space="preserve">En el frente. En el tanque </t>
  </si>
  <si>
    <t>pQ506ZhdOA</t>
  </si>
  <si>
    <t>WFr7ozEMcc</t>
  </si>
  <si>
    <t>Nona</t>
  </si>
  <si>
    <t>Contributivo</t>
  </si>
  <si>
    <t>Al hospital publico</t>
  </si>
  <si>
    <t>Ala clinica</t>
  </si>
  <si>
    <t>RKqaDDm7wD</t>
  </si>
  <si>
    <t>No va</t>
  </si>
  <si>
    <t>Tanques</t>
  </si>
  <si>
    <t>Z1aCBIBd9B</t>
  </si>
  <si>
    <t>14/11/1991</t>
  </si>
  <si>
    <t xml:space="preserve">Arreglo de calle
</t>
  </si>
  <si>
    <t>gcEpvoTq1R</t>
  </si>
  <si>
    <t>ucXzsnSOwv</t>
  </si>
  <si>
    <t>27/11/1987</t>
  </si>
  <si>
    <t>Salonita</t>
  </si>
  <si>
    <t xml:space="preserve">Reparación </t>
  </si>
  <si>
    <t xml:space="preserve">En la frente </t>
  </si>
  <si>
    <t>Oi1fB4xzN3</t>
  </si>
  <si>
    <t>Rosaida</t>
  </si>
  <si>
    <t>AxW4RThwE2</t>
  </si>
  <si>
    <t xml:space="preserve">ama de casa </t>
  </si>
  <si>
    <t>qjYKy2IZKP</t>
  </si>
  <si>
    <t>Bianela</t>
  </si>
  <si>
    <t>16/1/1991</t>
  </si>
  <si>
    <t>oDYj0AbjPy</t>
  </si>
  <si>
    <t>zOsjmYz6oB</t>
  </si>
  <si>
    <t>Keli</t>
  </si>
  <si>
    <t>No hay deporte, mantenimiento de calles</t>
  </si>
  <si>
    <t>mukAvyDFyL</t>
  </si>
  <si>
    <t>25/08/1960</t>
  </si>
  <si>
    <t>Concho</t>
  </si>
  <si>
    <t>Arreglo de calle</t>
  </si>
  <si>
    <t>PqjqlQ9BEN</t>
  </si>
  <si>
    <t>19/01/1972</t>
  </si>
  <si>
    <t xml:space="preserve">Mal estado de las viviendas </t>
  </si>
  <si>
    <t>nBnNVAMXru</t>
  </si>
  <si>
    <t>A ma de casa</t>
  </si>
  <si>
    <t>Al hospotal publico</t>
  </si>
  <si>
    <t>Al hospital privado</t>
  </si>
  <si>
    <t>La calle y un parque de recreacion</t>
  </si>
  <si>
    <t>ycRnqs0n6B</t>
  </si>
  <si>
    <t xml:space="preserve">Mal estado de vivienda </t>
  </si>
  <si>
    <t>VUt4mn9HBs</t>
  </si>
  <si>
    <t>Mal estado de la calle</t>
  </si>
  <si>
    <t>CBiAchXbZl</t>
  </si>
  <si>
    <t>Curro</t>
  </si>
  <si>
    <t>15/08/1975</t>
  </si>
  <si>
    <t>G6xwXAqNS8</t>
  </si>
  <si>
    <t>Ines</t>
  </si>
  <si>
    <t>Valeria</t>
  </si>
  <si>
    <t>28/01/1970</t>
  </si>
  <si>
    <t>A la capital</t>
  </si>
  <si>
    <t>GxSDIyXYCN</t>
  </si>
  <si>
    <t>18/09/1977</t>
  </si>
  <si>
    <t xml:space="preserve">El policlínico </t>
  </si>
  <si>
    <t>Mal estdo de las viviendas,  mal estado de la calle</t>
  </si>
  <si>
    <t>gap1Dha45S</t>
  </si>
  <si>
    <t>El doctor</t>
  </si>
  <si>
    <t>25/04/1988</t>
  </si>
  <si>
    <t xml:space="preserve">Arreglo de casas 
Una cancha 
Parque infantil </t>
  </si>
  <si>
    <t>ZJhFUILn6Y</t>
  </si>
  <si>
    <t>Ea8MjdoiFm</t>
  </si>
  <si>
    <t xml:space="preserve">Gloria </t>
  </si>
  <si>
    <t>29/01/1996</t>
  </si>
  <si>
    <t>aHO4pMdBUu</t>
  </si>
  <si>
    <t>Yerisel</t>
  </si>
  <si>
    <t>i1paIx1OBY</t>
  </si>
  <si>
    <t>24/10/1971</t>
  </si>
  <si>
    <t>Falta de baño
Arreglo de calle 
Una cancha para los niños</t>
  </si>
  <si>
    <t>iy1WD6cUTH</t>
  </si>
  <si>
    <t>18/9/1983</t>
  </si>
  <si>
    <t xml:space="preserve">Agricultura, cuidador de villas </t>
  </si>
  <si>
    <t xml:space="preserve">El acueducto </t>
  </si>
  <si>
    <t>YSTiw2NcaJ</t>
  </si>
  <si>
    <t>16/11/1994</t>
  </si>
  <si>
    <t xml:space="preserve">En tanque al lado de la calle </t>
  </si>
  <si>
    <t>f4u04qxSbt</t>
  </si>
  <si>
    <t>Camarera</t>
  </si>
  <si>
    <t xml:space="preserve">Reparación de casas </t>
  </si>
  <si>
    <t>d15EqWGzhd</t>
  </si>
  <si>
    <t>13/12/1986</t>
  </si>
  <si>
    <t>Al hospilal publico</t>
  </si>
  <si>
    <t>xhaNsqc5cU</t>
  </si>
  <si>
    <t xml:space="preserve">Dilenia </t>
  </si>
  <si>
    <t>XpFmXbpdDu</t>
  </si>
  <si>
    <t xml:space="preserve">Dolores </t>
  </si>
  <si>
    <t>20/11/1971</t>
  </si>
  <si>
    <t xml:space="preserve">El agua 
</t>
  </si>
  <si>
    <t>ADvBNzXhnG</t>
  </si>
  <si>
    <t>22/05/2006</t>
  </si>
  <si>
    <t>eowNemZcDK</t>
  </si>
  <si>
    <t>Jaso</t>
  </si>
  <si>
    <t>Carretera</t>
  </si>
  <si>
    <t>6GM1iTv0DA</t>
  </si>
  <si>
    <t>Pingua</t>
  </si>
  <si>
    <t>EL33xeETfA</t>
  </si>
  <si>
    <t xml:space="preserve">Carretera
</t>
  </si>
  <si>
    <t>4wwZWgd1Sp</t>
  </si>
  <si>
    <t>La caja</t>
  </si>
  <si>
    <t>18/05/1981</t>
  </si>
  <si>
    <t xml:space="preserve">Carretera </t>
  </si>
  <si>
    <t>Wt3dJ5GSt5</t>
  </si>
  <si>
    <t>24/03/1995</t>
  </si>
  <si>
    <t>Colonia japoneza</t>
  </si>
  <si>
    <t>DZLaQNFeJV</t>
  </si>
  <si>
    <t>Vini</t>
  </si>
  <si>
    <t>Carretera 
Policlinico</t>
  </si>
  <si>
    <t>OhA7qO0MN6</t>
  </si>
  <si>
    <t>4OgrhHSD4H</t>
  </si>
  <si>
    <t>Chucho</t>
  </si>
  <si>
    <t>Agricultua</t>
  </si>
  <si>
    <t>FnZsSRRobB</t>
  </si>
  <si>
    <t>dIduodU3q5</t>
  </si>
  <si>
    <t>18/5/1953</t>
  </si>
  <si>
    <t>Barrio Los siso</t>
  </si>
  <si>
    <t>Calle en mal estado, Falta de parques recreativos</t>
  </si>
  <si>
    <t>iwiNdXSDhM</t>
  </si>
  <si>
    <t>15/5/1990</t>
  </si>
  <si>
    <t xml:space="preserve">Daños de carreteras e iluminación </t>
  </si>
  <si>
    <t>kNUSy7dKlA</t>
  </si>
  <si>
    <t>23/12/1981</t>
  </si>
  <si>
    <t>tinIHXMcO5</t>
  </si>
  <si>
    <t>28/2/1982</t>
  </si>
  <si>
    <t>Crostruncion de calles y agua</t>
  </si>
  <si>
    <t>fEqGbHKlX9</t>
  </si>
  <si>
    <t>31/12/1997</t>
  </si>
  <si>
    <t xml:space="preserve">En tanque </t>
  </si>
  <si>
    <t>BCHI4AGJi9</t>
  </si>
  <si>
    <t>Beje</t>
  </si>
  <si>
    <t>Al hospinal</t>
  </si>
  <si>
    <t>IaOGWajeeY</t>
  </si>
  <si>
    <t xml:space="preserve">Ely </t>
  </si>
  <si>
    <t>14/04/1974</t>
  </si>
  <si>
    <t>Estilista en belleza</t>
  </si>
  <si>
    <t>DgKpaRJvO1</t>
  </si>
  <si>
    <t>Joha</t>
  </si>
  <si>
    <t>21/05/2002</t>
  </si>
  <si>
    <t>46W2unouFx</t>
  </si>
  <si>
    <t>Arreglo de la calle
Falta de agua 
Arreglo de viviendas</t>
  </si>
  <si>
    <t>tWvx5L2ctJ</t>
  </si>
  <si>
    <t>15/07/1973</t>
  </si>
  <si>
    <t xml:space="preserve">El agua , baños , mal estado de la calle,  mal estado de las casa </t>
  </si>
  <si>
    <t>O48aVcHEU5</t>
  </si>
  <si>
    <t>19/01/1952</t>
  </si>
  <si>
    <t>jaKcnctiYv</t>
  </si>
  <si>
    <t>Piringo</t>
  </si>
  <si>
    <t>En lacalle</t>
  </si>
  <si>
    <t>oAP2Pll8hd</t>
  </si>
  <si>
    <t>Milagro</t>
  </si>
  <si>
    <t>18/11/1965</t>
  </si>
  <si>
    <t>w6bC9BFOkb</t>
  </si>
  <si>
    <t>Lurde</t>
  </si>
  <si>
    <t>NwGnt40aPr</t>
  </si>
  <si>
    <t>14/08/2001</t>
  </si>
  <si>
    <t>QituCnmiXa</t>
  </si>
  <si>
    <t>Reyna</t>
  </si>
  <si>
    <t>22/06/1967</t>
  </si>
  <si>
    <t xml:space="preserve"> Santiago </t>
  </si>
  <si>
    <t xml:space="preserve">El agua , el mal estdo de la calle </t>
  </si>
  <si>
    <t>J1enY3jEbq</t>
  </si>
  <si>
    <t>24/09/1974</t>
  </si>
  <si>
    <t>Presion alta</t>
  </si>
  <si>
    <t xml:space="preserve">La carretera, El agua </t>
  </si>
  <si>
    <t>Hy05XKS3nY</t>
  </si>
  <si>
    <t>Riñones</t>
  </si>
  <si>
    <t>El agua, La carretera</t>
  </si>
  <si>
    <t>Sx0U3JVU65</t>
  </si>
  <si>
    <t>El desague</t>
  </si>
  <si>
    <t>o3YIrKXWgL</t>
  </si>
  <si>
    <t>31/08/1982</t>
  </si>
  <si>
    <t>El mal estado de la calle,  el agua</t>
  </si>
  <si>
    <t>tUSop6BYt9</t>
  </si>
  <si>
    <t xml:space="preserve">Mal estado de la calle,  el agua </t>
  </si>
  <si>
    <t>Zt9PrRQDsR</t>
  </si>
  <si>
    <t xml:space="preserve">La carretera , El agua </t>
  </si>
  <si>
    <t>ZsBqFpy04d</t>
  </si>
  <si>
    <t>A un medico en la capital</t>
  </si>
  <si>
    <t>YNdDGd9qB0</t>
  </si>
  <si>
    <t>El paletero</t>
  </si>
  <si>
    <t>B8s4iELn0V</t>
  </si>
  <si>
    <t>25/07/2006</t>
  </si>
  <si>
    <t>Los siso</t>
  </si>
  <si>
    <t>A la clinica privada</t>
  </si>
  <si>
    <t>Pddq2hDNqi</t>
  </si>
  <si>
    <t>eDNllcfJIF</t>
  </si>
  <si>
    <t>330w8zCWED</t>
  </si>
  <si>
    <t>Baño y casa</t>
  </si>
  <si>
    <t>Sy8sVaKcmA</t>
  </si>
  <si>
    <t>-</t>
  </si>
  <si>
    <t>A l clinica publica</t>
  </si>
  <si>
    <t>El piso</t>
  </si>
  <si>
    <t>OoVJFvMFFy</t>
  </si>
  <si>
    <t>El aguay la calle</t>
  </si>
  <si>
    <t>En un saco en el patio</t>
  </si>
  <si>
    <t>wpQDLxJbcQ</t>
  </si>
  <si>
    <t>Falta de escuela , centro de atencion medica</t>
  </si>
  <si>
    <t>JBHerSmKaL</t>
  </si>
  <si>
    <t>Yakeisi</t>
  </si>
  <si>
    <t>26/10/1993</t>
  </si>
  <si>
    <t>Los gajos</t>
  </si>
  <si>
    <t>Al hospital, publico</t>
  </si>
  <si>
    <t>A la clinica publica</t>
  </si>
  <si>
    <t>VfctIxtTNx</t>
  </si>
  <si>
    <t>01/07/ 197</t>
  </si>
  <si>
    <t>Los gajitos, el chorro</t>
  </si>
  <si>
    <t>A donde Jose Amado</t>
  </si>
  <si>
    <t>Bbadz54si7</t>
  </si>
  <si>
    <t>18/04/1971</t>
  </si>
  <si>
    <t>Plomero</t>
  </si>
  <si>
    <t>VImNFg9Efa</t>
  </si>
  <si>
    <t>La reparacion de vivienda</t>
  </si>
  <si>
    <t>sgFUqUF0WD</t>
  </si>
  <si>
    <t>Tatingo</t>
  </si>
  <si>
    <t>30/05/1970</t>
  </si>
  <si>
    <t xml:space="preserve">La luz electrónica </t>
  </si>
  <si>
    <t>8DRFn98uZD</t>
  </si>
  <si>
    <t>Chita</t>
  </si>
  <si>
    <t>dTtaVp9ag2</t>
  </si>
  <si>
    <t>Minguito</t>
  </si>
  <si>
    <t>3qDgnWx0uK</t>
  </si>
  <si>
    <t>21/12/1968</t>
  </si>
  <si>
    <t>Qfr4GQpQHl</t>
  </si>
  <si>
    <t>Nathalia</t>
  </si>
  <si>
    <t>21/02/1995</t>
  </si>
  <si>
    <t>ODO61DFtgD</t>
  </si>
  <si>
    <t>14/07/1989</t>
  </si>
  <si>
    <t>H4BzhO7glv</t>
  </si>
  <si>
    <t>Motoconcho y hechando dia</t>
  </si>
  <si>
    <t>pC3z0EzqxL</t>
  </si>
  <si>
    <t>14/11/2000</t>
  </si>
  <si>
    <t>GCrUHRr0di</t>
  </si>
  <si>
    <t>Jasmin</t>
  </si>
  <si>
    <t>23/12/1995</t>
  </si>
  <si>
    <t>3lZMmOpeLV</t>
  </si>
  <si>
    <t>Todologo</t>
  </si>
  <si>
    <t>zVnBh1VTFi</t>
  </si>
  <si>
    <t>Degranando habichuela</t>
  </si>
  <si>
    <t>K2tkCADg7g</t>
  </si>
  <si>
    <t>13/03/1990</t>
  </si>
  <si>
    <t>dvwF29NKEd</t>
  </si>
  <si>
    <t>Vaniri</t>
  </si>
  <si>
    <t>Trabajadora domestica</t>
  </si>
  <si>
    <t>WoKMwwVepo</t>
  </si>
  <si>
    <t>Arreglo de la calle</t>
  </si>
  <si>
    <t>EQq1muJnNR</t>
  </si>
  <si>
    <t>Barrio lo siso</t>
  </si>
  <si>
    <t>Hospital de comstanza</t>
  </si>
  <si>
    <t>El agua 
La calle</t>
  </si>
  <si>
    <t>GxHw75ifjT</t>
  </si>
  <si>
    <t>14/05/1983</t>
  </si>
  <si>
    <t>Arreglo de calle
Falta de agua</t>
  </si>
  <si>
    <t>FHivzHEpPT</t>
  </si>
  <si>
    <t>Senia</t>
  </si>
  <si>
    <t>15/01/1982</t>
  </si>
  <si>
    <t>Barrio los siso</t>
  </si>
  <si>
    <t>Arreglo de casa 
Arreglo de calle</t>
  </si>
  <si>
    <t>t9j6BT4vgS</t>
  </si>
  <si>
    <t>Arreglo de calle 
Arreglo de casas</t>
  </si>
  <si>
    <t>Vb9v6ylxc3</t>
  </si>
  <si>
    <t>Arreglo de casa
Arreglo de calle</t>
  </si>
  <si>
    <t>kWwkkGV2oR</t>
  </si>
  <si>
    <t>15/09/1985</t>
  </si>
  <si>
    <t>Barrio siso</t>
  </si>
  <si>
    <t>GMOz7A2AKB</t>
  </si>
  <si>
    <t>12/08/1881</t>
  </si>
  <si>
    <t xml:space="preserve">Trabajo domestica </t>
  </si>
  <si>
    <t xml:space="preserve">Grupo medico y asociados </t>
  </si>
  <si>
    <t>ozlWsoqiUU</t>
  </si>
  <si>
    <t>Vende cafe</t>
  </si>
  <si>
    <t>ZHdboxzIGK</t>
  </si>
  <si>
    <t>El agua
La calle</t>
  </si>
  <si>
    <t>Mw9zNoe6LT</t>
  </si>
  <si>
    <t>30/01/1989</t>
  </si>
  <si>
    <t>7ei6t1O3n2</t>
  </si>
  <si>
    <t xml:space="preserve">Caña las palmas </t>
  </si>
  <si>
    <t>Reparación de calle</t>
  </si>
  <si>
    <t>69zbcx7kyA</t>
  </si>
  <si>
    <t xml:space="preserve">Altagracias </t>
  </si>
  <si>
    <t>hAXv4TwpPv</t>
  </si>
  <si>
    <t>Yasania</t>
  </si>
  <si>
    <t>21/11/1969</t>
  </si>
  <si>
    <t>La hospital</t>
  </si>
  <si>
    <t>Agua
Luz
Calle</t>
  </si>
  <si>
    <t>En frente</t>
  </si>
  <si>
    <t>CnzWIzYcbH</t>
  </si>
  <si>
    <t>Falta de baño
Arreglo de viviendas 
Piso</t>
  </si>
  <si>
    <t>K8H4fp0zwM</t>
  </si>
  <si>
    <t>17/05/1979</t>
  </si>
  <si>
    <t>Reparación de viviendas,  arreglo de baños</t>
  </si>
  <si>
    <t>5iy1CxJkV8</t>
  </si>
  <si>
    <t>Profesora quisquella aprende contigo</t>
  </si>
  <si>
    <t>p4B1epglcL</t>
  </si>
  <si>
    <t xml:space="preserve">Arreglo de calles
</t>
  </si>
  <si>
    <t>Lu0z2bzPYn</t>
  </si>
  <si>
    <t>Balo</t>
  </si>
  <si>
    <t>16/09/1981</t>
  </si>
  <si>
    <t xml:space="preserve">Arregló de calle </t>
  </si>
  <si>
    <t>cJYMpPK8ze</t>
  </si>
  <si>
    <t>Contriccion</t>
  </si>
  <si>
    <t>aJILJHFxPs</t>
  </si>
  <si>
    <t>Ulises</t>
  </si>
  <si>
    <t>Cercado</t>
  </si>
  <si>
    <t>Arreglo de casa
Falta de baño</t>
  </si>
  <si>
    <t>btre3LFU0E</t>
  </si>
  <si>
    <t>29/6/1993</t>
  </si>
  <si>
    <t xml:space="preserve">El paraíso </t>
  </si>
  <si>
    <t xml:space="preserve">Al hospital de constanza </t>
  </si>
  <si>
    <t>Hospital constanza</t>
  </si>
  <si>
    <t xml:space="preserve">Los caminos vecinales </t>
  </si>
  <si>
    <t>uEOge7rRd5</t>
  </si>
  <si>
    <t>Pjl7MoMAdN</t>
  </si>
  <si>
    <t>15/8/1982</t>
  </si>
  <si>
    <t xml:space="preserve">La zanja y la iluminación de caminos </t>
  </si>
  <si>
    <t>lEnzka6BSX</t>
  </si>
  <si>
    <t>Rut</t>
  </si>
  <si>
    <t>22/1/1991</t>
  </si>
  <si>
    <t xml:space="preserve">La zanja y la iluminación de caminos vecinales </t>
  </si>
  <si>
    <t xml:space="preserve">Afuera en tanques </t>
  </si>
  <si>
    <t>6KS3J6UH9s</t>
  </si>
  <si>
    <t>1BPIzqRbX9</t>
  </si>
  <si>
    <t xml:space="preserve">A santo domingo </t>
  </si>
  <si>
    <t>La iluminación de caminos vecinales y la sanja</t>
  </si>
  <si>
    <t>CG85izLofM</t>
  </si>
  <si>
    <t>28/06/1990</t>
  </si>
  <si>
    <t>fUnkgyePlF</t>
  </si>
  <si>
    <t>Ñano</t>
  </si>
  <si>
    <t>15/05/1968</t>
  </si>
  <si>
    <t>o4kEDmb25u</t>
  </si>
  <si>
    <t>Pancho</t>
  </si>
  <si>
    <t>16/02/1958</t>
  </si>
  <si>
    <t>Los embazadores</t>
  </si>
  <si>
    <t>Farta de letrina y el agua</t>
  </si>
  <si>
    <t>Construcion de sanitario</t>
  </si>
  <si>
    <t>BBLfCUmD2U</t>
  </si>
  <si>
    <t>Ñora</t>
  </si>
  <si>
    <t>eRYBACrWtt</t>
  </si>
  <si>
    <t>Contaminacion del rio farta de canalizacion de aguas negra</t>
  </si>
  <si>
    <t>97ahrWUuqZ</t>
  </si>
  <si>
    <t>26/07/2001</t>
  </si>
  <si>
    <t>Farta de encenmentado</t>
  </si>
  <si>
    <t>SCBKywDQF8</t>
  </si>
  <si>
    <t>31/08/1997</t>
  </si>
  <si>
    <t>Farta letrinizacion</t>
  </si>
  <si>
    <t>hZqVf4ib0f</t>
  </si>
  <si>
    <t>Farta de letrina y encementado de casa</t>
  </si>
  <si>
    <t>ys8vHBf7mj</t>
  </si>
  <si>
    <t>Zabala</t>
  </si>
  <si>
    <t>Contaminacion del rio</t>
  </si>
  <si>
    <t>KCny1GYtXg</t>
  </si>
  <si>
    <t>21/08/1957</t>
  </si>
  <si>
    <t>Arreglos de baño y vivienda en la comunidad</t>
  </si>
  <si>
    <t>CIWriYrMNI</t>
  </si>
  <si>
    <t>Marioli</t>
  </si>
  <si>
    <t>YfbJaGaK8b</t>
  </si>
  <si>
    <t>Falta de encementado</t>
  </si>
  <si>
    <t>pPIf9JCVCU</t>
  </si>
  <si>
    <t>Milagrito</t>
  </si>
  <si>
    <t>L vega</t>
  </si>
  <si>
    <t>Canalizacion de aguas negras</t>
  </si>
  <si>
    <t>AQcApRxw82</t>
  </si>
  <si>
    <t>25/12/1994</t>
  </si>
  <si>
    <t>Farta de letrinizacion</t>
  </si>
  <si>
    <t>KUU98MLJ20</t>
  </si>
  <si>
    <t xml:space="preserve">La Colonita </t>
  </si>
  <si>
    <t xml:space="preserve">A la clínica dental </t>
  </si>
  <si>
    <t xml:space="preserve">La iluminación de las calles </t>
  </si>
  <si>
    <t>mqrFbgRMcZ</t>
  </si>
  <si>
    <t>Yubeiki</t>
  </si>
  <si>
    <t>28/09/1997</t>
  </si>
  <si>
    <t xml:space="preserve">La contaminación de las calles </t>
  </si>
  <si>
    <t>En frete de la casa</t>
  </si>
  <si>
    <t>FCeJJ8bIyP</t>
  </si>
  <si>
    <t>25/02/2000</t>
  </si>
  <si>
    <t>kwMymf2sIi</t>
  </si>
  <si>
    <t>La cotorra</t>
  </si>
  <si>
    <t>CmBhyWQpy7</t>
  </si>
  <si>
    <t>14/7/1970</t>
  </si>
  <si>
    <t>SvnTIFTkGA</t>
  </si>
  <si>
    <t>En la orilla de las calles</t>
  </si>
  <si>
    <t>wMvWJW1MGp</t>
  </si>
  <si>
    <t>Netel</t>
  </si>
  <si>
    <t>13/09/1990</t>
  </si>
  <si>
    <t>Iluminación de las calles</t>
  </si>
  <si>
    <t>3F1a1VX5Ca</t>
  </si>
  <si>
    <t>SS2h1pBlNj</t>
  </si>
  <si>
    <t>Vigelo</t>
  </si>
  <si>
    <t>20/11/1972</t>
  </si>
  <si>
    <t>Iluminación en las calles</t>
  </si>
  <si>
    <t xml:space="preserve">En las orillas de las calles </t>
  </si>
  <si>
    <t>fBVTlb3CU3</t>
  </si>
  <si>
    <t>Beito</t>
  </si>
  <si>
    <t xml:space="preserve">Al Hospital </t>
  </si>
  <si>
    <t>La iluminación de la calle</t>
  </si>
  <si>
    <t>adMaEFvyL4</t>
  </si>
  <si>
    <t>Delia</t>
  </si>
  <si>
    <t>HPCQ6OM95P</t>
  </si>
  <si>
    <t>Danilsa</t>
  </si>
  <si>
    <t xml:space="preserve">Iluminación en las calles </t>
  </si>
  <si>
    <t>hxM05A0rHw</t>
  </si>
  <si>
    <t>Abelito</t>
  </si>
  <si>
    <t>15/01/1994</t>
  </si>
  <si>
    <t>Reparación de viviendas</t>
  </si>
  <si>
    <t>EdKv4WdXNM</t>
  </si>
  <si>
    <t>19/3/1995</t>
  </si>
  <si>
    <t xml:space="preserve">Limpieza de las calles </t>
  </si>
  <si>
    <t>3Pqu8rEk2t</t>
  </si>
  <si>
    <t>Nico</t>
  </si>
  <si>
    <t>28/02/1992</t>
  </si>
  <si>
    <t>3U0j5e8ZGi</t>
  </si>
  <si>
    <t>30/12/1988</t>
  </si>
  <si>
    <t>La iluminación de las calles</t>
  </si>
  <si>
    <t>HJUz4XVTrl</t>
  </si>
  <si>
    <t>14/11/1965</t>
  </si>
  <si>
    <t>El paraiso</t>
  </si>
  <si>
    <t>Clinica privada constanza</t>
  </si>
  <si>
    <t xml:space="preserve">La sanja 
Muro para los niños
Cancha </t>
  </si>
  <si>
    <t>UjlVvGc62w</t>
  </si>
  <si>
    <t>Policlinica tireo</t>
  </si>
  <si>
    <t xml:space="preserve">La sanja 
Falta de iluminacion (lampara) </t>
  </si>
  <si>
    <t>dsAZ52EDpk</t>
  </si>
  <si>
    <t xml:space="preserve">Yamilka </t>
  </si>
  <si>
    <t xml:space="preserve">  El Agua </t>
  </si>
  <si>
    <t>owy3RRygyi</t>
  </si>
  <si>
    <t>Falta de baño y encementado de callejones</t>
  </si>
  <si>
    <t>e27TDp2t6i</t>
  </si>
  <si>
    <t>Penca</t>
  </si>
  <si>
    <t>14/03/1947</t>
  </si>
  <si>
    <t>Letrinizacion arreglo de vivienda</t>
  </si>
  <si>
    <t>YeMVts2YHG</t>
  </si>
  <si>
    <t>Belki</t>
  </si>
  <si>
    <t>8V1SxjkRlb</t>
  </si>
  <si>
    <t>14/11/1977</t>
  </si>
  <si>
    <t>Farta</t>
  </si>
  <si>
    <t>AmBa958LSO</t>
  </si>
  <si>
    <t>14/11/1992</t>
  </si>
  <si>
    <t>Orquidea salazar</t>
  </si>
  <si>
    <t xml:space="preserve">Clinica titis, hospital pedro anotonio cepedes  </t>
  </si>
  <si>
    <t>Clinca de Jose Amado Queliz</t>
  </si>
  <si>
    <t>Los jovenes enfocados en los vocios</t>
  </si>
  <si>
    <t>En la entrada del el callejon</t>
  </si>
  <si>
    <t>VhjvrdvoFS</t>
  </si>
  <si>
    <t>13/09/1971</t>
  </si>
  <si>
    <t>Barrio Juan Pedro</t>
  </si>
  <si>
    <t>ARS Monumental</t>
  </si>
  <si>
    <t>Al hospital del municipio</t>
  </si>
  <si>
    <t>El acceso al algua</t>
  </si>
  <si>
    <t>febDEHh03m</t>
  </si>
  <si>
    <t>Bulula</t>
  </si>
  <si>
    <t>30/03/1993</t>
  </si>
  <si>
    <t xml:space="preserve">El alumbrado del camino </t>
  </si>
  <si>
    <t>5THNXHGs9G</t>
  </si>
  <si>
    <t>Colesterol</t>
  </si>
  <si>
    <t>Que se dificulta el agua</t>
  </si>
  <si>
    <t>tj1wmlUysz</t>
  </si>
  <si>
    <t>Sucre</t>
  </si>
  <si>
    <t>29/01/1953</t>
  </si>
  <si>
    <t>Hospital Pedro Antonio Cespede</t>
  </si>
  <si>
    <t>Acceso al agua</t>
  </si>
  <si>
    <t>vPvDQKNnrL</t>
  </si>
  <si>
    <t>Magalis</t>
  </si>
  <si>
    <t>27/05/1964</t>
  </si>
  <si>
    <t>Vice-presidente de junta de vecino</t>
  </si>
  <si>
    <t>Clinica Bueno Bonao</t>
  </si>
  <si>
    <t>Niguno</t>
  </si>
  <si>
    <t>63dy8VHtYz</t>
  </si>
  <si>
    <t>23/03/1984</t>
  </si>
  <si>
    <t>xpGBsxfiQ0</t>
  </si>
  <si>
    <t>Canalizacion de aguas negra</t>
  </si>
  <si>
    <t>eXrM9BMEfJ</t>
  </si>
  <si>
    <t>14/02/1994</t>
  </si>
  <si>
    <t>Encementado de callejone</t>
  </si>
  <si>
    <t>TmjGnF8kmx</t>
  </si>
  <si>
    <t>A la clinica dental</t>
  </si>
  <si>
    <t>La contaminacion del rio</t>
  </si>
  <si>
    <t>HvfEc3wBKy</t>
  </si>
  <si>
    <t>15/11/1962</t>
  </si>
  <si>
    <t>TosCgO8AUQ</t>
  </si>
  <si>
    <t xml:space="preserve">La iluminación de la calle </t>
  </si>
  <si>
    <t>Al lado de la calle</t>
  </si>
  <si>
    <t>ftLoPtPmqU</t>
  </si>
  <si>
    <t>28/09/1987</t>
  </si>
  <si>
    <t>D9z6STlC4z</t>
  </si>
  <si>
    <t>25/11/1955</t>
  </si>
  <si>
    <t>mhYqPSxmLS</t>
  </si>
  <si>
    <t>Pies</t>
  </si>
  <si>
    <t>20/11/1968</t>
  </si>
  <si>
    <t>El agua y los farta de sanitarios</t>
  </si>
  <si>
    <t>Qffwtgiwh1</t>
  </si>
  <si>
    <t>Franyi</t>
  </si>
  <si>
    <t>Cajera comercial</t>
  </si>
  <si>
    <t>En una clinica dental</t>
  </si>
  <si>
    <t>El agua y la farta de baño</t>
  </si>
  <si>
    <t>zVyVRrcCMh</t>
  </si>
  <si>
    <t>Cachimbo</t>
  </si>
  <si>
    <t>Encementado de callejones y los baños</t>
  </si>
  <si>
    <t>dTgdsZY36Z</t>
  </si>
  <si>
    <t>Las aguas negras ,fartas de lectrinas</t>
  </si>
  <si>
    <t>fOUYIpUrzW</t>
  </si>
  <si>
    <t>17/05/1973</t>
  </si>
  <si>
    <t>829-865-8745</t>
  </si>
  <si>
    <t>A una policlinica</t>
  </si>
  <si>
    <t>Al dentista del hospital</t>
  </si>
  <si>
    <t>kP6IasKzl8</t>
  </si>
  <si>
    <t>28/02/1999</t>
  </si>
  <si>
    <t>Las letrinas en mala condicion</t>
  </si>
  <si>
    <t>Farta de baños y las aguas negras</t>
  </si>
  <si>
    <t>PhquALlX4G</t>
  </si>
  <si>
    <t>Santa rosa</t>
  </si>
  <si>
    <t>Clinica rural tireo</t>
  </si>
  <si>
    <t>dlnN1ZHrEh</t>
  </si>
  <si>
    <t>Peluche</t>
  </si>
  <si>
    <t>Farta de letrinas y recanalizacion de aguas negras</t>
  </si>
  <si>
    <t>Hj4DLHoqii</t>
  </si>
  <si>
    <t>Vita</t>
  </si>
  <si>
    <t>15/06/1931</t>
  </si>
  <si>
    <t>PSUqYVhPBb</t>
  </si>
  <si>
    <t>A la clínica 3</t>
  </si>
  <si>
    <t>La contaminación de la calle</t>
  </si>
  <si>
    <t>LDu60QESfz</t>
  </si>
  <si>
    <t>Colega</t>
  </si>
  <si>
    <t>21/11/1946</t>
  </si>
  <si>
    <t>Al la clínica dental</t>
  </si>
  <si>
    <t>VA4awj4IVF</t>
  </si>
  <si>
    <t>En un tanque a la orilla de la calle</t>
  </si>
  <si>
    <t>2Tin8CTsbV</t>
  </si>
  <si>
    <t>25/01/1987</t>
  </si>
  <si>
    <t>A la clínica dental</t>
  </si>
  <si>
    <t>y5EHxL9sHZ</t>
  </si>
  <si>
    <t>13/07/1990</t>
  </si>
  <si>
    <t>Av. Mella, barrio juan pedro</t>
  </si>
  <si>
    <t>Casa por casa</t>
  </si>
  <si>
    <t>aj9nVZ4omU</t>
  </si>
  <si>
    <t>Yoani</t>
  </si>
  <si>
    <t>27/05/1979</t>
  </si>
  <si>
    <t>Av. Mella, barrio Juan Pedro</t>
  </si>
  <si>
    <t>C Corcino</t>
  </si>
  <si>
    <t>En la calle y el camion se la lleva.</t>
  </si>
  <si>
    <t>0bf9QUxC37</t>
  </si>
  <si>
    <t>Dominicano</t>
  </si>
  <si>
    <t>Antoniod</t>
  </si>
  <si>
    <t>Al medico</t>
  </si>
  <si>
    <t>B6610jOv0Q</t>
  </si>
  <si>
    <t xml:space="preserve">Yary </t>
  </si>
  <si>
    <t>25/10/2002</t>
  </si>
  <si>
    <t>u5G8lxA4CK</t>
  </si>
  <si>
    <t>Frado</t>
  </si>
  <si>
    <t>18/08/1927</t>
  </si>
  <si>
    <t>Contaminacion</t>
  </si>
  <si>
    <t>kBV2raRLfO</t>
  </si>
  <si>
    <t>Gima abajo ( la zanja)</t>
  </si>
  <si>
    <t>WBnrkCjJ1E</t>
  </si>
  <si>
    <t>Denis</t>
  </si>
  <si>
    <t>18/05/1996</t>
  </si>
  <si>
    <t xml:space="preserve">Barrio San Isidro </t>
  </si>
  <si>
    <t>Limpeza de rios3</t>
  </si>
  <si>
    <t>En tanques</t>
  </si>
  <si>
    <t>JAp7q6p7gc</t>
  </si>
  <si>
    <t>20/8/1950</t>
  </si>
  <si>
    <t>Los pinos</t>
  </si>
  <si>
    <t>Deterioro de calle</t>
  </si>
  <si>
    <t>124FPChjUt</t>
  </si>
  <si>
    <t>Urbanizacion los colegios</t>
  </si>
  <si>
    <t>La vga</t>
  </si>
  <si>
    <t>Seimal</t>
  </si>
  <si>
    <t>EYDwL3DXH6</t>
  </si>
  <si>
    <t>19/11/1966</t>
  </si>
  <si>
    <t>URfJ6i5Vwx</t>
  </si>
  <si>
    <t>14/8/1961</t>
  </si>
  <si>
    <t>El ojo de Agua</t>
  </si>
  <si>
    <t>LA vega</t>
  </si>
  <si>
    <t>Falta de luz</t>
  </si>
  <si>
    <t>OGnrdMCS40</t>
  </si>
  <si>
    <t>Laa florea</t>
  </si>
  <si>
    <t>7T6DWRFQVO</t>
  </si>
  <si>
    <t>Calles en mal estado</t>
  </si>
  <si>
    <t>0iJ0G7opDR</t>
  </si>
  <si>
    <t>26/9/65</t>
  </si>
  <si>
    <t>Tapiseria</t>
  </si>
  <si>
    <t>La delicuencia</t>
  </si>
  <si>
    <t>Pasan a buscarla</t>
  </si>
  <si>
    <t>Uq9dEFipSb</t>
  </si>
  <si>
    <t>16/6/1988</t>
  </si>
  <si>
    <t>Empleada perivada</t>
  </si>
  <si>
    <t>Futuro contributivo</t>
  </si>
  <si>
    <t>Cinica privada</t>
  </si>
  <si>
    <t>Km6eme7f3f</t>
  </si>
  <si>
    <t>Cirvina</t>
  </si>
  <si>
    <t>Arreglo de cosinas</t>
  </si>
  <si>
    <t>f4Dya7WGTF</t>
  </si>
  <si>
    <t>Benecia</t>
  </si>
  <si>
    <t>20/01/1950</t>
  </si>
  <si>
    <t>Dentista pribado</t>
  </si>
  <si>
    <t>Arreglo de casas y construccion de calle</t>
  </si>
  <si>
    <t>En sacos</t>
  </si>
  <si>
    <t>yWfopkrCQg</t>
  </si>
  <si>
    <t>23/11/1985</t>
  </si>
  <si>
    <t>Ala clinica y al hospital</t>
  </si>
  <si>
    <t>La luz</t>
  </si>
  <si>
    <t>r3x0XDmtWv</t>
  </si>
  <si>
    <t>chiquita</t>
  </si>
  <si>
    <t>Construccion de carretera,construccion  de baños</t>
  </si>
  <si>
    <t>HaUUbixKxA</t>
  </si>
  <si>
    <t>31/8/1988</t>
  </si>
  <si>
    <t xml:space="preserve">Arreglo de calles
Falta de baños </t>
  </si>
  <si>
    <t>fRnR4TELLl</t>
  </si>
  <si>
    <t>Empleada dosmetica</t>
  </si>
  <si>
    <t>Deterioro de viviendas</t>
  </si>
  <si>
    <t>T23WrceFX1</t>
  </si>
  <si>
    <t>La falta de baño
Vivienda en mala condicion</t>
  </si>
  <si>
    <t>reIEbsmM7Z</t>
  </si>
  <si>
    <t>Penelope</t>
  </si>
  <si>
    <t>Penita</t>
  </si>
  <si>
    <t>dlB5HyQZ1H</t>
  </si>
  <si>
    <t>15/8/1949</t>
  </si>
  <si>
    <t xml:space="preserve">Falta de luz </t>
  </si>
  <si>
    <t>BFrfCrSPw9</t>
  </si>
  <si>
    <t>26/7/1975</t>
  </si>
  <si>
    <t>mG4QVkTBf1</t>
  </si>
  <si>
    <t>Los gajitoa</t>
  </si>
  <si>
    <t>Medico privado</t>
  </si>
  <si>
    <t>Vivienda en mala condiciom</t>
  </si>
  <si>
    <t>2NpRJ0Zl43</t>
  </si>
  <si>
    <t>Sanabio</t>
  </si>
  <si>
    <t>0/0/59</t>
  </si>
  <si>
    <t>584HTKY2TP</t>
  </si>
  <si>
    <t>13/2/77</t>
  </si>
  <si>
    <t>15wmEqA6Km</t>
  </si>
  <si>
    <t>Dolorita</t>
  </si>
  <si>
    <t>Arreglo de viviendas y calles deteriradas</t>
  </si>
  <si>
    <t>lC3YZ9j9jK</t>
  </si>
  <si>
    <t>Australia</t>
  </si>
  <si>
    <t>Suli</t>
  </si>
  <si>
    <t>5Tms3hzHNk</t>
  </si>
  <si>
    <t>0/0/77</t>
  </si>
  <si>
    <t>uPYhFL10rA</t>
  </si>
  <si>
    <t>Delmirio</t>
  </si>
  <si>
    <t>20/09/1984</t>
  </si>
  <si>
    <t>La calle
Arreglo de casa</t>
  </si>
  <si>
    <t xml:space="preserve">15 dias </t>
  </si>
  <si>
    <t>WaFMcVandR</t>
  </si>
  <si>
    <t>/0/1965</t>
  </si>
  <si>
    <t xml:space="preserve">Las casas
Calle
</t>
  </si>
  <si>
    <t xml:space="preserve">Cada 15 dias </t>
  </si>
  <si>
    <t>U1hCGk947d</t>
  </si>
  <si>
    <t>30/01/1992</t>
  </si>
  <si>
    <t xml:space="preserve">Hechae dia </t>
  </si>
  <si>
    <t>Hospital o cercado</t>
  </si>
  <si>
    <t xml:space="preserve">La casa sin piso
</t>
  </si>
  <si>
    <t>15 dias en el frente</t>
  </si>
  <si>
    <t>EZ9oKHLtXv</t>
  </si>
  <si>
    <t xml:space="preserve">Belkis </t>
  </si>
  <si>
    <t>27/12/1988</t>
  </si>
  <si>
    <t xml:space="preserve">Casas por arreglar </t>
  </si>
  <si>
    <t>ip36JQzkID</t>
  </si>
  <si>
    <t>Polis</t>
  </si>
  <si>
    <t xml:space="preserve">Un parque para niños, policlinica </t>
  </si>
  <si>
    <t>Cada 15 dias</t>
  </si>
  <si>
    <t>p2YDtV2bKn</t>
  </si>
  <si>
    <t>El pollero</t>
  </si>
  <si>
    <t>18/09/1990</t>
  </si>
  <si>
    <t xml:space="preserve">El piso </t>
  </si>
  <si>
    <t>Cada 15 dias en el frente</t>
  </si>
  <si>
    <t>neoEkosSeM</t>
  </si>
  <si>
    <t xml:space="preserve">Paela </t>
  </si>
  <si>
    <t xml:space="preserve">Ninguna </t>
  </si>
  <si>
    <t>ARS Palic</t>
  </si>
  <si>
    <t>Yefripeña</t>
  </si>
  <si>
    <t>Al la salida de la calle</t>
  </si>
  <si>
    <t>eLmW6jI7S6</t>
  </si>
  <si>
    <t>Gl5VvFzJaD</t>
  </si>
  <si>
    <t xml:space="preserve">Niñera </t>
  </si>
  <si>
    <t xml:space="preserve">Poniclinica </t>
  </si>
  <si>
    <t>37HmEJqGDb</t>
  </si>
  <si>
    <t>IzglApEASI</t>
  </si>
  <si>
    <t xml:space="preserve">santiago apostol </t>
  </si>
  <si>
    <t>Nayezca.A</t>
  </si>
  <si>
    <t>centro medico titi</t>
  </si>
  <si>
    <t>doctoro jose armando bermudez</t>
  </si>
  <si>
    <t>tigueraje</t>
  </si>
  <si>
    <t>En el tanque</t>
  </si>
  <si>
    <t>IahisvXsP5</t>
  </si>
  <si>
    <t>calle primera</t>
  </si>
  <si>
    <t>ninguno</t>
  </si>
  <si>
    <t>tstsdaGSmN</t>
  </si>
  <si>
    <t>estudiante</t>
  </si>
  <si>
    <t xml:space="preserve">calle primera </t>
  </si>
  <si>
    <t>cosme</t>
  </si>
  <si>
    <t>bermudes</t>
  </si>
  <si>
    <t>ELpwo0fdys</t>
  </si>
  <si>
    <t>la calle primera</t>
  </si>
  <si>
    <t>Jduran</t>
  </si>
  <si>
    <t>jzX3nQwIf6</t>
  </si>
  <si>
    <t>las calles que estan deterior</t>
  </si>
  <si>
    <t>En el tanq</t>
  </si>
  <si>
    <t>DaNNvA6GBa</t>
  </si>
  <si>
    <t>El Coronel</t>
  </si>
  <si>
    <t>chofer</t>
  </si>
  <si>
    <t xml:space="preserve">el pino </t>
  </si>
  <si>
    <t>michas ratas</t>
  </si>
  <si>
    <t>eik1N2ZOjo</t>
  </si>
  <si>
    <t>ray</t>
  </si>
  <si>
    <t>WNANHKkIpp</t>
  </si>
  <si>
    <t>tagusa</t>
  </si>
  <si>
    <t>santiago apostol</t>
  </si>
  <si>
    <t>enfermedades por agua estancada</t>
  </si>
  <si>
    <t>en la acera</t>
  </si>
  <si>
    <t>TGlSDHT5Fp</t>
  </si>
  <si>
    <t xml:space="preserve">ninguno </t>
  </si>
  <si>
    <t>Dos</t>
  </si>
  <si>
    <t>en el tanque</t>
  </si>
  <si>
    <t>7cDTEmzyy7</t>
  </si>
  <si>
    <t>clinica titi</t>
  </si>
  <si>
    <t>iJWEGDrAeR</t>
  </si>
  <si>
    <t>dilCI1mF5N</t>
  </si>
  <si>
    <t>goya</t>
  </si>
  <si>
    <t>no hay empleos</t>
  </si>
  <si>
    <t>20Ua8cZJkU</t>
  </si>
  <si>
    <t>la calle</t>
  </si>
  <si>
    <t>san6BTd2PG</t>
  </si>
  <si>
    <t xml:space="preserve">pajon </t>
  </si>
  <si>
    <t>Calle primera</t>
  </si>
  <si>
    <t>La cloaca</t>
  </si>
  <si>
    <t>En la cer</t>
  </si>
  <si>
    <t>AAKAhg6fuX</t>
  </si>
  <si>
    <t xml:space="preserve">agricultor </t>
  </si>
  <si>
    <t xml:space="preserve">la calle primera </t>
  </si>
  <si>
    <t xml:space="preserve">cenaza </t>
  </si>
  <si>
    <t xml:space="preserve">el camion de la basura </t>
  </si>
  <si>
    <t xml:space="preserve">En la cera </t>
  </si>
  <si>
    <t>F1IREQtI6p</t>
  </si>
  <si>
    <t xml:space="preserve">a la clinica </t>
  </si>
  <si>
    <t>PEXcrCSbyi</t>
  </si>
  <si>
    <t xml:space="preserve">humano </t>
  </si>
  <si>
    <t xml:space="preserve">la basura </t>
  </si>
  <si>
    <t>Fw263aKd5O</t>
  </si>
  <si>
    <t>juancito</t>
  </si>
  <si>
    <t>agricultor</t>
  </si>
  <si>
    <t>arroyo arriba</t>
  </si>
  <si>
    <t>hospitalñ</t>
  </si>
  <si>
    <t>la delincuencia</t>
  </si>
  <si>
    <t>frente a la casa</t>
  </si>
  <si>
    <t>7KNIzOJRre</t>
  </si>
  <si>
    <t>Ivan</t>
  </si>
  <si>
    <t>En el saco</t>
  </si>
  <si>
    <t>cx89qDZowO</t>
  </si>
  <si>
    <t>candy</t>
  </si>
  <si>
    <t>administradora</t>
  </si>
  <si>
    <t>odebrecht</t>
  </si>
  <si>
    <t>clínica constanza</t>
  </si>
  <si>
    <t>a una clinica</t>
  </si>
  <si>
    <t>el doctor perez</t>
  </si>
  <si>
    <t>el agua</t>
  </si>
  <si>
    <t>se saca el día q va el camión</t>
  </si>
  <si>
    <t>WZSHBytP9H</t>
  </si>
  <si>
    <t>la que sea</t>
  </si>
  <si>
    <t>la calle deteriorada</t>
  </si>
  <si>
    <t>zj2uAPhmNs</t>
  </si>
  <si>
    <t>nieve</t>
  </si>
  <si>
    <t>santiago apóstol</t>
  </si>
  <si>
    <t>ARS</t>
  </si>
  <si>
    <t>titi</t>
  </si>
  <si>
    <t>doctor jose amado</t>
  </si>
  <si>
    <t>delicuencia</t>
  </si>
  <si>
    <t>vOkyvqLGuv</t>
  </si>
  <si>
    <t>colmadera</t>
  </si>
  <si>
    <t>oscuridad en laa calles</t>
  </si>
  <si>
    <t>en la calle</t>
  </si>
  <si>
    <t>m7ZXFHLCGR</t>
  </si>
  <si>
    <t>chiqui</t>
  </si>
  <si>
    <t>enfermera</t>
  </si>
  <si>
    <t>o6x1aoq0FM</t>
  </si>
  <si>
    <t>la melliza</t>
  </si>
  <si>
    <t>ninguna</t>
  </si>
  <si>
    <t>clinica adbul</t>
  </si>
  <si>
    <t>casi no llega el agua</t>
  </si>
  <si>
    <t>en la cera</t>
  </si>
  <si>
    <t>TmvZ4yuwOb</t>
  </si>
  <si>
    <t>vendedor</t>
  </si>
  <si>
    <t>Casa en alquiler</t>
  </si>
  <si>
    <t>F0kCOXgboR</t>
  </si>
  <si>
    <t>JbDNPutrzu</t>
  </si>
  <si>
    <t>universitaria</t>
  </si>
  <si>
    <t>jose armando</t>
  </si>
  <si>
    <t>OrwjduvabV</t>
  </si>
  <si>
    <t>transporte</t>
  </si>
  <si>
    <t>caole primera</t>
  </si>
  <si>
    <t>bermudez</t>
  </si>
  <si>
    <t xml:space="preserve"> En la acera</t>
  </si>
  <si>
    <t>TMJBCCjpaL</t>
  </si>
  <si>
    <t xml:space="preserve">trabajador en parcela </t>
  </si>
  <si>
    <t xml:space="preserve">la xalle primera </t>
  </si>
  <si>
    <t xml:space="preserve">hospital </t>
  </si>
  <si>
    <t>VFTC1uZmCu</t>
  </si>
  <si>
    <t xml:space="preserve">secretaria </t>
  </si>
  <si>
    <t>D2AC40HlEF</t>
  </si>
  <si>
    <t xml:space="preserve">Luz </t>
  </si>
  <si>
    <t xml:space="preserve">la clinica </t>
  </si>
  <si>
    <t>nsrNQXVDLL</t>
  </si>
  <si>
    <t xml:space="preserve">salonista </t>
  </si>
  <si>
    <t>C2fzmVTTgC</t>
  </si>
  <si>
    <t>felo</t>
  </si>
  <si>
    <t>refijeracion</t>
  </si>
  <si>
    <t>el ruido y el agua</t>
  </si>
  <si>
    <t>SCo1Ibi7Pp</t>
  </si>
  <si>
    <t xml:space="preserve">profesora </t>
  </si>
  <si>
    <t>a la clini</t>
  </si>
  <si>
    <t xml:space="preserve">ca </t>
  </si>
  <si>
    <t>gd910u1tKZ</t>
  </si>
  <si>
    <t>Jiménez nuñez</t>
  </si>
  <si>
    <t>plomero</t>
  </si>
  <si>
    <t>clinica</t>
  </si>
  <si>
    <t>agua</t>
  </si>
  <si>
    <t>Q9p5hnxESx</t>
  </si>
  <si>
    <t>el pastor</t>
  </si>
  <si>
    <t>pastor</t>
  </si>
  <si>
    <t xml:space="preserve">no </t>
  </si>
  <si>
    <t>agua estancada</t>
  </si>
  <si>
    <t>igxs0KIH6U</t>
  </si>
  <si>
    <t>13/01/1959</t>
  </si>
  <si>
    <t>WJ3bgaWNns</t>
  </si>
  <si>
    <t>Margara</t>
  </si>
  <si>
    <t>0/0/1954</t>
  </si>
  <si>
    <t>xkK3UD3kjy</t>
  </si>
  <si>
    <t>Pastora</t>
  </si>
  <si>
    <t>Pastoreando</t>
  </si>
  <si>
    <t>No hay fuentes de entretenimiento</t>
  </si>
  <si>
    <t>El baño, cacha</t>
  </si>
  <si>
    <t>VAdEbZATZ0</t>
  </si>
  <si>
    <t xml:space="preserve">El baño, las calles, casas </t>
  </si>
  <si>
    <t>3IGfXg2139</t>
  </si>
  <si>
    <t>Vendedora de arepa</t>
  </si>
  <si>
    <t>El baño, arreglo de casa</t>
  </si>
  <si>
    <t>PQiZAuCwN7</t>
  </si>
  <si>
    <t>0/0/1965</t>
  </si>
  <si>
    <t>Arreglo de la casa</t>
  </si>
  <si>
    <t>El baño, la casa</t>
  </si>
  <si>
    <t>cXr4CcGmYG</t>
  </si>
  <si>
    <t>17/05/1970</t>
  </si>
  <si>
    <t>Arreglo de casa 
El agua</t>
  </si>
  <si>
    <t>El baño, las casas</t>
  </si>
  <si>
    <t>xlGBDrvHnt</t>
  </si>
  <si>
    <t xml:space="preserve">Las calle, baño, agua </t>
  </si>
  <si>
    <t>hJG9GWblj4</t>
  </si>
  <si>
    <t>15/04/1998</t>
  </si>
  <si>
    <t>Fritura</t>
  </si>
  <si>
    <t xml:space="preserve">El baño, </t>
  </si>
  <si>
    <t>p33A50ds7u</t>
  </si>
  <si>
    <t>Colmado</t>
  </si>
  <si>
    <t xml:space="preserve">Baño, arreglo de casas </t>
  </si>
  <si>
    <t>op8V5adjIC</t>
  </si>
  <si>
    <t>Colmado, estudiante</t>
  </si>
  <si>
    <t>18cCE87Ilo</t>
  </si>
  <si>
    <t>15/08/1969</t>
  </si>
  <si>
    <t>La calle, arreglo de casa</t>
  </si>
  <si>
    <t>UT7495CADJ</t>
  </si>
  <si>
    <t>0/0/1980</t>
  </si>
  <si>
    <t>TkEkMIknd6</t>
  </si>
  <si>
    <t>Felito</t>
  </si>
  <si>
    <t>0/0/1959</t>
  </si>
  <si>
    <t>Arreglo de casas, calle, letrina</t>
  </si>
  <si>
    <t>hDWBmyI1A0</t>
  </si>
  <si>
    <t>Danissa</t>
  </si>
  <si>
    <t>Calle, arreglo de casas</t>
  </si>
  <si>
    <t>7AXozSHy5p</t>
  </si>
  <si>
    <t>Arreglo de casas, calle</t>
  </si>
  <si>
    <t>kTItjNDHfK</t>
  </si>
  <si>
    <t>Marola</t>
  </si>
  <si>
    <t>23/12/1963</t>
  </si>
  <si>
    <t>gv7GND5Jm7</t>
  </si>
  <si>
    <t>14/10/1963</t>
  </si>
  <si>
    <t>La calle, tinaco</t>
  </si>
  <si>
    <t>3kujOGlQFg</t>
  </si>
  <si>
    <t>0/0/1953</t>
  </si>
  <si>
    <t>z9ASF2Wcqi</t>
  </si>
  <si>
    <t>26/05/2004</t>
  </si>
  <si>
    <t>m4TkmRzhWL</t>
  </si>
  <si>
    <t>Anjolina</t>
  </si>
  <si>
    <t>0/0/1975</t>
  </si>
  <si>
    <t xml:space="preserve">La calle, casas </t>
  </si>
  <si>
    <t>FbK4zXjjuz</t>
  </si>
  <si>
    <t>uDT8Uk8Vyy</t>
  </si>
  <si>
    <t>Calles</t>
  </si>
  <si>
    <t>E0xETCU1ds</t>
  </si>
  <si>
    <t>0/0/1952</t>
  </si>
  <si>
    <t>Degranadora de habichuela</t>
  </si>
  <si>
    <t>Arreglo de casa, la calle</t>
  </si>
  <si>
    <t>otScB7YHFx</t>
  </si>
  <si>
    <t>14/02/1990</t>
  </si>
  <si>
    <t>GL9QR9Di44</t>
  </si>
  <si>
    <t>Nellys</t>
  </si>
  <si>
    <t xml:space="preserve">Las calles, arreglo de casas </t>
  </si>
  <si>
    <t>kXGSXEuk29</t>
  </si>
  <si>
    <t>13/08/1996</t>
  </si>
  <si>
    <t>5cI7D2s8sI</t>
  </si>
  <si>
    <t xml:space="preserve">Limpieza </t>
  </si>
  <si>
    <t>La calles, baño</t>
  </si>
  <si>
    <t>W764gzYxeV</t>
  </si>
  <si>
    <t>E2hGEHCQIj</t>
  </si>
  <si>
    <t>Sula</t>
  </si>
  <si>
    <t>0/0/1949</t>
  </si>
  <si>
    <t>Arreglo casa</t>
  </si>
  <si>
    <t>GfOl4h8cDX</t>
  </si>
  <si>
    <t>0/0/1974</t>
  </si>
  <si>
    <t>Parcelal</t>
  </si>
  <si>
    <t>En el puenlo</t>
  </si>
  <si>
    <t>TVBBFknG1P</t>
  </si>
  <si>
    <t>20/09/1952</t>
  </si>
  <si>
    <t>jp5HEGoEbO</t>
  </si>
  <si>
    <t>14/03/1996</t>
  </si>
  <si>
    <t>Kduh8yEl53</t>
  </si>
  <si>
    <t>Sivina</t>
  </si>
  <si>
    <t>La veg</t>
  </si>
  <si>
    <t>Arreglo de casas y calles</t>
  </si>
  <si>
    <t>mxXurFoIaX</t>
  </si>
  <si>
    <t>Bachata</t>
  </si>
  <si>
    <t>Baño, arreglo de casas y calles</t>
  </si>
  <si>
    <t>MnFPL5PfBo</t>
  </si>
  <si>
    <t>14/09/1988</t>
  </si>
  <si>
    <t xml:space="preserve">No han  ido </t>
  </si>
  <si>
    <t xml:space="preserve">Los baños, calles, reparacion de viviendas </t>
  </si>
  <si>
    <t>U2kUMlx5Bk</t>
  </si>
  <si>
    <t>Las calles, baño, el piso</t>
  </si>
  <si>
    <t>Kt2ClMjMEA</t>
  </si>
  <si>
    <t xml:space="preserve">Guzman </t>
  </si>
  <si>
    <t>Albañik</t>
  </si>
  <si>
    <t xml:space="preserve">Arreglo de casas, baños, luz, calle </t>
  </si>
  <si>
    <t>iLU19J7xOt</t>
  </si>
  <si>
    <t>24/05/1984</t>
  </si>
  <si>
    <t>La calle, el piso</t>
  </si>
  <si>
    <t>P5QZBs3GcW</t>
  </si>
  <si>
    <t>22/02/1970</t>
  </si>
  <si>
    <t xml:space="preserve">Agricultor, lo que encuentre </t>
  </si>
  <si>
    <t>Los gajitis</t>
  </si>
  <si>
    <t xml:space="preserve">La calle, el baño, piso </t>
  </si>
  <si>
    <t>JL5If0nB8w</t>
  </si>
  <si>
    <t>Falta de casa, la calle</t>
  </si>
  <si>
    <t>D2MQ7fKjXk</t>
  </si>
  <si>
    <t>31/12/1985</t>
  </si>
  <si>
    <t>Trabajo en empanada</t>
  </si>
  <si>
    <t>Escuela y letrina</t>
  </si>
  <si>
    <t>HckB8KymYl</t>
  </si>
  <si>
    <t>El gajito</t>
  </si>
  <si>
    <t>Semanal</t>
  </si>
  <si>
    <t>L9BweErBy2</t>
  </si>
  <si>
    <t>Miledi</t>
  </si>
  <si>
    <t xml:space="preserve">Rosmerlin </t>
  </si>
  <si>
    <t>El gajito(el canal)</t>
  </si>
  <si>
    <t xml:space="preserve">1 ves a la semana </t>
  </si>
  <si>
    <t>Frente a la calle( la principal)</t>
  </si>
  <si>
    <t>nWT5sy5bPq</t>
  </si>
  <si>
    <t>C36AoB0Z2y</t>
  </si>
  <si>
    <t>A la policlinica el cercado</t>
  </si>
  <si>
    <t xml:space="preserve">1 a la semana </t>
  </si>
  <si>
    <t>uvspymsxSh</t>
  </si>
  <si>
    <t xml:space="preserve">Policlinica española </t>
  </si>
  <si>
    <t>1 vez al mes</t>
  </si>
  <si>
    <t>ysFRpdLrCw</t>
  </si>
  <si>
    <t>Frente a la calle(principal)</t>
  </si>
  <si>
    <t>XsoskekaBi</t>
  </si>
  <si>
    <t xml:space="preserve">El agua  la calle </t>
  </si>
  <si>
    <t>1 dia</t>
  </si>
  <si>
    <t>Callr</t>
  </si>
  <si>
    <t>zIxJZEeqrt</t>
  </si>
  <si>
    <t xml:space="preserve">En el cercado </t>
  </si>
  <si>
    <t xml:space="preserve">Una vez </t>
  </si>
  <si>
    <t xml:space="preserve">Calle </t>
  </si>
  <si>
    <t>nCFU4UxfMb</t>
  </si>
  <si>
    <t xml:space="preserve">El pollero </t>
  </si>
  <si>
    <t>El baño( no tiene)</t>
  </si>
  <si>
    <t xml:space="preserve">Frente de la calle </t>
  </si>
  <si>
    <t>YhK5pYwf7v</t>
  </si>
  <si>
    <t xml:space="preserve">1 vez a la semana </t>
  </si>
  <si>
    <t>Frente de la calla( la principal)</t>
  </si>
  <si>
    <t>RCBh23SV3a</t>
  </si>
  <si>
    <t>rSqRi8Swfv</t>
  </si>
  <si>
    <t>2CyXps3ey3</t>
  </si>
  <si>
    <t>Migue</t>
  </si>
  <si>
    <t>aVLHwSrOb1</t>
  </si>
  <si>
    <t xml:space="preserve"> Dr.Radamez</t>
  </si>
  <si>
    <t>5dyZvTb9sL</t>
  </si>
  <si>
    <t>2aPxNh7wKB</t>
  </si>
  <si>
    <t>Santo domingo</t>
  </si>
  <si>
    <t>Dr.Carlos Gomez</t>
  </si>
  <si>
    <t xml:space="preserve">El agua ,camino vecinales </t>
  </si>
  <si>
    <t>Dr. Radamez</t>
  </si>
  <si>
    <t>uW2LIoWy0Q</t>
  </si>
  <si>
    <t xml:space="preserve">Vivienda mal estado </t>
  </si>
  <si>
    <t>ane3sZtjmy</t>
  </si>
  <si>
    <t>Nio</t>
  </si>
  <si>
    <t>GuWWLrXpAy</t>
  </si>
  <si>
    <t xml:space="preserve">Dr .radamez </t>
  </si>
  <si>
    <t>el piso de vivienda</t>
  </si>
  <si>
    <t>LJ6YFNrl75</t>
  </si>
  <si>
    <t xml:space="preserve">Dr.radamez </t>
  </si>
  <si>
    <t>Vivienda mal</t>
  </si>
  <si>
    <t>YK4V5AnZLV</t>
  </si>
  <si>
    <t>Dr.radamez</t>
  </si>
  <si>
    <t>0LZD0BuARg</t>
  </si>
  <si>
    <t>Malin</t>
  </si>
  <si>
    <t xml:space="preserve">Santo domingo </t>
  </si>
  <si>
    <t>Dr.Memo</t>
  </si>
  <si>
    <t>La luz,</t>
  </si>
  <si>
    <t>7E53m0vNTI</t>
  </si>
  <si>
    <t>La luz ,el agua</t>
  </si>
  <si>
    <t>2 veces</t>
  </si>
  <si>
    <t>jmXENPU2p3</t>
  </si>
  <si>
    <t>EGzFQd7ylK</t>
  </si>
  <si>
    <t>Clinica Radamez</t>
  </si>
  <si>
    <t>rr1qYCuzBW</t>
  </si>
  <si>
    <t>Dr.jose amado</t>
  </si>
  <si>
    <t>agua sucia ,casa mala</t>
  </si>
  <si>
    <t>EnQKSPy7cA</t>
  </si>
  <si>
    <t xml:space="preserve">Su piso </t>
  </si>
  <si>
    <t xml:space="preserve">1 ves por semana </t>
  </si>
  <si>
    <t xml:space="preserve">En la carretera </t>
  </si>
  <si>
    <t>Y8jCyTGIxD</t>
  </si>
  <si>
    <t xml:space="preserve">Dr. Jose amado </t>
  </si>
  <si>
    <t>Una vez</t>
  </si>
  <si>
    <t xml:space="preserve"> Hospital </t>
  </si>
  <si>
    <t>RAYu3L7Q3s</t>
  </si>
  <si>
    <t>Roke</t>
  </si>
  <si>
    <t>Negocio</t>
  </si>
  <si>
    <t>Dr.hector</t>
  </si>
  <si>
    <t>K4DA9PmYSf</t>
  </si>
  <si>
    <t>La bega5</t>
  </si>
  <si>
    <t xml:space="preserve">calle </t>
  </si>
  <si>
    <t>rP1aDY46W5</t>
  </si>
  <si>
    <t>Alicia</t>
  </si>
  <si>
    <t xml:space="preserve">1 dia </t>
  </si>
  <si>
    <t>HOVuA2PoAS</t>
  </si>
  <si>
    <t>Osire</t>
  </si>
  <si>
    <t>Anciano</t>
  </si>
  <si>
    <t>BfgQhkVNEg</t>
  </si>
  <si>
    <t>Tona</t>
  </si>
  <si>
    <t>falta de agua</t>
  </si>
  <si>
    <t>Cañle</t>
  </si>
  <si>
    <t>TZGJJOG9z4</t>
  </si>
  <si>
    <t>Ara</t>
  </si>
  <si>
    <t>rDdQtyIxuu</t>
  </si>
  <si>
    <t>Dr. Jose amado</t>
  </si>
  <si>
    <t>g9LxRiJdXQ</t>
  </si>
  <si>
    <t xml:space="preserve">Hospital o la clinica titi </t>
  </si>
  <si>
    <t xml:space="preserve">La calle falta de agua </t>
  </si>
  <si>
    <t>h74Thpr6sg</t>
  </si>
  <si>
    <t>Dr. Radame</t>
  </si>
  <si>
    <t>El agua la zanja mal olor</t>
  </si>
  <si>
    <t>cAPJG8TAuH</t>
  </si>
  <si>
    <t>Celeste</t>
  </si>
  <si>
    <t>El agua, falta de vivienda ,</t>
  </si>
  <si>
    <t xml:space="preserve">2 veces </t>
  </si>
  <si>
    <t>nvIZh739a7</t>
  </si>
  <si>
    <t>Va a herrera</t>
  </si>
  <si>
    <t>2 dias</t>
  </si>
  <si>
    <t>VS7AiZYn3J</t>
  </si>
  <si>
    <t>Hospital o la vega</t>
  </si>
  <si>
    <t xml:space="preserve">Dos veces </t>
  </si>
  <si>
    <t>UVP4yf1dxB</t>
  </si>
  <si>
    <t>Merileyni</t>
  </si>
  <si>
    <t>Rl Agua</t>
  </si>
  <si>
    <t>tIo18lERiA</t>
  </si>
  <si>
    <t>Ans</t>
  </si>
  <si>
    <t>ZVHW8dw4gv</t>
  </si>
  <si>
    <t>Amq de casa</t>
  </si>
  <si>
    <t>No tienne</t>
  </si>
  <si>
    <t>GQUQNm3Avc</t>
  </si>
  <si>
    <t>Lore</t>
  </si>
  <si>
    <t xml:space="preserve">No sabes </t>
  </si>
  <si>
    <t>ayA9KLSMk0</t>
  </si>
  <si>
    <t xml:space="preserve">Hospital a la vega </t>
  </si>
  <si>
    <t>FGIV4lDSo7</t>
  </si>
  <si>
    <t>Ama casa</t>
  </si>
  <si>
    <t>Los lunrs</t>
  </si>
  <si>
    <t>Dr.jhoan</t>
  </si>
  <si>
    <t>s0UOjVtBGz</t>
  </si>
  <si>
    <t>Antoni</t>
  </si>
  <si>
    <t>1 dia a la srmana</t>
  </si>
  <si>
    <t>Gg09RKjGEh</t>
  </si>
  <si>
    <t>Sensa</t>
  </si>
  <si>
    <t>Cada 8 dia</t>
  </si>
  <si>
    <t>TUuWhr48Fu</t>
  </si>
  <si>
    <t>Ama dr casa</t>
  </si>
  <si>
    <t xml:space="preserve"> Hospital</t>
  </si>
  <si>
    <t>MHupdVVWm8</t>
  </si>
  <si>
    <t>Gabi</t>
  </si>
  <si>
    <t>El agua la zanja</t>
  </si>
  <si>
    <t>Semana</t>
  </si>
  <si>
    <t>fqikfj7JTe</t>
  </si>
  <si>
    <t>privado</t>
  </si>
  <si>
    <t>El agua es sucia</t>
  </si>
  <si>
    <t>xarM64RCcI</t>
  </si>
  <si>
    <t>Hospitañ</t>
  </si>
  <si>
    <t>El agua ,la luz</t>
  </si>
  <si>
    <t>ZkTAguyVSF</t>
  </si>
  <si>
    <t xml:space="preserve">Cada 8 dia </t>
  </si>
  <si>
    <t>8XXQI7DC0m</t>
  </si>
  <si>
    <t>Trabaja en el ayuntamiento</t>
  </si>
  <si>
    <t xml:space="preserve">Falta de baño ,la zanja ,casa mal estado ,falta de luz </t>
  </si>
  <si>
    <t xml:space="preserve">Cafa 8dia </t>
  </si>
  <si>
    <t>wCYaBMuA4e</t>
  </si>
  <si>
    <t xml:space="preserve">Va a san Francisco </t>
  </si>
  <si>
    <t>Prividado</t>
  </si>
  <si>
    <t>1 vez</t>
  </si>
  <si>
    <t>3HE7lZpuia</t>
  </si>
  <si>
    <t xml:space="preserve">Ana deisi </t>
  </si>
  <si>
    <t>La vegs</t>
  </si>
  <si>
    <t xml:space="preserve">La calle y falta de luz </t>
  </si>
  <si>
    <t>BRP4vtCgMA</t>
  </si>
  <si>
    <t>Falta de luz y falta de agua</t>
  </si>
  <si>
    <t>Los lunes</t>
  </si>
  <si>
    <t>owA8wHiUmL</t>
  </si>
  <si>
    <t>Doctor</t>
  </si>
  <si>
    <t>Hospital y delos santos</t>
  </si>
  <si>
    <t>Lacalle y vivienda mala</t>
  </si>
  <si>
    <t>Cada 8 di</t>
  </si>
  <si>
    <t>calle</t>
  </si>
  <si>
    <t>Vibienda mal estado</t>
  </si>
  <si>
    <t>iiY9PIFasX</t>
  </si>
  <si>
    <t xml:space="preserve">La calle mal estado </t>
  </si>
  <si>
    <t>jfPv24SIiX</t>
  </si>
  <si>
    <t xml:space="preserve">Nada </t>
  </si>
  <si>
    <t>Dr.Arbul</t>
  </si>
  <si>
    <t>Dr.Radamez</t>
  </si>
  <si>
    <t>La delicuencia ,lampara</t>
  </si>
  <si>
    <t>Aqt8RJI8DW</t>
  </si>
  <si>
    <t>Calle ,la zanja sin acueducto</t>
  </si>
  <si>
    <t>ekYrPgleNS</t>
  </si>
  <si>
    <t>Tico</t>
  </si>
  <si>
    <t>hTcodOFfS4</t>
  </si>
  <si>
    <t>Lurdes</t>
  </si>
  <si>
    <t>80iDmPczEo</t>
  </si>
  <si>
    <t>Coe</t>
  </si>
  <si>
    <t>Cañda seca</t>
  </si>
  <si>
    <t>Ls vegs</t>
  </si>
  <si>
    <t>iHYuLWNhoF</t>
  </si>
  <si>
    <t>Rony</t>
  </si>
  <si>
    <t>Contructor</t>
  </si>
  <si>
    <t>zWUGpn4tC1</t>
  </si>
  <si>
    <t>Dr.abrahan</t>
  </si>
  <si>
    <t xml:space="preserve">La vega y Santiago </t>
  </si>
  <si>
    <t>Wz6H5oAHab</t>
  </si>
  <si>
    <t xml:space="preserve">La zanjas </t>
  </si>
  <si>
    <t xml:space="preserve"> Calle </t>
  </si>
  <si>
    <t>C1c18BBxBI</t>
  </si>
  <si>
    <t xml:space="preserve">A santo dimgo </t>
  </si>
  <si>
    <t xml:space="preserve">La zanja </t>
  </si>
  <si>
    <t>m4zZRkCANT</t>
  </si>
  <si>
    <t>2 veces semana</t>
  </si>
  <si>
    <t>YYlLETvSmE</t>
  </si>
  <si>
    <t xml:space="preserve"> No tiene</t>
  </si>
  <si>
    <t>MJEuC6d0cE</t>
  </si>
  <si>
    <t>Vigilio</t>
  </si>
  <si>
    <t>Nads</t>
  </si>
  <si>
    <t xml:space="preserve">A la vega </t>
  </si>
  <si>
    <t>1 una vez</t>
  </si>
  <si>
    <t>mXNG43kMpB</t>
  </si>
  <si>
    <t>JrsQGVIDfj</t>
  </si>
  <si>
    <t>Clinica o hospital</t>
  </si>
  <si>
    <t>ZTXOUyIOms</t>
  </si>
  <si>
    <t xml:space="preserve">Calle mala </t>
  </si>
  <si>
    <t xml:space="preserve">Una vez a la semana </t>
  </si>
  <si>
    <t>dyUYlwKhsW</t>
  </si>
  <si>
    <t>Hospital constanza o la vega</t>
  </si>
  <si>
    <t xml:space="preserve">No sabe </t>
  </si>
  <si>
    <t>No sabes</t>
  </si>
  <si>
    <t>8 dia</t>
  </si>
  <si>
    <t>aTGvwSQSxW</t>
  </si>
  <si>
    <t>Caty</t>
  </si>
  <si>
    <t xml:space="preserve">2 veces a la semana </t>
  </si>
  <si>
    <t>qv2DjbG56c</t>
  </si>
  <si>
    <t>Lubiny</t>
  </si>
  <si>
    <t>1 veces a la semana</t>
  </si>
  <si>
    <t>s3Ga1qEnAZ</t>
  </si>
  <si>
    <t>Ams de casa</t>
  </si>
  <si>
    <t>MwCnSPbGks</t>
  </si>
  <si>
    <t xml:space="preserve">Una ves a la semana </t>
  </si>
  <si>
    <t>dXfxmb8miA</t>
  </si>
  <si>
    <t>2 veces a la srmna</t>
  </si>
  <si>
    <t>BK7ndijyLe</t>
  </si>
  <si>
    <t>Gobierno</t>
  </si>
  <si>
    <t>2 veces a la semana</t>
  </si>
  <si>
    <t>D8u2o36D4z</t>
  </si>
  <si>
    <t>Aleja</t>
  </si>
  <si>
    <t>Clle</t>
  </si>
  <si>
    <t>U8DuQCVTok</t>
  </si>
  <si>
    <t>Centro privado</t>
  </si>
  <si>
    <t>Falta de lampara</t>
  </si>
  <si>
    <t>ZB7F4R3cbL</t>
  </si>
  <si>
    <t xml:space="preserve">Araceli </t>
  </si>
  <si>
    <t>Del gobierno</t>
  </si>
  <si>
    <t xml:space="preserve">2 veces a la semama </t>
  </si>
  <si>
    <t>x9ZBIHmqRF</t>
  </si>
  <si>
    <t>Trabajadora de fabrica</t>
  </si>
  <si>
    <t>Ningino</t>
  </si>
  <si>
    <t xml:space="preserve">Poca agua </t>
  </si>
  <si>
    <t>ol5y3s1s0i</t>
  </si>
  <si>
    <t>Estelista</t>
  </si>
  <si>
    <t>Delgobierno</t>
  </si>
  <si>
    <t>Dr. Hospitla</t>
  </si>
  <si>
    <t>Mal deterioro de la calle</t>
  </si>
  <si>
    <t>1EUzedE9uH</t>
  </si>
  <si>
    <t xml:space="preserve">Del gobierno </t>
  </si>
  <si>
    <t>Dr. jose amado</t>
  </si>
  <si>
    <t xml:space="preserve">La calle mala </t>
  </si>
  <si>
    <t>wMWwaCJzI4</t>
  </si>
  <si>
    <t>La calle camino malo</t>
  </si>
  <si>
    <t xml:space="preserve">2 dia a la semana </t>
  </si>
  <si>
    <t>A9xaTnQRvL</t>
  </si>
  <si>
    <t>El agua ,la calle ,enveneno de la parcela</t>
  </si>
  <si>
    <t>P3ssMDlXyo</t>
  </si>
  <si>
    <t>Romeri</t>
  </si>
  <si>
    <t>2 veces a la semama</t>
  </si>
  <si>
    <t>nc8hVQ0lLm</t>
  </si>
  <si>
    <t xml:space="preserve">Del Gobierno </t>
  </si>
  <si>
    <t>1kUHGWH6aR</t>
  </si>
  <si>
    <t xml:space="preserve">No a ido </t>
  </si>
  <si>
    <t>La calle muy mala</t>
  </si>
  <si>
    <t>2 veces a la srmana</t>
  </si>
  <si>
    <t>0BVj5TGKKn</t>
  </si>
  <si>
    <t>si</t>
  </si>
  <si>
    <t>Calle muy mala</t>
  </si>
  <si>
    <t>BiOQoK0ZHt</t>
  </si>
  <si>
    <t>Malgo</t>
  </si>
  <si>
    <t>Ama de cada</t>
  </si>
  <si>
    <t>Dr. Arillama</t>
  </si>
  <si>
    <t>Un camini muy malo</t>
  </si>
  <si>
    <t>Camino dañado ,falta de lampara</t>
  </si>
  <si>
    <t>bftmP2Bt7e</t>
  </si>
  <si>
    <t>Melsa</t>
  </si>
  <si>
    <t xml:space="preserve">a la capital </t>
  </si>
  <si>
    <t>Em2I5ZrIX1</t>
  </si>
  <si>
    <t>Gorbierno</t>
  </si>
  <si>
    <t>BC1yex4R44</t>
  </si>
  <si>
    <t>Gela</t>
  </si>
  <si>
    <t>La varice ,la presion ,la ameba</t>
  </si>
  <si>
    <t>Agua ,calle averiada</t>
  </si>
  <si>
    <t>Dos veces a la semana</t>
  </si>
  <si>
    <t>OyO29bEcXc</t>
  </si>
  <si>
    <t>Elpidio</t>
  </si>
  <si>
    <t>La azucar la presion</t>
  </si>
  <si>
    <t>La zanjas ,calle averiada y agua sucia</t>
  </si>
  <si>
    <t>2 a la semana</t>
  </si>
  <si>
    <t>ViC4O9ZyAt</t>
  </si>
  <si>
    <t>Calle averiada</t>
  </si>
  <si>
    <t>2 veces la  semana</t>
  </si>
  <si>
    <t>mRr3yjpLxx</t>
  </si>
  <si>
    <t>La altagracia</t>
  </si>
  <si>
    <t>ARS Humano</t>
  </si>
  <si>
    <t xml:space="preserve">En los tanques de afuera </t>
  </si>
  <si>
    <t>bcUMH1kUoU</t>
  </si>
  <si>
    <t>Administradora</t>
  </si>
  <si>
    <t>Los peinados</t>
  </si>
  <si>
    <t>Esteff</t>
  </si>
  <si>
    <t>La cañada</t>
  </si>
  <si>
    <t>A fuera de la casa</t>
  </si>
  <si>
    <t>JqhkxBfrg9</t>
  </si>
  <si>
    <t>Camionero</t>
  </si>
  <si>
    <t>AQ7fhlfNtA</t>
  </si>
  <si>
    <t>Hospi</t>
  </si>
  <si>
    <t>ss1Bj1Brd3</t>
  </si>
  <si>
    <t>kCdqx8eIDR</t>
  </si>
  <si>
    <t>4ZGRSqJvlH</t>
  </si>
  <si>
    <t>Los contenes</t>
  </si>
  <si>
    <t>tPTjYWpGUB</t>
  </si>
  <si>
    <t>TSO7J8j3Y8</t>
  </si>
  <si>
    <t>mvmbokQF3C</t>
  </si>
  <si>
    <t>6N3y1aGbYY</t>
  </si>
  <si>
    <t>Gente mala</t>
  </si>
  <si>
    <t>Vr2egpmEdw</t>
  </si>
  <si>
    <t>Los perros</t>
  </si>
  <si>
    <t>ha97w8DytK</t>
  </si>
  <si>
    <t>gWgDO6MwJW</t>
  </si>
  <si>
    <t>hlSGTGtRON</t>
  </si>
  <si>
    <t>Centro diagnostico</t>
  </si>
  <si>
    <t>El rio y la cañada</t>
  </si>
  <si>
    <t>UFvoizMCBq</t>
  </si>
  <si>
    <t>IwdJQwyNxY</t>
  </si>
  <si>
    <t>Salud segura</t>
  </si>
  <si>
    <t>2fXUbOG16X</t>
  </si>
  <si>
    <t>EsyGVOjXIY</t>
  </si>
  <si>
    <t>La caña</t>
  </si>
  <si>
    <t>ZXwbEohHCx</t>
  </si>
  <si>
    <t>Clinica dental Queliz</t>
  </si>
  <si>
    <t>Ruido, luz, policia acotao</t>
  </si>
  <si>
    <t>iDngjXCGJL</t>
  </si>
  <si>
    <t>d9i1gknfna</t>
  </si>
  <si>
    <t>cUkGlTACBH</t>
  </si>
  <si>
    <t>a9iZCHHslM</t>
  </si>
  <si>
    <t>Refrigeracion</t>
  </si>
  <si>
    <t>N94HNIJ8Dp</t>
  </si>
  <si>
    <t>Construcciin</t>
  </si>
  <si>
    <t>oDvYvnJng4</t>
  </si>
  <si>
    <t>oyBvqOqXuy</t>
  </si>
  <si>
    <t xml:space="preserve">La carretera </t>
  </si>
  <si>
    <t>Xl21xCbNVc</t>
  </si>
  <si>
    <t xml:space="preserve">Frente de la carretera </t>
  </si>
  <si>
    <t>AaidQRAiUF</t>
  </si>
  <si>
    <t>lmUDnvGvfR</t>
  </si>
  <si>
    <t>ixVRCgcQMB</t>
  </si>
  <si>
    <t>Damiáncito</t>
  </si>
  <si>
    <t>Kiaraabreu</t>
  </si>
  <si>
    <t>O3HaYUulQh</t>
  </si>
  <si>
    <t>gutd7AA5GW</t>
  </si>
  <si>
    <t>8vGnuQI4vg</t>
  </si>
  <si>
    <t xml:space="preserve">Deisi </t>
  </si>
  <si>
    <t>LoZNQ2Lah4</t>
  </si>
  <si>
    <t>NzfmnScrZJ</t>
  </si>
  <si>
    <t xml:space="preserve">La carretcarretera </t>
  </si>
  <si>
    <t>qJ0UPDtT8i</t>
  </si>
  <si>
    <t>Frente de la carretera</t>
  </si>
  <si>
    <t>HgpBuJlY7a</t>
  </si>
  <si>
    <t>Ama de cass</t>
  </si>
  <si>
    <t xml:space="preserve">La carrcarretera </t>
  </si>
  <si>
    <t>TyoEZyxlZC</t>
  </si>
  <si>
    <t xml:space="preserve">Lucía </t>
  </si>
  <si>
    <t>Ferra</t>
  </si>
  <si>
    <t>xnznmyUsoo</t>
  </si>
  <si>
    <t xml:space="preserve">Frente de la </t>
  </si>
  <si>
    <t>BzVKcOpCsg</t>
  </si>
  <si>
    <t xml:space="preserve">Vivienda, </t>
  </si>
  <si>
    <t>pZYAYmgq43</t>
  </si>
  <si>
    <t>hBMlPnSscp</t>
  </si>
  <si>
    <t>4DH4CAWD1N</t>
  </si>
  <si>
    <t>AFboh08FCc</t>
  </si>
  <si>
    <t>Mc7htZfv4t</t>
  </si>
  <si>
    <t xml:space="preserve">Areglar casas </t>
  </si>
  <si>
    <t>4D5ITorKjm</t>
  </si>
  <si>
    <t>0YTUFHVWEf</t>
  </si>
  <si>
    <t xml:space="preserve">CarreteraCarretera </t>
  </si>
  <si>
    <t>I3HtIsI41Q</t>
  </si>
  <si>
    <t xml:space="preserve">La junta de vecino </t>
  </si>
  <si>
    <t>3H4TcNH30x</t>
  </si>
  <si>
    <t xml:space="preserve">La viejita </t>
  </si>
  <si>
    <t>vz2s4eItaE</t>
  </si>
  <si>
    <t>jOJKW56IiO</t>
  </si>
  <si>
    <t xml:space="preserve">La gitana </t>
  </si>
  <si>
    <t>caboul3Kxq</t>
  </si>
  <si>
    <t xml:space="preserve">Vivienda, carretera </t>
  </si>
  <si>
    <t xml:space="preserve">La Callé </t>
  </si>
  <si>
    <t>MDFzcEpmM3</t>
  </si>
  <si>
    <t>412RHWtPS7</t>
  </si>
  <si>
    <t xml:space="preserve">Iluminado </t>
  </si>
  <si>
    <t xml:space="preserve">Hospital  </t>
  </si>
  <si>
    <t xml:space="preserve">Su casa </t>
  </si>
  <si>
    <t>7YUBds9xgS</t>
  </si>
  <si>
    <t>Poniclina</t>
  </si>
  <si>
    <t>Dentistas (Jose amado)</t>
  </si>
  <si>
    <t>yUtdP999PH</t>
  </si>
  <si>
    <t>vvbLVWw4Um</t>
  </si>
  <si>
    <t xml:space="preserve">La chichi </t>
  </si>
  <si>
    <t xml:space="preserve">ARS Humano </t>
  </si>
  <si>
    <t>kEy9l2Lsjh</t>
  </si>
  <si>
    <t>XxAYBdeSQF</t>
  </si>
  <si>
    <t>18Hh9BRHzx</t>
  </si>
  <si>
    <t>0ZwyBCIHHA</t>
  </si>
  <si>
    <t>a94xW1KS8H</t>
  </si>
  <si>
    <t xml:space="preserve">El binbo </t>
  </si>
  <si>
    <t>WtHJh6vXro</t>
  </si>
  <si>
    <t xml:space="preserve">El Yankito </t>
  </si>
  <si>
    <t xml:space="preserve">Frente de a carretera </t>
  </si>
  <si>
    <t>8rDNSO5Spc</t>
  </si>
  <si>
    <t>Chachi</t>
  </si>
  <si>
    <t>oDrdF7ZY8j</t>
  </si>
  <si>
    <t>BV7G23StWY</t>
  </si>
  <si>
    <t xml:space="preserve">La carretercarretera </t>
  </si>
  <si>
    <t>4FEEuIc91z</t>
  </si>
  <si>
    <t>rLvBoIhlMT</t>
  </si>
  <si>
    <t xml:space="preserve">El baño </t>
  </si>
  <si>
    <t>Frente de la calle</t>
  </si>
  <si>
    <t>VL4TWcNl04</t>
  </si>
  <si>
    <t>fxsFBag6XK</t>
  </si>
  <si>
    <t>IvB3EBXGFt</t>
  </si>
  <si>
    <t>JNIFZG7iOd</t>
  </si>
  <si>
    <t>0NlwAkl1Ja</t>
  </si>
  <si>
    <t>idUlzsawrh</t>
  </si>
  <si>
    <t>rni8yBBafJ</t>
  </si>
  <si>
    <t xml:space="preserve">clinica </t>
  </si>
  <si>
    <t xml:space="preserve">el camion de oa basura </t>
  </si>
  <si>
    <t>374RsW2Awu</t>
  </si>
  <si>
    <t>ARS reserva</t>
  </si>
  <si>
    <t>XmF2FgY4y2</t>
  </si>
  <si>
    <t>La ciega</t>
  </si>
  <si>
    <t>HOspital</t>
  </si>
  <si>
    <t>0436u7yaUR</t>
  </si>
  <si>
    <t>Guaro</t>
  </si>
  <si>
    <t>La calle, agua</t>
  </si>
  <si>
    <t>6jKQpOX44H</t>
  </si>
  <si>
    <t>hospitak</t>
  </si>
  <si>
    <t>armando</t>
  </si>
  <si>
    <t>En e saco</t>
  </si>
  <si>
    <t>gDOINdU0di</t>
  </si>
  <si>
    <t>MPQ5xS4Cma</t>
  </si>
  <si>
    <t>g3ZedxLMBZ</t>
  </si>
  <si>
    <t>Abraham</t>
  </si>
  <si>
    <t>D8FAiBArwG</t>
  </si>
  <si>
    <t>Las Flores</t>
  </si>
  <si>
    <t>U72L53bC7L</t>
  </si>
  <si>
    <t>OLUUSfEtjm</t>
  </si>
  <si>
    <t>GvsCfEhtGL</t>
  </si>
  <si>
    <t>No tiene problemas</t>
  </si>
  <si>
    <t>3zHKJpv6vz</t>
  </si>
  <si>
    <t>pelotero</t>
  </si>
  <si>
    <t>juan bosch</t>
  </si>
  <si>
    <t>memo</t>
  </si>
  <si>
    <t>bmcCshu1E7</t>
  </si>
  <si>
    <t>1tuP9Qc4up</t>
  </si>
  <si>
    <t>Mirabal</t>
  </si>
  <si>
    <t>XceUyaI84D</t>
  </si>
  <si>
    <t>Eletricidad</t>
  </si>
  <si>
    <t>Dn45cAxJLf</t>
  </si>
  <si>
    <t>WDN1pAnVOE</t>
  </si>
  <si>
    <t>maestra</t>
  </si>
  <si>
    <t>En la acera</t>
  </si>
  <si>
    <t>Eyzb2z4k3Q</t>
  </si>
  <si>
    <t>W9MIWqY97j</t>
  </si>
  <si>
    <t xml:space="preserve">Asalariado publico </t>
  </si>
  <si>
    <t>aRwOa2OOTH</t>
  </si>
  <si>
    <t>esta ciega</t>
  </si>
  <si>
    <t>No puede</t>
  </si>
  <si>
    <t>wLf1CO3jI5</t>
  </si>
  <si>
    <t>En lla calle</t>
  </si>
  <si>
    <t>nL2QW1F1er</t>
  </si>
  <si>
    <t>QHUE627YTK</t>
  </si>
  <si>
    <t>QLBAcj4raC</t>
  </si>
  <si>
    <t xml:space="preserve">La calle primera </t>
  </si>
  <si>
    <t xml:space="preserve">la veg </t>
  </si>
  <si>
    <t xml:space="preserve">cenaz </t>
  </si>
  <si>
    <t xml:space="preserve">dentista </t>
  </si>
  <si>
    <t xml:space="preserve"> InterdiaRio </t>
  </si>
  <si>
    <t xml:space="preserve">en la cera </t>
  </si>
  <si>
    <t>c9bcfwFkBt</t>
  </si>
  <si>
    <t>En el ayuntamiento</t>
  </si>
  <si>
    <t>90mh0DT5MS</t>
  </si>
  <si>
    <t>iTLjLD1Epk</t>
  </si>
  <si>
    <t>kuGpE0vqQb</t>
  </si>
  <si>
    <t>HospiTa</t>
  </si>
  <si>
    <t>Deterioro  de  la calle</t>
  </si>
  <si>
    <t>IKaW1T5QoS</t>
  </si>
  <si>
    <t>Anavicma</t>
  </si>
  <si>
    <t xml:space="preserve">Al camión </t>
  </si>
  <si>
    <t>ZtbwuYx3W3</t>
  </si>
  <si>
    <t>Yaya</t>
  </si>
  <si>
    <t>FVOIECS5w4</t>
  </si>
  <si>
    <t>azf387AfNw</t>
  </si>
  <si>
    <t>La calle y la basura</t>
  </si>
  <si>
    <t>D9DlemlD6J</t>
  </si>
  <si>
    <t xml:space="preserve">Cuando Pasa el camión </t>
  </si>
  <si>
    <t>uHyy5Xc9sa</t>
  </si>
  <si>
    <t>Ejercito nacional</t>
  </si>
  <si>
    <t>Los callejones</t>
  </si>
  <si>
    <t>H92hkQ6tGX</t>
  </si>
  <si>
    <t>UkFIAXoGFE</t>
  </si>
  <si>
    <t>Calle en deterioro</t>
  </si>
  <si>
    <t>sHXiHzpSMq</t>
  </si>
  <si>
    <t>AbrAham</t>
  </si>
  <si>
    <t xml:space="preserve">Casas en Mal estado </t>
  </si>
  <si>
    <t>K0xOtGPEpv</t>
  </si>
  <si>
    <t>ARS Pali</t>
  </si>
  <si>
    <t xml:space="preserve">Casas en mal estado </t>
  </si>
  <si>
    <t>HzWJPZ8gQV</t>
  </si>
  <si>
    <t xml:space="preserve">Elii </t>
  </si>
  <si>
    <t xml:space="preserve">la calle </t>
  </si>
  <si>
    <t>S0hVikpnLm</t>
  </si>
  <si>
    <t>YgjA1Xvqq5</t>
  </si>
  <si>
    <t xml:space="preserve">maire </t>
  </si>
  <si>
    <t>I5GPbjpBHN</t>
  </si>
  <si>
    <t xml:space="preserve">estudiante </t>
  </si>
  <si>
    <t>aiieh35bGw</t>
  </si>
  <si>
    <t>Demetrina</t>
  </si>
  <si>
    <t>Villa ortaliza</t>
  </si>
  <si>
    <t>A la clinica de tireo</t>
  </si>
  <si>
    <t xml:space="preserve">Deterioro de viviendas </t>
  </si>
  <si>
    <t>4SXxbHAk1W</t>
  </si>
  <si>
    <t>Cenass</t>
  </si>
  <si>
    <t>GEbyi1tiDS</t>
  </si>
  <si>
    <t>JW9U2DzOsu</t>
  </si>
  <si>
    <t xml:space="preserve">Julian </t>
  </si>
  <si>
    <t>vCjZWihIJL</t>
  </si>
  <si>
    <t>GpuNDJGXv8</t>
  </si>
  <si>
    <t>tbVa2XaIoc</t>
  </si>
  <si>
    <t>8t7WQUxe0c</t>
  </si>
  <si>
    <t>wcgRQNNzQd</t>
  </si>
  <si>
    <t>aNBEGGXDCJ</t>
  </si>
  <si>
    <t>5HfCQtRkFD</t>
  </si>
  <si>
    <t>MmSLS5bkNB</t>
  </si>
  <si>
    <t>Gy0EywKWXK</t>
  </si>
  <si>
    <t>GJxBndvIke</t>
  </si>
  <si>
    <t>v8wwOeVWuG</t>
  </si>
  <si>
    <t>PENsvAmw4f</t>
  </si>
  <si>
    <t xml:space="preserve">Nuri </t>
  </si>
  <si>
    <t xml:space="preserve">Domistico </t>
  </si>
  <si>
    <t xml:space="preserve">Ceansa </t>
  </si>
  <si>
    <t>ZDFrDEAJKc</t>
  </si>
  <si>
    <t>fPAaBBe2We</t>
  </si>
  <si>
    <t>SAKr01RyEj</t>
  </si>
  <si>
    <t>0bOakomksj</t>
  </si>
  <si>
    <t xml:space="preserve">el mutante </t>
  </si>
  <si>
    <t>SO4tuXBBMi</t>
  </si>
  <si>
    <t>3oSBtRNM9C</t>
  </si>
  <si>
    <t xml:space="preserve">Pelao </t>
  </si>
  <si>
    <t>u6fRSThGNN</t>
  </si>
  <si>
    <t>wHzRyk4Pdi</t>
  </si>
  <si>
    <t>lXuraWlQAM</t>
  </si>
  <si>
    <t>Toni</t>
  </si>
  <si>
    <t>HKcSXzdbur</t>
  </si>
  <si>
    <t>La cale primera</t>
  </si>
  <si>
    <t>En la ca</t>
  </si>
  <si>
    <t>2CEUxWxtOb</t>
  </si>
  <si>
    <t xml:space="preserve">Cunin </t>
  </si>
  <si>
    <t xml:space="preserve">Frente la carretera </t>
  </si>
  <si>
    <t>nQvWplvD1u</t>
  </si>
  <si>
    <t xml:space="preserve">maquieli </t>
  </si>
  <si>
    <t>OzoFCNb0MT</t>
  </si>
  <si>
    <t>Cenada</t>
  </si>
  <si>
    <t>La carretera las viviendas</t>
  </si>
  <si>
    <t>eRxoiGR7ir</t>
  </si>
  <si>
    <t>Leti</t>
  </si>
  <si>
    <t>9eKUkYwRvp</t>
  </si>
  <si>
    <t xml:space="preserve">Cenaza </t>
  </si>
  <si>
    <t xml:space="preserve">Al dentista (Radames Perez </t>
  </si>
  <si>
    <t>PQvvvwhYu6</t>
  </si>
  <si>
    <t>Chea</t>
  </si>
  <si>
    <t>La calle primera</t>
  </si>
  <si>
    <t>Cose</t>
  </si>
  <si>
    <t>En el tnq</t>
  </si>
  <si>
    <t>Wk8SeyTSCP</t>
  </si>
  <si>
    <t xml:space="preserve">Los caminos </t>
  </si>
  <si>
    <t>1cC0YWICAj</t>
  </si>
  <si>
    <t>Lila</t>
  </si>
  <si>
    <t>YTVWdHHSWR</t>
  </si>
  <si>
    <t xml:space="preserve">Yaqueisi </t>
  </si>
  <si>
    <t xml:space="preserve">Fucturo </t>
  </si>
  <si>
    <t xml:space="preserve">Frebte de la calle </t>
  </si>
  <si>
    <t>qDa67KWgdN</t>
  </si>
  <si>
    <t>r2HiT5r1er</t>
  </si>
  <si>
    <t xml:space="preserve">viola </t>
  </si>
  <si>
    <t xml:space="preserve"> hospital </t>
  </si>
  <si>
    <t>cHrjVf9jGq</t>
  </si>
  <si>
    <t>Aa de casa</t>
  </si>
  <si>
    <t>Cosme</t>
  </si>
  <si>
    <t>LVmo2U8W1m</t>
  </si>
  <si>
    <t>z97w8AL7wm</t>
  </si>
  <si>
    <t xml:space="preserve">Miguel </t>
  </si>
  <si>
    <t>76Z4KkjybU</t>
  </si>
  <si>
    <t>La carretera el agua</t>
  </si>
  <si>
    <t>m2dmRx4TYk</t>
  </si>
  <si>
    <t>Clinica c</t>
  </si>
  <si>
    <t>En la clle</t>
  </si>
  <si>
    <t>4PrOOnMk1D</t>
  </si>
  <si>
    <t>GNHnwGiOME</t>
  </si>
  <si>
    <t>YMAiOdxOdj</t>
  </si>
  <si>
    <t xml:space="preserve">minia </t>
  </si>
  <si>
    <t xml:space="preserve">la casa que esta en deteriodo </t>
  </si>
  <si>
    <t>CVT7jDjOSw</t>
  </si>
  <si>
    <t>Rosarina</t>
  </si>
  <si>
    <t>El ta</t>
  </si>
  <si>
    <t>Xosb8Whwf5</t>
  </si>
  <si>
    <t>Val95kuXan</t>
  </si>
  <si>
    <t>Pencionada</t>
  </si>
  <si>
    <t>La calle no sirve</t>
  </si>
  <si>
    <t>Tkyc33qAPl</t>
  </si>
  <si>
    <t xml:space="preserve">Ama de casa y estudiante </t>
  </si>
  <si>
    <t>Jesus vasquez</t>
  </si>
  <si>
    <t>El agua y caminos vecinales iluminacion y deterioro</t>
  </si>
  <si>
    <t>xnkWjTNVw7</t>
  </si>
  <si>
    <t>Delanol</t>
  </si>
  <si>
    <t>qU5rtn2RGF</t>
  </si>
  <si>
    <t>MsCAWMqiw4</t>
  </si>
  <si>
    <t>Vira</t>
  </si>
  <si>
    <t>ixpyUCV346</t>
  </si>
  <si>
    <t>La carretera!</t>
  </si>
  <si>
    <t>brQ1tQd9su</t>
  </si>
  <si>
    <t>Maritsa</t>
  </si>
  <si>
    <t>FrIwWoTGNv</t>
  </si>
  <si>
    <t>X4dcnjUJ9c</t>
  </si>
  <si>
    <t>A la cliica de tireo</t>
  </si>
  <si>
    <t>kepzIZdfiz</t>
  </si>
  <si>
    <t>4cD2NIlHb1</t>
  </si>
  <si>
    <t>Hospitam</t>
  </si>
  <si>
    <t>,0</t>
  </si>
  <si>
    <t>bOpFABZvz9</t>
  </si>
  <si>
    <t>Memo</t>
  </si>
  <si>
    <t>VSQS2dVJtX</t>
  </si>
  <si>
    <t>Delvi</t>
  </si>
  <si>
    <t>G9Xg6UYwz8</t>
  </si>
  <si>
    <t xml:space="preserve">La iluminacion de caminos </t>
  </si>
  <si>
    <t>KD2cq9Od4A</t>
  </si>
  <si>
    <t>Geuri</t>
  </si>
  <si>
    <t xml:space="preserve">Invalido </t>
  </si>
  <si>
    <t>Al hospital cabral santiago</t>
  </si>
  <si>
    <t>TQst68DOXU</t>
  </si>
  <si>
    <t>Oni</t>
  </si>
  <si>
    <t>LmIDHG5Ja1</t>
  </si>
  <si>
    <t>las Flores</t>
  </si>
  <si>
    <t xml:space="preserve"> la Vega</t>
  </si>
  <si>
    <t>Hospitsl</t>
  </si>
  <si>
    <t>2s5fVJBbrH</t>
  </si>
  <si>
    <t>Los Peinados</t>
  </si>
  <si>
    <t>v1HUnQxFyZ</t>
  </si>
  <si>
    <t>No hay problemas</t>
  </si>
  <si>
    <t>oOyHUsV8Pq</t>
  </si>
  <si>
    <t>BAizI4tUex</t>
  </si>
  <si>
    <t>Cosmetica</t>
  </si>
  <si>
    <t>OBhathVlHE</t>
  </si>
  <si>
    <t>A9ToVnJXiJ</t>
  </si>
  <si>
    <t>Los niños molestando en la calle</t>
  </si>
  <si>
    <t>tB7ZV8T48d</t>
  </si>
  <si>
    <t>6oOzVfYRLE</t>
  </si>
  <si>
    <t>Toma pastillas</t>
  </si>
  <si>
    <t>Mas arriba de su casa</t>
  </si>
  <si>
    <t>lG5CbTBkNv</t>
  </si>
  <si>
    <t>ubGFK404Z0</t>
  </si>
  <si>
    <t>Agriculturs</t>
  </si>
  <si>
    <t>El agua la carretera la falta de recursos</t>
  </si>
  <si>
    <t>EjsIOSzFoq</t>
  </si>
  <si>
    <t>pvcgj708ez</t>
  </si>
  <si>
    <t>qFybSWYB8g</t>
  </si>
  <si>
    <t>C8JmVzzNGm</t>
  </si>
  <si>
    <t>La carretera El agua</t>
  </si>
  <si>
    <t>6J7Vyi1Dcv</t>
  </si>
  <si>
    <t>El Agua La Carretera</t>
  </si>
  <si>
    <t>dn704fluxw</t>
  </si>
  <si>
    <t>La Mella</t>
  </si>
  <si>
    <t>El agua La carretera</t>
  </si>
  <si>
    <t>xPVfSEuQdz</t>
  </si>
  <si>
    <t>fPx7aKh3Xd</t>
  </si>
  <si>
    <t>zHqWQdjlvQ</t>
  </si>
  <si>
    <t>Bobolo</t>
  </si>
  <si>
    <t>Pintor</t>
  </si>
  <si>
    <t>CliNiCa</t>
  </si>
  <si>
    <t xml:space="preserve">La falta DE educación </t>
  </si>
  <si>
    <t>En la Calle</t>
  </si>
  <si>
    <t>Gmmp9a2Dqz</t>
  </si>
  <si>
    <t>F8mIJLh31N</t>
  </si>
  <si>
    <t xml:space="preserve">pintor </t>
  </si>
  <si>
    <t xml:space="preserve">al hospital </t>
  </si>
  <si>
    <t>ld1Nzbz5aQ</t>
  </si>
  <si>
    <t xml:space="preserve">dilenny </t>
  </si>
  <si>
    <t>znGtHEapFU</t>
  </si>
  <si>
    <t xml:space="preserve">Caminos vecinales y el agua ,arreglo de viviendas </t>
  </si>
  <si>
    <t>YVTc5Q8oQ2</t>
  </si>
  <si>
    <t xml:space="preserve">Memo </t>
  </si>
  <si>
    <t>ELa calle</t>
  </si>
  <si>
    <t>yGvEo6HGrC</t>
  </si>
  <si>
    <t xml:space="preserve">El camion de la basura </t>
  </si>
  <si>
    <t>k6eZ90KBHB</t>
  </si>
  <si>
    <t>Memo constanza</t>
  </si>
  <si>
    <t>Los caminos vecinales y el agua</t>
  </si>
  <si>
    <t>zGFGBUHCTk</t>
  </si>
  <si>
    <t>JEzK8fCrQc</t>
  </si>
  <si>
    <t xml:space="preserve">tete </t>
  </si>
  <si>
    <t xml:space="preserve">Duña de Casas </t>
  </si>
  <si>
    <t xml:space="preserve">donde jose amado </t>
  </si>
  <si>
    <t xml:space="preserve">el camion de labasura </t>
  </si>
  <si>
    <t>nhrmVBOH2r</t>
  </si>
  <si>
    <t>Johan</t>
  </si>
  <si>
    <t>V4JZZBvSRd</t>
  </si>
  <si>
    <t>Las Flore</t>
  </si>
  <si>
    <t>Casas en mala condicion</t>
  </si>
  <si>
    <t>sIbHU0Je4Q</t>
  </si>
  <si>
    <t>Tabuco</t>
  </si>
  <si>
    <t>Jiromi</t>
  </si>
  <si>
    <t xml:space="preserve">Las viviendas deterioradas y el agua </t>
  </si>
  <si>
    <t>shFye7FwUo</t>
  </si>
  <si>
    <t>A la clinica o al hospital de constanza</t>
  </si>
  <si>
    <t xml:space="preserve">Las viviendas deterioradas </t>
  </si>
  <si>
    <t>escJYXzCKH</t>
  </si>
  <si>
    <t>EedIHyjr3M</t>
  </si>
  <si>
    <t xml:space="preserve">chelo </t>
  </si>
  <si>
    <t>Vc6rnHcx4O</t>
  </si>
  <si>
    <t>k4uI0oFqpD</t>
  </si>
  <si>
    <t xml:space="preserve">wl camion de la basura </t>
  </si>
  <si>
    <t>yMYqII4kxH</t>
  </si>
  <si>
    <t>ew1gi0FFRB</t>
  </si>
  <si>
    <t>FBWIQkx8Kv</t>
  </si>
  <si>
    <t>La DelincUenc</t>
  </si>
  <si>
    <t xml:space="preserve"> La CaLle</t>
  </si>
  <si>
    <t>BGWmu6UzID</t>
  </si>
  <si>
    <t>La deli</t>
  </si>
  <si>
    <t>7zoEztVvNf</t>
  </si>
  <si>
    <t>igBN6maYVC</t>
  </si>
  <si>
    <t>FhJX31Dq02</t>
  </si>
  <si>
    <t>Duba</t>
  </si>
  <si>
    <t>La Flores</t>
  </si>
  <si>
    <t>OVmGYrLpAa</t>
  </si>
  <si>
    <t>DbV7bH7wmb</t>
  </si>
  <si>
    <t>UgQDVkURBq</t>
  </si>
  <si>
    <t>La basura y delincuencia</t>
  </si>
  <si>
    <t>DI0jyjJXst</t>
  </si>
  <si>
    <t>Hospit</t>
  </si>
  <si>
    <t xml:space="preserve">Basura en eL río </t>
  </si>
  <si>
    <t>fPRcOEsi9E</t>
  </si>
  <si>
    <t>0WgpcVk8bB</t>
  </si>
  <si>
    <t>XFpDxkonAJ</t>
  </si>
  <si>
    <t>Cenasa C.</t>
  </si>
  <si>
    <t>KYaTynQHip</t>
  </si>
  <si>
    <t xml:space="preserve">mirian </t>
  </si>
  <si>
    <t>H7R5S93G8p</t>
  </si>
  <si>
    <t>estetica</t>
  </si>
  <si>
    <t xml:space="preserve">Barrio santiago apostol </t>
  </si>
  <si>
    <t>rwCS2CcuVZ</t>
  </si>
  <si>
    <t>1QDTaVoGjN</t>
  </si>
  <si>
    <t xml:space="preserve">lucy </t>
  </si>
  <si>
    <t xml:space="preserve">el camion de la vasura </t>
  </si>
  <si>
    <t xml:space="preserve">En la  cera </t>
  </si>
  <si>
    <t>PiV8FFvsiA</t>
  </si>
  <si>
    <t xml:space="preserve">La calle peimera </t>
  </si>
  <si>
    <t xml:space="preserve">al dentista </t>
  </si>
  <si>
    <t>42BgnNoohb</t>
  </si>
  <si>
    <t>OJgKpw7Bb1</t>
  </si>
  <si>
    <t xml:space="preserve">El camion de la basura solo pasa una sola vez </t>
  </si>
  <si>
    <t>RThO3itee0</t>
  </si>
  <si>
    <t xml:space="preserve">En la cCallé </t>
  </si>
  <si>
    <t>RUgBUeJRSO</t>
  </si>
  <si>
    <t xml:space="preserve">La Calle Primera </t>
  </si>
  <si>
    <t>HospiTal</t>
  </si>
  <si>
    <t xml:space="preserve">El camion de la basura que solo pasa 1a la semana </t>
  </si>
  <si>
    <t>3lOTxxtA8Q</t>
  </si>
  <si>
    <t>Harold</t>
  </si>
  <si>
    <t>Av mella</t>
  </si>
  <si>
    <t>42sxptp1qF</t>
  </si>
  <si>
    <t>UPLFO2pO7p</t>
  </si>
  <si>
    <t>Teresita</t>
  </si>
  <si>
    <t>La carreters</t>
  </si>
  <si>
    <t>A5vO6WktO7</t>
  </si>
  <si>
    <t>Av. mella</t>
  </si>
  <si>
    <t>RGdD7DEfaA</t>
  </si>
  <si>
    <t>Yuya</t>
  </si>
  <si>
    <t>Av. Mela</t>
  </si>
  <si>
    <t>UA5i1xQUwE</t>
  </si>
  <si>
    <t>Carrretera</t>
  </si>
  <si>
    <t>PchbeufBCw</t>
  </si>
  <si>
    <t>Cheo</t>
  </si>
  <si>
    <t>wRWxNbDYKv</t>
  </si>
  <si>
    <t>Sujelisreynoso@gmail.com</t>
  </si>
  <si>
    <t>Mas abajo de su casa</t>
  </si>
  <si>
    <t>959wOdYkQY</t>
  </si>
  <si>
    <t xml:space="preserve">Cenasa C </t>
  </si>
  <si>
    <t>sEvAb7jyni</t>
  </si>
  <si>
    <t>Cenasa contributivo</t>
  </si>
  <si>
    <t xml:space="preserve">Cenasa contributivo </t>
  </si>
  <si>
    <t>JIeZ3vKdLb</t>
  </si>
  <si>
    <t>MVTaM7nJ4P</t>
  </si>
  <si>
    <t xml:space="preserve">La calle Primera </t>
  </si>
  <si>
    <t>TAz0FuF57Q</t>
  </si>
  <si>
    <t>jLgIyv1rwy</t>
  </si>
  <si>
    <t>t9XfUxUIpA</t>
  </si>
  <si>
    <t>XFyP8QbYHI</t>
  </si>
  <si>
    <t xml:space="preserve">Trabajor en parcelas </t>
  </si>
  <si>
    <t xml:space="preserve">La Calle primera </t>
  </si>
  <si>
    <t>fzhCg5KdlV</t>
  </si>
  <si>
    <t>hospi</t>
  </si>
  <si>
    <t xml:space="preserve">tal </t>
  </si>
  <si>
    <t xml:space="preserve">En la xera </t>
  </si>
  <si>
    <t>oki2CE9oZU</t>
  </si>
  <si>
    <t xml:space="preserve">Auxiliar de farmacia </t>
  </si>
  <si>
    <t xml:space="preserve">A santo domingo o en cresa en la vega </t>
  </si>
  <si>
    <t>Jose amado o radame perez</t>
  </si>
  <si>
    <t>0hmA0Hfj3K</t>
  </si>
  <si>
    <t>jan</t>
  </si>
  <si>
    <t xml:space="preserve">Centro medico </t>
  </si>
  <si>
    <t xml:space="preserve">armando </t>
  </si>
  <si>
    <t xml:space="preserve">Tanque de la basura </t>
  </si>
  <si>
    <t>Mzez5VGPzW</t>
  </si>
  <si>
    <t>zjjhzvhPrq</t>
  </si>
  <si>
    <t xml:space="preserve">Dr reyes </t>
  </si>
  <si>
    <t xml:space="preserve">El agua y la iglesia </t>
  </si>
  <si>
    <t>1jhf6aBKnA</t>
  </si>
  <si>
    <t>Yaniri</t>
  </si>
  <si>
    <t>El agua y la iglesia de la comunidad</t>
  </si>
  <si>
    <t>arNGCXYuzU</t>
  </si>
  <si>
    <t>Anabel</t>
  </si>
  <si>
    <t>p7KeiZhZPf</t>
  </si>
  <si>
    <t>KvSmfv3B6t</t>
  </si>
  <si>
    <t xml:space="preserve">Mima </t>
  </si>
  <si>
    <t xml:space="preserve">El desempleo </t>
  </si>
  <si>
    <t xml:space="preserve">Eb la cera </t>
  </si>
  <si>
    <t>DaQyGohaui</t>
  </si>
  <si>
    <t>nene</t>
  </si>
  <si>
    <t>militar</t>
  </si>
  <si>
    <t>7sN4bcqlYS</t>
  </si>
  <si>
    <t xml:space="preserve">el callejon </t>
  </si>
  <si>
    <t>b3RPvWbw4j</t>
  </si>
  <si>
    <t>tata</t>
  </si>
  <si>
    <t>maestra de catesismo</t>
  </si>
  <si>
    <t>clinica titu</t>
  </si>
  <si>
    <t>armando bermudez</t>
  </si>
  <si>
    <t xml:space="preserve">calles </t>
  </si>
  <si>
    <t>wSqOmCvnZo</t>
  </si>
  <si>
    <t>el gibert</t>
  </si>
  <si>
    <t>friturero</t>
  </si>
  <si>
    <t xml:space="preserve"> agricultores</t>
  </si>
  <si>
    <t>ikG8Pa8Eem</t>
  </si>
  <si>
    <t>j1XHCGfa7u</t>
  </si>
  <si>
    <t>kxl72ETOD6</t>
  </si>
  <si>
    <t>farmaceutico</t>
  </si>
  <si>
    <t>las calles</t>
  </si>
  <si>
    <t>2ew4jnj3dU</t>
  </si>
  <si>
    <t xml:space="preserve">el callejon que esta en malas cindiciones y la bulla </t>
  </si>
  <si>
    <t>O9rFSMx1dN</t>
  </si>
  <si>
    <t xml:space="preserve">la calles </t>
  </si>
  <si>
    <t>zuDuEM8jJM</t>
  </si>
  <si>
    <t xml:space="preserve">las calles </t>
  </si>
  <si>
    <t>5vvxFS551k</t>
  </si>
  <si>
    <t>OBddmwo52l</t>
  </si>
  <si>
    <t>clinica adbud</t>
  </si>
  <si>
    <t>j7EycLWHc2</t>
  </si>
  <si>
    <t>La Jolla</t>
  </si>
  <si>
    <t>yHYRHnvj8V</t>
  </si>
  <si>
    <t>Poli-clinica</t>
  </si>
  <si>
    <t>ROiU71VHLE</t>
  </si>
  <si>
    <t>3m0Ng6jjHe</t>
  </si>
  <si>
    <t>Salon de belleza</t>
  </si>
  <si>
    <t>Dclfc9N71c</t>
  </si>
  <si>
    <t>AFsDBCE5Tf</t>
  </si>
  <si>
    <t>gFZSZ2t3zz</t>
  </si>
  <si>
    <t>Poncho</t>
  </si>
  <si>
    <t>ro9OhtiAv6</t>
  </si>
  <si>
    <t>bPKCfShBIx</t>
  </si>
  <si>
    <t>Gema</t>
  </si>
  <si>
    <t>Poli-clinico</t>
  </si>
  <si>
    <t>PpBc5R4eE7</t>
  </si>
  <si>
    <t>7i0F3LVq1x</t>
  </si>
  <si>
    <t>Carnicero</t>
  </si>
  <si>
    <t>KYBt8yQBHJ</t>
  </si>
  <si>
    <t>Chemon</t>
  </si>
  <si>
    <t>w90LEuOBBV</t>
  </si>
  <si>
    <t>Club gallistico</t>
  </si>
  <si>
    <t>Cerca del puente</t>
  </si>
  <si>
    <t>suVLCzGmpY</t>
  </si>
  <si>
    <t>bxnEQSkczR</t>
  </si>
  <si>
    <t>LU5fPtBeIz</t>
  </si>
  <si>
    <t>A0QVaBrMCl</t>
  </si>
  <si>
    <t xml:space="preserve">Gary </t>
  </si>
  <si>
    <t xml:space="preserve">El ruido de los motores </t>
  </si>
  <si>
    <t>Pf7Ls98QDw</t>
  </si>
  <si>
    <t>HhowSko0VK</t>
  </si>
  <si>
    <t>El chino</t>
  </si>
  <si>
    <t>Tapicero</t>
  </si>
  <si>
    <t>C5PptxG6aA</t>
  </si>
  <si>
    <t>Cenasaa</t>
  </si>
  <si>
    <t>2rd4cm42MW</t>
  </si>
  <si>
    <t>Lucy</t>
  </si>
  <si>
    <t>FCmfrmQlY9</t>
  </si>
  <si>
    <t>tJVg7nNG1X</t>
  </si>
  <si>
    <t>5P3zAXS29H</t>
  </si>
  <si>
    <t>Taxista</t>
  </si>
  <si>
    <t>VELFWHWD6X</t>
  </si>
  <si>
    <t>DVqUGvPrtV</t>
  </si>
  <si>
    <t>Crl3bCHebF</t>
  </si>
  <si>
    <t>La alimentacion la carretera</t>
  </si>
  <si>
    <t>e1tKWzAx1e</t>
  </si>
  <si>
    <t>vin515oFtF</t>
  </si>
  <si>
    <t>FbfzzMxZzs</t>
  </si>
  <si>
    <t>N9L2H6v1Cj</t>
  </si>
  <si>
    <t>Licenciada</t>
  </si>
  <si>
    <t>nbMMxIbEd6</t>
  </si>
  <si>
    <t>A lante de la casa</t>
  </si>
  <si>
    <t>Fas4fdUcBm</t>
  </si>
  <si>
    <t>9ySyG4GqmC</t>
  </si>
  <si>
    <t>4bgdMkBxN9</t>
  </si>
  <si>
    <t>V1CvVZtn5i</t>
  </si>
  <si>
    <t>xASlwCqitv</t>
  </si>
  <si>
    <t>WWvsSLaNYQ</t>
  </si>
  <si>
    <t>MgklDUEPLv</t>
  </si>
  <si>
    <t>aHzxVrpF5b</t>
  </si>
  <si>
    <t>wVA6QJXNNP</t>
  </si>
  <si>
    <t>QxRr9FTccp</t>
  </si>
  <si>
    <t>Dentist</t>
  </si>
  <si>
    <t>i0fILJG55Q</t>
  </si>
  <si>
    <t>MCdWf8arZu</t>
  </si>
  <si>
    <t>zWo3C6uUGp</t>
  </si>
  <si>
    <t>deterioro de carretera</t>
  </si>
  <si>
    <t>88RERcR6rn</t>
  </si>
  <si>
    <t>griselda</t>
  </si>
  <si>
    <t>las flores</t>
  </si>
  <si>
    <t xml:space="preserve"> la vega</t>
  </si>
  <si>
    <t xml:space="preserve"> al hospital</t>
  </si>
  <si>
    <t>Deterioro de caminos vecinales</t>
  </si>
  <si>
    <t>TqFRWoPTRn</t>
  </si>
  <si>
    <t>Deterioro de carrretera</t>
  </si>
  <si>
    <t>0N0kk0iaxR</t>
  </si>
  <si>
    <t>Manela</t>
  </si>
  <si>
    <t>5gr0SRDFq7</t>
  </si>
  <si>
    <t>Desenvoque del agua</t>
  </si>
  <si>
    <t xml:space="preserve">Cuando llega el camion </t>
  </si>
  <si>
    <t>LUzNBHrkSX</t>
  </si>
  <si>
    <t xml:space="preserve">La Calle Primera Monseñor Nouel </t>
  </si>
  <si>
    <t xml:space="preserve">El ruido </t>
  </si>
  <si>
    <t>cm9sc6DbCI</t>
  </si>
  <si>
    <t xml:space="preserve"> La vega</t>
  </si>
  <si>
    <t>Primera ARS De Humano</t>
  </si>
  <si>
    <t>I1KDvPVLHv</t>
  </si>
  <si>
    <t xml:space="preserve"> La gringa</t>
  </si>
  <si>
    <t>CZDzQJWN6U</t>
  </si>
  <si>
    <t>Tapicera</t>
  </si>
  <si>
    <t>Senasa siubsidiado</t>
  </si>
  <si>
    <t xml:space="preserve">El rio </t>
  </si>
  <si>
    <t>RNM8H6AcVU</t>
  </si>
  <si>
    <t>Cenassa</t>
  </si>
  <si>
    <t>qGdGvas1KG</t>
  </si>
  <si>
    <t>iUzHIzMLC6</t>
  </si>
  <si>
    <t>Np1Fzh6h2S</t>
  </si>
  <si>
    <t xml:space="preserve">Los caminos y el agua </t>
  </si>
  <si>
    <t>Q3o6oWTXvt</t>
  </si>
  <si>
    <t>Jycg8fhPgs</t>
  </si>
  <si>
    <t xml:space="preserve">ARS </t>
  </si>
  <si>
    <t>U9MXp3uqaC</t>
  </si>
  <si>
    <t>Benido</t>
  </si>
  <si>
    <t>Arreglo  de viviendas</t>
  </si>
  <si>
    <t>DqOTeDF8o4</t>
  </si>
  <si>
    <t>Bicha</t>
  </si>
  <si>
    <t>A la  clinica o al hospital</t>
  </si>
  <si>
    <t>Los caminos vecinales  y arreglo  viviendas</t>
  </si>
  <si>
    <t>ykUwlPSdxY</t>
  </si>
  <si>
    <t xml:space="preserve">El agua y los caminos vecinales </t>
  </si>
  <si>
    <t>DrCbCtMqyt</t>
  </si>
  <si>
    <t>Ama de casa y estudiante</t>
  </si>
  <si>
    <t xml:space="preserve">Los caminos vecinales y el agua </t>
  </si>
  <si>
    <t>lp9j9jFlRW</t>
  </si>
  <si>
    <t>En el rio</t>
  </si>
  <si>
    <t>nhHZjepHbQ</t>
  </si>
  <si>
    <t>Al hospital y al seguro</t>
  </si>
  <si>
    <t>vGMAxU4pxB</t>
  </si>
  <si>
    <t>l2861UIk7F</t>
  </si>
  <si>
    <t>Envasador de vegetales</t>
  </si>
  <si>
    <t>YcsrcG3692</t>
  </si>
  <si>
    <t>Marino</t>
  </si>
  <si>
    <t>Judia</t>
  </si>
  <si>
    <t xml:space="preserve">Las Flores </t>
  </si>
  <si>
    <t>LOHaII9Nar</t>
  </si>
  <si>
    <t>Z9qTCO7e2C</t>
  </si>
  <si>
    <t>Juanita</t>
  </si>
  <si>
    <t>Las flore</t>
  </si>
  <si>
    <t>ZQWFkdjCnr</t>
  </si>
  <si>
    <t>Radame</t>
  </si>
  <si>
    <t>OXuyBmtkSM</t>
  </si>
  <si>
    <t>Al seguro y a la clinica</t>
  </si>
  <si>
    <t>Problemas de basura</t>
  </si>
  <si>
    <t>d75MZx5pU5</t>
  </si>
  <si>
    <t>Toño</t>
  </si>
  <si>
    <t>A2NtjQ5Y9p</t>
  </si>
  <si>
    <t>Lubo</t>
  </si>
  <si>
    <t>1IpuEYAWMJ</t>
  </si>
  <si>
    <t>La pobresa</t>
  </si>
  <si>
    <t>fmaYq7acz5</t>
  </si>
  <si>
    <t>Claro</t>
  </si>
  <si>
    <t>La delincuen</t>
  </si>
  <si>
    <t>PQvPCsMWkG</t>
  </si>
  <si>
    <t>HCtpSzHwD9</t>
  </si>
  <si>
    <t>L delincuencia</t>
  </si>
  <si>
    <t>fkm2IRSEom</t>
  </si>
  <si>
    <t>Raul</t>
  </si>
  <si>
    <t>Limpieza</t>
  </si>
  <si>
    <t>ZFtB7diK56</t>
  </si>
  <si>
    <t>Casa domestica</t>
  </si>
  <si>
    <t>QEAqFs5ppg</t>
  </si>
  <si>
    <t>iHBJdNjIH7</t>
  </si>
  <si>
    <t>h4hoxDfTDq</t>
  </si>
  <si>
    <t>FCWAO3TJj8</t>
  </si>
  <si>
    <t>dc8aJaBYyY</t>
  </si>
  <si>
    <t>No va ningun lado</t>
  </si>
  <si>
    <t>29SOvOJrnh</t>
  </si>
  <si>
    <t xml:space="preserve">Agronomo </t>
  </si>
  <si>
    <t xml:space="preserve">Los Que calibran motores viendo niños En la calle </t>
  </si>
  <si>
    <t>R3jtYq96i2</t>
  </si>
  <si>
    <t xml:space="preserve">Yossi </t>
  </si>
  <si>
    <t>809-517-5809</t>
  </si>
  <si>
    <t xml:space="preserve">a donde Memo </t>
  </si>
  <si>
    <t xml:space="preserve">El mal olor de la cuneta </t>
  </si>
  <si>
    <t>g2uJMWZh74</t>
  </si>
  <si>
    <t xml:space="preserve">Sub Gerente del Banco Reservas </t>
  </si>
  <si>
    <t xml:space="preserve">Los Laureles </t>
  </si>
  <si>
    <t>Clinica Titi</t>
  </si>
  <si>
    <t>Centró Dental Perez</t>
  </si>
  <si>
    <t>El Agua</t>
  </si>
  <si>
    <t>En la calzada frente a la casa</t>
  </si>
  <si>
    <t>GaCBoP3u6F</t>
  </si>
  <si>
    <t>Los Laureles</t>
  </si>
  <si>
    <t>A la clínica local</t>
  </si>
  <si>
    <t>Centro Dental Perez</t>
  </si>
  <si>
    <t xml:space="preserve">En la calzada </t>
  </si>
  <si>
    <t>36F8TTCWN1</t>
  </si>
  <si>
    <t xml:space="preserve">A Santiago </t>
  </si>
  <si>
    <t>En la calzada</t>
  </si>
  <si>
    <t>jcColAWd08</t>
  </si>
  <si>
    <t>Reinaldo</t>
  </si>
  <si>
    <t xml:space="preserve">Villa ortaliza </t>
  </si>
  <si>
    <t xml:space="preserve">Caminos vecinales </t>
  </si>
  <si>
    <t>XQryoP815s</t>
  </si>
  <si>
    <t xml:space="preserve">Hector </t>
  </si>
  <si>
    <t xml:space="preserve">Los ceticos y el agua </t>
  </si>
  <si>
    <t>1sb07LutdK</t>
  </si>
  <si>
    <t>Yessica</t>
  </si>
  <si>
    <t>Abrahan</t>
  </si>
  <si>
    <t xml:space="preserve">El agua y caminos vecinales </t>
  </si>
  <si>
    <t>vL8RlXQvwS</t>
  </si>
  <si>
    <t xml:space="preserve">Jose amado </t>
  </si>
  <si>
    <t>IDOOBdYuXl</t>
  </si>
  <si>
    <t>4lhiUQ4ACO</t>
  </si>
  <si>
    <t>Morao</t>
  </si>
  <si>
    <t>Senasa sibsidiado</t>
  </si>
  <si>
    <t xml:space="preserve">Los caminos vecinales y arreglo de las viviendas </t>
  </si>
  <si>
    <t>Wpzn64rFok</t>
  </si>
  <si>
    <t>jJdcOrGUgK</t>
  </si>
  <si>
    <t>qNhVstlD4b</t>
  </si>
  <si>
    <t>M4kXHVewEU</t>
  </si>
  <si>
    <t>Zgsr6KmxCw</t>
  </si>
  <si>
    <t>Katica</t>
  </si>
  <si>
    <t>QBZJnFgqbw</t>
  </si>
  <si>
    <t>SDS57GBpBS</t>
  </si>
  <si>
    <t>gDfyGCNn31</t>
  </si>
  <si>
    <t>No ha ido</t>
  </si>
  <si>
    <t>IGUAtYFTzP</t>
  </si>
  <si>
    <t>p9b5mNedCF</t>
  </si>
  <si>
    <t>Q0jku7HyNl</t>
  </si>
  <si>
    <t>Trabaja en la loma</t>
  </si>
  <si>
    <t>YFEh5oZWaI</t>
  </si>
  <si>
    <t>8VwiHNveCn</t>
  </si>
  <si>
    <t>qZOcfxYPR0</t>
  </si>
  <si>
    <t>Amanda</t>
  </si>
  <si>
    <t>Estudios</t>
  </si>
  <si>
    <t>21zE10qHqx</t>
  </si>
  <si>
    <t>Elias piña</t>
  </si>
  <si>
    <t>os0MEjFF11</t>
  </si>
  <si>
    <t>Mata</t>
  </si>
  <si>
    <t>qzR4WYMZRG</t>
  </si>
  <si>
    <t>Chavela</t>
  </si>
  <si>
    <t>Ningun lado</t>
  </si>
  <si>
    <t>5fpS4VRcUt</t>
  </si>
  <si>
    <t>Paty</t>
  </si>
  <si>
    <t>gHRJijfV8O</t>
  </si>
  <si>
    <t>r5LhufHPyz</t>
  </si>
  <si>
    <t>Fuera de casa</t>
  </si>
  <si>
    <t>7d4TpTaGxv</t>
  </si>
  <si>
    <t>Guare</t>
  </si>
  <si>
    <t>Independiente</t>
  </si>
  <si>
    <t>qZFfi6pNPK</t>
  </si>
  <si>
    <t>Alante de la casa</t>
  </si>
  <si>
    <t>AmJwD96m2l</t>
  </si>
  <si>
    <t>Arcenio</t>
  </si>
  <si>
    <t>Falta de alimentos</t>
  </si>
  <si>
    <t>1KCa8qIhvc</t>
  </si>
  <si>
    <t>Trabajo casa domestica</t>
  </si>
  <si>
    <t>Atras</t>
  </si>
  <si>
    <t>o4ZbzWX0XA</t>
  </si>
  <si>
    <t>A lante de su casa</t>
  </si>
  <si>
    <t>MdMpPRuJRY</t>
  </si>
  <si>
    <t xml:space="preserve">Santiago Apostor </t>
  </si>
  <si>
    <t xml:space="preserve">donde Abrahan </t>
  </si>
  <si>
    <t xml:space="preserve">el ruido </t>
  </si>
  <si>
    <t>k4lj88ND1h</t>
  </si>
  <si>
    <t>franche</t>
  </si>
  <si>
    <t xml:space="preserve">A La Clinica </t>
  </si>
  <si>
    <t xml:space="preserve">Donde Memo </t>
  </si>
  <si>
    <t>sApiCgGDTi</t>
  </si>
  <si>
    <t xml:space="preserve">ninguno hasta ahora </t>
  </si>
  <si>
    <t>KxaiPomQTU</t>
  </si>
  <si>
    <t xml:space="preserve">Ama de Casa </t>
  </si>
  <si>
    <t>l3WLPhv2kQ</t>
  </si>
  <si>
    <t>62MRq1Eim9</t>
  </si>
  <si>
    <t>agua sucia</t>
  </si>
  <si>
    <t>bDjJBA4jlu</t>
  </si>
  <si>
    <t xml:space="preserve">Enfermera </t>
  </si>
  <si>
    <t xml:space="preserve">A la clinica titi o adbul </t>
  </si>
  <si>
    <t xml:space="preserve">a donde jose Amado </t>
  </si>
  <si>
    <t>dXueiogE5a</t>
  </si>
  <si>
    <t>mvFs8d4aNH</t>
  </si>
  <si>
    <t>slAWgSwT4b</t>
  </si>
  <si>
    <t xml:space="preserve">fran </t>
  </si>
  <si>
    <t>DLOoE3ae3K</t>
  </si>
  <si>
    <t xml:space="preserve">Conserge en la Escula </t>
  </si>
  <si>
    <t xml:space="preserve">Cemaza </t>
  </si>
  <si>
    <t>4vUZPOmpki</t>
  </si>
  <si>
    <t xml:space="preserve">No Hay </t>
  </si>
  <si>
    <t>UKbjrvkHMd</t>
  </si>
  <si>
    <t>jose</t>
  </si>
  <si>
    <t>QRcxdQouq0</t>
  </si>
  <si>
    <t xml:space="preserve">Cucho </t>
  </si>
  <si>
    <t xml:space="preserve">al Hospital </t>
  </si>
  <si>
    <t>0yenAJGEgr</t>
  </si>
  <si>
    <t xml:space="preserve">elrio tiene mucha basura y eso trae enfermedad </t>
  </si>
  <si>
    <t>I0ZzRmmCUl</t>
  </si>
  <si>
    <t>cuco</t>
  </si>
  <si>
    <t xml:space="preserve"> repuestos</t>
  </si>
  <si>
    <t>WSNYFy3xWt</t>
  </si>
  <si>
    <t xml:space="preserve">Ama de casa y Aveces trabaja en el taller </t>
  </si>
  <si>
    <t xml:space="preserve">A La clinica </t>
  </si>
  <si>
    <t xml:space="preserve">no tiene </t>
  </si>
  <si>
    <t>IL7T0zD6xG</t>
  </si>
  <si>
    <t xml:space="preserve">El ruido y la luz de las lanparas </t>
  </si>
  <si>
    <t>r40A9T7bMX</t>
  </si>
  <si>
    <t>johanan</t>
  </si>
  <si>
    <t xml:space="preserve">no hay empleos </t>
  </si>
  <si>
    <t>SOcfcQGugN</t>
  </si>
  <si>
    <t xml:space="preserve">Las lamparas que no tienen luz </t>
  </si>
  <si>
    <t>liEsNFYvYH</t>
  </si>
  <si>
    <t>r3wGX0wOBn</t>
  </si>
  <si>
    <t xml:space="preserve">La luz de las lamparas </t>
  </si>
  <si>
    <t>kRMJXEoLgH</t>
  </si>
  <si>
    <t>us6H80gVPG</t>
  </si>
  <si>
    <t xml:space="preserve">Ama De Casa </t>
  </si>
  <si>
    <t xml:space="preserve">El Ruido y La musica </t>
  </si>
  <si>
    <t>RhPtu4RWAV</t>
  </si>
  <si>
    <t>estilista</t>
  </si>
  <si>
    <t xml:space="preserve">el ruido  </t>
  </si>
  <si>
    <t>kAxKK45Pqk</t>
  </si>
  <si>
    <t xml:space="preserve">El ruido de los motores y la musica </t>
  </si>
  <si>
    <t>oUgOxbhPvB</t>
  </si>
  <si>
    <t xml:space="preserve">muchos </t>
  </si>
  <si>
    <t>BCWgf3xrpT</t>
  </si>
  <si>
    <t xml:space="preserve">no hay </t>
  </si>
  <si>
    <t>rrJlglOR5D</t>
  </si>
  <si>
    <t>809-345-5407</t>
  </si>
  <si>
    <t xml:space="preserve">a la clinica titi </t>
  </si>
  <si>
    <t>Fg2kwXKVQB</t>
  </si>
  <si>
    <t xml:space="preserve">mari </t>
  </si>
  <si>
    <t xml:space="preserve">Trabaja en una tienda </t>
  </si>
  <si>
    <t>J4dXESGblJ</t>
  </si>
  <si>
    <t xml:space="preserve">Viajante </t>
  </si>
  <si>
    <t>La caña de la palma</t>
  </si>
  <si>
    <t>4ysgbKUVoz</t>
  </si>
  <si>
    <t xml:space="preserve">La caña la palma </t>
  </si>
  <si>
    <t>lqSvGjHSC7</t>
  </si>
  <si>
    <t>GwCQX3urRO</t>
  </si>
  <si>
    <t>La cañada de la palma/el chorro</t>
  </si>
  <si>
    <t>La calle , viviendas en mal estado , necesitamos un baño</t>
  </si>
  <si>
    <t>VIXmIiBvPl</t>
  </si>
  <si>
    <t>La cañada de la palma</t>
  </si>
  <si>
    <t>La carretera , viviendas , El agua</t>
  </si>
  <si>
    <t>nB8TQKB8ok</t>
  </si>
  <si>
    <t>4bfI85OLPT</t>
  </si>
  <si>
    <t xml:space="preserve">si </t>
  </si>
  <si>
    <t xml:space="preserve">el ruido de motores </t>
  </si>
  <si>
    <t>PLGBsGYD4v</t>
  </si>
  <si>
    <t xml:space="preserve">carmen </t>
  </si>
  <si>
    <t>cenaza</t>
  </si>
  <si>
    <t xml:space="preserve">El ruido de los motores y otras cosas </t>
  </si>
  <si>
    <t>G5yp4ykUqn</t>
  </si>
  <si>
    <t>nena</t>
  </si>
  <si>
    <t>fritura</t>
  </si>
  <si>
    <t>gGeOcLDEOa</t>
  </si>
  <si>
    <t>lfMEGEFXOy</t>
  </si>
  <si>
    <t>Susu</t>
  </si>
  <si>
    <t>La caña de la palma/el chorro</t>
  </si>
  <si>
    <t>Carretera , vivienda</t>
  </si>
  <si>
    <t>VSAmdnTw0V</t>
  </si>
  <si>
    <t>La cañada de la palma/El chorro</t>
  </si>
  <si>
    <t>La carretera , El agua viviendas</t>
  </si>
  <si>
    <t>3SoUN69wwY</t>
  </si>
  <si>
    <t>Samtiago apostor</t>
  </si>
  <si>
    <t>futuro</t>
  </si>
  <si>
    <t>la clinica titi</t>
  </si>
  <si>
    <t>9jtdXymIr0</t>
  </si>
  <si>
    <t>La carretera ,El agua,Alimentos,Medicina</t>
  </si>
  <si>
    <t>uJIjZH421X</t>
  </si>
  <si>
    <t>aridio</t>
  </si>
  <si>
    <t>Santiago Apostor</t>
  </si>
  <si>
    <t>a la clinica abdul</t>
  </si>
  <si>
    <t>En la sera</t>
  </si>
  <si>
    <t>RGkMDYVUhN</t>
  </si>
  <si>
    <t>Hospiral</t>
  </si>
  <si>
    <t>La carretera,El agua</t>
  </si>
  <si>
    <t>ckdXWfrZ1J</t>
  </si>
  <si>
    <t>La carretera , El agua</t>
  </si>
  <si>
    <t>E3thMOdP5K</t>
  </si>
  <si>
    <t>Patio tracero</t>
  </si>
  <si>
    <t>q4PqE9xpwZ</t>
  </si>
  <si>
    <t xml:space="preserve">Negra </t>
  </si>
  <si>
    <t>NAGMzTayHg</t>
  </si>
  <si>
    <t>La corrupcion</t>
  </si>
  <si>
    <t>dtRIw42Qx9</t>
  </si>
  <si>
    <t xml:space="preserve">No va </t>
  </si>
  <si>
    <t>El agua y arreglo de viviendas</t>
  </si>
  <si>
    <t>NZJxmdYF9o</t>
  </si>
  <si>
    <t>Pocas oportunidades de empleo</t>
  </si>
  <si>
    <t>FL8iPtmJkK</t>
  </si>
  <si>
    <t xml:space="preserve">Pamela </t>
  </si>
  <si>
    <t>Yikelsi</t>
  </si>
  <si>
    <t xml:space="preserve">Al hospital o a una clinica privada </t>
  </si>
  <si>
    <t xml:space="preserve">El agua y las viviendas </t>
  </si>
  <si>
    <t>7ajW2XtcEH</t>
  </si>
  <si>
    <t xml:space="preserve">La escuela y el agua </t>
  </si>
  <si>
    <t>zyM9DstsGJ</t>
  </si>
  <si>
    <t xml:space="preserve">Trabaja en un restaurante </t>
  </si>
  <si>
    <t xml:space="preserve">El camino y el agua </t>
  </si>
  <si>
    <t>10byb91b9J</t>
  </si>
  <si>
    <t>Yomeri</t>
  </si>
  <si>
    <t>Al hospital o a la clinica de tireo</t>
  </si>
  <si>
    <t>El agua y la corrupcion</t>
  </si>
  <si>
    <t>yYvtrXBo9w</t>
  </si>
  <si>
    <t>Vida</t>
  </si>
  <si>
    <t>ECkT6v0aYX</t>
  </si>
  <si>
    <t>El gago</t>
  </si>
  <si>
    <t>Seguridad de la escuela</t>
  </si>
  <si>
    <t>A ls clinica de tireo o al hospital</t>
  </si>
  <si>
    <t>Abrahan en constanza</t>
  </si>
  <si>
    <t xml:space="preserve">Los caminos vecinales y la falta de una escuela </t>
  </si>
  <si>
    <t>E7YhBTccNT</t>
  </si>
  <si>
    <t>Al hospital de constanza y al pino(la vega)</t>
  </si>
  <si>
    <t xml:space="preserve">La corrupcion y el agua </t>
  </si>
  <si>
    <t>2gTqu8UI8a</t>
  </si>
  <si>
    <t>Carrao</t>
  </si>
  <si>
    <t>S01sXg8bLj</t>
  </si>
  <si>
    <t>El chuape</t>
  </si>
  <si>
    <t>qEmNFXBjnc</t>
  </si>
  <si>
    <t>VWt4cJqhU3</t>
  </si>
  <si>
    <t>El agua y la capilla de la comunidad y la corrupcion</t>
  </si>
  <si>
    <t>TZER03Yf49</t>
  </si>
  <si>
    <t>QMrsDmCLTQ</t>
  </si>
  <si>
    <t>TJkNxbSwV2</t>
  </si>
  <si>
    <t>Anyela</t>
  </si>
  <si>
    <t>A la titi constanza</t>
  </si>
  <si>
    <t>A santiago</t>
  </si>
  <si>
    <t>8NpyCxSu86</t>
  </si>
  <si>
    <t>U3yHMdn3P5</t>
  </si>
  <si>
    <t>9GQDfQlklt</t>
  </si>
  <si>
    <t>Villa</t>
  </si>
  <si>
    <t>gPVXuJHwSV</t>
  </si>
  <si>
    <t>Yeyo</t>
  </si>
  <si>
    <t>Invalido</t>
  </si>
  <si>
    <t>Al hospital y a la clinica de tireo</t>
  </si>
  <si>
    <t>9bkLkr1vgC</t>
  </si>
  <si>
    <t>Se8mXJxz18</t>
  </si>
  <si>
    <t>50kAZ630HC</t>
  </si>
  <si>
    <t>Pichica</t>
  </si>
  <si>
    <t>SQeSkCK3Di</t>
  </si>
  <si>
    <t>uGzuU2Ayqm</t>
  </si>
  <si>
    <t>UH7X52hMXv</t>
  </si>
  <si>
    <t>El agua,caminos vecinales</t>
  </si>
  <si>
    <t>oWFe01dkuD</t>
  </si>
  <si>
    <t xml:space="preserve">Teodora </t>
  </si>
  <si>
    <t>La carretera,</t>
  </si>
  <si>
    <t>Mg1PauIDlp</t>
  </si>
  <si>
    <t>iaysjgkhMB</t>
  </si>
  <si>
    <t>Estudiante universitaria</t>
  </si>
  <si>
    <t>77DpV92KT5</t>
  </si>
  <si>
    <t>Ei1bmape6k</t>
  </si>
  <si>
    <t>Yeison</t>
  </si>
  <si>
    <t>Chef</t>
  </si>
  <si>
    <t>Los caminos vecinales,el agua y las viviendas</t>
  </si>
  <si>
    <t>A la clinica tireo</t>
  </si>
  <si>
    <t xml:space="preserve">Santiago dr arias </t>
  </si>
  <si>
    <t>FbHgsri3Mu</t>
  </si>
  <si>
    <t>5gvtbHDfrA</t>
  </si>
  <si>
    <t>Corrupcion y delincuencia</t>
  </si>
  <si>
    <t>SWmA2RFFBm</t>
  </si>
  <si>
    <t xml:space="preserve">Imbernaderos </t>
  </si>
  <si>
    <t>A una clinica privada o a la cliica de tireo</t>
  </si>
  <si>
    <t>No tiene ningun lugar especifico</t>
  </si>
  <si>
    <t xml:space="preserve">La delincuencia y el agua </t>
  </si>
  <si>
    <t>NoaP0HmIqp</t>
  </si>
  <si>
    <t>Lania</t>
  </si>
  <si>
    <t xml:space="preserve">Venta </t>
  </si>
  <si>
    <t>Radame en constanza</t>
  </si>
  <si>
    <t>rq3ubmHvbm</t>
  </si>
  <si>
    <t>La musica a horas no adecuadas y el agua</t>
  </si>
  <si>
    <t>iljWFsByp0</t>
  </si>
  <si>
    <t>nIbE6BaaGb</t>
  </si>
  <si>
    <t>TJ9DKcCAAc</t>
  </si>
  <si>
    <t>Suplente de conserje</t>
  </si>
  <si>
    <t>Dr reyes</t>
  </si>
  <si>
    <t>El agua ,la delincuencia y los caminos vecinales</t>
  </si>
  <si>
    <t>L53juF76fd</t>
  </si>
  <si>
    <t>Ama de casa y casas de familias</t>
  </si>
  <si>
    <t>A la clinica de  tireo</t>
  </si>
  <si>
    <t>El  agua</t>
  </si>
  <si>
    <t>19n2jZVxNZ</t>
  </si>
  <si>
    <t>Niña</t>
  </si>
  <si>
    <t xml:space="preserve">A la clinica centro medico real (santo domingo)o a constanza </t>
  </si>
  <si>
    <t xml:space="preserve">El agua y la delincuencia </t>
  </si>
  <si>
    <t>1fIa06UdbP</t>
  </si>
  <si>
    <t xml:space="preserve">El canal abandonado </t>
  </si>
  <si>
    <t xml:space="preserve">Al final de la calle </t>
  </si>
  <si>
    <t>p3c3VQtLpm</t>
  </si>
  <si>
    <t>XHbvC85I0S</t>
  </si>
  <si>
    <t xml:space="preserve">Lion </t>
  </si>
  <si>
    <t>raIIwIKh21</t>
  </si>
  <si>
    <t>Yudit</t>
  </si>
  <si>
    <t xml:space="preserve">Cenasa Contributivo </t>
  </si>
  <si>
    <t>Xx3gF1wX7c</t>
  </si>
  <si>
    <t>La carretera el agua la delincuencia</t>
  </si>
  <si>
    <t>3kJBPRchH1</t>
  </si>
  <si>
    <t>Fw5iXAKh9l</t>
  </si>
  <si>
    <t xml:space="preserve">Anicaira </t>
  </si>
  <si>
    <t>bfl6L3UY7c</t>
  </si>
  <si>
    <t>La carretera,El agua,falta de trabajo,cancha</t>
  </si>
  <si>
    <t>rvEkuNmueR</t>
  </si>
  <si>
    <t>8B9abDxLXH</t>
  </si>
  <si>
    <t>NM8Wncl46b</t>
  </si>
  <si>
    <t>GPisAoDZkx</t>
  </si>
  <si>
    <t>aEFDOaT4rI</t>
  </si>
  <si>
    <t>Frank</t>
  </si>
  <si>
    <t>Barrio santiago apostol</t>
  </si>
  <si>
    <t>no puede salor de la casa</t>
  </si>
  <si>
    <t>No puede salir de la casa</t>
  </si>
  <si>
    <t>N52tmEkn61</t>
  </si>
  <si>
    <t>Nayelis</t>
  </si>
  <si>
    <t>Naye</t>
  </si>
  <si>
    <t>Barrio Santiago Apostor</t>
  </si>
  <si>
    <t>DNIy9S2BHJ</t>
  </si>
  <si>
    <t>chanty</t>
  </si>
  <si>
    <t xml:space="preserve">La Basura </t>
  </si>
  <si>
    <t>5yeb4Ce10a</t>
  </si>
  <si>
    <t>jass</t>
  </si>
  <si>
    <t>Cenaza</t>
  </si>
  <si>
    <t>VJuSudfVtA</t>
  </si>
  <si>
    <t>El Deylon</t>
  </si>
  <si>
    <t>Cantante</t>
  </si>
  <si>
    <t>mG1XyWbAt1</t>
  </si>
  <si>
    <t xml:space="preserve">La basura y la luz </t>
  </si>
  <si>
    <t>X8DXOpmRo3</t>
  </si>
  <si>
    <t>809-657-0933</t>
  </si>
  <si>
    <t>sGZ4Gjg7Dz</t>
  </si>
  <si>
    <t>La cera</t>
  </si>
  <si>
    <t>La basurA</t>
  </si>
  <si>
    <t>Ie58XEUzKM</t>
  </si>
  <si>
    <t>mabe</t>
  </si>
  <si>
    <t>banquera</t>
  </si>
  <si>
    <t xml:space="preserve">barrio santiago apostol </t>
  </si>
  <si>
    <t>agua con mal olor</t>
  </si>
  <si>
    <t>basura y agua estancada</t>
  </si>
  <si>
    <t>nYh1tD65Th</t>
  </si>
  <si>
    <t>dahiana</t>
  </si>
  <si>
    <t>Trabajadora social</t>
  </si>
  <si>
    <t>TeRvOjWBy2</t>
  </si>
  <si>
    <t>Mecanica</t>
  </si>
  <si>
    <t>bxiKicM91y</t>
  </si>
  <si>
    <t>Eo</t>
  </si>
  <si>
    <t>ARS meta salud</t>
  </si>
  <si>
    <t>O5vsH3PWuZ</t>
  </si>
  <si>
    <t>Una cañada</t>
  </si>
  <si>
    <t>b7k7Vm2eBK</t>
  </si>
  <si>
    <t>Carretera,iluminacion</t>
  </si>
  <si>
    <t>fxMYP1aRV2</t>
  </si>
  <si>
    <t xml:space="preserve">El canal bandonado </t>
  </si>
  <si>
    <t>8V1XkLIt84</t>
  </si>
  <si>
    <t>8b3ftiBQQR</t>
  </si>
  <si>
    <t xml:space="preserve">El canal de bandonada </t>
  </si>
  <si>
    <t>dzkEclDkh9</t>
  </si>
  <si>
    <t>El chorro/canal</t>
  </si>
  <si>
    <t>Carretera,economia</t>
  </si>
  <si>
    <t>Carretera,El Agua.</t>
  </si>
  <si>
    <t>FVoLps5S5B</t>
  </si>
  <si>
    <t>Rosa Elenny Duran Jimenez</t>
  </si>
  <si>
    <t>Jose amado constanza</t>
  </si>
  <si>
    <t>Helxx37jFi</t>
  </si>
  <si>
    <t xml:space="preserve">Abrero de obras publicas </t>
  </si>
  <si>
    <t>Asp</t>
  </si>
  <si>
    <t>Al hospital y a la titi</t>
  </si>
  <si>
    <t>s7GYrpHOuG</t>
  </si>
  <si>
    <t>Yuri</t>
  </si>
  <si>
    <t>Estudiante y facilitadora tecnologica</t>
  </si>
  <si>
    <t>A la clinica de tireo y al hospital de constanza</t>
  </si>
  <si>
    <t>GxnMlw0OoY</t>
  </si>
  <si>
    <t>sWEZNgUPSu</t>
  </si>
  <si>
    <t>La jolla</t>
  </si>
  <si>
    <t>D García</t>
  </si>
  <si>
    <t>QZOxP4qP3h</t>
  </si>
  <si>
    <t>Estudia</t>
  </si>
  <si>
    <t xml:space="preserve">La jolla </t>
  </si>
  <si>
    <t>BoiuNZENGT</t>
  </si>
  <si>
    <t>Yubelquis</t>
  </si>
  <si>
    <t>MA4atykfE4</t>
  </si>
  <si>
    <t xml:space="preserve">fuera de la casa </t>
  </si>
  <si>
    <t>BjiBL32dsu</t>
  </si>
  <si>
    <t>W9hxvUnwvx</t>
  </si>
  <si>
    <t>AHZvZSVQvW</t>
  </si>
  <si>
    <t>hGe5uMZoaQ</t>
  </si>
  <si>
    <t>Pilon</t>
  </si>
  <si>
    <t>ayMxiipq1X</t>
  </si>
  <si>
    <t>1CHjRZV47R</t>
  </si>
  <si>
    <t>ktsKG5r26s</t>
  </si>
  <si>
    <t>GzlHYKDUDf</t>
  </si>
  <si>
    <t>Cuando pasa</t>
  </si>
  <si>
    <t>PwCkHNSGYC</t>
  </si>
  <si>
    <t>ARS pali</t>
  </si>
  <si>
    <t>Clinica Cosme</t>
  </si>
  <si>
    <t>oj584wMIUX</t>
  </si>
  <si>
    <t>kkG1WOHI9o</t>
  </si>
  <si>
    <t>Papi</t>
  </si>
  <si>
    <t xml:space="preserve">Auxiliar de policia escolar </t>
  </si>
  <si>
    <t>AZOorQNq23</t>
  </si>
  <si>
    <t>Hector en constanza</t>
  </si>
  <si>
    <t>H8Yt8qVaa5</t>
  </si>
  <si>
    <t xml:space="preserve">Maria o gemela </t>
  </si>
  <si>
    <t>A constanza en la clinica del dr abrahan</t>
  </si>
  <si>
    <t xml:space="preserve">No hay colmados </t>
  </si>
  <si>
    <t>c3hFsWRZik</t>
  </si>
  <si>
    <t>Jibo</t>
  </si>
  <si>
    <t>0RfMgTjZY4</t>
  </si>
  <si>
    <t>Abby</t>
  </si>
  <si>
    <t xml:space="preserve">Barrio la altagracia </t>
  </si>
  <si>
    <t xml:space="preserve">Santo Domingo </t>
  </si>
  <si>
    <t>Inabima</t>
  </si>
  <si>
    <t>Hasta ahora ninguno</t>
  </si>
  <si>
    <t>Afuers</t>
  </si>
  <si>
    <t>5qrfFKSFQR</t>
  </si>
  <si>
    <t>Trabaja en casa de familia</t>
  </si>
  <si>
    <t xml:space="preserve">Humano privado </t>
  </si>
  <si>
    <t>No hay nada para los niños divertirse,camino vecinales,y el agua</t>
  </si>
  <si>
    <t>Fuera</t>
  </si>
  <si>
    <t>09adCfNa0B</t>
  </si>
  <si>
    <t>A la clinica la titi</t>
  </si>
  <si>
    <t>TnPbt5VF9r</t>
  </si>
  <si>
    <t>Radames en constanza</t>
  </si>
  <si>
    <t>Caminos  vecinales,agua,patios de viviendas</t>
  </si>
  <si>
    <t>DKk2YZodCT</t>
  </si>
  <si>
    <t>Cela</t>
  </si>
  <si>
    <t>El camino vecinal</t>
  </si>
  <si>
    <t>HfIchzOysE</t>
  </si>
  <si>
    <t>Agua ,iluminacion  carreteras,y los caminos vecinales</t>
  </si>
  <si>
    <t>bY5jysdh2c</t>
  </si>
  <si>
    <t xml:space="preserve">Siano o garcia </t>
  </si>
  <si>
    <t xml:space="preserve">El camino vecinal </t>
  </si>
  <si>
    <t>fYDc9VS7Su</t>
  </si>
  <si>
    <t xml:space="preserve">No va a ningun lado </t>
  </si>
  <si>
    <t>dQdl8a6LqM</t>
  </si>
  <si>
    <t>Neli</t>
  </si>
  <si>
    <t xml:space="preserve">Senasa subsidiado </t>
  </si>
  <si>
    <t xml:space="preserve">El camino vecinal,iluminacion de carretera,y el agua </t>
  </si>
  <si>
    <t>40AWZJpsVF</t>
  </si>
  <si>
    <t>bernarda</t>
  </si>
  <si>
    <t>barrio santiago apostol</t>
  </si>
  <si>
    <t>higiene falta de iluminacion</t>
  </si>
  <si>
    <t>9VdOKGWkR2</t>
  </si>
  <si>
    <t>waLKHu6hTv</t>
  </si>
  <si>
    <t>Antilia</t>
  </si>
  <si>
    <t xml:space="preserve">Al hospital el pino en la vega </t>
  </si>
  <si>
    <t>Dr keli</t>
  </si>
  <si>
    <t>El agua y el camino vecinal</t>
  </si>
  <si>
    <t>2H4TYUo6aK</t>
  </si>
  <si>
    <t>antonia</t>
  </si>
  <si>
    <t>la basura</t>
  </si>
  <si>
    <t>wtKCes5yFM</t>
  </si>
  <si>
    <t xml:space="preserve"> Si y sufre de la presion </t>
  </si>
  <si>
    <t xml:space="preserve">La luz </t>
  </si>
  <si>
    <t xml:space="preserve">En la sera </t>
  </si>
  <si>
    <t>L8WZCfSfGp</t>
  </si>
  <si>
    <t>jerka</t>
  </si>
  <si>
    <t>delincuencia</t>
  </si>
  <si>
    <t>0ABojeui4H</t>
  </si>
  <si>
    <t>paola</t>
  </si>
  <si>
    <t>policlinico u hospital</t>
  </si>
  <si>
    <t>clinica hector</t>
  </si>
  <si>
    <t>DcNcrFI6Aa</t>
  </si>
  <si>
    <t>Hornalero</t>
  </si>
  <si>
    <t>El trabajo</t>
  </si>
  <si>
    <t>830aOQCTgZ</t>
  </si>
  <si>
    <t>Muchos problemas de economia</t>
  </si>
  <si>
    <t>YDAoFcHA1Y</t>
  </si>
  <si>
    <t>Nardo</t>
  </si>
  <si>
    <t xml:space="preserve">La carretera ,Las lamparas </t>
  </si>
  <si>
    <t>JdM7v7vcxi</t>
  </si>
  <si>
    <t xml:space="preserve">Santa rosa </t>
  </si>
  <si>
    <t>4ugIyaG340</t>
  </si>
  <si>
    <t>Casa de Familia</t>
  </si>
  <si>
    <t>El Agua ,Problema de de trabajo</t>
  </si>
  <si>
    <t>UKZTtutBjC</t>
  </si>
  <si>
    <t xml:space="preserve"> Carretera</t>
  </si>
  <si>
    <t>s6g6lAatce</t>
  </si>
  <si>
    <t xml:space="preserve">En el camion </t>
  </si>
  <si>
    <t>mkgfUj0Kfs</t>
  </si>
  <si>
    <t xml:space="preserve">nina </t>
  </si>
  <si>
    <t>Daddul</t>
  </si>
  <si>
    <t>adbul</t>
  </si>
  <si>
    <t>basura</t>
  </si>
  <si>
    <t>Basurero</t>
  </si>
  <si>
    <t>ZaBuUzMf4e</t>
  </si>
  <si>
    <t>Yee</t>
  </si>
  <si>
    <t xml:space="preserve">Cenaza contributivo </t>
  </si>
  <si>
    <t xml:space="preserve">cenasa contributivo </t>
  </si>
  <si>
    <t xml:space="preserve">los motores que oasan como locos </t>
  </si>
  <si>
    <t>X4gm8UiH9J</t>
  </si>
  <si>
    <t>Harry</t>
  </si>
  <si>
    <t>Estudiante y Modelo</t>
  </si>
  <si>
    <t>Al doctor Addul</t>
  </si>
  <si>
    <t>no va</t>
  </si>
  <si>
    <t xml:space="preserve">El agua estancada y la basura </t>
  </si>
  <si>
    <t>En el camion</t>
  </si>
  <si>
    <t>clinica abdul</t>
  </si>
  <si>
    <t xml:space="preserve">  No</t>
  </si>
  <si>
    <t>La basura y el agua estancada</t>
  </si>
  <si>
    <t>En el camion de la basura</t>
  </si>
  <si>
    <t>DDiPRcC73G</t>
  </si>
  <si>
    <t>rruido</t>
  </si>
  <si>
    <t>EtIFTBgZPA</t>
  </si>
  <si>
    <t xml:space="preserve"> vega</t>
  </si>
  <si>
    <t>hedb8FBtgj</t>
  </si>
  <si>
    <t>No hay uno en especifico</t>
  </si>
  <si>
    <t>0XMIDfH8P1</t>
  </si>
  <si>
    <t>Tito</t>
  </si>
  <si>
    <t>Negociante de un colmado</t>
  </si>
  <si>
    <t>v9o66WwNVu</t>
  </si>
  <si>
    <t>Petaca</t>
  </si>
  <si>
    <t>En laCalle</t>
  </si>
  <si>
    <t>wz9GWenAFh</t>
  </si>
  <si>
    <t>Maro</t>
  </si>
  <si>
    <t xml:space="preserve">Clinica(tireo)o al hospital </t>
  </si>
  <si>
    <t>Toni en el rio</t>
  </si>
  <si>
    <t>2xoBEEBRNY</t>
  </si>
  <si>
    <t>Seline</t>
  </si>
  <si>
    <t>8WdGLnzSA1</t>
  </si>
  <si>
    <t>El hospital de constanza</t>
  </si>
  <si>
    <t xml:space="preserve">Falta del agua </t>
  </si>
  <si>
    <t>YY5pwmiFEh</t>
  </si>
  <si>
    <t>4UN56rfOMW</t>
  </si>
  <si>
    <t>UnqsTjlLKx</t>
  </si>
  <si>
    <t>El Agua Y la calle</t>
  </si>
  <si>
    <t>YZmxsG08CL</t>
  </si>
  <si>
    <t xml:space="preserve">El Agua </t>
  </si>
  <si>
    <t>NUs2IAEypI</t>
  </si>
  <si>
    <t>Dentista /Jose amado</t>
  </si>
  <si>
    <t>El agua  y calle</t>
  </si>
  <si>
    <t>R4SSTHwDXI</t>
  </si>
  <si>
    <t>Al salir de la comunidad</t>
  </si>
  <si>
    <t>51C0mdJ9Zk</t>
  </si>
  <si>
    <t>KD4ggf7ErJ</t>
  </si>
  <si>
    <t>EcZgpHXlpN</t>
  </si>
  <si>
    <t>En la celle</t>
  </si>
  <si>
    <t>6NTez2OazB</t>
  </si>
  <si>
    <t>Ningunob</t>
  </si>
  <si>
    <t>fxoTnUUTfS</t>
  </si>
  <si>
    <t xml:space="preserve">Agua potable </t>
  </si>
  <si>
    <t>HYYhzdpTkN</t>
  </si>
  <si>
    <t>chqazonkeq</t>
  </si>
  <si>
    <t>v1WRHN7pC1</t>
  </si>
  <si>
    <t>el ministro</t>
  </si>
  <si>
    <t>empleado privado</t>
  </si>
  <si>
    <t xml:space="preserve">arroyo arriba </t>
  </si>
  <si>
    <t>ctAgZpcOZ7</t>
  </si>
  <si>
    <t>Calito</t>
  </si>
  <si>
    <t>yiyJX4Ez4E</t>
  </si>
  <si>
    <t>EgeOrfRAzO</t>
  </si>
  <si>
    <t>Un dentista no especifico</t>
  </si>
  <si>
    <t>Vbq0GTl5e0</t>
  </si>
  <si>
    <t>8SbJkpm1HS</t>
  </si>
  <si>
    <t>Nairobis</t>
  </si>
  <si>
    <t>En el partio</t>
  </si>
  <si>
    <t>dSwjnmLhTM</t>
  </si>
  <si>
    <t>zPTiefSghK</t>
  </si>
  <si>
    <t>Dilsia</t>
  </si>
  <si>
    <t>A fuera</t>
  </si>
  <si>
    <t>Or5K0WKPm3</t>
  </si>
  <si>
    <t>Rossi</t>
  </si>
  <si>
    <t xml:space="preserve">La Jolla </t>
  </si>
  <si>
    <t>Si , la capital</t>
  </si>
  <si>
    <t>0R4Dn7PLkT</t>
  </si>
  <si>
    <t>Poli clinico</t>
  </si>
  <si>
    <t>No va a ningun lado</t>
  </si>
  <si>
    <t>bpoy1ufQmf</t>
  </si>
  <si>
    <t xml:space="preserve">La llevan a un tanque </t>
  </si>
  <si>
    <t>5Tv47EWCwt</t>
  </si>
  <si>
    <t>Agueducto del residencial los pinos</t>
  </si>
  <si>
    <t>A dentro de la casa</t>
  </si>
  <si>
    <t>4UPAxCvTvX</t>
  </si>
  <si>
    <t>Andy nely</t>
  </si>
  <si>
    <t>Pili clinico</t>
  </si>
  <si>
    <t xml:space="preserve">Al lado </t>
  </si>
  <si>
    <t>uUHbPLGrg1</t>
  </si>
  <si>
    <t>Beronica</t>
  </si>
  <si>
    <t>En la entrada de comunidad</t>
  </si>
  <si>
    <t>IBF2UwJoY7</t>
  </si>
  <si>
    <t>El agua aposada</t>
  </si>
  <si>
    <t xml:space="preserve">Delante </t>
  </si>
  <si>
    <t>YF34QH25ez</t>
  </si>
  <si>
    <t>Tilin</t>
  </si>
  <si>
    <t>Al hospital y a la poli clinica</t>
  </si>
  <si>
    <t>fKFtPmH62L</t>
  </si>
  <si>
    <t>Ars</t>
  </si>
  <si>
    <t>Dr perez</t>
  </si>
  <si>
    <t xml:space="preserve">Las drogas </t>
  </si>
  <si>
    <t xml:space="preserve">En la calle o salen a sacarla </t>
  </si>
  <si>
    <t>keG3GZFJkj</t>
  </si>
  <si>
    <t xml:space="preserve">Papero </t>
  </si>
  <si>
    <t>Herrero</t>
  </si>
  <si>
    <t xml:space="preserve">Ruido de los motores </t>
  </si>
  <si>
    <t>Basudero</t>
  </si>
  <si>
    <t>Ruido de los motores</t>
  </si>
  <si>
    <t>PXysyewzgq</t>
  </si>
  <si>
    <t xml:space="preserve">La calle principal </t>
  </si>
  <si>
    <t>podEmwBg6G</t>
  </si>
  <si>
    <t xml:space="preserve">La calle de la escuela </t>
  </si>
  <si>
    <t xml:space="preserve">Frente de su casa </t>
  </si>
  <si>
    <t>94Syqn5HDk</t>
  </si>
  <si>
    <t>querida</t>
  </si>
  <si>
    <t>Trabajafora social</t>
  </si>
  <si>
    <t xml:space="preserve">En la clinica Addul </t>
  </si>
  <si>
    <t xml:space="preserve">Clinica Queliz </t>
  </si>
  <si>
    <t>Basura acumulada  Reconstruccuion de callejones</t>
  </si>
  <si>
    <t xml:space="preserve">En el vertedero </t>
  </si>
  <si>
    <t>clinica adbdul</t>
  </si>
  <si>
    <t xml:space="preserve">clinica keli </t>
  </si>
  <si>
    <t>Basura acumulada callejones destruidos</t>
  </si>
  <si>
    <t xml:space="preserve">El vertedero </t>
  </si>
  <si>
    <t>qe7QtNWbPu</t>
  </si>
  <si>
    <t>La calle , el puente ,</t>
  </si>
  <si>
    <t>DFwdvyWcGG</t>
  </si>
  <si>
    <t>0FfwWMlQ8z</t>
  </si>
  <si>
    <t>El Moro</t>
  </si>
  <si>
    <t xml:space="preserve">Comunicador </t>
  </si>
  <si>
    <t>Senaza</t>
  </si>
  <si>
    <t xml:space="preserve">Contaminacion Ambiental </t>
  </si>
  <si>
    <t xml:space="preserve">En el camion de la basura </t>
  </si>
  <si>
    <t>nYGqujwrX6</t>
  </si>
  <si>
    <t>el moro</t>
  </si>
  <si>
    <t>Comunicador social</t>
  </si>
  <si>
    <t xml:space="preserve">independiente </t>
  </si>
  <si>
    <t xml:space="preserve">la contaminacion ambiental </t>
  </si>
  <si>
    <t xml:space="preserve">Camion de la basura </t>
  </si>
  <si>
    <t>OCdBbUeEwN</t>
  </si>
  <si>
    <t xml:space="preserve">Poniclinico </t>
  </si>
  <si>
    <t>UZ6q1Bjktz</t>
  </si>
  <si>
    <t>La carretera y el agua</t>
  </si>
  <si>
    <t>rnNw8AxEix</t>
  </si>
  <si>
    <t>mary</t>
  </si>
  <si>
    <t>el agua estancada</t>
  </si>
  <si>
    <t>Camion de la basura</t>
  </si>
  <si>
    <t>GiArohoFUo</t>
  </si>
  <si>
    <t>ara</t>
  </si>
  <si>
    <t>Centro medico titi</t>
  </si>
  <si>
    <t xml:space="preserve">clinica dental jose armando </t>
  </si>
  <si>
    <t xml:space="preserve">La contaminacion ambiental </t>
  </si>
  <si>
    <t>Al camion de la basura</t>
  </si>
  <si>
    <t>FZwlRTaK8F</t>
  </si>
  <si>
    <t>DQN82bQNPI</t>
  </si>
  <si>
    <t xml:space="preserve">Los pleitos </t>
  </si>
  <si>
    <t>7bF6YFxuIz</t>
  </si>
  <si>
    <t>Naina</t>
  </si>
  <si>
    <t>RQ5aRGHKXu</t>
  </si>
  <si>
    <t>El Puente</t>
  </si>
  <si>
    <t>Los haitianos</t>
  </si>
  <si>
    <t>Al lado de su casa</t>
  </si>
  <si>
    <t>SDsK4BRlDe</t>
  </si>
  <si>
    <t xml:space="preserve">Trabaja agricultura </t>
  </si>
  <si>
    <t>Pilesia , hospital</t>
  </si>
  <si>
    <t xml:space="preserve">El rio , el puente no sirve , la calle </t>
  </si>
  <si>
    <t>APd9DjCZZ8</t>
  </si>
  <si>
    <t xml:space="preserve">ARS humano </t>
  </si>
  <si>
    <t xml:space="preserve">En la salida de la comunidad </t>
  </si>
  <si>
    <t>GEoANM3n9Y</t>
  </si>
  <si>
    <t>El puente y las casas malas</t>
  </si>
  <si>
    <t>En el safacon</t>
  </si>
  <si>
    <t>B1wK5USeq7</t>
  </si>
  <si>
    <t>Yudith</t>
  </si>
  <si>
    <t>Dr hector</t>
  </si>
  <si>
    <t>El escandalo</t>
  </si>
  <si>
    <t>SAEiO6tSlJ</t>
  </si>
  <si>
    <t>Un consultorio</t>
  </si>
  <si>
    <t>La Delincuencia y el rio</t>
  </si>
  <si>
    <t>KccFyIxQJC</t>
  </si>
  <si>
    <t>Barrio san pedro (la caña )</t>
  </si>
  <si>
    <t xml:space="preserve">Senasa gobierno </t>
  </si>
  <si>
    <t xml:space="preserve">Senasa  gobierno </t>
  </si>
  <si>
    <t>Marioalfredo</t>
  </si>
  <si>
    <t xml:space="preserve">Los hermanos </t>
  </si>
  <si>
    <t>3GW1E8tsqh</t>
  </si>
  <si>
    <t>Recepcion en hoteleria</t>
  </si>
  <si>
    <t>O7iYx90krp</t>
  </si>
  <si>
    <t xml:space="preserve">Fue de aqui </t>
  </si>
  <si>
    <t>Jose amado , radames perez</t>
  </si>
  <si>
    <t>La droga</t>
  </si>
  <si>
    <t>RajJ65fc9S</t>
  </si>
  <si>
    <t>Barrio san pedroa (la caña )</t>
  </si>
  <si>
    <t>Senasa Contrivutivo</t>
  </si>
  <si>
    <t xml:space="preserve">Capital </t>
  </si>
  <si>
    <t>Radamez</t>
  </si>
  <si>
    <t xml:space="preserve">Mal olor de cañada </t>
  </si>
  <si>
    <t>0KnEhDX7mk</t>
  </si>
  <si>
    <t>Barrio san pedro (la caña)</t>
  </si>
  <si>
    <t>TZLbc8HOO9</t>
  </si>
  <si>
    <t>Dilian</t>
  </si>
  <si>
    <t>Barrio san pedro ( la caña )</t>
  </si>
  <si>
    <t xml:space="preserve">Vivir mejor </t>
  </si>
  <si>
    <t>mr2QErRyOM</t>
  </si>
  <si>
    <t>Yon</t>
  </si>
  <si>
    <t xml:space="preserve">Barrio  san pedro (La caña </t>
  </si>
  <si>
    <t xml:space="preserve">Ardul clinica </t>
  </si>
  <si>
    <t xml:space="preserve">Delicuencia Falta de empleo </t>
  </si>
  <si>
    <t>znX6B0Q8b5</t>
  </si>
  <si>
    <t>Yami</t>
  </si>
  <si>
    <t xml:space="preserve">Doctor reyes </t>
  </si>
  <si>
    <t xml:space="preserve">Mal olor de la cañada </t>
  </si>
  <si>
    <t>jTRfVVHAHN</t>
  </si>
  <si>
    <t>Barrio san pedro (caña)</t>
  </si>
  <si>
    <t xml:space="preserve">A la calle </t>
  </si>
  <si>
    <t>YBLTPHNqsH</t>
  </si>
  <si>
    <t xml:space="preserve">Segundo </t>
  </si>
  <si>
    <t>Camarero</t>
  </si>
  <si>
    <t>Barrio san pedro(lac caña)</t>
  </si>
  <si>
    <t xml:space="preserve">Radamez </t>
  </si>
  <si>
    <t xml:space="preserve">La junta de vecino no funciona </t>
  </si>
  <si>
    <t>LwMJ2wrMkZ</t>
  </si>
  <si>
    <t>44vEJP3Of3</t>
  </si>
  <si>
    <t xml:space="preserve">Al policlinico o hospital </t>
  </si>
  <si>
    <t>Community</t>
  </si>
  <si>
    <t>Original</t>
  </si>
  <si>
    <t>Clean</t>
  </si>
  <si>
    <t>Community (Clean)</t>
  </si>
  <si>
    <t>City (Clean)</t>
  </si>
  <si>
    <t>City</t>
  </si>
  <si>
    <t>Correct Names Database</t>
  </si>
  <si>
    <t>La Planta, La Japonesa</t>
  </si>
  <si>
    <t>Alto Cerro 2</t>
  </si>
  <si>
    <t>Los Embassadores</t>
  </si>
  <si>
    <t>Cruz de Cuaba</t>
  </si>
  <si>
    <t>La Japonesa, La 57</t>
  </si>
  <si>
    <t>Barrio Nuevo</t>
  </si>
  <si>
    <t>La Libertad</t>
  </si>
  <si>
    <t>El Cercado</t>
  </si>
  <si>
    <t>Brisas del Llano</t>
  </si>
  <si>
    <t>El Puente, Arroyo Arriba</t>
  </si>
  <si>
    <t>barrio Las Flores</t>
  </si>
  <si>
    <t>flores</t>
  </si>
  <si>
    <t>Los Pinos</t>
  </si>
  <si>
    <t>las mercedes</t>
  </si>
  <si>
    <t>Los Guandules</t>
  </si>
  <si>
    <t>Paragua</t>
  </si>
  <si>
    <t>Guaricano</t>
  </si>
  <si>
    <t>Villa del Valle</t>
  </si>
  <si>
    <t>Paraiso Oeste</t>
  </si>
  <si>
    <t>Arenazo</t>
  </si>
  <si>
    <t>Barrio del Padre</t>
  </si>
  <si>
    <t>cuidad de dios</t>
  </si>
  <si>
    <t>cuidad de</t>
  </si>
  <si>
    <t>Ojo de Agua</t>
  </si>
  <si>
    <t>La Secadora</t>
  </si>
  <si>
    <t>el canal</t>
  </si>
  <si>
    <t>El Mirador Duarte</t>
  </si>
  <si>
    <t>Colonia Kennedy</t>
  </si>
  <si>
    <t>El Eden</t>
  </si>
  <si>
    <t>La Sieniguita</t>
  </si>
  <si>
    <t>Portezuelo</t>
  </si>
  <si>
    <t>La Pelada</t>
  </si>
  <si>
    <t>Cañada Seca</t>
  </si>
  <si>
    <t>La Cotorra</t>
  </si>
  <si>
    <t>Arroyo Arriba</t>
  </si>
  <si>
    <t>san isidro</t>
  </si>
  <si>
    <t>Los Siso</t>
  </si>
  <si>
    <t>La Altagracia</t>
  </si>
  <si>
    <t>tireo</t>
  </si>
  <si>
    <t>El Paraiso</t>
  </si>
  <si>
    <t>La Colonita</t>
  </si>
  <si>
    <t>Santa Rosa</t>
  </si>
  <si>
    <t>La Zanja</t>
  </si>
  <si>
    <t>La Calle Primera</t>
  </si>
  <si>
    <t>Villa Hortaliza</t>
  </si>
  <si>
    <t>Santiago Apostol</t>
  </si>
  <si>
    <t>Ave. Mella</t>
  </si>
  <si>
    <t>la jolla</t>
  </si>
  <si>
    <t>Arroyo arriba</t>
  </si>
  <si>
    <t>Barrio San Pedro</t>
  </si>
  <si>
    <t>#</t>
  </si>
  <si>
    <t>%</t>
  </si>
  <si>
    <t>Residents Surveyed</t>
  </si>
  <si>
    <t>Households Surveyed</t>
  </si>
  <si>
    <t>Average Family Size</t>
  </si>
  <si>
    <t>Education</t>
  </si>
  <si>
    <t>Some High School</t>
  </si>
  <si>
    <t>Some College</t>
  </si>
  <si>
    <t>College Degree</t>
  </si>
  <si>
    <t>Type/Condition of Floor</t>
  </si>
  <si>
    <t>Dirt/Bad</t>
  </si>
  <si>
    <t>Dirt/Functional</t>
  </si>
  <si>
    <t>Cement/Bad</t>
  </si>
  <si>
    <t>Cement/Functional</t>
  </si>
  <si>
    <t>Condition of Roof</t>
  </si>
  <si>
    <t>Needs Repair</t>
  </si>
  <si>
    <t>Housing Material</t>
  </si>
  <si>
    <t>Block</t>
  </si>
  <si>
    <t>Zinc</t>
  </si>
  <si>
    <t>None</t>
  </si>
  <si>
    <t>Community Priorities Dashboard</t>
  </si>
  <si>
    <t>Identification, Environmental</t>
  </si>
  <si>
    <t>Community Stats</t>
  </si>
  <si>
    <t>Communities Surveyed</t>
  </si>
  <si>
    <t>Avg. Family Size</t>
  </si>
  <si>
    <t>Estatiticos de la comunidad</t>
  </si>
  <si>
    <t>Comunidades Entrevistados</t>
  </si>
  <si>
    <t>Personas Entrevistados</t>
  </si>
  <si>
    <t>Promedia de personas en casa</t>
  </si>
  <si>
    <t>ID, Medio Ambiente</t>
  </si>
  <si>
    <t>&lt; Select Community</t>
  </si>
  <si>
    <t>&lt; Elege Comunidad</t>
  </si>
  <si>
    <t>Prioridades de Comunidad</t>
  </si>
  <si>
    <t>Population Demographic</t>
  </si>
  <si>
    <t>Children under age 5</t>
  </si>
  <si>
    <t>Number of People in Households Surveyed</t>
  </si>
  <si>
    <t>Info General</t>
  </si>
  <si>
    <t>Entrevistas Hecho</t>
  </si>
  <si>
    <t>Hembras</t>
  </si>
  <si>
    <t>Varones</t>
  </si>
  <si>
    <t>Ninos menos que 5 anos en casas</t>
  </si>
  <si>
    <t>Numero promedia de personas en casas</t>
  </si>
  <si>
    <t>Numero de personas en casas donde hicimos entrevistas</t>
  </si>
  <si>
    <t>Less than Grade School</t>
  </si>
  <si>
    <t>Grade School</t>
  </si>
  <si>
    <t>High School</t>
  </si>
  <si>
    <t>Educacion</t>
  </si>
  <si>
    <t>Primario Terminado</t>
  </si>
  <si>
    <t>Liceo Sin Terminar</t>
  </si>
  <si>
    <t>Liceo Terminado</t>
  </si>
  <si>
    <t>Universidad sin terminar</t>
  </si>
  <si>
    <t>Universidad terminado</t>
  </si>
  <si>
    <t>Primario sin terminar</t>
  </si>
  <si>
    <t>Housing Information</t>
  </si>
  <si>
    <t>Years Lived in House</t>
  </si>
  <si>
    <t>Less Than 1</t>
  </si>
  <si>
    <t>1 to 2</t>
  </si>
  <si>
    <t>3 to 4</t>
  </si>
  <si>
    <t>5 to 10</t>
  </si>
  <si>
    <t>More Than 10</t>
  </si>
  <si>
    <t>Rented</t>
  </si>
  <si>
    <t>Owned</t>
  </si>
  <si>
    <t>Home Ownership</t>
  </si>
  <si>
    <t>Informacion de Casa</t>
  </si>
  <si>
    <t>Anos en Comunidad</t>
  </si>
  <si>
    <t>Menos que 1</t>
  </si>
  <si>
    <t>1 a 2</t>
  </si>
  <si>
    <t>3 a 4</t>
  </si>
  <si>
    <t>5 a 10</t>
  </si>
  <si>
    <t>Mas que 10</t>
  </si>
  <si>
    <t>Estatus de Casa</t>
  </si>
  <si>
    <t>Alquilado</t>
  </si>
  <si>
    <t>Propio</t>
  </si>
  <si>
    <t>Bathroom</t>
  </si>
  <si>
    <t xml:space="preserve">Yes </t>
  </si>
  <si>
    <t>Latrine</t>
  </si>
  <si>
    <t>latriNoeAccess</t>
  </si>
  <si>
    <t>Funcional</t>
  </si>
  <si>
    <t>Wood</t>
  </si>
  <si>
    <t>DirtWorking</t>
  </si>
  <si>
    <t>Block and Wood</t>
  </si>
  <si>
    <t>Brick</t>
  </si>
  <si>
    <t>Water Access</t>
  </si>
  <si>
    <t>1x a month</t>
  </si>
  <si>
    <t>1x a week</t>
  </si>
  <si>
    <t>2-3x a week</t>
  </si>
  <si>
    <t>4-6x a week</t>
  </si>
  <si>
    <t>Drinking Water</t>
  </si>
  <si>
    <t>Bottled</t>
  </si>
  <si>
    <t>Filtered</t>
  </si>
  <si>
    <t>Tap</t>
  </si>
  <si>
    <t>Bano</t>
  </si>
  <si>
    <t>Latrina</t>
  </si>
  <si>
    <t>Tierra Mala</t>
  </si>
  <si>
    <t>Tierra Buena</t>
  </si>
  <si>
    <t>Cemento Mal</t>
  </si>
  <si>
    <t>Cemento Bueno</t>
  </si>
  <si>
    <t>Condicion del techo</t>
  </si>
  <si>
    <t>Necesita arreglado</t>
  </si>
  <si>
    <t>Material de casa</t>
  </si>
  <si>
    <t>Madera</t>
  </si>
  <si>
    <t>Bloc y madera</t>
  </si>
  <si>
    <t>Acesso a agua</t>
  </si>
  <si>
    <t>1x por mes</t>
  </si>
  <si>
    <t>1x por semana</t>
  </si>
  <si>
    <t>2-3x por semana</t>
  </si>
  <si>
    <t>4-6x por semana</t>
  </si>
  <si>
    <t>todos los dias</t>
  </si>
  <si>
    <t>Agua de tomar</t>
  </si>
  <si>
    <t>Bottelon</t>
  </si>
  <si>
    <t>Filtrado</t>
  </si>
  <si>
    <t>Llave</t>
  </si>
  <si>
    <t>Condicion del piso</t>
  </si>
  <si>
    <t>surveyingUserCustomForm</t>
  </si>
  <si>
    <t>surveyingOrganizationCustomForm</t>
  </si>
  <si>
    <t>createdAtCustomForm</t>
  </si>
  <si>
    <t>title</t>
  </si>
  <si>
    <t>waterSourceDrinking</t>
  </si>
  <si>
    <t>waterSourceOther</t>
  </si>
  <si>
    <t>problemsWater</t>
  </si>
  <si>
    <t>receiveWater</t>
  </si>
  <si>
    <t>timeToGetWater</t>
  </si>
  <si>
    <t>getsWaterHousehold</t>
  </si>
  <si>
    <t>litresRequired</t>
  </si>
  <si>
    <t>treatWater</t>
  </si>
  <si>
    <t>waterLocation</t>
  </si>
  <si>
    <t>storageCapacity</t>
  </si>
  <si>
    <t>tarifasServiciospúblicosAgua</t>
  </si>
  <si>
    <t>committeeOrganization</t>
  </si>
  <si>
    <t>2021-02-05T21:37:20.369Z</t>
  </si>
  <si>
    <t>2021-02-05T21:43:40.812Z</t>
  </si>
  <si>
    <t>Household Water Form (Spanish)</t>
  </si>
  <si>
    <t>CustomFormResult</t>
  </si>
  <si>
    <t>aqueduct</t>
  </si>
  <si>
    <t>none</t>
  </si>
  <si>
    <t>adultMaleadultFemale</t>
  </si>
  <si>
    <t>yard</t>
  </si>
  <si>
    <t>yes</t>
  </si>
  <si>
    <t>2021-02-07T21:42:58.231Z</t>
  </si>
  <si>
    <t>2021-02-07T21:46:09.800Z</t>
  </si>
  <si>
    <t>taste</t>
  </si>
  <si>
    <t>moreThan30</t>
  </si>
  <si>
    <t>adultFemale</t>
  </si>
  <si>
    <t>chlorineBleach</t>
  </si>
  <si>
    <t>elsewhere</t>
  </si>
  <si>
    <t>2021-02-07T21:28:39.273Z</t>
  </si>
  <si>
    <t>2021-02-07T21:31:29.630Z</t>
  </si>
  <si>
    <t>adultMaleboy</t>
  </si>
  <si>
    <t>2021-02-04T19:57:15.733Z</t>
  </si>
  <si>
    <t>2021-02-04T20:02:21.556Z</t>
  </si>
  <si>
    <t>insideHouse</t>
  </si>
  <si>
    <t>2021-02-05T20:42:36.326Z</t>
  </si>
  <si>
    <t>2021-02-05T20:44:46.346Z</t>
  </si>
  <si>
    <t>SJ1DErPjm8</t>
  </si>
  <si>
    <t>2019-07-09T22:07:42.893Z</t>
  </si>
  <si>
    <t>2021-02-03T18:02:03.545Z</t>
  </si>
  <si>
    <t>adultFemaleadultMale</t>
  </si>
  <si>
    <t>2021-01-22T19:31:14.373Z</t>
  </si>
  <si>
    <t>2021-01-22T19:37:04.701Z</t>
  </si>
  <si>
    <t>adultMaleadultFemaleboygirl</t>
  </si>
  <si>
    <t>2020-10-13T21:01:28.859Z</t>
  </si>
  <si>
    <t>2021-02-03T18:02:03.399Z</t>
  </si>
  <si>
    <t>adultMaleadultFemaleboy</t>
  </si>
  <si>
    <t>2020-12-05T16:09:45.705Z</t>
  </si>
  <si>
    <t>2020-12-05T16:15:49.826Z</t>
  </si>
  <si>
    <t>river</t>
  </si>
  <si>
    <t>adultFemaleboygirladultMale</t>
  </si>
  <si>
    <t>unsure</t>
  </si>
  <si>
    <t>2020-12-05T17:35:18.342Z</t>
  </si>
  <si>
    <t>2020-12-05T17:43:38.534Z</t>
  </si>
  <si>
    <t>boil</t>
  </si>
  <si>
    <t>2021-02-07T21:50:21.250Z</t>
  </si>
  <si>
    <t>2021-02-07T21:54:00.963Z</t>
  </si>
  <si>
    <t>2021-01-22T20:48:37.176Z</t>
  </si>
  <si>
    <t>2021-01-22T20:48:50.026Z</t>
  </si>
  <si>
    <t>2021-02-04T19:52:13.708Z</t>
  </si>
  <si>
    <t>2021-02-04T19:54:37.007Z</t>
  </si>
  <si>
    <t>adultFemaleboy</t>
  </si>
  <si>
    <t>2021-02-04T19:58:47.481Z</t>
  </si>
  <si>
    <t>2021-02-04T20:01:56.224Z</t>
  </si>
  <si>
    <t>adultFemaleadultMaleboy</t>
  </si>
  <si>
    <t>2020-10-12T20:34:11.935Z</t>
  </si>
  <si>
    <t>2021-02-04T19:30:01.762Z</t>
  </si>
  <si>
    <t>2021-01-22T20:08:20.181Z</t>
  </si>
  <si>
    <t>2021-01-22T20:13:03.804Z</t>
  </si>
  <si>
    <t>2019-07-20T19:00:40.463Z</t>
  </si>
  <si>
    <t>2021-02-04T20:40:39.263Z</t>
  </si>
  <si>
    <t>2021-01-23T15:13:12.706Z</t>
  </si>
  <si>
    <t>2021-01-23T15:21:31.421Z</t>
  </si>
  <si>
    <t>spring</t>
  </si>
  <si>
    <t>2021-01-22T20:48:38.531Z</t>
  </si>
  <si>
    <t>2021-01-22T20:48:50.231Z</t>
  </si>
  <si>
    <t>2020-12-30T18:38:35.994Z</t>
  </si>
  <si>
    <t>2021-02-02T21:01:54.167Z</t>
  </si>
  <si>
    <t>2021-02-05T21:03:27.663Z</t>
  </si>
  <si>
    <t>2021-02-05T21:08:12.418Z</t>
  </si>
  <si>
    <t>chlorineBleachwaterfiler</t>
  </si>
  <si>
    <t>2021-02-04T19:37:44.508Z</t>
  </si>
  <si>
    <t>2021-02-04T19:42:58.236Z</t>
  </si>
  <si>
    <t>2020-12-05T14:48:18.950Z</t>
  </si>
  <si>
    <t>2021-01-24T19:16:12.915Z</t>
  </si>
  <si>
    <t>color</t>
  </si>
  <si>
    <t>2020-10-13T20:45:37.850Z</t>
  </si>
  <si>
    <t>2021-02-04T21:10:04.844Z</t>
  </si>
  <si>
    <t>2021-02-04T20:18:59.979Z</t>
  </si>
  <si>
    <t>2021-02-04T20:22:50.462Z</t>
  </si>
  <si>
    <t>2021-02-07T22:46:12.241Z</t>
  </si>
  <si>
    <t>2021-02-07T22:48:26.786Z</t>
  </si>
  <si>
    <t>2021-02-05T21:26:50.079Z</t>
  </si>
  <si>
    <t>2021-02-05T21:29:59.622Z</t>
  </si>
  <si>
    <t>2019-07-21T19:22:59.465Z</t>
  </si>
  <si>
    <t>2021-02-04T21:12:53.231Z</t>
  </si>
  <si>
    <t>F4FCPD7Rz1</t>
  </si>
  <si>
    <t>00/00/1983</t>
  </si>
  <si>
    <t>2021-01-19T14:23:23.161Z</t>
  </si>
  <si>
    <t>2021-01-19T14:23:23.528Z</t>
  </si>
  <si>
    <t>well</t>
  </si>
  <si>
    <t>adultMale</t>
  </si>
  <si>
    <t>2020-10-12T19:02:46.235Z</t>
  </si>
  <si>
    <t>2021-02-02T20:54:13.818Z</t>
  </si>
  <si>
    <t>2021-02-07T22:14:21.559Z</t>
  </si>
  <si>
    <t>2021-02-07T22:17:25.127Z</t>
  </si>
  <si>
    <t>2020-12-05T14:45:58.624Z</t>
  </si>
  <si>
    <t>2021-02-12T23:43:49.520Z</t>
  </si>
  <si>
    <t>tastecolor</t>
  </si>
  <si>
    <t>2021-01-22T22:27:41.129Z</t>
  </si>
  <si>
    <t>2021-01-22T22:27:42.606Z</t>
  </si>
  <si>
    <t>ST192Xy2av</t>
  </si>
  <si>
    <t>Yubelki</t>
  </si>
  <si>
    <t>2019-07-20T22:29:36.676Z</t>
  </si>
  <si>
    <t>2021-02-04T20:56:35.454Z</t>
  </si>
  <si>
    <t>2021-01-22T20:48:39.792Z</t>
  </si>
  <si>
    <t>2021-01-22T20:48:50.605Z</t>
  </si>
  <si>
    <t>boyadultMale</t>
  </si>
  <si>
    <t>2019-06-14T14:00:11.909Z</t>
  </si>
  <si>
    <t>2021-02-04T21:07:09.442Z</t>
  </si>
  <si>
    <t>2019-07-21T19:50:27.785Z</t>
  </si>
  <si>
    <t>2021-02-04T21:11:42.245Z</t>
  </si>
  <si>
    <t>2020-10-15T21:44:56.407Z</t>
  </si>
  <si>
    <t>2021-02-04T21:22:03.246Z</t>
  </si>
  <si>
    <t>2021-01-22T19:49:56.306Z</t>
  </si>
  <si>
    <t>2021-01-22T19:56:03.871Z</t>
  </si>
  <si>
    <t>2021-01-22T20:20:27.601Z</t>
  </si>
  <si>
    <t>2021-01-22T20:24:53.864Z</t>
  </si>
  <si>
    <t>v1JVMzsFen</t>
  </si>
  <si>
    <t>Zumbador</t>
  </si>
  <si>
    <t>2020-12-30T17:47:54.177Z</t>
  </si>
  <si>
    <t>2021-02-02T20:29:23.708Z</t>
  </si>
  <si>
    <t>2020-10-13T19:59:41.249Z</t>
  </si>
  <si>
    <t>2021-01-29T18:46:09.211Z</t>
  </si>
  <si>
    <t>2021-02-04T19:43:52.217Z</t>
  </si>
  <si>
    <t>2021-02-04T19:46:13.916Z</t>
  </si>
  <si>
    <t>2019-07-20T22:02:52.207Z</t>
  </si>
  <si>
    <t>2021-02-04T20:53:31.835Z</t>
  </si>
  <si>
    <t>7X7H1yv3s9</t>
  </si>
  <si>
    <t>2019-07-20T18:39:51.985Z</t>
  </si>
  <si>
    <t>2021-02-04T21:00:46.111Z</t>
  </si>
  <si>
    <t>2021-02-05T21:51:42.631Z</t>
  </si>
  <si>
    <t>2021-02-05T21:54:51.487Z</t>
  </si>
  <si>
    <t>KbReoSfB5v</t>
  </si>
  <si>
    <t>2021-02-07T22:34:02.811Z</t>
  </si>
  <si>
    <t>2021-02-07T22:36:18.377Z</t>
  </si>
  <si>
    <t>2020-10-12T19:50:03.178Z</t>
  </si>
  <si>
    <t>2021-02-04T21:04:59.150Z</t>
  </si>
  <si>
    <t>Mt64OzGdNG</t>
  </si>
  <si>
    <t>2020-01-18T18:02:44.577Z</t>
  </si>
  <si>
    <t>2021-02-02T19:56:54.441Z</t>
  </si>
  <si>
    <t>2021-02-06T20:47:32.872Z</t>
  </si>
  <si>
    <t>2021-02-06T20:50:31.402Z</t>
  </si>
  <si>
    <t>chlorineBleachboil</t>
  </si>
  <si>
    <t>yesAgreed</t>
  </si>
  <si>
    <t>2020-12-30T19:06:10.730Z</t>
  </si>
  <si>
    <t>2021-02-02T21:06:46.590Z</t>
  </si>
  <si>
    <t>2021-02-06T20:41:52.209Z</t>
  </si>
  <si>
    <t>2021-02-06T20:45:40.611Z</t>
  </si>
  <si>
    <t>2021-02-07T22:39:38.746Z</t>
  </si>
  <si>
    <t>2021-02-07T22:42:36.738Z</t>
  </si>
  <si>
    <t>2019-07-09T22:48:30.208Z</t>
  </si>
  <si>
    <t>2021-02-02T19:52:33.427Z</t>
  </si>
  <si>
    <t>adultMaleboyadultFemale</t>
  </si>
  <si>
    <t>D3aGAiJkpX</t>
  </si>
  <si>
    <t>2021-01-23T18:23:06.106Z</t>
  </si>
  <si>
    <t>2021-01-23T18:23:07.319Z</t>
  </si>
  <si>
    <t>2021-02-07T22:22:03.034Z</t>
  </si>
  <si>
    <t>2021-02-07T22:26:10.276Z</t>
  </si>
  <si>
    <t>2021-02-07T22:55:22.545Z</t>
  </si>
  <si>
    <t>2021-02-07T22:57:43.696Z</t>
  </si>
  <si>
    <t>2021-02-06T20:22:53.676Z</t>
  </si>
  <si>
    <t>2021-02-06T20:27:06.368Z</t>
  </si>
  <si>
    <t>2021-01-22T20:48:33.944Z</t>
  </si>
  <si>
    <t>2021-01-22T20:48:49.656Z</t>
  </si>
  <si>
    <t>2021-02-07T22:46:14.366Z</t>
  </si>
  <si>
    <t>2021-02-07T22:49:38.894Z</t>
  </si>
  <si>
    <t>2021-02-06T21:07:22.630Z</t>
  </si>
  <si>
    <t>2021-02-06T21:10:06.292Z</t>
  </si>
  <si>
    <t>2020-12-30T18:18:02.282Z</t>
  </si>
  <si>
    <t>2021-02-02T20:46:29.422Z</t>
  </si>
  <si>
    <t>pTBxeSP41G</t>
  </si>
  <si>
    <t>13/06/2006</t>
  </si>
  <si>
    <t>2019-07-09T22:04:34.865Z</t>
  </si>
  <si>
    <t>2021-02-04T20:48:53.029Z</t>
  </si>
  <si>
    <t>2019-07-09T21:52:07.411Z</t>
  </si>
  <si>
    <t>2021-02-04T20:49:24.559Z</t>
  </si>
  <si>
    <t>2019-07-21T18:02:25.989Z</t>
  </si>
  <si>
    <t>2021-02-04T21:08:02.951Z</t>
  </si>
  <si>
    <t>2021-01-22T19:35:19.457Z</t>
  </si>
  <si>
    <t>2021-01-22T19:39:35.884Z</t>
  </si>
  <si>
    <t>2021-02-06T20:12:17.489Z</t>
  </si>
  <si>
    <t>2021-02-06T20:16:50.141Z</t>
  </si>
  <si>
    <t>2020-10-10T20:59:12.078Z</t>
  </si>
  <si>
    <t>2021-02-02T15:08:35.163Z</t>
  </si>
  <si>
    <t>2021-01-22T21:20:35.448Z</t>
  </si>
  <si>
    <t>2021-01-22T21:24:10.906Z</t>
  </si>
  <si>
    <t>2021-02-06T20:54:41.964Z</t>
  </si>
  <si>
    <t>2021-02-06T20:57:54.812Z</t>
  </si>
  <si>
    <t>2021-02-05T20:32:29.959Z</t>
  </si>
  <si>
    <t>2021-02-05T20:37:03.575Z</t>
  </si>
  <si>
    <t>2020-10-12T18:45:08.224Z</t>
  </si>
  <si>
    <t>2021-02-02T20:32:59.690Z</t>
  </si>
  <si>
    <t>2021-01-22T19:19:24.589Z</t>
  </si>
  <si>
    <t>2021-01-22T19:25:10.428Z</t>
  </si>
  <si>
    <t>lw35hRsA3i</t>
  </si>
  <si>
    <t xml:space="preserve">Conchon  </t>
  </si>
  <si>
    <t>2021-01-22T20:48:39.381Z</t>
  </si>
  <si>
    <t>2021-01-22T20:48:50.451Z</t>
  </si>
  <si>
    <t>3qeJdtKdus</t>
  </si>
  <si>
    <t>2020-12-05T15:58:45.217Z</t>
  </si>
  <si>
    <t>2021-02-12T23:43:49.481Z</t>
  </si>
  <si>
    <t>2020-12-05T14:56:30.390Z</t>
  </si>
  <si>
    <t>2021-01-24T19:16:12.876Z</t>
  </si>
  <si>
    <t>2020-10-11T19:42:46.398Z</t>
  </si>
  <si>
    <t>2021-02-02T15:15:11.479Z</t>
  </si>
  <si>
    <t>2021-01-22T20:48:37.223Z</t>
  </si>
  <si>
    <t>2021-01-22T20:48:50.097Z</t>
  </si>
  <si>
    <t>2021-02-08T16:55:14.604Z</t>
  </si>
  <si>
    <t>2021-02-08T16:55:15.400Z</t>
  </si>
  <si>
    <t>2021-02-05T20:46:51.255Z</t>
  </si>
  <si>
    <t>2021-02-05T20:49:35.649Z</t>
  </si>
  <si>
    <t>2021-01-22T20:48:35.201Z</t>
  </si>
  <si>
    <t>2021-01-22T20:48:49.829Z</t>
  </si>
  <si>
    <t>2020-12-05T14:41:34.009Z</t>
  </si>
  <si>
    <t>2021-01-24T19:16:12.913Z</t>
  </si>
  <si>
    <t>2021-02-06T21:01:20.551Z</t>
  </si>
  <si>
    <t>2021-02-06T21:05:31.419Z</t>
  </si>
  <si>
    <t>2021-02-07T22:24:01.720Z</t>
  </si>
  <si>
    <t>2021-02-07T22:27:35.161Z</t>
  </si>
  <si>
    <t>DcjcYEbD2w</t>
  </si>
  <si>
    <t>2021-01-23T15:27:22.927Z</t>
  </si>
  <si>
    <t>2021-01-23T15:33:16.548Z</t>
  </si>
  <si>
    <t>2020-10-13T21:05:44.262Z</t>
  </si>
  <si>
    <t>2021-02-08T16:55:15.468Z</t>
  </si>
  <si>
    <t>2020-12-07T14:17:29.762Z</t>
  </si>
  <si>
    <t>2021-02-02T20:49:12.232Z</t>
  </si>
  <si>
    <t>adultFemaleboyadultMale</t>
  </si>
  <si>
    <t>2021-02-07T21:42:49.174Z</t>
  </si>
  <si>
    <t>2021-02-07T21:50:58.199Z</t>
  </si>
  <si>
    <t>2021-02-05T21:12:16.023Z</t>
  </si>
  <si>
    <t>2021-02-05T21:17:01.580Z</t>
  </si>
  <si>
    <t>2021-01-22T20:48:35.673Z</t>
  </si>
  <si>
    <t>2021-01-22T20:48:49.885Z</t>
  </si>
  <si>
    <t>2021-02-04T20:16:07.341Z</t>
  </si>
  <si>
    <t>2021-02-04T20:20:35.908Z</t>
  </si>
  <si>
    <t>2021-02-07T22:32:40.940Z</t>
  </si>
  <si>
    <t>2021-02-07T22:35:40.682Z</t>
  </si>
  <si>
    <t>2019-07-09T23:07:50.797Z</t>
  </si>
  <si>
    <t>2021-02-02T20:27:58.683Z</t>
  </si>
  <si>
    <t>2021-02-05T21:20:10.168Z</t>
  </si>
  <si>
    <t>2021-02-05T21:27:38.838Z</t>
  </si>
  <si>
    <t>dAJSimxT72</t>
  </si>
  <si>
    <t>2019-07-09T22:54:03.348Z</t>
  </si>
  <si>
    <t>2021-02-02T19:51:39.932Z</t>
  </si>
  <si>
    <t>2020-10-12T19:21:20.759Z</t>
  </si>
  <si>
    <t>2021-02-02T20:59:09.156Z</t>
  </si>
  <si>
    <t>2020-10-12T20:24:30.255Z</t>
  </si>
  <si>
    <t>2021-02-04T19:24:44.333Z</t>
  </si>
  <si>
    <t>2021-02-07T21:36:57.569Z</t>
  </si>
  <si>
    <t>2021-02-07T21:39:30.071Z</t>
  </si>
  <si>
    <t>2021-02-07T22:55:59.685Z</t>
  </si>
  <si>
    <t>2021-02-07T22:58:23.898Z</t>
  </si>
  <si>
    <t>2020-10-12T18:54:09.746Z</t>
  </si>
  <si>
    <t>2021-02-02T20:35:38.296Z</t>
  </si>
  <si>
    <t>2021-02-08T16:55:14.627Z</t>
  </si>
  <si>
    <t>2021-02-08T16:55:15.625Z</t>
  </si>
  <si>
    <t>2021-02-05T20:26:10.083Z</t>
  </si>
  <si>
    <t>2021-02-05T20:32:05.298Z</t>
  </si>
  <si>
    <t>vGLULjPACD</t>
  </si>
  <si>
    <t>2019-06-10T14:41:18.509Z</t>
  </si>
  <si>
    <t>2021-02-02T15:23:33.934Z</t>
  </si>
  <si>
    <t>2021-02-05T20:51:35.472Z</t>
  </si>
  <si>
    <t>2021-02-05T20:54:47.725Z</t>
  </si>
  <si>
    <t>2021-01-22T20:36:21.306Z</t>
  </si>
  <si>
    <t>2021-01-22T20:40:00.187Z</t>
  </si>
  <si>
    <t>2021-02-08T16:55:14.552Z</t>
  </si>
  <si>
    <t>2021-02-08T16:55:15.373Z</t>
  </si>
  <si>
    <t>adultMaleboygirl</t>
  </si>
  <si>
    <t>2019-07-20T22:08:44.980Z</t>
  </si>
  <si>
    <t>2021-02-04T20:55:54.625Z</t>
  </si>
  <si>
    <t>2021-02-04T19:10:24.475Z</t>
  </si>
  <si>
    <t>2021-02-04T19:19:06.500Z</t>
  </si>
  <si>
    <t>2021-02-05T21:22:13.034Z</t>
  </si>
  <si>
    <t>2021-02-05T21:25:26.152Z</t>
  </si>
  <si>
    <t>2021-02-07T22:15:13.808Z</t>
  </si>
  <si>
    <t>2021-02-07T22:18:40.815Z</t>
  </si>
  <si>
    <t>2019-06-29T17:48:05.873Z</t>
  </si>
  <si>
    <t>2021-02-02T15:03:54.341Z</t>
  </si>
  <si>
    <t>2021-02-07T22:06:28.302Z</t>
  </si>
  <si>
    <t>2021-02-07T22:09:57.481Z</t>
  </si>
  <si>
    <t>2021-01-24T19:16:12.433Z</t>
  </si>
  <si>
    <t>2021-01-24T19:16:12.854Z</t>
  </si>
  <si>
    <t>2021-01-22T21:36:30.822Z</t>
  </si>
  <si>
    <t>2021-01-22T21:40:26.673Z</t>
  </si>
  <si>
    <t>2021-02-05T20:58:49.422Z</t>
  </si>
  <si>
    <t>2021-02-05T21:07:59.337Z</t>
  </si>
  <si>
    <t>2021-02-07T22:06:59.409Z</t>
  </si>
  <si>
    <t>2021-02-07T22:09:38.953Z</t>
  </si>
  <si>
    <t>2021-01-22T20:48:38.700Z</t>
  </si>
  <si>
    <t>2021-01-22T20:48:50.289Z</t>
  </si>
  <si>
    <t>girl</t>
  </si>
  <si>
    <t>2020-12-05T16:02:37.277Z</t>
  </si>
  <si>
    <t>2021-01-23T15:31:37.299Z</t>
  </si>
  <si>
    <t>2021-01-22T19:28:25.312Z</t>
  </si>
  <si>
    <t>2021-01-22T19:33:37.919Z</t>
  </si>
  <si>
    <t>2021-01-23T18:23:06.508Z</t>
  </si>
  <si>
    <t>2021-01-23T18:23:07.550Z</t>
  </si>
  <si>
    <t>2021-01-22T20:28:05.798Z</t>
  </si>
  <si>
    <t>2021-01-22T20:33:37.141Z</t>
  </si>
  <si>
    <t>girladultFemale</t>
  </si>
  <si>
    <t>2019-07-09T22:16:57.173Z</t>
  </si>
  <si>
    <t>2021-02-04T20:43:49.379Z</t>
  </si>
  <si>
    <t>iaGMfUTSTR</t>
  </si>
  <si>
    <t>Sebastian</t>
  </si>
  <si>
    <t>Bachan</t>
  </si>
  <si>
    <t>2019-07-09T23:21:06.211Z</t>
  </si>
  <si>
    <t>2021-02-02T20:38:42.243Z</t>
  </si>
  <si>
    <t>2021-02-07T22:40:02.168Z</t>
  </si>
  <si>
    <t>2021-02-07T22:43:17.835Z</t>
  </si>
  <si>
    <t>2021-02-04T19:16:23.096Z</t>
  </si>
  <si>
    <t>2021-02-04T19:20:42.473Z</t>
  </si>
  <si>
    <t>2020-10-12T19:44:19.870Z</t>
  </si>
  <si>
    <t>2021-02-04T20:14:36.794Z</t>
  </si>
  <si>
    <t>2020-12-05T14:35:51.272Z</t>
  </si>
  <si>
    <t>2020-12-18T17:27:45.508Z</t>
  </si>
  <si>
    <t>2021-02-02T15:14:30.302Z</t>
  </si>
  <si>
    <t>2021-01-22T20:48:38.718Z</t>
  </si>
  <si>
    <t>2021-01-22T20:48:50.468Z</t>
  </si>
  <si>
    <t>2021-01-22T21:04:51.360Z</t>
  </si>
  <si>
    <t>2021-01-22T21:08:43.417Z</t>
  </si>
  <si>
    <t>MqIwntiGf3</t>
  </si>
  <si>
    <t>2019-06-29T22:55:50.690Z</t>
  </si>
  <si>
    <t>2021-02-02T15:09:05.503Z</t>
  </si>
  <si>
    <t>2021-02-06T20:33:57.664Z</t>
  </si>
  <si>
    <t>2021-02-06T20:38:03.450Z</t>
  </si>
  <si>
    <t>2021-02-04T19:36:57.454Z</t>
  </si>
  <si>
    <t>2021-02-04T19:40:53.477Z</t>
  </si>
  <si>
    <t>Correct Names Database (Household Water)</t>
  </si>
  <si>
    <t xml:space="preserve">Total Interviews </t>
  </si>
  <si>
    <t>Household Water Interviews</t>
  </si>
  <si>
    <t>Water Access (Env. Form)</t>
  </si>
  <si>
    <t>Water Access (Water Form)</t>
  </si>
  <si>
    <t>2-3x per week</t>
  </si>
  <si>
    <t>Everyday</t>
  </si>
  <si>
    <t>Water Source</t>
  </si>
  <si>
    <t>Aqueduct</t>
  </si>
  <si>
    <t>River</t>
  </si>
  <si>
    <t>Spring</t>
  </si>
  <si>
    <t>Well</t>
  </si>
  <si>
    <t>Water Location</t>
  </si>
  <si>
    <t>Inside House</t>
  </si>
  <si>
    <t>Yard</t>
  </si>
  <si>
    <t>Elsewhere</t>
  </si>
  <si>
    <t>Water Treatment</t>
  </si>
  <si>
    <t>Filter and Chlorine</t>
  </si>
  <si>
    <t>Chlorine</t>
  </si>
  <si>
    <t>Boil</t>
  </si>
  <si>
    <t>Bleach and Boil</t>
  </si>
  <si>
    <t>Time to Get Water</t>
  </si>
  <si>
    <t>No Time</t>
  </si>
  <si>
    <t>5-10 min</t>
  </si>
  <si>
    <t>10-30 min</t>
  </si>
  <si>
    <t>more than 30 min</t>
  </si>
  <si>
    <t>Unsure</t>
  </si>
  <si>
    <t>Problem with Water</t>
  </si>
  <si>
    <t>Color</t>
  </si>
  <si>
    <t>Taste</t>
  </si>
  <si>
    <t>Color and Taste</t>
  </si>
  <si>
    <t>Water Committee</t>
  </si>
  <si>
    <t>Water Fees</t>
  </si>
  <si>
    <t>Yes, as agreed upon</t>
  </si>
  <si>
    <t>GMCeJDLfoP</t>
  </si>
  <si>
    <t>el arenaza</t>
  </si>
  <si>
    <t>El canar</t>
  </si>
  <si>
    <t>gtE9PxPYY8</t>
  </si>
  <si>
    <t>Oracio</t>
  </si>
  <si>
    <t>el arenazo</t>
  </si>
  <si>
    <t>7uq8ljs6OK</t>
  </si>
  <si>
    <t>constanza,</t>
  </si>
  <si>
    <t>iAd1GYWMFC</t>
  </si>
  <si>
    <t>rfWMVmwgNF</t>
  </si>
  <si>
    <t>GoZf3Hfick</t>
  </si>
  <si>
    <t>El Arenazo</t>
  </si>
  <si>
    <t>RnDsKplI9X</t>
  </si>
  <si>
    <t>Viajero</t>
  </si>
  <si>
    <t>1GPv4nW1Hy</t>
  </si>
  <si>
    <t>El bazudero</t>
  </si>
  <si>
    <t>OTXh2o4jFH</t>
  </si>
  <si>
    <t>CutdYYYZvP</t>
  </si>
  <si>
    <t>S9i40QflmM</t>
  </si>
  <si>
    <t>VmQrlzeGPT</t>
  </si>
  <si>
    <t>VBzdLOfryb</t>
  </si>
  <si>
    <t>3zjEleQm9k</t>
  </si>
  <si>
    <t xml:space="preserve">Erica </t>
  </si>
  <si>
    <t>VO7ZiX95vO</t>
  </si>
  <si>
    <t>Sin ayuda</t>
  </si>
  <si>
    <t>IzTecFv6bb</t>
  </si>
  <si>
    <t>Ana  Muñoz</t>
  </si>
  <si>
    <t>Las lámparas</t>
  </si>
  <si>
    <t>6ZKl91jbgF</t>
  </si>
  <si>
    <t xml:space="preserve">cosntanza </t>
  </si>
  <si>
    <t xml:space="preserve">La casa la basura </t>
  </si>
  <si>
    <t>XaZZ1o5jQ0</t>
  </si>
  <si>
    <t xml:space="preserve">La calle y las casa que necesitan baño </t>
  </si>
  <si>
    <t>0Nk1avzNND</t>
  </si>
  <si>
    <t xml:space="preserve">Los piso el agua y lo baño </t>
  </si>
  <si>
    <t xml:space="preserve">En el frente  </t>
  </si>
  <si>
    <t>9VzdOhoUwH</t>
  </si>
  <si>
    <t xml:space="preserve">El bertedero </t>
  </si>
  <si>
    <t>ZTZ9OTkqwn</t>
  </si>
  <si>
    <t>Profesora</t>
  </si>
  <si>
    <t>El peligro de la calle</t>
  </si>
  <si>
    <t>qvbHTBesyI</t>
  </si>
  <si>
    <t xml:space="preserve">Magalie </t>
  </si>
  <si>
    <t xml:space="preserve">El arenazo </t>
  </si>
  <si>
    <t>Arielis Hernandez</t>
  </si>
  <si>
    <t>xWzoYHvEzi</t>
  </si>
  <si>
    <t>El vertedero</t>
  </si>
  <si>
    <t>P0vgyhASw3</t>
  </si>
  <si>
    <t>La pobresa la casa la calle</t>
  </si>
  <si>
    <t>k7cuyi4CrF</t>
  </si>
  <si>
    <t>Yessenia</t>
  </si>
  <si>
    <t>Estuar y ama de casa</t>
  </si>
  <si>
    <t>Fucturo</t>
  </si>
  <si>
    <t>Carla Yerlanis  Hernández De León</t>
  </si>
  <si>
    <t>sMSijUkcuB</t>
  </si>
  <si>
    <t xml:space="preserve">Al poli clínico </t>
  </si>
  <si>
    <t xml:space="preserve">La corrupción </t>
  </si>
  <si>
    <t>PfTxExjjuv</t>
  </si>
  <si>
    <t>RNiuoLKzFa</t>
  </si>
  <si>
    <t>FuzPUljsjC</t>
  </si>
  <si>
    <t xml:space="preserve">Tomasina </t>
  </si>
  <si>
    <t xml:space="preserve">El vertedero y el agua </t>
  </si>
  <si>
    <t>kxtoNmg5jn</t>
  </si>
  <si>
    <t>Nercilia</t>
  </si>
  <si>
    <t>En frete</t>
  </si>
  <si>
    <t>4vHEp9XtL3</t>
  </si>
  <si>
    <t xml:space="preserve">La casa  </t>
  </si>
  <si>
    <t>18e4VFrwL5</t>
  </si>
  <si>
    <t>Bolo</t>
  </si>
  <si>
    <t xml:space="preserve">Empleado </t>
  </si>
  <si>
    <t>eNTbW0u7gp</t>
  </si>
  <si>
    <t>zkUHryQiU0</t>
  </si>
  <si>
    <t>Analisi</t>
  </si>
  <si>
    <t>IdJndUsAdJ</t>
  </si>
  <si>
    <t>yBhBCsCAqz</t>
  </si>
  <si>
    <t>IaIgOE4dGK</t>
  </si>
  <si>
    <t>ZVAUtsqnAY</t>
  </si>
  <si>
    <t>Aere es</t>
  </si>
  <si>
    <t xml:space="preserve">Plaza de la salud </t>
  </si>
  <si>
    <t xml:space="preserve">La casa la calle y los baño </t>
  </si>
  <si>
    <t>BT0NcVNHgD</t>
  </si>
  <si>
    <t xml:space="preserve">El gordo </t>
  </si>
  <si>
    <t>0530040900-9</t>
  </si>
  <si>
    <t xml:space="preserve">La carretera y hay que construir un puente y el agua </t>
  </si>
  <si>
    <t>2yQA4V8i2P</t>
  </si>
  <si>
    <t>Librada</t>
  </si>
  <si>
    <t>El bertedero</t>
  </si>
  <si>
    <t>TeIWH4RgS7</t>
  </si>
  <si>
    <t>Monica</t>
  </si>
  <si>
    <t>Monin</t>
  </si>
  <si>
    <t>Sejima</t>
  </si>
  <si>
    <t>El tal cibao</t>
  </si>
  <si>
    <t>En frente de la calle</t>
  </si>
  <si>
    <t>bBSc4YzBc4</t>
  </si>
  <si>
    <t xml:space="preserve">Félix </t>
  </si>
  <si>
    <t>cJrTiHyMgc</t>
  </si>
  <si>
    <t>El humo del basurero</t>
  </si>
  <si>
    <t>0f2huiOhAZ</t>
  </si>
  <si>
    <t xml:space="preserve">Mi may </t>
  </si>
  <si>
    <t>ALhrwRUaan</t>
  </si>
  <si>
    <t>A la calle</t>
  </si>
  <si>
    <t>BY60QvL2sw</t>
  </si>
  <si>
    <t>constaza</t>
  </si>
  <si>
    <t>aA0rGzgA0K</t>
  </si>
  <si>
    <t>Pio</t>
  </si>
  <si>
    <t>Agrilcutor</t>
  </si>
  <si>
    <t>El arenzo</t>
  </si>
  <si>
    <t xml:space="preserve">La casa mala </t>
  </si>
  <si>
    <t>WLs5hFjdV8</t>
  </si>
  <si>
    <t>rzOsIfTchL</t>
  </si>
  <si>
    <t>Adia</t>
  </si>
  <si>
    <t>En la escuela</t>
  </si>
  <si>
    <t>dbosymTErz</t>
  </si>
  <si>
    <t>uQKJKep9Ki</t>
  </si>
  <si>
    <t>conatanza</t>
  </si>
  <si>
    <t xml:space="preserve">El vertedero la casa </t>
  </si>
  <si>
    <t>IQRBIpYe04</t>
  </si>
  <si>
    <t>Siso</t>
  </si>
  <si>
    <t>fIwIoLmsbQ</t>
  </si>
  <si>
    <t>Estilista de belleza</t>
  </si>
  <si>
    <t>La calle y la luz</t>
  </si>
  <si>
    <t>6bHtG2nyaX</t>
  </si>
  <si>
    <t>José fina</t>
  </si>
  <si>
    <t xml:space="preserve">Los colmado </t>
  </si>
  <si>
    <t>CQo6CRHqTM</t>
  </si>
  <si>
    <t>iZsgXX8ZPX</t>
  </si>
  <si>
    <t>El humo del beltedero</t>
  </si>
  <si>
    <t>NdGf12D3ro</t>
  </si>
  <si>
    <t>402-19224668-6</t>
  </si>
  <si>
    <t>XWyJ2zZAW0</t>
  </si>
  <si>
    <t>Fc0oyHMzVe</t>
  </si>
  <si>
    <t>RHSGUcgyUd</t>
  </si>
  <si>
    <t>JN7BIlWOKo</t>
  </si>
  <si>
    <t>BDZjvHCsEH</t>
  </si>
  <si>
    <t>Al policlinico el cercado</t>
  </si>
  <si>
    <t>E4ptuUVBqF</t>
  </si>
  <si>
    <t>aQpgRFPhCH</t>
  </si>
  <si>
    <t xml:space="preserve">La bucha </t>
  </si>
  <si>
    <t>cfZ6N7r9Aa</t>
  </si>
  <si>
    <t>Magalie</t>
  </si>
  <si>
    <t>TUAV0ASkhh</t>
  </si>
  <si>
    <t>O8EXMLjx2H</t>
  </si>
  <si>
    <t>LgaA21TfRM</t>
  </si>
  <si>
    <t>Gen</t>
  </si>
  <si>
    <t>Las casa</t>
  </si>
  <si>
    <t>LipDcN9Z1y</t>
  </si>
  <si>
    <t xml:space="preserve">La bucha y el bertedero </t>
  </si>
  <si>
    <t>AFJGTQVznz</t>
  </si>
  <si>
    <t>VPysMVRcby</t>
  </si>
  <si>
    <t>4PvNr5hMsr</t>
  </si>
  <si>
    <t>El betedero</t>
  </si>
  <si>
    <t>tvPGsDoMqn</t>
  </si>
  <si>
    <t>sL7aXDZLeL</t>
  </si>
  <si>
    <t>Anayelis</t>
  </si>
  <si>
    <t>lcNclUck28</t>
  </si>
  <si>
    <t xml:space="preserve">El agua el  baño </t>
  </si>
  <si>
    <t>X8JtoESLhX</t>
  </si>
  <si>
    <t>Mireli</t>
  </si>
  <si>
    <t>1jOv9zGsEw</t>
  </si>
  <si>
    <t>costanza</t>
  </si>
  <si>
    <t>El de senasa</t>
  </si>
  <si>
    <t>dJb3n44AHo</t>
  </si>
  <si>
    <t>aH0qbXqnrJ</t>
  </si>
  <si>
    <t>Ibelice</t>
  </si>
  <si>
    <t>27/11/1991</t>
  </si>
  <si>
    <t>G0wTNB6tmn</t>
  </si>
  <si>
    <t>bSgdNzMitQ</t>
  </si>
  <si>
    <t>La bulla</t>
  </si>
  <si>
    <t>BgWOH4D80j</t>
  </si>
  <si>
    <t>Gris</t>
  </si>
  <si>
    <t>Invernaderos</t>
  </si>
  <si>
    <t>l41MTIN2yV</t>
  </si>
  <si>
    <t>Senasa contributibo</t>
  </si>
  <si>
    <t>El canal de agua</t>
  </si>
  <si>
    <t>FaTX2cudDj</t>
  </si>
  <si>
    <t>Gume</t>
  </si>
  <si>
    <t>El canal cuando se llena</t>
  </si>
  <si>
    <t>fYuon5Xk3t</t>
  </si>
  <si>
    <t>Yinnet</t>
  </si>
  <si>
    <t>AGFRmFSDHK</t>
  </si>
  <si>
    <t>Trabajo domentico</t>
  </si>
  <si>
    <t>La calle y viviendas</t>
  </si>
  <si>
    <t>6oDEnpf4Gy</t>
  </si>
  <si>
    <t xml:space="preserve">Jr </t>
  </si>
  <si>
    <t>VBiAFMSF25</t>
  </si>
  <si>
    <t>Clínica titi</t>
  </si>
  <si>
    <t>ZNcJjz8h6z</t>
  </si>
  <si>
    <t>68cOAPgI0H</t>
  </si>
  <si>
    <t>El gringo</t>
  </si>
  <si>
    <t>ittzvQamRT</t>
  </si>
  <si>
    <t>La carretera , las lámparas y personas sin baño</t>
  </si>
  <si>
    <t>CbcVUWKHbj</t>
  </si>
  <si>
    <t>Las calles , las lámparas y personas que no tienen baño</t>
  </si>
  <si>
    <t>Ox67v3MslW</t>
  </si>
  <si>
    <t>Entrada la mina</t>
  </si>
  <si>
    <t>El senasa</t>
  </si>
  <si>
    <t>Los ruidos</t>
  </si>
  <si>
    <t>8sEqJbTTdz</t>
  </si>
  <si>
    <t>oZ59ae65EX</t>
  </si>
  <si>
    <t>La basura y el humo del vertedero</t>
  </si>
  <si>
    <t>gMwlu1SYso</t>
  </si>
  <si>
    <t>00/30/1984</t>
  </si>
  <si>
    <t>la</t>
  </si>
  <si>
    <t>IlrqlIi8SU</t>
  </si>
  <si>
    <t>El agua uña calle</t>
  </si>
  <si>
    <t>yFezu5EqlV</t>
  </si>
  <si>
    <t>017-0004967-7</t>
  </si>
  <si>
    <t>d6mgfL19p1</t>
  </si>
  <si>
    <t>Al policlinico del cercado</t>
  </si>
  <si>
    <t>El humo del vertedero</t>
  </si>
  <si>
    <t>fBIneXNtIw</t>
  </si>
  <si>
    <t>053-0011811-3</t>
  </si>
  <si>
    <t>bPf0DoQgHq</t>
  </si>
  <si>
    <t>0530032494-3</t>
  </si>
  <si>
    <t>eljz2y5Hib</t>
  </si>
  <si>
    <t xml:space="preserve">El agua y el vetedero </t>
  </si>
  <si>
    <t>5JgBOsS6vs</t>
  </si>
  <si>
    <t>Total Without Bathroom / Latrine</t>
  </si>
  <si>
    <t>Todos sin bano y latrina</t>
  </si>
  <si>
    <t>Household Water Dashboard</t>
  </si>
  <si>
    <t>Agua de Casa Dashboard</t>
  </si>
  <si>
    <t>&lt; Elege comunidad</t>
  </si>
  <si>
    <t>Estatidicos de comunidad</t>
  </si>
  <si>
    <t>Entrevistas en total</t>
  </si>
  <si>
    <t>Entrevistas de agua</t>
  </si>
  <si>
    <t>Duenos</t>
  </si>
  <si>
    <t>Acesso a agua (de medio ambiente)</t>
  </si>
  <si>
    <t>1x per mes</t>
  </si>
  <si>
    <t>Acesso a agua (agua form)</t>
  </si>
  <si>
    <t>Menos que 1x por semana</t>
  </si>
  <si>
    <t>Todos los dias</t>
  </si>
  <si>
    <t>Fuente de agua</t>
  </si>
  <si>
    <t>Acueducto</t>
  </si>
  <si>
    <t>Rio</t>
  </si>
  <si>
    <t>Arroyo</t>
  </si>
  <si>
    <t>Pozo</t>
  </si>
  <si>
    <t>Ubicacion de agua</t>
  </si>
  <si>
    <t>Dentro de casa</t>
  </si>
  <si>
    <t>Afuera de casa</t>
  </si>
  <si>
    <t>otra lugar</t>
  </si>
  <si>
    <t>Tratamiento de agua</t>
  </si>
  <si>
    <t>Cloro</t>
  </si>
  <si>
    <t>Hervir</t>
  </si>
  <si>
    <t>Filtro y Cloro</t>
  </si>
  <si>
    <t>Cloro y hervir</t>
  </si>
  <si>
    <t>Tiempo a buscar agua</t>
  </si>
  <si>
    <t>No tiempo</t>
  </si>
  <si>
    <t>mas que 30 min</t>
  </si>
  <si>
    <t>no seguro</t>
  </si>
  <si>
    <t>Problema con agua</t>
  </si>
  <si>
    <t>Sabor</t>
  </si>
  <si>
    <t>Color y Sabor</t>
  </si>
  <si>
    <t>Tarifa de agua</t>
  </si>
  <si>
    <t>Si, como es el acuerdo</t>
  </si>
  <si>
    <t>Household Water Forms</t>
  </si>
  <si>
    <t>Puente Forms &amp; Communities</t>
  </si>
  <si>
    <t>Formularios de agua de casa</t>
  </si>
  <si>
    <t>Formularios y comunidades de Puente</t>
  </si>
  <si>
    <t>Entrevistas &amp; Comunidades de Puente</t>
  </si>
  <si>
    <t>Puente Records &amp; Communities</t>
  </si>
  <si>
    <t>Quick Stats</t>
  </si>
  <si>
    <t>Number of Water Surveys</t>
  </si>
  <si>
    <t>Avg. Liters used per household</t>
  </si>
  <si>
    <t>Avg. Liters of Storage</t>
  </si>
  <si>
    <t>Estatidicos Rapidos</t>
  </si>
  <si>
    <t>Numero de entrevistas de agua</t>
  </si>
  <si>
    <t>Promedio de litros usado</t>
  </si>
  <si>
    <t>Promedio de litros guardado</t>
  </si>
  <si>
    <t>Constanza Communities</t>
  </si>
  <si>
    <t>Santiago Communities</t>
  </si>
  <si>
    <t>La Culata</t>
  </si>
  <si>
    <t>22:54:34.495Z</t>
  </si>
  <si>
    <t>22:54:34.407Z</t>
  </si>
  <si>
    <t>22:54:34.376Z</t>
  </si>
  <si>
    <t>22:54:34.307Z</t>
  </si>
  <si>
    <t>22:54:34.277Z</t>
  </si>
  <si>
    <t>22:54:34.189Z</t>
  </si>
  <si>
    <t>22:54:34.142Z</t>
  </si>
  <si>
    <t>22:54:34.123Z</t>
  </si>
  <si>
    <t>22:54:34.030Z</t>
  </si>
  <si>
    <t>22:54:33.975Z</t>
  </si>
  <si>
    <t>22:54:33.899Z</t>
  </si>
  <si>
    <t>22:54:33.870Z</t>
  </si>
  <si>
    <t>22:54:33.797Z</t>
  </si>
  <si>
    <t>22:54:33.735Z</t>
  </si>
  <si>
    <t>22:54:33.718Z</t>
  </si>
  <si>
    <t>18:43:14.143Z</t>
  </si>
  <si>
    <t>18:41:18.640Z</t>
  </si>
  <si>
    <t>18:41:18.163Z</t>
  </si>
  <si>
    <t>18:41:18.085Z</t>
  </si>
  <si>
    <t>18:41:17.853Z</t>
  </si>
  <si>
    <t>18:40:43.779Z</t>
  </si>
  <si>
    <t>18:36:39.858Z</t>
  </si>
  <si>
    <t>18:33:41.047Z</t>
  </si>
  <si>
    <t>18:31:49.269Z</t>
  </si>
  <si>
    <t>18:31:44.337Z</t>
  </si>
  <si>
    <t>18:30:35.444Z</t>
  </si>
  <si>
    <t>18:25:21.482Z</t>
  </si>
  <si>
    <t>18:24:51.785Z</t>
  </si>
  <si>
    <t>18:22:45.249Z</t>
  </si>
  <si>
    <t>18:21:35.966Z</t>
  </si>
  <si>
    <t>18:20:41.318Z</t>
  </si>
  <si>
    <t>18:19:28.448Z</t>
  </si>
  <si>
    <t>18:17:04.328Z</t>
  </si>
  <si>
    <t>18:15:50.967Z</t>
  </si>
  <si>
    <t>18:11:39.323Z</t>
  </si>
  <si>
    <t>18:09:43.643Z</t>
  </si>
  <si>
    <t>18:07:56.876Z</t>
  </si>
  <si>
    <t>18:06:34.828Z</t>
  </si>
  <si>
    <t>18:05:11.165Z</t>
  </si>
  <si>
    <t>18:04:55.430Z</t>
  </si>
  <si>
    <t>18:03:38.659Z</t>
  </si>
  <si>
    <t>17:57:25.253Z</t>
  </si>
  <si>
    <t>17:57:18.514Z</t>
  </si>
  <si>
    <t>17:55:30.104Z</t>
  </si>
  <si>
    <t>17:47:44.102Z</t>
  </si>
  <si>
    <t>17:47:43.698Z</t>
  </si>
  <si>
    <t>17:47:29.926Z</t>
  </si>
  <si>
    <t>17:45:42.902Z</t>
  </si>
  <si>
    <t>17:39:07.253Z</t>
  </si>
  <si>
    <t>17:38:53.345Z</t>
  </si>
  <si>
    <t>17:36:54.108Z</t>
  </si>
  <si>
    <t>17:36:00.014Z</t>
  </si>
  <si>
    <t>17:32:10.220Z</t>
  </si>
  <si>
    <t>17:31:18.811Z</t>
  </si>
  <si>
    <t>17:30:44.728Z</t>
  </si>
  <si>
    <t>17:28:09.627Z</t>
  </si>
  <si>
    <t>17:27:22.440Z</t>
  </si>
  <si>
    <t>17:26:19.014Z</t>
  </si>
  <si>
    <t>17:24:17.893Z</t>
  </si>
  <si>
    <t>17:23:39.067Z</t>
  </si>
  <si>
    <t>17:20:24.026Z</t>
  </si>
  <si>
    <t>17:18:38.091Z</t>
  </si>
  <si>
    <t>17:16:38.233Z</t>
  </si>
  <si>
    <t>17:15:40.951Z</t>
  </si>
  <si>
    <t>17:15:16.855Z</t>
  </si>
  <si>
    <t>17:12:14.973Z</t>
  </si>
  <si>
    <t>17:08:35.645Z</t>
  </si>
  <si>
    <t>17:06:42.573Z</t>
  </si>
  <si>
    <t>17:05:21.274Z</t>
  </si>
  <si>
    <t>17:04:39.424Z</t>
  </si>
  <si>
    <t>17:03:11.359Z</t>
  </si>
  <si>
    <t>17:02:05.690Z</t>
  </si>
  <si>
    <t>16:59:39.745Z</t>
  </si>
  <si>
    <t>16:10:57.535Z</t>
  </si>
  <si>
    <t>16:08:18.449Z</t>
  </si>
  <si>
    <t>16:07:47.853Z</t>
  </si>
  <si>
    <t>16:00:29.174Z</t>
  </si>
  <si>
    <t>15:56:54.091Z</t>
  </si>
  <si>
    <t>15:53:49.103Z</t>
  </si>
  <si>
    <t>15:53:05.558Z</t>
  </si>
  <si>
    <t>15:49:50.406Z</t>
  </si>
  <si>
    <t>15:46:44.362Z</t>
  </si>
  <si>
    <t>15:46:18.732Z</t>
  </si>
  <si>
    <t>15:45:10.390Z</t>
  </si>
  <si>
    <t>15:37:15.251Z</t>
  </si>
  <si>
    <t>15:34:00.393Z</t>
  </si>
  <si>
    <t>15:27:34.203Z</t>
  </si>
  <si>
    <t>15:26:31.473Z</t>
  </si>
  <si>
    <t>15:21:59.676Z</t>
  </si>
  <si>
    <t>15:20:53.892Z</t>
  </si>
  <si>
    <t>15:13:53.887Z</t>
  </si>
  <si>
    <t>15:12:28.323Z</t>
  </si>
  <si>
    <t>15:07:12.399Z</t>
  </si>
  <si>
    <t>15:00:03.564Z</t>
  </si>
  <si>
    <t>14:59:07.968Z</t>
  </si>
  <si>
    <t>14:54:53.092Z</t>
  </si>
  <si>
    <t>14:49:17.540Z</t>
  </si>
  <si>
    <t>14:49:04.795Z</t>
  </si>
  <si>
    <t>14:48:52.002Z</t>
  </si>
  <si>
    <t>14:47:56.062Z</t>
  </si>
  <si>
    <t>14:32:46.034Z</t>
  </si>
  <si>
    <t>14:12:19.906Z</t>
  </si>
  <si>
    <t>14:07:04.465Z</t>
  </si>
  <si>
    <t>00:49:02.685Z</t>
  </si>
  <si>
    <t>20:01:38.737Z</t>
  </si>
  <si>
    <t>17:07:41.543Z</t>
  </si>
  <si>
    <t>23:03:39.605Z</t>
  </si>
  <si>
    <t>21:48:36.255Z</t>
  </si>
  <si>
    <t>20:45:50.896Z</t>
  </si>
  <si>
    <t>16:07:06.817Z</t>
  </si>
  <si>
    <t>16:03:39.428Z</t>
  </si>
  <si>
    <t>15:45:18.224Z</t>
  </si>
  <si>
    <t>01:30:16.039Z</t>
  </si>
  <si>
    <t>01:30:16.019Z</t>
  </si>
  <si>
    <t>01:30:16.018Z</t>
  </si>
  <si>
    <t>01:30:15.962Z</t>
  </si>
  <si>
    <t>01:30:15.932Z</t>
  </si>
  <si>
    <t>01:30:15.776Z</t>
  </si>
  <si>
    <t>00:57:20.899Z</t>
  </si>
  <si>
    <t>00:57:20.713Z</t>
  </si>
  <si>
    <t>00:57:15.026Z</t>
  </si>
  <si>
    <t>00:57:14.948Z</t>
  </si>
  <si>
    <t>00:57:13.551Z</t>
  </si>
  <si>
    <t>00:57:13.437Z</t>
  </si>
  <si>
    <t>00:57:13.237Z</t>
  </si>
  <si>
    <t>00:57:13.236Z</t>
  </si>
  <si>
    <t>00:57:13.118Z</t>
  </si>
  <si>
    <t>00:57:13.117Z</t>
  </si>
  <si>
    <t>23:43:49.767Z</t>
  </si>
  <si>
    <t>23:43:49.641Z</t>
  </si>
  <si>
    <t>22:20:52.589Z</t>
  </si>
  <si>
    <t>22:20:52.586Z</t>
  </si>
  <si>
    <t>22:20:52.579Z</t>
  </si>
  <si>
    <t>22:20:52.555Z</t>
  </si>
  <si>
    <t>22:20:52.553Z</t>
  </si>
  <si>
    <t>22:20:52.365Z</t>
  </si>
  <si>
    <t>22:20:52.360Z</t>
  </si>
  <si>
    <t>22:20:52.351Z</t>
  </si>
  <si>
    <t>22:20:52.339Z</t>
  </si>
  <si>
    <t>22:20:52.148Z</t>
  </si>
  <si>
    <t>22:20:52.144Z</t>
  </si>
  <si>
    <t>22:20:52.138Z</t>
  </si>
  <si>
    <t>22:20:52.137Z</t>
  </si>
  <si>
    <t>22:20:52.131Z</t>
  </si>
  <si>
    <t>22:20:52.130Z</t>
  </si>
  <si>
    <t>22:20:51.945Z</t>
  </si>
  <si>
    <t>22:20:51.915Z</t>
  </si>
  <si>
    <t>22:20:51.899Z</t>
  </si>
  <si>
    <t>22:20:51.879Z</t>
  </si>
  <si>
    <t>22:20:51.878Z</t>
  </si>
  <si>
    <t>22:20:51.855Z</t>
  </si>
  <si>
    <t>22:20:51.841Z</t>
  </si>
  <si>
    <t>22:20:51.799Z</t>
  </si>
  <si>
    <t>22:20:51.779Z</t>
  </si>
  <si>
    <t>22:20:51.710Z</t>
  </si>
  <si>
    <t>22:20:51.685Z</t>
  </si>
  <si>
    <t>22:20:51.664Z</t>
  </si>
  <si>
    <t>22:20:51.593Z</t>
  </si>
  <si>
    <t>22:20:51.495Z</t>
  </si>
  <si>
    <t>22:20:51.483Z</t>
  </si>
  <si>
    <t>22:20:51.482Z</t>
  </si>
  <si>
    <t>22:20:51.437Z</t>
  </si>
  <si>
    <t>22:20:51.408Z</t>
  </si>
  <si>
    <t>22:20:51.354Z</t>
  </si>
  <si>
    <t>22:20:51.326Z</t>
  </si>
  <si>
    <t>22:20:51.308Z</t>
  </si>
  <si>
    <t>22:20:51.300Z</t>
  </si>
  <si>
    <t>22:20:51.178Z</t>
  </si>
  <si>
    <t>22:20:51.157Z</t>
  </si>
  <si>
    <t>22:20:51.156Z</t>
  </si>
  <si>
    <t>22:20:51.152Z</t>
  </si>
  <si>
    <t>22:20:50.868Z</t>
  </si>
  <si>
    <t>22:20:50.862Z</t>
  </si>
  <si>
    <t>22:20:50.849Z</t>
  </si>
  <si>
    <t>22:20:50.705Z</t>
  </si>
  <si>
    <t>22:20:50.310Z</t>
  </si>
  <si>
    <t>22:20:50.293Z</t>
  </si>
  <si>
    <t>21:31:45.157Z</t>
  </si>
  <si>
    <t>21:29:34.575Z</t>
  </si>
  <si>
    <t>21:28:51.625Z</t>
  </si>
  <si>
    <t>21:24:29.589Z</t>
  </si>
  <si>
    <t>21:19:30.057Z</t>
  </si>
  <si>
    <t>21:16:24.663Z</t>
  </si>
  <si>
    <t>21:04:42.869Z</t>
  </si>
  <si>
    <t>20:54:55.780Z</t>
  </si>
  <si>
    <t>20:50:12.078Z</t>
  </si>
  <si>
    <t>20:39:33.456Z</t>
  </si>
  <si>
    <t>20:38:35.976Z</t>
  </si>
  <si>
    <t>20:31:43.780Z</t>
  </si>
  <si>
    <t>20:28:05.380Z</t>
  </si>
  <si>
    <t>20:27:34.717Z</t>
  </si>
  <si>
    <t>20:26:46.571Z</t>
  </si>
  <si>
    <t>20:25:28.986Z</t>
  </si>
  <si>
    <t>20:22:04.900Z</t>
  </si>
  <si>
    <t>20:17:39.450Z</t>
  </si>
  <si>
    <t>20:16:22.214Z</t>
  </si>
  <si>
    <t>20:11:53.694Z</t>
  </si>
  <si>
    <t>20:07:25.142Z</t>
  </si>
  <si>
    <t>20:06:47.254Z</t>
  </si>
  <si>
    <t>20:06:23.081Z</t>
  </si>
  <si>
    <t>20:05:40.937Z</t>
  </si>
  <si>
    <t>20:01:11.211Z</t>
  </si>
  <si>
    <t>20:00:28.523Z</t>
  </si>
  <si>
    <t>20:00:22.034Z</t>
  </si>
  <si>
    <t>19:56:33.649Z</t>
  </si>
  <si>
    <t>19:56:32.981Z</t>
  </si>
  <si>
    <t>19:55:11.215Z</t>
  </si>
  <si>
    <t>19:53:34.523Z</t>
  </si>
  <si>
    <t>19:52:04.811Z</t>
  </si>
  <si>
    <t>19:50:50.557Z</t>
  </si>
  <si>
    <t>19:47:58.362Z</t>
  </si>
  <si>
    <t>19:47:41.650Z</t>
  </si>
  <si>
    <t>19:46:26.759Z</t>
  </si>
  <si>
    <t>19:41:50.346Z</t>
  </si>
  <si>
    <t>19:40:57.478Z</t>
  </si>
  <si>
    <t>19:37:01.180Z</t>
  </si>
  <si>
    <t>19:34:30.765Z</t>
  </si>
  <si>
    <t>19:30:47.496Z</t>
  </si>
  <si>
    <t>19:30:26.037Z</t>
  </si>
  <si>
    <t>19:27:28.967Z</t>
  </si>
  <si>
    <t>19:24:32.298Z</t>
  </si>
  <si>
    <t>19:22:24.363Z</t>
  </si>
  <si>
    <t>19:18:04.838Z</t>
  </si>
  <si>
    <t>19:18:03.546Z</t>
  </si>
  <si>
    <t>19:16:01.788Z</t>
  </si>
  <si>
    <t>15:55:29.031Z</t>
  </si>
  <si>
    <t>15:50:34.942Z</t>
  </si>
  <si>
    <t>15:43:53.069Z</t>
  </si>
  <si>
    <t>15:35:26.914Z</t>
  </si>
  <si>
    <t>15:30:24.832Z</t>
  </si>
  <si>
    <t>15:22:01.739Z</t>
  </si>
  <si>
    <t>15:06:21.005Z</t>
  </si>
  <si>
    <t>15:01:39.742Z</t>
  </si>
  <si>
    <t>14:56:37.463Z</t>
  </si>
  <si>
    <t>14:51:40.383Z</t>
  </si>
  <si>
    <t>14:45:37.361Z</t>
  </si>
  <si>
    <t>14:35:53.568Z</t>
  </si>
  <si>
    <t>14:28:32.763Z</t>
  </si>
  <si>
    <t>14:23:21.438Z</t>
  </si>
  <si>
    <t>14:17:38.660Z</t>
  </si>
  <si>
    <t>14:09:15.807Z</t>
  </si>
  <si>
    <t>14:07:04.493Z</t>
  </si>
  <si>
    <t>13:54:43.163Z</t>
  </si>
  <si>
    <t>13:51:36.178Z</t>
  </si>
  <si>
    <t>13:45:22.774Z</t>
  </si>
  <si>
    <t>19:27:41.200Z</t>
  </si>
  <si>
    <t>19:16:12.384Z</t>
  </si>
  <si>
    <t>21:38:44.090Z</t>
  </si>
  <si>
    <t>21:38:44.077Z</t>
  </si>
  <si>
    <t>21:38:43.946Z</t>
  </si>
  <si>
    <t>21:38:43.884Z</t>
  </si>
  <si>
    <t>21:38:43.842Z</t>
  </si>
  <si>
    <t>21:38:43.782Z</t>
  </si>
  <si>
    <t>21:38:43.719Z</t>
  </si>
  <si>
    <t>21:38:43.677Z</t>
  </si>
  <si>
    <t>21:38:43.662Z</t>
  </si>
  <si>
    <t>21:38:43.614Z</t>
  </si>
  <si>
    <t>21:38:43.542Z</t>
  </si>
  <si>
    <t>21:38:43.539Z</t>
  </si>
  <si>
    <t>21:38:43.472Z</t>
  </si>
  <si>
    <t>21:38:43.395Z</t>
  </si>
  <si>
    <t>21:38:43.390Z</t>
  </si>
  <si>
    <t>21:38:43.307Z</t>
  </si>
  <si>
    <t>21:37:46.399Z</t>
  </si>
  <si>
    <t>21:37:46.319Z</t>
  </si>
  <si>
    <t>21:37:46.245Z</t>
  </si>
  <si>
    <t>21:37:46.174Z</t>
  </si>
  <si>
    <t>21:37:46.173Z</t>
  </si>
  <si>
    <t>21:37:46.160Z</t>
  </si>
  <si>
    <t>21:37:46.090Z</t>
  </si>
  <si>
    <t>21:37:46.082Z</t>
  </si>
  <si>
    <t>21:37:46.012Z</t>
  </si>
  <si>
    <t>21:37:46.011Z</t>
  </si>
  <si>
    <t>21:37:45.995Z</t>
  </si>
  <si>
    <t>21:37:45.910Z</t>
  </si>
  <si>
    <t>21:37:45.846Z</t>
  </si>
  <si>
    <t>21:37:45.834Z</t>
  </si>
  <si>
    <t>21:37:45.831Z</t>
  </si>
  <si>
    <t>21:37:45.764Z</t>
  </si>
  <si>
    <t>20:49:32.258Z</t>
  </si>
  <si>
    <t>20:42:28.676Z</t>
  </si>
  <si>
    <t>20:26:29.381Z</t>
  </si>
  <si>
    <t>20:22:16.516Z</t>
  </si>
  <si>
    <t>20:14:30.715Z</t>
  </si>
  <si>
    <t>19:08:31.301Z</t>
  </si>
  <si>
    <t>19:02:28.000Z</t>
  </si>
  <si>
    <t>18:18:10.771Z</t>
  </si>
  <si>
    <t>16:55:15.529Z</t>
  </si>
  <si>
    <t>16:55:15.408Z</t>
  </si>
  <si>
    <t>16:55:15.333Z</t>
  </si>
  <si>
    <t>22:57:35.340Z</t>
  </si>
  <si>
    <t>22:57:01.937Z</t>
  </si>
  <si>
    <t>22:48:09.174Z</t>
  </si>
  <si>
    <t>22:47:35.457Z</t>
  </si>
  <si>
    <t>22:42:10.755Z</t>
  </si>
  <si>
    <t>22:41:15.034Z</t>
  </si>
  <si>
    <t>22:34:49.736Z</t>
  </si>
  <si>
    <t>22:26:35.428Z</t>
  </si>
  <si>
    <t>22:23:44.266Z</t>
  </si>
  <si>
    <t>22:17:25.564Z</t>
  </si>
  <si>
    <t>22:16:02.902Z</t>
  </si>
  <si>
    <t>22:08:35.030Z</t>
  </si>
  <si>
    <t>22:08:32.573Z</t>
  </si>
  <si>
    <t>21:52:50.312Z</t>
  </si>
  <si>
    <t>21:46:38.257Z</t>
  </si>
  <si>
    <t>21:45:02.717Z</t>
  </si>
  <si>
    <t>21:38:34.592Z</t>
  </si>
  <si>
    <t>21:30:02.637Z</t>
  </si>
  <si>
    <t>21:14:43.638Z</t>
  </si>
  <si>
    <t>21:09:25.364Z</t>
  </si>
  <si>
    <t>21:09:06.925Z</t>
  </si>
  <si>
    <t>21:03:02.677Z</t>
  </si>
  <si>
    <t>20:57:00.377Z</t>
  </si>
  <si>
    <t>20:56:46.431Z</t>
  </si>
  <si>
    <t>20:49:25.026Z</t>
  </si>
  <si>
    <t>20:46:13.916Z</t>
  </si>
  <si>
    <t>20:44:28.491Z</t>
  </si>
  <si>
    <t>20:38:43.512Z</t>
  </si>
  <si>
    <t>20:36:15.182Z</t>
  </si>
  <si>
    <t>20:33:31.772Z</t>
  </si>
  <si>
    <t>20:25:26.265Z</t>
  </si>
  <si>
    <t>20:22:30.939Z</t>
  </si>
  <si>
    <t>20:16:02.545Z</t>
  </si>
  <si>
    <t>20:15:29.182Z</t>
  </si>
  <si>
    <t>22:17:18.736Z</t>
  </si>
  <si>
    <t>22:15:18.022Z</t>
  </si>
  <si>
    <t>22:05:06.999Z</t>
  </si>
  <si>
    <t>21:56:39.361Z</t>
  </si>
  <si>
    <t>21:56:12.187Z</t>
  </si>
  <si>
    <t>21:53:46.835Z</t>
  </si>
  <si>
    <t>21:44:22.828Z</t>
  </si>
  <si>
    <t>21:40:17.204Z</t>
  </si>
  <si>
    <t>21:37:29.463Z</t>
  </si>
  <si>
    <t>21:28:19.481Z</t>
  </si>
  <si>
    <t>21:24:31.430Z</t>
  </si>
  <si>
    <t>21:24:24.889Z</t>
  </si>
  <si>
    <t>21:15:20.267Z</t>
  </si>
  <si>
    <t>21:12:14.505Z</t>
  </si>
  <si>
    <t>21:06:17.043Z</t>
  </si>
  <si>
    <t>21:05:03.346Z</t>
  </si>
  <si>
    <t>20:58:32.323Z</t>
  </si>
  <si>
    <t>20:53:11.958Z</t>
  </si>
  <si>
    <t>20:48:40.623Z</t>
  </si>
  <si>
    <t>20:47:12.267Z</t>
  </si>
  <si>
    <t>20:35:08.104Z</t>
  </si>
  <si>
    <t>20:29:47.754Z</t>
  </si>
  <si>
    <t>20:20:53.633Z</t>
  </si>
  <si>
    <t>20:18:06.707Z</t>
  </si>
  <si>
    <t>20:00:21.762Z</t>
  </si>
  <si>
    <t>19:59:56.150Z</t>
  </si>
  <si>
    <t>19:53:23.299Z</t>
  </si>
  <si>
    <t>19:45:10.024Z</t>
  </si>
  <si>
    <t>19:40:54.599Z</t>
  </si>
  <si>
    <t>19:38:46.719Z</t>
  </si>
  <si>
    <t>19:29:18.027Z</t>
  </si>
  <si>
    <t>19:18:19.488Z</t>
  </si>
  <si>
    <t>19:12:58.657Z</t>
  </si>
  <si>
    <t>19:16:12.874Z</t>
  </si>
  <si>
    <t>17:17:19.300Z</t>
  </si>
  <si>
    <t>17:17:19.205Z</t>
  </si>
  <si>
    <t>17:17:19.170Z</t>
  </si>
  <si>
    <t>17:17:19.169Z</t>
  </si>
  <si>
    <t>17:17:19.168Z</t>
  </si>
  <si>
    <t>17:17:19.167Z</t>
  </si>
  <si>
    <t>17:17:18.892Z</t>
  </si>
  <si>
    <t>17:17:18.891Z</t>
  </si>
  <si>
    <t>17:17:18.735Z</t>
  </si>
  <si>
    <t>17:17:18.725Z</t>
  </si>
  <si>
    <t>17:17:18.724Z</t>
  </si>
  <si>
    <t>17:17:18.715Z</t>
  </si>
  <si>
    <t>17:17:18.685Z</t>
  </si>
  <si>
    <t>17:17:18.652Z</t>
  </si>
  <si>
    <t>17:17:18.651Z</t>
  </si>
  <si>
    <t>17:17:18.595Z</t>
  </si>
  <si>
    <t>17:17:18.593Z</t>
  </si>
  <si>
    <t>17:17:18.591Z</t>
  </si>
  <si>
    <t>17:17:18.496Z</t>
  </si>
  <si>
    <t>17:13:19.379Z</t>
  </si>
  <si>
    <t>17:13:19.364Z</t>
  </si>
  <si>
    <t>17:13:19.239Z</t>
  </si>
  <si>
    <t>17:13:18.823Z</t>
  </si>
  <si>
    <t>17:13:18.441Z</t>
  </si>
  <si>
    <t>17:13:18.413Z</t>
  </si>
  <si>
    <t>17:13:18.410Z</t>
  </si>
  <si>
    <t>17:13:18.164Z</t>
  </si>
  <si>
    <t>17:13:17.669Z</t>
  </si>
  <si>
    <t>17:12:47.272Z</t>
  </si>
  <si>
    <t>14:46:51.395Z</t>
  </si>
  <si>
    <t>14:37:44.550Z</t>
  </si>
  <si>
    <t>14:30:59.448Z</t>
  </si>
  <si>
    <t>14:25:08.846Z</t>
  </si>
  <si>
    <t>14:04:23.597Z</t>
  </si>
  <si>
    <t>13:58:28.490Z</t>
  </si>
  <si>
    <t>13:39:04.892Z</t>
  </si>
  <si>
    <t>13:33:18.175Z</t>
  </si>
  <si>
    <t>13:24:50.289Z</t>
  </si>
  <si>
    <t>18:23:07.298Z</t>
  </si>
  <si>
    <t>15:17:52.486Z</t>
  </si>
  <si>
    <t>22:27:42.718Z</t>
  </si>
  <si>
    <t>22:27:42.678Z</t>
  </si>
  <si>
    <t>22:27:42.607Z</t>
  </si>
  <si>
    <t>22:27:42.473Z</t>
  </si>
  <si>
    <t>22:27:42.284Z</t>
  </si>
  <si>
    <t>22:27:42.219Z</t>
  </si>
  <si>
    <t>22:27:42.217Z</t>
  </si>
  <si>
    <t>22:27:42.160Z</t>
  </si>
  <si>
    <t>22:27:42.036Z</t>
  </si>
  <si>
    <t>22:27:42.035Z</t>
  </si>
  <si>
    <t>21:55:56.083Z</t>
  </si>
  <si>
    <t>21:51:26.399Z</t>
  </si>
  <si>
    <t>21:43:27.726Z</t>
  </si>
  <si>
    <t>21:38:23.106Z</t>
  </si>
  <si>
    <t>21:22:44.480Z</t>
  </si>
  <si>
    <t>21:07:10.072Z</t>
  </si>
  <si>
    <t>20:48:50.561Z</t>
  </si>
  <si>
    <t>20:48:50.320Z</t>
  </si>
  <si>
    <t>20:48:50.241Z</t>
  </si>
  <si>
    <t>20:48:50.197Z</t>
  </si>
  <si>
    <t>20:48:50.049Z</t>
  </si>
  <si>
    <t>20:48:50.011Z</t>
  </si>
  <si>
    <t>20:48:49.846Z</t>
  </si>
  <si>
    <t>20:48:49.785Z</t>
  </si>
  <si>
    <t>20:48:49.717Z</t>
  </si>
  <si>
    <t>20:48:49.646Z</t>
  </si>
  <si>
    <t>20:38:19.542Z</t>
  </si>
  <si>
    <t>20:31:00.353Z</t>
  </si>
  <si>
    <t>20:22:36.681Z</t>
  </si>
  <si>
    <t>20:17:11.731Z</t>
  </si>
  <si>
    <t>20:10:31.889Z</t>
  </si>
  <si>
    <t>20:02:36.900Z</t>
  </si>
  <si>
    <t>19:53:15.567Z</t>
  </si>
  <si>
    <t>19:37:02.181Z</t>
  </si>
  <si>
    <t>19:33:20.944Z</t>
  </si>
  <si>
    <t>19:31:02.049Z</t>
  </si>
  <si>
    <t>19:22:02.160Z</t>
  </si>
  <si>
    <t>20:28:46.717Z</t>
  </si>
  <si>
    <t>14:45:21.674Z</t>
  </si>
  <si>
    <t>14:31:29.509Z</t>
  </si>
  <si>
    <t>01:34:17.895Z</t>
  </si>
  <si>
    <t>01:34:17.800Z</t>
  </si>
  <si>
    <t>01:34:17.770Z</t>
  </si>
  <si>
    <t>01:34:17.590Z</t>
  </si>
  <si>
    <t>01:34:17.533Z</t>
  </si>
  <si>
    <t>01:34:17.493Z</t>
  </si>
  <si>
    <t>01:34:17.431Z</t>
  </si>
  <si>
    <t>01:34:17.327Z</t>
  </si>
  <si>
    <t>01:34:17.262Z</t>
  </si>
  <si>
    <t>01:34:17.218Z</t>
  </si>
  <si>
    <t>01:34:17.182Z</t>
  </si>
  <si>
    <t>01:34:17.039Z</t>
  </si>
  <si>
    <t>01:34:17.029Z</t>
  </si>
  <si>
    <t>01:34:16.948Z</t>
  </si>
  <si>
    <t>01:34:16.878Z</t>
  </si>
  <si>
    <t>01:34:16.850Z</t>
  </si>
  <si>
    <t>01:34:16.750Z</t>
  </si>
  <si>
    <t>01:27:15.465Z</t>
  </si>
  <si>
    <t>01:27:15.022Z</t>
  </si>
  <si>
    <t>01:27:14.864Z</t>
  </si>
  <si>
    <t>01:27:14.863Z</t>
  </si>
  <si>
    <t>01:27:14.860Z</t>
  </si>
  <si>
    <t>01:27:14.768Z</t>
  </si>
  <si>
    <t>01:13:06.528Z</t>
  </si>
  <si>
    <t>01:13:06.346Z</t>
  </si>
  <si>
    <t>01:13:05.752Z</t>
  </si>
  <si>
    <t>01:13:05.592Z</t>
  </si>
  <si>
    <t>01:13:05.566Z</t>
  </si>
  <si>
    <t>01:13:05.500Z</t>
  </si>
  <si>
    <t>01:13:05.480Z</t>
  </si>
  <si>
    <t>01:13:05.422Z</t>
  </si>
  <si>
    <t>01:13:05.158Z</t>
  </si>
  <si>
    <t>01:13:04.927Z</t>
  </si>
  <si>
    <t>01:13:04.765Z</t>
  </si>
  <si>
    <t>01:13:04.755Z</t>
  </si>
  <si>
    <t>01:05:33.987Z</t>
  </si>
  <si>
    <t>01:05:33.869Z</t>
  </si>
  <si>
    <t>01:05:33.864Z</t>
  </si>
  <si>
    <t>01:05:33.863Z</t>
  </si>
  <si>
    <t>01:05:33.741Z</t>
  </si>
  <si>
    <t>01:05:33.711Z</t>
  </si>
  <si>
    <t>01:05:33.710Z</t>
  </si>
  <si>
    <t>01:05:33.611Z</t>
  </si>
  <si>
    <t>01:05:33.544Z</t>
  </si>
  <si>
    <t>01:05:33.532Z</t>
  </si>
  <si>
    <t>01:05:33.531Z</t>
  </si>
  <si>
    <t>01:05:33.421Z</t>
  </si>
  <si>
    <t>01:05:33.362Z</t>
  </si>
  <si>
    <t>00:57:57.843Z</t>
  </si>
  <si>
    <t>00:57:57.679Z</t>
  </si>
  <si>
    <t>00:57:57.676Z</t>
  </si>
  <si>
    <t>00:57:57.675Z</t>
  </si>
  <si>
    <t>00:57:57.660Z</t>
  </si>
  <si>
    <t>00:57:57.652Z</t>
  </si>
  <si>
    <t>23:20:19.363Z</t>
  </si>
  <si>
    <t>23:20:19.292Z</t>
  </si>
  <si>
    <t>23:20:19.231Z</t>
  </si>
  <si>
    <t>23:20:19.179Z</t>
  </si>
  <si>
    <t>23:20:19.109Z</t>
  </si>
  <si>
    <t>23:20:19.092Z</t>
  </si>
  <si>
    <t>23:20:19.069Z</t>
  </si>
  <si>
    <t>23:20:18.974Z</t>
  </si>
  <si>
    <t>23:20:18.911Z</t>
  </si>
  <si>
    <t>23:20:18.829Z</t>
  </si>
  <si>
    <t>23:20:18.800Z</t>
  </si>
  <si>
    <t>23:20:18.789Z</t>
  </si>
  <si>
    <t>20:56:12.069Z</t>
  </si>
  <si>
    <t>20:44:26.750Z</t>
  </si>
  <si>
    <t>20:37:31.662Z</t>
  </si>
  <si>
    <t>20:31:33.213Z</t>
  </si>
  <si>
    <t>20:26:55.849Z</t>
  </si>
  <si>
    <t>20:26:04.899Z</t>
  </si>
  <si>
    <t>20:22:56.231Z</t>
  </si>
  <si>
    <t>20:01:31.834Z</t>
  </si>
  <si>
    <t>19:52:30.071Z</t>
  </si>
  <si>
    <t>19:50:08.655Z</t>
  </si>
  <si>
    <t>19:49:05.340Z</t>
  </si>
  <si>
    <t>19:11:07.417Z</t>
  </si>
  <si>
    <t>18:50:53.837Z</t>
  </si>
  <si>
    <t>16:52:28.745Z</t>
  </si>
  <si>
    <t>16:45:23.723Z</t>
  </si>
  <si>
    <t>16:36:54.692Z</t>
  </si>
  <si>
    <t>16:27:33.916Z</t>
  </si>
  <si>
    <t>16:18:12.469Z</t>
  </si>
  <si>
    <t>16:06:59.181Z</t>
  </si>
  <si>
    <t>16:03:43.098Z</t>
  </si>
  <si>
    <t>15:58:59.749Z</t>
  </si>
  <si>
    <t>15:46:56.366Z</t>
  </si>
  <si>
    <t>15:40:10.948Z</t>
  </si>
  <si>
    <t>15:37:10.485Z</t>
  </si>
  <si>
    <t>15:11:22.184Z</t>
  </si>
  <si>
    <t>15:04:28.686Z</t>
  </si>
  <si>
    <t>14:54:15.773Z</t>
  </si>
  <si>
    <t>14:42:44.792Z</t>
  </si>
  <si>
    <t>14:35:59.354Z</t>
  </si>
  <si>
    <t>14:22:48.282Z</t>
  </si>
  <si>
    <t>14:15:29.013Z</t>
  </si>
  <si>
    <t>14:07:58.657Z</t>
  </si>
  <si>
    <t>13:59:46.999Z</t>
  </si>
  <si>
    <t>13:06:12.686Z</t>
  </si>
  <si>
    <t>21:24:09.076Z</t>
  </si>
  <si>
    <t>15:52:12.717Z</t>
  </si>
  <si>
    <t>20:29:31.953Z</t>
  </si>
  <si>
    <t>22:44:54.270Z</t>
  </si>
  <si>
    <t>22:39:44.567Z</t>
  </si>
  <si>
    <t>22:32:20.577Z</t>
  </si>
  <si>
    <t>22:13:56.958Z</t>
  </si>
  <si>
    <t>21:55:04.167Z</t>
  </si>
  <si>
    <t>21:44:41.912Z</t>
  </si>
  <si>
    <t>21:37:27.107Z</t>
  </si>
  <si>
    <t>16:52:06.782Z</t>
  </si>
  <si>
    <t>02:35:04.253Z</t>
  </si>
  <si>
    <t>02:30:17.649Z</t>
  </si>
  <si>
    <t>02:26:37.058Z</t>
  </si>
  <si>
    <t>02:19:47.508Z</t>
  </si>
  <si>
    <t>02:14:56.261Z</t>
  </si>
  <si>
    <t>23:46:58.779Z</t>
  </si>
  <si>
    <t>14:49:25.093Z</t>
  </si>
  <si>
    <t>19:16:58.037Z</t>
  </si>
  <si>
    <t>19:09:08.706Z</t>
  </si>
  <si>
    <t>18:54:40.246Z</t>
  </si>
  <si>
    <t>18:53:43.832Z</t>
  </si>
  <si>
    <t>18:40:31.404Z</t>
  </si>
  <si>
    <t>18:36:34.762Z</t>
  </si>
  <si>
    <t>18:28:19.026Z</t>
  </si>
  <si>
    <t>18:20:27.542Z</t>
  </si>
  <si>
    <t>18:11:39.470Z</t>
  </si>
  <si>
    <t>17:57:14.987Z</t>
  </si>
  <si>
    <t>01:17:56.592Z</t>
  </si>
  <si>
    <t>17:58:04.695Z</t>
  </si>
  <si>
    <t>17:59:40.188Z</t>
  </si>
  <si>
    <t>17:41:57.656Z</t>
  </si>
  <si>
    <t>17:31:23.065Z</t>
  </si>
  <si>
    <t>17:30:10.157Z</t>
  </si>
  <si>
    <t>17:14:41.841Z</t>
  </si>
  <si>
    <t>17:10:37.219Z</t>
  </si>
  <si>
    <t>17:06:07.643Z</t>
  </si>
  <si>
    <t>17:00:23.308Z</t>
  </si>
  <si>
    <t>16:54:13.168Z</t>
  </si>
  <si>
    <t>16:52:37.927Z</t>
  </si>
  <si>
    <t>16:50:35.230Z</t>
  </si>
  <si>
    <t>16:46:44.585Z</t>
  </si>
  <si>
    <t>16:46:37.099Z</t>
  </si>
  <si>
    <t>16:41:13.223Z</t>
  </si>
  <si>
    <t>16:38:58.239Z</t>
  </si>
  <si>
    <t>16:38:48.872Z</t>
  </si>
  <si>
    <t>16:37:29.144Z</t>
  </si>
  <si>
    <t>16:35:04.599Z</t>
  </si>
  <si>
    <t>16:33:06.208Z</t>
  </si>
  <si>
    <t>16:33:01.756Z</t>
  </si>
  <si>
    <t>16:29:31.734Z</t>
  </si>
  <si>
    <t>16:29:30.231Z</t>
  </si>
  <si>
    <t>16:26:25.385Z</t>
  </si>
  <si>
    <t>16:26:16.775Z</t>
  </si>
  <si>
    <t>16:21:11.521Z</t>
  </si>
  <si>
    <t>16:17:30.331Z</t>
  </si>
  <si>
    <t>16:13:14.853Z</t>
  </si>
  <si>
    <t>16:11:15.893Z</t>
  </si>
  <si>
    <t>16:08:41.670Z</t>
  </si>
  <si>
    <t>16:05:48.941Z</t>
  </si>
  <si>
    <t>16:04:12.576Z</t>
  </si>
  <si>
    <t>16:02:04.645Z</t>
  </si>
  <si>
    <t>15:58:04.832Z</t>
  </si>
  <si>
    <t>15:56:44.899Z</t>
  </si>
  <si>
    <t>15:54:41.626Z</t>
  </si>
  <si>
    <t>15:50:06.753Z</t>
  </si>
  <si>
    <t>15:43:58.071Z</t>
  </si>
  <si>
    <t>15:43:44.641Z</t>
  </si>
  <si>
    <t>15:38:38.029Z</t>
  </si>
  <si>
    <t>15:36:55.997Z</t>
  </si>
  <si>
    <t>15:36:23.751Z</t>
  </si>
  <si>
    <t>15:32:18.071Z</t>
  </si>
  <si>
    <t>15:29:01.013Z</t>
  </si>
  <si>
    <t>15:27:12.086Z</t>
  </si>
  <si>
    <t>15:23:40.628Z</t>
  </si>
  <si>
    <t>15:21:43.785Z</t>
  </si>
  <si>
    <t>15:19:49.294Z</t>
  </si>
  <si>
    <t>15:06:19.600Z</t>
  </si>
  <si>
    <t>14:57:12.219Z</t>
  </si>
  <si>
    <t>14:57:05.986Z</t>
  </si>
  <si>
    <t>14:51:24.956Z</t>
  </si>
  <si>
    <t>14:27:06.596Z</t>
  </si>
  <si>
    <t>15:28:35.506Z</t>
  </si>
  <si>
    <t>20:25:24.086Z</t>
  </si>
  <si>
    <t>20:12:08.216Z</t>
  </si>
  <si>
    <t>17:12:50.606Z</t>
  </si>
  <si>
    <t>20:43:33.113Z</t>
  </si>
  <si>
    <t>19:08:32.931Z</t>
  </si>
  <si>
    <t>17:32:59.680Z</t>
  </si>
  <si>
    <t>17:30:57.913Z</t>
  </si>
  <si>
    <t>14:48:57.748Z</t>
  </si>
  <si>
    <t>14:38:46.207Z</t>
  </si>
  <si>
    <t>20:43:34.203Z</t>
  </si>
  <si>
    <t>20:29:37.207Z</t>
  </si>
  <si>
    <t>20:19:40.433Z</t>
  </si>
  <si>
    <t>20:10:24.173Z</t>
  </si>
  <si>
    <t>20:03:08.601Z</t>
  </si>
  <si>
    <t>19:49:22.147Z</t>
  </si>
  <si>
    <t>19:41:08.137Z</t>
  </si>
  <si>
    <t>19:33:21.874Z</t>
  </si>
  <si>
    <t>19:27:23.517Z</t>
  </si>
  <si>
    <t>19:20:04.102Z</t>
  </si>
  <si>
    <t>19:13:12.327Z</t>
  </si>
  <si>
    <t>19:11:49.128Z</t>
  </si>
  <si>
    <t>19:08:09.746Z</t>
  </si>
  <si>
    <t>19:02:42.487Z</t>
  </si>
  <si>
    <t>18:57:54.105Z</t>
  </si>
  <si>
    <t>21:03:52.912Z</t>
  </si>
  <si>
    <t>22:26:35.883Z</t>
  </si>
  <si>
    <t>21:52:34.019Z</t>
  </si>
  <si>
    <t>16:37:13.878Z</t>
  </si>
  <si>
    <t>16:30:37.666Z</t>
  </si>
  <si>
    <t>16:24:07.266Z</t>
  </si>
  <si>
    <t>16:22:02.041Z</t>
  </si>
  <si>
    <t>16:21:27.281Z</t>
  </si>
  <si>
    <t>16:18:45.854Z</t>
  </si>
  <si>
    <t>16:13:52.202Z</t>
  </si>
  <si>
    <t>16:11:17.700Z</t>
  </si>
  <si>
    <t>16:05:13.217Z</t>
  </si>
  <si>
    <t>16:03:03.199Z</t>
  </si>
  <si>
    <t>15:58:26.355Z</t>
  </si>
  <si>
    <t>15:53:24.604Z</t>
  </si>
  <si>
    <t>15:53:07.466Z</t>
  </si>
  <si>
    <t>15:50:09.658Z</t>
  </si>
  <si>
    <t>15:43:10.796Z</t>
  </si>
  <si>
    <t>15:41:51.019Z</t>
  </si>
  <si>
    <t>15:40:58.730Z</t>
  </si>
  <si>
    <t>15:30:12.940Z</t>
  </si>
  <si>
    <t>15:21:38.959Z</t>
  </si>
  <si>
    <t>15:17:43.864Z</t>
  </si>
  <si>
    <t>15:15:02.487Z</t>
  </si>
  <si>
    <t>15:09:55.211Z</t>
  </si>
  <si>
    <t>15:08:24.367Z</t>
  </si>
  <si>
    <t>15:05:11.651Z</t>
  </si>
  <si>
    <t>14:57:01.563Z</t>
  </si>
  <si>
    <t>14:56:42.929Z</t>
  </si>
  <si>
    <t>14:54:32.749Z</t>
  </si>
  <si>
    <t>14:49:28.346Z</t>
  </si>
  <si>
    <t>14:49:19.939Z</t>
  </si>
  <si>
    <t>14:45:35.718Z</t>
  </si>
  <si>
    <t>14:37:26.206Z</t>
  </si>
  <si>
    <t>14:34:33.046Z</t>
  </si>
  <si>
    <t>14:30:16.727Z</t>
  </si>
  <si>
    <t>14:25:17.071Z</t>
  </si>
  <si>
    <t>14:24:57.876Z</t>
  </si>
  <si>
    <t>14:15:57.529Z</t>
  </si>
  <si>
    <t>14:06:29.926Z</t>
  </si>
  <si>
    <t>21:53:55.630Z</t>
  </si>
  <si>
    <t>21:46:29.917Z</t>
  </si>
  <si>
    <t>21:41:36.619Z</t>
  </si>
  <si>
    <t>21:29:56.326Z</t>
  </si>
  <si>
    <t>21:17:16.286Z</t>
  </si>
  <si>
    <t>21:12:32.141Z</t>
  </si>
  <si>
    <t>21:05:45.316Z</t>
  </si>
  <si>
    <t>20:58:11.737Z</t>
  </si>
  <si>
    <t>20:49:22.107Z</t>
  </si>
  <si>
    <t>20:43:19.229Z</t>
  </si>
  <si>
    <t>20:36:14.284Z</t>
  </si>
  <si>
    <t>20:28:08.517Z</t>
  </si>
  <si>
    <t>20:21:46.276Z</t>
  </si>
  <si>
    <t>20:13:57.327Z</t>
  </si>
  <si>
    <t>20:08:42.460Z</t>
  </si>
  <si>
    <t>19:57:26.930Z</t>
  </si>
  <si>
    <t>19:24:58.705Z</t>
  </si>
  <si>
    <t>14:20:15.515Z</t>
  </si>
  <si>
    <t>21:50:35.573Z</t>
  </si>
  <si>
    <t>21:38:13.266Z</t>
  </si>
  <si>
    <t>21:30:41.685Z</t>
  </si>
  <si>
    <t>21:25:27.498Z</t>
  </si>
  <si>
    <t>21:19:22.393Z</t>
  </si>
  <si>
    <t>21:06:48.007Z</t>
  </si>
  <si>
    <t>21:00:01.647Z</t>
  </si>
  <si>
    <t>20:54:46.956Z</t>
  </si>
  <si>
    <t>20:47:03.465Z</t>
  </si>
  <si>
    <t>20:42:33.994Z</t>
  </si>
  <si>
    <t>20:11:25.340Z</t>
  </si>
  <si>
    <t>20:03:00.720Z</t>
  </si>
  <si>
    <t>19:53:51.098Z</t>
  </si>
  <si>
    <t>19:47:44.621Z</t>
  </si>
  <si>
    <t>19:38:29.322Z</t>
  </si>
  <si>
    <t>19:31:17.166Z</t>
  </si>
  <si>
    <t>19:26:48.262Z</t>
  </si>
  <si>
    <t>19:20:34.414Z</t>
  </si>
  <si>
    <t>19:13:19.174Z</t>
  </si>
  <si>
    <t>18:57:11.081Z</t>
  </si>
  <si>
    <t>18:46:39.242Z</t>
  </si>
  <si>
    <t>18:32:37.781Z</t>
  </si>
  <si>
    <t>18:15:01.446Z</t>
  </si>
  <si>
    <t>18:12:19.105Z</t>
  </si>
  <si>
    <t>17:54:17.160Z</t>
  </si>
  <si>
    <t>17:53:19.572Z</t>
  </si>
  <si>
    <t>17:52:24.640Z</t>
  </si>
  <si>
    <t>17:48:50.491Z</t>
  </si>
  <si>
    <t>17:41:25.495Z</t>
  </si>
  <si>
    <t>17:41:03.905Z</t>
  </si>
  <si>
    <t>17:38:34.822Z</t>
  </si>
  <si>
    <t>17:35:47.452Z</t>
  </si>
  <si>
    <t>16:40:06.509Z</t>
  </si>
  <si>
    <t>16:19:18.222Z</t>
  </si>
  <si>
    <t>16:13:51.252Z</t>
  </si>
  <si>
    <t>16:11:29.367Z</t>
  </si>
  <si>
    <t>16:07:56.380Z</t>
  </si>
  <si>
    <t>16:05:15.305Z</t>
  </si>
  <si>
    <t>16:02:05.595Z</t>
  </si>
  <si>
    <t>15:54:21.799Z</t>
  </si>
  <si>
    <t>15:52:01.924Z</t>
  </si>
  <si>
    <t>15:48:31.529Z</t>
  </si>
  <si>
    <t>15:42:06.961Z</t>
  </si>
  <si>
    <t>15:41:33.445Z</t>
  </si>
  <si>
    <t>15:40:11.105Z</t>
  </si>
  <si>
    <t>15:36:13.439Z</t>
  </si>
  <si>
    <t>15:35:56.910Z</t>
  </si>
  <si>
    <t>15:31:00.274Z</t>
  </si>
  <si>
    <t>15:28:43.861Z</t>
  </si>
  <si>
    <t>15:24:03.666Z</t>
  </si>
  <si>
    <t>15:11:26.258Z</t>
  </si>
  <si>
    <t>15:05:43.957Z</t>
  </si>
  <si>
    <t>15:05:39.451Z</t>
  </si>
  <si>
    <t>15:04:25.470Z</t>
  </si>
  <si>
    <t>15:00:36.960Z</t>
  </si>
  <si>
    <t>14:59:34.687Z</t>
  </si>
  <si>
    <t>14:59:26.635Z</t>
  </si>
  <si>
    <t>14:56:43.500Z</t>
  </si>
  <si>
    <t>14:55:56.795Z</t>
  </si>
  <si>
    <t>14:52:26.175Z</t>
  </si>
  <si>
    <t>14:50:52.215Z</t>
  </si>
  <si>
    <t>14:50:45.394Z</t>
  </si>
  <si>
    <t>14:49:16.306Z</t>
  </si>
  <si>
    <t>14:48:54.732Z</t>
  </si>
  <si>
    <t>14:44:15.184Z</t>
  </si>
  <si>
    <t>14:43:57.874Z</t>
  </si>
  <si>
    <t>14:41:30.993Z</t>
  </si>
  <si>
    <t>14:39:19.094Z</t>
  </si>
  <si>
    <t>14:36:30.057Z</t>
  </si>
  <si>
    <t>14:28:24.104Z</t>
  </si>
  <si>
    <t>14:26:28.631Z</t>
  </si>
  <si>
    <t>14:24:08.618Z</t>
  </si>
  <si>
    <t>14:21:13.878Z</t>
  </si>
  <si>
    <t>14:11:11.197Z</t>
  </si>
  <si>
    <t>14:02:39.024Z</t>
  </si>
  <si>
    <t>13:54:54.389Z</t>
  </si>
  <si>
    <t>13:47:13.549Z</t>
  </si>
  <si>
    <t>13:41:53.533Z</t>
  </si>
  <si>
    <t>13:33:13.427Z</t>
  </si>
  <si>
    <t>13:28:35.208Z</t>
  </si>
  <si>
    <t>19:58:53.642Z</t>
  </si>
  <si>
    <t>19:35:04.543Z</t>
  </si>
  <si>
    <t>19:28:30.362Z</t>
  </si>
  <si>
    <t>19:20:50.314Z</t>
  </si>
  <si>
    <t>19:20:34.858Z</t>
  </si>
  <si>
    <t>19:15:07.958Z</t>
  </si>
  <si>
    <t>19:11:25.939Z</t>
  </si>
  <si>
    <t>19:11:06.261Z</t>
  </si>
  <si>
    <t>19:09:42.279Z</t>
  </si>
  <si>
    <t>19:05:28.900Z</t>
  </si>
  <si>
    <t>19:04:44.764Z</t>
  </si>
  <si>
    <t>18:59:04.297Z</t>
  </si>
  <si>
    <t>18:53:23.312Z</t>
  </si>
  <si>
    <t>18:53:18.069Z</t>
  </si>
  <si>
    <t>18:52:43.730Z</t>
  </si>
  <si>
    <t>18:51:46.026Z</t>
  </si>
  <si>
    <t>18:48:24.330Z</t>
  </si>
  <si>
    <t>18:45:27.801Z</t>
  </si>
  <si>
    <t>18:44:34.048Z</t>
  </si>
  <si>
    <t>18:44:21.893Z</t>
  </si>
  <si>
    <t>18:42:06.509Z</t>
  </si>
  <si>
    <t>18:41:25.648Z</t>
  </si>
  <si>
    <t>18:38:28.143Z</t>
  </si>
  <si>
    <t>18:38:04.329Z</t>
  </si>
  <si>
    <t>18:36:01.815Z</t>
  </si>
  <si>
    <t>18:33:17.298Z</t>
  </si>
  <si>
    <t>18:30:59.329Z</t>
  </si>
  <si>
    <t>18:29:21.740Z</t>
  </si>
  <si>
    <t>18:28:06.735Z</t>
  </si>
  <si>
    <t>18:27:24.923Z</t>
  </si>
  <si>
    <t>18:26:14.676Z</t>
  </si>
  <si>
    <t>18:24:21.016Z</t>
  </si>
  <si>
    <t>18:21:00.905Z</t>
  </si>
  <si>
    <t>18:20:20.734Z</t>
  </si>
  <si>
    <t>18:18:22.717Z</t>
  </si>
  <si>
    <t>18:17:17.634Z</t>
  </si>
  <si>
    <t>18:16:50.481Z</t>
  </si>
  <si>
    <t>18:11:58.057Z</t>
  </si>
  <si>
    <t>18:11:53.643Z</t>
  </si>
  <si>
    <t>18:09:55.308Z</t>
  </si>
  <si>
    <t>18:06:46.271Z</t>
  </si>
  <si>
    <t>18:04:00.281Z</t>
  </si>
  <si>
    <t>18:03:17.867Z</t>
  </si>
  <si>
    <t>18:01:11.094Z</t>
  </si>
  <si>
    <t>17:58:34.974Z</t>
  </si>
  <si>
    <t>17:55:58.333Z</t>
  </si>
  <si>
    <t>17:55:33.449Z</t>
  </si>
  <si>
    <t>17:53:35.399Z</t>
  </si>
  <si>
    <t>17:53:06.615Z</t>
  </si>
  <si>
    <t>17:52:19.238Z</t>
  </si>
  <si>
    <t>17:51:26.190Z</t>
  </si>
  <si>
    <t>17:48:58.334Z</t>
  </si>
  <si>
    <t>17:46:35.766Z</t>
  </si>
  <si>
    <t>17:46:18.992Z</t>
  </si>
  <si>
    <t>17:43:41.349Z</t>
  </si>
  <si>
    <t>17:43:02.556Z</t>
  </si>
  <si>
    <t>17:42:41.089Z</t>
  </si>
  <si>
    <t>17:39:51.703Z</t>
  </si>
  <si>
    <t>17:39:33.823Z</t>
  </si>
  <si>
    <t>17:39:31.187Z</t>
  </si>
  <si>
    <t>17:37:11.500Z</t>
  </si>
  <si>
    <t>17:37:06.357Z</t>
  </si>
  <si>
    <t>17:33:57.413Z</t>
  </si>
  <si>
    <t>17:30:47.900Z</t>
  </si>
  <si>
    <t>17:30:47.521Z</t>
  </si>
  <si>
    <t>17:26:38.700Z</t>
  </si>
  <si>
    <t>17:25:54.310Z</t>
  </si>
  <si>
    <t>17:25:37.536Z</t>
  </si>
  <si>
    <t>17:23:13.818Z</t>
  </si>
  <si>
    <t>17:21:11.819Z</t>
  </si>
  <si>
    <t>17:19:20.847Z</t>
  </si>
  <si>
    <t>17:17:41.441Z</t>
  </si>
  <si>
    <t>17:15:39.246Z</t>
  </si>
  <si>
    <t>17:13:51.506Z</t>
  </si>
  <si>
    <t>17:12:54.862Z</t>
  </si>
  <si>
    <t>17:10:52.036Z</t>
  </si>
  <si>
    <t>17:10:32.431Z</t>
  </si>
  <si>
    <t>17:09:27.469Z</t>
  </si>
  <si>
    <t>17:05:55.352Z</t>
  </si>
  <si>
    <t>17:05:03.986Z</t>
  </si>
  <si>
    <t>17:02:59.810Z</t>
  </si>
  <si>
    <t>17:02:58.929Z</t>
  </si>
  <si>
    <t>16:58:41.093Z</t>
  </si>
  <si>
    <t>16:56:16.047Z</t>
  </si>
  <si>
    <t>16:55:48.341Z</t>
  </si>
  <si>
    <t>16:53:21.876Z</t>
  </si>
  <si>
    <t>16:53:03.345Z</t>
  </si>
  <si>
    <t>16:52:12.239Z</t>
  </si>
  <si>
    <t>16:50:41.689Z</t>
  </si>
  <si>
    <t>16:49:47.657Z</t>
  </si>
  <si>
    <t>16:47:40.204Z</t>
  </si>
  <si>
    <t>16:45:27.503Z</t>
  </si>
  <si>
    <t>16:44:37.666Z</t>
  </si>
  <si>
    <t>16:44:14.790Z</t>
  </si>
  <si>
    <t>16:43:19.186Z</t>
  </si>
  <si>
    <t>16:42:57.923Z</t>
  </si>
  <si>
    <t>16:40:04.256Z</t>
  </si>
  <si>
    <t>16:38:14.659Z</t>
  </si>
  <si>
    <t>16:38:00.675Z</t>
  </si>
  <si>
    <t>16:37:30.461Z</t>
  </si>
  <si>
    <t>16:37:29.958Z</t>
  </si>
  <si>
    <t>16:37:00.828Z</t>
  </si>
  <si>
    <t>16:31:54.184Z</t>
  </si>
  <si>
    <t>16:31:50.556Z</t>
  </si>
  <si>
    <t>16:29:37.109Z</t>
  </si>
  <si>
    <t>16:29:35.954Z</t>
  </si>
  <si>
    <t>16:24:06.201Z</t>
  </si>
  <si>
    <t>16:24:03.577Z</t>
  </si>
  <si>
    <t>16:23:21.774Z</t>
  </si>
  <si>
    <t>16:23:04.691Z</t>
  </si>
  <si>
    <t>16:20:48.286Z</t>
  </si>
  <si>
    <t>16:20:12.640Z</t>
  </si>
  <si>
    <t>16:15:52.018Z</t>
  </si>
  <si>
    <t>16:15:15.354Z</t>
  </si>
  <si>
    <t>16:15:14.514Z</t>
  </si>
  <si>
    <t>16:11:57.107Z</t>
  </si>
  <si>
    <t>16:11:02.862Z</t>
  </si>
  <si>
    <t>16:09:00.050Z</t>
  </si>
  <si>
    <t>16:04:09.598Z</t>
  </si>
  <si>
    <t>15:58:20.059Z</t>
  </si>
  <si>
    <t>15:49:16.638Z</t>
  </si>
  <si>
    <t>15:42:13.847Z</t>
  </si>
  <si>
    <t>15:36:49.989Z</t>
  </si>
  <si>
    <t>15:31:34.148Z</t>
  </si>
  <si>
    <t>15:04:54.726Z</t>
  </si>
  <si>
    <t>14:55:09.969Z</t>
  </si>
  <si>
    <t>14:48:38.814Z</t>
  </si>
  <si>
    <t>14:42:41.263Z</t>
  </si>
  <si>
    <t>14:37:27.885Z</t>
  </si>
  <si>
    <t>14:09:11.243Z</t>
  </si>
  <si>
    <t>21:35:42.265Z</t>
  </si>
  <si>
    <t>21:30:52.521Z</t>
  </si>
  <si>
    <t>21:25:03.077Z</t>
  </si>
  <si>
    <t>21:19:36.750Z</t>
  </si>
  <si>
    <t>21:13:23.227Z</t>
  </si>
  <si>
    <t>20:46:47.931Z</t>
  </si>
  <si>
    <t>20:33:49.296Z</t>
  </si>
  <si>
    <t>20:28:10.364Z</t>
  </si>
  <si>
    <t>20:10:45.064Z</t>
  </si>
  <si>
    <t>20:02:56.346Z</t>
  </si>
  <si>
    <t>19:57:34.022Z</t>
  </si>
  <si>
    <t>19:50:20.215Z</t>
  </si>
  <si>
    <t>19:43:14.273Z</t>
  </si>
  <si>
    <t>19:37:32.761Z</t>
  </si>
  <si>
    <t>19:29:07.584Z</t>
  </si>
  <si>
    <t>19:21:51.961Z</t>
  </si>
  <si>
    <t>19:14:09.984Z</t>
  </si>
  <si>
    <t>19:07:05.799Z</t>
  </si>
  <si>
    <t>18:59:35.099Z</t>
  </si>
  <si>
    <t>18:51:52.652Z</t>
  </si>
  <si>
    <t>18:45:58.417Z</t>
  </si>
  <si>
    <t>16:11:02.939Z</t>
  </si>
  <si>
    <t>15:40:00.594Z</t>
  </si>
  <si>
    <t>21:06:48.002Z</t>
  </si>
  <si>
    <t>19:30:18.352Z</t>
  </si>
  <si>
    <t>20:24:39.419Z</t>
  </si>
  <si>
    <t>21:12:28.560Z</t>
  </si>
  <si>
    <t>21:11:47.886Z</t>
  </si>
  <si>
    <t>20:52:54.198Z</t>
  </si>
  <si>
    <t>20:49:41.516Z</t>
  </si>
  <si>
    <t>20:35:05.633Z</t>
  </si>
  <si>
    <t>20:33:49.289Z</t>
  </si>
  <si>
    <t>20:23:36.829Z</t>
  </si>
  <si>
    <t>20:20:07.574Z</t>
  </si>
  <si>
    <t>20:10:27.825Z</t>
  </si>
  <si>
    <t>20:09:47.687Z</t>
  </si>
  <si>
    <t>20:03:56.430Z</t>
  </si>
  <si>
    <t>19:53:58.915Z</t>
  </si>
  <si>
    <t>19:45:54.925Z</t>
  </si>
  <si>
    <t>19:35:32.589Z</t>
  </si>
  <si>
    <t>19:33:57.619Z</t>
  </si>
  <si>
    <t>19:25:30.356Z</t>
  </si>
  <si>
    <t>19:15:27.324Z</t>
  </si>
  <si>
    <t>19:14:46.089Z</t>
  </si>
  <si>
    <t>19:03:38.104Z</t>
  </si>
  <si>
    <t>18:59:37.279Z</t>
  </si>
  <si>
    <t>18:55:54.043Z</t>
  </si>
  <si>
    <t>18:38:09.371Z</t>
  </si>
  <si>
    <t>15:14:39.810Z</t>
  </si>
  <si>
    <t>14:38:15.853Z</t>
  </si>
  <si>
    <t>14:26:10.518Z</t>
  </si>
  <si>
    <t>14:14:34.372Z</t>
  </si>
  <si>
    <t>14:03:10.606Z</t>
  </si>
  <si>
    <t>20:04:25.429Z</t>
  </si>
  <si>
    <t>19:58:45.317Z</t>
  </si>
  <si>
    <t>19:54:16.084Z</t>
  </si>
  <si>
    <t>19:50:01.414Z</t>
  </si>
  <si>
    <t>19:46:29.281Z</t>
  </si>
  <si>
    <t>19:37:26.366Z</t>
  </si>
  <si>
    <t>19:32:15.060Z</t>
  </si>
  <si>
    <t>19:27:39.600Z</t>
  </si>
  <si>
    <t>19:21:19.761Z</t>
  </si>
  <si>
    <t>19:18:40.180Z</t>
  </si>
  <si>
    <t>19:14:29.940Z</t>
  </si>
  <si>
    <t>19:11:04.843Z</t>
  </si>
  <si>
    <t>19:06:33.632Z</t>
  </si>
  <si>
    <t>19:01:57.256Z</t>
  </si>
  <si>
    <t>18:55:22.123Z</t>
  </si>
  <si>
    <t>18:50:25.713Z</t>
  </si>
  <si>
    <t>18:45:10.099Z</t>
  </si>
  <si>
    <t>18:39:13.995Z</t>
  </si>
  <si>
    <t>18:35:07.779Z</t>
  </si>
  <si>
    <t>18:31:23.319Z</t>
  </si>
  <si>
    <t>21:33:05.731Z</t>
  </si>
  <si>
    <t>21:28:07.795Z</t>
  </si>
  <si>
    <t>21:22:56.691Z</t>
  </si>
  <si>
    <t>21:19:28.150Z</t>
  </si>
  <si>
    <t>21:08:49.575Z</t>
  </si>
  <si>
    <t>21:04:18.410Z</t>
  </si>
  <si>
    <t>20:59:08.196Z</t>
  </si>
  <si>
    <t>20:52:42.657Z</t>
  </si>
  <si>
    <t>20:48:26.264Z</t>
  </si>
  <si>
    <t>20:45:24.249Z</t>
  </si>
  <si>
    <t>20:39:59.178Z</t>
  </si>
  <si>
    <t>20:35:41.444Z</t>
  </si>
  <si>
    <t>20:30:55.486Z</t>
  </si>
  <si>
    <t>20:25:45.072Z</t>
  </si>
  <si>
    <t>20:20:11.770Z</t>
  </si>
  <si>
    <t>20:16:33.636Z</t>
  </si>
  <si>
    <t>20:12:40.938Z</t>
  </si>
  <si>
    <t>20:08:55.486Z</t>
  </si>
  <si>
    <t>20:01:04.102Z</t>
  </si>
  <si>
    <t>19:56:03.966Z</t>
  </si>
  <si>
    <t>19:50:24.061Z</t>
  </si>
  <si>
    <t>19:44:33.002Z</t>
  </si>
  <si>
    <t>19:38:40.082Z</t>
  </si>
  <si>
    <t>19:33:09.313Z</t>
  </si>
  <si>
    <t>19:30:02.495Z</t>
  </si>
  <si>
    <t>19:22:56.687Z</t>
  </si>
  <si>
    <t>19:17:24.676Z</t>
  </si>
  <si>
    <t>19:12:53.605Z</t>
  </si>
  <si>
    <t>19:08:11.756Z</t>
  </si>
  <si>
    <t>19:01:21.340Z</t>
  </si>
  <si>
    <t>18:54:39.634Z</t>
  </si>
  <si>
    <t>18:49:23.080Z</t>
  </si>
  <si>
    <t>18:44:00.761Z</t>
  </si>
  <si>
    <t>18:39:50.787Z</t>
  </si>
  <si>
    <t>18:34:58.709Z</t>
  </si>
  <si>
    <t>18:31:16.615Z</t>
  </si>
  <si>
    <t>18:27:45.647Z</t>
  </si>
  <si>
    <t>18:19:50.223Z</t>
  </si>
  <si>
    <t>18:16:19.103Z</t>
  </si>
  <si>
    <t>18:12:08.794Z</t>
  </si>
  <si>
    <t>18:07:51.975Z</t>
  </si>
  <si>
    <t>18:04:13.609Z</t>
  </si>
  <si>
    <t>17:58:55.565Z</t>
  </si>
  <si>
    <t>17:54:31.626Z</t>
  </si>
  <si>
    <t>17:44:05.622Z</t>
  </si>
  <si>
    <t>20:06:25.647Z</t>
  </si>
  <si>
    <t>20:02:43.494Z</t>
  </si>
  <si>
    <t>19:59:12.634Z</t>
  </si>
  <si>
    <t>19:52:49.340Z</t>
  </si>
  <si>
    <t>19:48:23.252Z</t>
  </si>
  <si>
    <t>19:43:39.128Z</t>
  </si>
  <si>
    <t>19:39:08.791Z</t>
  </si>
  <si>
    <t>19:32:25.814Z</t>
  </si>
  <si>
    <t>19:27:49.788Z</t>
  </si>
  <si>
    <t>19:21:33.166Z</t>
  </si>
  <si>
    <t>19:17:13.478Z</t>
  </si>
  <si>
    <t>19:11:55.404Z</t>
  </si>
  <si>
    <t>19:07:10.341Z</t>
  </si>
  <si>
    <t>19:03:00.616Z</t>
  </si>
  <si>
    <t>18:59:15.389Z</t>
  </si>
  <si>
    <t>18:55:31.729Z</t>
  </si>
  <si>
    <t>18:50:39.952Z</t>
  </si>
  <si>
    <t>18:45:20.295Z</t>
  </si>
  <si>
    <t>18:30:02.180Z</t>
  </si>
  <si>
    <t>17:54:45.948Z</t>
  </si>
  <si>
    <t>17:49:38.540Z</t>
  </si>
  <si>
    <t>17:46:40.633Z</t>
  </si>
  <si>
    <t>17:37:05.817Z</t>
  </si>
  <si>
    <t>17:28:09.477Z</t>
  </si>
  <si>
    <t>17:24:43.726Z</t>
  </si>
  <si>
    <t>17:14:48.012Z</t>
  </si>
  <si>
    <t>17:09:11.543Z</t>
  </si>
  <si>
    <t>17:05:04.523Z</t>
  </si>
  <si>
    <t>17:00:56.150Z</t>
  </si>
  <si>
    <t>16:56:59.939Z</t>
  </si>
  <si>
    <t>16:37:32.911Z</t>
  </si>
  <si>
    <t>16:33:18.439Z</t>
  </si>
  <si>
    <t>16:26:28.214Z</t>
  </si>
  <si>
    <t>16:23:00.714Z</t>
  </si>
  <si>
    <t>16:18:59.597Z</t>
  </si>
  <si>
    <t>16:13:08.579Z</t>
  </si>
  <si>
    <t>16:08:12.287Z</t>
  </si>
  <si>
    <t>16:04:43.015Z</t>
  </si>
  <si>
    <t>15:56:27.431Z</t>
  </si>
  <si>
    <t>15:50:14.372Z</t>
  </si>
  <si>
    <t>15:46:24.482Z</t>
  </si>
  <si>
    <t>15:42:48.505Z</t>
  </si>
  <si>
    <t>15:37:33.703Z</t>
  </si>
  <si>
    <t>15:31:14.666Z</t>
  </si>
  <si>
    <t>15:25:32.122Z</t>
  </si>
  <si>
    <t>15:21:21.844Z</t>
  </si>
  <si>
    <t>15:16:57.177Z</t>
  </si>
  <si>
    <t>22:54:55.745Z</t>
  </si>
  <si>
    <t>22:24:00.629Z</t>
  </si>
  <si>
    <t>21:27:56.996Z</t>
  </si>
  <si>
    <t>17:55:51.707Z</t>
  </si>
  <si>
    <t>03:22:42.501Z</t>
  </si>
  <si>
    <t>23:08:22.095Z</t>
  </si>
  <si>
    <t>22:51:32.071Z</t>
  </si>
  <si>
    <t>22:45:26.182Z</t>
  </si>
  <si>
    <t>22:33:17.565Z</t>
  </si>
  <si>
    <t>22:27:34.217Z</t>
  </si>
  <si>
    <t>22:03:40.658Z</t>
  </si>
  <si>
    <t>22:02:44.911Z</t>
  </si>
  <si>
    <t>22:02:41.348Z</t>
  </si>
  <si>
    <t>21:59:43.884Z</t>
  </si>
  <si>
    <t>21:58:29.145Z</t>
  </si>
  <si>
    <t>21:58:03.717Z</t>
  </si>
  <si>
    <t>21:57:09.401Z</t>
  </si>
  <si>
    <t>21:57:07.902Z</t>
  </si>
  <si>
    <t>21:53:27.314Z</t>
  </si>
  <si>
    <t>21:51:14.020Z</t>
  </si>
  <si>
    <t>21:51:13.121Z</t>
  </si>
  <si>
    <t>21:49:11.942Z</t>
  </si>
  <si>
    <t>21:47:49.897Z</t>
  </si>
  <si>
    <t>21:47:14.675Z</t>
  </si>
  <si>
    <t>21:46:27.625Z</t>
  </si>
  <si>
    <t>21:43:33.670Z</t>
  </si>
  <si>
    <t>21:42:59.514Z</t>
  </si>
  <si>
    <t>21:42:22.894Z</t>
  </si>
  <si>
    <t>21:41:06.033Z</t>
  </si>
  <si>
    <t>21:37:54.918Z</t>
  </si>
  <si>
    <t>21:37:30.337Z</t>
  </si>
  <si>
    <t>21:35:45.006Z</t>
  </si>
  <si>
    <t>21:33:55.374Z</t>
  </si>
  <si>
    <t>21:33:54.470Z</t>
  </si>
  <si>
    <t>21:30:09.479Z</t>
  </si>
  <si>
    <t>21:28:35.385Z</t>
  </si>
  <si>
    <t>21:28:25.712Z</t>
  </si>
  <si>
    <t>21:27:08.209Z</t>
  </si>
  <si>
    <t>21:26:23.743Z</t>
  </si>
  <si>
    <t>21:20:41.318Z</t>
  </si>
  <si>
    <t>21:17:12.861Z</t>
  </si>
  <si>
    <t>21:16:41.430Z</t>
  </si>
  <si>
    <t>21:16:06.142Z</t>
  </si>
  <si>
    <t>21:13:59.158Z</t>
  </si>
  <si>
    <t>21:12:27.691Z</t>
  </si>
  <si>
    <t>21:09:43.045Z</t>
  </si>
  <si>
    <t>21:08:19.869Z</t>
  </si>
  <si>
    <t>21:07:31.308Z</t>
  </si>
  <si>
    <t>21:06:33.067Z</t>
  </si>
  <si>
    <t>21:04:35.440Z</t>
  </si>
  <si>
    <t>21:03:08.471Z</t>
  </si>
  <si>
    <t>20:59:17.608Z</t>
  </si>
  <si>
    <t>20:56:29.581Z</t>
  </si>
  <si>
    <t>20:55:37.345Z</t>
  </si>
  <si>
    <t>20:55:19.128Z</t>
  </si>
  <si>
    <t>20:53:17.651Z</t>
  </si>
  <si>
    <t>20:51:34.920Z</t>
  </si>
  <si>
    <t>20:50:57.489Z</t>
  </si>
  <si>
    <t>20:48:05.325Z</t>
  </si>
  <si>
    <t>20:47:52.934Z</t>
  </si>
  <si>
    <t>20:46:33.731Z</t>
  </si>
  <si>
    <t>20:45:42.325Z</t>
  </si>
  <si>
    <t>20:34:50.583Z</t>
  </si>
  <si>
    <t>20:34:28.612Z</t>
  </si>
  <si>
    <t>20:32:38.093Z</t>
  </si>
  <si>
    <t>20:30:52.366Z</t>
  </si>
  <si>
    <t>20:30:44.129Z</t>
  </si>
  <si>
    <t>20:28:46.671Z</t>
  </si>
  <si>
    <t>20:27:56.992Z</t>
  </si>
  <si>
    <t>20:27:08.096Z</t>
  </si>
  <si>
    <t>20:22:05.007Z</t>
  </si>
  <si>
    <t>20:16:58.382Z</t>
  </si>
  <si>
    <t>20:15:27.652Z</t>
  </si>
  <si>
    <t>20:14:47.832Z</t>
  </si>
  <si>
    <t>20:11:13.130Z</t>
  </si>
  <si>
    <t>20:09:33.225Z</t>
  </si>
  <si>
    <t>20:08:17.713Z</t>
  </si>
  <si>
    <t>20:06:57.600Z</t>
  </si>
  <si>
    <t>20:04:56.218Z</t>
  </si>
  <si>
    <t>20:03:35.366Z</t>
  </si>
  <si>
    <t>20:00:52.420Z</t>
  </si>
  <si>
    <t>20:00:24.884Z</t>
  </si>
  <si>
    <t>19:55:27.994Z</t>
  </si>
  <si>
    <t>19:54:10.723Z</t>
  </si>
  <si>
    <t>19:49:55.367Z</t>
  </si>
  <si>
    <t>19:49:51.456Z</t>
  </si>
  <si>
    <t>19:47:36.297Z</t>
  </si>
  <si>
    <t>21:46:58.735Z</t>
  </si>
  <si>
    <t>21:14:11.571Z</t>
  </si>
  <si>
    <t>16:48:19.046Z</t>
  </si>
  <si>
    <t>23:46:08.958Z</t>
  </si>
  <si>
    <t>23:38:37.128Z</t>
  </si>
  <si>
    <t>21:48:08.979Z</t>
  </si>
  <si>
    <t>21:46:53.225Z</t>
  </si>
  <si>
    <t>21:43:08.052Z</t>
  </si>
  <si>
    <t>21:41:26.974Z</t>
  </si>
  <si>
    <t>21:37:44.042Z</t>
  </si>
  <si>
    <t>21:36:10.017Z</t>
  </si>
  <si>
    <t>21:30:09.779Z</t>
  </si>
  <si>
    <t>21:28:56.579Z</t>
  </si>
  <si>
    <t>21:23:49.675Z</t>
  </si>
  <si>
    <t>21:22:44.897Z</t>
  </si>
  <si>
    <t>21:17:39.941Z</t>
  </si>
  <si>
    <t>20:58:21.488Z</t>
  </si>
  <si>
    <t>20:58:10.916Z</t>
  </si>
  <si>
    <t>20:53:47.710Z</t>
  </si>
  <si>
    <t>20:53:40.404Z</t>
  </si>
  <si>
    <t>20:51:15.462Z</t>
  </si>
  <si>
    <t>20:50:27.667Z</t>
  </si>
  <si>
    <t>20:47:14.557Z</t>
  </si>
  <si>
    <t>20:46:51.288Z</t>
  </si>
  <si>
    <t>20:45:22.844Z</t>
  </si>
  <si>
    <t>20:43:30.956Z</t>
  </si>
  <si>
    <t>20:42:49.410Z</t>
  </si>
  <si>
    <t>20:42:29.244Z</t>
  </si>
  <si>
    <t>20:39:30.460Z</t>
  </si>
  <si>
    <t>20:39:11.656Z</t>
  </si>
  <si>
    <t>20:37:46.265Z</t>
  </si>
  <si>
    <t>20:36:44.802Z</t>
  </si>
  <si>
    <t>20:36:08.722Z</t>
  </si>
  <si>
    <t>20:33:59.950Z</t>
  </si>
  <si>
    <t>20:33:23.146Z</t>
  </si>
  <si>
    <t>20:31:31.618Z</t>
  </si>
  <si>
    <t>20:29:14.191Z</t>
  </si>
  <si>
    <t>20:27:40.463Z</t>
  </si>
  <si>
    <t>20:26:37.743Z</t>
  </si>
  <si>
    <t>20:26:00.007Z</t>
  </si>
  <si>
    <t>20:25:42.600Z</t>
  </si>
  <si>
    <t>20:23:15.485Z</t>
  </si>
  <si>
    <t>20:22:10.064Z</t>
  </si>
  <si>
    <t>20:19:13.257Z</t>
  </si>
  <si>
    <t>20:18:38.198Z</t>
  </si>
  <si>
    <t>20:18:13.642Z</t>
  </si>
  <si>
    <t>20:18:13.147Z</t>
  </si>
  <si>
    <t>20:17:13.989Z</t>
  </si>
  <si>
    <t>20:14:12.708Z</t>
  </si>
  <si>
    <t>20:13:22.800Z</t>
  </si>
  <si>
    <t>20:13:16.945Z</t>
  </si>
  <si>
    <t>20:11:32.324Z</t>
  </si>
  <si>
    <t>20:10:15.238Z</t>
  </si>
  <si>
    <t>20:07:19.594Z</t>
  </si>
  <si>
    <t>20:07:11.131Z</t>
  </si>
  <si>
    <t>20:06:08.560Z</t>
  </si>
  <si>
    <t>20:05:52.256Z</t>
  </si>
  <si>
    <t>20:02:04.763Z</t>
  </si>
  <si>
    <t>20:01:12.282Z</t>
  </si>
  <si>
    <t>20:00:07.283Z</t>
  </si>
  <si>
    <t>19:57:37.170Z</t>
  </si>
  <si>
    <t>19:52:11.270Z</t>
  </si>
  <si>
    <t>19:50:34.114Z</t>
  </si>
  <si>
    <t>19:47:18.863Z</t>
  </si>
  <si>
    <t>19:46:14.353Z</t>
  </si>
  <si>
    <t>19:39:05.103Z</t>
  </si>
  <si>
    <t>19:36:51.065Z</t>
  </si>
  <si>
    <t>22:30:43.113Z</t>
  </si>
  <si>
    <t>22:24:56.257Z</t>
  </si>
  <si>
    <t>22:19:11.658Z</t>
  </si>
  <si>
    <t>22:16:48.748Z</t>
  </si>
  <si>
    <t>22:12:54.502Z</t>
  </si>
  <si>
    <t>22:09:26.291Z</t>
  </si>
  <si>
    <t>22:08:08.015Z</t>
  </si>
  <si>
    <t>22:03:02.279Z</t>
  </si>
  <si>
    <t>22:01:35.390Z</t>
  </si>
  <si>
    <t>21:55:25.033Z</t>
  </si>
  <si>
    <t>21:54:33.274Z</t>
  </si>
  <si>
    <t>21:50:27.889Z</t>
  </si>
  <si>
    <t>21:43:37.841Z</t>
  </si>
  <si>
    <t>21:41:55.685Z</t>
  </si>
  <si>
    <t>21:38:40.407Z</t>
  </si>
  <si>
    <t>21:34:23.272Z</t>
  </si>
  <si>
    <t>21:33:37.309Z</t>
  </si>
  <si>
    <t>21:29:37.978Z</t>
  </si>
  <si>
    <t>21:26:09.315Z</t>
  </si>
  <si>
    <t>21:26:06.790Z</t>
  </si>
  <si>
    <t>21:21:38.425Z</t>
  </si>
  <si>
    <t>21:17:37.462Z</t>
  </si>
  <si>
    <t>21:17:10.892Z</t>
  </si>
  <si>
    <t>21:07:25.654Z</t>
  </si>
  <si>
    <t>21:04:45.092Z</t>
  </si>
  <si>
    <t>21:00:18.636Z</t>
  </si>
  <si>
    <t>20:56:16.183Z</t>
  </si>
  <si>
    <t>20:55:40.456Z</t>
  </si>
  <si>
    <t>20:51:05.957Z</t>
  </si>
  <si>
    <t>20:47:17.737Z</t>
  </si>
  <si>
    <t>20:37:09.266Z</t>
  </si>
  <si>
    <t>20:30:27.608Z</t>
  </si>
  <si>
    <t>20:09:40.503Z</t>
  </si>
  <si>
    <t>20:01:03.596Z</t>
  </si>
  <si>
    <t>19:53:23.740Z</t>
  </si>
  <si>
    <t>19:53:02.675Z</t>
  </si>
  <si>
    <t>19:51:32.652Z</t>
  </si>
  <si>
    <t>21:12:15.920Z</t>
  </si>
  <si>
    <t>21:08:23.927Z</t>
  </si>
  <si>
    <t>21:06:54.060Z</t>
  </si>
  <si>
    <t>21:03:06.148Z</t>
  </si>
  <si>
    <t>21:01:23.632Z</t>
  </si>
  <si>
    <t>20:59:10.356Z</t>
  </si>
  <si>
    <t>20:58:49.557Z</t>
  </si>
  <si>
    <t>20:55:09.342Z</t>
  </si>
  <si>
    <t>20:54:35.464Z</t>
  </si>
  <si>
    <t>20:49:23.547Z</t>
  </si>
  <si>
    <t>20:47:59.609Z</t>
  </si>
  <si>
    <t>20:47:47.541Z</t>
  </si>
  <si>
    <t>20:47:38.897Z</t>
  </si>
  <si>
    <t>20:44:49.236Z</t>
  </si>
  <si>
    <t>20:42:55.961Z</t>
  </si>
  <si>
    <t>20:42:42.798Z</t>
  </si>
  <si>
    <t>20:42:25.427Z</t>
  </si>
  <si>
    <t>20:40:34.757Z</t>
  </si>
  <si>
    <t>20:38:37.045Z</t>
  </si>
  <si>
    <t>20:38:08.832Z</t>
  </si>
  <si>
    <t>20:37:34.899Z</t>
  </si>
  <si>
    <t>20:36:03.850Z</t>
  </si>
  <si>
    <t>20:35:28.247Z</t>
  </si>
  <si>
    <t>20:34:41.015Z</t>
  </si>
  <si>
    <t>20:34:29.502Z</t>
  </si>
  <si>
    <t>20:32:10.446Z</t>
  </si>
  <si>
    <t>20:31:25.686Z</t>
  </si>
  <si>
    <t>20:30:50.699Z</t>
  </si>
  <si>
    <t>20:27:58.034Z</t>
  </si>
  <si>
    <t>20:27:12.980Z</t>
  </si>
  <si>
    <t>20:25:45.142Z</t>
  </si>
  <si>
    <t>20:21:09.951Z</t>
  </si>
  <si>
    <t>20:19:17.531Z</t>
  </si>
  <si>
    <t>20:15:42.613Z</t>
  </si>
  <si>
    <t>20:14:34.779Z</t>
  </si>
  <si>
    <t>20:09:43.016Z</t>
  </si>
  <si>
    <t>20:06:26.355Z</t>
  </si>
  <si>
    <t>20:04:45.806Z</t>
  </si>
  <si>
    <t>20:02:53.891Z</t>
  </si>
  <si>
    <t>20:01:05.177Z</t>
  </si>
  <si>
    <t>19:59:45.417Z</t>
  </si>
  <si>
    <t>19:56:25.155Z</t>
  </si>
  <si>
    <t>19:54:42.302Z</t>
  </si>
  <si>
    <t>19:51:40.739Z</t>
  </si>
  <si>
    <t>19:50:02.695Z</t>
  </si>
  <si>
    <t>19:48:09.999Z</t>
  </si>
  <si>
    <t>19:46:54.573Z</t>
  </si>
  <si>
    <t>19:45:29.938Z</t>
  </si>
  <si>
    <t>19:43:56.964Z</t>
  </si>
  <si>
    <t>19:38:29.966Z</t>
  </si>
  <si>
    <t>19:36:09.410Z</t>
  </si>
  <si>
    <t>19:32:10.584Z</t>
  </si>
  <si>
    <t>19:29:26.787Z</t>
  </si>
  <si>
    <t>19:27:24.245Z</t>
  </si>
  <si>
    <t>19:23:18.441Z</t>
  </si>
  <si>
    <t>19:17:40.331Z</t>
  </si>
  <si>
    <t>19:12:10.914Z</t>
  </si>
  <si>
    <t>19:12:07.228Z</t>
  </si>
  <si>
    <t>19:09:15.586Z</t>
  </si>
  <si>
    <t>19:03:53.908Z</t>
  </si>
  <si>
    <t>19:03:41.896Z</t>
  </si>
  <si>
    <t>18:59:44.009Z</t>
  </si>
  <si>
    <t>18:55:31.686Z</t>
  </si>
  <si>
    <t>18:52:07.673Z</t>
  </si>
  <si>
    <t>18:49:21.303Z</t>
  </si>
  <si>
    <t>18:49:03.559Z</t>
  </si>
  <si>
    <t>18:48:06.510Z</t>
  </si>
  <si>
    <t>20:47:45.787Z</t>
  </si>
  <si>
    <t>19:46:43.606Z</t>
  </si>
  <si>
    <t>21:44:59.007Z</t>
  </si>
  <si>
    <t>21:44:30.817Z</t>
  </si>
  <si>
    <t>21:44:21.985Z</t>
  </si>
  <si>
    <t>21:38:29.157Z</t>
  </si>
  <si>
    <t>21:38:03.843Z</t>
  </si>
  <si>
    <t>21:30:43.805Z</t>
  </si>
  <si>
    <t>21:28:38.714Z</t>
  </si>
  <si>
    <t>21:26:38.646Z</t>
  </si>
  <si>
    <t>21:21:54.130Z</t>
  </si>
  <si>
    <t>21:16:47.746Z</t>
  </si>
  <si>
    <t>21:16:05.297Z</t>
  </si>
  <si>
    <t>21:10:11.952Z</t>
  </si>
  <si>
    <t>21:07:55.581Z</t>
  </si>
  <si>
    <t>21:04:49.013Z</t>
  </si>
  <si>
    <t>21:03:30.761Z</t>
  </si>
  <si>
    <t>21:02:44.604Z</t>
  </si>
  <si>
    <t>21:01:47.553Z</t>
  </si>
  <si>
    <t>20:59:24.250Z</t>
  </si>
  <si>
    <t>20:55:14.018Z</t>
  </si>
  <si>
    <t>20:53:12.711Z</t>
  </si>
  <si>
    <t>20:49:56.361Z</t>
  </si>
  <si>
    <t>20:48:56.973Z</t>
  </si>
  <si>
    <t>20:41:07.705Z</t>
  </si>
  <si>
    <t>20:40:50.570Z</t>
  </si>
  <si>
    <t>20:38:32.316Z</t>
  </si>
  <si>
    <t>20:26:41.256Z</t>
  </si>
  <si>
    <t>20:23:27.011Z</t>
  </si>
  <si>
    <t>20:21:25.682Z</t>
  </si>
  <si>
    <t>20:17:17.179Z</t>
  </si>
  <si>
    <t>20:11:01.672Z</t>
  </si>
  <si>
    <t>20:46:22.384Z</t>
  </si>
  <si>
    <t>20:41:00.325Z</t>
  </si>
  <si>
    <t>20:35:08.360Z</t>
  </si>
  <si>
    <t>20:29:31.759Z</t>
  </si>
  <si>
    <t>20:23:22.753Z</t>
  </si>
  <si>
    <t>20:17:59.224Z</t>
  </si>
  <si>
    <t>20:13:38.221Z</t>
  </si>
  <si>
    <t>20:08:28.414Z</t>
  </si>
  <si>
    <t>20:01:33.791Z</t>
  </si>
  <si>
    <t>19:56:38.098Z</t>
  </si>
  <si>
    <t>19:41:33.988Z</t>
  </si>
  <si>
    <t>19:35:21.523Z</t>
  </si>
  <si>
    <t>19:29:19.456Z</t>
  </si>
  <si>
    <t>19:24:14.205Z</t>
  </si>
  <si>
    <t>19:17:33.922Z</t>
  </si>
  <si>
    <t>20:02:53.182Z</t>
  </si>
  <si>
    <t>19:53:37.615Z</t>
  </si>
  <si>
    <t>19:53:06.562Z</t>
  </si>
  <si>
    <t>19:49:53.371Z</t>
  </si>
  <si>
    <t>19:40:55.768Z</t>
  </si>
  <si>
    <t>19:38:37.705Z</t>
  </si>
  <si>
    <t>19:34:06.187Z</t>
  </si>
  <si>
    <t>19:30:55.212Z</t>
  </si>
  <si>
    <t>19:27:22.150Z</t>
  </si>
  <si>
    <t>19:22:26.161Z</t>
  </si>
  <si>
    <t>19:22:07.796Z</t>
  </si>
  <si>
    <t>19:15:34.013Z</t>
  </si>
  <si>
    <t>19:14:22.401Z</t>
  </si>
  <si>
    <t>19:07:21.909Z</t>
  </si>
  <si>
    <t>19:02:48.982Z</t>
  </si>
  <si>
    <t>18:55:52.771Z</t>
  </si>
  <si>
    <t>18:51:39.679Z</t>
  </si>
  <si>
    <t>18:40:47.207Z</t>
  </si>
  <si>
    <t>18:36:54.206Z</t>
  </si>
  <si>
    <t>18:29:38.655Z</t>
  </si>
  <si>
    <t>18:25:58.238Z</t>
  </si>
  <si>
    <t>18:23:02.544Z</t>
  </si>
  <si>
    <t>18:18:42.551Z</t>
  </si>
  <si>
    <t>18:18:36.019Z</t>
  </si>
  <si>
    <t>18:10:06.889Z</t>
  </si>
  <si>
    <t>18:07:43.934Z</t>
  </si>
  <si>
    <t>18:00:36.828Z</t>
  </si>
  <si>
    <t>17:59:09.437Z</t>
  </si>
  <si>
    <t>17:55:30.294Z</t>
  </si>
  <si>
    <t>17:51:13.005Z</t>
  </si>
  <si>
    <t>17:48:39.482Z</t>
  </si>
  <si>
    <t>17:28:08.047Z</t>
  </si>
  <si>
    <t>18:43:58.093Z</t>
  </si>
  <si>
    <t>18:38:05.690Z</t>
  </si>
  <si>
    <t>18:33:39.346Z</t>
  </si>
  <si>
    <t>18:27:59.716Z</t>
  </si>
  <si>
    <t>18:23:20.236Z</t>
  </si>
  <si>
    <t>18:18:20.000Z</t>
  </si>
  <si>
    <t>18:13:33.138Z</t>
  </si>
  <si>
    <t>18:07:23.080Z</t>
  </si>
  <si>
    <t>18:02:21.484Z</t>
  </si>
  <si>
    <t>17:57:30.584Z</t>
  </si>
  <si>
    <t>17:50:18.134Z</t>
  </si>
  <si>
    <t>17:46:37.034Z</t>
  </si>
  <si>
    <t>17:43:02.098Z</t>
  </si>
  <si>
    <t>17:37:52.639Z</t>
  </si>
  <si>
    <t>17:32:22.240Z</t>
  </si>
  <si>
    <t>17:28:26.243Z</t>
  </si>
  <si>
    <t>17:23:55.838Z</t>
  </si>
  <si>
    <t>17:19:16.449Z</t>
  </si>
  <si>
    <t>17:15:27.812Z</t>
  </si>
  <si>
    <t>17:08:09.609Z</t>
  </si>
  <si>
    <t>17:05:30.277Z</t>
  </si>
  <si>
    <t>16:56:19.579Z</t>
  </si>
  <si>
    <t>16:51:04.076Z</t>
  </si>
  <si>
    <t>16:45:04.667Z</t>
  </si>
  <si>
    <t>21:00:55.265Z</t>
  </si>
  <si>
    <t>20:52:32.268Z</t>
  </si>
  <si>
    <t>20:49:13.444Z</t>
  </si>
  <si>
    <t>20:43:39.229Z</t>
  </si>
  <si>
    <t>20:42:01.921Z</t>
  </si>
  <si>
    <t>20:33:28.352Z</t>
  </si>
  <si>
    <t>20:32:34.006Z</t>
  </si>
  <si>
    <t>20:28:32.944Z</t>
  </si>
  <si>
    <t>20:25:36.351Z</t>
  </si>
  <si>
    <t>20:19:34.304Z</t>
  </si>
  <si>
    <t>20:19:29.269Z</t>
  </si>
  <si>
    <t>20:11:56.887Z</t>
  </si>
  <si>
    <t>20:09:03.197Z</t>
  </si>
  <si>
    <t>20:06:23.944Z</t>
  </si>
  <si>
    <t>19:59:30.710Z</t>
  </si>
  <si>
    <t>19:53:14.139Z</t>
  </si>
  <si>
    <t>19:50:55.612Z</t>
  </si>
  <si>
    <t>19:42:32.458Z</t>
  </si>
  <si>
    <t>19:36:46.302Z</t>
  </si>
  <si>
    <t>19:35:22.743Z</t>
  </si>
  <si>
    <t>19:28:15.328Z</t>
  </si>
  <si>
    <t>19:27:23.971Z</t>
  </si>
  <si>
    <t>19:21:55.358Z</t>
  </si>
  <si>
    <t>19:20:20.034Z</t>
  </si>
  <si>
    <t>19:18:02.626Z</t>
  </si>
  <si>
    <t>19:13:23.425Z</t>
  </si>
  <si>
    <t>19:11:08.606Z</t>
  </si>
  <si>
    <t>19:04:54.155Z</t>
  </si>
  <si>
    <t>18:55:37.827Z</t>
  </si>
  <si>
    <t>18:50:22.581Z</t>
  </si>
  <si>
    <t>20:52:03.406Z</t>
  </si>
  <si>
    <t>20:44:51.174Z</t>
  </si>
  <si>
    <t>20:41:04.884Z</t>
  </si>
  <si>
    <t>20:37:04.760Z</t>
  </si>
  <si>
    <t>20:28:53.342Z</t>
  </si>
  <si>
    <t>20:25:48.948Z</t>
  </si>
  <si>
    <t>20:23:51.794Z</t>
  </si>
  <si>
    <t>20:15:58.225Z</t>
  </si>
  <si>
    <t>20:08:20.281Z</t>
  </si>
  <si>
    <t>20:06:04.253Z</t>
  </si>
  <si>
    <t>20:02:10.229Z</t>
  </si>
  <si>
    <t>19:55:36.116Z</t>
  </si>
  <si>
    <t>19:54:21.395Z</t>
  </si>
  <si>
    <t>19:48:25.110Z</t>
  </si>
  <si>
    <t>19:46:04.816Z</t>
  </si>
  <si>
    <t>19:37:43.568Z</t>
  </si>
  <si>
    <t>19:36:45.532Z</t>
  </si>
  <si>
    <t>19:32:59.388Z</t>
  </si>
  <si>
    <t>19:27:49.239Z</t>
  </si>
  <si>
    <t>19:27:21.278Z</t>
  </si>
  <si>
    <t>19:23:06.688Z</t>
  </si>
  <si>
    <t>19:18:09.487Z</t>
  </si>
  <si>
    <t>19:17:13.681Z</t>
  </si>
  <si>
    <t>19:12:00.011Z</t>
  </si>
  <si>
    <t>19:07:08.824Z</t>
  </si>
  <si>
    <t>19:02:35.421Z</t>
  </si>
  <si>
    <t>18:59:04.846Z</t>
  </si>
  <si>
    <t>18:52:19.163Z</t>
  </si>
  <si>
    <t>18:52:18.510Z</t>
  </si>
  <si>
    <t>19:58:55.215Z</t>
  </si>
  <si>
    <t>19:53:15.052Z</t>
  </si>
  <si>
    <t>19:46:06.780Z</t>
  </si>
  <si>
    <t>19:40:06.320Z</t>
  </si>
  <si>
    <t>19:30:28.070Z</t>
  </si>
  <si>
    <t>19:25:31.692Z</t>
  </si>
  <si>
    <t>19:20:36.748Z</t>
  </si>
  <si>
    <t>19:13:48.540Z</t>
  </si>
  <si>
    <t>19:07:23.459Z</t>
  </si>
  <si>
    <t>19:00:43.429Z</t>
  </si>
  <si>
    <t>18:54:52.948Z</t>
  </si>
  <si>
    <t>18:48:30.242Z</t>
  </si>
  <si>
    <t>18:41:48.621Z</t>
  </si>
  <si>
    <t>22:28:27.635Z</t>
  </si>
  <si>
    <t>22:24:51.433Z</t>
  </si>
  <si>
    <t>22:23:02.768Z</t>
  </si>
  <si>
    <t>22:16:44.187Z</t>
  </si>
  <si>
    <t>22:13:41.926Z</t>
  </si>
  <si>
    <t>22:05:39.979Z</t>
  </si>
  <si>
    <t>22:01:24.339Z</t>
  </si>
  <si>
    <t>21:58:11.179Z</t>
  </si>
  <si>
    <t>21:53:09.246Z</t>
  </si>
  <si>
    <t>21:51:36.939Z</t>
  </si>
  <si>
    <t>21:48:56.285Z</t>
  </si>
  <si>
    <t>21:41:54.132Z</t>
  </si>
  <si>
    <t>21:35:52.757Z</t>
  </si>
  <si>
    <t>21:30:02.026Z</t>
  </si>
  <si>
    <t>21:23:25.763Z</t>
  </si>
  <si>
    <t>19:45:35.456Z</t>
  </si>
  <si>
    <t>19:41:25.797Z</t>
  </si>
  <si>
    <t>19:37:12.483Z</t>
  </si>
  <si>
    <t>19:31:40.185Z</t>
  </si>
  <si>
    <t>19:27:14.384Z</t>
  </si>
  <si>
    <t>19:21:39.977Z</t>
  </si>
  <si>
    <t>19:17:21.623Z</t>
  </si>
  <si>
    <t>19:05:03.152Z</t>
  </si>
  <si>
    <t>21:00:06.362Z</t>
  </si>
  <si>
    <t>20:56:54.035Z</t>
  </si>
  <si>
    <t>20:26:48.621Z</t>
  </si>
  <si>
    <t>20:16:16.984Z</t>
  </si>
  <si>
    <t>20:11:44.188Z</t>
  </si>
  <si>
    <t>20:02:25.234Z</t>
  </si>
  <si>
    <t>18:04:45.670Z</t>
  </si>
  <si>
    <t>18:00:39.247Z</t>
  </si>
  <si>
    <t>17:56:46.781Z</t>
  </si>
  <si>
    <t>17:56:30.521Z</t>
  </si>
  <si>
    <t>17:56:30.519Z</t>
  </si>
  <si>
    <t>17:46:13.114Z</t>
  </si>
  <si>
    <t>17:41:00.454Z</t>
  </si>
  <si>
    <t>17:36:02.885Z</t>
  </si>
  <si>
    <t>17:33:00.577Z</t>
  </si>
  <si>
    <t>17:28:19.471Z</t>
  </si>
  <si>
    <t>17:24:21.442Z</t>
  </si>
  <si>
    <t>17:21:12.593Z</t>
  </si>
  <si>
    <t>17:14:20.122Z</t>
  </si>
  <si>
    <t>17:00:27.699Z</t>
  </si>
  <si>
    <t>16:50:32.219Z</t>
  </si>
  <si>
    <t>16:45:57.163Z</t>
  </si>
  <si>
    <t>16:40:26.860Z</t>
  </si>
  <si>
    <t>20:50:14.616Z</t>
  </si>
  <si>
    <t>20:43:04.005Z</t>
  </si>
  <si>
    <t>20:39:55.193Z</t>
  </si>
  <si>
    <t>20:38:41.246Z</t>
  </si>
  <si>
    <t>20:34:34.228Z</t>
  </si>
  <si>
    <t>20:25:59.107Z</t>
  </si>
  <si>
    <t>20:20:06.387Z</t>
  </si>
  <si>
    <t>20:09:59.889Z</t>
  </si>
  <si>
    <t>20:09:52.364Z</t>
  </si>
  <si>
    <t>20:00:35.211Z</t>
  </si>
  <si>
    <t>19:57:04.099Z</t>
  </si>
  <si>
    <t>19:55:19.094Z</t>
  </si>
  <si>
    <t>19:48:50.177Z</t>
  </si>
  <si>
    <t>19:37:23.441Z</t>
  </si>
  <si>
    <t>19:27:42.091Z</t>
  </si>
  <si>
    <t>19:20:44.862Z</t>
  </si>
  <si>
    <t>19:09:04.468Z</t>
  </si>
  <si>
    <t>19:05:46.718Z</t>
  </si>
  <si>
    <t>19:00:02.301Z</t>
  </si>
  <si>
    <t>22:07:48.500Z</t>
  </si>
  <si>
    <t>21:48:14.448Z</t>
  </si>
  <si>
    <t>21:40:34.785Z</t>
  </si>
  <si>
    <t>21:33:05.740Z</t>
  </si>
  <si>
    <t>21:25:10.194Z</t>
  </si>
  <si>
    <t>20:54:32.301Z</t>
  </si>
  <si>
    <t>20:43:48.687Z</t>
  </si>
  <si>
    <t>20:43:43.369Z</t>
  </si>
  <si>
    <t>20:37:48.246Z</t>
  </si>
  <si>
    <t>20:35:57.996Z</t>
  </si>
  <si>
    <t>20:32:14.676Z</t>
  </si>
  <si>
    <t>20:30:57.818Z</t>
  </si>
  <si>
    <t>20:27:23.959Z</t>
  </si>
  <si>
    <t>20:26:54.686Z</t>
  </si>
  <si>
    <t>20:22:06.374Z</t>
  </si>
  <si>
    <t>20:21:31.180Z</t>
  </si>
  <si>
    <t>20:18:31.806Z</t>
  </si>
  <si>
    <t>20:17:54.024Z</t>
  </si>
  <si>
    <t>20:13:55.267Z</t>
  </si>
  <si>
    <t>20:13:37.761Z</t>
  </si>
  <si>
    <t>20:10:26.092Z</t>
  </si>
  <si>
    <t>20:09:33.234Z</t>
  </si>
  <si>
    <t>20:05:42.816Z</t>
  </si>
  <si>
    <t>20:01:59.377Z</t>
  </si>
  <si>
    <t>19:56:54.818Z</t>
  </si>
  <si>
    <t>19:54:42.128Z</t>
  </si>
  <si>
    <t>19:48:29.907Z</t>
  </si>
  <si>
    <t>19:45:26.234Z</t>
  </si>
  <si>
    <t>19:44:56.571Z</t>
  </si>
  <si>
    <t>19:41:20.291Z</t>
  </si>
  <si>
    <t>19:39:04.892Z</t>
  </si>
  <si>
    <t>19:37:55.231Z</t>
  </si>
  <si>
    <t>19:37:16.513Z</t>
  </si>
  <si>
    <t>19:33:25.649Z</t>
  </si>
  <si>
    <t>19:32:44.719Z</t>
  </si>
  <si>
    <t>19:27:14.134Z</t>
  </si>
  <si>
    <t>19:26:26.756Z</t>
  </si>
  <si>
    <t>19:24:26.786Z</t>
  </si>
  <si>
    <t>19:21:34.882Z</t>
  </si>
  <si>
    <t>19:19:21.216Z</t>
  </si>
  <si>
    <t>19:16:48.798Z</t>
  </si>
  <si>
    <t>19:13:02.983Z</t>
  </si>
  <si>
    <t>19:12:57.462Z</t>
  </si>
  <si>
    <t>19:04:15.590Z</t>
  </si>
  <si>
    <t>18:59:26.288Z</t>
  </si>
  <si>
    <t>18:52:36.287Z</t>
  </si>
  <si>
    <t>18:50:53.311Z</t>
  </si>
  <si>
    <t>18:42:40.854Z</t>
  </si>
  <si>
    <t>18:37:18.675Z</t>
  </si>
  <si>
    <t>21:08:42.420Z</t>
  </si>
  <si>
    <t>21:04:35.393Z</t>
  </si>
  <si>
    <t>20:59:39.456Z</t>
  </si>
  <si>
    <t>20:48:45.889Z</t>
  </si>
  <si>
    <t>20:45:10.500Z</t>
  </si>
  <si>
    <t>20:40:19.227Z</t>
  </si>
  <si>
    <t>20:33:23.371Z</t>
  </si>
  <si>
    <t>20:24:25.232Z</t>
  </si>
  <si>
    <t>20:18:45.321Z</t>
  </si>
  <si>
    <t>20:11:12.875Z</t>
  </si>
  <si>
    <t>20:05:16.388Z</t>
  </si>
  <si>
    <t>19:58:20.648Z</t>
  </si>
  <si>
    <t>19:53:39.718Z</t>
  </si>
  <si>
    <t>19:48:05.275Z</t>
  </si>
  <si>
    <t>19:43:07.101Z</t>
  </si>
  <si>
    <t>19:37:39.358Z</t>
  </si>
  <si>
    <t>19:33:09.355Z</t>
  </si>
  <si>
    <t>19:23:35.200Z</t>
  </si>
  <si>
    <t>19:18:06.556Z</t>
  </si>
  <si>
    <t>19:10:10.850Z</t>
  </si>
  <si>
    <t>19:03:19.450Z</t>
  </si>
  <si>
    <t>18:56:26.910Z</t>
  </si>
  <si>
    <t>18:52:23.192Z</t>
  </si>
  <si>
    <t>18:46:45.665Z</t>
  </si>
  <si>
    <t>18:39:35.855Z</t>
  </si>
  <si>
    <t>18:33:16.349Z</t>
  </si>
  <si>
    <t>18:24:33.490Z</t>
  </si>
  <si>
    <t>18:18:25.309Z</t>
  </si>
  <si>
    <t>18:11:42.814Z</t>
  </si>
  <si>
    <t>18:03:45.280Z</t>
  </si>
  <si>
    <t>17:57:48.317Z</t>
  </si>
  <si>
    <t>20:56:40.539Z</t>
  </si>
  <si>
    <t>20:45:57.175Z</t>
  </si>
  <si>
    <t>20:39:52.221Z</t>
  </si>
  <si>
    <t>20:32:55.188Z</t>
  </si>
  <si>
    <t>20:26:36.501Z</t>
  </si>
  <si>
    <t>20:15:04.902Z</t>
  </si>
  <si>
    <t>20:03:30.613Z</t>
  </si>
  <si>
    <t>19:58:27.167Z</t>
  </si>
  <si>
    <t>19:52:23.669Z</t>
  </si>
  <si>
    <t>19:48:02.673Z</t>
  </si>
  <si>
    <t>19:42:05.650Z</t>
  </si>
  <si>
    <t>19:31:15.666Z</t>
  </si>
  <si>
    <t>19:25:07.938Z</t>
  </si>
  <si>
    <t>19:19:34.223Z</t>
  </si>
  <si>
    <t>19:15:06.093Z</t>
  </si>
  <si>
    <t>19:09:13.397Z</t>
  </si>
  <si>
    <t>19:03:20.436Z</t>
  </si>
  <si>
    <t>18:53:56.108Z</t>
  </si>
  <si>
    <t>18:42:11.094Z</t>
  </si>
  <si>
    <t>18:35:42.289Z</t>
  </si>
  <si>
    <t>18:28:58.497Z</t>
  </si>
  <si>
    <t>18:24:27.318Z</t>
  </si>
  <si>
    <t>18:19:20.292Z</t>
  </si>
  <si>
    <t>18:13:18.630Z</t>
  </si>
  <si>
    <t>18:07:37.395Z</t>
  </si>
  <si>
    <t>18:00:13.750Z</t>
  </si>
  <si>
    <t>17:54:47.428Z</t>
  </si>
  <si>
    <t>17:45:15.991Z</t>
  </si>
  <si>
    <t>17:31:58.686Z</t>
  </si>
  <si>
    <t>17:20:41.496Z</t>
  </si>
  <si>
    <t>20:19:48.400Z</t>
  </si>
  <si>
    <t>20:16:31.718Z</t>
  </si>
  <si>
    <t>20:07:28.685Z</t>
  </si>
  <si>
    <t>20:01:59.538Z</t>
  </si>
  <si>
    <t>19:57:52.323Z</t>
  </si>
  <si>
    <t>19:56:18.484Z</t>
  </si>
  <si>
    <t>19:47:51.084Z</t>
  </si>
  <si>
    <t>21:33:27.237Z</t>
  </si>
  <si>
    <t>22:00:34.251Z</t>
  </si>
  <si>
    <t>21:59:23.624Z</t>
  </si>
  <si>
    <t>21:54:06.702Z</t>
  </si>
  <si>
    <t>21:53:55.390Z</t>
  </si>
  <si>
    <t>21:52:28.629Z</t>
  </si>
  <si>
    <t>21:48:25.010Z</t>
  </si>
  <si>
    <t>21:45:42.288Z</t>
  </si>
  <si>
    <t>21:43:45.609Z</t>
  </si>
  <si>
    <t>21:43:07.453Z</t>
  </si>
  <si>
    <t>21:39:05.421Z</t>
  </si>
  <si>
    <t>21:37:55.737Z</t>
  </si>
  <si>
    <t>21:36:15.118Z</t>
  </si>
  <si>
    <t>21:35:48.743Z</t>
  </si>
  <si>
    <t>21:34:45.244Z</t>
  </si>
  <si>
    <t>21:32:25.857Z</t>
  </si>
  <si>
    <t>21:26:34.323Z</t>
  </si>
  <si>
    <t>21:24:27.164Z</t>
  </si>
  <si>
    <t>21:21:29.291Z</t>
  </si>
  <si>
    <t>21:20:02.871Z</t>
  </si>
  <si>
    <t>21:19:15.066Z</t>
  </si>
  <si>
    <t>21:15:07.937Z</t>
  </si>
  <si>
    <t>21:13:40.873Z</t>
  </si>
  <si>
    <t>21:13:15.199Z</t>
  </si>
  <si>
    <t>21:11:08.461Z</t>
  </si>
  <si>
    <t>21:08:49.386Z</t>
  </si>
  <si>
    <t>21:08:24.190Z</t>
  </si>
  <si>
    <t>21:05:53.386Z</t>
  </si>
  <si>
    <t>21:03:02.943Z</t>
  </si>
  <si>
    <t>21:01:41.323Z</t>
  </si>
  <si>
    <t>21:01:28.417Z</t>
  </si>
  <si>
    <t>20:57:25.825Z</t>
  </si>
  <si>
    <t>20:55:55.067Z</t>
  </si>
  <si>
    <t>20:54:17.672Z</t>
  </si>
  <si>
    <t>20:49:33.131Z</t>
  </si>
  <si>
    <t>20:48:56.504Z</t>
  </si>
  <si>
    <t>20:48:24.758Z</t>
  </si>
  <si>
    <t>20:42:16.180Z</t>
  </si>
  <si>
    <t>20:41:11.191Z</t>
  </si>
  <si>
    <t>20:38:20.322Z</t>
  </si>
  <si>
    <t>20:37:14.941Z</t>
  </si>
  <si>
    <t>20:28:47.526Z</t>
  </si>
  <si>
    <t>19:09:03.689Z</t>
  </si>
  <si>
    <t>16:19:32.719Z</t>
  </si>
  <si>
    <t>21:31:41.565Z</t>
  </si>
  <si>
    <t>19:38:19.760Z</t>
  </si>
  <si>
    <t>22:39:17.475Z</t>
  </si>
  <si>
    <t>17:55:54.902Z</t>
  </si>
  <si>
    <t>21:08:24.301Z</t>
  </si>
  <si>
    <t>18:21:48.606Z</t>
  </si>
  <si>
    <t>18:11:39.575Z</t>
  </si>
  <si>
    <t>17:19:24.877Z</t>
  </si>
  <si>
    <t>17:04:08.069Z</t>
  </si>
  <si>
    <t>14:27:19.432Z</t>
  </si>
  <si>
    <t>14:02:16.985Z</t>
  </si>
  <si>
    <t>13:55:13.426Z</t>
  </si>
  <si>
    <t>13:52:02.341Z</t>
  </si>
  <si>
    <t>13:45:19.780Z</t>
  </si>
  <si>
    <t>13:38:44.390Z</t>
  </si>
  <si>
    <t>23:56:34.298Z</t>
  </si>
  <si>
    <t>23:44:14.599Z</t>
  </si>
  <si>
    <t>21:58:43.254Z</t>
  </si>
  <si>
    <t>21:41:58.835Z</t>
  </si>
  <si>
    <t>21:38:44.004Z</t>
  </si>
  <si>
    <t>21:30:27.581Z</t>
  </si>
  <si>
    <t>19:24:29.936Z</t>
  </si>
  <si>
    <t>19:17:26.888Z</t>
  </si>
  <si>
    <t>18:47:22.185Z</t>
  </si>
  <si>
    <t>16:00:29.150Z</t>
  </si>
  <si>
    <t>15:46:32.042Z</t>
  </si>
  <si>
    <t>22:43:05.033Z</t>
  </si>
  <si>
    <t>21:30:58.426Z</t>
  </si>
  <si>
    <t>20:26:56.714Z</t>
  </si>
  <si>
    <t>20:12:08.780Z</t>
  </si>
  <si>
    <t>18:55:37.310Z</t>
  </si>
  <si>
    <t>18:19:40.047Z</t>
  </si>
  <si>
    <t>18:16:20.879Z</t>
  </si>
  <si>
    <t>18:06:48.366Z</t>
  </si>
  <si>
    <t>18:04:57.082Z</t>
  </si>
  <si>
    <t>17:56:07.085Z</t>
  </si>
  <si>
    <t>17:04:26.422Z</t>
  </si>
  <si>
    <t>16:20:21.240Z</t>
  </si>
  <si>
    <t>16:06:57.258Z</t>
  </si>
  <si>
    <t>14:41:43.555Z</t>
  </si>
  <si>
    <t>14:04:45.605Z</t>
  </si>
  <si>
    <t>00:31:21.241Z</t>
  </si>
  <si>
    <t>00:15:07.337Z</t>
  </si>
  <si>
    <t>22:31:02.692Z</t>
  </si>
  <si>
    <t>22:20:25.457Z</t>
  </si>
  <si>
    <t>20:57:41.109Z</t>
  </si>
  <si>
    <t>19:48:07.966Z</t>
  </si>
  <si>
    <t>18:43:59.642Z</t>
  </si>
  <si>
    <t>17:13:38.723Z</t>
  </si>
  <si>
    <t>16:41:42.668Z</t>
  </si>
  <si>
    <t>15:46:21.689Z</t>
  </si>
  <si>
    <t>15:46:16.030Z</t>
  </si>
  <si>
    <t>21:57:58.192Z</t>
  </si>
  <si>
    <t>21:44:45.565Z</t>
  </si>
  <si>
    <t>21:20:46.799Z</t>
  </si>
  <si>
    <t>21:06:40.305Z</t>
  </si>
  <si>
    <t>18:26:26.380Z</t>
  </si>
  <si>
    <t>18:21:15.153Z</t>
  </si>
  <si>
    <t>21:10:26.417Z</t>
  </si>
  <si>
    <t>21:02:02.299Z</t>
  </si>
  <si>
    <t>20:55:35.828Z</t>
  </si>
  <si>
    <t>18:31:51.918Z</t>
  </si>
  <si>
    <t>18:22:38.195Z</t>
  </si>
  <si>
    <t>17:25:38.918Z</t>
  </si>
  <si>
    <t>17:23:36.885Z</t>
  </si>
  <si>
    <t>22:12:36.017Z</t>
  </si>
  <si>
    <t>22:08:40.639Z</t>
  </si>
  <si>
    <t>22:04:27.498Z</t>
  </si>
  <si>
    <t>22:00:12.974Z</t>
  </si>
  <si>
    <t>21:55:59.722Z</t>
  </si>
  <si>
    <t>21:50:39.802Z</t>
  </si>
  <si>
    <t>21:45:03.631Z</t>
  </si>
  <si>
    <t>21:43:34.033Z</t>
  </si>
  <si>
    <t>21:37:59.371Z</t>
  </si>
  <si>
    <t>21:29:16.679Z</t>
  </si>
  <si>
    <t>21:58:31.535Z</t>
  </si>
  <si>
    <t>17:09:34.822Z</t>
  </si>
  <si>
    <t>20:20:08.035Z</t>
  </si>
  <si>
    <t>20:06:34.654Z</t>
  </si>
  <si>
    <t>16:33:02.972Z</t>
  </si>
  <si>
    <t>15:50:11.087Z</t>
  </si>
  <si>
    <t>15:42:04.149Z</t>
  </si>
  <si>
    <t>15:04:30.463Z</t>
  </si>
  <si>
    <t>14:49:36.050Z</t>
  </si>
  <si>
    <t>14:38:39.775Z</t>
  </si>
  <si>
    <t>14:28:48.192Z</t>
  </si>
  <si>
    <t>13:56:21.305Z</t>
  </si>
  <si>
    <t>15:30:10.891Z</t>
  </si>
  <si>
    <t>20:55:37.330Z</t>
  </si>
  <si>
    <t>19:29:21.581Z</t>
  </si>
  <si>
    <t>18:49:46.040Z</t>
  </si>
  <si>
    <t>18:31:13.831Z</t>
  </si>
  <si>
    <t>18:00:26.861Z</t>
  </si>
  <si>
    <t>14:09:54.745Z</t>
  </si>
  <si>
    <t>15:04:48.433Z</t>
  </si>
  <si>
    <t>15:00:55.739Z</t>
  </si>
  <si>
    <t>14:52:13.253Z</t>
  </si>
  <si>
    <t>14:45:51.119Z</t>
  </si>
  <si>
    <t>21:05:17.520Z</t>
  </si>
  <si>
    <t>14:09:01.857Z</t>
  </si>
  <si>
    <t>13:55:08.004Z</t>
  </si>
  <si>
    <t>23:13:36.341Z</t>
  </si>
  <si>
    <t>19:35:26.703Z</t>
  </si>
  <si>
    <t>22:47:07.946Z</t>
  </si>
  <si>
    <t>22:02:25.802Z</t>
  </si>
  <si>
    <t>14:19:25.806Z</t>
  </si>
  <si>
    <t>14:07:37.333Z</t>
  </si>
  <si>
    <t>13:58:08.506Z</t>
  </si>
  <si>
    <t>13:50:08.929Z</t>
  </si>
  <si>
    <t>21:49:51.311Z</t>
  </si>
  <si>
    <t>21:43:07.730Z</t>
  </si>
  <si>
    <t>21:37:19.208Z</t>
  </si>
  <si>
    <t>21:35:56.736Z</t>
  </si>
  <si>
    <t>21:34:13.636Z</t>
  </si>
  <si>
    <t>21:31:15.023Z</t>
  </si>
  <si>
    <t>21:26:06.651Z</t>
  </si>
  <si>
    <t>21:25:55.265Z</t>
  </si>
  <si>
    <t>21:25:51.707Z</t>
  </si>
  <si>
    <t>21:25:00.702Z</t>
  </si>
  <si>
    <t>21:20:28.277Z</t>
  </si>
  <si>
    <t>21:20:13.689Z</t>
  </si>
  <si>
    <t>21:16:38.532Z</t>
  </si>
  <si>
    <t>21:16:15.245Z</t>
  </si>
  <si>
    <t>21:14:57.755Z</t>
  </si>
  <si>
    <t>21:07:27.921Z</t>
  </si>
  <si>
    <t>21:07:25.273Z</t>
  </si>
  <si>
    <t>21:06:48.328Z</t>
  </si>
  <si>
    <t>20:54:14.769Z</t>
  </si>
  <si>
    <t>20:43:54.381Z</t>
  </si>
  <si>
    <t>20:39:07.823Z</t>
  </si>
  <si>
    <t>20:37:33.572Z</t>
  </si>
  <si>
    <t>20:29:12.903Z</t>
  </si>
  <si>
    <t>20:26:53.655Z</t>
  </si>
  <si>
    <t>20:25:52.581Z</t>
  </si>
  <si>
    <t>20:20:49.518Z</t>
  </si>
  <si>
    <t>20:18:28.176Z</t>
  </si>
  <si>
    <t>20:15:21.425Z</t>
  </si>
  <si>
    <t>20:09:34.526Z</t>
  </si>
  <si>
    <t>20:06:23.415Z</t>
  </si>
  <si>
    <t>20:00:20.579Z</t>
  </si>
  <si>
    <t>19:58:55.427Z</t>
  </si>
  <si>
    <t>19:54:04.802Z</t>
  </si>
  <si>
    <t>19:50:16.615Z</t>
  </si>
  <si>
    <t>19:45:16.844Z</t>
  </si>
  <si>
    <t>19:42:01.395Z</t>
  </si>
  <si>
    <t>19:38:19.797Z</t>
  </si>
  <si>
    <t>19:35:57.661Z</t>
  </si>
  <si>
    <t>19:29:23.679Z</t>
  </si>
  <si>
    <t>19:23:20.187Z</t>
  </si>
  <si>
    <t>19:12:33.637Z</t>
  </si>
  <si>
    <t>19:06:13.308Z</t>
  </si>
  <si>
    <t>19:04:21.289Z</t>
  </si>
  <si>
    <t>19:03:33.800Z</t>
  </si>
  <si>
    <t>18:52:22.315Z</t>
  </si>
  <si>
    <t>18:51:47.602Z</t>
  </si>
  <si>
    <t>18:41:09.664Z</t>
  </si>
  <si>
    <t>18:40:30.839Z</t>
  </si>
  <si>
    <t>18:35:14.195Z</t>
  </si>
  <si>
    <t>18:29:42.444Z</t>
  </si>
  <si>
    <t>18:27:49.155Z</t>
  </si>
  <si>
    <t>18:22:50.668Z</t>
  </si>
  <si>
    <t>18:20:22.388Z</t>
  </si>
  <si>
    <t>18:15:19.346Z</t>
  </si>
  <si>
    <t>18:05:15.615Z</t>
  </si>
  <si>
    <t>19:37:15.947Z</t>
  </si>
  <si>
    <t>21:33:07.136Z</t>
  </si>
  <si>
    <t>20:34:28.986Z</t>
  </si>
  <si>
    <t>20:19:14.114Z</t>
  </si>
  <si>
    <t>20:32:34.371Z</t>
  </si>
  <si>
    <t>20:27:37.367Z</t>
  </si>
  <si>
    <t>20:20:37.549Z</t>
  </si>
  <si>
    <t>20:18:57.916Z</t>
  </si>
  <si>
    <t>20:16:01.765Z</t>
  </si>
  <si>
    <t>20:07:07.059Z</t>
  </si>
  <si>
    <t>20:06:17.223Z</t>
  </si>
  <si>
    <t>20:04:23.565Z</t>
  </si>
  <si>
    <t>20:01:25.065Z</t>
  </si>
  <si>
    <t>19:48:35.173Z</t>
  </si>
  <si>
    <t>19:45:02.791Z</t>
  </si>
  <si>
    <t>19:37:13.389Z</t>
  </si>
  <si>
    <t>19:34:58.095Z</t>
  </si>
  <si>
    <t>19:34:28.434Z</t>
  </si>
  <si>
    <t>19:23:43.081Z</t>
  </si>
  <si>
    <t>19:22:11.079Z</t>
  </si>
  <si>
    <t>19:21:38.652Z</t>
  </si>
  <si>
    <t>19:17:43.823Z</t>
  </si>
  <si>
    <t>19:10:37.232Z</t>
  </si>
  <si>
    <t>19:02:13.542Z</t>
  </si>
  <si>
    <t>19:01:56.149Z</t>
  </si>
  <si>
    <t>19:00:29.303Z</t>
  </si>
  <si>
    <t>18:51:55.825Z</t>
  </si>
  <si>
    <t>18:50:48.687Z</t>
  </si>
  <si>
    <t>18:43:48.368Z</t>
  </si>
  <si>
    <t>18:41:06.495Z</t>
  </si>
  <si>
    <t>18:39:38.018Z</t>
  </si>
  <si>
    <t>18:34:40.672Z</t>
  </si>
  <si>
    <t>18:34:31.267Z</t>
  </si>
  <si>
    <t>18:33:48.278Z</t>
  </si>
  <si>
    <t>18:32:28.059Z</t>
  </si>
  <si>
    <t>18:29:52.668Z</t>
  </si>
  <si>
    <t>18:15:42.196Z</t>
  </si>
  <si>
    <t>18:14:26.654Z</t>
  </si>
  <si>
    <t>18:11:13.695Z</t>
  </si>
  <si>
    <t>17:40:58.081Z</t>
  </si>
  <si>
    <t>17:30:33.169Z</t>
  </si>
  <si>
    <t>16:56:08.394Z</t>
  </si>
  <si>
    <t>16:55:40.262Z</t>
  </si>
  <si>
    <t>16:41:27.056Z</t>
  </si>
  <si>
    <t>16:31:19.026Z</t>
  </si>
  <si>
    <t>16:30:29.361Z</t>
  </si>
  <si>
    <t>16:28:42.223Z</t>
  </si>
  <si>
    <t>16:26:29.973Z</t>
  </si>
  <si>
    <t>16:23:01.934Z</t>
  </si>
  <si>
    <t>16:16:57.943Z</t>
  </si>
  <si>
    <t>16:14:34.095Z</t>
  </si>
  <si>
    <t>16:12:45.460Z</t>
  </si>
  <si>
    <t>16:10:44.269Z</t>
  </si>
  <si>
    <t>16:08:55.843Z</t>
  </si>
  <si>
    <t>16:01:18.136Z</t>
  </si>
  <si>
    <t>15:59:05.316Z</t>
  </si>
  <si>
    <t>15:51:36.665Z</t>
  </si>
  <si>
    <t>15:49:56.636Z</t>
  </si>
  <si>
    <t>15:49:48.911Z</t>
  </si>
  <si>
    <t>15:42:41.233Z</t>
  </si>
  <si>
    <t>15:40:43.827Z</t>
  </si>
  <si>
    <t>15:33:28.786Z</t>
  </si>
  <si>
    <t>15:29:54.102Z</t>
  </si>
  <si>
    <t>15:27:20.311Z</t>
  </si>
  <si>
    <t>15:21:51.346Z</t>
  </si>
  <si>
    <t>15:17:48.577Z</t>
  </si>
  <si>
    <t>15:14:17.292Z</t>
  </si>
  <si>
    <t>15:11:25.354Z</t>
  </si>
  <si>
    <t>15:02:41.366Z</t>
  </si>
  <si>
    <t>15:01:25.973Z</t>
  </si>
  <si>
    <t>14:57:32.306Z</t>
  </si>
  <si>
    <t>20:34:50.946Z</t>
  </si>
  <si>
    <t>20:29:29.412Z</t>
  </si>
  <si>
    <t>20:10:36.970Z</t>
  </si>
  <si>
    <t>19:53:07.156Z</t>
  </si>
  <si>
    <t>19:42:48.709Z</t>
  </si>
  <si>
    <t>20:41:51.073Z</t>
  </si>
  <si>
    <t>15:51:15.720Z</t>
  </si>
  <si>
    <t>15:04:23.201Z</t>
  </si>
  <si>
    <t>15:04:22.428Z</t>
  </si>
  <si>
    <t>22:50:58.710Z</t>
  </si>
  <si>
    <t>22:42:03.373Z</t>
  </si>
  <si>
    <t>22:37:30.723Z</t>
  </si>
  <si>
    <t>22:29:53.543Z</t>
  </si>
  <si>
    <t>22:18:11.189Z</t>
  </si>
  <si>
    <t>22:00:50.763Z</t>
  </si>
  <si>
    <t>21:47:58.786Z</t>
  </si>
  <si>
    <t>21:38:54.846Z</t>
  </si>
  <si>
    <t>21:28:58.235Z</t>
  </si>
  <si>
    <t>21:21:55.277Z</t>
  </si>
  <si>
    <t>21:14:08.125Z</t>
  </si>
  <si>
    <t>21:09:19.877Z</t>
  </si>
  <si>
    <t>21:00:27.565Z</t>
  </si>
  <si>
    <t>20:51:05.795Z</t>
  </si>
  <si>
    <t>20:47:06.875Z</t>
  </si>
  <si>
    <t>20:40:22.474Z</t>
  </si>
  <si>
    <t>20:28:05.761Z</t>
  </si>
  <si>
    <t>22:55:54.789Z</t>
  </si>
  <si>
    <t>22:47:19.763Z</t>
  </si>
  <si>
    <t>22:42:52.612Z</t>
  </si>
  <si>
    <t>22:35:39.531Z</t>
  </si>
  <si>
    <t>22:29:27.322Z</t>
  </si>
  <si>
    <t>22:21:17.511Z</t>
  </si>
  <si>
    <t>22:14:49.923Z</t>
  </si>
  <si>
    <t>22:07:16.295Z</t>
  </si>
  <si>
    <t>21:59:14.957Z</t>
  </si>
  <si>
    <t>21:59:05.494Z</t>
  </si>
  <si>
    <t>21:53:24.793Z</t>
  </si>
  <si>
    <t>21:52:37.220Z</t>
  </si>
  <si>
    <t>21:46:42.886Z</t>
  </si>
  <si>
    <t>21:45:39.828Z</t>
  </si>
  <si>
    <t>21:36:08.284Z</t>
  </si>
  <si>
    <t>21:27:33.510Z</t>
  </si>
  <si>
    <t>21:14:51.587Z</t>
  </si>
  <si>
    <t>21:08:50.035Z</t>
  </si>
  <si>
    <t>20:59:10.549Z</t>
  </si>
  <si>
    <t>20:48:38.596Z</t>
  </si>
  <si>
    <t>20:41:08.792Z</t>
  </si>
  <si>
    <t>20:30:46.748Z</t>
  </si>
  <si>
    <t>20:04:08.266Z</t>
  </si>
  <si>
    <t>19:57:26.148Z</t>
  </si>
  <si>
    <t>19:49:37.611Z</t>
  </si>
  <si>
    <t>18:18:04.437Z</t>
  </si>
  <si>
    <t>18:11:55.449Z</t>
  </si>
  <si>
    <t>18:05:36.253Z</t>
  </si>
  <si>
    <t>18:00:16.059Z</t>
  </si>
  <si>
    <t>18:00:16.016Z</t>
  </si>
  <si>
    <t>17:54:16.112Z</t>
  </si>
  <si>
    <t>17:46:18.968Z</t>
  </si>
  <si>
    <t>17:37:13.434Z</t>
  </si>
  <si>
    <t>17:27:59.736Z</t>
  </si>
  <si>
    <t>17:18:58.387Z</t>
  </si>
  <si>
    <t>17:09:03.896Z</t>
  </si>
  <si>
    <t>16:58:19.705Z</t>
  </si>
  <si>
    <t>16:50:46.064Z</t>
  </si>
  <si>
    <t>16:41:35.618Z</t>
  </si>
  <si>
    <t>16:36:30.950Z</t>
  </si>
  <si>
    <t>16:26:21.842Z</t>
  </si>
  <si>
    <t>16:19:50.695Z</t>
  </si>
  <si>
    <t>16:13:10.517Z</t>
  </si>
  <si>
    <t>16:02:37.880Z</t>
  </si>
  <si>
    <t>15:49:19.803Z</t>
  </si>
  <si>
    <t>15:40:19.232Z</t>
  </si>
  <si>
    <t>15:29:09.568Z</t>
  </si>
  <si>
    <t>15:18:13.371Z</t>
  </si>
  <si>
    <t>20:29:46.102Z</t>
  </si>
  <si>
    <t>19:17:33.805Z</t>
  </si>
  <si>
    <t>19:12:23.692Z</t>
  </si>
  <si>
    <t>19:00:18.388Z</t>
  </si>
  <si>
    <t>18:53:28.082Z</t>
  </si>
  <si>
    <t>18:45:21.176Z</t>
  </si>
  <si>
    <t>18:38:38.599Z</t>
  </si>
  <si>
    <t>18:29:43.003Z</t>
  </si>
  <si>
    <t>18:20:41.883Z</t>
  </si>
  <si>
    <t>18:12:44.692Z</t>
  </si>
  <si>
    <t>18:01:18.245Z</t>
  </si>
  <si>
    <t>17:55:01.153Z</t>
  </si>
  <si>
    <t>17:47:50.363Z</t>
  </si>
  <si>
    <t>17:40:07.054Z</t>
  </si>
  <si>
    <t>17:24:26.365Z</t>
  </si>
  <si>
    <t>17:17:50.592Z</t>
  </si>
  <si>
    <t>17:09:59.719Z</t>
  </si>
  <si>
    <t>17:04:57.377Z</t>
  </si>
  <si>
    <t>19:22:21.310Z</t>
  </si>
  <si>
    <t>22:09:14.858Z</t>
  </si>
  <si>
    <t>19:01:49.383Z</t>
  </si>
  <si>
    <t>18:42:56.258Z</t>
  </si>
  <si>
    <t>18:38:37.252Z</t>
  </si>
  <si>
    <t>20:47:29.077Z</t>
  </si>
  <si>
    <t>20:41:48.517Z</t>
  </si>
  <si>
    <t>20:29:42.297Z</t>
  </si>
  <si>
    <t>20:43:24.342Z</t>
  </si>
  <si>
    <t>20:16:32.528Z</t>
  </si>
  <si>
    <t>20:08:21.033Z</t>
  </si>
  <si>
    <t>20:06:48.400Z</t>
  </si>
  <si>
    <t>22:18:06.719Z</t>
  </si>
  <si>
    <t>22:08:18.468Z</t>
  </si>
  <si>
    <t>21:59:27.048Z</t>
  </si>
  <si>
    <t>21:17:42.749Z</t>
  </si>
  <si>
    <t>20:38:03.298Z</t>
  </si>
  <si>
    <t>20:37:05.863Z</t>
  </si>
  <si>
    <t>20:32:51.192Z</t>
  </si>
  <si>
    <t>20:28:12.714Z</t>
  </si>
  <si>
    <t>20:26:38.976Z</t>
  </si>
  <si>
    <t>20:25:53.093Z</t>
  </si>
  <si>
    <t>20:24:01.529Z</t>
  </si>
  <si>
    <t>20:17:06.360Z</t>
  </si>
  <si>
    <t>20:12:34.569Z</t>
  </si>
  <si>
    <t>20:07:10.281Z</t>
  </si>
  <si>
    <t>20:06:03.461Z</t>
  </si>
  <si>
    <t>20:03:26.299Z</t>
  </si>
  <si>
    <t>19:59:21.968Z</t>
  </si>
  <si>
    <t>19:57:26.915Z</t>
  </si>
  <si>
    <t>19:55:53.529Z</t>
  </si>
  <si>
    <t>19:53:10.901Z</t>
  </si>
  <si>
    <t>19:48:00.385Z</t>
  </si>
  <si>
    <t>19:47:18.407Z</t>
  </si>
  <si>
    <t>19:36:16.040Z</t>
  </si>
  <si>
    <t>02:20:18.751Z</t>
  </si>
  <si>
    <t>18:20:17.078Z</t>
  </si>
  <si>
    <t>18:08:04.778Z</t>
  </si>
  <si>
    <t>18:01:10.328Z</t>
  </si>
  <si>
    <t>17:57:26.640Z</t>
  </si>
  <si>
    <t>17:52:02.550Z</t>
  </si>
  <si>
    <t>17:40:02.759Z</t>
  </si>
  <si>
    <t>17:29:21.430Z</t>
  </si>
  <si>
    <t>21:45:25.199Z</t>
  </si>
  <si>
    <t>21:22:59.305Z</t>
  </si>
  <si>
    <t>20:40:40.157Z</t>
  </si>
  <si>
    <t>20:25:54.863Z</t>
  </si>
  <si>
    <t>20:18:21.286Z</t>
  </si>
  <si>
    <t>16:01:59.561Z</t>
  </si>
  <si>
    <t>15:57:19.862Z</t>
  </si>
  <si>
    <t>22:46:40.097Z</t>
  </si>
  <si>
    <t>02:24:48.444Z</t>
  </si>
  <si>
    <t>19:20:07.772Z</t>
  </si>
  <si>
    <t>13:14:28.523Z</t>
  </si>
  <si>
    <t>20:12:41.233Z</t>
  </si>
  <si>
    <t>20:09:00.880Z</t>
  </si>
  <si>
    <t>21:57:44.932Z</t>
  </si>
  <si>
    <t>23:16:41.508Z</t>
  </si>
  <si>
    <t>22:21:58.946Z</t>
  </si>
  <si>
    <t>20:18:38.702Z</t>
  </si>
  <si>
    <t>20:05:10.081Z</t>
  </si>
  <si>
    <t>20:00:46.701Z</t>
  </si>
  <si>
    <t>02:10:38.029Z</t>
  </si>
  <si>
    <t>02:02:17.156Z</t>
  </si>
  <si>
    <t>01:41:52.895Z</t>
  </si>
  <si>
    <t>00:20:08.882Z</t>
  </si>
  <si>
    <t>00:01:55.602Z</t>
  </si>
  <si>
    <t>23:48:10.210Z</t>
  </si>
  <si>
    <t>23:40:59.503Z</t>
  </si>
  <si>
    <t>19:56:52.746Z</t>
  </si>
  <si>
    <t>22:43:33.042Z</t>
  </si>
  <si>
    <t>22:16:03.713Z</t>
  </si>
  <si>
    <t>22:11:34.850Z</t>
  </si>
  <si>
    <t>22:07:19.713Z</t>
  </si>
  <si>
    <t>21:42:11.002Z</t>
  </si>
  <si>
    <t>21:09:07.005Z</t>
  </si>
  <si>
    <t>19:21:04.885Z</t>
  </si>
  <si>
    <t>17:34:35.854Z</t>
  </si>
  <si>
    <t>17:27:31.449Z</t>
  </si>
  <si>
    <t>17:21:41.037Z</t>
  </si>
  <si>
    <t>23:30:33.490Z</t>
  </si>
  <si>
    <t>23:26:13.389Z</t>
  </si>
  <si>
    <t>23:22:00.274Z</t>
  </si>
  <si>
    <t>23:15:15.797Z</t>
  </si>
  <si>
    <t>23:10:29.949Z</t>
  </si>
  <si>
    <t>23:04:38.987Z</t>
  </si>
  <si>
    <t>22:26:05.674Z</t>
  </si>
  <si>
    <t>22:18:33.073Z</t>
  </si>
  <si>
    <t>22:08:22.425Z</t>
  </si>
  <si>
    <t>22:02:50.165Z</t>
  </si>
  <si>
    <t>21:52:33.947Z</t>
  </si>
  <si>
    <t>20:45:40.129Z</t>
  </si>
  <si>
    <t>20:41:50.043Z</t>
  </si>
  <si>
    <t>20:36:07.399Z</t>
  </si>
  <si>
    <t>20:30:00.224Z</t>
  </si>
  <si>
    <t>20:23:06.587Z</t>
  </si>
  <si>
    <t>20:18:04.750Z</t>
  </si>
  <si>
    <t>21:43:08.617Z</t>
  </si>
  <si>
    <t>21:23:18.629Z</t>
  </si>
  <si>
    <t>21:16:21.181Z</t>
  </si>
  <si>
    <t>21:09:03.386Z</t>
  </si>
  <si>
    <t>20:59:51.974Z</t>
  </si>
  <si>
    <t>20:48:06.201Z</t>
  </si>
  <si>
    <t>21:52:41.766Z</t>
  </si>
  <si>
    <t>21:20:42.248Z</t>
  </si>
  <si>
    <t>23:46:33.811Z</t>
  </si>
  <si>
    <t>23:41:20.924Z</t>
  </si>
  <si>
    <t>23:31:29.883Z</t>
  </si>
  <si>
    <t>23:24:27.669Z</t>
  </si>
  <si>
    <t>23:02:43.791Z</t>
  </si>
  <si>
    <t>22:56:35.809Z</t>
  </si>
  <si>
    <t>18:50:24.115Z</t>
  </si>
  <si>
    <t>18:42:44.093Z</t>
  </si>
  <si>
    <t>18:33:53.825Z</t>
  </si>
  <si>
    <t>18:13:39.353Z</t>
  </si>
  <si>
    <t>17:52:18.587Z</t>
  </si>
  <si>
    <t>17:30:31.296Z</t>
  </si>
  <si>
    <t>18:14:48.742Z</t>
  </si>
  <si>
    <t>18:08:26.311Z</t>
  </si>
  <si>
    <t>17:54:06.923Z</t>
  </si>
  <si>
    <t>17:45:43.860Z</t>
  </si>
  <si>
    <t>17:37:57.409Z</t>
  </si>
  <si>
    <t>17:34:45.169Z</t>
  </si>
  <si>
    <t>17:23:35.572Z</t>
  </si>
  <si>
    <t>17:05:50.442Z</t>
  </si>
  <si>
    <t>16:48:28.667Z</t>
  </si>
  <si>
    <t>16:31:00.347Z</t>
  </si>
  <si>
    <t>16:03:57.488Z</t>
  </si>
  <si>
    <t>15:42:53.251Z</t>
  </si>
  <si>
    <t>15:42:45.938Z</t>
  </si>
  <si>
    <t>15:32:52.498Z</t>
  </si>
  <si>
    <t>15:26:51.400Z</t>
  </si>
  <si>
    <t>15:18:06.779Z</t>
  </si>
  <si>
    <t>15:17:19.589Z</t>
  </si>
  <si>
    <t>15:12:02.563Z</t>
  </si>
  <si>
    <t>15:03:16.371Z</t>
  </si>
  <si>
    <t>15:00:15.540Z</t>
  </si>
  <si>
    <t>14:56:06.343Z</t>
  </si>
  <si>
    <t>14:50:47.333Z</t>
  </si>
  <si>
    <t>14:48:10.411Z</t>
  </si>
  <si>
    <t>14:45:37.355Z</t>
  </si>
  <si>
    <t>14:39:05.258Z</t>
  </si>
  <si>
    <t>14:37:43.486Z</t>
  </si>
  <si>
    <t>14:31:36.704Z</t>
  </si>
  <si>
    <t>14:24:54.023Z</t>
  </si>
  <si>
    <t>14:19:49.796Z</t>
  </si>
  <si>
    <t>14:15:41.498Z</t>
  </si>
  <si>
    <t>14:15:35.853Z</t>
  </si>
  <si>
    <t>14:09:58.361Z</t>
  </si>
  <si>
    <t>14:08:50.611Z</t>
  </si>
  <si>
    <t>14:01:50.351Z</t>
  </si>
  <si>
    <t>13:57:09.221Z</t>
  </si>
  <si>
    <t>13:56:24.543Z</t>
  </si>
  <si>
    <t>13:53:10.322Z</t>
  </si>
  <si>
    <t>13:48:20.172Z</t>
  </si>
  <si>
    <t>17:03:45.854Z</t>
  </si>
  <si>
    <t>16:56:36.175Z</t>
  </si>
  <si>
    <t>16:49:19.241Z</t>
  </si>
  <si>
    <t>16:46:20.649Z</t>
  </si>
  <si>
    <t>16:42:39.833Z</t>
  </si>
  <si>
    <t>16:40:50.329Z</t>
  </si>
  <si>
    <t>16:38:47.452Z</t>
  </si>
  <si>
    <t>16:26:03.915Z</t>
  </si>
  <si>
    <t>16:21:48.621Z</t>
  </si>
  <si>
    <t>16:20:13.628Z</t>
  </si>
  <si>
    <t>16:19:50.642Z</t>
  </si>
  <si>
    <t>16:19:06.626Z</t>
  </si>
  <si>
    <t>16:15:18.356Z</t>
  </si>
  <si>
    <t>16:15:15.251Z</t>
  </si>
  <si>
    <t>16:09:29.727Z</t>
  </si>
  <si>
    <t>16:09:25.557Z</t>
  </si>
  <si>
    <t>16:04:25.344Z</t>
  </si>
  <si>
    <t>16:03:48.753Z</t>
  </si>
  <si>
    <t>16:02:46.228Z</t>
  </si>
  <si>
    <t>15:59:53.016Z</t>
  </si>
  <si>
    <t>15:58:20.452Z</t>
  </si>
  <si>
    <t>15:52:53.384Z</t>
  </si>
  <si>
    <t>15:51:41.820Z</t>
  </si>
  <si>
    <t>15:51:19.329Z</t>
  </si>
  <si>
    <t>15:51:16.881Z</t>
  </si>
  <si>
    <t>15:49:53.657Z</t>
  </si>
  <si>
    <t>15:45:14.433Z</t>
  </si>
  <si>
    <t>15:43:32.483Z</t>
  </si>
  <si>
    <t>15:43:24.848Z</t>
  </si>
  <si>
    <t>15:37:55.402Z</t>
  </si>
  <si>
    <t>15:37:42.929Z</t>
  </si>
  <si>
    <t>15:37:37.960Z</t>
  </si>
  <si>
    <t>15:32:25.037Z</t>
  </si>
  <si>
    <t>15:30:52.965Z</t>
  </si>
  <si>
    <t>15:29:02.496Z</t>
  </si>
  <si>
    <t>15:26:37.604Z</t>
  </si>
  <si>
    <t>15:25:37.461Z</t>
  </si>
  <si>
    <t>15:25:11.794Z</t>
  </si>
  <si>
    <t>15:19:18.715Z</t>
  </si>
  <si>
    <t>15:16:42.624Z</t>
  </si>
  <si>
    <t>15:09:20.935Z</t>
  </si>
  <si>
    <t>15:08:18.265Z</t>
  </si>
  <si>
    <t>15:05:47.239Z</t>
  </si>
  <si>
    <t>20:45:39.430Z</t>
  </si>
  <si>
    <t>20:41:35.798Z</t>
  </si>
  <si>
    <t>20:32:08.324Z</t>
  </si>
  <si>
    <t>20:26:28.973Z</t>
  </si>
  <si>
    <t>20:22:49.192Z</t>
  </si>
  <si>
    <t>20:19:14.703Z</t>
  </si>
  <si>
    <t>19:17:13.229Z</t>
  </si>
  <si>
    <t>13:56:01.273Z</t>
  </si>
  <si>
    <t>13:48:37.293Z</t>
  </si>
  <si>
    <t>19:49:42.217Z</t>
  </si>
  <si>
    <t>19:44:30.086Z</t>
  </si>
  <si>
    <t>01:00:17.658Z</t>
  </si>
  <si>
    <t>21:41:38.610Z</t>
  </si>
  <si>
    <t>20:57:33.417Z</t>
  </si>
  <si>
    <t>20:44:16.113Z</t>
  </si>
  <si>
    <t>20:18:00.883Z</t>
  </si>
  <si>
    <t>22:07:16.999Z</t>
  </si>
  <si>
    <t>21:54:15.423Z</t>
  </si>
  <si>
    <t>21:37:06.428Z</t>
  </si>
  <si>
    <t>21:11:56.857Z</t>
  </si>
  <si>
    <t>20:54:41.248Z</t>
  </si>
  <si>
    <t>22:54:30.230Z</t>
  </si>
  <si>
    <t>22:47:43.433Z</t>
  </si>
  <si>
    <t>22:43:00.176Z</t>
  </si>
  <si>
    <t>22:38:10.913Z</t>
  </si>
  <si>
    <t>22:23:37.763Z</t>
  </si>
  <si>
    <t>22:20:36.008Z</t>
  </si>
  <si>
    <t>22:11:14.184Z</t>
  </si>
  <si>
    <t>22:01:39.480Z</t>
  </si>
  <si>
    <t>21:54:23.343Z</t>
  </si>
  <si>
    <t>21:42:42.035Z</t>
  </si>
  <si>
    <t>21:37:43.995Z</t>
  </si>
  <si>
    <t>21:30:17.004Z</t>
  </si>
  <si>
    <t>21:24:54.279Z</t>
  </si>
  <si>
    <t>21:21:00.228Z</t>
  </si>
  <si>
    <t>17:03:09.969Z</t>
  </si>
  <si>
    <t>16:53:17.441Z</t>
  </si>
  <si>
    <t>16:50:35.506Z</t>
  </si>
  <si>
    <t>16:47:12.765Z</t>
  </si>
  <si>
    <t>16:44:30.746Z</t>
  </si>
  <si>
    <t>16:42:33.998Z</t>
  </si>
  <si>
    <t>16:41:27.271Z</t>
  </si>
  <si>
    <t>16:40:54.417Z</t>
  </si>
  <si>
    <t>16:38:44.758Z</t>
  </si>
  <si>
    <t>16:36:18.098Z</t>
  </si>
  <si>
    <t>16:33:02.213Z</t>
  </si>
  <si>
    <t>16:31:47.425Z</t>
  </si>
  <si>
    <t>16:30:02.994Z</t>
  </si>
  <si>
    <t>16:24:12.159Z</t>
  </si>
  <si>
    <t>16:21:11.381Z</t>
  </si>
  <si>
    <t>16:20:37.933Z</t>
  </si>
  <si>
    <t>16:18:01.797Z</t>
  </si>
  <si>
    <t>16:15:23.754Z</t>
  </si>
  <si>
    <t>16:12:35.418Z</t>
  </si>
  <si>
    <t>16:10:08.797Z</t>
  </si>
  <si>
    <t>16:07:44.165Z</t>
  </si>
  <si>
    <t>16:07:09.826Z</t>
  </si>
  <si>
    <t>16:01:30.792Z</t>
  </si>
  <si>
    <t>16:00:01.027Z</t>
  </si>
  <si>
    <t>15:59:52.927Z</t>
  </si>
  <si>
    <t>15:53:38.456Z</t>
  </si>
  <si>
    <t>15:50:25.659Z</t>
  </si>
  <si>
    <t>15:50:09.940Z</t>
  </si>
  <si>
    <t>15:48:36.457Z</t>
  </si>
  <si>
    <t>15:48:17.855Z</t>
  </si>
  <si>
    <t>15:44:38.508Z</t>
  </si>
  <si>
    <t>15:41:46.194Z</t>
  </si>
  <si>
    <t>15:35:54.701Z</t>
  </si>
  <si>
    <t>15:34:56.345Z</t>
  </si>
  <si>
    <t>15:34:48.288Z</t>
  </si>
  <si>
    <t>15:29:51.962Z</t>
  </si>
  <si>
    <t>17:14:23.276Z</t>
  </si>
  <si>
    <t>17:11:52.869Z</t>
  </si>
  <si>
    <t>16:57:58.751Z</t>
  </si>
  <si>
    <t>16:52:20.184Z</t>
  </si>
  <si>
    <t>16:44:08.820Z</t>
  </si>
  <si>
    <t>16:42:19.520Z</t>
  </si>
  <si>
    <t>16:35:49.882Z</t>
  </si>
  <si>
    <t>16:28:21.587Z</t>
  </si>
  <si>
    <t>16:26:28.021Z</t>
  </si>
  <si>
    <t>16:15:42.682Z</t>
  </si>
  <si>
    <t>16:05:37.390Z</t>
  </si>
  <si>
    <t>15:58:19.509Z</t>
  </si>
  <si>
    <t>15:57:18.787Z</t>
  </si>
  <si>
    <t>15:48:50.696Z</t>
  </si>
  <si>
    <t>15:40:58.600Z</t>
  </si>
  <si>
    <t>15:21:29.414Z</t>
  </si>
  <si>
    <t>15:21:22.699Z</t>
  </si>
  <si>
    <t>15:12:30.395Z</t>
  </si>
  <si>
    <t>14:58:21.475Z</t>
  </si>
  <si>
    <t>22:06:48.791Z</t>
  </si>
  <si>
    <t>21:46:58.256Z</t>
  </si>
  <si>
    <t>21:35:12.526Z</t>
  </si>
  <si>
    <t>21:33:46.570Z</t>
  </si>
  <si>
    <t>21:31:48.490Z</t>
  </si>
  <si>
    <t>21:26:05.724Z</t>
  </si>
  <si>
    <t>21:18:56.254Z</t>
  </si>
  <si>
    <t>21:11:38.345Z</t>
  </si>
  <si>
    <t>21:04:46.709Z</t>
  </si>
  <si>
    <t>20:58:44.451Z</t>
  </si>
  <si>
    <t>20:53:32.245Z</t>
  </si>
  <si>
    <t>20:41:24.228Z</t>
  </si>
  <si>
    <t>20:37:30.495Z</t>
  </si>
  <si>
    <t>20:27:55.982Z</t>
  </si>
  <si>
    <t>20:18:12.288Z</t>
  </si>
  <si>
    <t>20:06:46.180Z</t>
  </si>
  <si>
    <t>22:18:49.410Z</t>
  </si>
  <si>
    <t>22:14:52.916Z</t>
  </si>
  <si>
    <t>20:57:28.301Z</t>
  </si>
  <si>
    <t>20:48:51.848Z</t>
  </si>
  <si>
    <t>20:45:13.138Z</t>
  </si>
  <si>
    <t>20:40:54.374Z</t>
  </si>
  <si>
    <t>20:38:27.650Z</t>
  </si>
  <si>
    <t>20:33:55.474Z</t>
  </si>
  <si>
    <t>20:31:52.023Z</t>
  </si>
  <si>
    <t>20:27:05.362Z</t>
  </si>
  <si>
    <t>20:23:26.051Z</t>
  </si>
  <si>
    <t>20:20:28.830Z</t>
  </si>
  <si>
    <t>20:17:04.727Z</t>
  </si>
  <si>
    <t>20:08:50.431Z</t>
  </si>
  <si>
    <t>20:06:03.901Z</t>
  </si>
  <si>
    <t>20:00:32.303Z</t>
  </si>
  <si>
    <t>19:56:11.905Z</t>
  </si>
  <si>
    <t>19:54:39.429Z</t>
  </si>
  <si>
    <t>19:51:25.443Z</t>
  </si>
  <si>
    <t>19:18:02.147Z</t>
  </si>
  <si>
    <t>19:12:23.539Z</t>
  </si>
  <si>
    <t>19:09:43.098Z</t>
  </si>
  <si>
    <t>19:05:19.272Z</t>
  </si>
  <si>
    <t>19:00:00.248Z</t>
  </si>
  <si>
    <t>18:55:36.421Z</t>
  </si>
  <si>
    <t>18:53:40.796Z</t>
  </si>
  <si>
    <t>18:52:30.095Z</t>
  </si>
  <si>
    <t>18:51:58.781Z</t>
  </si>
  <si>
    <t>18:51:43.220Z</t>
  </si>
  <si>
    <t>18:47:51.441Z</t>
  </si>
  <si>
    <t>18:45:00.415Z</t>
  </si>
  <si>
    <t>18:44:37.750Z</t>
  </si>
  <si>
    <t>18:42:48.411Z</t>
  </si>
  <si>
    <t>18:40:49.607Z</t>
  </si>
  <si>
    <t>18:40:07.658Z</t>
  </si>
  <si>
    <t>18:35:40.963Z</t>
  </si>
  <si>
    <t>18:34:28.583Z</t>
  </si>
  <si>
    <t>18:33:03.755Z</t>
  </si>
  <si>
    <t>18:30:33.652Z</t>
  </si>
  <si>
    <t>18:20:41.259Z</t>
  </si>
  <si>
    <t>17:29:28.815Z</t>
  </si>
  <si>
    <t>17:22:23.376Z</t>
  </si>
  <si>
    <t>17:18:44.798Z</t>
  </si>
  <si>
    <t>17:17:50.789Z</t>
  </si>
  <si>
    <t>17:12:23.798Z</t>
  </si>
  <si>
    <t>17:09:00.369Z</t>
  </si>
  <si>
    <t>17:07:41.924Z</t>
  </si>
  <si>
    <t>17:04:50.561Z</t>
  </si>
  <si>
    <t>17:02:30.328Z</t>
  </si>
  <si>
    <t>17:02:04.742Z</t>
  </si>
  <si>
    <t>17:00:19.660Z</t>
  </si>
  <si>
    <t>16:57:41.059Z</t>
  </si>
  <si>
    <t>16:57:23.760Z</t>
  </si>
  <si>
    <t>16:57:09.512Z</t>
  </si>
  <si>
    <t>16:55:03.408Z</t>
  </si>
  <si>
    <t>16:53:22.022Z</t>
  </si>
  <si>
    <t>16:47:37.250Z</t>
  </si>
  <si>
    <t>16:45:52.515Z</t>
  </si>
  <si>
    <t>16:45:49.658Z</t>
  </si>
  <si>
    <t>16:45:15.822Z</t>
  </si>
  <si>
    <t>16:43:50.182Z</t>
  </si>
  <si>
    <t>16:38:56.616Z</t>
  </si>
  <si>
    <t>16:37:37.145Z</t>
  </si>
  <si>
    <t>16:37:04.893Z</t>
  </si>
  <si>
    <t>16:36:36.968Z</t>
  </si>
  <si>
    <t>16:33:10.603Z</t>
  </si>
  <si>
    <t>16:31:02.676Z</t>
  </si>
  <si>
    <t>16:29:03.729Z</t>
  </si>
  <si>
    <t>16:28:20.743Z</t>
  </si>
  <si>
    <t>16:20:32.097Z</t>
  </si>
  <si>
    <t>16:19:56.488Z</t>
  </si>
  <si>
    <t>21:07:41.877Z</t>
  </si>
  <si>
    <t>20:59:30.716Z</t>
  </si>
  <si>
    <t>20:54:53.437Z</t>
  </si>
  <si>
    <t>20:44:08.827Z</t>
  </si>
  <si>
    <t>20:43:54.294Z</t>
  </si>
  <si>
    <t>20:38:02.043Z</t>
  </si>
  <si>
    <t>20:31:56.674Z</t>
  </si>
  <si>
    <t>20:24:21.146Z</t>
  </si>
  <si>
    <t>20:18:05.918Z</t>
  </si>
  <si>
    <t>20:10:32.366Z</t>
  </si>
  <si>
    <t>20:00:17.880Z</t>
  </si>
  <si>
    <t>19:57:50.912Z</t>
  </si>
  <si>
    <t>19:52:58.176Z</t>
  </si>
  <si>
    <t>19:47:47.036Z</t>
  </si>
  <si>
    <t>19:40:34.525Z</t>
  </si>
  <si>
    <t>19:34:35.669Z</t>
  </si>
  <si>
    <t>19:30:37.272Z</t>
  </si>
  <si>
    <t>19:23:16.605Z</t>
  </si>
  <si>
    <t>19:16:42.382Z</t>
  </si>
  <si>
    <t>19:12:50.448Z</t>
  </si>
  <si>
    <t>19:06:53.147Z</t>
  </si>
  <si>
    <t>19:00:03.148Z</t>
  </si>
  <si>
    <t>18:52:23.590Z</t>
  </si>
  <si>
    <t>18:46:39.913Z</t>
  </si>
  <si>
    <t>18:42:07.143Z</t>
  </si>
  <si>
    <t>18:37:11.117Z</t>
  </si>
  <si>
    <t>18:30:29.567Z</t>
  </si>
  <si>
    <t>19:16:21.624Z</t>
  </si>
  <si>
    <t>19:10:00.582Z</t>
  </si>
  <si>
    <t>19:03:34.625Z</t>
  </si>
  <si>
    <t>18:39:46.139Z</t>
  </si>
  <si>
    <t>18:28:16.757Z</t>
  </si>
  <si>
    <t>18:13:59.493Z</t>
  </si>
  <si>
    <t>13:14:10.969Z</t>
  </si>
  <si>
    <t>13:08:30.712Z</t>
  </si>
  <si>
    <t>19:53:03.694Z</t>
  </si>
  <si>
    <t>19:26:11.482Z</t>
  </si>
  <si>
    <t>18:57:29.291Z</t>
  </si>
  <si>
    <t>18:51:18.772Z</t>
  </si>
  <si>
    <t>18:36:46.153Z</t>
  </si>
  <si>
    <t>18:05:07.999Z</t>
  </si>
  <si>
    <t>14:48:49.814Z</t>
  </si>
  <si>
    <t>22:13:38.073Z</t>
  </si>
  <si>
    <t>22:05:57.181Z</t>
  </si>
  <si>
    <t>19:06:17.749Z</t>
  </si>
  <si>
    <t>18:34:54.363Z</t>
  </si>
  <si>
    <t>18:23:46.199Z</t>
  </si>
  <si>
    <t>21:38:38.349Z</t>
  </si>
  <si>
    <t>21:29:47.593Z</t>
  </si>
  <si>
    <t>21:22:41.797Z</t>
  </si>
  <si>
    <t>21:02:15.154Z</t>
  </si>
  <si>
    <t>20:54:16.791Z</t>
  </si>
  <si>
    <t>20:45:09.125Z</t>
  </si>
  <si>
    <t>20:33:52.872Z</t>
  </si>
  <si>
    <t>20:21:41.388Z</t>
  </si>
  <si>
    <t>20:11:03.881Z</t>
  </si>
  <si>
    <t>20:00:58.135Z</t>
  </si>
  <si>
    <t>19:58:10.638Z</t>
  </si>
  <si>
    <t>19:50:07.357Z</t>
  </si>
  <si>
    <t>19:43:38.969Z</t>
  </si>
  <si>
    <t>19:34:09.836Z</t>
  </si>
  <si>
    <t>19:12:55.972Z</t>
  </si>
  <si>
    <t>19:03:39.147Z</t>
  </si>
  <si>
    <t>22:51:09.831Z</t>
  </si>
  <si>
    <t>22:47:15.004Z</t>
  </si>
  <si>
    <t>14:56:51.289Z</t>
  </si>
  <si>
    <t>23:15:22.746Z</t>
  </si>
  <si>
    <t>22:51:46.552Z</t>
  </si>
  <si>
    <t>22:24:27.014Z</t>
  </si>
  <si>
    <t>21:58:48.231Z</t>
  </si>
  <si>
    <t>12:10:28.401Z</t>
  </si>
  <si>
    <t>21:04:23.323Z</t>
  </si>
  <si>
    <t>19:36:38.466Z</t>
  </si>
  <si>
    <t>23:33:26.094Z</t>
  </si>
  <si>
    <t>23:18:11.769Z</t>
  </si>
  <si>
    <t>23:07:31.798Z</t>
  </si>
  <si>
    <t>22:10:02.855Z</t>
  </si>
  <si>
    <t>18:53:31.523Z</t>
  </si>
  <si>
    <t>18:45:25.695Z</t>
  </si>
  <si>
    <t>15:21:13.567Z</t>
  </si>
  <si>
    <t>15:10:32.770Z</t>
  </si>
  <si>
    <t>14:49:01.546Z</t>
  </si>
  <si>
    <t>00:43:55.042Z</t>
  </si>
  <si>
    <t>00:33:50.202Z</t>
  </si>
  <si>
    <t>00:23:02.471Z</t>
  </si>
  <si>
    <t>00:14:08.010Z</t>
  </si>
  <si>
    <t>22:50:52.964Z</t>
  </si>
  <si>
    <t>18:16:07.020Z</t>
  </si>
  <si>
    <t>18:08:10.036Z</t>
  </si>
  <si>
    <t>17:53:10.804Z</t>
  </si>
  <si>
    <t>19:53:39.158Z</t>
  </si>
  <si>
    <t>19:46:36.609Z</t>
  </si>
  <si>
    <t>19:37:04.900Z</t>
  </si>
  <si>
    <t>19:21:07.638Z</t>
  </si>
  <si>
    <t>19:12:26.475Z</t>
  </si>
  <si>
    <t>18:11:47.061Z</t>
  </si>
  <si>
    <t>13:58:04.530Z</t>
  </si>
  <si>
    <t>22:05:17.613Z</t>
  </si>
  <si>
    <t>14:52:19.753Z</t>
  </si>
  <si>
    <t>19:12:01.518Z</t>
  </si>
  <si>
    <t>19:05:49.559Z</t>
  </si>
  <si>
    <t>20:33:26.425Z</t>
  </si>
  <si>
    <t>19:19:29.487Z</t>
  </si>
  <si>
    <t>20:54:31.913Z</t>
  </si>
  <si>
    <t>20:53:02.560Z</t>
  </si>
  <si>
    <t>20:52:22.242Z</t>
  </si>
  <si>
    <t>20:52:15.593Z</t>
  </si>
  <si>
    <t>20:52:04.186Z</t>
  </si>
  <si>
    <t>14:42:06.620Z</t>
  </si>
  <si>
    <t>18:27:19.141Z</t>
  </si>
  <si>
    <t>18:27:19.106Z</t>
  </si>
  <si>
    <t>18:14:07.889Z</t>
  </si>
  <si>
    <t>14:13:45.146Z</t>
  </si>
  <si>
    <t>14:07:06.918Z</t>
  </si>
  <si>
    <t>14:02:47.887Z</t>
  </si>
  <si>
    <t>13:57:35.332Z</t>
  </si>
  <si>
    <t>13:51:06.467Z</t>
  </si>
  <si>
    <t>13:46:02.261Z</t>
  </si>
  <si>
    <t>13:42:10.115Z</t>
  </si>
  <si>
    <t>13:37:57.347Z</t>
  </si>
  <si>
    <t>15:00:00.678Z</t>
  </si>
  <si>
    <t>21:14:29.580Z</t>
  </si>
  <si>
    <t>20:57:17.611Z</t>
  </si>
  <si>
    <t>20:36:33.134Z</t>
  </si>
  <si>
    <t>20:22:59.107Z</t>
  </si>
  <si>
    <t>20:01:36.467Z</t>
  </si>
  <si>
    <t>19:45:14.975Z</t>
  </si>
  <si>
    <t>19:14:20.855Z</t>
  </si>
  <si>
    <t>18:45:49.148Z</t>
  </si>
  <si>
    <t>21:55:30.074Z</t>
  </si>
  <si>
    <t>23:16:09.072Z</t>
  </si>
  <si>
    <t>23:02:17.380Z</t>
  </si>
  <si>
    <t>23:02:15.098Z</t>
  </si>
  <si>
    <t>22:44:24.426Z</t>
  </si>
  <si>
    <t>21:28:53.495Z</t>
  </si>
  <si>
    <t>21:22:10.920Z</t>
  </si>
  <si>
    <t>17:42:00.890Z</t>
  </si>
  <si>
    <t>17:09:37.842Z</t>
  </si>
  <si>
    <t>22:13:27.013Z</t>
  </si>
  <si>
    <t>22:09:26.905Z</t>
  </si>
  <si>
    <t>21:52:06.575Z</t>
  </si>
  <si>
    <t>21:35:41.367Z</t>
  </si>
  <si>
    <t>21:17:45.480Z</t>
  </si>
  <si>
    <t>21:09:04.478Z</t>
  </si>
  <si>
    <t>20:54:49.059Z</t>
  </si>
  <si>
    <t>20:46:56.103Z</t>
  </si>
  <si>
    <t>20:36:05.456Z</t>
  </si>
  <si>
    <t>20:15:16.118Z</t>
  </si>
  <si>
    <t>20:38:36.031Z</t>
  </si>
  <si>
    <t>20:25:38.808Z</t>
  </si>
  <si>
    <t>20:15:26.166Z</t>
  </si>
  <si>
    <t>20:09:41.888Z</t>
  </si>
  <si>
    <t>19:54:33.694Z</t>
  </si>
  <si>
    <t>19:46:15.595Z</t>
  </si>
  <si>
    <t>19:41:41.704Z</t>
  </si>
  <si>
    <t>19:35:17.010Z</t>
  </si>
  <si>
    <t>19:19:08.722Z</t>
  </si>
  <si>
    <t>21:31:49.519Z</t>
  </si>
  <si>
    <t>21:28:49.189Z</t>
  </si>
  <si>
    <t>21:22:08.680Z</t>
  </si>
  <si>
    <t>21:18:46.533Z</t>
  </si>
  <si>
    <t>21:15:22.310Z</t>
  </si>
  <si>
    <t>21:12:25.683Z</t>
  </si>
  <si>
    <t>20:51:59.823Z</t>
  </si>
  <si>
    <t>20:48:33.822Z</t>
  </si>
  <si>
    <t>20:41:04.974Z</t>
  </si>
  <si>
    <t>20:34:49.509Z</t>
  </si>
  <si>
    <t>20:31:49.750Z</t>
  </si>
  <si>
    <t>20:28:57.742Z</t>
  </si>
  <si>
    <t>20:25:44.599Z</t>
  </si>
  <si>
    <t>20:21:32.884Z</t>
  </si>
  <si>
    <t>20:16:57.837Z</t>
  </si>
  <si>
    <t>19:44:07.015Z</t>
  </si>
  <si>
    <t>19:39:03.729Z</t>
  </si>
  <si>
    <t>19:34:33.003Z</t>
  </si>
  <si>
    <t>19:29:04.503Z</t>
  </si>
  <si>
    <t>19:24:57.637Z</t>
  </si>
  <si>
    <t>19:20:45.787Z</t>
  </si>
  <si>
    <t>19:17:51.699Z</t>
  </si>
  <si>
    <t>19:10:48.732Z</t>
  </si>
  <si>
    <t>19:02:44.838Z</t>
  </si>
  <si>
    <t>18:56:57.842Z</t>
  </si>
  <si>
    <t>18:52:59.874Z</t>
  </si>
  <si>
    <t>18:49:23.683Z</t>
  </si>
  <si>
    <t>20:30:28.000Z</t>
  </si>
  <si>
    <t>20:05:45.125Z</t>
  </si>
  <si>
    <t>19:56:24.266Z</t>
  </si>
  <si>
    <t>19:39:22.892Z</t>
  </si>
  <si>
    <t>19:30:48.786Z</t>
  </si>
  <si>
    <t>19:23:00.026Z</t>
  </si>
  <si>
    <t>19:10:00.610Z</t>
  </si>
  <si>
    <t>15:24:04.213Z</t>
  </si>
  <si>
    <t>15:23:33.551Z</t>
  </si>
  <si>
    <t>15:09:59.862Z</t>
  </si>
  <si>
    <t>15:08:40.023Z</t>
  </si>
  <si>
    <t>14:46:40.086Z</t>
  </si>
  <si>
    <t>14:32:06.641Z</t>
  </si>
  <si>
    <t>14:26:34.547Z</t>
  </si>
  <si>
    <t>14:19:04.877Z</t>
  </si>
  <si>
    <t>14:09:57.725Z</t>
  </si>
  <si>
    <t>13:58:26.573Z</t>
  </si>
  <si>
    <t>16:11:06.820Z</t>
  </si>
  <si>
    <t>16:01:41.978Z</t>
  </si>
  <si>
    <t>15:55:34.157Z</t>
  </si>
  <si>
    <t>15:40:30.219Z</t>
  </si>
  <si>
    <t>15:34:41.632Z</t>
  </si>
  <si>
    <t>15:27:24.541Z</t>
  </si>
  <si>
    <t>15:20:27.377Z</t>
  </si>
  <si>
    <t>15:11:39.156Z</t>
  </si>
  <si>
    <t>15:07:13.445Z</t>
  </si>
  <si>
    <t>15:00:16.310Z</t>
  </si>
  <si>
    <t>14:55:01.986Z</t>
  </si>
  <si>
    <t>14:50:57.347Z</t>
  </si>
  <si>
    <t>14:46:55.932Z</t>
  </si>
  <si>
    <t>14:42:06.159Z</t>
  </si>
  <si>
    <t>14:34:39.700Z</t>
  </si>
  <si>
    <t>14:28:10.774Z</t>
  </si>
  <si>
    <t>14:22:11.495Z</t>
  </si>
  <si>
    <t>14:13:14.384Z</t>
  </si>
  <si>
    <t>14:03:59.973Z</t>
  </si>
  <si>
    <t>15:00:01.770Z</t>
  </si>
  <si>
    <t>16:00:58.932Z</t>
  </si>
  <si>
    <t>15:55:38.479Z</t>
  </si>
  <si>
    <t>15:49:22.586Z</t>
  </si>
  <si>
    <t>15:40:12.343Z</t>
  </si>
  <si>
    <t>15:34:41.014Z</t>
  </si>
  <si>
    <t>15:28:18.458Z</t>
  </si>
  <si>
    <t>15:22:49.344Z</t>
  </si>
  <si>
    <t>15:16:46.369Z</t>
  </si>
  <si>
    <t>15:09:14.104Z</t>
  </si>
  <si>
    <t>15:02:35.375Z</t>
  </si>
  <si>
    <t>14:56:01.421Z</t>
  </si>
  <si>
    <t>14:47:11.703Z</t>
  </si>
  <si>
    <t>14:39:06.347Z</t>
  </si>
  <si>
    <t>14:32:19.418Z</t>
  </si>
  <si>
    <t>14:26:24.935Z</t>
  </si>
  <si>
    <t>14:19:57.746Z</t>
  </si>
  <si>
    <t>16:32:07.790Z</t>
  </si>
  <si>
    <t>16:24:47.103Z</t>
  </si>
  <si>
    <t>16:19:01.199Z</t>
  </si>
  <si>
    <t>16:14:57.150Z</t>
  </si>
  <si>
    <t>16:11:05.439Z</t>
  </si>
  <si>
    <t>16:05:01.107Z</t>
  </si>
  <si>
    <t>15:59:02.182Z</t>
  </si>
  <si>
    <t>15:50:00.489Z</t>
  </si>
  <si>
    <t>15:45:06.924Z</t>
  </si>
  <si>
    <t>15:35:12.856Z</t>
  </si>
  <si>
    <t>15:27:30.302Z</t>
  </si>
  <si>
    <t>15:22:04.651Z</t>
  </si>
  <si>
    <t>15:17:28.422Z</t>
  </si>
  <si>
    <t>15:13:29.924Z</t>
  </si>
  <si>
    <t>15:05:07.174Z</t>
  </si>
  <si>
    <t>14:56:58.727Z</t>
  </si>
  <si>
    <t>14:50:38.541Z</t>
  </si>
  <si>
    <t>14:44:14.059Z</t>
  </si>
  <si>
    <t>14:36:02.661Z</t>
  </si>
  <si>
    <t>14:29:39.230Z</t>
  </si>
  <si>
    <t>14:24:09.983Z</t>
  </si>
  <si>
    <t>14:17:34.648Z</t>
  </si>
  <si>
    <t>14:11:37.583Z</t>
  </si>
  <si>
    <t>14:03:10.981Z</t>
  </si>
  <si>
    <t>13:54:48.326Z</t>
  </si>
  <si>
    <t>13:47:56.339Z</t>
  </si>
  <si>
    <t>13:42:29.679Z</t>
  </si>
  <si>
    <t>13:37:00.056Z</t>
  </si>
  <si>
    <t>13:29:26.506Z</t>
  </si>
  <si>
    <t>13:24:42.562Z</t>
  </si>
  <si>
    <t>13:16:31.745Z</t>
  </si>
  <si>
    <t>22:26:26.813Z</t>
  </si>
  <si>
    <t>22:18:57.603Z</t>
  </si>
  <si>
    <t>22:12:48.179Z</t>
  </si>
  <si>
    <t>21:58:00.409Z</t>
  </si>
  <si>
    <t>21:47:53.683Z</t>
  </si>
  <si>
    <t>21:40:12.189Z</t>
  </si>
  <si>
    <t>21:31:02.026Z</t>
  </si>
  <si>
    <t>21:16:09.071Z</t>
  </si>
  <si>
    <t>21:06:17.657Z</t>
  </si>
  <si>
    <t>20:54:00.304Z</t>
  </si>
  <si>
    <t>20:46:42.075Z</t>
  </si>
  <si>
    <t>20:37:19.670Z</t>
  </si>
  <si>
    <t>20:28:47.892Z</t>
  </si>
  <si>
    <t>18:51:48.052Z</t>
  </si>
  <si>
    <t>18:44:03.033Z</t>
  </si>
  <si>
    <t>18:26:06.368Z</t>
  </si>
  <si>
    <t>18:19:35.815Z</t>
  </si>
  <si>
    <t>18:05:48.819Z</t>
  </si>
  <si>
    <t>16:59:01.874Z</t>
  </si>
  <si>
    <t>16:32:08.616Z</t>
  </si>
  <si>
    <t>16:06:19.968Z</t>
  </si>
  <si>
    <t>15:57:17.651Z</t>
  </si>
  <si>
    <t>15:47:40.870Z</t>
  </si>
  <si>
    <t>15:38:50.076Z</t>
  </si>
  <si>
    <t>15:30:45.735Z</t>
  </si>
  <si>
    <t>15:22:57.639Z</t>
  </si>
  <si>
    <t>15:15:39.457Z</t>
  </si>
  <si>
    <t>15:05:54.048Z</t>
  </si>
  <si>
    <t>14:57:20.128Z</t>
  </si>
  <si>
    <t>14:49:54.002Z</t>
  </si>
  <si>
    <t>14:42:31.093Z</t>
  </si>
  <si>
    <t>14:33:37.192Z</t>
  </si>
  <si>
    <t>14:22:02.846Z</t>
  </si>
  <si>
    <t>14:11:56.817Z</t>
  </si>
  <si>
    <t>20:53:58.761Z</t>
  </si>
  <si>
    <t>20:49:42.239Z</t>
  </si>
  <si>
    <t>20:42:33.039Z</t>
  </si>
  <si>
    <t>20:37:30.409Z</t>
  </si>
  <si>
    <t>20:32:27.372Z</t>
  </si>
  <si>
    <t>20:28:00.634Z</t>
  </si>
  <si>
    <t>20:23:10.565Z</t>
  </si>
  <si>
    <t>20:18:51.467Z</t>
  </si>
  <si>
    <t>20:08:12.160Z</t>
  </si>
  <si>
    <t>20:00:52.937Z</t>
  </si>
  <si>
    <t>19:54:52.637Z</t>
  </si>
  <si>
    <t>19:35:21.686Z</t>
  </si>
  <si>
    <t>19:28:47.168Z</t>
  </si>
  <si>
    <t>19:25:04.284Z</t>
  </si>
  <si>
    <t>19:11:32.901Z</t>
  </si>
  <si>
    <t>18:58:52.697Z</t>
  </si>
  <si>
    <t>18:54:44.572Z</t>
  </si>
  <si>
    <t>18:48:13.135Z</t>
  </si>
  <si>
    <t>18:41:46.916Z</t>
  </si>
  <si>
    <t>18:32:37.569Z</t>
  </si>
  <si>
    <t>15:03:50.131Z</t>
  </si>
  <si>
    <t>14:55:16.222Z</t>
  </si>
  <si>
    <t>14:50:40.031Z</t>
  </si>
  <si>
    <t>14:37:48.403Z</t>
  </si>
  <si>
    <t>20:57:43.508Z</t>
  </si>
  <si>
    <t>20:52:13.031Z</t>
  </si>
  <si>
    <t>20:46:26.779Z</t>
  </si>
  <si>
    <t>20:41:49.197Z</t>
  </si>
  <si>
    <t>20:36:20.205Z</t>
  </si>
  <si>
    <t>20:33:47.224Z</t>
  </si>
  <si>
    <t>20:26:58.966Z</t>
  </si>
  <si>
    <t>20:19:13.207Z</t>
  </si>
  <si>
    <t>20:19:10.021Z</t>
  </si>
  <si>
    <t>20:14:42.566Z</t>
  </si>
  <si>
    <t>20:09:50.655Z</t>
  </si>
  <si>
    <t>20:05:23.750Z</t>
  </si>
  <si>
    <t>20:03:16.868Z</t>
  </si>
  <si>
    <t>19:54:37.775Z</t>
  </si>
  <si>
    <t>19:53:27.859Z</t>
  </si>
  <si>
    <t>19:47:58.010Z</t>
  </si>
  <si>
    <t>19:44:10.722Z</t>
  </si>
  <si>
    <t>19:37:48.036Z</t>
  </si>
  <si>
    <t>19:34:25.926Z</t>
  </si>
  <si>
    <t>19:27:28.081Z</t>
  </si>
  <si>
    <t>19:27:25.212Z</t>
  </si>
  <si>
    <t>19:23:57.782Z</t>
  </si>
  <si>
    <t>19:20:44.625Z</t>
  </si>
  <si>
    <t>19:17:52.471Z</t>
  </si>
  <si>
    <t>19:08:31.765Z</t>
  </si>
  <si>
    <t>19:06:15.352Z</t>
  </si>
  <si>
    <t>19:01:54.234Z</t>
  </si>
  <si>
    <t>18:57:43.769Z</t>
  </si>
  <si>
    <t>18:47:46.315Z</t>
  </si>
  <si>
    <t>18:45:01.103Z</t>
  </si>
  <si>
    <t>18:32:40.719Z</t>
  </si>
  <si>
    <t>18:32:10.377Z</t>
  </si>
  <si>
    <t>22:05:18.136Z</t>
  </si>
  <si>
    <t>22:02:26.146Z</t>
  </si>
  <si>
    <t>21:59:59.780Z</t>
  </si>
  <si>
    <t>21:54:04.140Z</t>
  </si>
  <si>
    <t>21:53:24.921Z</t>
  </si>
  <si>
    <t>21:48:07.452Z</t>
  </si>
  <si>
    <t>21:42:20.008Z</t>
  </si>
  <si>
    <t>21:41:22.847Z</t>
  </si>
  <si>
    <t>21:36:04.733Z</t>
  </si>
  <si>
    <t>21:32:56.842Z</t>
  </si>
  <si>
    <t>21:27:25.610Z</t>
  </si>
  <si>
    <t>21:27:22.350Z</t>
  </si>
  <si>
    <t>21:24:31.914Z</t>
  </si>
  <si>
    <t>21:12:28.031Z</t>
  </si>
  <si>
    <t>21:10:18.976Z</t>
  </si>
  <si>
    <t>20:52:44.128Z</t>
  </si>
  <si>
    <t>21:57:53.357Z</t>
  </si>
  <si>
    <t>21:54:52.025Z</t>
  </si>
  <si>
    <t>21:52:02.164Z</t>
  </si>
  <si>
    <t>21:34:17.192Z</t>
  </si>
  <si>
    <t>21:29:09.131Z</t>
  </si>
  <si>
    <t>21:19:45.070Z</t>
  </si>
  <si>
    <t>21:08:31.133Z</t>
  </si>
  <si>
    <t>21:08:30.958Z</t>
  </si>
  <si>
    <t>21:03:04.599Z</t>
  </si>
  <si>
    <t>21:02:58.768Z</t>
  </si>
  <si>
    <t>20:57:28.042Z</t>
  </si>
  <si>
    <t>20:52:51.053Z</t>
  </si>
  <si>
    <t>20:47:45.586Z</t>
  </si>
  <si>
    <t>20:43:20.435Z</t>
  </si>
  <si>
    <t>20:35:35.501Z</t>
  </si>
  <si>
    <t>20:30:25.217Z</t>
  </si>
  <si>
    <t>20:26:49.981Z</t>
  </si>
  <si>
    <t>20:24:44.551Z</t>
  </si>
  <si>
    <t>20:21:30.533Z</t>
  </si>
  <si>
    <t>20:21:23.273Z</t>
  </si>
  <si>
    <t>20:19:55.763Z</t>
  </si>
  <si>
    <t>20:18:28.261Z</t>
  </si>
  <si>
    <t>20:16:52.510Z</t>
  </si>
  <si>
    <t>20:16:33.068Z</t>
  </si>
  <si>
    <t>20:12:47.596Z</t>
  </si>
  <si>
    <t>20:11:52.517Z</t>
  </si>
  <si>
    <t>20:09:17.182Z</t>
  </si>
  <si>
    <t>20:09:03.420Z</t>
  </si>
  <si>
    <t>20:06:31.670Z</t>
  </si>
  <si>
    <t>20:04:23.499Z</t>
  </si>
  <si>
    <t>20:02:32.814Z</t>
  </si>
  <si>
    <t>19:58:42.163Z</t>
  </si>
  <si>
    <t>19:57:08.711Z</t>
  </si>
  <si>
    <t>19:56:53.857Z</t>
  </si>
  <si>
    <t>19:52:50.608Z</t>
  </si>
  <si>
    <t>19:50:09.422Z</t>
  </si>
  <si>
    <t>19:47:48.105Z</t>
  </si>
  <si>
    <t>19:46:39.315Z</t>
  </si>
  <si>
    <t>19:38:10.043Z</t>
  </si>
  <si>
    <t>19:33:23.639Z</t>
  </si>
  <si>
    <t>19:32:57.995Z</t>
  </si>
  <si>
    <t>19:15:10.504Z</t>
  </si>
  <si>
    <t>15:03:31.162Z</t>
  </si>
  <si>
    <t>14:57:59.186Z</t>
  </si>
  <si>
    <t>14:33:15.009Z</t>
  </si>
  <si>
    <t>14:29:46.277Z</t>
  </si>
  <si>
    <t>14:18:40.275Z</t>
  </si>
  <si>
    <t>14:01:56.617Z</t>
  </si>
  <si>
    <t>13:52:56.226Z</t>
  </si>
  <si>
    <t>13:36:49.719Z</t>
  </si>
  <si>
    <t>13:29:40.695Z</t>
  </si>
  <si>
    <t>21:56:39.750Z</t>
  </si>
  <si>
    <t>21:54:00.669Z</t>
  </si>
  <si>
    <t>21:50:07.082Z</t>
  </si>
  <si>
    <t>21:26:18.083Z</t>
  </si>
  <si>
    <t>21:24:01.184Z</t>
  </si>
  <si>
    <t>21:18:51.575Z</t>
  </si>
  <si>
    <t>21:15:51.232Z</t>
  </si>
  <si>
    <t>21:15:00.073Z</t>
  </si>
  <si>
    <t>21:12:47.207Z</t>
  </si>
  <si>
    <t>21:08:56.309Z</t>
  </si>
  <si>
    <t>21:07:39.609Z</t>
  </si>
  <si>
    <t>21:06:24.105Z</t>
  </si>
  <si>
    <t>21:04:04.585Z</t>
  </si>
  <si>
    <t>20:57:50.857Z</t>
  </si>
  <si>
    <t>20:57:48.596Z</t>
  </si>
  <si>
    <t>20:54:06.006Z</t>
  </si>
  <si>
    <t>20:54:01.917Z</t>
  </si>
  <si>
    <t>20:50:54.682Z</t>
  </si>
  <si>
    <t>20:50:09.422Z</t>
  </si>
  <si>
    <t>20:48:20.742Z</t>
  </si>
  <si>
    <t>20:45:17.338Z</t>
  </si>
  <si>
    <t>20:44:44.117Z</t>
  </si>
  <si>
    <t>20:43:02.460Z</t>
  </si>
  <si>
    <t>20:39:43.908Z</t>
  </si>
  <si>
    <t>20:39:26.605Z</t>
  </si>
  <si>
    <t>20:38:55.955Z</t>
  </si>
  <si>
    <t>20:35:42.540Z</t>
  </si>
  <si>
    <t>20:33:31.272Z</t>
  </si>
  <si>
    <t>20:28:56.561Z</t>
  </si>
  <si>
    <t>20:28:56.264Z</t>
  </si>
  <si>
    <t>20:28:38.669Z</t>
  </si>
  <si>
    <t>20:27:40.227Z</t>
  </si>
  <si>
    <t>20:27:24.260Z</t>
  </si>
  <si>
    <t>20:25:47.130Z</t>
  </si>
  <si>
    <t>20:25:23.253Z</t>
  </si>
  <si>
    <t>20:23:47.742Z</t>
  </si>
  <si>
    <t>20:22:29.418Z</t>
  </si>
  <si>
    <t>20:22:20.196Z</t>
  </si>
  <si>
    <t>20:21:11.784Z</t>
  </si>
  <si>
    <t>20:17:25.984Z</t>
  </si>
  <si>
    <t>20:17:12.017Z</t>
  </si>
  <si>
    <t>20:13:36.542Z</t>
  </si>
  <si>
    <t>20:13:34.123Z</t>
  </si>
  <si>
    <t>20:11:49.414Z</t>
  </si>
  <si>
    <t>20:06:34.488Z</t>
  </si>
  <si>
    <t>20:04:13.994Z</t>
  </si>
  <si>
    <t>20:04:10.411Z</t>
  </si>
  <si>
    <t>20:03:50.852Z</t>
  </si>
  <si>
    <t>20:02:01.021Z</t>
  </si>
  <si>
    <t>19:57:37.345Z</t>
  </si>
  <si>
    <t>19:57:35.949Z</t>
  </si>
  <si>
    <t>19:57:12.560Z</t>
  </si>
  <si>
    <t>19:53:45.176Z</t>
  </si>
  <si>
    <t>19:51:17.271Z</t>
  </si>
  <si>
    <t>19:50:17.904Z</t>
  </si>
  <si>
    <t>19:48:41.387Z</t>
  </si>
  <si>
    <t>19:45:43.261Z</t>
  </si>
  <si>
    <t>19:38:55.689Z</t>
  </si>
  <si>
    <t>19:38:03.082Z</t>
  </si>
  <si>
    <t>19:26:31.474Z</t>
  </si>
  <si>
    <t>19:26:30.618Z</t>
  </si>
  <si>
    <t>19:20:31.197Z</t>
  </si>
  <si>
    <t>19:18:03.665Z</t>
  </si>
  <si>
    <t>19:05:54.472Z</t>
  </si>
  <si>
    <t>19:05:43.113Z</t>
  </si>
  <si>
    <t>19:03:43.680Z</t>
  </si>
  <si>
    <t>18:53:32.484Z</t>
  </si>
  <si>
    <t>18:44:08.159Z</t>
  </si>
  <si>
    <t>18:34:19.810Z</t>
  </si>
  <si>
    <t>18:21:41.235Z</t>
  </si>
  <si>
    <t>20:27:15.395Z</t>
  </si>
  <si>
    <t>16:02:51.568Z</t>
  </si>
  <si>
    <t>15:59:04.440Z</t>
  </si>
  <si>
    <t>15:52:53.025Z</t>
  </si>
  <si>
    <t>15:41:46.250Z</t>
  </si>
  <si>
    <t>15:34:54.239Z</t>
  </si>
  <si>
    <t>15:27:59.839Z</t>
  </si>
  <si>
    <t>15:22:29.384Z</t>
  </si>
  <si>
    <t>15:05:02.921Z</t>
  </si>
  <si>
    <t>22:50:53.023Z</t>
  </si>
  <si>
    <t>22:47:30.750Z</t>
  </si>
  <si>
    <t>22:42:06.395Z</t>
  </si>
  <si>
    <t>22:38:54.856Z</t>
  </si>
  <si>
    <t>22:34:40.068Z</t>
  </si>
  <si>
    <t>21:47:45.682Z</t>
  </si>
  <si>
    <t>21:34:50.086Z</t>
  </si>
  <si>
    <t>21:30:51.347Z</t>
  </si>
  <si>
    <t>21:24:03.438Z</t>
  </si>
  <si>
    <t>21:13:56.773Z</t>
  </si>
  <si>
    <t>21:58:07.456Z</t>
  </si>
  <si>
    <t>21:43:15.891Z</t>
  </si>
  <si>
    <t>21:41:00.016Z</t>
  </si>
  <si>
    <t>21:36:16.256Z</t>
  </si>
  <si>
    <t>21:08:24.562Z</t>
  </si>
  <si>
    <t>21:05:27.372Z</t>
  </si>
  <si>
    <t>21:05:08.681Z</t>
  </si>
  <si>
    <t>21:04:42.729Z</t>
  </si>
  <si>
    <t>20:59:13.019Z</t>
  </si>
  <si>
    <t>20:58:51.096Z</t>
  </si>
  <si>
    <t>20:55:40.924Z</t>
  </si>
  <si>
    <t>20:53:06.525Z</t>
  </si>
  <si>
    <t>20:33:52.695Z</t>
  </si>
  <si>
    <t>20:30:02.505Z</t>
  </si>
  <si>
    <t>20:24:44.862Z</t>
  </si>
  <si>
    <t>20:15:24.405Z</t>
  </si>
  <si>
    <t>20:01:29.030Z</t>
  </si>
  <si>
    <t>19:55:46.400Z</t>
  </si>
  <si>
    <t>19:53:02.610Z</t>
  </si>
  <si>
    <t>19:46:33.100Z</t>
  </si>
  <si>
    <t>19:44:04.076Z</t>
  </si>
  <si>
    <t>19:41:45.918Z</t>
  </si>
  <si>
    <t>19:36:06.372Z</t>
  </si>
  <si>
    <t>19:30:13.368Z</t>
  </si>
  <si>
    <t>19:28:25.717Z</t>
  </si>
  <si>
    <t>19:19:39.521Z</t>
  </si>
  <si>
    <t>19:16:09.407Z</t>
  </si>
  <si>
    <t>19:04:35.918Z</t>
  </si>
  <si>
    <t>19:01:47.812Z</t>
  </si>
  <si>
    <t>19:00:26.370Z</t>
  </si>
  <si>
    <t>18:58:56.634Z</t>
  </si>
  <si>
    <t>18:53:31.403Z</t>
  </si>
  <si>
    <t>18:46:25.649Z</t>
  </si>
  <si>
    <t>18:25:49.562Z</t>
  </si>
  <si>
    <t>18:25:04.203Z</t>
  </si>
  <si>
    <t>18:05:46.895Z</t>
  </si>
  <si>
    <t>17:31:03.536Z</t>
  </si>
  <si>
    <t>17:29:09.353Z</t>
  </si>
  <si>
    <t>17:27:48.272Z</t>
  </si>
  <si>
    <t>17:25:14.731Z</t>
  </si>
  <si>
    <t>17:22:43.932Z</t>
  </si>
  <si>
    <t>17:19:37.811Z</t>
  </si>
  <si>
    <t>17:16:53.440Z</t>
  </si>
  <si>
    <t>17:14:04.956Z</t>
  </si>
  <si>
    <t>17:12:18.236Z</t>
  </si>
  <si>
    <t>17:09:57.115Z</t>
  </si>
  <si>
    <t>17:03:43.307Z</t>
  </si>
  <si>
    <t>15:06:23.899Z</t>
  </si>
  <si>
    <t>14:57:49.196Z</t>
  </si>
  <si>
    <t>14:49:02.328Z</t>
  </si>
  <si>
    <t>14:37:40.789Z</t>
  </si>
  <si>
    <t>14:29:29.185Z</t>
  </si>
  <si>
    <t>14:23:55.510Z</t>
  </si>
  <si>
    <t>14:20:03.218Z</t>
  </si>
  <si>
    <t>14:09:28.880Z</t>
  </si>
  <si>
    <t>14:01:36.405Z</t>
  </si>
  <si>
    <t>13:55:53.757Z</t>
  </si>
  <si>
    <t>13:49:11.812Z</t>
  </si>
  <si>
    <t>00:06:31.434Z</t>
  </si>
  <si>
    <t>00:04:29.124Z</t>
  </si>
  <si>
    <t>00:00:40.736Z</t>
  </si>
  <si>
    <t>23:53:07.043Z</t>
  </si>
  <si>
    <t>20:47:29.987Z</t>
  </si>
  <si>
    <t>20:40:16.749Z</t>
  </si>
  <si>
    <t>20:35:23.205Z</t>
  </si>
  <si>
    <t>20:33:36.518Z</t>
  </si>
  <si>
    <t>20:32:12.158Z</t>
  </si>
  <si>
    <t>20:28:37.755Z</t>
  </si>
  <si>
    <t>20:27:00.347Z</t>
  </si>
  <si>
    <t>20:25:32.771Z</t>
  </si>
  <si>
    <t>20:25:32.050Z</t>
  </si>
  <si>
    <t>20:13:15.517Z</t>
  </si>
  <si>
    <t>19:49:50.270Z</t>
  </si>
  <si>
    <t>19:40:54.269Z</t>
  </si>
  <si>
    <t>19:28:20.721Z</t>
  </si>
  <si>
    <t>19:20:10.188Z</t>
  </si>
  <si>
    <t>19:13:16.798Z</t>
  </si>
  <si>
    <t>19:12:45.542Z</t>
  </si>
  <si>
    <t>19:05:57.979Z</t>
  </si>
  <si>
    <t>19:04:14.773Z</t>
  </si>
  <si>
    <t>18:58:32.411Z</t>
  </si>
  <si>
    <t>18:52:56.866Z</t>
  </si>
  <si>
    <t>18:52:08.400Z</t>
  </si>
  <si>
    <t>18:45:31.599Z</t>
  </si>
  <si>
    <t>18:45:27.423Z</t>
  </si>
  <si>
    <t>18:43:22.961Z</t>
  </si>
  <si>
    <t>18:35:15.943Z</t>
  </si>
  <si>
    <t>18:35:04.702Z</t>
  </si>
  <si>
    <t>18:26:37.258Z</t>
  </si>
  <si>
    <t>18:24:52.095Z</t>
  </si>
  <si>
    <t>18:22:05.941Z</t>
  </si>
  <si>
    <t>18:18:05.430Z</t>
  </si>
  <si>
    <t>18:12:20.807Z</t>
  </si>
  <si>
    <t>18:07:20.807Z</t>
  </si>
  <si>
    <t>18:02:54.647Z</t>
  </si>
  <si>
    <t>17:56:36.115Z</t>
  </si>
  <si>
    <t>17:50:49.240Z</t>
  </si>
  <si>
    <t>17:44:37.028Z</t>
  </si>
  <si>
    <t>17:34:13.635Z</t>
  </si>
  <si>
    <t>17:27:13.795Z</t>
  </si>
  <si>
    <t>17:19:30.788Z</t>
  </si>
  <si>
    <t>17:09:55.703Z</t>
  </si>
  <si>
    <t>17:04:55.270Z</t>
  </si>
  <si>
    <t>16:56:13.973Z</t>
  </si>
  <si>
    <t>16:42:53.409Z</t>
  </si>
  <si>
    <t>16:37:25.906Z</t>
  </si>
  <si>
    <t>16:34:42.665Z</t>
  </si>
  <si>
    <t>16:30:38.013Z</t>
  </si>
  <si>
    <t>16:28:42.056Z</t>
  </si>
  <si>
    <t>16:26:40.042Z</t>
  </si>
  <si>
    <t>16:20:06.976Z</t>
  </si>
  <si>
    <t>16:15:38.199Z</t>
  </si>
  <si>
    <t>16:15:04.729Z</t>
  </si>
  <si>
    <t>16:11:00.498Z</t>
  </si>
  <si>
    <t>16:08:34.912Z</t>
  </si>
  <si>
    <t>16:02:04.632Z</t>
  </si>
  <si>
    <t>15:56:36.221Z</t>
  </si>
  <si>
    <t>15:51:50.401Z</t>
  </si>
  <si>
    <t>15:51:12.053Z</t>
  </si>
  <si>
    <t>15:48:10.656Z</t>
  </si>
  <si>
    <t>15:46:10.400Z</t>
  </si>
  <si>
    <t>15:41:58.954Z</t>
  </si>
  <si>
    <t>15:38:37.353Z</t>
  </si>
  <si>
    <t>15:36:02.277Z</t>
  </si>
  <si>
    <t>15:33:06.520Z</t>
  </si>
  <si>
    <t>15:26:09.096Z</t>
  </si>
  <si>
    <t>15:17:30.431Z</t>
  </si>
  <si>
    <t>15:12:43.661Z</t>
  </si>
  <si>
    <t>15:12:22.903Z</t>
  </si>
  <si>
    <t>15:06:55.950Z</t>
  </si>
  <si>
    <t>15:06:00.000Z</t>
  </si>
  <si>
    <t>14:59:33.662Z</t>
  </si>
  <si>
    <t>14:58:58.937Z</t>
  </si>
  <si>
    <t>14:53:27.729Z</t>
  </si>
  <si>
    <t>14:50:54.849Z</t>
  </si>
  <si>
    <t>14:48:02.814Z</t>
  </si>
  <si>
    <t>14:41:58.907Z</t>
  </si>
  <si>
    <t>14:35:37.157Z</t>
  </si>
  <si>
    <t>22:15:32.085Z</t>
  </si>
  <si>
    <t>22:15:15.990Z</t>
  </si>
  <si>
    <t>22:10:56.116Z</t>
  </si>
  <si>
    <t>21:54:38.462Z</t>
  </si>
  <si>
    <t>21:43:36.965Z</t>
  </si>
  <si>
    <t>21:27:59.960Z</t>
  </si>
  <si>
    <t>21:01:27.270Z</t>
  </si>
  <si>
    <t>20:51:02.795Z</t>
  </si>
  <si>
    <t>01:55:40.946Z</t>
  </si>
  <si>
    <t>22:30:50.854Z</t>
  </si>
  <si>
    <t>22:21:31.570Z</t>
  </si>
  <si>
    <t>22:06:26.928Z</t>
  </si>
  <si>
    <t>22:02:16.651Z</t>
  </si>
  <si>
    <t>21:58:52.189Z</t>
  </si>
  <si>
    <t>21:50:52.621Z</t>
  </si>
  <si>
    <t>21:46:01.980Z</t>
  </si>
  <si>
    <t>21:44:09.101Z</t>
  </si>
  <si>
    <t>21:43:54.202Z</t>
  </si>
  <si>
    <t>21:35:43.529Z</t>
  </si>
  <si>
    <t>21:21:55.172Z</t>
  </si>
  <si>
    <t>21:10:39.005Z</t>
  </si>
  <si>
    <t>21:48:57.653Z</t>
  </si>
  <si>
    <t>21:39:36.811Z</t>
  </si>
  <si>
    <t>21:38:19.644Z</t>
  </si>
  <si>
    <t>21:30:16.120Z</t>
  </si>
  <si>
    <t>21:26:57.302Z</t>
  </si>
  <si>
    <t>21:18:16.569Z</t>
  </si>
  <si>
    <t>21:17:00.130Z</t>
  </si>
  <si>
    <t>21:08:56.930Z</t>
  </si>
  <si>
    <t>21:07:14.516Z</t>
  </si>
  <si>
    <t>20:58:09.448Z</t>
  </si>
  <si>
    <t>20:46:17.262Z</t>
  </si>
  <si>
    <t>20:45:57.742Z</t>
  </si>
  <si>
    <t>20:36:22.479Z</t>
  </si>
  <si>
    <t>20:33:52.277Z</t>
  </si>
  <si>
    <t>20:23:15.263Z</t>
  </si>
  <si>
    <t>23:18:13.269Z</t>
  </si>
  <si>
    <t>23:14:36.418Z</t>
  </si>
  <si>
    <t>23:07:31.541Z</t>
  </si>
  <si>
    <t>23:03:32.367Z</t>
  </si>
  <si>
    <t>23:01:59.553Z</t>
  </si>
  <si>
    <t>22:52:42.256Z</t>
  </si>
  <si>
    <t>22:45:52.505Z</t>
  </si>
  <si>
    <t>22:45:11.162Z</t>
  </si>
  <si>
    <t>16:19:03.490Z</t>
  </si>
  <si>
    <t>16:09:22.160Z</t>
  </si>
  <si>
    <t>02:59:32.390Z</t>
  </si>
  <si>
    <t>02:52:57.363Z</t>
  </si>
  <si>
    <t>02:30:56.840Z</t>
  </si>
  <si>
    <t>20:38:13.241Z</t>
  </si>
  <si>
    <t>20:22:46.382Z</t>
  </si>
  <si>
    <t>20:11:54.544Z</t>
  </si>
  <si>
    <t>19:58:56.275Z</t>
  </si>
  <si>
    <t>19:50:30.613Z</t>
  </si>
  <si>
    <t>19:44:15.492Z</t>
  </si>
  <si>
    <t>19:34:13.548Z</t>
  </si>
  <si>
    <t>19:15:05.326Z</t>
  </si>
  <si>
    <t>19:07:24.781Z</t>
  </si>
  <si>
    <t>18:48:53.278Z</t>
  </si>
  <si>
    <t>18:42:00.921Z</t>
  </si>
  <si>
    <t>18:26:54.824Z</t>
  </si>
  <si>
    <t>18:14:59.324Z</t>
  </si>
  <si>
    <t>18:10:36.345Z</t>
  </si>
  <si>
    <t>18:04:24.589Z</t>
  </si>
  <si>
    <t>17:59:10.681Z</t>
  </si>
  <si>
    <t>16:19:08.296Z</t>
  </si>
  <si>
    <t>16:00:19.758Z</t>
  </si>
  <si>
    <t>15:54:55.367Z</t>
  </si>
  <si>
    <t>15:47:12.563Z</t>
  </si>
  <si>
    <t>15:41:09.795Z</t>
  </si>
  <si>
    <t>15:37:10.580Z</t>
  </si>
  <si>
    <t>15:30:12.230Z</t>
  </si>
  <si>
    <t>15:18:36.633Z</t>
  </si>
  <si>
    <t>15:12:17.100Z</t>
  </si>
  <si>
    <t>15:08:15.804Z</t>
  </si>
  <si>
    <t>14:56:43.284Z</t>
  </si>
  <si>
    <t>14:49:43.194Z</t>
  </si>
  <si>
    <t>14:38:35.481Z</t>
  </si>
  <si>
    <t>14:33:22.580Z</t>
  </si>
  <si>
    <t>14:20:18.359Z</t>
  </si>
  <si>
    <t>14:13:38.046Z</t>
  </si>
  <si>
    <t>14:02:38.955Z</t>
  </si>
  <si>
    <t>21:10:39.042Z</t>
  </si>
  <si>
    <t>20:40:13.201Z</t>
  </si>
  <si>
    <t>20:36:44.432Z</t>
  </si>
  <si>
    <t>20:32:13.663Z</t>
  </si>
  <si>
    <t>20:31:55.604Z</t>
  </si>
  <si>
    <t>20:28:39.311Z</t>
  </si>
  <si>
    <t>20:24:29.069Z</t>
  </si>
  <si>
    <t>20:20:21.152Z</t>
  </si>
  <si>
    <t>20:17:36.130Z</t>
  </si>
  <si>
    <t>20:12:25.231Z</t>
  </si>
  <si>
    <t>20:09:51.136Z</t>
  </si>
  <si>
    <t>20:09:23.456Z</t>
  </si>
  <si>
    <t>20:04:19.935Z</t>
  </si>
  <si>
    <t>20:03:56.251Z</t>
  </si>
  <si>
    <t>19:59:58.189Z</t>
  </si>
  <si>
    <t>19:43:31.513Z</t>
  </si>
  <si>
    <t>19:43:09.140Z</t>
  </si>
  <si>
    <t>19:38:48.033Z</t>
  </si>
  <si>
    <t>19:38:32.032Z</t>
  </si>
  <si>
    <t>19:33:19.354Z</t>
  </si>
  <si>
    <t>19:32:21.616Z</t>
  </si>
  <si>
    <t>19:24:41.491Z</t>
  </si>
  <si>
    <t>19:23:35.856Z</t>
  </si>
  <si>
    <t>19:15:25.669Z</t>
  </si>
  <si>
    <t>19:14:38.520Z</t>
  </si>
  <si>
    <t>19:09:44.008Z</t>
  </si>
  <si>
    <t>19:08:08.582Z</t>
  </si>
  <si>
    <t>19:03:50.305Z</t>
  </si>
  <si>
    <t>19:02:51.563Z</t>
  </si>
  <si>
    <t>18:56:59.717Z</t>
  </si>
  <si>
    <t>18:56:42.316Z</t>
  </si>
  <si>
    <t>18:52:03.247Z</t>
  </si>
  <si>
    <t>18:50:12.325Z</t>
  </si>
  <si>
    <t>18:43:51.307Z</t>
  </si>
  <si>
    <t>18:41:51.452Z</t>
  </si>
  <si>
    <t>18:34:55.963Z</t>
  </si>
  <si>
    <t>18:33:52.993Z</t>
  </si>
  <si>
    <t>18:29:09.769Z</t>
  </si>
  <si>
    <t>21:07:10.575Z</t>
  </si>
  <si>
    <t>21:02:35.648Z</t>
  </si>
  <si>
    <t>20:56:52.494Z</t>
  </si>
  <si>
    <t>20:55:45.482Z</t>
  </si>
  <si>
    <t>20:46:30.262Z</t>
  </si>
  <si>
    <t>20:38:56.098Z</t>
  </si>
  <si>
    <t>20:37:56.497Z</t>
  </si>
  <si>
    <t>20:24:08.140Z</t>
  </si>
  <si>
    <t>20:17:27.157Z</t>
  </si>
  <si>
    <t>20:16:59.609Z</t>
  </si>
  <si>
    <t>20:15:39.247Z</t>
  </si>
  <si>
    <t>20:11:27.491Z</t>
  </si>
  <si>
    <t>20:10:28.778Z</t>
  </si>
  <si>
    <t>20:02:15.393Z</t>
  </si>
  <si>
    <t>20:00:42.124Z</t>
  </si>
  <si>
    <t>19:53:39.337Z</t>
  </si>
  <si>
    <t>19:53:03.080Z</t>
  </si>
  <si>
    <t>19:51:50.080Z</t>
  </si>
  <si>
    <t>19:51:02.530Z</t>
  </si>
  <si>
    <t>19:43:36.711Z</t>
  </si>
  <si>
    <t>19:43:19.459Z</t>
  </si>
  <si>
    <t>19:34:27.086Z</t>
  </si>
  <si>
    <t>19:33:11.367Z</t>
  </si>
  <si>
    <t>19:54:27.502Z</t>
  </si>
  <si>
    <t>19:46:38.730Z</t>
  </si>
  <si>
    <t>19:41:44.568Z</t>
  </si>
  <si>
    <t>19:26:52.447Z</t>
  </si>
  <si>
    <t>19:18:57.076Z</t>
  </si>
  <si>
    <t>19:04:29.879Z</t>
  </si>
  <si>
    <t>18:58:42.184Z</t>
  </si>
  <si>
    <t>18:51:14.969Z</t>
  </si>
  <si>
    <t>18:38:56.943Z</t>
  </si>
  <si>
    <t>18:26:56.545Z</t>
  </si>
  <si>
    <t>18:15:04.346Z</t>
  </si>
  <si>
    <t>18:02:22.200Z</t>
  </si>
  <si>
    <t>15:48:40.943Z</t>
  </si>
  <si>
    <t>15:47:40.452Z</t>
  </si>
  <si>
    <t>15:45:54.934Z</t>
  </si>
  <si>
    <t>15:38:46.132Z</t>
  </si>
  <si>
    <t>15:33:28.041Z</t>
  </si>
  <si>
    <t>15:33:14.176Z</t>
  </si>
  <si>
    <t>15:26:11.666Z</t>
  </si>
  <si>
    <t>15:22:43.133Z</t>
  </si>
  <si>
    <t>15:22:13.934Z</t>
  </si>
  <si>
    <t>15:16:06.897Z</t>
  </si>
  <si>
    <t>15:14:56.998Z</t>
  </si>
  <si>
    <t>15:09:25.717Z</t>
  </si>
  <si>
    <t>15:09:11.124Z</t>
  </si>
  <si>
    <t>15:01:19.877Z</t>
  </si>
  <si>
    <t>14:54:06.104Z</t>
  </si>
  <si>
    <t>14:43:05.982Z</t>
  </si>
  <si>
    <t>14:41:56.940Z</t>
  </si>
  <si>
    <t>14:31:10.929Z</t>
  </si>
  <si>
    <t>14:30:23.560Z</t>
  </si>
  <si>
    <t>20:07:59.008Z</t>
  </si>
  <si>
    <t>20:01:22.316Z</t>
  </si>
  <si>
    <t>19:50:23.076Z</t>
  </si>
  <si>
    <t>19:25:32.163Z</t>
  </si>
  <si>
    <t>19:14:58.664Z</t>
  </si>
  <si>
    <t>15:23:46.406Z</t>
  </si>
  <si>
    <t>15:15:08.371Z</t>
  </si>
  <si>
    <t>15:01:53.004Z</t>
  </si>
  <si>
    <t>14:50:33.553Z</t>
  </si>
  <si>
    <t>14:38:17.771Z</t>
  </si>
  <si>
    <t>14:20:31.752Z</t>
  </si>
  <si>
    <t>14:09:15.956Z</t>
  </si>
  <si>
    <t>19:53:08.743Z</t>
  </si>
  <si>
    <t>19:46:41.229Z</t>
  </si>
  <si>
    <t>19:41:15.255Z</t>
  </si>
  <si>
    <t>19:34:35.421Z</t>
  </si>
  <si>
    <t>19:24:08.344Z</t>
  </si>
  <si>
    <t>19:21:52.537Z</t>
  </si>
  <si>
    <t>19:14:13.980Z</t>
  </si>
  <si>
    <t>19:08:35.878Z</t>
  </si>
  <si>
    <t>19:00:15.386Z</t>
  </si>
  <si>
    <t>18:55:30.887Z</t>
  </si>
  <si>
    <t>18:48:20.194Z</t>
  </si>
  <si>
    <t>19:50:20.753Z</t>
  </si>
  <si>
    <t>19:45:52.098Z</t>
  </si>
  <si>
    <t>02:24:01.831Z</t>
  </si>
  <si>
    <t>02:21:07.328Z</t>
  </si>
  <si>
    <t>23:01:50.879Z</t>
  </si>
  <si>
    <t>22:56:31.261Z</t>
  </si>
  <si>
    <t>22:50:14.183Z</t>
  </si>
  <si>
    <t>22:42:28.422Z</t>
  </si>
  <si>
    <t>22:38:40.546Z</t>
  </si>
  <si>
    <t>22:33:35.277Z</t>
  </si>
  <si>
    <t>22:29:27.226Z</t>
  </si>
  <si>
    <t>22:03:26.292Z</t>
  </si>
  <si>
    <t>22:00:14.079Z</t>
  </si>
  <si>
    <t>21:52:48.485Z</t>
  </si>
  <si>
    <t>21:49:01.870Z</t>
  </si>
  <si>
    <t>00:00:49.018Z</t>
  </si>
  <si>
    <t>23:53:07.100Z</t>
  </si>
  <si>
    <t>23:46:33.895Z</t>
  </si>
  <si>
    <t>22:36:23.364Z</t>
  </si>
  <si>
    <t>22:24:33.418Z</t>
  </si>
  <si>
    <t>22:11:07.458Z</t>
  </si>
  <si>
    <t>22:06:40.021Z</t>
  </si>
  <si>
    <t>21:59:59.092Z</t>
  </si>
  <si>
    <t>21:50:15.787Z</t>
  </si>
  <si>
    <t>19:47:25.567Z</t>
  </si>
  <si>
    <t>19:44:26.494Z</t>
  </si>
  <si>
    <t>19:33:37.012Z</t>
  </si>
  <si>
    <t>19:21:25.315Z</t>
  </si>
  <si>
    <t>16:42:56.233Z</t>
  </si>
  <si>
    <t>16:25:11.845Z</t>
  </si>
  <si>
    <t>16:19:31.993Z</t>
  </si>
  <si>
    <t>16:08:57.987Z</t>
  </si>
  <si>
    <t>16:01:22.764Z</t>
  </si>
  <si>
    <t>15:54:33.198Z</t>
  </si>
  <si>
    <t>15:44:24.558Z</t>
  </si>
  <si>
    <t>15:32:42.922Z</t>
  </si>
  <si>
    <t>21:47:19.618Z</t>
  </si>
  <si>
    <t>21:41:02.357Z</t>
  </si>
  <si>
    <t>21:34:30.308Z</t>
  </si>
  <si>
    <t>21:30:35.584Z</t>
  </si>
  <si>
    <t>21:25:58.617Z</t>
  </si>
  <si>
    <t>21:20:42.118Z</t>
  </si>
  <si>
    <t>21:18:37.267Z</t>
  </si>
  <si>
    <t>21:10:02.213Z</t>
  </si>
  <si>
    <t>21:02:12.413Z</t>
  </si>
  <si>
    <t>20:52:30.264Z</t>
  </si>
  <si>
    <t>20:08:58.089Z</t>
  </si>
  <si>
    <t>19:07:11.821Z</t>
  </si>
  <si>
    <t>19:00:25.952Z</t>
  </si>
  <si>
    <t>18:52:20.053Z</t>
  </si>
  <si>
    <t>15:01:51.805Z</t>
  </si>
  <si>
    <t>14:28:34.932Z</t>
  </si>
  <si>
    <t>14:17:09.217Z</t>
  </si>
  <si>
    <t>14:01:57.461Z</t>
  </si>
  <si>
    <t>13:46:14.527Z</t>
  </si>
  <si>
    <t>13:29:22.950Z</t>
  </si>
  <si>
    <t>22:03:06.312Z</t>
  </si>
  <si>
    <t>21:53:43.576Z</t>
  </si>
  <si>
    <t>21:37:55.256Z</t>
  </si>
  <si>
    <t>21:37:06.526Z</t>
  </si>
  <si>
    <t>21:33:12.237Z</t>
  </si>
  <si>
    <t>21:25:47.362Z</t>
  </si>
  <si>
    <t>21:24:18.540Z</t>
  </si>
  <si>
    <t>21:17:03.087Z</t>
  </si>
  <si>
    <t>21:15:40.456Z</t>
  </si>
  <si>
    <t>22:07:03.744Z</t>
  </si>
  <si>
    <t>22:00:40.029Z</t>
  </si>
  <si>
    <t>21:53:02.821Z</t>
  </si>
  <si>
    <t>21:51:58.257Z</t>
  </si>
  <si>
    <t>21:47:07.043Z</t>
  </si>
  <si>
    <t>21:38:21.330Z</t>
  </si>
  <si>
    <t>13:29:38.344Z</t>
  </si>
  <si>
    <t>13:23:11.423Z</t>
  </si>
  <si>
    <t>13:21:46.737Z</t>
  </si>
  <si>
    <t>01:15:25.395Z</t>
  </si>
  <si>
    <t>23:08:27.574Z</t>
  </si>
  <si>
    <t>23:07:57.968Z</t>
  </si>
  <si>
    <t>22:20:48.086Z</t>
  </si>
  <si>
    <t>22:05:43.739Z</t>
  </si>
  <si>
    <t>21:58:10.102Z</t>
  </si>
  <si>
    <t>21:46:21.460Z</t>
  </si>
  <si>
    <t>21:38:44.273Z</t>
  </si>
  <si>
    <t>21:39:56.625Z</t>
  </si>
  <si>
    <t>21:02:17.862Z</t>
  </si>
  <si>
    <t>20:45:14.267Z</t>
  </si>
  <si>
    <t>20:44:45.674Z</t>
  </si>
  <si>
    <t>20:37:00.729Z</t>
  </si>
  <si>
    <t>20:25:35.184Z</t>
  </si>
  <si>
    <t>20:15:35.084Z</t>
  </si>
  <si>
    <t>19:17:23.452Z</t>
  </si>
  <si>
    <t>17:39:47.156Z</t>
  </si>
  <si>
    <t>17:28:47.923Z</t>
  </si>
  <si>
    <t>17:13:32.447Z</t>
  </si>
  <si>
    <t>17:04:20.206Z</t>
  </si>
  <si>
    <t>16:54:40.650Z</t>
  </si>
  <si>
    <t>16:41:26.240Z</t>
  </si>
  <si>
    <t>16:24:48.999Z</t>
  </si>
  <si>
    <t>16:07:49.518Z</t>
  </si>
  <si>
    <t>15:47:31.607Z</t>
  </si>
  <si>
    <t>15:34:08.992Z</t>
  </si>
  <si>
    <t>15:17:32.882Z</t>
  </si>
  <si>
    <t>15:02:48.980Z</t>
  </si>
  <si>
    <t>14:34:01.676Z</t>
  </si>
  <si>
    <t>00:40:56.810Z</t>
  </si>
  <si>
    <t>21:58:01.879Z</t>
  </si>
  <si>
    <t>21:27:49.991Z</t>
  </si>
  <si>
    <t>21:20:55.197Z</t>
  </si>
  <si>
    <t>20:52:37.437Z</t>
  </si>
  <si>
    <t>20:49:27.332Z</t>
  </si>
  <si>
    <t>20:33:23.048Z</t>
  </si>
  <si>
    <t>20:21:48.363Z</t>
  </si>
  <si>
    <t>20:13:59.300Z</t>
  </si>
  <si>
    <t>19:58:00.795Z</t>
  </si>
  <si>
    <t>19:47:23.012Z</t>
  </si>
  <si>
    <t>19:38:52.443Z</t>
  </si>
  <si>
    <t>19:35:08.730Z</t>
  </si>
  <si>
    <t>19:35:05.342Z</t>
  </si>
  <si>
    <t>19:34:11.877Z</t>
  </si>
  <si>
    <t>19:31:26.427Z</t>
  </si>
  <si>
    <t>19:24:06.557Z</t>
  </si>
  <si>
    <t>19:20:28.401Z</t>
  </si>
  <si>
    <t>19:14:06.757Z</t>
  </si>
  <si>
    <t>19:04:19.496Z</t>
  </si>
  <si>
    <t>19:01:39.855Z</t>
  </si>
  <si>
    <t>18:59:33.530Z</t>
  </si>
  <si>
    <t>18:44:13.767Z</t>
  </si>
  <si>
    <t>18:34:44.742Z</t>
  </si>
  <si>
    <t>18:27:31.297Z</t>
  </si>
  <si>
    <t>18:19:26.073Z</t>
  </si>
  <si>
    <t>18:03:31.147Z</t>
  </si>
  <si>
    <t>17:51:16.092Z</t>
  </si>
  <si>
    <t>17:45:14.127Z</t>
  </si>
  <si>
    <t>17:31:51.455Z</t>
  </si>
  <si>
    <t>17:25:06.389Z</t>
  </si>
  <si>
    <t>17:04:16.004Z</t>
  </si>
  <si>
    <t>16:45:46.198Z</t>
  </si>
  <si>
    <t>16:41:07.238Z</t>
  </si>
  <si>
    <t>16:37:33.828Z</t>
  </si>
  <si>
    <t>16:32:53.768Z</t>
  </si>
  <si>
    <t>16:27:28.514Z</t>
  </si>
  <si>
    <t>16:25:35.391Z</t>
  </si>
  <si>
    <t>16:16:57.427Z</t>
  </si>
  <si>
    <t>16:10:48.081Z</t>
  </si>
  <si>
    <t>15:44:41.767Z</t>
  </si>
  <si>
    <t>15:28:48.763Z</t>
  </si>
  <si>
    <t>15:27:28.768Z</t>
  </si>
  <si>
    <t>15:14:30.035Z</t>
  </si>
  <si>
    <t>15:04:01.493Z</t>
  </si>
  <si>
    <t>15:00:46.722Z</t>
  </si>
  <si>
    <t>14:54:12.620Z</t>
  </si>
  <si>
    <t>14:37:47.569Z</t>
  </si>
  <si>
    <t>14:23:58.275Z</t>
  </si>
  <si>
    <t>14:02:08.879Z</t>
  </si>
  <si>
    <t>13:47:34.963Z</t>
  </si>
  <si>
    <t>13:28:24.427Z</t>
  </si>
  <si>
    <t>18:48:18.483Z</t>
  </si>
  <si>
    <t>18:26:24.407Z</t>
  </si>
  <si>
    <t>kKq7tCW10M</t>
  </si>
  <si>
    <t>FireMyhGUG</t>
  </si>
  <si>
    <t xml:space="preserve">la luisa </t>
  </si>
  <si>
    <t>Al deontología</t>
  </si>
  <si>
    <t>fVUOA9B0t0</t>
  </si>
  <si>
    <t>ZepEhEI4Qb</t>
  </si>
  <si>
    <t>Seleni</t>
  </si>
  <si>
    <t>la Planta</t>
  </si>
  <si>
    <t>cqJFRYP86v</t>
  </si>
  <si>
    <t>la planta</t>
  </si>
  <si>
    <t>La delinciencia</t>
  </si>
  <si>
    <t>lZjbxkYrEk</t>
  </si>
  <si>
    <t>Bijo</t>
  </si>
  <si>
    <t>hJVbSJ23lV</t>
  </si>
  <si>
    <t>6b1q9quKBh</t>
  </si>
  <si>
    <t>Al dentista de azua</t>
  </si>
  <si>
    <t>b1C7F9JfUn</t>
  </si>
  <si>
    <t>uCGEnEyloP</t>
  </si>
  <si>
    <t>La calle y los caminos vecinales</t>
  </si>
  <si>
    <t>En la callesita</t>
  </si>
  <si>
    <t>9U0ea29H6m</t>
  </si>
  <si>
    <t>La planta, la japonesa</t>
  </si>
  <si>
    <t>zMlhrVDRDy</t>
  </si>
  <si>
    <t>Conmadera</t>
  </si>
  <si>
    <t xml:space="preserve">Pino de la vega </t>
  </si>
  <si>
    <t xml:space="preserve">Pino la vega </t>
  </si>
  <si>
    <t>hcVsksSTlL</t>
  </si>
  <si>
    <t>Paralistico</t>
  </si>
  <si>
    <t>la planta la japonesa</t>
  </si>
  <si>
    <t>yZSylOdyKj</t>
  </si>
  <si>
    <t>nGoiMGkJRK</t>
  </si>
  <si>
    <t>l</t>
  </si>
  <si>
    <t>5oe49a1PNZ</t>
  </si>
  <si>
    <t>0907fGRXMI</t>
  </si>
  <si>
    <t>La calle, agua, la oscuridad</t>
  </si>
  <si>
    <t>oK3RoqXWpT</t>
  </si>
  <si>
    <t>C5QJ5jY16c</t>
  </si>
  <si>
    <t>XMjZ3DmSNU</t>
  </si>
  <si>
    <t>Los caminos vecinales y el canar</t>
  </si>
  <si>
    <t>ohWBXrrUAA</t>
  </si>
  <si>
    <t>Los caminos vecinales y las calles</t>
  </si>
  <si>
    <t>CrVW5RaNn3</t>
  </si>
  <si>
    <t>uG0waNIiCZ</t>
  </si>
  <si>
    <t>849-637-2637</t>
  </si>
  <si>
    <t>La calle y arreglo viviendas</t>
  </si>
  <si>
    <t>TpjESdEx6A</t>
  </si>
  <si>
    <t xml:space="preserve">Duarte </t>
  </si>
  <si>
    <t xml:space="preserve">Las calles y el tendido eléctrico </t>
  </si>
  <si>
    <t>Al frente de la calle</t>
  </si>
  <si>
    <t>zTnxi6C4MS</t>
  </si>
  <si>
    <t xml:space="preserve">La policlinico </t>
  </si>
  <si>
    <t>ReXCy5gEz7</t>
  </si>
  <si>
    <t>5bbAfLYbVL</t>
  </si>
  <si>
    <t>2/08/996</t>
  </si>
  <si>
    <t>RQzywGk9NU</t>
  </si>
  <si>
    <t>UuT1DsjObk</t>
  </si>
  <si>
    <t>El canal y la calle</t>
  </si>
  <si>
    <t>whKTBCLZbG</t>
  </si>
  <si>
    <t>lNeLwoXhTq</t>
  </si>
  <si>
    <t>gVC5xySgCe</t>
  </si>
  <si>
    <t>GpAhU4lr1f</t>
  </si>
  <si>
    <t>zJa1HDF3LQ</t>
  </si>
  <si>
    <t>WJ4wjRHvzi</t>
  </si>
  <si>
    <t>o0NoqoQzO3</t>
  </si>
  <si>
    <t xml:space="preserve">El canal y la calle </t>
  </si>
  <si>
    <t>dgU0ZNDzQW</t>
  </si>
  <si>
    <t>KtuqG4qt3o</t>
  </si>
  <si>
    <t>SJ9x8d26h9</t>
  </si>
  <si>
    <t>Romelia</t>
  </si>
  <si>
    <t>constan</t>
  </si>
  <si>
    <t>gZgRWYnNC5</t>
  </si>
  <si>
    <t>WqdUkkG8js</t>
  </si>
  <si>
    <t>La calle el canal</t>
  </si>
  <si>
    <t>lV5ihwjItw</t>
  </si>
  <si>
    <t>S9nPBwHi5z</t>
  </si>
  <si>
    <t>yugUWtwQAL</t>
  </si>
  <si>
    <t>El canal y calle</t>
  </si>
  <si>
    <t>qvaIsxPduf</t>
  </si>
  <si>
    <t>El canal y la oscuridad</t>
  </si>
  <si>
    <t>REsO8MTVAd</t>
  </si>
  <si>
    <t>Los callejones y el canal</t>
  </si>
  <si>
    <t>JZGXLecudO</t>
  </si>
  <si>
    <t>Bo78RgSzUp</t>
  </si>
  <si>
    <t>Constnza</t>
  </si>
  <si>
    <t>El baño y la calle</t>
  </si>
  <si>
    <t xml:space="preserve">En el frente de la calle </t>
  </si>
  <si>
    <t>pTJUvWK94I</t>
  </si>
  <si>
    <t>A la clinica dr felix</t>
  </si>
  <si>
    <t>0JjE4KNrL0</t>
  </si>
  <si>
    <t>nDFSD51WNe</t>
  </si>
  <si>
    <t>Hostel</t>
  </si>
  <si>
    <t xml:space="preserve">le vega </t>
  </si>
  <si>
    <t>vbqAwFiHj1</t>
  </si>
  <si>
    <t>Clary</t>
  </si>
  <si>
    <t>0HuxFEGbMv</t>
  </si>
  <si>
    <t>Diana</t>
  </si>
  <si>
    <t>La Rubia</t>
  </si>
  <si>
    <t>DAdy3zByRD</t>
  </si>
  <si>
    <t>sBW76OgdEB</t>
  </si>
  <si>
    <t>sPS4ujkvOH</t>
  </si>
  <si>
    <t>7CR2jFU4yU</t>
  </si>
  <si>
    <t>LJWQb4BLQY</t>
  </si>
  <si>
    <t>1wF8Z7XtIe</t>
  </si>
  <si>
    <t>Wul8LyjKRw</t>
  </si>
  <si>
    <t>0lO53tG7bC</t>
  </si>
  <si>
    <t>ibS48jnGdr</t>
  </si>
  <si>
    <t>f5fcSuuTRb</t>
  </si>
  <si>
    <t>qYLjwuJHGw</t>
  </si>
  <si>
    <t xml:space="preserve">La fefa </t>
  </si>
  <si>
    <t xml:space="preserve">Hospital de Constanzs </t>
  </si>
  <si>
    <t>Doctor ariyama</t>
  </si>
  <si>
    <t xml:space="preserve">El humo del basurero </t>
  </si>
  <si>
    <t>HEw9GVFJKd</t>
  </si>
  <si>
    <t>aVBR70R2pz</t>
  </si>
  <si>
    <t>MMWtF4AE45</t>
  </si>
  <si>
    <t>oR0DdPGFIk</t>
  </si>
  <si>
    <t>AgGtDtIaLv</t>
  </si>
  <si>
    <t>villa salina</t>
  </si>
  <si>
    <t>mkJ5Sbv9B9</t>
  </si>
  <si>
    <t>RAxKBXLeC6</t>
  </si>
  <si>
    <t xml:space="preserve">Fello </t>
  </si>
  <si>
    <t xml:space="preserve">Poli clinica el cercado </t>
  </si>
  <si>
    <t>Escasez de agua</t>
  </si>
  <si>
    <t>AuYTzgQtCI</t>
  </si>
  <si>
    <t>UFAfoz2Ygf</t>
  </si>
  <si>
    <t>AGATyuyDUp</t>
  </si>
  <si>
    <t>vHFNoyYIq1</t>
  </si>
  <si>
    <t>mglzRsHFx9</t>
  </si>
  <si>
    <t>VHuFIywZVX</t>
  </si>
  <si>
    <t>N4ouudzGGI</t>
  </si>
  <si>
    <t>D3yAtC8k5y</t>
  </si>
  <si>
    <t>zM8xxGMnv3</t>
  </si>
  <si>
    <t>if9IbHYuay</t>
  </si>
  <si>
    <t>kAWsrVm4GN</t>
  </si>
  <si>
    <t>a3Xr8L8lA9</t>
  </si>
  <si>
    <t>FvVCiUj7EL</t>
  </si>
  <si>
    <t>yNLDTJaOwN</t>
  </si>
  <si>
    <t>BtgNgBtYLM</t>
  </si>
  <si>
    <t>maWoruuXOp</t>
  </si>
  <si>
    <t xml:space="preserve">Cuando viene el humo del vertedero todos los niños se enferman </t>
  </si>
  <si>
    <t>not_sure</t>
  </si>
  <si>
    <t>GM8qzCAB81</t>
  </si>
  <si>
    <t>vrQcjtRd7a</t>
  </si>
  <si>
    <t>oHaQzBqwpE</t>
  </si>
  <si>
    <t xml:space="preserve">Hospital de la comunidad </t>
  </si>
  <si>
    <t xml:space="preserve">Poca agua y el humo del basurero </t>
  </si>
  <si>
    <t>B8ka2vcHig</t>
  </si>
  <si>
    <t>OYorNrxyOC</t>
  </si>
  <si>
    <t>1D6chrCCYq</t>
  </si>
  <si>
    <t>nuoMgDtKeX</t>
  </si>
  <si>
    <t>SfMpEL6xfY</t>
  </si>
  <si>
    <t>sO8efCvX6s</t>
  </si>
  <si>
    <t>M5FFfA5GtB</t>
  </si>
  <si>
    <t>v4GBJolXNJ</t>
  </si>
  <si>
    <t>oczsBJc2Sr</t>
  </si>
  <si>
    <t>LkKB6JMj37</t>
  </si>
  <si>
    <t>77cSQoMewu</t>
  </si>
  <si>
    <t>phfgQhxW14</t>
  </si>
  <si>
    <t>cqa21yVkiF</t>
  </si>
  <si>
    <t>BIPRxiYknv</t>
  </si>
  <si>
    <t>SyvAcukKfn</t>
  </si>
  <si>
    <t>Agricultor, presidente de la junta de vecinos</t>
  </si>
  <si>
    <t xml:space="preserve">Poli clinica del secado </t>
  </si>
  <si>
    <t>Familias que no tienen recursos para mejorar sus viviendas, el canal acumula mucha basura</t>
  </si>
  <si>
    <t>A1GVE9cm3E</t>
  </si>
  <si>
    <t>6tzDmDKg68</t>
  </si>
  <si>
    <t>cwYhDc6fRZ</t>
  </si>
  <si>
    <t>Arreglo de las calles, lugares recreativos y deportivo</t>
  </si>
  <si>
    <t>b7BAB3HqA7</t>
  </si>
  <si>
    <t xml:space="preserve">la planta, la japonesa </t>
  </si>
  <si>
    <t>th9EXAwXd1</t>
  </si>
  <si>
    <t>36EzDYerg4</t>
  </si>
  <si>
    <t>Trabaja estudia</t>
  </si>
  <si>
    <t xml:space="preserve">La calle, parque </t>
  </si>
  <si>
    <t>1yZFRFTQUh</t>
  </si>
  <si>
    <t xml:space="preserve">La calle, arreglo de casas </t>
  </si>
  <si>
    <t>1YFADdrMAA</t>
  </si>
  <si>
    <t>Ángela</t>
  </si>
  <si>
    <t xml:space="preserve">Policlinio </t>
  </si>
  <si>
    <t xml:space="preserve">Centro comunical </t>
  </si>
  <si>
    <t>En la calen</t>
  </si>
  <si>
    <t>AO04zVsbP5</t>
  </si>
  <si>
    <t xml:space="preserve">Areglo de casa, baño, arreglos e callejones </t>
  </si>
  <si>
    <t>asAyk6Q9Rv</t>
  </si>
  <si>
    <t>DSY5nNKrF6</t>
  </si>
  <si>
    <t xml:space="preserve">Arreglo de callejones </t>
  </si>
  <si>
    <t>O6nt6B9kvU</t>
  </si>
  <si>
    <t xml:space="preserve">Calle, baño y arreglo de casa </t>
  </si>
  <si>
    <t>mfAqdnSMj5</t>
  </si>
  <si>
    <t xml:space="preserve">Niri </t>
  </si>
  <si>
    <t xml:space="preserve">Arreglo de casa, baño </t>
  </si>
  <si>
    <t>CukRjjBc0o</t>
  </si>
  <si>
    <t>Chedy</t>
  </si>
  <si>
    <t>bBl7Aj6lNY</t>
  </si>
  <si>
    <t xml:space="preserve">Centro comunal </t>
  </si>
  <si>
    <t>AgdEcVHpRS</t>
  </si>
  <si>
    <t>mLSEoNBbd7</t>
  </si>
  <si>
    <t xml:space="preserve">Estudiante orientacion educativa </t>
  </si>
  <si>
    <t>VfcpKKQvnv</t>
  </si>
  <si>
    <t xml:space="preserve">Danilo </t>
  </si>
  <si>
    <t xml:space="preserve">Una cancha </t>
  </si>
  <si>
    <t>WN8kBkCnoB</t>
  </si>
  <si>
    <t>Melon</t>
  </si>
  <si>
    <t>Comercante</t>
  </si>
  <si>
    <t xml:space="preserve">Arreglo de vivienda </t>
  </si>
  <si>
    <t>jb5rWn1DLy</t>
  </si>
  <si>
    <t xml:space="preserve">Amo de caso </t>
  </si>
  <si>
    <t xml:space="preserve">Calle, arreglo de casa </t>
  </si>
  <si>
    <t>kRgvWfLy7Y</t>
  </si>
  <si>
    <t xml:space="preserve">Electromecanica </t>
  </si>
  <si>
    <t>ID14WFFMSr</t>
  </si>
  <si>
    <t xml:space="preserve">Estela </t>
  </si>
  <si>
    <t>Policlnico</t>
  </si>
  <si>
    <t xml:space="preserve">Cancha y parque </t>
  </si>
  <si>
    <t>E6NmgqKpCV</t>
  </si>
  <si>
    <t>Yaqui</t>
  </si>
  <si>
    <t xml:space="preserve">Arreglo de casa, cemillas para los agricultores </t>
  </si>
  <si>
    <t>uJErMgL6nD</t>
  </si>
  <si>
    <t xml:space="preserve">Paulina </t>
  </si>
  <si>
    <t xml:space="preserve">Ingrid </t>
  </si>
  <si>
    <t>E77MRpQVcJ</t>
  </si>
  <si>
    <t xml:space="preserve">Colonia japosea </t>
  </si>
  <si>
    <t xml:space="preserve">La calle, baños </t>
  </si>
  <si>
    <t>zI35hkxZlt</t>
  </si>
  <si>
    <t xml:space="preserve">La calle, el agua y casas malas </t>
  </si>
  <si>
    <t>17:15:32.006Z</t>
  </si>
  <si>
    <t>17:04:22.654Z</t>
  </si>
  <si>
    <t>15:17:37.098Z</t>
  </si>
  <si>
    <t>14:45:54.378Z</t>
  </si>
  <si>
    <t>14:45:54.365Z</t>
  </si>
  <si>
    <t>14:45:54.277Z</t>
  </si>
  <si>
    <t>14:45:54.238Z</t>
  </si>
  <si>
    <t>14:45:54.158Z</t>
  </si>
  <si>
    <t>14:45:54.135Z</t>
  </si>
  <si>
    <t>14:45:54.110Z</t>
  </si>
  <si>
    <t>14:15:07.410Z</t>
  </si>
  <si>
    <t>14:07:12.397Z</t>
  </si>
  <si>
    <t>14:02:31.313Z</t>
  </si>
  <si>
    <t>13:24:52.608Z</t>
  </si>
  <si>
    <t>13:24:52.548Z</t>
  </si>
  <si>
    <t>13:24:52.519Z</t>
  </si>
  <si>
    <t>13:24:52.394Z</t>
  </si>
  <si>
    <t>22:54:49.363Z</t>
  </si>
  <si>
    <t>22:23:23.816Z</t>
  </si>
  <si>
    <t>22:13:15.692Z</t>
  </si>
  <si>
    <t>22:08:44.738Z</t>
  </si>
  <si>
    <t>21:50:03.648Z</t>
  </si>
  <si>
    <t>21:43:13.177Z</t>
  </si>
  <si>
    <t>21:43:13.159Z</t>
  </si>
  <si>
    <t>21:43:13.133Z</t>
  </si>
  <si>
    <t>21:08:18.824Z</t>
  </si>
  <si>
    <t>20:57:41.372Z</t>
  </si>
  <si>
    <t>20:51:35.375Z</t>
  </si>
  <si>
    <t>20:42:08.634Z</t>
  </si>
  <si>
    <t>20:34:03.546Z</t>
  </si>
  <si>
    <t>20:32:01.623Z</t>
  </si>
  <si>
    <t>20:28:23.252Z</t>
  </si>
  <si>
    <t>20:22:06.230Z</t>
  </si>
  <si>
    <t>20:18:27.202Z</t>
  </si>
  <si>
    <t>20:16:44.671Z</t>
  </si>
  <si>
    <t>20:11:05.002Z</t>
  </si>
  <si>
    <t>20:07:51.683Z</t>
  </si>
  <si>
    <t>20:04:29.310Z</t>
  </si>
  <si>
    <t>20:03:35.680Z</t>
  </si>
  <si>
    <t>20:03:07.061Z</t>
  </si>
  <si>
    <t>19:57:10.319Z</t>
  </si>
  <si>
    <t>19:56:59.138Z</t>
  </si>
  <si>
    <t>19:54:13.198Z</t>
  </si>
  <si>
    <t>19:52:34.088Z</t>
  </si>
  <si>
    <t>19:46:20.978Z</t>
  </si>
  <si>
    <t>19:45:16.657Z</t>
  </si>
  <si>
    <t>19:44:48.410Z</t>
  </si>
  <si>
    <t>19:28:36.470Z</t>
  </si>
  <si>
    <t>19:26:17.890Z</t>
  </si>
  <si>
    <t>19:20:52.660Z</t>
  </si>
  <si>
    <t>19:17:30.118Z</t>
  </si>
  <si>
    <t>19:12:11.446Z</t>
  </si>
  <si>
    <t>19:01:25.465Z</t>
  </si>
  <si>
    <t>20:34:16.921Z</t>
  </si>
  <si>
    <t>20:34:15.799Z</t>
  </si>
  <si>
    <t>20:34:15.793Z</t>
  </si>
  <si>
    <t>20:34:15.692Z</t>
  </si>
  <si>
    <t>20:34:15.691Z</t>
  </si>
  <si>
    <t>20:34:15.689Z</t>
  </si>
  <si>
    <t>20:34:15.687Z</t>
  </si>
  <si>
    <t>20:34:15.686Z</t>
  </si>
  <si>
    <t>20:34:15.627Z</t>
  </si>
  <si>
    <t>20:34:15.625Z</t>
  </si>
  <si>
    <t>20:34:15.623Z</t>
  </si>
  <si>
    <t>20:34:15.613Z</t>
  </si>
  <si>
    <t>20:34:15.599Z</t>
  </si>
  <si>
    <t>20:34:15.586Z</t>
  </si>
  <si>
    <t>20:34:15.577Z</t>
  </si>
  <si>
    <t>20:34:15.560Z</t>
  </si>
  <si>
    <t>20:34:15.526Z</t>
  </si>
  <si>
    <t>20:34:15.521Z</t>
  </si>
  <si>
    <t>20:34:15.506Z</t>
  </si>
  <si>
    <t>20:34:15.495Z</t>
  </si>
  <si>
    <t>20:34:15.464Z</t>
  </si>
  <si>
    <t>20:34:15.443Z</t>
  </si>
  <si>
    <t>20:34:15.356Z</t>
  </si>
  <si>
    <t>20:34:15.345Z</t>
  </si>
  <si>
    <t>20:34:15.327Z</t>
  </si>
  <si>
    <t>20:34:15.271Z</t>
  </si>
  <si>
    <t>20:34:14.797Z</t>
  </si>
  <si>
    <t>20:34:14.758Z</t>
  </si>
  <si>
    <t>20:34:14.637Z</t>
  </si>
  <si>
    <t>20:34:14.586Z</t>
  </si>
  <si>
    <t>20:34:14.584Z</t>
  </si>
  <si>
    <t>20:34:14.303Z</t>
  </si>
  <si>
    <t>20:34:14.207Z</t>
  </si>
  <si>
    <t>20:34:14.189Z</t>
  </si>
  <si>
    <t>20:34:14.188Z</t>
  </si>
  <si>
    <t>20:34:14.186Z</t>
  </si>
  <si>
    <t>20:34:14.163Z</t>
  </si>
  <si>
    <t>20:34:14.158Z</t>
  </si>
  <si>
    <t>20:34:14.144Z</t>
  </si>
  <si>
    <t>20:34:13.986Z</t>
  </si>
  <si>
    <t>20:34:13.984Z</t>
  </si>
  <si>
    <t>20:34:13.982Z</t>
  </si>
  <si>
    <t>20:34:13.981Z</t>
  </si>
  <si>
    <t>20:34:13.980Z</t>
  </si>
  <si>
    <t>20:34:13.978Z</t>
  </si>
  <si>
    <t>20:34:13.929Z</t>
  </si>
  <si>
    <t>20:34:13.813Z</t>
  </si>
  <si>
    <t>20:34:13.769Z</t>
  </si>
  <si>
    <t>20:34:13.768Z</t>
  </si>
  <si>
    <t>20:34:13.761Z</t>
  </si>
  <si>
    <t>20:34:13.705Z</t>
  </si>
  <si>
    <t>20:34:13.477Z</t>
  </si>
  <si>
    <t>20:34:13.038Z</t>
  </si>
  <si>
    <t>20:34:11.215Z</t>
  </si>
  <si>
    <t>18:49:45.066Z</t>
  </si>
  <si>
    <t>18:49:43.401Z</t>
  </si>
  <si>
    <t>18:49:43.385Z</t>
  </si>
  <si>
    <t>18:49:43.082Z</t>
  </si>
  <si>
    <t>18:49:43.081Z</t>
  </si>
  <si>
    <t>18:49:43.023Z</t>
  </si>
  <si>
    <t>18:49:42.963Z</t>
  </si>
  <si>
    <t>18:49:42.934Z</t>
  </si>
  <si>
    <t>18:49:42.872Z</t>
  </si>
  <si>
    <t>18:49:42.862Z</t>
  </si>
  <si>
    <t>18:49:42.381Z</t>
  </si>
  <si>
    <t>18:49:42.121Z</t>
  </si>
  <si>
    <t>18:49:42.094Z</t>
  </si>
  <si>
    <t>18:49:42.080Z</t>
  </si>
  <si>
    <t>18:49:42.078Z</t>
  </si>
  <si>
    <t>18:49:42.068Z</t>
  </si>
  <si>
    <t>18:49:42.044Z</t>
  </si>
  <si>
    <t>18:49:41.988Z</t>
  </si>
  <si>
    <t>18:49:41.928Z</t>
  </si>
  <si>
    <t>18:49:41.922Z</t>
  </si>
  <si>
    <t>18:49:41.787Z</t>
  </si>
  <si>
    <t>18:49:41.781Z</t>
  </si>
  <si>
    <t>18:49:41.657Z</t>
  </si>
  <si>
    <t>jwxmA8esrF</t>
  </si>
  <si>
    <t>los pino de juan tavera</t>
  </si>
  <si>
    <t>La falta de empleo</t>
  </si>
  <si>
    <t>El calle</t>
  </si>
  <si>
    <t>MiPljmhVXI</t>
  </si>
  <si>
    <t>a4bkCATCYk</t>
  </si>
  <si>
    <t>Comenciante</t>
  </si>
  <si>
    <t>JAbOKCuvZS</t>
  </si>
  <si>
    <t>los pino de tarvera</t>
  </si>
  <si>
    <t>6fShVhMCGA</t>
  </si>
  <si>
    <t xml:space="preserve">los pino de juan tavera </t>
  </si>
  <si>
    <t>GKfaMDTzcS</t>
  </si>
  <si>
    <t xml:space="preserve">los pinos de juan tavera </t>
  </si>
  <si>
    <t xml:space="preserve">Los pleito la corrucion </t>
  </si>
  <si>
    <t>gRHnBw1K49</t>
  </si>
  <si>
    <t>bt5Tm3JoL1</t>
  </si>
  <si>
    <t>La corrucion y los poco recurso</t>
  </si>
  <si>
    <t>6jQURnGZIB</t>
  </si>
  <si>
    <t>Los pinos de juan taveraz</t>
  </si>
  <si>
    <t>Fvc7OalCa1</t>
  </si>
  <si>
    <t>Al policli6</t>
  </si>
  <si>
    <t>Iluminación de la a calles</t>
  </si>
  <si>
    <t>hJZi9RSgOz</t>
  </si>
  <si>
    <t>Los pino de juan taveraz</t>
  </si>
  <si>
    <t>Al destista</t>
  </si>
  <si>
    <t>Iluminación de calle s</t>
  </si>
  <si>
    <t>MiTs9OjGjV</t>
  </si>
  <si>
    <t>Yuberi</t>
  </si>
  <si>
    <t>0VpZsxPY7Q</t>
  </si>
  <si>
    <t>Emfermeria</t>
  </si>
  <si>
    <t>los pinos de juan taveraz</t>
  </si>
  <si>
    <t>El delicuetismo</t>
  </si>
  <si>
    <t>5E1eu2NEov</t>
  </si>
  <si>
    <t>Dilio</t>
  </si>
  <si>
    <t>los pinos Juan Taveras</t>
  </si>
  <si>
    <t>yaiGDtmAHb</t>
  </si>
  <si>
    <t>Mocha</t>
  </si>
  <si>
    <t>AMa de casa</t>
  </si>
  <si>
    <t>los pino de juan Tavera</t>
  </si>
  <si>
    <t xml:space="preserve">El río </t>
  </si>
  <si>
    <t>jvU6BL7X3s</t>
  </si>
  <si>
    <t>Los pino de juan tavera</t>
  </si>
  <si>
    <t>El río , la unión vecinar</t>
  </si>
  <si>
    <t>U58roClg5n</t>
  </si>
  <si>
    <t>H9CpPKasbI</t>
  </si>
  <si>
    <t>Los pino de juan Tavera</t>
  </si>
  <si>
    <t>El puente , el agua</t>
  </si>
  <si>
    <t>TExFjMnSK5</t>
  </si>
  <si>
    <t>El río  el agua</t>
  </si>
  <si>
    <t>xbBa7PUjfN</t>
  </si>
  <si>
    <t>Los pino de Juan Tavera</t>
  </si>
  <si>
    <t>fC3rTAKXB7</t>
  </si>
  <si>
    <t>b1i1znRGI7</t>
  </si>
  <si>
    <t>c6G32U4gvH</t>
  </si>
  <si>
    <t>Los pinos Juan Taveras</t>
  </si>
  <si>
    <t>El pali</t>
  </si>
  <si>
    <t>Wzt4dAizGr</t>
  </si>
  <si>
    <t>mImcSukN9E</t>
  </si>
  <si>
    <t>El agua y la contaminación</t>
  </si>
  <si>
    <t>z0GumJlEGu</t>
  </si>
  <si>
    <t>u3OgnM2fOk</t>
  </si>
  <si>
    <t>vwWyalEWWa</t>
  </si>
  <si>
    <t>QKYGsre2Ws</t>
  </si>
  <si>
    <t>fIC0t1C0Zo</t>
  </si>
  <si>
    <t>la Luisa él cercado</t>
  </si>
  <si>
    <t>Los callejónes</t>
  </si>
  <si>
    <t>AdqwKGByhs</t>
  </si>
  <si>
    <t>Daysi</t>
  </si>
  <si>
    <t>Enfermera domiciliaria</t>
  </si>
  <si>
    <t>la luisa del cercado</t>
  </si>
  <si>
    <t>El callejon y el agua</t>
  </si>
  <si>
    <t>a0uSoy5wrO</t>
  </si>
  <si>
    <t>Erbenisteria</t>
  </si>
  <si>
    <t>El agua es salada</t>
  </si>
  <si>
    <t>5QH0NshRUt</t>
  </si>
  <si>
    <t>Nerolisa</t>
  </si>
  <si>
    <t>El agua y la sanja</t>
  </si>
  <si>
    <t>QUIUCgGP4X</t>
  </si>
  <si>
    <t>La orilla de la calle</t>
  </si>
  <si>
    <t>skYZSbwiEB</t>
  </si>
  <si>
    <t>uOFpMXwMZK</t>
  </si>
  <si>
    <t>ARS gma</t>
  </si>
  <si>
    <t>La condición de las casas</t>
  </si>
  <si>
    <t>9tpuIsuDUJ</t>
  </si>
  <si>
    <t>eCqj07y6gl</t>
  </si>
  <si>
    <t>TILKr7uOYx</t>
  </si>
  <si>
    <t>En el</t>
  </si>
  <si>
    <t>LEAWVgwWoa</t>
  </si>
  <si>
    <t>No sé</t>
  </si>
  <si>
    <t>jFC78TAAl1</t>
  </si>
  <si>
    <t>Que mí casa no y no tengo recursos</t>
  </si>
  <si>
    <t>ACqiWOLNOt</t>
  </si>
  <si>
    <t>auyama abajo</t>
  </si>
  <si>
    <t>Contenes y la calle</t>
  </si>
  <si>
    <t>teuUazpFXz</t>
  </si>
  <si>
    <t>Enpacadora</t>
  </si>
  <si>
    <t>3PeoelQi7E</t>
  </si>
  <si>
    <t>En casa de familia</t>
  </si>
  <si>
    <t>la auyama abajo</t>
  </si>
  <si>
    <t>CajgSUNEXS</t>
  </si>
  <si>
    <t>consntanza</t>
  </si>
  <si>
    <t xml:space="preserve">La calle el agua el piso de su casa </t>
  </si>
  <si>
    <t>X0KoHUHmeh</t>
  </si>
  <si>
    <t>Agua tome</t>
  </si>
  <si>
    <t>MPTAR9VqvA</t>
  </si>
  <si>
    <t>El  agua y la calle y la segura siudadana</t>
  </si>
  <si>
    <t>4sH0meH1WC</t>
  </si>
  <si>
    <t>En la junta electorar</t>
  </si>
  <si>
    <t>la auyamas abajo</t>
  </si>
  <si>
    <t>Husmano</t>
  </si>
  <si>
    <t>JMULBMxGdU</t>
  </si>
  <si>
    <t xml:space="preserve">La cuesta para el agua </t>
  </si>
  <si>
    <t>En el fente</t>
  </si>
  <si>
    <t>OrSOKEd4NB</t>
  </si>
  <si>
    <t>las auyamas abajo</t>
  </si>
  <si>
    <t>las auyamas</t>
  </si>
  <si>
    <t>vt2ZoXTZRv</t>
  </si>
  <si>
    <t>Construtor</t>
  </si>
  <si>
    <t>Las auyama abajo</t>
  </si>
  <si>
    <t>7NIHN43Voz</t>
  </si>
  <si>
    <t>rqnuaMqlND</t>
  </si>
  <si>
    <t>Consejer</t>
  </si>
  <si>
    <t>Las casa , calle</t>
  </si>
  <si>
    <t>MyEgGjUmHE</t>
  </si>
  <si>
    <t>Maestras</t>
  </si>
  <si>
    <t>Medico</t>
  </si>
  <si>
    <t xml:space="preserve">El conten </t>
  </si>
  <si>
    <t>mCNyB8S0Bu</t>
  </si>
  <si>
    <t>r5yVRd47nn</t>
  </si>
  <si>
    <t>Ina</t>
  </si>
  <si>
    <t xml:space="preserve">Las auyama </t>
  </si>
  <si>
    <t>mGMbJ3RlZV</t>
  </si>
  <si>
    <t>Agronoma</t>
  </si>
  <si>
    <t>Las auyama</t>
  </si>
  <si>
    <t>El agua , la calle</t>
  </si>
  <si>
    <t>TbvaQTpjkX</t>
  </si>
  <si>
    <t>En flores</t>
  </si>
  <si>
    <t>nUjJlQgA46</t>
  </si>
  <si>
    <t>JDkGWw3Esk</t>
  </si>
  <si>
    <t>UqgLSttOLW</t>
  </si>
  <si>
    <t>Estudiando</t>
  </si>
  <si>
    <t>El agua y la basura</t>
  </si>
  <si>
    <t>Z1bhQW17Ts</t>
  </si>
  <si>
    <t>8gFmkmd9vs</t>
  </si>
  <si>
    <t>1iIXg9q3jY</t>
  </si>
  <si>
    <t>Trabajadora independiente</t>
  </si>
  <si>
    <t>La iluminacion, el asfalto y el alcantarillado</t>
  </si>
  <si>
    <t>6x9BGRdQyd</t>
  </si>
  <si>
    <t>El agua y el alcantarillado</t>
  </si>
  <si>
    <t>I3MCbPxbIi</t>
  </si>
  <si>
    <t>Bondina</t>
  </si>
  <si>
    <t>La cuneta, la oscuridad</t>
  </si>
  <si>
    <t>TY7zpI5Rq1</t>
  </si>
  <si>
    <t>9oTmpvOHJJ</t>
  </si>
  <si>
    <t>Educadora</t>
  </si>
  <si>
    <t>HEqEqVcAkP</t>
  </si>
  <si>
    <t>Las auyamas abajo</t>
  </si>
  <si>
    <t>Las auyamas</t>
  </si>
  <si>
    <t>Las Bullas</t>
  </si>
  <si>
    <t>xuRDGUfLjS</t>
  </si>
  <si>
    <t>EW8vwUYBzu</t>
  </si>
  <si>
    <t xml:space="preserve">Las auyalla </t>
  </si>
  <si>
    <t>YgtsHPqrjq</t>
  </si>
  <si>
    <t>La buya</t>
  </si>
  <si>
    <t>AIuhkwSZSK</t>
  </si>
  <si>
    <t>Vinito</t>
  </si>
  <si>
    <t>owASjHBn3q</t>
  </si>
  <si>
    <t>hr4BGpBf9f</t>
  </si>
  <si>
    <t>oCdfB6fTjT</t>
  </si>
  <si>
    <t>Chino</t>
  </si>
  <si>
    <t>La Luisa él cercado</t>
  </si>
  <si>
    <t>kcJBcDAVHH</t>
  </si>
  <si>
    <t>Errero</t>
  </si>
  <si>
    <t>oBItrC2YXm</t>
  </si>
  <si>
    <t>la Luisa el cercado</t>
  </si>
  <si>
    <t>El agua negra</t>
  </si>
  <si>
    <t>fTjAxloqk0</t>
  </si>
  <si>
    <t>Dentista perticular</t>
  </si>
  <si>
    <t>muIkOiQcvB</t>
  </si>
  <si>
    <t>FFCdMbYZJu</t>
  </si>
  <si>
    <t>Estilita</t>
  </si>
  <si>
    <t>PPYIbeHuFx</t>
  </si>
  <si>
    <t xml:space="preserve">El agua negra </t>
  </si>
  <si>
    <t>VyzGrElZ1p</t>
  </si>
  <si>
    <t>JwgImaOJtB</t>
  </si>
  <si>
    <t>2hth6mCmqW</t>
  </si>
  <si>
    <t xml:space="preserve">la luisa del cercado </t>
  </si>
  <si>
    <t>5u7HV19jRy</t>
  </si>
  <si>
    <t xml:space="preserve">La botella y las basura </t>
  </si>
  <si>
    <t>H5dy5WlRON</t>
  </si>
  <si>
    <t xml:space="preserve">Las agua negra </t>
  </si>
  <si>
    <t>MjdFKhpBUI</t>
  </si>
  <si>
    <t>ELQLLcrzsm</t>
  </si>
  <si>
    <t>UjGLVwwp9P</t>
  </si>
  <si>
    <t>Hospistal</t>
  </si>
  <si>
    <t xml:space="preserve">La casa y las  agua negra </t>
  </si>
  <si>
    <t>HSAFW3veFx</t>
  </si>
  <si>
    <t>El desague y el agua es salada</t>
  </si>
  <si>
    <t>qzWcP2aHUT</t>
  </si>
  <si>
    <t>El desague y el ruido</t>
  </si>
  <si>
    <t>4VCTFIlhRK</t>
  </si>
  <si>
    <t>El agua salada</t>
  </si>
  <si>
    <t>bBvaRuA24k</t>
  </si>
  <si>
    <t>ZRHC84sCyj</t>
  </si>
  <si>
    <t>qJv37MjseW</t>
  </si>
  <si>
    <t>La petuquita</t>
  </si>
  <si>
    <t>GTKzHXMD9G</t>
  </si>
  <si>
    <t>Tulio</t>
  </si>
  <si>
    <t>Empleado JCE</t>
  </si>
  <si>
    <t>El agua es salada y el ruido</t>
  </si>
  <si>
    <t>sstHeIYklW</t>
  </si>
  <si>
    <t>M7A1whV8mv</t>
  </si>
  <si>
    <t>ciNDCStCRi</t>
  </si>
  <si>
    <t>El aserin</t>
  </si>
  <si>
    <t>M2htUxNpFY</t>
  </si>
  <si>
    <t>Dd7ejL024P</t>
  </si>
  <si>
    <t>kIW5XtQBiq</t>
  </si>
  <si>
    <t>4dfcW6RGkF</t>
  </si>
  <si>
    <t>La bucha</t>
  </si>
  <si>
    <t>4s5HmbmG6z</t>
  </si>
  <si>
    <t>AcHabdJwe1</t>
  </si>
  <si>
    <t xml:space="preserve">L agua negra </t>
  </si>
  <si>
    <t>WmtOExpXtG</t>
  </si>
  <si>
    <t>CLinica</t>
  </si>
  <si>
    <t>La vucha</t>
  </si>
  <si>
    <t>ZNoFNFBCAF</t>
  </si>
  <si>
    <t>soDWHYne85</t>
  </si>
  <si>
    <t>ZaLaoWxOTO</t>
  </si>
  <si>
    <t>Comelciante</t>
  </si>
  <si>
    <t>AVWCJ2OfqM</t>
  </si>
  <si>
    <t>6kBb5DgS26</t>
  </si>
  <si>
    <t>ZuDWQ6eneT</t>
  </si>
  <si>
    <t xml:space="preserve">La ecomia, el agua </t>
  </si>
  <si>
    <t>tRSdsKbkEr</t>
  </si>
  <si>
    <t xml:space="preserve">El agua el agua negra </t>
  </si>
  <si>
    <t>D0bhmivr92</t>
  </si>
  <si>
    <t xml:space="preserve">El agua la agua negra </t>
  </si>
  <si>
    <t>mdr4BH9tVw</t>
  </si>
  <si>
    <t xml:space="preserve">La luz area de juegos de niño </t>
  </si>
  <si>
    <t>xkUbwMrY8Z</t>
  </si>
  <si>
    <t>NwE6VsSI3a</t>
  </si>
  <si>
    <t>lALT9dtErU</t>
  </si>
  <si>
    <t xml:space="preserve">La agua negra </t>
  </si>
  <si>
    <t>FZps8BzcPk</t>
  </si>
  <si>
    <t>Churipa</t>
  </si>
  <si>
    <t>Los baño y agua negra</t>
  </si>
  <si>
    <t>Pk5C6hB7EE</t>
  </si>
  <si>
    <t xml:space="preserve">La agua negra los baños y el agua </t>
  </si>
  <si>
    <t>ZWY1v3ipDR</t>
  </si>
  <si>
    <t>Steffany</t>
  </si>
  <si>
    <t>qDkkUbnNFg</t>
  </si>
  <si>
    <t>Auilka</t>
  </si>
  <si>
    <t>Mb1r7PR6RI</t>
  </si>
  <si>
    <t>Tagusa</t>
  </si>
  <si>
    <t>Y5NsRM1LN1</t>
  </si>
  <si>
    <t>VYAcV5gBps</t>
  </si>
  <si>
    <t>Cabo</t>
  </si>
  <si>
    <t>el aserrin</t>
  </si>
  <si>
    <t>UNOhjHTfG3</t>
  </si>
  <si>
    <t>La iluminacion y el deterioro del pozo septico</t>
  </si>
  <si>
    <t>NcU4eXyyY0</t>
  </si>
  <si>
    <t>Presidenta junta de vecinos (ama de casa)</t>
  </si>
  <si>
    <t>Gl0hMzI9aq</t>
  </si>
  <si>
    <t>barrio Santiago apóstol</t>
  </si>
  <si>
    <t>Los callejones abierto y la bulla</t>
  </si>
  <si>
    <t>A orillas de la calle</t>
  </si>
  <si>
    <t>rH2dZ6WwbC</t>
  </si>
  <si>
    <t xml:space="preserve">barrio Santiago apóstol </t>
  </si>
  <si>
    <t>Los escándalos</t>
  </si>
  <si>
    <t>780RlYZgSH</t>
  </si>
  <si>
    <t>El basurero</t>
  </si>
  <si>
    <t>zOB4NZsvFu</t>
  </si>
  <si>
    <t>QyvpzveBo0</t>
  </si>
  <si>
    <t>Muñeca</t>
  </si>
  <si>
    <t>KwCvYFhj9J</t>
  </si>
  <si>
    <t>La agua negra</t>
  </si>
  <si>
    <t>OksOP5lmcm</t>
  </si>
  <si>
    <t>QYB3V4iyB0</t>
  </si>
  <si>
    <t>03/02/0000</t>
  </si>
  <si>
    <t>k3x1E7bEcK</t>
  </si>
  <si>
    <t>F7CifdjgCM</t>
  </si>
  <si>
    <t xml:space="preserve">Los escándalos </t>
  </si>
  <si>
    <t>dOBqPOATcp</t>
  </si>
  <si>
    <t>Sacarla a la calle</t>
  </si>
  <si>
    <t>B4KF6qbibP</t>
  </si>
  <si>
    <t>wuun5Os8Mi</t>
  </si>
  <si>
    <t>El río patunfla</t>
  </si>
  <si>
    <t>FKFCa9y0DI</t>
  </si>
  <si>
    <t>04/31/1971</t>
  </si>
  <si>
    <t>kgqwRAGpkr</t>
  </si>
  <si>
    <t>Clema</t>
  </si>
  <si>
    <t>2OPDYBlzhv</t>
  </si>
  <si>
    <t>villa pinales</t>
  </si>
  <si>
    <t xml:space="preserve">A la clinica concepcion </t>
  </si>
  <si>
    <t>Al dentistas</t>
  </si>
  <si>
    <t>F9kUiE0n0f</t>
  </si>
  <si>
    <t>1PZiEAsa1r</t>
  </si>
  <si>
    <t>qciDvoJ8ae</t>
  </si>
  <si>
    <t>Casilda</t>
  </si>
  <si>
    <t>PaIqaTYFHa</t>
  </si>
  <si>
    <t>3AfeBKNDfj</t>
  </si>
  <si>
    <t>7ATcOF6uLB</t>
  </si>
  <si>
    <t>Super melcado</t>
  </si>
  <si>
    <t>nH8m3AHmBj</t>
  </si>
  <si>
    <t>Larielis</t>
  </si>
  <si>
    <t>ieEw8jK8Sc</t>
  </si>
  <si>
    <t xml:space="preserve">50, </t>
  </si>
  <si>
    <t>Echando dias</t>
  </si>
  <si>
    <t>En la alle</t>
  </si>
  <si>
    <t>q0IfdBwFRC</t>
  </si>
  <si>
    <t>TvrZl7kPid</t>
  </si>
  <si>
    <t>Crigua</t>
  </si>
  <si>
    <t>El agua los contenes</t>
  </si>
  <si>
    <t>UoltCLBu0H</t>
  </si>
  <si>
    <t>Viro</t>
  </si>
  <si>
    <t>Jonaguero</t>
  </si>
  <si>
    <t>iUz6MfwKqs</t>
  </si>
  <si>
    <t>Chica</t>
  </si>
  <si>
    <t>jwSmHYm4IG</t>
  </si>
  <si>
    <t>Oladi</t>
  </si>
  <si>
    <t>9twGurPD5G</t>
  </si>
  <si>
    <t>Rafaelas</t>
  </si>
  <si>
    <t>En el cayejon</t>
  </si>
  <si>
    <t>2B4twcskym</t>
  </si>
  <si>
    <t xml:space="preserve">El callejon </t>
  </si>
  <si>
    <t>i8PACkJV77</t>
  </si>
  <si>
    <t>eGRKKEVNY0</t>
  </si>
  <si>
    <t>Hospital d</t>
  </si>
  <si>
    <t>CCoDOettkl</t>
  </si>
  <si>
    <t>Rosarito</t>
  </si>
  <si>
    <t>NbRLvbksvW</t>
  </si>
  <si>
    <t>VqrJvwTjzf</t>
  </si>
  <si>
    <t>G9IoTcGe5B</t>
  </si>
  <si>
    <t>La delicuenscia</t>
  </si>
  <si>
    <t>yljlWGrpss</t>
  </si>
  <si>
    <t>Contaminación</t>
  </si>
  <si>
    <t>Jy0vxpjUPE</t>
  </si>
  <si>
    <t>dZwB1H0orR</t>
  </si>
  <si>
    <t>Hd9WfCpyAM</t>
  </si>
  <si>
    <t>Máximo</t>
  </si>
  <si>
    <t>tYIekAlMj2</t>
  </si>
  <si>
    <t>829-719-1772</t>
  </si>
  <si>
    <t>JxxHH3H66d</t>
  </si>
  <si>
    <t>809-865-7144</t>
  </si>
  <si>
    <t>Publicidad</t>
  </si>
  <si>
    <t>Terminación de los contenes</t>
  </si>
  <si>
    <t>OF6c2e99oD</t>
  </si>
  <si>
    <t>Guanguin</t>
  </si>
  <si>
    <t>849-275-6656</t>
  </si>
  <si>
    <t>El agua y los callejones</t>
  </si>
  <si>
    <t>IJr9Oy93X8</t>
  </si>
  <si>
    <t>Farta de baños</t>
  </si>
  <si>
    <t>fz6yPqhFcz</t>
  </si>
  <si>
    <t>Deliveris</t>
  </si>
  <si>
    <t>fHTLZRXr65</t>
  </si>
  <si>
    <t>Limpiadora</t>
  </si>
  <si>
    <t xml:space="preserve">El agua, y la contaminacion </t>
  </si>
  <si>
    <t>MSUbLjGYLh</t>
  </si>
  <si>
    <t xml:space="preserve">La casa, los rios </t>
  </si>
  <si>
    <t>VQFMAB9OcF</t>
  </si>
  <si>
    <t>apdLlUhSn8</t>
  </si>
  <si>
    <t xml:space="preserve">Los rios, la contaminacion </t>
  </si>
  <si>
    <t>djh7gFbpCM</t>
  </si>
  <si>
    <t xml:space="preserve">El echa dia los baños los rio </t>
  </si>
  <si>
    <t>KJSQynJuAK</t>
  </si>
  <si>
    <t>Csenasa</t>
  </si>
  <si>
    <t>RsqFF3ahoW</t>
  </si>
  <si>
    <t xml:space="preserve">El baño y agua </t>
  </si>
  <si>
    <t>H9fAHwC1If</t>
  </si>
  <si>
    <t>3WkRVSvGZN</t>
  </si>
  <si>
    <t>Conrucion</t>
  </si>
  <si>
    <t>Cenas</t>
  </si>
  <si>
    <t>La sanja los baños el agua</t>
  </si>
  <si>
    <t>Mmw8ZV6Cyb</t>
  </si>
  <si>
    <t xml:space="preserve">Argentina </t>
  </si>
  <si>
    <t>Santiago Apóstol</t>
  </si>
  <si>
    <t xml:space="preserve">2  veces </t>
  </si>
  <si>
    <t>HIcO7JnlIJ</t>
  </si>
  <si>
    <t>r7QEngHJvq</t>
  </si>
  <si>
    <t>ttT1zJ82nM</t>
  </si>
  <si>
    <t xml:space="preserve">Yemely </t>
  </si>
  <si>
    <t>P7GABCnNCj</t>
  </si>
  <si>
    <t xml:space="preserve">En la valle </t>
  </si>
  <si>
    <t>jzwDT9ClzN</t>
  </si>
  <si>
    <t xml:space="preserve">La casa y el baños </t>
  </si>
  <si>
    <t>Ov5i92p05L</t>
  </si>
  <si>
    <t>erMeWJZLXY</t>
  </si>
  <si>
    <t>Nanito</t>
  </si>
  <si>
    <t>Agricultura y salud pública</t>
  </si>
  <si>
    <t>los pinos de juan taveras</t>
  </si>
  <si>
    <t>La escasez de agua</t>
  </si>
  <si>
    <t>se8m5K2JiS</t>
  </si>
  <si>
    <t>053-0016875-3</t>
  </si>
  <si>
    <t>w60dE1az9f</t>
  </si>
  <si>
    <t>Villa pinales</t>
  </si>
  <si>
    <t>Sin seguro</t>
  </si>
  <si>
    <t>Gv1cD5X4c9</t>
  </si>
  <si>
    <t>los priquis</t>
  </si>
  <si>
    <t>SXcMc0kbVB</t>
  </si>
  <si>
    <t>Dueño de negoció</t>
  </si>
  <si>
    <t>Los priquis</t>
  </si>
  <si>
    <t>h3QLezdfn6</t>
  </si>
  <si>
    <t>Katy</t>
  </si>
  <si>
    <t>1Cz1eSV2G7</t>
  </si>
  <si>
    <t>A orilla de la calle</t>
  </si>
  <si>
    <t>EjpTWvGvYT</t>
  </si>
  <si>
    <t xml:space="preserve"> A orilla de la calle</t>
  </si>
  <si>
    <t>9KpzIoYolN</t>
  </si>
  <si>
    <t>OeWUSe7Jag</t>
  </si>
  <si>
    <t>EdCWVMtVop</t>
  </si>
  <si>
    <t>Papin</t>
  </si>
  <si>
    <t>9Ug2bjmOUA</t>
  </si>
  <si>
    <t>gyBZICeIVB</t>
  </si>
  <si>
    <t>CZ4I3X7KnO</t>
  </si>
  <si>
    <t>Misionero</t>
  </si>
  <si>
    <t>BvXfF5IkXX</t>
  </si>
  <si>
    <t>La calle ,la basura y el agua</t>
  </si>
  <si>
    <t>1qsTPGJ9Fv</t>
  </si>
  <si>
    <t>Trabajador ambulante</t>
  </si>
  <si>
    <t>U1LNmn3MTW</t>
  </si>
  <si>
    <t>Vale</t>
  </si>
  <si>
    <t>04/16/950</t>
  </si>
  <si>
    <t>hVrcrEvhBn</t>
  </si>
  <si>
    <t>zG697OYNxZ</t>
  </si>
  <si>
    <t xml:space="preserve"> El el patio</t>
  </si>
  <si>
    <t>8yf0W0Q9QM</t>
  </si>
  <si>
    <t>Portero de la escuela</t>
  </si>
  <si>
    <t>Lt99hUkGLe</t>
  </si>
  <si>
    <t>El reservorio muy pequeño</t>
  </si>
  <si>
    <t>3IezGXv3cq</t>
  </si>
  <si>
    <t>El reservorio del agua muy pequeño</t>
  </si>
  <si>
    <t>P2m2xrxcsd</t>
  </si>
  <si>
    <t xml:space="preserve">El cayejon </t>
  </si>
  <si>
    <t>5xV6ZnpSCK</t>
  </si>
  <si>
    <t>Comercial</t>
  </si>
  <si>
    <t>20L3LijPAC</t>
  </si>
  <si>
    <t>KuW6YjCLST</t>
  </si>
  <si>
    <t>Pera</t>
  </si>
  <si>
    <t>s5XdTVS1BP</t>
  </si>
  <si>
    <t>Bero</t>
  </si>
  <si>
    <t>Libre</t>
  </si>
  <si>
    <t>BJnhaFLFYk</t>
  </si>
  <si>
    <t>CCJ3pZEoh5</t>
  </si>
  <si>
    <t>Ella agua</t>
  </si>
  <si>
    <t>GY1TiR8cWM</t>
  </si>
  <si>
    <t>Herero</t>
  </si>
  <si>
    <t>CpJs3JFRm5</t>
  </si>
  <si>
    <t>Tere</t>
  </si>
  <si>
    <t>En la aclle</t>
  </si>
  <si>
    <t>IKqg3da9qN</t>
  </si>
  <si>
    <t>2flPsDcO1K</t>
  </si>
  <si>
    <t>Agriculturor</t>
  </si>
  <si>
    <t>lumpePzm0D</t>
  </si>
  <si>
    <t>las vega</t>
  </si>
  <si>
    <t>7IJvknuslz</t>
  </si>
  <si>
    <t>2hBtQdsCVw</t>
  </si>
  <si>
    <t>E6cjgMAu2z</t>
  </si>
  <si>
    <t>Cuki</t>
  </si>
  <si>
    <t>Escoja dia</t>
  </si>
  <si>
    <t>IHW7e3XhK8</t>
  </si>
  <si>
    <t>Joae</t>
  </si>
  <si>
    <t>y2mZoH2yNn</t>
  </si>
  <si>
    <t>ocz2xcbhQW</t>
  </si>
  <si>
    <t>Estudiantes</t>
  </si>
  <si>
    <t>seYkty8Y7X</t>
  </si>
  <si>
    <t>wDFZ2LWCZ9</t>
  </si>
  <si>
    <t>uBj8mRYW1z</t>
  </si>
  <si>
    <t xml:space="preserve">La contaminación </t>
  </si>
  <si>
    <t xml:space="preserve">1  vez </t>
  </si>
  <si>
    <t>JXFhnENaj4</t>
  </si>
  <si>
    <t>Nany</t>
  </si>
  <si>
    <t>7KjlQfGib5</t>
  </si>
  <si>
    <t xml:space="preserve">1 vez </t>
  </si>
  <si>
    <t>09j1IXLrpd</t>
  </si>
  <si>
    <t>fW2cEcrcRP</t>
  </si>
  <si>
    <t>El caminó vecinal</t>
  </si>
  <si>
    <t>lk8ZNrHgie</t>
  </si>
  <si>
    <t>Ama da casa</t>
  </si>
  <si>
    <t>PffCtEfC3A</t>
  </si>
  <si>
    <t xml:space="preserve">El bragui </t>
  </si>
  <si>
    <t xml:space="preserve">Jardinería </t>
  </si>
  <si>
    <t>2  veces</t>
  </si>
  <si>
    <t>O3gGVl0IOT</t>
  </si>
  <si>
    <t>RmM2tPz2cz</t>
  </si>
  <si>
    <t>LQskHJYha3</t>
  </si>
  <si>
    <t>fWEZSkDkNB</t>
  </si>
  <si>
    <t xml:space="preserve">Nido </t>
  </si>
  <si>
    <t>WvpIwoNyfV</t>
  </si>
  <si>
    <t>8fkSPrucwG</t>
  </si>
  <si>
    <t>Jornadero q</t>
  </si>
  <si>
    <t>h8geEYArlt</t>
  </si>
  <si>
    <t>rWVEonHsgS</t>
  </si>
  <si>
    <t>En agua</t>
  </si>
  <si>
    <t>P6dEZFEC0d</t>
  </si>
  <si>
    <t>XO8SjsSpbQ</t>
  </si>
  <si>
    <t>CSpKi7ZbVC</t>
  </si>
  <si>
    <t xml:space="preserve">Tita </t>
  </si>
  <si>
    <t>yldZP6pMrz</t>
  </si>
  <si>
    <t>SmHaLn7G9U</t>
  </si>
  <si>
    <t>Él agua</t>
  </si>
  <si>
    <t>SBRur9CmG8</t>
  </si>
  <si>
    <t xml:space="preserve">El agua la corruccion </t>
  </si>
  <si>
    <t>a3jtsFqkpU</t>
  </si>
  <si>
    <t>ztsHmeCqhB</t>
  </si>
  <si>
    <t>Sirilo</t>
  </si>
  <si>
    <t xml:space="preserve">La pobreza </t>
  </si>
  <si>
    <t>W22EsJqbEf</t>
  </si>
  <si>
    <t>El agua, la groaca</t>
  </si>
  <si>
    <t>2BV0f41wgr</t>
  </si>
  <si>
    <t>ZaX4nujRGN</t>
  </si>
  <si>
    <t>En al frente</t>
  </si>
  <si>
    <t>uLrDUy5dVZ</t>
  </si>
  <si>
    <t xml:space="preserve">La escuela sin terminar </t>
  </si>
  <si>
    <t>EKp1agZIau</t>
  </si>
  <si>
    <t>9mWDTbkX8w</t>
  </si>
  <si>
    <t>Hopistal</t>
  </si>
  <si>
    <t>jZzhuG1tfY</t>
  </si>
  <si>
    <t xml:space="preserve">2   veces </t>
  </si>
  <si>
    <t>pruOh9ewKQ</t>
  </si>
  <si>
    <t>SsT6HCMVTv</t>
  </si>
  <si>
    <t>LbL2tWfJ0K</t>
  </si>
  <si>
    <t xml:space="preserve">Lenseria </t>
  </si>
  <si>
    <t>S9c9SAq414</t>
  </si>
  <si>
    <t>I1Kc1o7U8t</t>
  </si>
  <si>
    <t>y8JFN55Tvo</t>
  </si>
  <si>
    <t xml:space="preserve">Yesenia </t>
  </si>
  <si>
    <t>bAgmIF0H1f</t>
  </si>
  <si>
    <t>pF65gOw5ia</t>
  </si>
  <si>
    <t>vOw5jNndJF</t>
  </si>
  <si>
    <t>Trabajo en la escuela</t>
  </si>
  <si>
    <t>Fc9OzK6YrV</t>
  </si>
  <si>
    <t xml:space="preserve">Tony </t>
  </si>
  <si>
    <t xml:space="preserve">A santiago </t>
  </si>
  <si>
    <t>eV0qo7qLa0</t>
  </si>
  <si>
    <t>llQi0YUifw</t>
  </si>
  <si>
    <t xml:space="preserve">Restaurante </t>
  </si>
  <si>
    <t xml:space="preserve">AL hospital </t>
  </si>
  <si>
    <t>v5JUHaHFp8</t>
  </si>
  <si>
    <t>OkKZQpUcvW</t>
  </si>
  <si>
    <t xml:space="preserve">Rn el frente </t>
  </si>
  <si>
    <t>Td156HDPCG</t>
  </si>
  <si>
    <t xml:space="preserve">Banano </t>
  </si>
  <si>
    <t>pSgny88yBo</t>
  </si>
  <si>
    <t>No tiene seguro</t>
  </si>
  <si>
    <t>oxVfOiNuAf</t>
  </si>
  <si>
    <t>CLA1JXjoFB</t>
  </si>
  <si>
    <t>pPYUDyf3mz</t>
  </si>
  <si>
    <t>UqFIAFBC9h</t>
  </si>
  <si>
    <t>YEqFL5qtVd</t>
  </si>
  <si>
    <t>wFl5iDelna</t>
  </si>
  <si>
    <t>He0fEz7Lo7</t>
  </si>
  <si>
    <t>Tuquiña</t>
  </si>
  <si>
    <t>p0iYYDkSxu</t>
  </si>
  <si>
    <t>NDFQQM7QpP</t>
  </si>
  <si>
    <t>No hay trabajo</t>
  </si>
  <si>
    <t>T663dtoLXR</t>
  </si>
  <si>
    <t xml:space="preserve">Derek </t>
  </si>
  <si>
    <t>Dh1tD9tAbI</t>
  </si>
  <si>
    <t>2gfYzySHdn</t>
  </si>
  <si>
    <t xml:space="preserve">Duba </t>
  </si>
  <si>
    <t>3ac5YKBgSJ</t>
  </si>
  <si>
    <t xml:space="preserve">Delma </t>
  </si>
  <si>
    <t xml:space="preserve">los guaricanos </t>
  </si>
  <si>
    <t>jCzdd04FpP</t>
  </si>
  <si>
    <t>BEsb17Ikc1</t>
  </si>
  <si>
    <t>Orkidia</t>
  </si>
  <si>
    <t>gA9WDsUydF</t>
  </si>
  <si>
    <t>La farmacia</t>
  </si>
  <si>
    <t>hE6YGUXe2H</t>
  </si>
  <si>
    <t>Crusita</t>
  </si>
  <si>
    <t>c35YxbyeOr</t>
  </si>
  <si>
    <t>El agua, la casa, la calle</t>
  </si>
  <si>
    <t>1Y8c3ybX83</t>
  </si>
  <si>
    <t>uNBRHBcxQw</t>
  </si>
  <si>
    <t xml:space="preserve">2 vecesen </t>
  </si>
  <si>
    <t>nUgjwdJJpA</t>
  </si>
  <si>
    <t>dH8PnEkDLk</t>
  </si>
  <si>
    <t>Ferma</t>
  </si>
  <si>
    <t>dWv6ClZbVc</t>
  </si>
  <si>
    <t>El bate de haitiano</t>
  </si>
  <si>
    <t>Al frete</t>
  </si>
  <si>
    <t>07WI4zpA45</t>
  </si>
  <si>
    <t>c8q7Sw6utT</t>
  </si>
  <si>
    <t>Brailin</t>
  </si>
  <si>
    <t>Agricultur</t>
  </si>
  <si>
    <t>Vwdf1QWVVz</t>
  </si>
  <si>
    <t>Omar</t>
  </si>
  <si>
    <t>ifIlyQGVXt</t>
  </si>
  <si>
    <t>El cayejon</t>
  </si>
  <si>
    <t>EdUBaE4WRv</t>
  </si>
  <si>
    <t>Lilin</t>
  </si>
  <si>
    <t>Cayejon</t>
  </si>
  <si>
    <t>x9hIlnqRlA</t>
  </si>
  <si>
    <t>pwcu2ZDUWx</t>
  </si>
  <si>
    <t>Margó</t>
  </si>
  <si>
    <t>YRrbLdlhhq</t>
  </si>
  <si>
    <t>Las pintura</t>
  </si>
  <si>
    <t>En la Callé</t>
  </si>
  <si>
    <t>CImDkn42gO</t>
  </si>
  <si>
    <t>El chisme</t>
  </si>
  <si>
    <t>En el patió</t>
  </si>
  <si>
    <t>fssbqojTCU</t>
  </si>
  <si>
    <t>flZVjHeP4P</t>
  </si>
  <si>
    <t>Prestamista</t>
  </si>
  <si>
    <t>El callejón y la luz</t>
  </si>
  <si>
    <t>DeUYMjoyls</t>
  </si>
  <si>
    <t>RarykOTJCD</t>
  </si>
  <si>
    <t>YetjNvlIc0</t>
  </si>
  <si>
    <t>7 veces</t>
  </si>
  <si>
    <t>kc0Qxxn8D1</t>
  </si>
  <si>
    <t>Los imigrantes y la corrupcion</t>
  </si>
  <si>
    <t>S6Pptlgwgx</t>
  </si>
  <si>
    <t>odr5IU2QKF</t>
  </si>
  <si>
    <t>Emeili</t>
  </si>
  <si>
    <t>gTcKwRqXri</t>
  </si>
  <si>
    <t>El desempleo</t>
  </si>
  <si>
    <t>lEl6h93Dke</t>
  </si>
  <si>
    <t>Psicologa</t>
  </si>
  <si>
    <t>La falta de organizacion</t>
  </si>
  <si>
    <t>T1WMTwQLAi</t>
  </si>
  <si>
    <t xml:space="preserve">Nandy </t>
  </si>
  <si>
    <t>7  veces</t>
  </si>
  <si>
    <t>ToKA5FwhVl</t>
  </si>
  <si>
    <t>Dida</t>
  </si>
  <si>
    <t xml:space="preserve">7 veces </t>
  </si>
  <si>
    <t>5tjEAVxKt1</t>
  </si>
  <si>
    <t>La contaminación ambiental</t>
  </si>
  <si>
    <t>POq3U0vCD9</t>
  </si>
  <si>
    <t xml:space="preserve">7  veces </t>
  </si>
  <si>
    <t>UvAW8y1Ych</t>
  </si>
  <si>
    <t>HCPBiYwOh8</t>
  </si>
  <si>
    <t>npTK1etzlC</t>
  </si>
  <si>
    <t>TYUiChWCFF</t>
  </si>
  <si>
    <t xml:space="preserve">Senasa  </t>
  </si>
  <si>
    <t>uOOrcfivVA</t>
  </si>
  <si>
    <t>6SmuFwKffl</t>
  </si>
  <si>
    <t xml:space="preserve">El callejón </t>
  </si>
  <si>
    <t>mbrcEWw8sI</t>
  </si>
  <si>
    <t>Aveces empleada domestica</t>
  </si>
  <si>
    <t>Al hospitaml</t>
  </si>
  <si>
    <t>En la esquina del callejon</t>
  </si>
  <si>
    <t>eIkVQ5Gf3u</t>
  </si>
  <si>
    <t xml:space="preserve">Cuchy </t>
  </si>
  <si>
    <t xml:space="preserve">Abogada </t>
  </si>
  <si>
    <t xml:space="preserve">Los haitianos </t>
  </si>
  <si>
    <t>WZZAVlZLxi</t>
  </si>
  <si>
    <t>BzNclnCEi5</t>
  </si>
  <si>
    <t xml:space="preserve">Villa hermoss </t>
  </si>
  <si>
    <t xml:space="preserve">La cañada nos afecta </t>
  </si>
  <si>
    <t>U3fQC0MSaj</t>
  </si>
  <si>
    <t xml:space="preserve">Villa hermosa </t>
  </si>
  <si>
    <t xml:space="preserve">Nunca ha tenido problemas dentales </t>
  </si>
  <si>
    <t xml:space="preserve">Falta de agua potable, puente, contaminación del arroyo </t>
  </si>
  <si>
    <t>iPst5YLU3j</t>
  </si>
  <si>
    <t>Villa hermosa</t>
  </si>
  <si>
    <t xml:space="preserve">Hospital maría Cabral y Báez </t>
  </si>
  <si>
    <t>Hospital maría Cabral y Báez</t>
  </si>
  <si>
    <t xml:space="preserve">Las calles en mal estado, falta de agua, no tenemos escuela </t>
  </si>
  <si>
    <t>t5KqUzO92A</t>
  </si>
  <si>
    <t>Policlínica parada 7</t>
  </si>
  <si>
    <t xml:space="preserve">Falta de agua, falta de un puente, las calles cuando llueve no se puede salir </t>
  </si>
  <si>
    <t xml:space="preserve">La tiro en la cañada </t>
  </si>
  <si>
    <t>XAwKPY5tGj</t>
  </si>
  <si>
    <t xml:space="preserve">Hospital de villa González </t>
  </si>
  <si>
    <t xml:space="preserve">El arreglo de las calles, falta de un puente y la falta de agua </t>
  </si>
  <si>
    <t>xH0NlZDxnD</t>
  </si>
  <si>
    <t xml:space="preserve">El lodo de las calles y la falta de agua </t>
  </si>
  <si>
    <t>bXeILJczdf</t>
  </si>
  <si>
    <t>Clínica de terrero</t>
  </si>
  <si>
    <t>Poli clínica parada 7</t>
  </si>
  <si>
    <t xml:space="preserve">Falta del agua, el puente para transportarnos y las calles </t>
  </si>
  <si>
    <t>Xjdu92nQei</t>
  </si>
  <si>
    <t xml:space="preserve">Children internacional </t>
  </si>
  <si>
    <t xml:space="preserve">El mal olor de la cañada </t>
  </si>
  <si>
    <t>TFQQRubbzk</t>
  </si>
  <si>
    <t>Falta de agua, la cañada, el puente para transportarnos, la metalera obstaculiza el paso</t>
  </si>
  <si>
    <t>CZU3ECPbVT</t>
  </si>
  <si>
    <t xml:space="preserve">Allá voy vieja </t>
  </si>
  <si>
    <t xml:space="preserve">Falta de agua potable, aceras y contenes, la metalera que está en la entrada </t>
  </si>
  <si>
    <t>PCSXOggD8r</t>
  </si>
  <si>
    <t>El negro lay</t>
  </si>
  <si>
    <t xml:space="preserve">La metalera el desorden, aceras y contenes, puente </t>
  </si>
  <si>
    <t>6znoqRYukh</t>
  </si>
  <si>
    <t xml:space="preserve">Falta de agua, las calles, falta de puentes para transportarse </t>
  </si>
  <si>
    <t>nZLmG7ZoOR</t>
  </si>
  <si>
    <t>Falta de agua, el mal estado de las calles</t>
  </si>
  <si>
    <t>ftdMHs9JWI</t>
  </si>
  <si>
    <t>Carlitos</t>
  </si>
  <si>
    <t xml:space="preserve">Basureros improvisados </t>
  </si>
  <si>
    <t>4yINb9nTdm</t>
  </si>
  <si>
    <t xml:space="preserve">Clínica corominas </t>
  </si>
  <si>
    <t xml:space="preserve">Escase de agua potable </t>
  </si>
  <si>
    <t>XdHR0F7uwr</t>
  </si>
  <si>
    <t>Tallere yiyo</t>
  </si>
  <si>
    <t xml:space="preserve">Hospital Cabral y Báez </t>
  </si>
  <si>
    <t xml:space="preserve">Hospital ensanches libertad </t>
  </si>
  <si>
    <t xml:space="preserve">Falta de agua, aceras y Contenes </t>
  </si>
  <si>
    <t>o0hB9DNFAg</t>
  </si>
  <si>
    <t>Nelgris</t>
  </si>
  <si>
    <t xml:space="preserve">Clínica dental en la vega </t>
  </si>
  <si>
    <t xml:space="preserve">Aceras contenes, el puente muy necesario para salir, falta de agua </t>
  </si>
  <si>
    <t>hHXsEMxfOA</t>
  </si>
  <si>
    <t xml:space="preserve">Maritza </t>
  </si>
  <si>
    <t xml:space="preserve">No ha tenido problemas dentales </t>
  </si>
  <si>
    <t xml:space="preserve">Falta de agua, aceras y contenes, el polvo hace mucho daño, el puente que no podemos trasladarnos </t>
  </si>
  <si>
    <t>Ug8uJYuZPA</t>
  </si>
  <si>
    <t>Trabaja haciendo mesetas</t>
  </si>
  <si>
    <t xml:space="preserve">El agua, la falta de un puente, aceras y contenes </t>
  </si>
  <si>
    <t xml:space="preserve">La tiran a la cañada </t>
  </si>
  <si>
    <t>2mBZGJq7eI</t>
  </si>
  <si>
    <t xml:space="preserve">Falta de agua potable , la falta del puente, aceras y contenes </t>
  </si>
  <si>
    <t>ZHMjVEChYr</t>
  </si>
  <si>
    <t xml:space="preserve">Poli clínica parada 7 </t>
  </si>
  <si>
    <t xml:space="preserve">Falta de agua y falta de un puente </t>
  </si>
  <si>
    <t>Al4rX8KhCB</t>
  </si>
  <si>
    <t xml:space="preserve">La falta de agua, necesitamos un puente </t>
  </si>
  <si>
    <t>VoA81F5daL</t>
  </si>
  <si>
    <t xml:space="preserve">Clínica tolentino Abreu </t>
  </si>
  <si>
    <t xml:space="preserve">Falta de agua, arreglo de las calles y un puente </t>
  </si>
  <si>
    <t>SMSrtZn8Xd</t>
  </si>
  <si>
    <t>Centro de salud parada 7</t>
  </si>
  <si>
    <t xml:space="preserve">El ruido, la metalera es un desastre, no tenemos cuartel policial, falta de agua, el puente se cayo </t>
  </si>
  <si>
    <t>gNwHakAyXv</t>
  </si>
  <si>
    <t xml:space="preserve">El mal estado de la calle y el mal olor de la cañada </t>
  </si>
  <si>
    <t xml:space="preserve">Le paga alguien para que la bote </t>
  </si>
  <si>
    <t>S767Nen5Q9</t>
  </si>
  <si>
    <t>Lovis</t>
  </si>
  <si>
    <t xml:space="preserve">No ha tenido problema dentales </t>
  </si>
  <si>
    <t>XC1KkYN6oT</t>
  </si>
  <si>
    <t>Mapfre</t>
  </si>
  <si>
    <t xml:space="preserve">Las calles, el puente está cayéndose, falta de agua </t>
  </si>
  <si>
    <t>ufQmC2wsmk</t>
  </si>
  <si>
    <t xml:space="preserve">Chavo </t>
  </si>
  <si>
    <t xml:space="preserve">Parada 7 poli clínica </t>
  </si>
  <si>
    <t>QG9ArRBPrO</t>
  </si>
  <si>
    <t xml:space="preserve">Estudiante de enfermería </t>
  </si>
  <si>
    <t xml:space="preserve">La cañada hace que se derrumben las casas </t>
  </si>
  <si>
    <t xml:space="preserve">En la cañada </t>
  </si>
  <si>
    <t>08uPqhQE6S</t>
  </si>
  <si>
    <t xml:space="preserve">Poli clínica de la comunidad </t>
  </si>
  <si>
    <t>mxSPEt2FXZ</t>
  </si>
  <si>
    <t xml:space="preserve">Falta de agua, aceras contenes, la cañada y el puente que se cayo </t>
  </si>
  <si>
    <t>CftNKw5FZU</t>
  </si>
  <si>
    <t>Euridia</t>
  </si>
  <si>
    <t xml:space="preserve">Seguro médico </t>
  </si>
  <si>
    <t xml:space="preserve">Falta de agua, la cañada, el puente que se cayo </t>
  </si>
  <si>
    <t>6oIZyEqPIu</t>
  </si>
  <si>
    <t xml:space="preserve">El Mario </t>
  </si>
  <si>
    <t>Hospital Barrio liberta</t>
  </si>
  <si>
    <t>St0O3MPBOD</t>
  </si>
  <si>
    <t>Sima</t>
  </si>
  <si>
    <t>Clínica tolentino, Santiago apostol</t>
  </si>
  <si>
    <t xml:space="preserve">Salud vocal </t>
  </si>
  <si>
    <t>Falta de agua, aceras y contenes, necesitamos un puente</t>
  </si>
  <si>
    <t>UFijzTB9YE</t>
  </si>
  <si>
    <t xml:space="preserve">Senasa afiliado </t>
  </si>
  <si>
    <t xml:space="preserve">Falta de agua, las calles, el puente que debemos pasar gateando </t>
  </si>
  <si>
    <t>QsuQy3YCvk</t>
  </si>
  <si>
    <t xml:space="preserve">Peluquero </t>
  </si>
  <si>
    <t>Pucmm</t>
  </si>
  <si>
    <t xml:space="preserve">Falta de agua, arreglo de calles,cloacas </t>
  </si>
  <si>
    <t>0wuERSDW2n</t>
  </si>
  <si>
    <t xml:space="preserve">La uva </t>
  </si>
  <si>
    <t xml:space="preserve">Trabaja mercadeo, motoconcho y seguridad </t>
  </si>
  <si>
    <t xml:space="preserve">Médico adicionales </t>
  </si>
  <si>
    <t xml:space="preserve">La caña derrumba los hogares </t>
  </si>
  <si>
    <t xml:space="preserve">La tiro a la cañada </t>
  </si>
  <si>
    <t>e7f6mLlINA</t>
  </si>
  <si>
    <t>ia</t>
  </si>
  <si>
    <t>Trabaja en refricenter</t>
  </si>
  <si>
    <t xml:space="preserve">El mal olor de la cañada, el lodo cuando llueve y la falta de agua </t>
  </si>
  <si>
    <t xml:space="preserve">Una esquina de la casa </t>
  </si>
  <si>
    <t>QF7wzJyVa6</t>
  </si>
  <si>
    <t xml:space="preserve">La cañada y el derrumbe </t>
  </si>
  <si>
    <t xml:space="preserve">Tiro la basura en la cañada </t>
  </si>
  <si>
    <t>Hbvpy0qIxo</t>
  </si>
  <si>
    <t>Dinia</t>
  </si>
  <si>
    <t xml:space="preserve">Falta de agua, las cloacas que no tenemos </t>
  </si>
  <si>
    <t>FaGGUYrQo7</t>
  </si>
  <si>
    <t xml:space="preserve">Los contenedores, falta de agua y el puente está caído </t>
  </si>
  <si>
    <t>g1Hdb6ZTls</t>
  </si>
  <si>
    <t>Presidente de la junta de vecino</t>
  </si>
  <si>
    <t>033-0020221-9</t>
  </si>
  <si>
    <t>Puente, agua</t>
  </si>
  <si>
    <t>FOw4ohq70M</t>
  </si>
  <si>
    <t>21/10/1987</t>
  </si>
  <si>
    <t>UARhZzyxB0</t>
  </si>
  <si>
    <t xml:space="preserve">Constructor </t>
  </si>
  <si>
    <t>La caña, el puente</t>
  </si>
  <si>
    <t xml:space="preserve">Lo tira al rio </t>
  </si>
  <si>
    <t>w4Rsc85239</t>
  </si>
  <si>
    <t xml:space="preserve">Leidy </t>
  </si>
  <si>
    <t xml:space="preserve">Puente &amp; caña </t>
  </si>
  <si>
    <t>Para la caña la tira</t>
  </si>
  <si>
    <t>U7Y5gWGSof</t>
  </si>
  <si>
    <t>Oclide</t>
  </si>
  <si>
    <t>13/04/1981</t>
  </si>
  <si>
    <t>Operador de cruaz</t>
  </si>
  <si>
    <t>La tiran a la caña</t>
  </si>
  <si>
    <t>osg51pZ4yt</t>
  </si>
  <si>
    <t>26/08/1959</t>
  </si>
  <si>
    <t xml:space="preserve">La tiran a la caña </t>
  </si>
  <si>
    <t>O6tad5NF7K</t>
  </si>
  <si>
    <t>27/09/1959</t>
  </si>
  <si>
    <t>Desempleado ( maestro de construcción )</t>
  </si>
  <si>
    <t xml:space="preserve">La Tira a la caña </t>
  </si>
  <si>
    <t>6exAV09GtL</t>
  </si>
  <si>
    <t>15/3/1991</t>
  </si>
  <si>
    <t>Clinics</t>
  </si>
  <si>
    <t>El puente, el agua</t>
  </si>
  <si>
    <t>NNiauDQ5Zb</t>
  </si>
  <si>
    <t>El agua, el puente</t>
  </si>
  <si>
    <t xml:space="preserve">La tira a la caña </t>
  </si>
  <si>
    <t>5oT65OPPrS</t>
  </si>
  <si>
    <t>j9CNmSyeCx</t>
  </si>
  <si>
    <t xml:space="preserve">Psicologa </t>
  </si>
  <si>
    <t>gygCUpdAJo</t>
  </si>
  <si>
    <t>AmZtUG5MIg</t>
  </si>
  <si>
    <t>26/08/1975</t>
  </si>
  <si>
    <t>tG2n8Fj5mg</t>
  </si>
  <si>
    <t>27/05/1981</t>
  </si>
  <si>
    <t xml:space="preserve">Chiripero </t>
  </si>
  <si>
    <t>ZrtkCDb7TW</t>
  </si>
  <si>
    <t>19/08/1982</t>
  </si>
  <si>
    <t>Centro de odontologia</t>
  </si>
  <si>
    <t>rC9NPGNogG</t>
  </si>
  <si>
    <t>22/12/1973</t>
  </si>
  <si>
    <t>Quehaceres domestico</t>
  </si>
  <si>
    <t xml:space="preserve">Depende </t>
  </si>
  <si>
    <t>OOTPZYvyUL</t>
  </si>
  <si>
    <t>Agua, calle</t>
  </si>
  <si>
    <t>MbcOK8D9mB</t>
  </si>
  <si>
    <t xml:space="preserve">Agua, lámpara </t>
  </si>
  <si>
    <t xml:space="preserve">La saca cuando pasa el camion </t>
  </si>
  <si>
    <t>hCHlNH9lio</t>
  </si>
  <si>
    <t>Yago</t>
  </si>
  <si>
    <t>25/07/1946</t>
  </si>
  <si>
    <t xml:space="preserve">El agua, calle, Puente </t>
  </si>
  <si>
    <t>zLJ7eTht9w</t>
  </si>
  <si>
    <t>20/12/1989</t>
  </si>
  <si>
    <t>tNuCG6QtuD</t>
  </si>
  <si>
    <t>14/02/1999</t>
  </si>
  <si>
    <t xml:space="preserve">PoliClinica </t>
  </si>
  <si>
    <t>I33agTn4vL</t>
  </si>
  <si>
    <t>h6wu1b9uWz</t>
  </si>
  <si>
    <t xml:space="preserve">El Puente, el agua </t>
  </si>
  <si>
    <t>tLtx8VwjiJ</t>
  </si>
  <si>
    <t>15/12/1980</t>
  </si>
  <si>
    <t>HflrIbojwy</t>
  </si>
  <si>
    <t xml:space="preserve">Vendedor </t>
  </si>
  <si>
    <t>El Puente, el agua</t>
  </si>
  <si>
    <t>0w7RfQrP9u</t>
  </si>
  <si>
    <t>21/03/2004</t>
  </si>
  <si>
    <t>ib26FdI03l</t>
  </si>
  <si>
    <t>19/02/1997</t>
  </si>
  <si>
    <t>2VBvDiR4Gx</t>
  </si>
  <si>
    <t>19/12/1981</t>
  </si>
  <si>
    <t>UlSQQVZaLy</t>
  </si>
  <si>
    <t>Truquin</t>
  </si>
  <si>
    <t>23/07/1986</t>
  </si>
  <si>
    <t>nk9ahj1U7m</t>
  </si>
  <si>
    <t>16/07/1985</t>
  </si>
  <si>
    <t>Policia</t>
  </si>
  <si>
    <t>mAuCDN5eu4</t>
  </si>
  <si>
    <t xml:space="preserve">Dentro d la casa </t>
  </si>
  <si>
    <t>uNiEgThZLM</t>
  </si>
  <si>
    <t xml:space="preserve">Empleado privado </t>
  </si>
  <si>
    <t>Agua, puente</t>
  </si>
  <si>
    <t>gbRHgeMGPh</t>
  </si>
  <si>
    <t>KtDaN26DRj</t>
  </si>
  <si>
    <t>13/07/1964</t>
  </si>
  <si>
    <t>VBk7HfUwcf</t>
  </si>
  <si>
    <t>16/07/1970</t>
  </si>
  <si>
    <t>1duQc1o6pn</t>
  </si>
  <si>
    <t>20/4/1950</t>
  </si>
  <si>
    <t>villa hermosa</t>
  </si>
  <si>
    <t>Clínica parada 7</t>
  </si>
  <si>
    <t>j6MHEN7OJP</t>
  </si>
  <si>
    <t>Cantito</t>
  </si>
  <si>
    <t>Las Auyamas</t>
  </si>
  <si>
    <t>M2lSCfzJ8h</t>
  </si>
  <si>
    <t>SBfGVEGbBS</t>
  </si>
  <si>
    <t>Dentales</t>
  </si>
  <si>
    <t>rY2CB1ynpd</t>
  </si>
  <si>
    <t>El humano</t>
  </si>
  <si>
    <t>4YfMm1ZVdS</t>
  </si>
  <si>
    <t>5K17IlIjCG</t>
  </si>
  <si>
    <t>Emerardo</t>
  </si>
  <si>
    <t>kk9SyLl9UT</t>
  </si>
  <si>
    <t>El acueducto</t>
  </si>
  <si>
    <t>OuL03UVwE3</t>
  </si>
  <si>
    <t>La comida</t>
  </si>
  <si>
    <t>mEhVtTGao7</t>
  </si>
  <si>
    <t>Salud</t>
  </si>
  <si>
    <t>Contrivutivo</t>
  </si>
  <si>
    <t>La concepción</t>
  </si>
  <si>
    <t>La calles</t>
  </si>
  <si>
    <t>fTKVDyAsFW</t>
  </si>
  <si>
    <t>QYeXA05Sp5</t>
  </si>
  <si>
    <t>UmAhKTzGlb</t>
  </si>
  <si>
    <t>Nicauris</t>
  </si>
  <si>
    <t>El agua y los haitiano</t>
  </si>
  <si>
    <t>wYA6a1h6nQ</t>
  </si>
  <si>
    <t>Policlínico y el agua</t>
  </si>
  <si>
    <t>bFs0YhjW79</t>
  </si>
  <si>
    <t>Juan boh</t>
  </si>
  <si>
    <t>Serenó</t>
  </si>
  <si>
    <t>A8jmJalCqz</t>
  </si>
  <si>
    <t>Moncho</t>
  </si>
  <si>
    <t>sUvrfFF2Q3</t>
  </si>
  <si>
    <t>Agricultor ganadero</t>
  </si>
  <si>
    <t>So hospital</t>
  </si>
  <si>
    <t>sjDoZNCQtw</t>
  </si>
  <si>
    <t>Comerciantes</t>
  </si>
  <si>
    <t>dCnDNMKIMu</t>
  </si>
  <si>
    <t>VpsgaHESL5</t>
  </si>
  <si>
    <t>p7mUZEPBa2</t>
  </si>
  <si>
    <t>k1jVjdNaIC</t>
  </si>
  <si>
    <t>Greisi</t>
  </si>
  <si>
    <t>El afalto</t>
  </si>
  <si>
    <t>IUXubGBLrV</t>
  </si>
  <si>
    <t>NywZygHsJI</t>
  </si>
  <si>
    <t>Mime</t>
  </si>
  <si>
    <t>1H0KY1C36x</t>
  </si>
  <si>
    <t>Margo</t>
  </si>
  <si>
    <t>dyICHTy7AU</t>
  </si>
  <si>
    <t>María</t>
  </si>
  <si>
    <t>Sanasa</t>
  </si>
  <si>
    <t>Las lámpara</t>
  </si>
  <si>
    <t>C7484umQ3g</t>
  </si>
  <si>
    <t>SEBZqc8TiI</t>
  </si>
  <si>
    <t>Millo</t>
  </si>
  <si>
    <t>35LBiJD9IF</t>
  </si>
  <si>
    <t>El cheri</t>
  </si>
  <si>
    <t>Seanasa ARS humano</t>
  </si>
  <si>
    <t>Ew5dSTWf0m</t>
  </si>
  <si>
    <t xml:space="preserve">Maestro contructor </t>
  </si>
  <si>
    <t xml:space="preserve">Las cancha y el agua </t>
  </si>
  <si>
    <t>I0Tm4HOvk3</t>
  </si>
  <si>
    <t>OVo1sbQB14</t>
  </si>
  <si>
    <t>Lipiadora</t>
  </si>
  <si>
    <t>fR9uU6u9Yh</t>
  </si>
  <si>
    <t>0Jg3AuPwIb</t>
  </si>
  <si>
    <t>sJSiNpzTua</t>
  </si>
  <si>
    <t>En el frenre</t>
  </si>
  <si>
    <t>6pE0FPaHMQ</t>
  </si>
  <si>
    <t>3omWuRjtn5</t>
  </si>
  <si>
    <t xml:space="preserve">A casa el agua y la calle </t>
  </si>
  <si>
    <t>4M2cqCCxco</t>
  </si>
  <si>
    <t>pQDUnBVJ2U</t>
  </si>
  <si>
    <t>Z0tj7qHhdp</t>
  </si>
  <si>
    <t>Palic salud</t>
  </si>
  <si>
    <t>La calle y agua</t>
  </si>
  <si>
    <t>ruYZmWV7IN</t>
  </si>
  <si>
    <t>Levy</t>
  </si>
  <si>
    <t>aOUbQXinqO</t>
  </si>
  <si>
    <t>Comerciante independiente</t>
  </si>
  <si>
    <t>Sj0RSv5jh2</t>
  </si>
  <si>
    <t>calle Sánchez</t>
  </si>
  <si>
    <t>CvPNzIWBjH</t>
  </si>
  <si>
    <t>El gajo</t>
  </si>
  <si>
    <t>8BAPTgiWse</t>
  </si>
  <si>
    <t xml:space="preserve">Independiente. </t>
  </si>
  <si>
    <t xml:space="preserve">Katherine  Minaya. </t>
  </si>
  <si>
    <t xml:space="preserve">Hospital. </t>
  </si>
  <si>
    <t xml:space="preserve">Falta de agua potable, falta de luz. </t>
  </si>
  <si>
    <t>1 vez a la semana.</t>
  </si>
  <si>
    <t xml:space="preserve">En el frente de la casa. </t>
  </si>
  <si>
    <t>bYOFZAQvgs</t>
  </si>
  <si>
    <t>El viejo</t>
  </si>
  <si>
    <t>Nuevo amanecer</t>
  </si>
  <si>
    <t xml:space="preserve">Falta de agua, falta de luz, no tenemos baños </t>
  </si>
  <si>
    <t>I3LHcAtW98</t>
  </si>
  <si>
    <t>Nicolás Guillermo Madera Luciano</t>
  </si>
  <si>
    <t>Hospital Cabral y Baez</t>
  </si>
  <si>
    <t>Odontólogo de Gurabo</t>
  </si>
  <si>
    <t>El señor la quema</t>
  </si>
  <si>
    <t>PNxrgoATAx</t>
  </si>
  <si>
    <t xml:space="preserve">Zenón </t>
  </si>
  <si>
    <t>FYB4WuwfFn</t>
  </si>
  <si>
    <t>Operador</t>
  </si>
  <si>
    <t xml:space="preserve">Hato del yaque </t>
  </si>
  <si>
    <t>UZABdJKD2O</t>
  </si>
  <si>
    <t xml:space="preserve">Karina </t>
  </si>
  <si>
    <t>Centro médico hato del yaque</t>
  </si>
  <si>
    <t xml:space="preserve">Acceso al agua </t>
  </si>
  <si>
    <t>OGtT7bcZz1</t>
  </si>
  <si>
    <t xml:space="preserve">La mayor </t>
  </si>
  <si>
    <t xml:space="preserve">Policía municipal </t>
  </si>
  <si>
    <t xml:space="preserve">Nuevo amecer </t>
  </si>
  <si>
    <t>Hospital halto del yaque</t>
  </si>
  <si>
    <t>Centro sonrisa</t>
  </si>
  <si>
    <t xml:space="preserve">La mayoría de personas no tienen baños, falta de agua </t>
  </si>
  <si>
    <t>6Yn5cEQeNJ</t>
  </si>
  <si>
    <t xml:space="preserve">Hospital bella vista </t>
  </si>
  <si>
    <t>Ningún lugar</t>
  </si>
  <si>
    <t>La energía electrica</t>
  </si>
  <si>
    <t>JKPZ3CVxzV</t>
  </si>
  <si>
    <t>Centro médico halto del yaque</t>
  </si>
  <si>
    <t>7KvH5inwpe</t>
  </si>
  <si>
    <t xml:space="preserve">Fornalero </t>
  </si>
  <si>
    <t xml:space="preserve">Contador de luz, aceras y contened </t>
  </si>
  <si>
    <t>eY8UCviNFK</t>
  </si>
  <si>
    <t>Gelo</t>
  </si>
  <si>
    <t xml:space="preserve">Clínica pochardo </t>
  </si>
  <si>
    <t xml:space="preserve">Frente a la casa, en las aceras y contenes </t>
  </si>
  <si>
    <t>dgLQLxxey3</t>
  </si>
  <si>
    <t xml:space="preserve">Hospital Cabral y Baez </t>
  </si>
  <si>
    <t>ihTuFGVDm4</t>
  </si>
  <si>
    <t>hbwmrDLAC1</t>
  </si>
  <si>
    <t>El arenaza</t>
  </si>
  <si>
    <t>El tendido te la luz</t>
  </si>
  <si>
    <t>pF08tGOkq9</t>
  </si>
  <si>
    <t>PUmLQEq3Fo</t>
  </si>
  <si>
    <t>La parcela del lado</t>
  </si>
  <si>
    <t>XRQB1318Gn</t>
  </si>
  <si>
    <t>Los Guaricanos</t>
  </si>
  <si>
    <t>Hospital h</t>
  </si>
  <si>
    <t>eRAKZGGlLW</t>
  </si>
  <si>
    <t>mYtMJm58py</t>
  </si>
  <si>
    <t>barrio santa lucía el nueve arroyo arriba</t>
  </si>
  <si>
    <t>7CDDe7bQtH</t>
  </si>
  <si>
    <t>5z6YpEuVqu</t>
  </si>
  <si>
    <t xml:space="preserve">Técnico </t>
  </si>
  <si>
    <t>Pro familia</t>
  </si>
  <si>
    <t>Falta de agua, arreglo de calle, aceras y contenes</t>
  </si>
  <si>
    <t>g9yNr47k9G</t>
  </si>
  <si>
    <t>Berkis</t>
  </si>
  <si>
    <t>Promotora</t>
  </si>
  <si>
    <t>Clínica en la calle 5 de cienfuegos</t>
  </si>
  <si>
    <t>En el callejón de la casa</t>
  </si>
  <si>
    <t>9s7EIy6P4X</t>
  </si>
  <si>
    <t>Yinyi</t>
  </si>
  <si>
    <t>Limpia oficinas</t>
  </si>
  <si>
    <t>Centro médico cibao</t>
  </si>
  <si>
    <t>Clínica dental calle 5 de cienfuegos</t>
  </si>
  <si>
    <t>PFDU7J5M4U</t>
  </si>
  <si>
    <t>Meca salud</t>
  </si>
  <si>
    <t>Doctor rafelito</t>
  </si>
  <si>
    <t>oBttE5jxlQ</t>
  </si>
  <si>
    <t>Clínica corminas</t>
  </si>
  <si>
    <t>HBv4UEmpAn</t>
  </si>
  <si>
    <t>Dentarios</t>
  </si>
  <si>
    <t xml:space="preserve">El polvo de la calle </t>
  </si>
  <si>
    <t>EQeJVKsl56</t>
  </si>
  <si>
    <t>Reserva</t>
  </si>
  <si>
    <t>0530032511-4</t>
  </si>
  <si>
    <t>Jasmin Cosma</t>
  </si>
  <si>
    <t>De lante de la casa</t>
  </si>
  <si>
    <t>v2ytwdlWJn</t>
  </si>
  <si>
    <t xml:space="preserve">Comercio </t>
  </si>
  <si>
    <t>KDfqt1nTEA</t>
  </si>
  <si>
    <t>ewyZGBCGx8</t>
  </si>
  <si>
    <t>mG8yg9BxbW</t>
  </si>
  <si>
    <t>Hteat2AMuS</t>
  </si>
  <si>
    <t>23/02/1997</t>
  </si>
  <si>
    <t>psXHTCSOEQ</t>
  </si>
  <si>
    <t>Lisa</t>
  </si>
  <si>
    <t xml:space="preserve">La Luisa </t>
  </si>
  <si>
    <t>KqoZkBaeye</t>
  </si>
  <si>
    <t>El calo</t>
  </si>
  <si>
    <t>WVk9xwwGIz</t>
  </si>
  <si>
    <t>77RQ2EqpNC</t>
  </si>
  <si>
    <t>El tornado</t>
  </si>
  <si>
    <t>AXT1nUKz6h</t>
  </si>
  <si>
    <t>Mailo</t>
  </si>
  <si>
    <t>Gomero</t>
  </si>
  <si>
    <t>y2CwokfquR</t>
  </si>
  <si>
    <t>8lsHI89wHk</t>
  </si>
  <si>
    <t>bProBraatr</t>
  </si>
  <si>
    <t xml:space="preserve">Liona </t>
  </si>
  <si>
    <t xml:space="preserve">la japonesa </t>
  </si>
  <si>
    <t>bhcwFzSIQf</t>
  </si>
  <si>
    <t>La calle y las aguas negras</t>
  </si>
  <si>
    <t>Los Pinos de Juan Tavera</t>
  </si>
  <si>
    <t>La Luisa El Cercado</t>
  </si>
  <si>
    <t>Auyama Abajo</t>
  </si>
  <si>
    <t>El Aserin</t>
  </si>
  <si>
    <t>Los Priquis</t>
  </si>
  <si>
    <t>Villa Hermosa</t>
  </si>
  <si>
    <t>El Gajo</t>
  </si>
  <si>
    <t>Calle Sánchez</t>
  </si>
  <si>
    <t>Barrio Santa Lucia</t>
  </si>
  <si>
    <t>El Tornado</t>
  </si>
  <si>
    <t>22:06:40.733Z</t>
  </si>
  <si>
    <t>22:06:40.728Z</t>
  </si>
  <si>
    <t>22:06:40.673Z</t>
  </si>
  <si>
    <t>22:06:40.608Z</t>
  </si>
  <si>
    <t>22:06:40.574Z</t>
  </si>
  <si>
    <t>22:06:40.545Z</t>
  </si>
  <si>
    <t>22:06:40.494Z</t>
  </si>
  <si>
    <t>22:06:40.478Z</t>
  </si>
  <si>
    <t>22:02:38.374Z</t>
  </si>
  <si>
    <t>22:02:38.095Z</t>
  </si>
  <si>
    <t>22:02:38.004Z</t>
  </si>
  <si>
    <t>22:02:37.997Z</t>
  </si>
  <si>
    <t>22:02:37.892Z</t>
  </si>
  <si>
    <t>20:57:07.838Z</t>
  </si>
  <si>
    <t>20:51:51.129Z</t>
  </si>
  <si>
    <t>20:51:50.911Z</t>
  </si>
  <si>
    <t>20:51:50.738Z</t>
  </si>
  <si>
    <t>20:51:50.729Z</t>
  </si>
  <si>
    <t>20:51:50.711Z</t>
  </si>
  <si>
    <t>20:51:50.697Z</t>
  </si>
  <si>
    <t>20:42:03.445Z</t>
  </si>
  <si>
    <t>20:41:11.324Z</t>
  </si>
  <si>
    <t>20:32:49.898Z</t>
  </si>
  <si>
    <t>20:23:04.288Z</t>
  </si>
  <si>
    <t>20:22:41.952Z</t>
  </si>
  <si>
    <t>20:16:30.408Z</t>
  </si>
  <si>
    <t>20:13:11.770Z</t>
  </si>
  <si>
    <t>20:08:56.713Z</t>
  </si>
  <si>
    <t>15:48:35.767Z</t>
  </si>
  <si>
    <t>15:11:01.033Z</t>
  </si>
  <si>
    <t>15:08:49.792Z</t>
  </si>
  <si>
    <t>15:08:49.584Z</t>
  </si>
  <si>
    <t>15:08:49.493Z</t>
  </si>
  <si>
    <t>15:08:49.483Z</t>
  </si>
  <si>
    <t>15:08:49.420Z</t>
  </si>
  <si>
    <t>15:03:15.873Z</t>
  </si>
  <si>
    <t>14:54:03.790Z</t>
  </si>
  <si>
    <t>14:48:28.359Z</t>
  </si>
  <si>
    <t>14:41:39.914Z</t>
  </si>
  <si>
    <t>14:26:35.708Z</t>
  </si>
  <si>
    <t>14:21:32.360Z</t>
  </si>
  <si>
    <t>22:22:35.098Z</t>
  </si>
  <si>
    <t>22:22:35.005Z</t>
  </si>
  <si>
    <t>22:22:34.940Z</t>
  </si>
  <si>
    <t>22:22:34.726Z</t>
  </si>
  <si>
    <t>22:22:34.646Z</t>
  </si>
  <si>
    <t>22:22:34.403Z</t>
  </si>
  <si>
    <t>22:02:24.916Z</t>
  </si>
  <si>
    <t>21:58:37.576Z</t>
  </si>
  <si>
    <t>21:53:29.127Z</t>
  </si>
  <si>
    <t>21:52:50.412Z</t>
  </si>
  <si>
    <t>21:52:50.336Z</t>
  </si>
  <si>
    <t>21:52:50.313Z</t>
  </si>
  <si>
    <t>21:52:50.248Z</t>
  </si>
  <si>
    <t>21:52:50.215Z</t>
  </si>
  <si>
    <t>21:52:50.165Z</t>
  </si>
  <si>
    <t>21:52:50.154Z</t>
  </si>
  <si>
    <t>21:52:49.965Z</t>
  </si>
  <si>
    <t>21:52:10.530Z</t>
  </si>
  <si>
    <t>21:45:11.685Z</t>
  </si>
  <si>
    <t>21:42:48.004Z</t>
  </si>
  <si>
    <t>21:42:47.767Z</t>
  </si>
  <si>
    <t>21:42:47.601Z</t>
  </si>
  <si>
    <t>21:42:47.399Z</t>
  </si>
  <si>
    <t>21:42:47.359Z</t>
  </si>
  <si>
    <t>21:32:35.191Z</t>
  </si>
  <si>
    <t>21:22:45.596Z</t>
  </si>
  <si>
    <t>21:12:09.627Z</t>
  </si>
  <si>
    <t>20:47:04.988Z</t>
  </si>
  <si>
    <t>20:24:31.125Z</t>
  </si>
  <si>
    <t>22:18:55.009Z</t>
  </si>
  <si>
    <t>22:18:54.938Z</t>
  </si>
  <si>
    <t>22:18:54.933Z</t>
  </si>
  <si>
    <t>22:18:54.892Z</t>
  </si>
  <si>
    <t>22:18:54.802Z</t>
  </si>
  <si>
    <t>22:18:54.783Z</t>
  </si>
  <si>
    <t>22:18:54.761Z</t>
  </si>
  <si>
    <t>22:18:52.829Z</t>
  </si>
  <si>
    <t>21:29:28.173Z</t>
  </si>
  <si>
    <t>21:29:28.151Z</t>
  </si>
  <si>
    <t>21:29:28.130Z</t>
  </si>
  <si>
    <t>21:29:28.108Z</t>
  </si>
  <si>
    <t>21:29:28.079Z</t>
  </si>
  <si>
    <t>21:29:28.003Z</t>
  </si>
  <si>
    <t>21:29:27.987Z</t>
  </si>
  <si>
    <t>21:29:27.951Z</t>
  </si>
  <si>
    <t>21:29:27.939Z</t>
  </si>
  <si>
    <t>21:29:27.912Z</t>
  </si>
  <si>
    <t>21:29:26.467Z</t>
  </si>
  <si>
    <t>21:26:38.061Z</t>
  </si>
  <si>
    <t>21:21:21.251Z</t>
  </si>
  <si>
    <t>21:21:21.202Z</t>
  </si>
  <si>
    <t>21:21:21.132Z</t>
  </si>
  <si>
    <t>21:21:21.099Z</t>
  </si>
  <si>
    <t>21:21:21.080Z</t>
  </si>
  <si>
    <t>21:21:21.042Z</t>
  </si>
  <si>
    <t>21:21:20.902Z</t>
  </si>
  <si>
    <t>20:36:12.796Z</t>
  </si>
  <si>
    <t>17:11:46.034Z</t>
  </si>
  <si>
    <t>17:11:45.969Z</t>
  </si>
  <si>
    <t>17:11:45.952Z</t>
  </si>
  <si>
    <t>17:01:52.905Z</t>
  </si>
  <si>
    <t>17:01:52.832Z</t>
  </si>
  <si>
    <t>17:01:52.759Z</t>
  </si>
  <si>
    <t>17:01:52.711Z</t>
  </si>
  <si>
    <t>17:01:52.670Z</t>
  </si>
  <si>
    <t>17:01:52.667Z</t>
  </si>
  <si>
    <t>17:01:52.652Z</t>
  </si>
  <si>
    <t>17:01:52.553Z</t>
  </si>
  <si>
    <t>17:01:52.534Z</t>
  </si>
  <si>
    <t>17:01:52.504Z</t>
  </si>
  <si>
    <t>17:01:52.478Z</t>
  </si>
  <si>
    <t>17:01:52.457Z</t>
  </si>
  <si>
    <t>17:01:52.377Z</t>
  </si>
  <si>
    <t>17:01:52.328Z</t>
  </si>
  <si>
    <t>17:01:52.314Z</t>
  </si>
  <si>
    <t>17:01:52.279Z</t>
  </si>
  <si>
    <t>17:01:52.218Z</t>
  </si>
  <si>
    <t>17:01:52.121Z</t>
  </si>
  <si>
    <t>17:01:52.028Z</t>
  </si>
  <si>
    <t>15:44:15.857Z</t>
  </si>
  <si>
    <t>15:44:15.802Z</t>
  </si>
  <si>
    <t>15:44:15.788Z</t>
  </si>
  <si>
    <t>15:44:15.703Z</t>
  </si>
  <si>
    <t>15:44:15.697Z</t>
  </si>
  <si>
    <t>15:44:15.186Z</t>
  </si>
  <si>
    <t>15:43:53.765Z</t>
  </si>
  <si>
    <t>15:31:23.290Z</t>
  </si>
  <si>
    <t>15:18:24.896Z</t>
  </si>
  <si>
    <t>15:05:01.191Z</t>
  </si>
  <si>
    <t>14:44:23.244Z</t>
  </si>
  <si>
    <t>14:37:17.904Z</t>
  </si>
  <si>
    <t>14:35:56.625Z</t>
  </si>
  <si>
    <t>14:28:13.427Z</t>
  </si>
  <si>
    <t>14:26:42.393Z</t>
  </si>
  <si>
    <t>14:19:37.727Z</t>
  </si>
  <si>
    <t>14:18:08.908Z</t>
  </si>
  <si>
    <t>14:13:16.196Z</t>
  </si>
  <si>
    <t>14:07:11.409Z</t>
  </si>
  <si>
    <t>14:04:13.258Z</t>
  </si>
  <si>
    <t>13:57:28.097Z</t>
  </si>
  <si>
    <t>04:33:19.427Z</t>
  </si>
  <si>
    <t>17:31:01.795Z</t>
  </si>
  <si>
    <t>15:28:53.237Z</t>
  </si>
  <si>
    <t>15:20:24.071Z</t>
  </si>
  <si>
    <t>15:07:16.955Z</t>
  </si>
  <si>
    <t>14:27:45.925Z</t>
  </si>
  <si>
    <t>14:22:46.622Z</t>
  </si>
  <si>
    <t>14:10:24.705Z</t>
  </si>
  <si>
    <t>21:24:07.314Z</t>
  </si>
  <si>
    <t>21:24:07.302Z</t>
  </si>
  <si>
    <t>21:24:07.261Z</t>
  </si>
  <si>
    <t>21:16:14.643Z</t>
  </si>
  <si>
    <t>21:16:14.522Z</t>
  </si>
  <si>
    <t>21:16:14.337Z</t>
  </si>
  <si>
    <t>21:16:14.333Z</t>
  </si>
  <si>
    <t>21:16:13.773Z</t>
  </si>
  <si>
    <t>21:16:13.674Z</t>
  </si>
  <si>
    <t>21:16:13.587Z</t>
  </si>
  <si>
    <t>21:16:13.509Z</t>
  </si>
  <si>
    <t>21:16:13.339Z</t>
  </si>
  <si>
    <t>21:16:13.322Z</t>
  </si>
  <si>
    <t>21:16:13.188Z</t>
  </si>
  <si>
    <t>21:16:13.162Z</t>
  </si>
  <si>
    <t>20:27:15.661Z</t>
  </si>
  <si>
    <t>20:27:14.515Z</t>
  </si>
  <si>
    <t>20:27:14.351Z</t>
  </si>
  <si>
    <t>20:27:14.193Z</t>
  </si>
  <si>
    <t>20:27:14.049Z</t>
  </si>
  <si>
    <t>20:27:14.006Z</t>
  </si>
  <si>
    <t>20:27:13.874Z</t>
  </si>
  <si>
    <t>20:27:13.766Z</t>
  </si>
  <si>
    <t>20:15:38.755Z</t>
  </si>
  <si>
    <t>20:08:10.861Z</t>
  </si>
  <si>
    <t>19:51:00.458Z</t>
  </si>
  <si>
    <t>19:46:02.896Z</t>
  </si>
  <si>
    <t>19:42:17.893Z</t>
  </si>
  <si>
    <t>19:37:29.082Z</t>
  </si>
  <si>
    <t>19:29:34.975Z</t>
  </si>
  <si>
    <t>19:22:38.676Z</t>
  </si>
  <si>
    <t>19:18:34.132Z</t>
  </si>
  <si>
    <t>19:08:49.712Z</t>
  </si>
  <si>
    <t>19:08:47.688Z</t>
  </si>
  <si>
    <t>19:03:13.974Z</t>
  </si>
  <si>
    <t>18:59:24.335Z</t>
  </si>
  <si>
    <t>18:57:30.107Z</t>
  </si>
  <si>
    <t>18:55:35.844Z</t>
  </si>
  <si>
    <t>18:51:46.068Z</t>
  </si>
  <si>
    <t>23:02:28.605Z</t>
  </si>
  <si>
    <t>16:23:35.395Z</t>
  </si>
  <si>
    <t>16:23:30.550Z</t>
  </si>
  <si>
    <t>22:58:35.751Z</t>
  </si>
  <si>
    <t>22:58:15.128Z</t>
  </si>
  <si>
    <t>22:58:15.120Z</t>
  </si>
  <si>
    <t>20:25:01.803Z</t>
  </si>
  <si>
    <t>20:25:01.691Z</t>
  </si>
  <si>
    <t>20:25:01.606Z</t>
  </si>
  <si>
    <t>20:25:01.588Z</t>
  </si>
  <si>
    <t>20:25:01.457Z</t>
  </si>
  <si>
    <t>20:25:01.447Z</t>
  </si>
  <si>
    <t>20:25:01.327Z</t>
  </si>
  <si>
    <t>20:25:01.286Z</t>
  </si>
  <si>
    <t>20:25:01.119Z</t>
  </si>
  <si>
    <t>20:25:01.098Z</t>
  </si>
  <si>
    <t>20:25:01.094Z</t>
  </si>
  <si>
    <t>20:25:00.912Z</t>
  </si>
  <si>
    <t>20:24:58.505Z</t>
  </si>
  <si>
    <t>20:24:58.500Z</t>
  </si>
  <si>
    <t>20:24:57.995Z</t>
  </si>
  <si>
    <t>20:24:57.777Z</t>
  </si>
  <si>
    <t>20:24:56.794Z</t>
  </si>
  <si>
    <t>17:08:02.803Z</t>
  </si>
  <si>
    <t>17:08:02.798Z</t>
  </si>
  <si>
    <t>17:08:02.785Z</t>
  </si>
  <si>
    <t>17:08:02.782Z</t>
  </si>
  <si>
    <t>17:08:02.701Z</t>
  </si>
  <si>
    <t>17:08:02.632Z</t>
  </si>
  <si>
    <t>17:08:02.622Z</t>
  </si>
  <si>
    <t>17:08:02.608Z</t>
  </si>
  <si>
    <t>17:08:02.496Z</t>
  </si>
  <si>
    <t>17:08:02.493Z</t>
  </si>
  <si>
    <t>17:08:02.468Z</t>
  </si>
  <si>
    <t>17:08:02.419Z</t>
  </si>
  <si>
    <t>17:08:02.415Z</t>
  </si>
  <si>
    <t>17:08:02.317Z</t>
  </si>
  <si>
    <t>17:08:02.307Z</t>
  </si>
  <si>
    <t>17:08:02.235Z</t>
  </si>
  <si>
    <t>17:04:21.911Z</t>
  </si>
  <si>
    <t>16:46:53.243Z</t>
  </si>
  <si>
    <t>16:38:24.824Z</t>
  </si>
  <si>
    <t>16:23:54.326Z</t>
  </si>
  <si>
    <t>16:20:12.187Z</t>
  </si>
  <si>
    <t>16:13:52.866Z</t>
  </si>
  <si>
    <t>16:09:33.428Z</t>
  </si>
  <si>
    <t>16:03:13.745Z</t>
  </si>
  <si>
    <t>16:02:22.294Z</t>
  </si>
  <si>
    <t>15:57:13.005Z</t>
  </si>
  <si>
    <t>15:53:45.990Z</t>
  </si>
  <si>
    <t>15:51:29.455Z</t>
  </si>
  <si>
    <t>15:50:26.571Z</t>
  </si>
  <si>
    <t>15:40:12.777Z</t>
  </si>
  <si>
    <t>15:37:45.293Z</t>
  </si>
  <si>
    <t>15:36:12.810Z</t>
  </si>
  <si>
    <t>15:32:36.134Z</t>
  </si>
  <si>
    <t>15:31:42.343Z</t>
  </si>
  <si>
    <t>15:29:53.646Z</t>
  </si>
  <si>
    <t>15:23:47.284Z</t>
  </si>
  <si>
    <t>15:18:04.715Z</t>
  </si>
  <si>
    <t>15:18:01.316Z</t>
  </si>
  <si>
    <t>15:02:37.337Z</t>
  </si>
  <si>
    <t>14:57:00.459Z</t>
  </si>
  <si>
    <t>14:51:48.636Z</t>
  </si>
  <si>
    <t>14:49:36.723Z</t>
  </si>
  <si>
    <t>14:46:18.227Z</t>
  </si>
  <si>
    <t>14:45:09.177Z</t>
  </si>
  <si>
    <t>14:41:58.424Z</t>
  </si>
  <si>
    <t>14:41:14.602Z</t>
  </si>
  <si>
    <t>14:40:48.628Z</t>
  </si>
  <si>
    <t>14:38:01.449Z</t>
  </si>
  <si>
    <t>14:34:43.163Z</t>
  </si>
  <si>
    <t>14:32:25.210Z</t>
  </si>
  <si>
    <t>14:31:17.098Z</t>
  </si>
  <si>
    <t>14:31:11.696Z</t>
  </si>
  <si>
    <t>14:27:34.557Z</t>
  </si>
  <si>
    <t>14:25:30.292Z</t>
  </si>
  <si>
    <t>14:23:44.498Z</t>
  </si>
  <si>
    <t>14:23:07.162Z</t>
  </si>
  <si>
    <t>14:21:40.320Z</t>
  </si>
  <si>
    <t>14:16:18.866Z</t>
  </si>
  <si>
    <t>14:16:02.825Z</t>
  </si>
  <si>
    <t>14:14:10.870Z</t>
  </si>
  <si>
    <t>14:09:12.375Z</t>
  </si>
  <si>
    <t>14:08:35.890Z</t>
  </si>
  <si>
    <t>14:08:21.721Z</t>
  </si>
  <si>
    <t>14:05:38.608Z</t>
  </si>
  <si>
    <t>14:03:27.574Z</t>
  </si>
  <si>
    <t>14:01:44.753Z</t>
  </si>
  <si>
    <t>13:58:44.029Z</t>
  </si>
  <si>
    <t>19:23:37.154Z</t>
  </si>
  <si>
    <t>18:21:17.333Z</t>
  </si>
  <si>
    <t>17:59:05.703Z</t>
  </si>
  <si>
    <t>17:31:32.628Z</t>
  </si>
  <si>
    <t>17:30:10.928Z</t>
  </si>
  <si>
    <t>17:27:59.446Z</t>
  </si>
  <si>
    <t>16:57:51.931Z</t>
  </si>
  <si>
    <t>16:50:09.928Z</t>
  </si>
  <si>
    <t>16:48:41.535Z</t>
  </si>
  <si>
    <t>16:43:14.200Z</t>
  </si>
  <si>
    <t>16:36:52.087Z</t>
  </si>
  <si>
    <t>16:09:36.230Z</t>
  </si>
  <si>
    <t>15:37:40.329Z</t>
  </si>
  <si>
    <t>15:37:29.846Z</t>
  </si>
  <si>
    <t>15:19:52.026Z</t>
  </si>
  <si>
    <t>15:13:50.983Z</t>
  </si>
  <si>
    <t>15:04:51.559Z</t>
  </si>
  <si>
    <t>15:04:48.105Z</t>
  </si>
  <si>
    <t>14:55:06.787Z</t>
  </si>
  <si>
    <t>16:57:09.249Z</t>
  </si>
  <si>
    <t>16:53:01.262Z</t>
  </si>
  <si>
    <t>15:40:22.819Z</t>
  </si>
  <si>
    <t>15:40:22.630Z</t>
  </si>
  <si>
    <t>15:40:22.582Z</t>
  </si>
  <si>
    <t>15:40:22.148Z</t>
  </si>
  <si>
    <t>15:40:22.112Z</t>
  </si>
  <si>
    <t>15:40:22.079Z</t>
  </si>
  <si>
    <t>15:40:22.012Z</t>
  </si>
  <si>
    <t>15:38:18.178Z</t>
  </si>
  <si>
    <t>15:38:18.165Z</t>
  </si>
  <si>
    <t>15:38:18.163Z</t>
  </si>
  <si>
    <t>15:38:18.120Z</t>
  </si>
  <si>
    <t>15:38:18.051Z</t>
  </si>
  <si>
    <t>15:38:17.949Z</t>
  </si>
  <si>
    <t>15:38:17.874Z</t>
  </si>
  <si>
    <t>15:36:31.508Z</t>
  </si>
  <si>
    <t>15:33:56.744Z</t>
  </si>
  <si>
    <t>15:33:56.705Z</t>
  </si>
  <si>
    <t>15:18:58.885Z</t>
  </si>
  <si>
    <t>15:16:10.867Z</t>
  </si>
  <si>
    <t>15:14:48.950Z</t>
  </si>
  <si>
    <t>15:10:48.074Z</t>
  </si>
  <si>
    <t>15:09:49.069Z</t>
  </si>
  <si>
    <t>15:01:03.147Z</t>
  </si>
  <si>
    <t>14:56:34.694Z</t>
  </si>
  <si>
    <t>14:55:41.556Z</t>
  </si>
  <si>
    <t>14:49:19.227Z</t>
  </si>
  <si>
    <t>14:46:15.679Z</t>
  </si>
  <si>
    <t>14:41:42.314Z</t>
  </si>
  <si>
    <t>14:39:12.591Z</t>
  </si>
  <si>
    <t>14:28:37.370Z</t>
  </si>
  <si>
    <t>14:17:49.826Z</t>
  </si>
  <si>
    <t>14:14:17.720Z</t>
  </si>
  <si>
    <t>14:11:59.398Z</t>
  </si>
  <si>
    <t>13:57:11.521Z</t>
  </si>
  <si>
    <t>20:53:43.535Z</t>
  </si>
  <si>
    <t>20:18:39.246Z</t>
  </si>
  <si>
    <t>20:13:26.843Z</t>
  </si>
  <si>
    <t>20:07:20.521Z</t>
  </si>
  <si>
    <t>20:02:52.104Z</t>
  </si>
  <si>
    <t>19:56:04.353Z</t>
  </si>
  <si>
    <t>19:51:17.629Z</t>
  </si>
  <si>
    <t>19:46:35.784Z</t>
  </si>
  <si>
    <t>19:42:11.843Z</t>
  </si>
  <si>
    <t>19:36:56.180Z</t>
  </si>
  <si>
    <t>19:28:20.655Z</t>
  </si>
  <si>
    <t>19:23:07.994Z</t>
  </si>
  <si>
    <t>19:17:36.294Z</t>
  </si>
  <si>
    <t>19:13:35.109Z</t>
  </si>
  <si>
    <t>19:07:14.507Z</t>
  </si>
  <si>
    <t>19:00:12.156Z</t>
  </si>
  <si>
    <t>18:53:52.793Z</t>
  </si>
  <si>
    <t>18:48:34.761Z</t>
  </si>
  <si>
    <t>18:40:55.330Z</t>
  </si>
  <si>
    <t>18:32:18.249Z</t>
  </si>
  <si>
    <t>18:25:18.544Z</t>
  </si>
  <si>
    <t>18:18:32.942Z</t>
  </si>
  <si>
    <t>18:12:32.103Z</t>
  </si>
  <si>
    <t>17:58:11.657Z</t>
  </si>
  <si>
    <t>21:12:38.095Z</t>
  </si>
  <si>
    <t>21:12:38.093Z</t>
  </si>
  <si>
    <t>21:12:38.092Z</t>
  </si>
  <si>
    <t>21:12:38.043Z</t>
  </si>
  <si>
    <t>21:12:38.017Z</t>
  </si>
  <si>
    <t>21:12:37.995Z</t>
  </si>
  <si>
    <t>21:12:37.717Z</t>
  </si>
  <si>
    <t>21:12:37.711Z</t>
  </si>
  <si>
    <t>21:12:37.535Z</t>
  </si>
  <si>
    <t>21:12:20.606Z</t>
  </si>
  <si>
    <t>21:12:20.605Z</t>
  </si>
  <si>
    <t>21:12:20.596Z</t>
  </si>
  <si>
    <t>21:12:20.543Z</t>
  </si>
  <si>
    <t>21:12:20.526Z</t>
  </si>
  <si>
    <t>21:12:20.524Z</t>
  </si>
  <si>
    <t>21:12:20.491Z</t>
  </si>
  <si>
    <t>21:12:20.204Z</t>
  </si>
  <si>
    <t>21:12:19.640Z</t>
  </si>
  <si>
    <t>19:43:29.793Z</t>
  </si>
  <si>
    <t>19:17:38.340Z</t>
  </si>
  <si>
    <t>19:12:56.528Z</t>
  </si>
  <si>
    <t>19:08:43.164Z</t>
  </si>
  <si>
    <t>19:01:42.227Z</t>
  </si>
  <si>
    <t>18:55:51.638Z</t>
  </si>
  <si>
    <t>18:50:59.039Z</t>
  </si>
  <si>
    <t>18:44:15.960Z</t>
  </si>
  <si>
    <t>18:35:07.926Z</t>
  </si>
  <si>
    <t>18:29:43.521Z</t>
  </si>
  <si>
    <t>18:25:57.365Z</t>
  </si>
  <si>
    <t>18:20:47.814Z</t>
  </si>
  <si>
    <t>18:15:24.780Z</t>
  </si>
  <si>
    <t>18:11:23.084Z</t>
  </si>
  <si>
    <t>18:07:12.729Z</t>
  </si>
  <si>
    <t>17:31:09.691Z</t>
  </si>
  <si>
    <t>17:24:44.276Z</t>
  </si>
  <si>
    <t>17:17:49.032Z</t>
  </si>
  <si>
    <t>17:13:34.883Z</t>
  </si>
  <si>
    <t>17:09:38.505Z</t>
  </si>
  <si>
    <t>17:04:22.181Z</t>
  </si>
  <si>
    <t>16:58:33.093Z</t>
  </si>
  <si>
    <t>16:53:14.534Z</t>
  </si>
  <si>
    <t>16:48:55.459Z</t>
  </si>
  <si>
    <t>16:44:02.431Z</t>
  </si>
  <si>
    <t>16:39:18.574Z</t>
  </si>
  <si>
    <t>16:35:17.785Z</t>
  </si>
  <si>
    <t>16:31:35.797Z</t>
  </si>
  <si>
    <t>16:27:12.658Z</t>
  </si>
  <si>
    <t>16:22:26.969Z</t>
  </si>
  <si>
    <t>16:13:51.609Z</t>
  </si>
  <si>
    <t>16:07:44.507Z</t>
  </si>
  <si>
    <t>16:01:45.260Z</t>
  </si>
  <si>
    <t>15:54:56.171Z</t>
  </si>
  <si>
    <t>15:49:58.069Z</t>
  </si>
  <si>
    <t>16:04:05.159Z</t>
  </si>
  <si>
    <t>16:04:04.742Z</t>
  </si>
  <si>
    <t>16:03:53.420Z</t>
  </si>
  <si>
    <t>16:03:53.066Z</t>
  </si>
  <si>
    <t>16:03:52.799Z</t>
  </si>
  <si>
    <t>16:03:52.532Z</t>
  </si>
  <si>
    <t>16:03:24.335Z</t>
  </si>
  <si>
    <t>16:03:24.236Z</t>
  </si>
  <si>
    <t>16:03:23.809Z</t>
  </si>
  <si>
    <t>16:03:23.687Z</t>
  </si>
  <si>
    <t>16:03:23.544Z</t>
  </si>
  <si>
    <t>16:03:23.427Z</t>
  </si>
  <si>
    <t>16:03:23.297Z</t>
  </si>
  <si>
    <t>16:03:23.107Z</t>
  </si>
  <si>
    <t>16:03:23.090Z</t>
  </si>
  <si>
    <t>16:03:18.353Z</t>
  </si>
  <si>
    <t>16:03:17.225Z</t>
  </si>
  <si>
    <t>16:03:16.785Z</t>
  </si>
  <si>
    <t>16:03:16.385Z</t>
  </si>
  <si>
    <t>16:03:16.271Z</t>
  </si>
  <si>
    <t>16:03:16.069Z</t>
  </si>
  <si>
    <t>16:03:15.905Z</t>
  </si>
  <si>
    <t>16:03:15.509Z</t>
  </si>
  <si>
    <t>16:03:15.366Z</t>
  </si>
  <si>
    <t>16:03:15.115Z</t>
  </si>
  <si>
    <t>16:03:14.984Z</t>
  </si>
  <si>
    <t>16:03:14.869Z</t>
  </si>
  <si>
    <t>16:03:14.686Z</t>
  </si>
  <si>
    <t>16:03:14.559Z</t>
  </si>
  <si>
    <t>16:02:45.752Z</t>
  </si>
  <si>
    <t>16:02:45.072Z</t>
  </si>
  <si>
    <t>16:02:44.957Z</t>
  </si>
  <si>
    <t>16:02:44.945Z</t>
  </si>
  <si>
    <t>16:02:44.844Z</t>
  </si>
  <si>
    <t>16:02:44.841Z</t>
  </si>
  <si>
    <t>16:02:44.742Z</t>
  </si>
  <si>
    <t>16:02:44.650Z</t>
  </si>
  <si>
    <t>15:58:33.605Z</t>
  </si>
  <si>
    <t>15:58:33.525Z</t>
  </si>
  <si>
    <t>15:46:18.591Z</t>
  </si>
  <si>
    <t>13:47:46.001Z</t>
  </si>
  <si>
    <t>23:24:48.423Z</t>
  </si>
  <si>
    <t>15:58:26.673Z</t>
  </si>
  <si>
    <t>15:34:39.297Z</t>
  </si>
  <si>
    <t>16:16:45.185Z</t>
  </si>
  <si>
    <t>15:22:34.633Z</t>
  </si>
  <si>
    <t>15:15:24.672Z</t>
  </si>
  <si>
    <t>14:08:21.288Z</t>
  </si>
  <si>
    <t>12:38:46.518Z</t>
  </si>
  <si>
    <t>12:29:43.398Z</t>
  </si>
  <si>
    <t>12:19:40.636Z</t>
  </si>
  <si>
    <t>12:09:53.095Z</t>
  </si>
  <si>
    <t>11:22:32.693Z</t>
  </si>
  <si>
    <t>09:59:55.939Z</t>
  </si>
  <si>
    <t>09:48:19.110Z</t>
  </si>
  <si>
    <t>03:19:19.742Z</t>
  </si>
  <si>
    <t>17:41:27.644Z</t>
  </si>
  <si>
    <t>16:53:25.806Z</t>
  </si>
  <si>
    <t>16:00:14.610Z</t>
  </si>
  <si>
    <t>15:44:20.260Z</t>
  </si>
  <si>
    <t>20:06:45.935Z</t>
  </si>
  <si>
    <t>20:06:45.183Z</t>
  </si>
  <si>
    <t>19:30:23.386Z</t>
  </si>
  <si>
    <t>19:24:42.597Z</t>
  </si>
  <si>
    <t>16:39:14.887Z</t>
  </si>
  <si>
    <t>15:54:31.302Z</t>
  </si>
  <si>
    <t>15:48:53.796Z</t>
  </si>
  <si>
    <t>15:03:55.275Z</t>
  </si>
  <si>
    <t>14:51:57.404Z</t>
  </si>
  <si>
    <t>14:29:17.899Z</t>
  </si>
  <si>
    <t>15:20:52.529Z</t>
  </si>
  <si>
    <t>15:16:20.811Z</t>
  </si>
  <si>
    <t>15:15:51.229Z</t>
  </si>
  <si>
    <t>15:13:04.988Z</t>
  </si>
  <si>
    <t>15:01:29.641Z</t>
  </si>
  <si>
    <t>14:59:16.948Z</t>
  </si>
  <si>
    <t>12:33:19.828Z</t>
  </si>
  <si>
    <t>00:59:35.562Z</t>
  </si>
  <si>
    <t>00:49:37.081Z</t>
  </si>
  <si>
    <t>17:42:55.984Z</t>
  </si>
  <si>
    <t>16:29:53.136Z</t>
  </si>
  <si>
    <t>17:41:09.485Z</t>
  </si>
  <si>
    <t>21:09:45.633Z</t>
  </si>
  <si>
    <t>21:09:45.619Z</t>
  </si>
  <si>
    <t>19:38:23.093Z</t>
  </si>
  <si>
    <t>2021-04-08T17:28:15.580Z</t>
  </si>
  <si>
    <t>2021-04-08T17:33:14.544Z</t>
  </si>
  <si>
    <t>2021-04-08T15:27:15.141Z</t>
  </si>
  <si>
    <t>2021-04-08T15:30:13.819Z</t>
  </si>
  <si>
    <t>2021-04-08T15:17:26.878Z</t>
  </si>
  <si>
    <t>2021-04-08T15:22:30.315Z</t>
  </si>
  <si>
    <t>2021-04-08T15:05:32.811Z</t>
  </si>
  <si>
    <t>2021-04-08T15:09:40.032Z</t>
  </si>
  <si>
    <t>2021-04-08T14:26:09.059Z</t>
  </si>
  <si>
    <t>2021-04-08T14:28:52.565Z</t>
  </si>
  <si>
    <t>2021-04-08T14:20:54.856Z</t>
  </si>
  <si>
    <t>2021-04-08T14:25:02.393Z</t>
  </si>
  <si>
    <t>2021-04-08T14:09:07.185Z</t>
  </si>
  <si>
    <t>2021-04-08T14:12:58.972Z</t>
  </si>
  <si>
    <t>2021-03-26T20:24:56.299Z</t>
  </si>
  <si>
    <t>2021-04-08T14:42:24.540Z</t>
  </si>
  <si>
    <t>2021-03-26T20:24:56.163Z</t>
  </si>
  <si>
    <t>2021-04-08T16:47:37.959Z</t>
  </si>
  <si>
    <t>2021-03-26T20:24:44.856Z</t>
  </si>
  <si>
    <t>2021-04-08T14:10:53.440Z</t>
  </si>
  <si>
    <t>fhEJKPgDp5</t>
  </si>
  <si>
    <t>Negocio propio</t>
  </si>
  <si>
    <t>2021-03-26T17:09:11.321Z</t>
  </si>
  <si>
    <t>2021-04-08T17:50:17.779Z</t>
  </si>
  <si>
    <t>rWYLigBkXO</t>
  </si>
  <si>
    <t>2021-03-26T17:09:08.967Z</t>
  </si>
  <si>
    <t>2021-04-08T17:46:13.888Z</t>
  </si>
  <si>
    <t>9Quto4aM6m</t>
  </si>
  <si>
    <t>2021-03-26T17:09:08.912Z</t>
  </si>
  <si>
    <t>2021-04-08T17:43:53.753Z</t>
  </si>
  <si>
    <t>2021-03-26T17:08:02.206Z</t>
  </si>
  <si>
    <t>2021-04-08T14:49:12.097Z</t>
  </si>
  <si>
    <t>2021-03-26T17:08:02.099Z</t>
  </si>
  <si>
    <t>2021-04-08T16:43:28.312Z</t>
  </si>
  <si>
    <t>2021-03-26T17:08:01.876Z</t>
  </si>
  <si>
    <t>2021-04-08T17:08:04.529Z</t>
  </si>
  <si>
    <t>2021-03-26T16:18:13.018Z</t>
  </si>
  <si>
    <t>2021-04-08T14:52:55.506Z</t>
  </si>
  <si>
    <t>2021-03-26T16:14:42.173Z</t>
  </si>
  <si>
    <t>2021-04-08T15:03:05.123Z</t>
  </si>
  <si>
    <t>2021-03-26T16:01:29.785Z</t>
  </si>
  <si>
    <t>2021-04-08T14:56:33.763Z</t>
  </si>
  <si>
    <t>2021-03-26T15:45:49.859Z</t>
  </si>
  <si>
    <t>2021-04-08T14:58:42.987Z</t>
  </si>
  <si>
    <t>2021-03-26T15:35:51.911Z</t>
  </si>
  <si>
    <t>2021-04-08T14:59:52.475Z</t>
  </si>
  <si>
    <t>2021-03-26T14:48:47.407Z</t>
  </si>
  <si>
    <t>2021-04-08T18:25:42.916Z</t>
  </si>
  <si>
    <t>2021-03-26T14:43:18.931Z</t>
  </si>
  <si>
    <t>2021-04-08T18:20:59.204Z</t>
  </si>
  <si>
    <t>adultMaleadultFemalegirlboy</t>
  </si>
  <si>
    <t>2021-03-26T14:36:34.411Z</t>
  </si>
  <si>
    <t>2021-04-08T17:57:55.983Z</t>
  </si>
  <si>
    <t>2021-03-26T14:33:04.994Z</t>
  </si>
  <si>
    <t>2021-04-08T18:17:59.569Z</t>
  </si>
  <si>
    <t>adultFemaleadultMaleboygirl</t>
  </si>
  <si>
    <t>2021-03-26T14:23:02.690Z</t>
  </si>
  <si>
    <t>2021-04-08T18:15:06.663Z</t>
  </si>
  <si>
    <t>waterfiler</t>
  </si>
  <si>
    <t>2021-03-24T19:23:15.149Z</t>
  </si>
  <si>
    <t>2021-03-24T19:23:37.173Z</t>
  </si>
  <si>
    <t>2021-03-24T18:19:58.478Z</t>
  </si>
  <si>
    <t>2021-03-24T18:22:31.754Z</t>
  </si>
  <si>
    <t>2021-03-24T17:57:34.944Z</t>
  </si>
  <si>
    <t>2021-03-24T18:01:23.549Z</t>
  </si>
  <si>
    <t>2021-03-24T17:29:30.897Z</t>
  </si>
  <si>
    <t>2021-03-24T17:33:47.128Z</t>
  </si>
  <si>
    <t>2021-03-24T17:28:44.545Z</t>
  </si>
  <si>
    <t>2021-03-24T17:31:34.735Z</t>
  </si>
  <si>
    <t>2021-03-24T17:25:04.295Z</t>
  </si>
  <si>
    <t>2021-03-24T17:30:36.223Z</t>
  </si>
  <si>
    <t xml:space="preserve">10 litros </t>
  </si>
  <si>
    <t>2021-03-24T16:55:32.556Z</t>
  </si>
  <si>
    <t>2021-03-24T17:01:04.384Z</t>
  </si>
  <si>
    <t>2021-03-24T16:48:46.656Z</t>
  </si>
  <si>
    <t>2021-03-24T17:06:27.107Z</t>
  </si>
  <si>
    <t>2021-03-24T16:51:50.759Z</t>
  </si>
  <si>
    <t>2021-03-24T16:48:41.165Z</t>
  </si>
  <si>
    <t>2021-03-24T16:48:41.574Z</t>
  </si>
  <si>
    <t xml:space="preserve">10  litros </t>
  </si>
  <si>
    <t xml:space="preserve">120 litros </t>
  </si>
  <si>
    <t>2021-03-24T16:09:36.083Z</t>
  </si>
  <si>
    <t>2021-03-24T16:09:36.284Z</t>
  </si>
  <si>
    <t>2021-03-24T16:09:35.991Z</t>
  </si>
  <si>
    <t>2021-03-24T16:09:36.216Z</t>
  </si>
  <si>
    <t>2021-03-24T15:35:39.963Z</t>
  </si>
  <si>
    <t>2021-03-24T15:41:06.801Z</t>
  </si>
  <si>
    <t>2021-03-24T15:35:18.298Z</t>
  </si>
  <si>
    <t>2021-03-24T15:40:07.908Z</t>
  </si>
  <si>
    <t>2021-03-24T15:18:04.044Z</t>
  </si>
  <si>
    <t>2021-03-24T15:22:40.311Z</t>
  </si>
  <si>
    <t>2021-03-24T15:02:32.130Z</t>
  </si>
  <si>
    <t>2021-03-24T15:09:01.855Z</t>
  </si>
  <si>
    <t>2021-03-24T14:51:41.816Z</t>
  </si>
  <si>
    <t>2021-03-24T14:59:06.670Z</t>
  </si>
  <si>
    <t>2021-03-19T16:03:24.579Z</t>
  </si>
  <si>
    <t>2021-03-24T14:30:26.111Z</t>
  </si>
  <si>
    <t>2021-03-19T16:03:13.794Z</t>
  </si>
  <si>
    <t>2021-03-24T15:31:27.656Z</t>
  </si>
  <si>
    <t>2021-03-11T20:06:36.256Z</t>
  </si>
  <si>
    <t>2021-03-19T16:03:22.930Z</t>
  </si>
  <si>
    <t>2021-03-11T20:06:47.283Z</t>
  </si>
  <si>
    <t>boilotherPurificada</t>
  </si>
  <si>
    <t>2021-03-11T20:06:35.945Z</t>
  </si>
  <si>
    <t>2021-03-11T20:06:45.729Z</t>
  </si>
  <si>
    <t>2021-03-07T16:35:15.241Z</t>
  </si>
  <si>
    <t>2021-03-07T16:44:19.191Z</t>
  </si>
  <si>
    <t>2021-03-07T15:54:24.715Z</t>
  </si>
  <si>
    <t>2021-03-07T15:54:28.860Z</t>
  </si>
  <si>
    <t>2021-03-07T15:45:38.134Z</t>
  </si>
  <si>
    <t>2021-03-07T15:53:46.232Z</t>
  </si>
  <si>
    <t>2021-03-07T15:00:47.076Z</t>
  </si>
  <si>
    <t>2021-03-07T15:08:16.637Z</t>
  </si>
  <si>
    <t>2021-03-07T14:49:11.579Z</t>
  </si>
  <si>
    <t>2021-03-07T14:56:12.941Z</t>
  </si>
  <si>
    <t>2021-03-07T14:24:00.332Z</t>
  </si>
  <si>
    <t>2021-03-07T14:40:22.836Z</t>
  </si>
  <si>
    <t>2021-03-03T15:13:44.801Z</t>
  </si>
  <si>
    <t>2021-03-03T15:21:41.481Z</t>
  </si>
  <si>
    <t>2021-03-03T15:13:40.314Z</t>
  </si>
  <si>
    <t>2021-03-03T15:19:32.517Z</t>
  </si>
  <si>
    <t>strain</t>
  </si>
  <si>
    <t>2021-03-03T15:11:05.412Z</t>
  </si>
  <si>
    <t>2021-03-03T15:16:36.498Z</t>
  </si>
  <si>
    <t>2021-03-03T14:59:35.710Z</t>
  </si>
  <si>
    <t>2021-03-03T15:04:43.820Z</t>
  </si>
  <si>
    <t>2021-03-03T14:57:00.164Z</t>
  </si>
  <si>
    <t>2021-03-03T15:05:32.840Z</t>
  </si>
  <si>
    <t>0pEXcgeJnv</t>
  </si>
  <si>
    <t>Areli</t>
  </si>
  <si>
    <t>2021-02-24T19:07:43.539Z</t>
  </si>
  <si>
    <t>2021-04-08T16:40:11.474Z</t>
  </si>
  <si>
    <t>colortaste</t>
  </si>
  <si>
    <t>2021-02-22T20:34:15.489Z</t>
  </si>
  <si>
    <t>2021-03-24T15:19:06.701Z</t>
  </si>
  <si>
    <t>2021-02-22T20:34:15.403Z</t>
  </si>
  <si>
    <t>2021-03-24T14:54:50.342Z</t>
  </si>
  <si>
    <t>2021-02-22T20:34:15.328Z</t>
  </si>
  <si>
    <t>2021-03-24T16:01:58.809Z</t>
  </si>
  <si>
    <t>2021-02-22T20:34:15.250Z</t>
  </si>
  <si>
    <t>2021-03-24T15:12:22.727Z</t>
  </si>
  <si>
    <t>2021-02-22T20:34:15.043Z</t>
  </si>
  <si>
    <t>2021-03-24T15:17:47.618Z</t>
  </si>
  <si>
    <t>2021-02-22T20:34:14.449Z</t>
  </si>
  <si>
    <t>2021-03-24T15:23:27.781Z</t>
  </si>
  <si>
    <t>2021-02-22T20:34:13.851Z</t>
  </si>
  <si>
    <t>2021-03-24T19:23:37.127Z</t>
  </si>
  <si>
    <t>2021-02-22T20:34:13.793Z</t>
  </si>
  <si>
    <t>2021-03-24T15:01:17.688Z</t>
  </si>
  <si>
    <t>2021-02-22T20:34:13.734Z</t>
  </si>
  <si>
    <t>2021-03-24T14:50:31.948Z</t>
  </si>
  <si>
    <t>2021-02-22T20:34:13.686Z</t>
  </si>
  <si>
    <t>2021-03-25T22:57:53.973Z</t>
  </si>
  <si>
    <t>2021-02-22T20:34:13.604Z</t>
  </si>
  <si>
    <t>2021-03-24T20:02:35.659Z</t>
  </si>
  <si>
    <t>2021-02-22T20:34:13.527Z</t>
  </si>
  <si>
    <t>2021-03-24T18:27:59.838Z</t>
  </si>
  <si>
    <t>2021-02-13T01:30:14.986Z</t>
  </si>
  <si>
    <t>2021-03-24T15:22:33.499Z</t>
  </si>
  <si>
    <t>2021-02-13T00:57:11.228Z</t>
  </si>
  <si>
    <t>2021-03-24T14:36:17.782Z</t>
  </si>
  <si>
    <t>2021-02-13T00:57:10.762Z</t>
  </si>
  <si>
    <t>2021-03-24T14:49:19.662Z</t>
  </si>
  <si>
    <t>2021-02-12T21:17:33.682Z</t>
  </si>
  <si>
    <t>2021-03-24T17:33:00.532Z</t>
  </si>
  <si>
    <t>2021-02-12T20:37:52.377Z</t>
  </si>
  <si>
    <t>2021-03-24T19:23:14.975Z</t>
  </si>
  <si>
    <t>2021-02-12T20:25:16.019Z</t>
  </si>
  <si>
    <t>2021-03-24T15:27:16.037Z</t>
  </si>
  <si>
    <t>2021-02-12T20:15:26.383Z</t>
  </si>
  <si>
    <t>2021-03-24T15:31:35.942Z</t>
  </si>
  <si>
    <t>2021-02-12T20:12:50.978Z</t>
  </si>
  <si>
    <t>2021-03-24T18:00:16.522Z</t>
  </si>
  <si>
    <t>2021-02-12T20:04:37.928Z</t>
  </si>
  <si>
    <t>2021-03-24T18:00:19.275Z</t>
  </si>
  <si>
    <t>2021-02-12T20:03:56.172Z</t>
  </si>
  <si>
    <t>2021-03-24T15:27:23.855Z</t>
  </si>
  <si>
    <t>2021-02-12T19:58:51.403Z</t>
  </si>
  <si>
    <t>2021-03-24T18:11:16.704Z</t>
  </si>
  <si>
    <t>2021-02-12T19:58:04.878Z</t>
  </si>
  <si>
    <t>2021-03-24T15:27:44.349Z</t>
  </si>
  <si>
    <t>2021-02-12T19:56:58.343Z</t>
  </si>
  <si>
    <t>2021-03-24T18:04:50.571Z</t>
  </si>
  <si>
    <t>2021-02-12T19:54:54.231Z</t>
  </si>
  <si>
    <t>2021-03-24T18:06:57.099Z</t>
  </si>
  <si>
    <t>2021-02-12T19:53:11.191Z</t>
  </si>
  <si>
    <t>2021-03-24T15:32:23.721Z</t>
  </si>
  <si>
    <t>2021-02-12T19:50:38.274Z</t>
  </si>
  <si>
    <t>2021-03-24T18:11:53.037Z</t>
  </si>
  <si>
    <t>2021-03-24T17:25:53.285Z</t>
  </si>
  <si>
    <t>2021-02-12T19:50:31.262Z</t>
  </si>
  <si>
    <t>2021-03-24T18:10:28.945Z</t>
  </si>
  <si>
    <t>adultFemalegirl</t>
  </si>
  <si>
    <t>2021-02-12T19:45:03.716Z</t>
  </si>
  <si>
    <t>2021-03-24T18:08:48.223Z</t>
  </si>
  <si>
    <t>2021-02-12T19:34:41.215Z</t>
  </si>
  <si>
    <t>2021-03-24T18:27:59.852Z</t>
  </si>
  <si>
    <t>2021-02-12T19:32:31.524Z</t>
  </si>
  <si>
    <t>2021-03-25T22:59:29.215Z</t>
  </si>
  <si>
    <t>2021-02-12T19:22:04.854Z</t>
  </si>
  <si>
    <t>2021-03-24T18:15:40.439Z</t>
  </si>
  <si>
    <t>2021-02-12T15:53:22.103Z</t>
  </si>
  <si>
    <t>2021-03-24T14:33:13.536Z</t>
  </si>
  <si>
    <t>2021-03-24T14:32:46.314Z</t>
  </si>
  <si>
    <t>2021-02-12T15:42:04.771Z</t>
  </si>
  <si>
    <t>2021-03-24T15:51:29.397Z</t>
  </si>
  <si>
    <t>2021-02-12T15:33:23.457Z</t>
  </si>
  <si>
    <t>2021-03-25T22:52:48.966Z</t>
  </si>
  <si>
    <t>2021-02-12T15:18:58.690Z</t>
  </si>
  <si>
    <t>2021-03-24T15:00:59.580Z</t>
  </si>
  <si>
    <t>2021-02-12T15:04:18.122Z</t>
  </si>
  <si>
    <t>2021-03-24T14:57:13.630Z</t>
  </si>
  <si>
    <t>2021-02-12T14:54:27.429Z</t>
  </si>
  <si>
    <t>2021-03-24T14:50:32.298Z</t>
  </si>
  <si>
    <t>2021-02-12T14:33:28.200Z</t>
  </si>
  <si>
    <t>2021-03-25T22:41:25.767Z</t>
  </si>
  <si>
    <t>2021-02-12T14:30:35.682Z</t>
  </si>
  <si>
    <t>2021-03-24T14:43:54.543Z</t>
  </si>
  <si>
    <t>2021-02-12T14:15:40.821Z</t>
  </si>
  <si>
    <t>2021-03-25T22:43:10.336Z</t>
  </si>
  <si>
    <t>2021-02-12T14:06:51.901Z</t>
  </si>
  <si>
    <t>2021-03-24T19:23:37.147Z</t>
  </si>
  <si>
    <t>2021-02-12T14:02:51.038Z</t>
  </si>
  <si>
    <t>2021-03-24T19:23:15.296Z</t>
  </si>
  <si>
    <t>2021-02-12T13:51:13.870Z</t>
  </si>
  <si>
    <t>2021-03-24T16:51:13.526Z</t>
  </si>
  <si>
    <t>2021-02-12T13:42:48.216Z</t>
  </si>
  <si>
    <t>2021-03-24T15:18:39.165Z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</si>
</sst>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2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13" xfId="0" applyFill="1" applyBorder="1"/>
    <xf numFmtId="0" fontId="0" fillId="36" borderId="14" xfId="0" applyFill="1" applyBorder="1"/>
    <xf numFmtId="0" fontId="0" fillId="36" borderId="15" xfId="0" applyFill="1" applyBorder="1"/>
    <xf numFmtId="0" fontId="0" fillId="36" borderId="16" xfId="0" applyFill="1" applyBorder="1"/>
    <xf numFmtId="0" fontId="0" fillId="37" borderId="12" xfId="0" applyFill="1" applyBorder="1" applyAlignment="1">
      <alignment horizontal="left"/>
    </xf>
    <xf numFmtId="0" fontId="0" fillId="39" borderId="12" xfId="0" applyFont="1" applyFill="1" applyBorder="1"/>
    <xf numFmtId="164" fontId="0" fillId="36" borderId="14" xfId="0" applyNumberFormat="1" applyFill="1" applyBorder="1"/>
    <xf numFmtId="0" fontId="0" fillId="36" borderId="0" xfId="0" applyFill="1" applyBorder="1"/>
    <xf numFmtId="0" fontId="0" fillId="36" borderId="17" xfId="0" applyFill="1" applyBorder="1"/>
    <xf numFmtId="0" fontId="0" fillId="36" borderId="20" xfId="0" applyFill="1" applyBorder="1"/>
    <xf numFmtId="9" fontId="0" fillId="36" borderId="18" xfId="0" applyNumberFormat="1" applyFill="1" applyBorder="1"/>
    <xf numFmtId="9" fontId="0" fillId="36" borderId="14" xfId="0" applyNumberFormat="1" applyFill="1" applyBorder="1"/>
    <xf numFmtId="0" fontId="0" fillId="36" borderId="10" xfId="0" applyFill="1" applyBorder="1"/>
    <xf numFmtId="9" fontId="0" fillId="36" borderId="16" xfId="0" applyNumberFormat="1" applyFill="1" applyBorder="1"/>
    <xf numFmtId="0" fontId="0" fillId="39" borderId="19" xfId="0" applyFill="1" applyBorder="1"/>
    <xf numFmtId="0" fontId="0" fillId="39" borderId="12" xfId="0" applyFill="1" applyBorder="1"/>
    <xf numFmtId="0" fontId="0" fillId="39" borderId="19" xfId="0" applyFill="1" applyBorder="1" applyAlignment="1">
      <alignment horizontal="right"/>
    </xf>
    <xf numFmtId="0" fontId="0" fillId="39" borderId="12" xfId="0" applyFill="1" applyBorder="1" applyAlignment="1">
      <alignment horizontal="right"/>
    </xf>
    <xf numFmtId="164" fontId="0" fillId="36" borderId="16" xfId="0" applyNumberFormat="1" applyFill="1" applyBorder="1"/>
    <xf numFmtId="9" fontId="0" fillId="36" borderId="0" xfId="0" applyNumberFormat="1" applyFill="1" applyBorder="1"/>
    <xf numFmtId="0" fontId="0" fillId="36" borderId="0" xfId="0" applyFill="1"/>
    <xf numFmtId="0" fontId="0" fillId="36" borderId="13" xfId="0" applyNumberFormat="1" applyFill="1" applyBorder="1"/>
    <xf numFmtId="0" fontId="0" fillId="36" borderId="18" xfId="0" applyFill="1" applyBorder="1"/>
    <xf numFmtId="0" fontId="18" fillId="36" borderId="17" xfId="0" applyFont="1" applyFill="1" applyBorder="1"/>
    <xf numFmtId="0" fontId="16" fillId="39" borderId="11" xfId="0" applyFont="1" applyFill="1" applyBorder="1"/>
    <xf numFmtId="0" fontId="18" fillId="36" borderId="13" xfId="0" applyFont="1" applyFill="1" applyBorder="1"/>
    <xf numFmtId="0" fontId="16" fillId="36" borderId="13" xfId="0" applyFont="1" applyFill="1" applyBorder="1"/>
    <xf numFmtId="0" fontId="0" fillId="36" borderId="13" xfId="0" applyFill="1" applyBorder="1" applyAlignment="1">
      <alignment horizontal="left"/>
    </xf>
    <xf numFmtId="0" fontId="0" fillId="36" borderId="15" xfId="0" applyFill="1" applyBorder="1" applyAlignment="1">
      <alignment horizontal="left"/>
    </xf>
    <xf numFmtId="0" fontId="0" fillId="36" borderId="0" xfId="0" applyFill="1" applyBorder="1" applyAlignment="1">
      <alignment horizontal="right"/>
    </xf>
    <xf numFmtId="0" fontId="19" fillId="36" borderId="0" xfId="0" applyFont="1" applyFill="1"/>
    <xf numFmtId="0" fontId="20" fillId="36" borderId="0" xfId="0" applyFont="1" applyFill="1"/>
    <xf numFmtId="0" fontId="0" fillId="40" borderId="12" xfId="0" applyFill="1" applyBorder="1" applyAlignment="1">
      <alignment horizontal="right"/>
    </xf>
    <xf numFmtId="0" fontId="16" fillId="37" borderId="11" xfId="0" applyFont="1" applyFill="1" applyBorder="1" applyAlignment="1">
      <alignment horizontal="left"/>
    </xf>
    <xf numFmtId="0" fontId="0" fillId="36" borderId="13" xfId="0" applyFont="1" applyFill="1" applyBorder="1"/>
    <xf numFmtId="0" fontId="0" fillId="36" borderId="15" xfId="0" applyFont="1" applyFill="1" applyBorder="1"/>
    <xf numFmtId="0" fontId="16" fillId="38" borderId="21" xfId="0" applyFont="1" applyFill="1" applyBorder="1"/>
    <xf numFmtId="0" fontId="16" fillId="36" borderId="0" xfId="0" applyFont="1" applyFill="1"/>
    <xf numFmtId="0" fontId="16" fillId="40" borderId="11" xfId="0" applyFont="1" applyFill="1" applyBorder="1"/>
    <xf numFmtId="0" fontId="18" fillId="36" borderId="13" xfId="0" applyFont="1" applyFill="1" applyBorder="1" applyAlignment="1">
      <alignment horizontal="left"/>
    </xf>
    <xf numFmtId="0" fontId="21" fillId="36" borderId="0" xfId="0" applyFont="1" applyFill="1"/>
    <xf numFmtId="0" fontId="22" fillId="38" borderId="22" xfId="0" applyFont="1" applyFill="1" applyBorder="1"/>
    <xf numFmtId="0" fontId="0" fillId="40" borderId="19" xfId="0" applyFill="1" applyBorder="1" applyAlignment="1">
      <alignment horizontal="right"/>
    </xf>
    <xf numFmtId="1" fontId="0" fillId="36" borderId="0" xfId="0" applyNumberFormat="1" applyFill="1" applyBorder="1"/>
    <xf numFmtId="0" fontId="16" fillId="40" borderId="11" xfId="0" applyFont="1" applyFill="1" applyBorder="1" applyAlignment="1">
      <alignment horizontal="left"/>
    </xf>
    <xf numFmtId="0" fontId="0" fillId="40" borderId="19" xfId="0" applyFont="1" applyFill="1" applyBorder="1" applyAlignment="1">
      <alignment horizontal="right"/>
    </xf>
    <xf numFmtId="0" fontId="0" fillId="40" borderId="12" xfId="0" applyFont="1" applyFill="1" applyBorder="1" applyAlignment="1">
      <alignment horizontal="right"/>
    </xf>
    <xf numFmtId="0" fontId="23" fillId="36" borderId="0" xfId="0" applyFont="1" applyFill="1"/>
    <xf numFmtId="0" fontId="23" fillId="36" borderId="0" xfId="0" applyFont="1" applyFill="1" applyAlignment="1">
      <alignment horizontal="left"/>
    </xf>
    <xf numFmtId="4" fontId="0" fillId="36" borderId="0" xfId="0" applyNumberFormat="1" applyFill="1"/>
    <xf numFmtId="2" fontId="0" fillId="36" borderId="14" xfId="0" applyNumberFormat="1" applyFill="1" applyBorder="1"/>
    <xf numFmtId="0" fontId="21" fillId="36" borderId="15" xfId="0" applyFont="1" applyFill="1" applyBorder="1"/>
    <xf numFmtId="2" fontId="0" fillId="36" borderId="16" xfId="0" applyNumberFormat="1" applyFill="1" applyBorder="1"/>
    <xf numFmtId="0" fontId="0" fillId="35" borderId="12" xfId="0" applyFill="1" applyBorder="1"/>
    <xf numFmtId="0" fontId="16" fillId="35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  <color rgb="FFFFF8E5"/>
      <color rgb="FFEFF6FB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AB199"/>
  <sheetViews>
    <sheetView topLeftCell="B1" zoomScale="120" workbookViewId="0">
      <selection activeCell="D9" sqref="D9"/>
    </sheetView>
  </sheetViews>
  <sheetFormatPr defaultRowHeight="15" outlineLevelCol="1" x14ac:dyDescent="0.25"/>
  <cols>
    <col min="1" max="1" width="9.140625" style="54" hidden="1" customWidth="1" outlineLevel="1"/>
    <col min="2" max="2" width="3.42578125" customWidth="1" collapsed="1"/>
    <col min="3" max="3" width="32.42578125" customWidth="1" outlineLevel="1"/>
    <col min="4" max="4" width="18.42578125" customWidth="1" outlineLevel="1"/>
    <col min="5" max="6" width="9.140625" customWidth="1" outlineLevel="1"/>
    <col min="7" max="7" width="9.140625" customWidth="1"/>
    <col min="8" max="8" width="42.42578125" customWidth="1"/>
    <col min="9" max="9" width="18.140625" customWidth="1"/>
    <col min="10" max="10" width="9.140625" customWidth="1"/>
  </cols>
  <sheetData>
    <row r="1" spans="2:28" ht="23.25" x14ac:dyDescent="0.35">
      <c r="B1" s="27"/>
      <c r="C1" s="38" t="s">
        <v>9876</v>
      </c>
      <c r="D1" s="37"/>
      <c r="E1" s="27"/>
      <c r="F1" s="27"/>
      <c r="G1" s="27"/>
      <c r="H1" s="38" t="s">
        <v>9888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2:28" x14ac:dyDescent="0.25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</row>
    <row r="3" spans="2:28" x14ac:dyDescent="0.25">
      <c r="B3" s="27"/>
      <c r="C3" s="47" t="s">
        <v>9877</v>
      </c>
      <c r="D3" s="27"/>
      <c r="E3" s="27"/>
      <c r="F3" s="27"/>
      <c r="G3" s="27"/>
      <c r="H3" s="47" t="s">
        <v>9885</v>
      </c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</row>
    <row r="4" spans="2:28" x14ac:dyDescent="0.25">
      <c r="B4" s="27"/>
      <c r="C4" s="47" t="s">
        <v>10603</v>
      </c>
      <c r="D4" s="27"/>
      <c r="E4" s="27"/>
      <c r="F4" s="27"/>
      <c r="G4" s="27"/>
      <c r="H4" s="47" t="s">
        <v>10602</v>
      </c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</row>
    <row r="5" spans="2:28" x14ac:dyDescent="0.25"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2:28" x14ac:dyDescent="0.25">
      <c r="B6" s="27"/>
      <c r="C6" s="40" t="s">
        <v>9878</v>
      </c>
      <c r="D6" s="11"/>
      <c r="E6" s="27"/>
      <c r="F6" s="27"/>
      <c r="G6" s="27"/>
      <c r="H6" s="40" t="s">
        <v>9881</v>
      </c>
      <c r="I6" s="11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</row>
    <row r="7" spans="2:28" x14ac:dyDescent="0.25">
      <c r="B7" s="27"/>
      <c r="C7" s="41" t="s">
        <v>9879</v>
      </c>
      <c r="D7" s="8" cm="1">
        <f t="array" ref="D7">SUMPRODUCT(1/COUNTIF('Environmental Data'!A2:A3348,'Environmental Data'!A2:A3348))</f>
        <v>68.99999999999946</v>
      </c>
      <c r="E7" s="27"/>
      <c r="F7" s="27"/>
      <c r="G7" s="27"/>
      <c r="H7" s="7" t="s">
        <v>9882</v>
      </c>
      <c r="I7" s="8">
        <f>$D7</f>
        <v>68.99999999999946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 spans="2:28" x14ac:dyDescent="0.25">
      <c r="B8" s="27"/>
      <c r="C8" s="41" t="s">
        <v>9858</v>
      </c>
      <c r="D8" s="8">
        <f>COUNTA('Environmental Data'!D:D)-1</f>
        <v>4080</v>
      </c>
      <c r="E8" s="27"/>
      <c r="F8" s="27"/>
      <c r="G8" s="27"/>
      <c r="H8" s="7" t="s">
        <v>9883</v>
      </c>
      <c r="I8" s="8">
        <f>COUNTA('Environmental Data'!D:D)-1</f>
        <v>4080</v>
      </c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</row>
    <row r="9" spans="2:28" x14ac:dyDescent="0.25">
      <c r="B9" s="27"/>
      <c r="C9" s="42" t="s">
        <v>9880</v>
      </c>
      <c r="D9" s="25">
        <f>AVERAGE('Environmental Data'!$AL:$AL)</f>
        <v>3.6014732029464058</v>
      </c>
      <c r="E9" s="27"/>
      <c r="F9" s="27"/>
      <c r="G9" s="27"/>
      <c r="H9" s="9" t="s">
        <v>9884</v>
      </c>
      <c r="I9" s="25">
        <f>$D9</f>
        <v>3.6014732029464058</v>
      </c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</row>
    <row r="10" spans="2:28" ht="15.75" thickBot="1" x14ac:dyDescent="0.3"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</row>
    <row r="11" spans="2:28" ht="15.75" thickBot="1" x14ac:dyDescent="0.3">
      <c r="B11" s="27"/>
      <c r="C11" s="43" t="s">
        <v>2801</v>
      </c>
      <c r="D11" s="48" t="s">
        <v>9886</v>
      </c>
      <c r="E11" s="27"/>
      <c r="F11" s="27"/>
      <c r="G11" s="27"/>
      <c r="H11" s="43" t="s">
        <v>15493</v>
      </c>
      <c r="I11" s="48" t="s">
        <v>9887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</row>
    <row r="12" spans="2:28" x14ac:dyDescent="0.25"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</row>
    <row r="13" spans="2:28" x14ac:dyDescent="0.25">
      <c r="B13" s="27"/>
      <c r="C13" s="31" t="s">
        <v>9889</v>
      </c>
      <c r="D13" s="12"/>
      <c r="E13" s="27"/>
      <c r="F13" s="27"/>
      <c r="G13" s="27"/>
      <c r="H13" s="31" t="s">
        <v>9892</v>
      </c>
      <c r="I13" s="12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</row>
    <row r="14" spans="2:28" x14ac:dyDescent="0.25">
      <c r="B14" s="27"/>
      <c r="C14" s="7" t="s">
        <v>9859</v>
      </c>
      <c r="D14" s="8">
        <f>COUNTIF('Environmental Data'!$A:$A,'Prioridades Dashboard'!C$11)</f>
        <v>28</v>
      </c>
      <c r="E14" s="27"/>
      <c r="F14" s="27"/>
      <c r="G14" s="27"/>
      <c r="H14" s="7" t="s">
        <v>9893</v>
      </c>
      <c r="I14" s="8">
        <f>COUNTIF('Environmental Data'!$A:$A,'Prioridades Dashboard'!H$11)</f>
        <v>38</v>
      </c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</row>
    <row r="15" spans="2:28" x14ac:dyDescent="0.25">
      <c r="B15" s="27"/>
      <c r="C15" s="7" t="s">
        <v>173</v>
      </c>
      <c r="D15" s="8">
        <f>COUNTIFS('Environmental Data'!$G:$G,'Prioridades Dashboard'!$C15,'Environmental Data'!$A:$A,'Prioridades Dashboard'!C11)</f>
        <v>11</v>
      </c>
      <c r="E15" s="27"/>
      <c r="F15" s="27"/>
      <c r="G15" s="27"/>
      <c r="H15" s="7" t="s">
        <v>9894</v>
      </c>
      <c r="I15" s="8">
        <f>COUNTIFS('Environmental Data'!$A:$A,'Prioridades Dashboard'!$H11,'Environmental Data'!$G:$G,'Prioridades Dashboard'!$C15)</f>
        <v>24</v>
      </c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</row>
    <row r="16" spans="2:28" x14ac:dyDescent="0.25">
      <c r="B16" s="27"/>
      <c r="C16" s="7" t="s">
        <v>151</v>
      </c>
      <c r="D16" s="8">
        <f>COUNTIFS('Environmental Data'!$G:$G,'Prioridades Dashboard'!$C16,'Environmental Data'!$A:$A,'Prioridades Dashboard'!C11)</f>
        <v>17</v>
      </c>
      <c r="E16" s="27"/>
      <c r="F16" s="44"/>
      <c r="G16" s="27"/>
      <c r="H16" s="7" t="s">
        <v>9895</v>
      </c>
      <c r="I16" s="8">
        <f>COUNTIFS('Environmental Data'!$A:$A,'Prioridades Dashboard'!$H11,'Environmental Data'!$G:$G,'Prioridades Dashboard'!$C16)</f>
        <v>14</v>
      </c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</row>
    <row r="17" spans="1:28" x14ac:dyDescent="0.25">
      <c r="B17" s="27"/>
      <c r="C17" s="7" t="s">
        <v>9891</v>
      </c>
      <c r="D17" s="8">
        <f>SUMIF('Environmental Data'!$A:$A,'Prioridades Dashboard'!$C11,'Environmental Data'!$AL:$AL)</f>
        <v>122</v>
      </c>
      <c r="E17" s="27"/>
      <c r="F17" s="27"/>
      <c r="G17" s="27"/>
      <c r="H17" s="7" t="s">
        <v>9898</v>
      </c>
      <c r="I17" s="8">
        <f>SUMIF('Environmental Data'!$A:$A,'Prioridades Dashboard'!$H11,'Environmental Data'!$AL:$AL)</f>
        <v>124</v>
      </c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</row>
    <row r="18" spans="1:28" x14ac:dyDescent="0.25">
      <c r="B18" s="27"/>
      <c r="C18" s="7" t="s">
        <v>9860</v>
      </c>
      <c r="D18" s="13">
        <f>AVERAGEIF('Environmental Data'!$A:$A,'Prioridades Dashboard'!C11,'Environmental Data'!$AL:$AL)</f>
        <v>4.3571428571428568</v>
      </c>
      <c r="E18" s="27"/>
      <c r="F18" s="27"/>
      <c r="G18" s="27"/>
      <c r="H18" s="7" t="s">
        <v>9897</v>
      </c>
      <c r="I18" s="13">
        <f>AVERAGEIF('Environmental Data'!$A:$A,'Prioridades Dashboard'!H11,'Environmental Data'!$AL:$AL)</f>
        <v>3.263157894736842</v>
      </c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</row>
    <row r="19" spans="1:28" x14ac:dyDescent="0.25">
      <c r="B19" s="27"/>
      <c r="C19" s="9" t="s">
        <v>9890</v>
      </c>
      <c r="D19" s="10">
        <f>SUMIF('Environmental Data'!$A:$A,'Prioridades Dashboard'!$C11,'Environmental Data'!$AM:$AM)</f>
        <v>11</v>
      </c>
      <c r="E19" s="27"/>
      <c r="F19" s="27"/>
      <c r="G19" s="27"/>
      <c r="H19" s="9" t="s">
        <v>9896</v>
      </c>
      <c r="I19" s="10">
        <f>SUMIF('Environmental Data'!$A:$A,'Prioridades Dashboard'!$H11,'Environmental Data'!$AM:$AM)</f>
        <v>13</v>
      </c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</row>
    <row r="20" spans="1:28" x14ac:dyDescent="0.25"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</row>
    <row r="21" spans="1:28" x14ac:dyDescent="0.25">
      <c r="B21" s="27"/>
      <c r="C21" s="31" t="s">
        <v>9861</v>
      </c>
      <c r="D21" s="23" t="s">
        <v>9856</v>
      </c>
      <c r="E21" s="24" t="s">
        <v>9857</v>
      </c>
      <c r="F21" s="36"/>
      <c r="G21" s="27"/>
      <c r="H21" s="31" t="s">
        <v>9902</v>
      </c>
      <c r="I21" s="23" t="s">
        <v>9856</v>
      </c>
      <c r="J21" s="24" t="s">
        <v>9857</v>
      </c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</row>
    <row r="22" spans="1:28" x14ac:dyDescent="0.25">
      <c r="A22" s="54" t="s">
        <v>76</v>
      </c>
      <c r="B22" s="27"/>
      <c r="C22" s="15" t="s">
        <v>9899</v>
      </c>
      <c r="D22" s="16">
        <f>COUNTIFS('Environmental Data'!$K:$K,'Prioridades Dashboard'!$A22,'Environmental Data'!$A:$A,'Prioridades Dashboard'!$C11)</f>
        <v>12</v>
      </c>
      <c r="E22" s="17">
        <f t="shared" ref="E22:E27" si="0">D22/SUM(D$22:D$27)</f>
        <v>0.42857142857142855</v>
      </c>
      <c r="F22" s="26"/>
      <c r="G22" s="27"/>
      <c r="H22" s="15" t="s">
        <v>9908</v>
      </c>
      <c r="I22" s="16">
        <f>COUNTIFS('Environmental Data'!$K:$K,'Prioridades Dashboard'!$A22,'Environmental Data'!$A:$A,'Prioridades Dashboard'!$H11)</f>
        <v>21</v>
      </c>
      <c r="J22" s="17">
        <f t="shared" ref="J22:J27" si="1">I22/SUM(I$22:I$27)</f>
        <v>0.55263157894736847</v>
      </c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</row>
    <row r="23" spans="1:28" x14ac:dyDescent="0.25">
      <c r="A23" s="54" t="s">
        <v>49</v>
      </c>
      <c r="B23" s="27"/>
      <c r="C23" s="7" t="s">
        <v>9900</v>
      </c>
      <c r="D23" s="14">
        <f>COUNTIFS('Environmental Data'!$K:$K,'Prioridades Dashboard'!$A23,'Environmental Data'!$A:$A,'Prioridades Dashboard'!$C11)</f>
        <v>10</v>
      </c>
      <c r="E23" s="18">
        <f t="shared" si="0"/>
        <v>0.35714285714285715</v>
      </c>
      <c r="F23" s="26"/>
      <c r="G23" s="27"/>
      <c r="H23" s="7" t="s">
        <v>9903</v>
      </c>
      <c r="I23" s="14">
        <f>COUNTIFS('Environmental Data'!$K:$K,'Prioridades Dashboard'!$A23,'Environmental Data'!$A:$A,'Prioridades Dashboard'!$H11)</f>
        <v>10</v>
      </c>
      <c r="J23" s="18">
        <f t="shared" si="1"/>
        <v>0.26315789473684209</v>
      </c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</row>
    <row r="24" spans="1:28" x14ac:dyDescent="0.25">
      <c r="A24" s="54" t="s">
        <v>201</v>
      </c>
      <c r="B24" s="27"/>
      <c r="C24" s="7" t="s">
        <v>9862</v>
      </c>
      <c r="D24" s="14">
        <f>COUNTIFS('Environmental Data'!$K:$K,'Prioridades Dashboard'!$A24,'Environmental Data'!$A:$A,'Prioridades Dashboard'!$C11)</f>
        <v>0</v>
      </c>
      <c r="E24" s="18">
        <f t="shared" si="0"/>
        <v>0</v>
      </c>
      <c r="F24" s="26"/>
      <c r="G24" s="27"/>
      <c r="H24" s="7" t="s">
        <v>9904</v>
      </c>
      <c r="I24" s="14">
        <f>COUNTIFS('Environmental Data'!$K:$K,'Prioridades Dashboard'!$A24,'Environmental Data'!$A:$A,'Prioridades Dashboard'!$H11)</f>
        <v>0</v>
      </c>
      <c r="J24" s="18">
        <f t="shared" si="1"/>
        <v>0</v>
      </c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</row>
    <row r="25" spans="1:28" x14ac:dyDescent="0.25">
      <c r="A25" s="54" t="s">
        <v>132</v>
      </c>
      <c r="B25" s="27"/>
      <c r="C25" s="7" t="s">
        <v>9901</v>
      </c>
      <c r="D25" s="14">
        <f>COUNTIFS('Environmental Data'!$K:$K,'Prioridades Dashboard'!$A25,'Environmental Data'!$A:$A,'Prioridades Dashboard'!$C11)</f>
        <v>5</v>
      </c>
      <c r="E25" s="18">
        <f t="shared" si="0"/>
        <v>0.17857142857142858</v>
      </c>
      <c r="F25" s="26"/>
      <c r="G25" s="27"/>
      <c r="H25" s="7" t="s">
        <v>9905</v>
      </c>
      <c r="I25" s="14">
        <f>COUNTIFS('Environmental Data'!$K:$K,'Prioridades Dashboard'!$A25,'Environmental Data'!$A:$A,'Prioridades Dashboard'!$H11)</f>
        <v>5</v>
      </c>
      <c r="J25" s="18">
        <f t="shared" si="1"/>
        <v>0.13157894736842105</v>
      </c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</row>
    <row r="26" spans="1:28" x14ac:dyDescent="0.25">
      <c r="A26" s="54" t="s">
        <v>492</v>
      </c>
      <c r="B26" s="27"/>
      <c r="C26" s="7" t="s">
        <v>9863</v>
      </c>
      <c r="D26" s="14">
        <f>COUNTIFS('Environmental Data'!$K:$K,'Prioridades Dashboard'!$A26,'Environmental Data'!$A:$A,'Prioridades Dashboard'!$C11)</f>
        <v>0</v>
      </c>
      <c r="E26" s="18">
        <f t="shared" si="0"/>
        <v>0</v>
      </c>
      <c r="F26" s="26"/>
      <c r="G26" s="27"/>
      <c r="H26" s="7" t="s">
        <v>9906</v>
      </c>
      <c r="I26" s="14">
        <f>COUNTIFS('Environmental Data'!$K:$K,'Prioridades Dashboard'!$A26,'Environmental Data'!$A:$A,'Prioridades Dashboard'!$H11)</f>
        <v>0</v>
      </c>
      <c r="J26" s="18">
        <f t="shared" si="1"/>
        <v>0</v>
      </c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</row>
    <row r="27" spans="1:28" x14ac:dyDescent="0.25">
      <c r="A27" s="54" t="s">
        <v>117</v>
      </c>
      <c r="B27" s="27"/>
      <c r="C27" s="9" t="s">
        <v>9864</v>
      </c>
      <c r="D27" s="19">
        <f>COUNTIFS('Environmental Data'!$K:$K,'Prioridades Dashboard'!$A27,'Environmental Data'!$A:$A,'Prioridades Dashboard'!$C11)</f>
        <v>1</v>
      </c>
      <c r="E27" s="20">
        <f t="shared" si="0"/>
        <v>3.5714285714285712E-2</v>
      </c>
      <c r="F27" s="26"/>
      <c r="G27" s="27"/>
      <c r="H27" s="9" t="s">
        <v>9907</v>
      </c>
      <c r="I27" s="19">
        <f>COUNTIFS('Environmental Data'!$K:$K,'Prioridades Dashboard'!$A27,'Environmental Data'!$A:$A,'Prioridades Dashboard'!$H11)</f>
        <v>2</v>
      </c>
      <c r="J27" s="20">
        <f t="shared" si="1"/>
        <v>5.2631578947368418E-2</v>
      </c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</row>
    <row r="28" spans="1:28" x14ac:dyDescent="0.25"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</row>
    <row r="29" spans="1:28" x14ac:dyDescent="0.25">
      <c r="B29" s="27"/>
      <c r="C29" s="31" t="s">
        <v>9909</v>
      </c>
      <c r="D29" s="21"/>
      <c r="E29" s="22"/>
      <c r="F29" s="14"/>
      <c r="G29" s="27"/>
      <c r="H29" s="31" t="s">
        <v>9919</v>
      </c>
      <c r="I29" s="21"/>
      <c r="J29" s="22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</row>
    <row r="30" spans="1:28" x14ac:dyDescent="0.25">
      <c r="B30" s="27"/>
      <c r="C30" s="30" t="s">
        <v>9910</v>
      </c>
      <c r="D30" s="16"/>
      <c r="E30" s="29"/>
      <c r="F30" s="14"/>
      <c r="G30" s="27"/>
      <c r="H30" s="30" t="s">
        <v>9920</v>
      </c>
      <c r="I30" s="16"/>
      <c r="J30" s="29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</row>
    <row r="31" spans="1:28" x14ac:dyDescent="0.25">
      <c r="A31" s="54" t="s">
        <v>275</v>
      </c>
      <c r="B31" s="27"/>
      <c r="C31" s="7" t="s">
        <v>9911</v>
      </c>
      <c r="D31" s="14">
        <f>COUNTIFS('Environmental Data'!$Y:$Y,'Prioridades Dashboard'!$A31,'Environmental Data'!$A:$A,'Prioridades Dashboard'!$C11)</f>
        <v>7</v>
      </c>
      <c r="E31" s="18">
        <f>D31/SUM(D$31:D$35)</f>
        <v>0.25</v>
      </c>
      <c r="F31" s="26"/>
      <c r="G31" s="27"/>
      <c r="H31" s="7" t="s">
        <v>9921</v>
      </c>
      <c r="I31" s="14">
        <f>COUNTIFS('Environmental Data'!$Y:$Y,'Prioridades Dashboard'!$A31,'Environmental Data'!$A:$A,'Prioridades Dashboard'!$H11)</f>
        <v>3</v>
      </c>
      <c r="J31" s="18">
        <f>I31/SUM(I$31:I$35)</f>
        <v>7.8947368421052627E-2</v>
      </c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</row>
    <row r="32" spans="1:28" x14ac:dyDescent="0.25">
      <c r="A32" s="54" t="s">
        <v>100</v>
      </c>
      <c r="B32" s="27"/>
      <c r="C32" s="28" t="s">
        <v>9912</v>
      </c>
      <c r="D32" s="14">
        <f>COUNTIFS('Environmental Data'!$Y:$Y,'Prioridades Dashboard'!$A32,'Environmental Data'!$A:$A,'Prioridades Dashboard'!$C11)</f>
        <v>11</v>
      </c>
      <c r="E32" s="18">
        <f t="shared" ref="E32:E35" si="2">D32/SUM(D$31:D$35)</f>
        <v>0.39285714285714285</v>
      </c>
      <c r="F32" s="26"/>
      <c r="G32" s="27"/>
      <c r="H32" s="28" t="s">
        <v>9922</v>
      </c>
      <c r="I32" s="14">
        <f>COUNTIFS('Environmental Data'!$Y:$Y,'Prioridades Dashboard'!$A32,'Environmental Data'!$A:$A,'Prioridades Dashboard'!$H11)</f>
        <v>2</v>
      </c>
      <c r="J32" s="18">
        <f t="shared" ref="J32:J35" si="3">I32/SUM(I$31:I$35)</f>
        <v>5.2631578947368418E-2</v>
      </c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</row>
    <row r="33" spans="1:28" x14ac:dyDescent="0.25">
      <c r="A33" s="54" t="s">
        <v>196</v>
      </c>
      <c r="B33" s="27"/>
      <c r="C33" s="7" t="s">
        <v>9913</v>
      </c>
      <c r="D33" s="14">
        <f>COUNTIFS('Environmental Data'!$Y:$Y,'Prioridades Dashboard'!$A33,'Environmental Data'!$A:$A,'Prioridades Dashboard'!$C11)</f>
        <v>0</v>
      </c>
      <c r="E33" s="18">
        <f t="shared" si="2"/>
        <v>0</v>
      </c>
      <c r="F33" s="26"/>
      <c r="G33" s="27"/>
      <c r="H33" s="7" t="s">
        <v>9923</v>
      </c>
      <c r="I33" s="14">
        <f>COUNTIFS('Environmental Data'!$Y:$Y,'Prioridades Dashboard'!$A33,'Environmental Data'!$A:$A,'Prioridades Dashboard'!$H11)</f>
        <v>3</v>
      </c>
      <c r="J33" s="18">
        <f t="shared" si="3"/>
        <v>7.8947368421052627E-2</v>
      </c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</row>
    <row r="34" spans="1:28" x14ac:dyDescent="0.25">
      <c r="A34" s="54" t="s">
        <v>57</v>
      </c>
      <c r="B34" s="27"/>
      <c r="C34" s="7" t="s">
        <v>9914</v>
      </c>
      <c r="D34" s="14">
        <f>COUNTIFS('Environmental Data'!$Y:$Y,'Prioridades Dashboard'!$A34,'Environmental Data'!$A:$A,'Prioridades Dashboard'!$C11)</f>
        <v>4</v>
      </c>
      <c r="E34" s="18">
        <f t="shared" si="2"/>
        <v>0.14285714285714285</v>
      </c>
      <c r="F34" s="26"/>
      <c r="G34" s="27"/>
      <c r="H34" s="7" t="s">
        <v>9924</v>
      </c>
      <c r="I34" s="14">
        <f>COUNTIFS('Environmental Data'!$Y:$Y,'Prioridades Dashboard'!$A34,'Environmental Data'!$A:$A,'Prioridades Dashboard'!$H11)</f>
        <v>3</v>
      </c>
      <c r="J34" s="18">
        <f t="shared" si="3"/>
        <v>7.8947368421052627E-2</v>
      </c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</row>
    <row r="35" spans="1:28" x14ac:dyDescent="0.25">
      <c r="A35" s="54" t="s">
        <v>82</v>
      </c>
      <c r="B35" s="27"/>
      <c r="C35" s="7" t="s">
        <v>9915</v>
      </c>
      <c r="D35" s="14">
        <f>COUNTIFS('Environmental Data'!$Y:$Y,'Prioridades Dashboard'!$A35,'Environmental Data'!$A:$A,'Prioridades Dashboard'!$C11)</f>
        <v>6</v>
      </c>
      <c r="E35" s="18">
        <f t="shared" si="2"/>
        <v>0.21428571428571427</v>
      </c>
      <c r="F35" s="26"/>
      <c r="G35" s="27"/>
      <c r="H35" s="7" t="s">
        <v>9925</v>
      </c>
      <c r="I35" s="14">
        <f>COUNTIFS('Environmental Data'!$Y:$Y,'Prioridades Dashboard'!$A35,'Environmental Data'!$A:$A,'Prioridades Dashboard'!$H11)</f>
        <v>27</v>
      </c>
      <c r="J35" s="18">
        <f t="shared" si="3"/>
        <v>0.71052631578947367</v>
      </c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</row>
    <row r="36" spans="1:28" x14ac:dyDescent="0.25">
      <c r="B36" s="27"/>
      <c r="C36" s="7"/>
      <c r="D36" s="14"/>
      <c r="E36" s="8"/>
      <c r="F36" s="14"/>
      <c r="G36" s="27"/>
      <c r="H36" s="7"/>
      <c r="I36" s="14"/>
      <c r="J36" s="8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</row>
    <row r="37" spans="1:28" x14ac:dyDescent="0.25">
      <c r="B37" s="27"/>
      <c r="C37" s="32" t="s">
        <v>9918</v>
      </c>
      <c r="D37" s="14"/>
      <c r="E37" s="8"/>
      <c r="F37" s="14"/>
      <c r="G37" s="27"/>
      <c r="H37" s="32" t="s">
        <v>9926</v>
      </c>
      <c r="I37" s="14"/>
      <c r="J37" s="8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</row>
    <row r="38" spans="1:28" x14ac:dyDescent="0.25">
      <c r="A38" s="54" t="s">
        <v>60</v>
      </c>
      <c r="B38" s="27"/>
      <c r="C38" s="7" t="s">
        <v>9917</v>
      </c>
      <c r="D38" s="14">
        <f>COUNTIFS('Environmental Data'!$AN:$AN,'Prioridades Dashboard'!$A38,'Environmental Data'!$A:$A,'Prioridades Dashboard'!$C11)</f>
        <v>24</v>
      </c>
      <c r="E38" s="18">
        <f>D38/SUM(D$38:D$39)</f>
        <v>0.88888888888888884</v>
      </c>
      <c r="F38" s="26"/>
      <c r="G38" s="27"/>
      <c r="H38" s="7" t="s">
        <v>9928</v>
      </c>
      <c r="I38" s="14">
        <f>COUNTIFS('Environmental Data'!$AN:$AN,'Prioridades Dashboard'!$A38,'Environmental Data'!$A:$A,'Prioridades Dashboard'!$H11)</f>
        <v>18</v>
      </c>
      <c r="J38" s="18">
        <f>I38/SUM(I$38:I$39)</f>
        <v>0.47368421052631576</v>
      </c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</row>
    <row r="39" spans="1:28" x14ac:dyDescent="0.25">
      <c r="A39" s="54" t="s">
        <v>61</v>
      </c>
      <c r="B39" s="27"/>
      <c r="C39" s="7" t="s">
        <v>9916</v>
      </c>
      <c r="D39" s="14">
        <f>COUNTIFS('Environmental Data'!$AN:$AN,'Prioridades Dashboard'!$A39,'Environmental Data'!$A:$A,'Prioridades Dashboard'!$C11)</f>
        <v>3</v>
      </c>
      <c r="E39" s="18">
        <f t="shared" ref="E39" si="4">D39/SUM(D$31:D$35)</f>
        <v>0.10714285714285714</v>
      </c>
      <c r="F39" s="26"/>
      <c r="G39" s="27"/>
      <c r="H39" s="7" t="s">
        <v>9927</v>
      </c>
      <c r="I39" s="14">
        <f>COUNTIFS('Environmental Data'!$AN:$AN,'Prioridades Dashboard'!$A39,'Environmental Data'!$A:$A,'Prioridades Dashboard'!$H11)</f>
        <v>20</v>
      </c>
      <c r="J39" s="18">
        <f>I39/SUM(I$38:I$39)</f>
        <v>0.52631578947368418</v>
      </c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</row>
    <row r="40" spans="1:28" x14ac:dyDescent="0.25">
      <c r="B40" s="27"/>
      <c r="C40" s="7"/>
      <c r="D40" s="14"/>
      <c r="E40" s="8"/>
      <c r="F40" s="14"/>
      <c r="G40" s="27"/>
      <c r="H40" s="7"/>
      <c r="I40" s="14"/>
      <c r="J40" s="8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</row>
    <row r="41" spans="1:28" x14ac:dyDescent="0.25">
      <c r="B41" s="27"/>
      <c r="C41" s="32" t="s">
        <v>9929</v>
      </c>
      <c r="D41" s="14"/>
      <c r="E41" s="8"/>
      <c r="F41" s="14"/>
      <c r="G41" s="27"/>
      <c r="H41" s="32" t="s">
        <v>9947</v>
      </c>
      <c r="I41" s="14"/>
      <c r="J41" s="8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</row>
    <row r="42" spans="1:28" x14ac:dyDescent="0.25">
      <c r="A42" s="54" t="s">
        <v>60</v>
      </c>
      <c r="B42" s="27"/>
      <c r="C42" s="7" t="s">
        <v>9930</v>
      </c>
      <c r="D42" s="14">
        <f>COUNTIFS('Environmental Data'!$A:$A,'Prioridades Dashboard'!$C11,'Environmental Data'!$AB:$AB,'Prioridades Dashboard'!$A42)</f>
        <v>13</v>
      </c>
      <c r="E42" s="18">
        <f>D42/SUM(D$42:D$43)</f>
        <v>0.4642857142857143</v>
      </c>
      <c r="F42" s="26"/>
      <c r="G42" s="27"/>
      <c r="H42" s="7" t="s">
        <v>129</v>
      </c>
      <c r="I42" s="14">
        <f>COUNTIFS('Environmental Data'!$A:$A,'Prioridades Dashboard'!$H11,'Environmental Data'!$AB:$AB,'Prioridades Dashboard'!$A42)</f>
        <v>38</v>
      </c>
      <c r="J42" s="18">
        <f>I42/SUM(I$42:I$43)</f>
        <v>0.71698113207547165</v>
      </c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</row>
    <row r="43" spans="1:28" x14ac:dyDescent="0.25">
      <c r="A43" s="54" t="s">
        <v>61</v>
      </c>
      <c r="B43" s="27"/>
      <c r="C43" s="7" t="s">
        <v>61</v>
      </c>
      <c r="D43" s="14">
        <f>COUNTIFS('Environmental Data'!$A:$A,'Prioridades Dashboard'!$C11,'Environmental Data'!$AB:$AB,'Prioridades Dashboard'!$A43)</f>
        <v>15</v>
      </c>
      <c r="E43" s="18">
        <f>D43/SUM(D$42:D$43)</f>
        <v>0.5357142857142857</v>
      </c>
      <c r="F43" s="26"/>
      <c r="G43" s="27"/>
      <c r="H43" s="7" t="s">
        <v>61</v>
      </c>
      <c r="I43" s="14">
        <f>COUNTIFS('Environmental Data'!$A:$A,'Prioridades Dashboard'!$C11,'Environmental Data'!$AB:$AB,'Prioridades Dashboard'!$A43)</f>
        <v>15</v>
      </c>
      <c r="J43" s="18">
        <f>I43/SUM(I$42:I$43)</f>
        <v>0.28301886792452829</v>
      </c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</row>
    <row r="44" spans="1:28" x14ac:dyDescent="0.25">
      <c r="B44" s="27"/>
      <c r="C44" s="7"/>
      <c r="D44" s="14"/>
      <c r="E44" s="8"/>
      <c r="F44" s="14"/>
      <c r="G44" s="27"/>
      <c r="H44" s="7"/>
      <c r="I44" s="14"/>
      <c r="J44" s="8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</row>
    <row r="45" spans="1:28" x14ac:dyDescent="0.25">
      <c r="B45" s="27"/>
      <c r="C45" s="32" t="s">
        <v>9931</v>
      </c>
      <c r="D45" s="14"/>
      <c r="E45" s="8"/>
      <c r="F45" s="14"/>
      <c r="G45" s="27"/>
      <c r="H45" s="32" t="s">
        <v>9948</v>
      </c>
      <c r="I45" s="14"/>
      <c r="J45" s="8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</row>
    <row r="46" spans="1:28" x14ac:dyDescent="0.25">
      <c r="A46" s="54" t="s">
        <v>60</v>
      </c>
      <c r="B46" s="27"/>
      <c r="C46" s="7" t="s">
        <v>60</v>
      </c>
      <c r="D46" s="14">
        <f>COUNTIFS('Environmental Data'!$A:$A,'Prioridades Dashboard'!$C11,'Environmental Data'!$AC:$AC,'Prioridades Dashboard'!$A46)</f>
        <v>1</v>
      </c>
      <c r="E46" s="18">
        <f>D46/SUM(D$46:D$47)</f>
        <v>3.5714285714285712E-2</v>
      </c>
      <c r="F46" s="26"/>
      <c r="G46" s="27"/>
      <c r="H46" s="7" t="s">
        <v>129</v>
      </c>
      <c r="I46" s="14">
        <f>COUNTIFS('Environmental Data'!$A:$A,'Prioridades Dashboard'!$H11,'Environmental Data'!$AC:$AC,'Prioridades Dashboard'!$A46)</f>
        <v>0</v>
      </c>
      <c r="J46" s="18">
        <f>I46/SUM(I$46:I$47)</f>
        <v>0</v>
      </c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</row>
    <row r="47" spans="1:28" x14ac:dyDescent="0.25">
      <c r="A47" s="54" t="s">
        <v>61</v>
      </c>
      <c r="B47" s="27"/>
      <c r="C47" s="7" t="s">
        <v>61</v>
      </c>
      <c r="D47" s="14">
        <f>COUNTIFS('Environmental Data'!$A:$A,'Prioridades Dashboard'!$C11,'Environmental Data'!$AC:$AC,'Prioridades Dashboard'!$A47)</f>
        <v>27</v>
      </c>
      <c r="E47" s="18">
        <f>D47/SUM(D$46:D$47)</f>
        <v>0.9642857142857143</v>
      </c>
      <c r="F47" s="26"/>
      <c r="G47" s="27"/>
      <c r="H47" s="7" t="s">
        <v>61</v>
      </c>
      <c r="I47" s="14">
        <f>COUNTIFS('Environmental Data'!$A:$A,'Prioridades Dashboard'!$H11,'Environmental Data'!$AC:$AC,'Prioridades Dashboard'!$A47)</f>
        <v>19</v>
      </c>
      <c r="J47" s="18">
        <f>I47/SUM(I$46:I$47)</f>
        <v>1</v>
      </c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</row>
    <row r="48" spans="1:28" x14ac:dyDescent="0.25">
      <c r="B48" s="27"/>
      <c r="C48" s="7"/>
      <c r="D48" s="14"/>
      <c r="E48" s="18"/>
      <c r="F48" s="26"/>
      <c r="G48" s="27"/>
      <c r="H48" s="7"/>
      <c r="I48" s="14"/>
      <c r="J48" s="18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</row>
    <row r="49" spans="1:28" x14ac:dyDescent="0.25">
      <c r="B49" s="27"/>
      <c r="C49" s="33" t="s">
        <v>10561</v>
      </c>
      <c r="D49" s="14">
        <f>COUNTIFS('Environmental Data'!$A:$A,'Prioridades Dashboard'!C$11,'Environmental Data'!$AB:$AB,'Prioridades Dashboard'!$A43,'Environmental Data'!$AC:$AC,'Prioridades Dashboard'!$A47)</f>
        <v>14</v>
      </c>
      <c r="E49" s="18"/>
      <c r="F49" s="26"/>
      <c r="G49" s="27"/>
      <c r="H49" s="33" t="s">
        <v>10562</v>
      </c>
      <c r="I49" s="14">
        <f>COUNTIFS('Environmental Data'!$A:$A,'Prioridades Dashboard'!H$11,'Environmental Data'!$AB:$AB,'Prioridades Dashboard'!$A43,'Environmental Data'!$AC:$AC,'Prioridades Dashboard'!$A47)</f>
        <v>0</v>
      </c>
      <c r="J49" s="18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</row>
    <row r="50" spans="1:28" x14ac:dyDescent="0.25">
      <c r="B50" s="27"/>
      <c r="C50" s="7"/>
      <c r="D50" s="14"/>
      <c r="E50" s="18"/>
      <c r="F50" s="26"/>
      <c r="G50" s="27"/>
      <c r="H50" s="7"/>
      <c r="I50" s="14"/>
      <c r="J50" s="18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</row>
    <row r="51" spans="1:28" x14ac:dyDescent="0.25">
      <c r="B51" s="27"/>
      <c r="C51" s="32" t="s">
        <v>9865</v>
      </c>
      <c r="D51" s="14"/>
      <c r="E51" s="8"/>
      <c r="F51" s="14"/>
      <c r="G51" s="27"/>
      <c r="H51" s="32" t="s">
        <v>9968</v>
      </c>
      <c r="I51" s="14"/>
      <c r="J51" s="8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</row>
    <row r="52" spans="1:28" x14ac:dyDescent="0.25">
      <c r="A52" s="54" t="s">
        <v>86</v>
      </c>
      <c r="B52" s="27"/>
      <c r="C52" s="7" t="s">
        <v>9866</v>
      </c>
      <c r="D52" s="14">
        <f>COUNTIFS('Environmental Data'!$A:$A,'Prioridades Dashboard'!$C11,'Environmental Data'!$AF:$AF,'Prioridades Dashboard'!$A52)</f>
        <v>5</v>
      </c>
      <c r="E52" s="18">
        <f>D52/SUM(D$52:D$55)</f>
        <v>0.17857142857142858</v>
      </c>
      <c r="F52" s="26"/>
      <c r="G52" s="27"/>
      <c r="H52" s="7" t="s">
        <v>9949</v>
      </c>
      <c r="I52" s="14">
        <f>COUNTIFS('Environmental Data'!$A:$A,'Prioridades Dashboard'!$H11,'Environmental Data'!$AF:$AF,'Prioridades Dashboard'!$A52)</f>
        <v>0</v>
      </c>
      <c r="J52" s="18">
        <f>I52/SUM(I$52:I$55)</f>
        <v>0</v>
      </c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</row>
    <row r="53" spans="1:28" x14ac:dyDescent="0.25">
      <c r="A53" s="54" t="s">
        <v>9935</v>
      </c>
      <c r="B53" s="27"/>
      <c r="C53" s="7" t="s">
        <v>9867</v>
      </c>
      <c r="D53" s="14">
        <f>COUNTIFS('Environmental Data'!$A:$A,'Prioridades Dashboard'!$C11,'Environmental Data'!$AF:$AF,'Prioridades Dashboard'!$A53)</f>
        <v>1</v>
      </c>
      <c r="E53" s="18">
        <f>D53/SUM(D$52:D$55)</f>
        <v>3.5714285714285712E-2</v>
      </c>
      <c r="F53" s="26"/>
      <c r="G53" s="27"/>
      <c r="H53" s="7" t="s">
        <v>9950</v>
      </c>
      <c r="I53" s="14">
        <f>COUNTIFS('Environmental Data'!$A:$A,'Prioridades Dashboard'!$H11,'Environmental Data'!$AF:$AF,'Prioridades Dashboard'!$A53)</f>
        <v>2</v>
      </c>
      <c r="J53" s="18">
        <f>I53/SUM(I$52:I$55)</f>
        <v>5.2631578947368418E-2</v>
      </c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</row>
    <row r="54" spans="1:28" x14ac:dyDescent="0.25">
      <c r="A54" s="54" t="s">
        <v>111</v>
      </c>
      <c r="B54" s="27"/>
      <c r="C54" s="7" t="s">
        <v>9868</v>
      </c>
      <c r="D54" s="14">
        <f>COUNTIFS('Environmental Data'!$A:$A,'Prioridades Dashboard'!$C11,'Environmental Data'!$AF:$AF,'Prioridades Dashboard'!$A54)</f>
        <v>7</v>
      </c>
      <c r="E54" s="18">
        <f>D54/SUM(D$52:D$55)</f>
        <v>0.25</v>
      </c>
      <c r="F54" s="26"/>
      <c r="G54" s="27"/>
      <c r="H54" s="7" t="s">
        <v>9951</v>
      </c>
      <c r="I54" s="14">
        <f>COUNTIFS('Environmental Data'!$A:$A,'Prioridades Dashboard'!$H11,'Environmental Data'!$AF:$AF,'Prioridades Dashboard'!$A54)</f>
        <v>1</v>
      </c>
      <c r="J54" s="18">
        <f>I54/SUM(I$52:I$55)</f>
        <v>2.6315789473684209E-2</v>
      </c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</row>
    <row r="55" spans="1:28" x14ac:dyDescent="0.25">
      <c r="A55" s="54" t="s">
        <v>63</v>
      </c>
      <c r="B55" s="27"/>
      <c r="C55" s="7" t="s">
        <v>9869</v>
      </c>
      <c r="D55" s="14">
        <f>COUNTIFS('Environmental Data'!$A:$A,'Prioridades Dashboard'!$C11,'Environmental Data'!$AF:$AF,'Prioridades Dashboard'!$A55)</f>
        <v>15</v>
      </c>
      <c r="E55" s="18">
        <f>D55/SUM(D$52:D$55)</f>
        <v>0.5357142857142857</v>
      </c>
      <c r="F55" s="26"/>
      <c r="G55" s="27"/>
      <c r="H55" s="7" t="s">
        <v>9952</v>
      </c>
      <c r="I55" s="14">
        <f>COUNTIFS('Environmental Data'!$A:$A,'Prioridades Dashboard'!$H11,'Environmental Data'!$AF:$AF,'Prioridades Dashboard'!$A55)</f>
        <v>35</v>
      </c>
      <c r="J55" s="18">
        <f>I55/SUM(I$52:I$55)</f>
        <v>0.92105263157894735</v>
      </c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</row>
    <row r="56" spans="1:28" x14ac:dyDescent="0.25">
      <c r="B56" s="27"/>
      <c r="C56" s="7"/>
      <c r="D56" s="14"/>
      <c r="E56" s="8"/>
      <c r="F56" s="14"/>
      <c r="G56" s="27"/>
      <c r="H56" s="7"/>
      <c r="I56" s="14"/>
      <c r="J56" s="8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</row>
    <row r="57" spans="1:28" x14ac:dyDescent="0.25">
      <c r="B57" s="27"/>
      <c r="C57" s="32" t="s">
        <v>9870</v>
      </c>
      <c r="D57" s="14"/>
      <c r="E57" s="8"/>
      <c r="F57" s="14"/>
      <c r="G57" s="27"/>
      <c r="H57" s="32" t="s">
        <v>9953</v>
      </c>
      <c r="I57" s="14"/>
      <c r="J57" s="8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</row>
    <row r="58" spans="1:28" x14ac:dyDescent="0.25">
      <c r="A58" s="54" t="s">
        <v>157</v>
      </c>
      <c r="B58" s="27"/>
      <c r="C58" s="7" t="s">
        <v>9871</v>
      </c>
      <c r="D58" s="14">
        <f>COUNTIFS('Environmental Data'!$A:$A,'Prioridades Dashboard'!$C11,'Environmental Data'!$AE:$AE,'Prioridades Dashboard'!$A58)</f>
        <v>8</v>
      </c>
      <c r="E58" s="18">
        <f>D58/SUM(D$58:D$59)</f>
        <v>0.5</v>
      </c>
      <c r="F58" s="26"/>
      <c r="G58" s="27"/>
      <c r="H58" s="7" t="s">
        <v>9954</v>
      </c>
      <c r="I58" s="14">
        <f>COUNTIFS('Environmental Data'!$A:$A,'Prioridades Dashboard'!$H11,'Environmental Data'!$AE:$AE,'Prioridades Dashboard'!$A58)</f>
        <v>0</v>
      </c>
      <c r="J58" s="18" t="e">
        <f>I58/SUM(I$58:I$59)</f>
        <v>#DIV/0!</v>
      </c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</row>
    <row r="59" spans="1:28" x14ac:dyDescent="0.25">
      <c r="A59" s="54" t="s">
        <v>176</v>
      </c>
      <c r="B59" s="27"/>
      <c r="C59" s="7" t="s">
        <v>9933</v>
      </c>
      <c r="D59" s="14">
        <f>COUNTIFS('Environmental Data'!$A:$A,'Prioridades Dashboard'!$C11,'Environmental Data'!$AE:$AE,'Prioridades Dashboard'!$A59)</f>
        <v>8</v>
      </c>
      <c r="E59" s="18">
        <f>D59/SUM(D$58:D$59)</f>
        <v>0.5</v>
      </c>
      <c r="F59" s="26"/>
      <c r="G59" s="27"/>
      <c r="H59" s="7" t="s">
        <v>9933</v>
      </c>
      <c r="I59" s="14">
        <f>COUNTIFS('Environmental Data'!$A:$A,'Prioridades Dashboard'!$H11,'Environmental Data'!$AE:$AE,'Prioridades Dashboard'!$A59)</f>
        <v>0</v>
      </c>
      <c r="J59" s="18" t="e">
        <f>I59/SUM(I$58:I$59)</f>
        <v>#DIV/0!</v>
      </c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</row>
    <row r="60" spans="1:28" x14ac:dyDescent="0.25">
      <c r="B60" s="27"/>
      <c r="C60" s="7"/>
      <c r="D60" s="14"/>
      <c r="E60" s="8"/>
      <c r="F60" s="14"/>
      <c r="G60" s="27"/>
      <c r="H60" s="7"/>
      <c r="I60" s="14"/>
      <c r="J60" s="8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</row>
    <row r="61" spans="1:28" x14ac:dyDescent="0.25">
      <c r="B61" s="27"/>
      <c r="C61" s="32" t="s">
        <v>9872</v>
      </c>
      <c r="D61" s="14"/>
      <c r="E61" s="8"/>
      <c r="F61" s="14"/>
      <c r="G61" s="27"/>
      <c r="H61" s="32" t="s">
        <v>9955</v>
      </c>
      <c r="I61" s="14"/>
      <c r="J61" s="8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</row>
    <row r="62" spans="1:28" x14ac:dyDescent="0.25">
      <c r="A62" s="54" t="s">
        <v>70</v>
      </c>
      <c r="B62" s="27"/>
      <c r="C62" s="7" t="s">
        <v>9873</v>
      </c>
      <c r="D62" s="14">
        <f>COUNTIFS('Environmental Data'!$A:$A,'Prioridades Dashboard'!C$11,'Environmental Data'!$AS:$AS,'Prioridades Dashboard'!$A62)</f>
        <v>1</v>
      </c>
      <c r="E62" s="18">
        <f>D62/SUM(D$62:D$66)</f>
        <v>3.5714285714285712E-2</v>
      </c>
      <c r="F62" s="26"/>
      <c r="G62" s="27"/>
      <c r="H62" s="7" t="s">
        <v>9873</v>
      </c>
      <c r="I62" s="14">
        <f>COUNTIFS('Environmental Data'!$A:$A,'Prioridades Dashboard'!H$11,'Environmental Data'!$AS:$AS,'Prioridades Dashboard'!$A62)</f>
        <v>29</v>
      </c>
      <c r="J62" s="18">
        <f>I62/SUM(I$62:I$66)</f>
        <v>0.78378378378378377</v>
      </c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</row>
    <row r="63" spans="1:28" x14ac:dyDescent="0.25">
      <c r="A63" s="54" t="s">
        <v>964</v>
      </c>
      <c r="B63" s="27"/>
      <c r="C63" s="7" t="s">
        <v>9874</v>
      </c>
      <c r="D63" s="14">
        <f>COUNTIFS('Environmental Data'!$A:$A,'Prioridades Dashboard'!C$11,'Environmental Data'!$AS:$AS,'Prioridades Dashboard'!$A63)</f>
        <v>1</v>
      </c>
      <c r="E63" s="18">
        <f>D63/SUM(D$62:D$66)</f>
        <v>3.5714285714285712E-2</v>
      </c>
      <c r="F63" s="26"/>
      <c r="G63" s="27"/>
      <c r="H63" s="7" t="s">
        <v>9874</v>
      </c>
      <c r="I63" s="14">
        <f>COUNTIFS('Environmental Data'!$A:$A,'Prioridades Dashboard'!H$11,'Environmental Data'!$AS:$AS,'Prioridades Dashboard'!$A63)</f>
        <v>0</v>
      </c>
      <c r="J63" s="18">
        <f>I63/SUM(I$62:I$66)</f>
        <v>0</v>
      </c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</row>
    <row r="64" spans="1:28" x14ac:dyDescent="0.25">
      <c r="A64" s="54" t="s">
        <v>91</v>
      </c>
      <c r="B64" s="27"/>
      <c r="C64" s="7" t="s">
        <v>9934</v>
      </c>
      <c r="D64" s="14">
        <f>COUNTIFS('Environmental Data'!$A:$A,'Prioridades Dashboard'!C$11,'Environmental Data'!$AS:$AS,'Prioridades Dashboard'!$A64)</f>
        <v>25</v>
      </c>
      <c r="E64" s="18">
        <f>D64/SUM(D$62:D$66)</f>
        <v>0.8928571428571429</v>
      </c>
      <c r="F64" s="26"/>
      <c r="G64" s="27"/>
      <c r="H64" s="7" t="s">
        <v>9956</v>
      </c>
      <c r="I64" s="14">
        <f>COUNTIFS('Environmental Data'!$A:$A,'Prioridades Dashboard'!H$11,'Environmental Data'!$AS:$AS,'Prioridades Dashboard'!$A64)</f>
        <v>4</v>
      </c>
      <c r="J64" s="18">
        <f>I64/SUM(I$62:I$66)</f>
        <v>0.10810810810810811</v>
      </c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</row>
    <row r="65" spans="1:28" x14ac:dyDescent="0.25">
      <c r="A65" s="54" t="s">
        <v>114</v>
      </c>
      <c r="B65" s="27"/>
      <c r="C65" s="7" t="s">
        <v>9936</v>
      </c>
      <c r="D65" s="14">
        <f>COUNTIFS('Environmental Data'!$A:$A,'Prioridades Dashboard'!C$11,'Environmental Data'!$AS:$AS,'Prioridades Dashboard'!$A65)</f>
        <v>1</v>
      </c>
      <c r="E65" s="18">
        <f>D65/SUM(D$62:D$66)</f>
        <v>3.5714285714285712E-2</v>
      </c>
      <c r="F65" s="26"/>
      <c r="G65" s="27"/>
      <c r="H65" s="7" t="s">
        <v>9957</v>
      </c>
      <c r="I65" s="14">
        <f>COUNTIFS('Environmental Data'!$A:$A,'Prioridades Dashboard'!H$11,'Environmental Data'!$AS:$AS,'Prioridades Dashboard'!$A65)</f>
        <v>4</v>
      </c>
      <c r="J65" s="18">
        <f>I65/SUM(I$62:I$66)</f>
        <v>0.10810810810810811</v>
      </c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</row>
    <row r="66" spans="1:28" x14ac:dyDescent="0.25">
      <c r="A66" s="54" t="s">
        <v>1324</v>
      </c>
      <c r="B66" s="27"/>
      <c r="C66" s="7" t="s">
        <v>9937</v>
      </c>
      <c r="D66" s="14">
        <f>COUNTIFS('Environmental Data'!$A:$A,'Prioridades Dashboard'!C$11,'Environmental Data'!$AS:$AS,'Prioridades Dashboard'!$A66)</f>
        <v>0</v>
      </c>
      <c r="E66" s="18">
        <f>D66/SUM(D$62:D$66)</f>
        <v>0</v>
      </c>
      <c r="F66" s="26"/>
      <c r="G66" s="27"/>
      <c r="H66" s="7" t="s">
        <v>9937</v>
      </c>
      <c r="I66" s="14">
        <f>COUNTIFS('Environmental Data'!$A:$A,'Prioridades Dashboard'!H$11,'Environmental Data'!$AS:$AS,'Prioridades Dashboard'!$A66)</f>
        <v>0</v>
      </c>
      <c r="J66" s="18">
        <f>I66/SUM(I$62:I$66)</f>
        <v>0</v>
      </c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</row>
    <row r="67" spans="1:28" x14ac:dyDescent="0.25">
      <c r="B67" s="27"/>
      <c r="C67" s="7"/>
      <c r="D67" s="14"/>
      <c r="E67" s="8"/>
      <c r="F67" s="14"/>
      <c r="G67" s="27"/>
      <c r="H67" s="7"/>
      <c r="I67" s="14"/>
      <c r="J67" s="8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</row>
    <row r="68" spans="1:28" x14ac:dyDescent="0.25">
      <c r="B68" s="27"/>
      <c r="C68" s="32" t="s">
        <v>9938</v>
      </c>
      <c r="D68" s="14"/>
      <c r="E68" s="8"/>
      <c r="F68" s="14"/>
      <c r="G68" s="27"/>
      <c r="H68" s="32" t="s">
        <v>9958</v>
      </c>
      <c r="I68" s="14"/>
      <c r="J68" s="8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</row>
    <row r="69" spans="1:28" x14ac:dyDescent="0.25">
      <c r="A69" s="54" t="s">
        <v>345</v>
      </c>
      <c r="B69" s="27"/>
      <c r="C69" s="7" t="s">
        <v>345</v>
      </c>
      <c r="D69" s="14">
        <f>COUNTIFS('Environmental Data'!$A:$A,'Prioridades Dashboard'!C$11,'Environmental Data'!$Z:$Z,'Prioridades Dashboard'!$A69)</f>
        <v>1</v>
      </c>
      <c r="E69" s="18">
        <f t="shared" ref="E69:E74" si="5">D69/SUM(D$69:D$74)</f>
        <v>3.5714285714285712E-2</v>
      </c>
      <c r="F69" s="26"/>
      <c r="G69" s="27"/>
      <c r="H69" s="7" t="s">
        <v>1973</v>
      </c>
      <c r="I69" s="14">
        <f>COUNTIFS('Environmental Data'!$A:$A,'Prioridades Dashboard'!H$11,'Environmental Data'!$Z:$Z,'Prioridades Dashboard'!$A69)</f>
        <v>0</v>
      </c>
      <c r="J69" s="18">
        <f t="shared" ref="J69:J74" si="6">I69/SUM(I$69:I$74)</f>
        <v>0</v>
      </c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</row>
    <row r="70" spans="1:28" x14ac:dyDescent="0.25">
      <c r="A70" s="54" t="s">
        <v>904</v>
      </c>
      <c r="B70" s="27"/>
      <c r="C70" s="7" t="s">
        <v>9939</v>
      </c>
      <c r="D70" s="14">
        <f>COUNTIFS('Environmental Data'!$A:$A,'Prioridades Dashboard'!C$11,'Environmental Data'!$Z:$Z,'Prioridades Dashboard'!$A70)</f>
        <v>2</v>
      </c>
      <c r="E70" s="18">
        <f t="shared" si="5"/>
        <v>7.1428571428571425E-2</v>
      </c>
      <c r="F70" s="26"/>
      <c r="G70" s="27"/>
      <c r="H70" s="7" t="s">
        <v>9959</v>
      </c>
      <c r="I70" s="14">
        <f>COUNTIFS('Environmental Data'!$A:$A,'Prioridades Dashboard'!H$11,'Environmental Data'!$Z:$Z,'Prioridades Dashboard'!$A70)</f>
        <v>0</v>
      </c>
      <c r="J70" s="18">
        <f t="shared" si="6"/>
        <v>0</v>
      </c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</row>
    <row r="71" spans="1:28" x14ac:dyDescent="0.25">
      <c r="A71" s="54" t="s">
        <v>166</v>
      </c>
      <c r="B71" s="27"/>
      <c r="C71" s="7" t="s">
        <v>9940</v>
      </c>
      <c r="D71" s="14">
        <f>COUNTIFS('Environmental Data'!$A:$A,'Prioridades Dashboard'!C$11,'Environmental Data'!$Z:$Z,'Prioridades Dashboard'!$A71)</f>
        <v>25</v>
      </c>
      <c r="E71" s="18">
        <f t="shared" si="5"/>
        <v>0.8928571428571429</v>
      </c>
      <c r="F71" s="26"/>
      <c r="G71" s="27"/>
      <c r="H71" s="7" t="s">
        <v>9960</v>
      </c>
      <c r="I71" s="14">
        <f>COUNTIFS('Environmental Data'!$A:$A,'Prioridades Dashboard'!H$11,'Environmental Data'!$Z:$Z,'Prioridades Dashboard'!$A71)</f>
        <v>0</v>
      </c>
      <c r="J71" s="18">
        <f t="shared" si="6"/>
        <v>0</v>
      </c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</row>
    <row r="72" spans="1:28" x14ac:dyDescent="0.25">
      <c r="A72" s="54" t="s">
        <v>58</v>
      </c>
      <c r="B72" s="27"/>
      <c r="C72" s="7" t="s">
        <v>9941</v>
      </c>
      <c r="D72" s="14">
        <f>COUNTIFS('Environmental Data'!$A:$A,'Prioridades Dashboard'!C$11,'Environmental Data'!$Z:$Z,'Prioridades Dashboard'!$A72)</f>
        <v>0</v>
      </c>
      <c r="E72" s="18">
        <f t="shared" si="5"/>
        <v>0</v>
      </c>
      <c r="F72" s="26"/>
      <c r="G72" s="27"/>
      <c r="H72" s="7" t="s">
        <v>9961</v>
      </c>
      <c r="I72" s="14">
        <f>COUNTIFS('Environmental Data'!$A:$A,'Prioridades Dashboard'!H$11,'Environmental Data'!$Z:$Z,'Prioridades Dashboard'!$A72)</f>
        <v>6</v>
      </c>
      <c r="J72" s="18">
        <f t="shared" si="6"/>
        <v>0.15789473684210525</v>
      </c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</row>
    <row r="73" spans="1:28" x14ac:dyDescent="0.25">
      <c r="A73" s="54" t="s">
        <v>110</v>
      </c>
      <c r="B73" s="27"/>
      <c r="C73" s="7" t="s">
        <v>9942</v>
      </c>
      <c r="D73" s="14">
        <f>COUNTIFS('Environmental Data'!$A:$A,'Prioridades Dashboard'!C$11,'Environmental Data'!$Z:$Z,'Prioridades Dashboard'!$A73)</f>
        <v>0</v>
      </c>
      <c r="E73" s="18">
        <f t="shared" si="5"/>
        <v>0</v>
      </c>
      <c r="F73" s="26"/>
      <c r="G73" s="27"/>
      <c r="H73" s="7" t="s">
        <v>9962</v>
      </c>
      <c r="I73" s="14">
        <f>COUNTIFS('Environmental Data'!$A:$A,'Prioridades Dashboard'!H$11,'Environmental Data'!$Z:$Z,'Prioridades Dashboard'!$A73)</f>
        <v>0</v>
      </c>
      <c r="J73" s="18">
        <f t="shared" si="6"/>
        <v>0</v>
      </c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</row>
    <row r="74" spans="1:28" x14ac:dyDescent="0.25">
      <c r="A74" s="54" t="s">
        <v>83</v>
      </c>
      <c r="B74" s="27"/>
      <c r="C74" s="7" t="s">
        <v>83</v>
      </c>
      <c r="D74" s="14">
        <f>COUNTIFS('Environmental Data'!$A:$A,'Prioridades Dashboard'!C$11,'Environmental Data'!$Z:$Z,'Prioridades Dashboard'!$A74)</f>
        <v>0</v>
      </c>
      <c r="E74" s="18">
        <f t="shared" si="5"/>
        <v>0</v>
      </c>
      <c r="F74" s="26"/>
      <c r="G74" s="27"/>
      <c r="H74" s="7" t="s">
        <v>9963</v>
      </c>
      <c r="I74" s="14">
        <f>COUNTIFS('Environmental Data'!$A:$A,'Prioridades Dashboard'!H$11,'Environmental Data'!$Z:$Z,'Prioridades Dashboard'!$A74)</f>
        <v>32</v>
      </c>
      <c r="J74" s="18">
        <f t="shared" si="6"/>
        <v>0.84210526315789469</v>
      </c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</row>
    <row r="75" spans="1:28" x14ac:dyDescent="0.25">
      <c r="B75" s="27"/>
      <c r="C75" s="7"/>
      <c r="D75" s="14"/>
      <c r="E75" s="8"/>
      <c r="F75" s="14"/>
      <c r="G75" s="27"/>
      <c r="H75" s="7"/>
      <c r="I75" s="14"/>
      <c r="J75" s="8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</row>
    <row r="76" spans="1:28" x14ac:dyDescent="0.25">
      <c r="B76" s="27"/>
      <c r="C76" s="32" t="s">
        <v>9943</v>
      </c>
      <c r="D76" s="14"/>
      <c r="E76" s="8"/>
      <c r="F76" s="14"/>
      <c r="G76" s="27"/>
      <c r="H76" s="32" t="s">
        <v>9964</v>
      </c>
      <c r="I76" s="14"/>
      <c r="J76" s="8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</row>
    <row r="77" spans="1:28" x14ac:dyDescent="0.25">
      <c r="A77" s="54" t="s">
        <v>155</v>
      </c>
      <c r="B77" s="27"/>
      <c r="C77" s="7" t="s">
        <v>9944</v>
      </c>
      <c r="D77" s="14">
        <f>COUNTIFS('Environmental Data'!$A:$A,'Prioridades Dashboard'!C$11,'Environmental Data'!$AA:$AA,'Prioridades Dashboard'!$A77)</f>
        <v>26</v>
      </c>
      <c r="E77" s="18">
        <f>D77/SUM(D$77:D$79)</f>
        <v>0.9285714285714286</v>
      </c>
      <c r="F77" s="26"/>
      <c r="G77" s="27"/>
      <c r="H77" s="7" t="s">
        <v>9965</v>
      </c>
      <c r="I77" s="14">
        <f>COUNTIFS('Environmental Data'!$A:$A,'Prioridades Dashboard'!H$11,'Environmental Data'!$AA:$AA,'Prioridades Dashboard'!$A77)</f>
        <v>36</v>
      </c>
      <c r="J77" s="18">
        <f>I77/SUM(I$77:I$79)</f>
        <v>0.94736842105263153</v>
      </c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</row>
    <row r="78" spans="1:28" x14ac:dyDescent="0.25">
      <c r="A78" s="54" t="s">
        <v>59</v>
      </c>
      <c r="B78" s="27"/>
      <c r="C78" s="7" t="s">
        <v>9945</v>
      </c>
      <c r="D78" s="14">
        <f>COUNTIFS('Environmental Data'!$A:$A,'Prioridades Dashboard'!C$11,'Environmental Data'!$AA:$AA,'Prioridades Dashboard'!$A78)</f>
        <v>2</v>
      </c>
      <c r="E78" s="18">
        <f>D78/SUM(D$77:D$79)</f>
        <v>7.1428571428571425E-2</v>
      </c>
      <c r="F78" s="26"/>
      <c r="G78" s="27"/>
      <c r="H78" s="7" t="s">
        <v>9966</v>
      </c>
      <c r="I78" s="14">
        <f>COUNTIFS('Environmental Data'!$A:$A,'Prioridades Dashboard'!H$11,'Environmental Data'!$AA:$AA,'Prioridades Dashboard'!$A78)</f>
        <v>0</v>
      </c>
      <c r="J78" s="18">
        <f>I78/SUM(I$77:I$79)</f>
        <v>0</v>
      </c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</row>
    <row r="79" spans="1:28" x14ac:dyDescent="0.25">
      <c r="A79" s="54" t="s">
        <v>84</v>
      </c>
      <c r="B79" s="27"/>
      <c r="C79" s="9" t="s">
        <v>9946</v>
      </c>
      <c r="D79" s="19">
        <f>COUNTIFS('Environmental Data'!$A:$A,'Prioridades Dashboard'!C$11,'Environmental Data'!$AA:$AA,'Prioridades Dashboard'!$A79)</f>
        <v>0</v>
      </c>
      <c r="E79" s="20">
        <f>D79/SUM(D$77:D$79)</f>
        <v>0</v>
      </c>
      <c r="F79" s="26"/>
      <c r="G79" s="27"/>
      <c r="H79" s="9" t="s">
        <v>9967</v>
      </c>
      <c r="I79" s="19">
        <f>COUNTIFS('Environmental Data'!$A:$A,'Prioridades Dashboard'!H$11,'Environmental Data'!$AA:$AA,'Prioridades Dashboard'!$A79)</f>
        <v>2</v>
      </c>
      <c r="J79" s="20">
        <f>I79/SUM(I$77:I$79)</f>
        <v>5.2631578947368418E-2</v>
      </c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</row>
    <row r="80" spans="1:28" x14ac:dyDescent="0.25"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</row>
    <row r="81" spans="2:28" x14ac:dyDescent="0.25"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</row>
    <row r="82" spans="2:28" x14ac:dyDescent="0.25"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</row>
    <row r="83" spans="2:28" x14ac:dyDescent="0.25"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</row>
    <row r="84" spans="2:28" x14ac:dyDescent="0.25"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</row>
    <row r="85" spans="2:28" x14ac:dyDescent="0.25"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</row>
    <row r="86" spans="2:28" x14ac:dyDescent="0.25"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</row>
    <row r="87" spans="2:28" x14ac:dyDescent="0.25"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</row>
    <row r="88" spans="2:28" x14ac:dyDescent="0.25"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</row>
    <row r="89" spans="2:28" x14ac:dyDescent="0.25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</row>
    <row r="90" spans="2:28" x14ac:dyDescent="0.25"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</row>
    <row r="91" spans="2:28" x14ac:dyDescent="0.25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</row>
    <row r="92" spans="2:28" x14ac:dyDescent="0.25"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</row>
    <row r="93" spans="2:28" x14ac:dyDescent="0.25"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</row>
    <row r="94" spans="2:28" x14ac:dyDescent="0.25"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</row>
    <row r="95" spans="2:28" x14ac:dyDescent="0.25"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</row>
    <row r="96" spans="2:28" x14ac:dyDescent="0.25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</row>
    <row r="97" spans="2:28" x14ac:dyDescent="0.25"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</row>
    <row r="98" spans="2:28" x14ac:dyDescent="0.25"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</row>
    <row r="99" spans="2:28" x14ac:dyDescent="0.25"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</row>
    <row r="100" spans="2:28" x14ac:dyDescent="0.25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</row>
    <row r="101" spans="2:28" x14ac:dyDescent="0.25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</row>
    <row r="102" spans="2:28" x14ac:dyDescent="0.25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</row>
    <row r="103" spans="2:28" x14ac:dyDescent="0.25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</row>
    <row r="104" spans="2:28" x14ac:dyDescent="0.25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</row>
    <row r="105" spans="2:28" x14ac:dyDescent="0.25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</row>
    <row r="106" spans="2:28" x14ac:dyDescent="0.25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</row>
    <row r="107" spans="2:28" x14ac:dyDescent="0.25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</row>
    <row r="108" spans="2:28" x14ac:dyDescent="0.25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</row>
    <row r="109" spans="2:28" x14ac:dyDescent="0.25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</row>
    <row r="110" spans="2:28" x14ac:dyDescent="0.25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</row>
    <row r="111" spans="2:28" x14ac:dyDescent="0.25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</row>
    <row r="112" spans="2:28" x14ac:dyDescent="0.25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</row>
    <row r="113" spans="2:28" x14ac:dyDescent="0.25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</row>
    <row r="114" spans="2:28" x14ac:dyDescent="0.25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</row>
    <row r="115" spans="2:28" x14ac:dyDescent="0.25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</row>
    <row r="116" spans="2:28" x14ac:dyDescent="0.25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</row>
    <row r="117" spans="2:28" x14ac:dyDescent="0.25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</row>
    <row r="118" spans="2:28" x14ac:dyDescent="0.25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</row>
    <row r="119" spans="2:28" x14ac:dyDescent="0.25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</row>
    <row r="120" spans="2:28" x14ac:dyDescent="0.25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</row>
    <row r="121" spans="2:28" x14ac:dyDescent="0.25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</row>
    <row r="122" spans="2:28" x14ac:dyDescent="0.25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</row>
    <row r="123" spans="2:28" x14ac:dyDescent="0.25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</row>
    <row r="124" spans="2:28" x14ac:dyDescent="0.25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</row>
    <row r="125" spans="2:28" x14ac:dyDescent="0.25">
      <c r="B125" s="27"/>
      <c r="F125" s="27"/>
      <c r="G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</row>
    <row r="126" spans="2:28" x14ac:dyDescent="0.25">
      <c r="B126" s="27"/>
      <c r="F126" s="27"/>
      <c r="G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</row>
    <row r="127" spans="2:28" x14ac:dyDescent="0.25">
      <c r="B127" s="27"/>
      <c r="F127" s="27"/>
      <c r="G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</row>
    <row r="128" spans="2:28" x14ac:dyDescent="0.25">
      <c r="B128" s="27"/>
      <c r="F128" s="27"/>
      <c r="G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</row>
    <row r="129" spans="2:28" x14ac:dyDescent="0.25">
      <c r="B129" s="27"/>
      <c r="F129" s="27"/>
      <c r="G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</row>
    <row r="130" spans="2:28" x14ac:dyDescent="0.25">
      <c r="B130" s="27"/>
      <c r="F130" s="27"/>
      <c r="G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</row>
    <row r="131" spans="2:28" x14ac:dyDescent="0.25">
      <c r="B131" s="27"/>
      <c r="F131" s="27"/>
      <c r="G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</row>
    <row r="132" spans="2:28" x14ac:dyDescent="0.25">
      <c r="B132" s="27"/>
      <c r="F132" s="27"/>
      <c r="G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</row>
    <row r="133" spans="2:28" x14ac:dyDescent="0.25">
      <c r="B133" s="27"/>
      <c r="F133" s="27"/>
      <c r="G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</row>
    <row r="134" spans="2:28" x14ac:dyDescent="0.25">
      <c r="B134" s="27"/>
      <c r="F134" s="27"/>
      <c r="G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</row>
    <row r="135" spans="2:28" x14ac:dyDescent="0.25">
      <c r="B135" s="27"/>
      <c r="F135" s="27"/>
      <c r="G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</row>
    <row r="136" spans="2:28" x14ac:dyDescent="0.25">
      <c r="B136" s="27"/>
      <c r="F136" s="27"/>
      <c r="G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</row>
    <row r="137" spans="2:28" x14ac:dyDescent="0.25">
      <c r="B137" s="27"/>
      <c r="F137" s="27"/>
      <c r="G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</row>
    <row r="138" spans="2:28" x14ac:dyDescent="0.25">
      <c r="B138" s="27"/>
      <c r="F138" s="27"/>
      <c r="G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</row>
    <row r="139" spans="2:28" x14ac:dyDescent="0.25">
      <c r="B139" s="27"/>
      <c r="F139" s="27"/>
      <c r="G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</row>
    <row r="140" spans="2:28" x14ac:dyDescent="0.25">
      <c r="B140" s="27"/>
      <c r="F140" s="27"/>
      <c r="G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</row>
    <row r="141" spans="2:28" x14ac:dyDescent="0.25">
      <c r="B141" s="27"/>
      <c r="F141" s="27"/>
      <c r="G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</row>
    <row r="142" spans="2:28" x14ac:dyDescent="0.25">
      <c r="B142" s="27"/>
      <c r="F142" s="27"/>
      <c r="G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</row>
    <row r="143" spans="2:28" x14ac:dyDescent="0.25">
      <c r="B143" s="27"/>
      <c r="F143" s="27"/>
      <c r="G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</row>
    <row r="144" spans="2:28" x14ac:dyDescent="0.25">
      <c r="B144" s="27"/>
      <c r="F144" s="27"/>
      <c r="G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</row>
    <row r="145" spans="2:28" x14ac:dyDescent="0.25">
      <c r="B145" s="27"/>
      <c r="F145" s="27"/>
      <c r="G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</row>
    <row r="146" spans="2:28" x14ac:dyDescent="0.25">
      <c r="B146" s="27"/>
      <c r="F146" s="27"/>
      <c r="G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</row>
    <row r="147" spans="2:28" x14ac:dyDescent="0.25">
      <c r="B147" s="27"/>
      <c r="F147" s="27"/>
      <c r="G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</row>
    <row r="148" spans="2:28" x14ac:dyDescent="0.25">
      <c r="B148" s="27"/>
      <c r="F148" s="27"/>
      <c r="G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</row>
    <row r="149" spans="2:28" x14ac:dyDescent="0.25">
      <c r="B149" s="27"/>
      <c r="F149" s="27"/>
      <c r="G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</row>
    <row r="150" spans="2:28" x14ac:dyDescent="0.25">
      <c r="B150" s="27"/>
      <c r="F150" s="27"/>
      <c r="G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</row>
    <row r="151" spans="2:28" x14ac:dyDescent="0.25">
      <c r="B151" s="27"/>
      <c r="F151" s="27"/>
      <c r="G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</row>
    <row r="152" spans="2:28" x14ac:dyDescent="0.25">
      <c r="B152" s="27"/>
      <c r="F152" s="27"/>
      <c r="G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</row>
    <row r="153" spans="2:28" x14ac:dyDescent="0.25">
      <c r="B153" s="27"/>
      <c r="F153" s="27"/>
      <c r="G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</row>
    <row r="154" spans="2:28" x14ac:dyDescent="0.25">
      <c r="B154" s="27"/>
      <c r="F154" s="27"/>
      <c r="G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</row>
    <row r="155" spans="2:28" x14ac:dyDescent="0.25">
      <c r="B155" s="27"/>
      <c r="F155" s="27"/>
      <c r="G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</row>
    <row r="156" spans="2:28" x14ac:dyDescent="0.25">
      <c r="B156" s="27"/>
      <c r="F156" s="27"/>
      <c r="G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</row>
    <row r="157" spans="2:28" x14ac:dyDescent="0.25">
      <c r="B157" s="27"/>
      <c r="F157" s="27"/>
      <c r="G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</row>
    <row r="158" spans="2:28" x14ac:dyDescent="0.25">
      <c r="B158" s="27"/>
      <c r="F158" s="27"/>
      <c r="G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</row>
    <row r="159" spans="2:28" x14ac:dyDescent="0.25">
      <c r="B159" s="27"/>
      <c r="F159" s="27"/>
      <c r="G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</row>
    <row r="160" spans="2:28" x14ac:dyDescent="0.25">
      <c r="B160" s="27"/>
      <c r="F160" s="27"/>
      <c r="G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</row>
    <row r="161" spans="2:28" x14ac:dyDescent="0.25">
      <c r="B161" s="27"/>
      <c r="F161" s="27"/>
      <c r="G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</row>
    <row r="162" spans="2:28" x14ac:dyDescent="0.25">
      <c r="B162" s="27"/>
      <c r="F162" s="27"/>
      <c r="G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</row>
    <row r="163" spans="2:28" x14ac:dyDescent="0.25">
      <c r="B163" s="27"/>
      <c r="F163" s="27"/>
      <c r="G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</row>
    <row r="164" spans="2:28" x14ac:dyDescent="0.25">
      <c r="B164" s="27"/>
      <c r="F164" s="27"/>
      <c r="G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</row>
    <row r="165" spans="2:28" x14ac:dyDescent="0.25">
      <c r="B165" s="27"/>
      <c r="F165" s="27"/>
      <c r="G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</row>
    <row r="166" spans="2:28" x14ac:dyDescent="0.25">
      <c r="B166" s="27"/>
      <c r="F166" s="27"/>
      <c r="G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</row>
    <row r="167" spans="2:28" x14ac:dyDescent="0.25">
      <c r="B167" s="27"/>
      <c r="F167" s="27"/>
      <c r="G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</row>
    <row r="168" spans="2:28" x14ac:dyDescent="0.25">
      <c r="B168" s="27"/>
      <c r="F168" s="27"/>
      <c r="G168" s="27"/>
      <c r="I168" s="27"/>
      <c r="J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</row>
    <row r="169" spans="2:28" x14ac:dyDescent="0.25">
      <c r="B169" s="27"/>
      <c r="F169" s="27"/>
      <c r="G169" s="27"/>
      <c r="I169" s="27"/>
      <c r="J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</row>
    <row r="170" spans="2:28" x14ac:dyDescent="0.25">
      <c r="B170" s="27"/>
      <c r="F170" s="27"/>
      <c r="G170" s="27"/>
      <c r="I170" s="27"/>
      <c r="J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</row>
    <row r="171" spans="2:28" x14ac:dyDescent="0.25">
      <c r="B171" s="27"/>
      <c r="F171" s="27"/>
      <c r="G171" s="27"/>
      <c r="I171" s="27"/>
      <c r="J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</row>
    <row r="172" spans="2:28" x14ac:dyDescent="0.25">
      <c r="B172" s="27"/>
      <c r="F172" s="27"/>
      <c r="G172" s="27"/>
      <c r="I172" s="27"/>
      <c r="J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</row>
    <row r="173" spans="2:28" x14ac:dyDescent="0.25">
      <c r="B173" s="27"/>
      <c r="F173" s="27"/>
      <c r="G173" s="27"/>
      <c r="I173" s="27"/>
      <c r="J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</row>
    <row r="174" spans="2:28" x14ac:dyDescent="0.25">
      <c r="B174" s="27"/>
      <c r="F174" s="27"/>
      <c r="G174" s="27"/>
      <c r="I174" s="27"/>
      <c r="J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</row>
    <row r="175" spans="2:28" x14ac:dyDescent="0.25">
      <c r="B175" s="27"/>
      <c r="F175" s="27"/>
      <c r="G175" s="27"/>
      <c r="I175" s="27"/>
      <c r="J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</row>
    <row r="176" spans="2:28" x14ac:dyDescent="0.25">
      <c r="B176" s="27"/>
      <c r="F176" s="27"/>
      <c r="G176" s="27"/>
      <c r="I176" s="27"/>
      <c r="J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</row>
    <row r="177" spans="2:28" x14ac:dyDescent="0.25">
      <c r="B177" s="27"/>
      <c r="F177" s="27"/>
      <c r="G177" s="27"/>
      <c r="I177" s="27"/>
      <c r="J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</row>
    <row r="178" spans="2:28" x14ac:dyDescent="0.25">
      <c r="B178" s="27"/>
      <c r="F178" s="27"/>
      <c r="G178" s="27"/>
      <c r="I178" s="27"/>
      <c r="J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</row>
    <row r="179" spans="2:28" x14ac:dyDescent="0.25">
      <c r="B179" s="27"/>
      <c r="F179" s="27"/>
      <c r="G179" s="27"/>
      <c r="I179" s="27"/>
      <c r="J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</row>
    <row r="180" spans="2:28" x14ac:dyDescent="0.25">
      <c r="B180" s="27"/>
      <c r="F180" s="27"/>
      <c r="G180" s="27"/>
      <c r="I180" s="27"/>
      <c r="J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</row>
    <row r="181" spans="2:28" x14ac:dyDescent="0.25">
      <c r="B181" s="27"/>
      <c r="F181" s="27"/>
      <c r="G181" s="27"/>
      <c r="I181" s="27"/>
      <c r="J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</row>
    <row r="182" spans="2:28" x14ac:dyDescent="0.25">
      <c r="B182" s="27"/>
      <c r="F182" s="27"/>
      <c r="G182" s="27"/>
      <c r="I182" s="27"/>
      <c r="J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</row>
    <row r="183" spans="2:28" x14ac:dyDescent="0.25">
      <c r="B183" s="27"/>
      <c r="F183" s="27"/>
      <c r="G183" s="27"/>
      <c r="I183" s="27"/>
      <c r="J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</row>
    <row r="184" spans="2:28" x14ac:dyDescent="0.25">
      <c r="B184" s="27"/>
      <c r="F184" s="27"/>
      <c r="G184" s="27"/>
      <c r="I184" s="27"/>
      <c r="J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</row>
    <row r="185" spans="2:28" x14ac:dyDescent="0.25">
      <c r="B185" s="27"/>
      <c r="F185" s="27"/>
      <c r="G185" s="27"/>
      <c r="I185" s="27"/>
      <c r="J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</row>
    <row r="186" spans="2:28" x14ac:dyDescent="0.25">
      <c r="B186" s="27"/>
      <c r="F186" s="27"/>
      <c r="G186" s="27"/>
      <c r="I186" s="27"/>
      <c r="J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</row>
    <row r="187" spans="2:28" x14ac:dyDescent="0.25">
      <c r="B187" s="27"/>
      <c r="F187" s="27"/>
      <c r="G187" s="27"/>
      <c r="I187" s="27"/>
      <c r="J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</row>
    <row r="188" spans="2:28" x14ac:dyDescent="0.25">
      <c r="B188" s="27"/>
      <c r="F188" s="27"/>
      <c r="G188" s="27"/>
      <c r="I188" s="27"/>
      <c r="J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</row>
    <row r="189" spans="2:28" x14ac:dyDescent="0.25">
      <c r="B189" s="27"/>
      <c r="F189" s="27"/>
      <c r="G189" s="27"/>
      <c r="I189" s="27"/>
      <c r="J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</row>
    <row r="190" spans="2:28" x14ac:dyDescent="0.25">
      <c r="B190" s="27"/>
      <c r="F190" s="27"/>
      <c r="G190" s="27"/>
      <c r="I190" s="27"/>
      <c r="J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</row>
    <row r="191" spans="2:28" x14ac:dyDescent="0.25">
      <c r="B191" s="27"/>
      <c r="F191" s="27"/>
      <c r="G191" s="27"/>
      <c r="I191" s="27"/>
      <c r="J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</row>
    <row r="192" spans="2:28" x14ac:dyDescent="0.25">
      <c r="B192" s="27"/>
      <c r="F192" s="27"/>
      <c r="G192" s="27"/>
      <c r="I192" s="27"/>
      <c r="J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</row>
    <row r="193" spans="2:28" x14ac:dyDescent="0.25">
      <c r="B193" s="27"/>
      <c r="F193" s="27"/>
      <c r="G193" s="27"/>
      <c r="I193" s="27"/>
      <c r="J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</row>
    <row r="194" spans="2:28" x14ac:dyDescent="0.25">
      <c r="B194" s="27"/>
      <c r="I194" s="27"/>
      <c r="J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</row>
    <row r="195" spans="2:28" x14ac:dyDescent="0.25">
      <c r="B195" s="27"/>
      <c r="I195" s="27"/>
      <c r="J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</row>
    <row r="196" spans="2:28" x14ac:dyDescent="0.25">
      <c r="B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</row>
    <row r="197" spans="2:28" x14ac:dyDescent="0.25">
      <c r="B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</row>
    <row r="198" spans="2:28" x14ac:dyDescent="0.25">
      <c r="B198" s="27"/>
    </row>
    <row r="199" spans="2:28" x14ac:dyDescent="0.25">
      <c r="B199" s="27"/>
    </row>
  </sheetData>
  <dataConsolidate/>
  <conditionalFormatting sqref="M47">
    <cfRule type="cellIs" dxfId="3" priority="4" operator="greaterThan">
      <formula>10</formula>
    </cfRule>
  </conditionalFormatting>
  <conditionalFormatting sqref="D49">
    <cfRule type="cellIs" dxfId="2" priority="1" operator="greaterThan">
      <formula>10</formula>
    </cfRule>
    <cfRule type="cellIs" dxfId="1" priority="3" operator="greaterThan">
      <formula>10</formula>
    </cfRule>
  </conditionalFormatting>
  <conditionalFormatting sqref="I49">
    <cfRule type="cellIs" dxfId="0" priority="2" operator="greaterThan">
      <formula>10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'Community ID'!$E$3:$E$286</xm:f>
          </x14:formula1>
          <xm:sqref>C11</xm:sqref>
        </x14:dataValidation>
        <x14:dataValidation type="list" allowBlank="1" showInputMessage="1" showErrorMessage="1" xr:uid="{00000000-0002-0000-0200-000001000000}">
          <x14:formula1>
            <xm:f>'Community ID'!$E$3:$E$99</xm:f>
          </x14:formula1>
          <xm:sqref>H11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O570"/>
  <sheetViews>
    <sheetView tabSelected="1" topLeftCell="B1" workbookViewId="0">
      <selection activeCell="N9" sqref="N9"/>
    </sheetView>
  </sheetViews>
  <sheetFormatPr defaultRowHeight="15" outlineLevelCol="1" x14ac:dyDescent="0.25"/>
  <cols>
    <col min="1" max="1" width="9.140625" style="54" hidden="1" customWidth="1" outlineLevel="1"/>
    <col min="2" max="2" width="3.85546875" customWidth="1" collapsed="1"/>
    <col min="3" max="3" width="38.28515625" customWidth="1" outlineLevel="1"/>
    <col min="4" max="4" width="18.42578125" customWidth="1" outlineLevel="1"/>
    <col min="5" max="5" width="9.140625" customWidth="1" outlineLevel="1"/>
    <col min="7" max="7" width="32.7109375" customWidth="1"/>
    <col min="8" max="8" width="24.140625" customWidth="1"/>
  </cols>
  <sheetData>
    <row r="1" spans="1:41" ht="23.25" x14ac:dyDescent="0.35">
      <c r="B1" s="27"/>
      <c r="C1" s="38" t="s">
        <v>10563</v>
      </c>
      <c r="D1" s="27"/>
      <c r="E1" s="27"/>
      <c r="F1" s="27"/>
      <c r="G1" s="38" t="s">
        <v>10564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B3" s="27"/>
      <c r="C3" s="47" t="s">
        <v>10598</v>
      </c>
      <c r="D3" s="27"/>
      <c r="E3" s="27"/>
      <c r="F3" s="27"/>
      <c r="G3" s="47" t="s">
        <v>10600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B4" s="27"/>
      <c r="C4" s="47" t="s">
        <v>10599</v>
      </c>
      <c r="D4" s="27"/>
      <c r="E4" s="27"/>
      <c r="F4" s="27"/>
      <c r="G4" s="47" t="s">
        <v>10601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B5" s="27"/>
      <c r="C5" s="47"/>
      <c r="D5" s="27"/>
      <c r="E5" s="27"/>
      <c r="F5" s="27"/>
      <c r="G5" s="4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B6" s="27"/>
      <c r="C6" s="61" t="s">
        <v>10604</v>
      </c>
      <c r="D6" s="60"/>
      <c r="E6" s="27"/>
      <c r="F6" s="27"/>
      <c r="G6" s="61" t="s">
        <v>10608</v>
      </c>
      <c r="H6" s="60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</row>
    <row r="7" spans="1:41" x14ac:dyDescent="0.25">
      <c r="B7" s="27"/>
      <c r="C7" s="41" t="s">
        <v>10605</v>
      </c>
      <c r="D7" s="8">
        <f>COUNTA('Household Water Data'!D:D)-1</f>
        <v>241</v>
      </c>
      <c r="E7" s="27"/>
      <c r="F7" s="27"/>
      <c r="G7" s="41" t="s">
        <v>10609</v>
      </c>
      <c r="H7" s="8">
        <f>COUNTA('Household Water Data'!D:D)-1</f>
        <v>241</v>
      </c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B8" s="27"/>
      <c r="C8" s="41" t="s">
        <v>10606</v>
      </c>
      <c r="D8" s="57">
        <f>AVERAGEIF('Household Water Data'!$AJ:$AJ,"&lt;75")</f>
        <v>29</v>
      </c>
      <c r="E8" s="27"/>
      <c r="F8" s="27"/>
      <c r="G8" s="41" t="s">
        <v>10610</v>
      </c>
      <c r="H8" s="57">
        <f>AVERAGEIF('Household Water Data'!$AJ:$AJ,"&lt;75")</f>
        <v>29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</row>
    <row r="9" spans="1:41" x14ac:dyDescent="0.25">
      <c r="B9" s="27"/>
      <c r="C9" s="58" t="s">
        <v>10607</v>
      </c>
      <c r="D9" s="59">
        <f>AVERAGEIF('Household Water Data'!$AM:$AM,"&lt;1500")</f>
        <v>422.78325123152712</v>
      </c>
      <c r="E9" s="27"/>
      <c r="F9" s="27"/>
      <c r="G9" s="58" t="s">
        <v>10611</v>
      </c>
      <c r="H9" s="59">
        <f>AVERAGEIF('Household Water Data'!$AM:$AM,"&lt;1500")</f>
        <v>422.78325123152712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</row>
    <row r="10" spans="1:41" ht="15.75" thickBot="1" x14ac:dyDescent="0.3"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</row>
    <row r="11" spans="1:41" ht="15.75" thickBot="1" x14ac:dyDescent="0.3">
      <c r="B11" s="27"/>
      <c r="C11" s="43" t="s">
        <v>9808</v>
      </c>
      <c r="D11" s="48" t="s">
        <v>9886</v>
      </c>
      <c r="E11" s="27"/>
      <c r="F11" s="27"/>
      <c r="G11" s="43" t="s">
        <v>2071</v>
      </c>
      <c r="H11" s="48" t="s">
        <v>10565</v>
      </c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</row>
    <row r="13" spans="1:41" x14ac:dyDescent="0.25">
      <c r="B13" s="27"/>
      <c r="C13" s="45" t="s">
        <v>9878</v>
      </c>
      <c r="D13" s="52" t="s">
        <v>9856</v>
      </c>
      <c r="E13" s="39" t="s">
        <v>9857</v>
      </c>
      <c r="F13" s="27"/>
      <c r="G13" s="45" t="s">
        <v>10566</v>
      </c>
      <c r="H13" s="49" t="s">
        <v>9856</v>
      </c>
      <c r="I13" s="39" t="s">
        <v>9857</v>
      </c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B14" s="27"/>
      <c r="C14" s="7" t="s">
        <v>10311</v>
      </c>
      <c r="D14" s="14">
        <f>COUNTIF('Environmental Data'!$A:$A,'Household Water Dashboard'!$C11)</f>
        <v>104</v>
      </c>
      <c r="E14" s="8"/>
      <c r="F14" s="27"/>
      <c r="G14" s="7" t="s">
        <v>10567</v>
      </c>
      <c r="H14" s="14">
        <f>COUNTIF('Environmental Data'!$A:$A,'Household Water Dashboard'!$G11)</f>
        <v>96</v>
      </c>
      <c r="I14" s="8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41" x14ac:dyDescent="0.25">
      <c r="B15" s="27"/>
      <c r="C15" s="7" t="s">
        <v>10312</v>
      </c>
      <c r="D15" s="14">
        <f>COUNTIF('Household Water Data'!$A:$A,'Household Water Dashboard'!$C11)</f>
        <v>52</v>
      </c>
      <c r="E15" s="18">
        <f>D15/SUM(D$14)</f>
        <v>0.5</v>
      </c>
      <c r="F15" s="27"/>
      <c r="G15" s="7" t="s">
        <v>10568</v>
      </c>
      <c r="H15" s="14">
        <f>COUNTIF('Household Water Data'!$A:$A,'Household Water Dashboard'!$G11)</f>
        <v>30</v>
      </c>
      <c r="I15" s="18">
        <f>H15/SUM(H$14)</f>
        <v>0.3125</v>
      </c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</row>
    <row r="16" spans="1:41" x14ac:dyDescent="0.25">
      <c r="A16" s="54" t="s">
        <v>60</v>
      </c>
      <c r="B16" s="27"/>
      <c r="C16" s="7" t="s">
        <v>9917</v>
      </c>
      <c r="D16" s="14">
        <f>COUNTIFS('Environmental Data'!A:A,'Household Water Dashboard'!C11,'Environmental Data'!AN:AN,'Household Water Dashboard'!A16)</f>
        <v>84</v>
      </c>
      <c r="E16" s="18">
        <f>D16/SUM(D$16:D$17)</f>
        <v>0.82352941176470584</v>
      </c>
      <c r="F16" s="27"/>
      <c r="G16" s="7" t="s">
        <v>10569</v>
      </c>
      <c r="H16" s="14">
        <f>COUNTIFS('Environmental Data'!$A:$A,'Household Water Dashboard'!G$11,'Environmental Data'!$AN:$AN,'Household Water Dashboard'!$A16)</f>
        <v>72</v>
      </c>
      <c r="I16" s="18">
        <f>H16/SUM(H$16:H$17)</f>
        <v>0.78260869565217395</v>
      </c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</row>
    <row r="17" spans="1:41" x14ac:dyDescent="0.25">
      <c r="A17" s="54" t="s">
        <v>61</v>
      </c>
      <c r="B17" s="27"/>
      <c r="C17" s="9" t="s">
        <v>9916</v>
      </c>
      <c r="D17" s="19">
        <f>COUNTIFS('Environmental Data'!$A:$A,'Household Water Dashboard'!$C11,'Environmental Data'!$AN:$AN,'Household Water Dashboard'!$A17)</f>
        <v>18</v>
      </c>
      <c r="E17" s="20">
        <f>D17/SUM(D$16:D$17)</f>
        <v>0.17647058823529413</v>
      </c>
      <c r="F17" s="27"/>
      <c r="G17" s="9" t="s">
        <v>9927</v>
      </c>
      <c r="H17" s="19">
        <f>COUNTIFS('Environmental Data'!$A:$A,'Household Water Dashboard'!G$11,'Environmental Data'!$AN:$AN,'Household Water Dashboard'!$A17)</f>
        <v>20</v>
      </c>
      <c r="I17" s="20">
        <f>H17/SUM(H$16:H$17)</f>
        <v>0.21739130434782608</v>
      </c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</row>
    <row r="18" spans="1:41" x14ac:dyDescent="0.25"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</row>
    <row r="19" spans="1:41" x14ac:dyDescent="0.25">
      <c r="B19" s="27"/>
      <c r="C19" s="45" t="s">
        <v>10313</v>
      </c>
      <c r="D19" s="49" t="s">
        <v>9856</v>
      </c>
      <c r="E19" s="39" t="s">
        <v>9857</v>
      </c>
      <c r="F19" s="27"/>
      <c r="G19" s="45" t="s">
        <v>10570</v>
      </c>
      <c r="H19" s="52" t="s">
        <v>9856</v>
      </c>
      <c r="I19" s="53" t="s">
        <v>9857</v>
      </c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</row>
    <row r="20" spans="1:41" x14ac:dyDescent="0.25">
      <c r="A20" s="54" t="s">
        <v>345</v>
      </c>
      <c r="B20" s="27"/>
      <c r="C20" s="7" t="s">
        <v>345</v>
      </c>
      <c r="D20" s="14">
        <f>COUNTIFS('Environmental Data'!$A:$A,'Household Water Dashboard'!$C11,'Environmental Data'!$Z:$Z,'Household Water Dashboard'!$A20)</f>
        <v>4</v>
      </c>
      <c r="E20" s="18">
        <f>D20/SUM(D$20:D$25)</f>
        <v>4.0404040404040407E-2</v>
      </c>
      <c r="F20" s="27"/>
      <c r="G20" s="7" t="s">
        <v>1973</v>
      </c>
      <c r="H20" s="14">
        <f>COUNTIFS('Environmental Data'!$A:$A,'Household Water Dashboard'!G$11,'Environmental Data'!$Z:$Z,'Household Water Dashboard'!$A20)</f>
        <v>1</v>
      </c>
      <c r="I20" s="18">
        <f>H20/SUM(H$20:H$25)</f>
        <v>1.0416666666666666E-2</v>
      </c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</row>
    <row r="21" spans="1:41" x14ac:dyDescent="0.25">
      <c r="A21" s="54" t="s">
        <v>904</v>
      </c>
      <c r="B21" s="27"/>
      <c r="C21" s="7" t="s">
        <v>9939</v>
      </c>
      <c r="D21" s="14">
        <f>COUNTIFS('Environmental Data'!$A:$A,'Household Water Dashboard'!$C11,'Environmental Data'!$Z:$Z,'Household Water Dashboard'!$A21)</f>
        <v>4</v>
      </c>
      <c r="E21" s="18">
        <f t="shared" ref="E21:E25" si="0">D21/SUM(D$20:D$25)</f>
        <v>4.0404040404040407E-2</v>
      </c>
      <c r="F21" s="27"/>
      <c r="G21" s="7" t="s">
        <v>10571</v>
      </c>
      <c r="H21" s="14">
        <f>COUNTIFS('Environmental Data'!$A:$A,'Household Water Dashboard'!G$11,'Environmental Data'!$Z:$Z,'Household Water Dashboard'!$A21)</f>
        <v>7</v>
      </c>
      <c r="I21" s="18">
        <f t="shared" ref="I21:I25" si="1">H21/SUM(H$20:H$25)</f>
        <v>7.2916666666666671E-2</v>
      </c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</row>
    <row r="22" spans="1:41" x14ac:dyDescent="0.25">
      <c r="A22" s="54" t="s">
        <v>166</v>
      </c>
      <c r="B22" s="27"/>
      <c r="C22" s="7" t="s">
        <v>9940</v>
      </c>
      <c r="D22" s="14">
        <f>COUNTIFS('Environmental Data'!$A:$A,'Household Water Dashboard'!$C11,'Environmental Data'!$Z:$Z,'Household Water Dashboard'!$A22)</f>
        <v>65</v>
      </c>
      <c r="E22" s="18">
        <f t="shared" si="0"/>
        <v>0.65656565656565657</v>
      </c>
      <c r="F22" s="27"/>
      <c r="G22" s="7" t="s">
        <v>9960</v>
      </c>
      <c r="H22" s="14">
        <f>COUNTIFS('Environmental Data'!$A:$A,'Household Water Dashboard'!G$11,'Environmental Data'!$Z:$Z,'Household Water Dashboard'!$A22)</f>
        <v>34</v>
      </c>
      <c r="I22" s="18">
        <f t="shared" si="1"/>
        <v>0.35416666666666669</v>
      </c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</row>
    <row r="23" spans="1:41" x14ac:dyDescent="0.25">
      <c r="A23" s="54" t="s">
        <v>58</v>
      </c>
      <c r="B23" s="27"/>
      <c r="C23" s="7" t="s">
        <v>9941</v>
      </c>
      <c r="D23" s="14">
        <f>COUNTIFS('Environmental Data'!$A:$A,'Household Water Dashboard'!$C11,'Environmental Data'!$Z:$Z,'Household Water Dashboard'!$A23)</f>
        <v>25</v>
      </c>
      <c r="E23" s="18">
        <f t="shared" si="0"/>
        <v>0.25252525252525254</v>
      </c>
      <c r="F23" s="27"/>
      <c r="G23" s="7" t="s">
        <v>9961</v>
      </c>
      <c r="H23" s="14">
        <f>COUNTIFS('Environmental Data'!$A:$A,'Household Water Dashboard'!G$11,'Environmental Data'!$Z:$Z,'Household Water Dashboard'!$A23)</f>
        <v>52</v>
      </c>
      <c r="I23" s="18">
        <f t="shared" si="1"/>
        <v>0.54166666666666663</v>
      </c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</row>
    <row r="24" spans="1:41" x14ac:dyDescent="0.25">
      <c r="A24" s="54" t="s">
        <v>110</v>
      </c>
      <c r="B24" s="27"/>
      <c r="C24" s="7" t="s">
        <v>9942</v>
      </c>
      <c r="D24" s="14">
        <f>COUNTIFS('Environmental Data'!$A:$A,'Household Water Dashboard'!$C11,'Environmental Data'!$Z:$Z,'Household Water Dashboard'!$A24)</f>
        <v>0</v>
      </c>
      <c r="E24" s="18">
        <f t="shared" si="0"/>
        <v>0</v>
      </c>
      <c r="F24" s="27"/>
      <c r="G24" s="7" t="s">
        <v>9962</v>
      </c>
      <c r="H24" s="14">
        <f>COUNTIFS('Environmental Data'!$A:$A,'Household Water Dashboard'!G$11,'Environmental Data'!$Z:$Z,'Household Water Dashboard'!$A24)</f>
        <v>1</v>
      </c>
      <c r="I24" s="18">
        <f t="shared" si="1"/>
        <v>1.0416666666666666E-2</v>
      </c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</row>
    <row r="25" spans="1:41" x14ac:dyDescent="0.25">
      <c r="A25" s="54" t="s">
        <v>83</v>
      </c>
      <c r="B25" s="27"/>
      <c r="C25" s="7" t="s">
        <v>83</v>
      </c>
      <c r="D25" s="14">
        <f>COUNTIFS('Environmental Data'!$A:$A,'Household Water Dashboard'!$C11,'Environmental Data'!$Z:$Z,'Household Water Dashboard'!$A25)</f>
        <v>1</v>
      </c>
      <c r="E25" s="18">
        <f t="shared" si="0"/>
        <v>1.0101010101010102E-2</v>
      </c>
      <c r="F25" s="27"/>
      <c r="G25" s="7" t="s">
        <v>9963</v>
      </c>
      <c r="H25" s="14">
        <f>COUNTIFS('Environmental Data'!$A:$A,'Household Water Dashboard'!G$11,'Environmental Data'!$Z:$Z,'Household Water Dashboard'!$A25)</f>
        <v>1</v>
      </c>
      <c r="I25" s="18">
        <f t="shared" si="1"/>
        <v>1.0416666666666666E-2</v>
      </c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</row>
    <row r="26" spans="1:41" x14ac:dyDescent="0.25">
      <c r="B26" s="27"/>
      <c r="C26" s="7"/>
      <c r="D26" s="14"/>
      <c r="E26" s="8"/>
      <c r="F26" s="27"/>
      <c r="G26" s="7"/>
      <c r="H26" s="14"/>
      <c r="I26" s="8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</row>
    <row r="27" spans="1:41" x14ac:dyDescent="0.25">
      <c r="B27" s="27"/>
      <c r="C27" s="32" t="s">
        <v>10314</v>
      </c>
      <c r="D27" s="14"/>
      <c r="E27" s="8"/>
      <c r="F27" s="27"/>
      <c r="G27" s="32" t="s">
        <v>10572</v>
      </c>
      <c r="H27" s="14"/>
      <c r="I27" s="8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</row>
    <row r="28" spans="1:41" x14ac:dyDescent="0.25">
      <c r="A28" s="55" t="s">
        <v>275</v>
      </c>
      <c r="B28" s="27"/>
      <c r="C28" s="34" t="s">
        <v>9911</v>
      </c>
      <c r="D28" s="14">
        <f>COUNTIFS('Household Water Data'!$A:$A,'Household Water Dashboard'!C$11,'Household Water Data'!$AG:$AG,'Household Water Dashboard'!$A28)</f>
        <v>4</v>
      </c>
      <c r="E28" s="18">
        <f>D28/SUM(D$28:D$31)</f>
        <v>7.6923076923076927E-2</v>
      </c>
      <c r="F28" s="27"/>
      <c r="G28" s="34" t="s">
        <v>10573</v>
      </c>
      <c r="H28" s="14">
        <f>COUNTIFS('Household Water Data'!$A:$A,'Household Water Dashboard'!G$11,'Household Water Data'!$AG:$AG,'Household Water Dashboard'!$A28)</f>
        <v>2</v>
      </c>
      <c r="I28" s="18">
        <f>H28/SUM(H$28:H$31)</f>
        <v>6.6666666666666666E-2</v>
      </c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</row>
    <row r="29" spans="1:41" x14ac:dyDescent="0.25">
      <c r="A29" s="55">
        <v>1</v>
      </c>
      <c r="B29" s="27"/>
      <c r="C29" s="34">
        <v>1</v>
      </c>
      <c r="D29" s="14">
        <f>COUNTIFS('Household Water Data'!$A:$A,'Household Water Dashboard'!C$11,'Household Water Data'!$AG:$AG,'Household Water Dashboard'!$A29)</f>
        <v>47</v>
      </c>
      <c r="E29" s="18">
        <f>D29/SUM(D$28:D$31)</f>
        <v>0.90384615384615385</v>
      </c>
      <c r="F29" s="27"/>
      <c r="G29" s="34" t="s">
        <v>9960</v>
      </c>
      <c r="H29" s="14">
        <f>COUNTIFS('Household Water Data'!$A:$A,'Household Water Dashboard'!G$11,'Household Water Data'!$AG:$AG,'Household Water Dashboard'!$A29)</f>
        <v>18</v>
      </c>
      <c r="I29" s="18">
        <f>H29/SUM(H$28:H$31)</f>
        <v>0.6</v>
      </c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</row>
    <row r="30" spans="1:41" x14ac:dyDescent="0.25">
      <c r="A30" s="55">
        <v>23</v>
      </c>
      <c r="B30" s="27"/>
      <c r="C30" s="34" t="s">
        <v>10315</v>
      </c>
      <c r="D30" s="14">
        <f>COUNTIFS('Household Water Data'!$A:$A,'Household Water Dashboard'!C$11,'Household Water Data'!$AG:$AG,'Household Water Dashboard'!$A30)</f>
        <v>0</v>
      </c>
      <c r="E30" s="18">
        <f>D30/SUM(D$28:D$31)</f>
        <v>0</v>
      </c>
      <c r="F30" s="27"/>
      <c r="G30" s="34" t="s">
        <v>9961</v>
      </c>
      <c r="H30" s="14">
        <f>COUNTIFS('Household Water Data'!$A:$A,'Household Water Dashboard'!G$11,'Household Water Data'!$AG:$AG,'Household Water Dashboard'!$A30)</f>
        <v>9</v>
      </c>
      <c r="I30" s="18">
        <f>H30/SUM(H$28:H$31)</f>
        <v>0.3</v>
      </c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</row>
    <row r="31" spans="1:41" x14ac:dyDescent="0.25">
      <c r="A31" s="55" t="s">
        <v>83</v>
      </c>
      <c r="B31" s="27"/>
      <c r="C31" s="34" t="s">
        <v>10316</v>
      </c>
      <c r="D31" s="14">
        <f>COUNTIFS('Household Water Data'!$A:$A,'Household Water Dashboard'!C$11,'Household Water Data'!$AG:$AG,'Household Water Dashboard'!$A31)</f>
        <v>1</v>
      </c>
      <c r="E31" s="18">
        <f>D31/SUM(D$28:D$31)</f>
        <v>1.9230769230769232E-2</v>
      </c>
      <c r="F31" s="27"/>
      <c r="G31" s="34" t="s">
        <v>10574</v>
      </c>
      <c r="H31" s="14">
        <f>COUNTIFS('Household Water Data'!$A:$A,'Household Water Dashboard'!G$11,'Household Water Data'!$AG:$AG,'Household Water Dashboard'!$A31)</f>
        <v>1</v>
      </c>
      <c r="I31" s="18">
        <f>H31/SUM(H$28:H$31)</f>
        <v>3.3333333333333333E-2</v>
      </c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</row>
    <row r="32" spans="1:41" x14ac:dyDescent="0.25">
      <c r="B32" s="27"/>
      <c r="C32" s="7"/>
      <c r="D32" s="14"/>
      <c r="E32" s="8"/>
      <c r="F32" s="27"/>
      <c r="G32" s="7"/>
      <c r="H32" s="14"/>
      <c r="I32" s="8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</row>
    <row r="33" spans="1:41" x14ac:dyDescent="0.25">
      <c r="B33" s="27"/>
      <c r="C33" s="46" t="s">
        <v>10317</v>
      </c>
      <c r="D33" s="14"/>
      <c r="E33" s="8"/>
      <c r="F33" s="27"/>
      <c r="G33" s="46" t="s">
        <v>10575</v>
      </c>
      <c r="H33" s="14"/>
      <c r="I33" s="8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</row>
    <row r="34" spans="1:41" x14ac:dyDescent="0.25">
      <c r="A34" s="54" t="s">
        <v>9989</v>
      </c>
      <c r="B34" s="27"/>
      <c r="C34" s="34" t="s">
        <v>10318</v>
      </c>
      <c r="D34" s="14">
        <f>COUNTIFS('Household Water Data'!$A:$A,'Household Water Dashboard'!C$11,'Household Water Data'!$AD:$AD,'Household Water Dashboard'!$A34)</f>
        <v>50</v>
      </c>
      <c r="E34" s="18">
        <f>D34/SUM(D$34:D$37)</f>
        <v>0.98039215686274506</v>
      </c>
      <c r="F34" s="27"/>
      <c r="G34" s="34" t="s">
        <v>10576</v>
      </c>
      <c r="H34" s="14">
        <f>COUNTIFS('Household Water Data'!$A:$A,'Household Water Dashboard'!G$11,'Household Water Data'!$AD:$AD,'Household Water Dashboard'!$A34)</f>
        <v>25</v>
      </c>
      <c r="I34" s="18">
        <f>H34/SUM(H$34:H$37)</f>
        <v>0.83333333333333337</v>
      </c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</row>
    <row r="35" spans="1:41" x14ac:dyDescent="0.25">
      <c r="A35" s="54" t="s">
        <v>10021</v>
      </c>
      <c r="B35" s="27"/>
      <c r="C35" s="34" t="s">
        <v>10319</v>
      </c>
      <c r="D35" s="14">
        <f>COUNTIFS('Household Water Data'!$A:$A,'Household Water Dashboard'!C$11,'Household Water Data'!$AD:$AD,'Household Water Dashboard'!$A35)</f>
        <v>0</v>
      </c>
      <c r="E35" s="18">
        <f>D35/SUM(D$34:D$37)</f>
        <v>0</v>
      </c>
      <c r="F35" s="27"/>
      <c r="G35" s="34" t="s">
        <v>10577</v>
      </c>
      <c r="H35" s="14">
        <f>COUNTIFS('Household Water Data'!$A:$A,'Household Water Dashboard'!G$11,'Household Water Data'!$AD:$AD,'Household Water Dashboard'!$A35)</f>
        <v>0</v>
      </c>
      <c r="I35" s="18">
        <f>H35/SUM(H$34:H$37)</f>
        <v>0</v>
      </c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</row>
    <row r="36" spans="1:41" x14ac:dyDescent="0.25">
      <c r="A36" s="54" t="s">
        <v>10045</v>
      </c>
      <c r="B36" s="27"/>
      <c r="C36" s="34" t="s">
        <v>10320</v>
      </c>
      <c r="D36" s="14">
        <f>COUNTIFS('Household Water Data'!$A:$A,'Household Water Dashboard'!C$11,'Household Water Data'!$AD:$AD,'Household Water Dashboard'!$A36)</f>
        <v>0</v>
      </c>
      <c r="E36" s="18">
        <f>D36/SUM(D$34:D$37)</f>
        <v>0</v>
      </c>
      <c r="F36" s="27"/>
      <c r="G36" s="34" t="s">
        <v>10578</v>
      </c>
      <c r="H36" s="14">
        <f>COUNTIFS('Household Water Data'!$A:$A,'Household Water Dashboard'!G$11,'Household Water Data'!$AD:$AD,'Household Water Dashboard'!$A36)</f>
        <v>0</v>
      </c>
      <c r="I36" s="18">
        <f>H36/SUM(H$34:H$37)</f>
        <v>0</v>
      </c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</row>
    <row r="37" spans="1:41" x14ac:dyDescent="0.25">
      <c r="A37" s="54" t="s">
        <v>10072</v>
      </c>
      <c r="B37" s="27"/>
      <c r="C37" s="34" t="s">
        <v>10321</v>
      </c>
      <c r="D37" s="14">
        <f>COUNTIFS('Household Water Data'!$A:$A,'Household Water Dashboard'!C$11,'Household Water Data'!$AD:$AD,'Household Water Dashboard'!$A37)</f>
        <v>1</v>
      </c>
      <c r="E37" s="18">
        <f>D37/SUM(D$34:D$37)</f>
        <v>1.9607843137254902E-2</v>
      </c>
      <c r="F37" s="27"/>
      <c r="G37" s="34" t="s">
        <v>10579</v>
      </c>
      <c r="H37" s="14">
        <f>COUNTIFS('Household Water Data'!$A:$A,'Household Water Dashboard'!G$11,'Household Water Data'!$AD:$AD,'Household Water Dashboard'!$A37)</f>
        <v>5</v>
      </c>
      <c r="I37" s="18">
        <f>H37/SUM(H$34:H$37)</f>
        <v>0.16666666666666666</v>
      </c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</row>
    <row r="38" spans="1:41" x14ac:dyDescent="0.25">
      <c r="B38" s="27"/>
      <c r="C38" s="7"/>
      <c r="D38" s="14"/>
      <c r="E38" s="8"/>
      <c r="F38" s="27"/>
      <c r="G38" s="7"/>
      <c r="H38" s="14"/>
      <c r="I38" s="8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</row>
    <row r="39" spans="1:41" x14ac:dyDescent="0.25">
      <c r="B39" s="27"/>
      <c r="C39" s="46" t="s">
        <v>10322</v>
      </c>
      <c r="D39" s="14"/>
      <c r="E39" s="8"/>
      <c r="F39" s="27"/>
      <c r="G39" s="46" t="s">
        <v>10580</v>
      </c>
      <c r="H39" s="14"/>
      <c r="I39" s="8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</row>
    <row r="40" spans="1:41" x14ac:dyDescent="0.25">
      <c r="A40" s="54" t="s">
        <v>10006</v>
      </c>
      <c r="B40" s="27"/>
      <c r="C40" s="34" t="s">
        <v>10323</v>
      </c>
      <c r="D40" s="14">
        <f>COUNTIFS('Household Water Data'!$A:$A,'Household Water Dashboard'!C$11,'Household Water Data'!$AL:$AL,'Household Water Dashboard'!$A40)</f>
        <v>13</v>
      </c>
      <c r="E40" s="18">
        <f>D40/SUM(D$40:D$42)</f>
        <v>0.25</v>
      </c>
      <c r="F40" s="27"/>
      <c r="G40" s="34" t="s">
        <v>10581</v>
      </c>
      <c r="H40" s="14">
        <f>COUNTIFS('Household Water Data'!$A:$A,'Household Water Dashboard'!G$11,'Household Water Data'!$AL:$AL,'Household Water Dashboard'!$A40)</f>
        <v>17</v>
      </c>
      <c r="I40" s="18">
        <f>H40/SUM(H$40:H$42)</f>
        <v>0.56666666666666665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</row>
    <row r="41" spans="1:41" x14ac:dyDescent="0.25">
      <c r="A41" s="54" t="s">
        <v>9992</v>
      </c>
      <c r="B41" s="27"/>
      <c r="C41" s="34" t="s">
        <v>10324</v>
      </c>
      <c r="D41" s="14">
        <f>COUNTIFS('Household Water Data'!$A:$A,'Household Water Dashboard'!C$11,'Household Water Data'!$AL:$AL,'Household Water Dashboard'!$A41)</f>
        <v>28</v>
      </c>
      <c r="E41" s="18">
        <f>D41/SUM(D$40:D$42)</f>
        <v>0.53846153846153844</v>
      </c>
      <c r="F41" s="27"/>
      <c r="G41" s="34" t="s">
        <v>10582</v>
      </c>
      <c r="H41" s="14">
        <f>COUNTIFS('Household Water Data'!$A:$A,'Household Water Dashboard'!G$11,'Household Water Data'!$AL:$AL,'Household Water Dashboard'!$A41)</f>
        <v>13</v>
      </c>
      <c r="I41" s="18">
        <f>H41/SUM(H$40:H$42)</f>
        <v>0.43333333333333335</v>
      </c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</row>
    <row r="42" spans="1:41" x14ac:dyDescent="0.25">
      <c r="A42" s="54" t="s">
        <v>10000</v>
      </c>
      <c r="B42" s="27"/>
      <c r="C42" s="35" t="s">
        <v>10325</v>
      </c>
      <c r="D42" s="19">
        <f>COUNTIFS('Household Water Data'!$A:$A,'Household Water Dashboard'!C$11,'Household Water Data'!$AL:$AL,'Household Water Dashboard'!$A42)</f>
        <v>11</v>
      </c>
      <c r="E42" s="20">
        <f>D42/SUM(D$40:D$42)</f>
        <v>0.21153846153846154</v>
      </c>
      <c r="F42" s="27"/>
      <c r="G42" s="35" t="s">
        <v>10583</v>
      </c>
      <c r="H42" s="19">
        <f>COUNTIFS('Household Water Data'!$A:$A,'Household Water Dashboard'!G$11,'Household Water Data'!$AL:$AL,'Household Water Dashboard'!$A42)</f>
        <v>0</v>
      </c>
      <c r="I42" s="20">
        <f>H42/SUM(H$40:H$42)</f>
        <v>0</v>
      </c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</row>
    <row r="43" spans="1:41" x14ac:dyDescent="0.25"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</row>
    <row r="44" spans="1:41" x14ac:dyDescent="0.25">
      <c r="B44" s="27"/>
      <c r="C44" s="51" t="s">
        <v>10326</v>
      </c>
      <c r="D44" s="52" t="s">
        <v>9856</v>
      </c>
      <c r="E44" s="53" t="s">
        <v>9857</v>
      </c>
      <c r="F44" s="27"/>
      <c r="G44" s="51" t="s">
        <v>10584</v>
      </c>
      <c r="H44" s="52" t="s">
        <v>9856</v>
      </c>
      <c r="I44" s="53" t="s">
        <v>9857</v>
      </c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</row>
    <row r="45" spans="1:41" x14ac:dyDescent="0.25">
      <c r="A45" s="54" t="s">
        <v>9999</v>
      </c>
      <c r="B45" s="27"/>
      <c r="C45" s="34" t="s">
        <v>10328</v>
      </c>
      <c r="D45" s="14">
        <f>COUNTIFS('Household Water Data'!$A:$A,'Household Water Dashboard'!C$11,'Household Water Data'!$AK:$AK,'Household Water Dashboard'!$A45)</f>
        <v>46</v>
      </c>
      <c r="E45" s="18">
        <f>D45/SUM(D$45:D$49)</f>
        <v>0.88461538461538458</v>
      </c>
      <c r="F45" s="27"/>
      <c r="G45" s="34" t="s">
        <v>10585</v>
      </c>
      <c r="H45" s="16">
        <f>COUNTIFS('Household Water Data'!$A:$A,'Household Water Dashboard'!G$11,'Household Water Data'!$AK:$AK,'Household Water Dashboard'!$A45)</f>
        <v>17</v>
      </c>
      <c r="I45" s="17">
        <f>H45/SUM(H$45:H$49)</f>
        <v>0.65384615384615385</v>
      </c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</row>
    <row r="46" spans="1:41" x14ac:dyDescent="0.25">
      <c r="A46" s="54" t="s">
        <v>10026</v>
      </c>
      <c r="B46" s="27"/>
      <c r="C46" s="34" t="s">
        <v>10329</v>
      </c>
      <c r="D46" s="14">
        <f>COUNTIFS('Household Water Data'!$A:$A,'Household Water Dashboard'!C$11,'Household Water Data'!$AK:$AK,'Household Water Dashboard'!$A46)</f>
        <v>0</v>
      </c>
      <c r="E46" s="18">
        <f>D46/SUM(D$45:D$49)</f>
        <v>0</v>
      </c>
      <c r="F46" s="27"/>
      <c r="G46" s="34" t="s">
        <v>10586</v>
      </c>
      <c r="H46" s="14">
        <f>COUNTIFS('Household Water Data'!$A:$A,'Household Water Dashboard'!G$11,'Household Water Data'!$AK:$AK,'Household Water Dashboard'!$A46)</f>
        <v>0</v>
      </c>
      <c r="I46" s="18">
        <f>H46/SUM(H$45:H$49)</f>
        <v>0</v>
      </c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</row>
    <row r="47" spans="1:41" x14ac:dyDescent="0.25">
      <c r="A47" s="54" t="s">
        <v>10052</v>
      </c>
      <c r="B47" s="27"/>
      <c r="C47" s="34" t="s">
        <v>10327</v>
      </c>
      <c r="D47" s="14">
        <f>COUNTIFS('Household Water Data'!$A:$A,'Household Water Dashboard'!C$11,'Household Water Data'!$AK:$AK,'Household Water Dashboard'!$A47)</f>
        <v>5</v>
      </c>
      <c r="E47" s="18">
        <f>D47/SUM(D$45:D$49)</f>
        <v>9.6153846153846159E-2</v>
      </c>
      <c r="F47" s="27"/>
      <c r="G47" s="34" t="s">
        <v>10587</v>
      </c>
      <c r="H47" s="14">
        <f>COUNTIFS('Household Water Data'!$A:$A,'Household Water Dashboard'!G$11,'Household Water Data'!$AK:$AK,'Household Water Dashboard'!$A47)</f>
        <v>0</v>
      </c>
      <c r="I47" s="18">
        <f>H47/SUM(H$45:H$49)</f>
        <v>0</v>
      </c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</row>
    <row r="48" spans="1:41" x14ac:dyDescent="0.25">
      <c r="A48" s="54" t="s">
        <v>495</v>
      </c>
      <c r="B48" s="27"/>
      <c r="C48" s="34" t="s">
        <v>61</v>
      </c>
      <c r="D48" s="14">
        <f>COUNTIFS('Household Water Data'!$A:$A,'Household Water Dashboard'!C$11,'Household Water Data'!$AK:$AK,'Household Water Dashboard'!$A48)</f>
        <v>1</v>
      </c>
      <c r="E48" s="18">
        <f>D48/SUM(D$45:D$49)</f>
        <v>1.9230769230769232E-2</v>
      </c>
      <c r="F48" s="27"/>
      <c r="G48" s="34" t="s">
        <v>5436</v>
      </c>
      <c r="H48" s="14">
        <f>COUNTIFS('Household Water Data'!$A:$A,'Household Water Dashboard'!G$11,'Household Water Data'!$AK:$AK,'Household Water Dashboard'!$A48)</f>
        <v>9</v>
      </c>
      <c r="I48" s="18">
        <f>H48/SUM(H$45:H$49)</f>
        <v>0.34615384615384615</v>
      </c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</row>
    <row r="49" spans="1:41" x14ac:dyDescent="0.25">
      <c r="A49" s="54" t="s">
        <v>10125</v>
      </c>
      <c r="B49" s="27"/>
      <c r="C49" s="34" t="s">
        <v>10330</v>
      </c>
      <c r="D49" s="14">
        <f>COUNTIFS('Household Water Data'!$A:$A,'Household Water Dashboard'!C$11,'Household Water Data'!$AK:$AK,'Household Water Dashboard'!$A49)</f>
        <v>0</v>
      </c>
      <c r="E49" s="18">
        <f>D49/SUM(D$45:D$49)</f>
        <v>0</v>
      </c>
      <c r="F49" s="27"/>
      <c r="G49" s="34" t="s">
        <v>10588</v>
      </c>
      <c r="H49" s="14">
        <f>COUNTIFS('Household Water Data'!$A:$A,'Household Water Dashboard'!G$11,'Household Water Data'!$AK:$AK,'Household Water Dashboard'!$A49)</f>
        <v>0</v>
      </c>
      <c r="I49" s="18">
        <f>H49/SUM(H$45:H$49)</f>
        <v>0</v>
      </c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</row>
    <row r="50" spans="1:41" x14ac:dyDescent="0.25">
      <c r="B50" s="27"/>
      <c r="C50" s="7"/>
      <c r="D50" s="14"/>
      <c r="E50" s="8"/>
      <c r="F50" s="27"/>
      <c r="G50" s="7"/>
      <c r="H50" s="14"/>
      <c r="I50" s="8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</row>
    <row r="51" spans="1:41" x14ac:dyDescent="0.25">
      <c r="B51" s="27"/>
      <c r="C51" s="46" t="s">
        <v>10331</v>
      </c>
      <c r="D51" s="14"/>
      <c r="E51" s="8"/>
      <c r="F51" s="27"/>
      <c r="G51" s="46" t="s">
        <v>10589</v>
      </c>
      <c r="H51" s="14"/>
      <c r="I51" s="8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</row>
    <row r="52" spans="1:41" x14ac:dyDescent="0.25">
      <c r="A52" s="54">
        <v>0</v>
      </c>
      <c r="B52" s="27"/>
      <c r="C52" s="34" t="s">
        <v>10332</v>
      </c>
      <c r="D52" s="14">
        <f>COUNTIFS('Household Water Data'!$A:$A,'Household Water Dashboard'!C$11,'Household Water Data'!$AH:$AH,'Household Water Dashboard'!$A52)</f>
        <v>13</v>
      </c>
      <c r="E52" s="18">
        <f>D52/SUM(D$52:D$56)</f>
        <v>0.25</v>
      </c>
      <c r="F52" s="27"/>
      <c r="G52" s="34" t="s">
        <v>10590</v>
      </c>
      <c r="H52" s="14">
        <f>COUNTIFS('Household Water Data'!$A:$A,'Household Water Dashboard'!G$11,'Household Water Data'!$AH:$AH,'Household Water Dashboard'!$A52)</f>
        <v>14</v>
      </c>
      <c r="I52" s="18">
        <f>H52/SUM(H$52:H$56)</f>
        <v>0.46666666666666667</v>
      </c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</row>
    <row r="53" spans="1:41" x14ac:dyDescent="0.25">
      <c r="A53" s="54">
        <v>510</v>
      </c>
      <c r="B53" s="27"/>
      <c r="C53" s="34" t="s">
        <v>10333</v>
      </c>
      <c r="D53" s="14">
        <f>COUNTIFS('Household Water Data'!$A:$A,'Household Water Dashboard'!C$11,'Household Water Data'!$AH:$AH,'Household Water Dashboard'!$A53)</f>
        <v>3</v>
      </c>
      <c r="E53" s="18">
        <f>D53/SUM(D$52:D$56)</f>
        <v>5.7692307692307696E-2</v>
      </c>
      <c r="F53" s="27"/>
      <c r="G53" s="34" t="s">
        <v>10333</v>
      </c>
      <c r="H53" s="14">
        <f>COUNTIFS('Household Water Data'!$A:$A,'Household Water Dashboard'!G$11,'Household Water Data'!$AH:$AH,'Household Water Dashboard'!$A53)</f>
        <v>1</v>
      </c>
      <c r="I53" s="18">
        <f>H53/SUM(H$52:H$56)</f>
        <v>3.3333333333333333E-2</v>
      </c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</row>
    <row r="54" spans="1:41" x14ac:dyDescent="0.25">
      <c r="A54" s="54">
        <v>1030</v>
      </c>
      <c r="B54" s="27"/>
      <c r="C54" s="34" t="s">
        <v>10334</v>
      </c>
      <c r="D54" s="14">
        <f>COUNTIFS('Household Water Data'!$A:$A,'Household Water Dashboard'!C$11,'Household Water Data'!$AH:$AH,'Household Water Dashboard'!$A54)</f>
        <v>13</v>
      </c>
      <c r="E54" s="18">
        <f>D54/SUM(D$52:D$56)</f>
        <v>0.25</v>
      </c>
      <c r="F54" s="27"/>
      <c r="G54" s="34" t="s">
        <v>10334</v>
      </c>
      <c r="H54" s="14">
        <f>COUNTIFS('Household Water Data'!$A:$A,'Household Water Dashboard'!G$11,'Household Water Data'!$AH:$AH,'Household Water Dashboard'!$A54)</f>
        <v>0</v>
      </c>
      <c r="I54" s="18">
        <f>H54/SUM(H$52:H$56)</f>
        <v>0</v>
      </c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</row>
    <row r="55" spans="1:41" x14ac:dyDescent="0.25">
      <c r="A55" s="54" t="s">
        <v>9997</v>
      </c>
      <c r="B55" s="27"/>
      <c r="C55" s="34" t="s">
        <v>10335</v>
      </c>
      <c r="D55" s="14">
        <f>COUNTIFS('Household Water Data'!$A:$A,'Household Water Dashboard'!C$11,'Household Water Data'!$AH:$AH,'Household Water Dashboard'!$A55)</f>
        <v>22</v>
      </c>
      <c r="E55" s="18">
        <f>D55/SUM(D$52:D$56)</f>
        <v>0.42307692307692307</v>
      </c>
      <c r="F55" s="27"/>
      <c r="G55" s="34" t="s">
        <v>10591</v>
      </c>
      <c r="H55" s="14">
        <f>COUNTIFS('Household Water Data'!$A:$A,'Household Water Dashboard'!G$11,'Household Water Data'!$AH:$AH,'Household Water Dashboard'!$A55)</f>
        <v>13</v>
      </c>
      <c r="I55" s="18">
        <f>H55/SUM(H$52:H$56)</f>
        <v>0.43333333333333335</v>
      </c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</row>
    <row r="56" spans="1:41" x14ac:dyDescent="0.25">
      <c r="A56" s="54" t="s">
        <v>10023</v>
      </c>
      <c r="B56" s="27"/>
      <c r="C56" s="34" t="s">
        <v>10336</v>
      </c>
      <c r="D56" s="14">
        <f>COUNTIFS('Household Water Data'!$A:$A,'Household Water Dashboard'!C$11,'Household Water Data'!$AH:$AH,'Household Water Dashboard'!$A56)</f>
        <v>1</v>
      </c>
      <c r="E56" s="18">
        <f>D56/SUM(D$52:D$56)</f>
        <v>1.9230769230769232E-2</v>
      </c>
      <c r="F56" s="27"/>
      <c r="G56" s="34" t="s">
        <v>10592</v>
      </c>
      <c r="H56" s="14">
        <f>COUNTIFS('Household Water Data'!$A:$A,'Household Water Dashboard'!G$11,'Household Water Data'!$AH:$AH,'Household Water Dashboard'!$A56)</f>
        <v>2</v>
      </c>
      <c r="I56" s="18">
        <f>H56/SUM(H$52:H$56)</f>
        <v>6.6666666666666666E-2</v>
      </c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</row>
    <row r="57" spans="1:41" x14ac:dyDescent="0.25">
      <c r="B57" s="27"/>
      <c r="C57" s="7"/>
      <c r="D57" s="14"/>
      <c r="E57" s="8"/>
      <c r="F57" s="27"/>
      <c r="G57" s="7"/>
      <c r="H57" s="14"/>
      <c r="I57" s="8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</row>
    <row r="58" spans="1:41" x14ac:dyDescent="0.25">
      <c r="B58" s="27"/>
      <c r="C58" s="46" t="s">
        <v>10337</v>
      </c>
      <c r="D58" s="14"/>
      <c r="E58" s="8"/>
      <c r="F58" s="27"/>
      <c r="G58" s="46" t="s">
        <v>10593</v>
      </c>
      <c r="H58" s="14"/>
      <c r="I58" s="8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</row>
    <row r="59" spans="1:41" x14ac:dyDescent="0.25">
      <c r="A59" s="54" t="s">
        <v>10057</v>
      </c>
      <c r="B59" s="27"/>
      <c r="C59" s="34" t="s">
        <v>10338</v>
      </c>
      <c r="D59" s="14">
        <f>COUNTIFS('Household Water Data'!$A:$A,'Household Water Dashboard'!C$11,'Household Water Data'!$AF:$AF,'Household Water Dashboard'!$A59)</f>
        <v>4</v>
      </c>
      <c r="E59" s="18">
        <f>D59/SUM(D$59:D$62)</f>
        <v>7.6923076923076927E-2</v>
      </c>
      <c r="F59" s="27"/>
      <c r="G59" s="34" t="s">
        <v>10338</v>
      </c>
      <c r="H59" s="14">
        <f>COUNTIFS('Household Water Data'!$A:$A,'Household Water Dashboard'!G$11,'Household Water Data'!$AF:$AF,'Household Water Dashboard'!$A59)</f>
        <v>4</v>
      </c>
      <c r="I59" s="18">
        <f>H59/SUM(H$59:H$62)</f>
        <v>0.13333333333333333</v>
      </c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</row>
    <row r="60" spans="1:41" x14ac:dyDescent="0.25">
      <c r="A60" s="54" t="s">
        <v>9996</v>
      </c>
      <c r="B60" s="27"/>
      <c r="C60" s="34" t="s">
        <v>10339</v>
      </c>
      <c r="D60" s="14">
        <f>COUNTIFS('Household Water Data'!$A:$A,'Household Water Dashboard'!C$11,'Household Water Data'!$AF:$AF,'Household Water Dashboard'!$A60)</f>
        <v>25</v>
      </c>
      <c r="E60" s="18">
        <f>D60/SUM(D$59:D$62)</f>
        <v>0.48076923076923078</v>
      </c>
      <c r="F60" s="27"/>
      <c r="G60" s="34" t="s">
        <v>10594</v>
      </c>
      <c r="H60" s="14">
        <f>COUNTIFS('Household Water Data'!$A:$A,'Household Water Dashboard'!G$11,'Household Water Data'!$AF:$AF,'Household Water Dashboard'!$A60)</f>
        <v>2</v>
      </c>
      <c r="I60" s="18">
        <f>H60/SUM(H$59:H$62)</f>
        <v>6.6666666666666666E-2</v>
      </c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</row>
    <row r="61" spans="1:41" x14ac:dyDescent="0.25">
      <c r="A61" s="54" t="s">
        <v>10080</v>
      </c>
      <c r="B61" s="27"/>
      <c r="C61" s="34" t="s">
        <v>10340</v>
      </c>
      <c r="D61" s="14">
        <f>COUNTIFS('Household Water Data'!$A:$A,'Household Water Dashboard'!C$11,'Household Water Data'!$AF:$AF,'Household Water Dashboard'!$A61)</f>
        <v>0</v>
      </c>
      <c r="E61" s="18">
        <f>D61/SUM(D$59:D$62)</f>
        <v>0</v>
      </c>
      <c r="F61" s="27"/>
      <c r="G61" s="34" t="s">
        <v>10595</v>
      </c>
      <c r="H61" s="14">
        <f>COUNTIFS('Household Water Data'!$A:$A,'Household Water Dashboard'!G$11,'Household Water Data'!$AF:$AF,'Household Water Dashboard'!$A61)</f>
        <v>0</v>
      </c>
      <c r="I61" s="18">
        <f>H61/SUM(H$59:H$62)</f>
        <v>0</v>
      </c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</row>
    <row r="62" spans="1:41" x14ac:dyDescent="0.25">
      <c r="A62" s="54" t="s">
        <v>9990</v>
      </c>
      <c r="B62" s="27"/>
      <c r="C62" s="34" t="s">
        <v>9875</v>
      </c>
      <c r="D62" s="14">
        <f>COUNTIFS('Household Water Data'!$A:$A,'Household Water Dashboard'!C$11,'Household Water Data'!$AF:$AF,'Household Water Dashboard'!$A62)</f>
        <v>23</v>
      </c>
      <c r="E62" s="18">
        <f>D62/SUM(D$59:D$62)</f>
        <v>0.44230769230769229</v>
      </c>
      <c r="F62" s="27"/>
      <c r="G62" s="34" t="s">
        <v>5436</v>
      </c>
      <c r="H62" s="14">
        <f>COUNTIFS('Household Water Data'!$A:$A,'Household Water Dashboard'!G$11,'Household Water Data'!$AF:$AF,'Household Water Dashboard'!$A62)</f>
        <v>24</v>
      </c>
      <c r="I62" s="18">
        <f>H62/SUM(H$59:H$62)</f>
        <v>0.8</v>
      </c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</row>
    <row r="63" spans="1:41" x14ac:dyDescent="0.25">
      <c r="B63" s="27"/>
      <c r="C63" s="7"/>
      <c r="D63" s="14"/>
      <c r="E63" s="8"/>
      <c r="F63" s="27"/>
      <c r="G63" s="7"/>
      <c r="H63" s="14"/>
      <c r="I63" s="8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</row>
    <row r="64" spans="1:41" x14ac:dyDescent="0.25">
      <c r="B64" s="27"/>
      <c r="C64" s="46" t="s">
        <v>10341</v>
      </c>
      <c r="D64" s="14"/>
      <c r="E64" s="8"/>
      <c r="F64" s="27"/>
      <c r="G64" s="46" t="s">
        <v>939</v>
      </c>
      <c r="H64" s="14"/>
      <c r="I64" s="8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</row>
    <row r="65" spans="1:41" x14ac:dyDescent="0.25">
      <c r="A65" s="54" t="s">
        <v>9993</v>
      </c>
      <c r="B65" s="27"/>
      <c r="C65" s="34" t="s">
        <v>60</v>
      </c>
      <c r="D65" s="50">
        <f>COUNTIFS('Household Water Data'!$A:$A,'Household Water Dashboard'!C$11,'Household Water Data'!$AO:$AO,'Household Water Dashboard'!$A65)</f>
        <v>51</v>
      </c>
      <c r="E65" s="18">
        <f>D65/SUM(D$65:D$66)</f>
        <v>0.98076923076923073</v>
      </c>
      <c r="F65" s="27"/>
      <c r="G65" s="34" t="s">
        <v>129</v>
      </c>
      <c r="H65" s="50">
        <f>COUNTIFS('Household Water Data'!$A:$A,'Household Water Dashboard'!G$11,'Household Water Data'!$AO:$AO,'Household Water Dashboard'!$A65)</f>
        <v>30</v>
      </c>
      <c r="I65" s="18">
        <f>H65/SUM(H$65:H$66)</f>
        <v>1</v>
      </c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</row>
    <row r="66" spans="1:41" x14ac:dyDescent="0.25">
      <c r="A66" s="54" t="s">
        <v>495</v>
      </c>
      <c r="B66" s="27"/>
      <c r="C66" s="34" t="s">
        <v>61</v>
      </c>
      <c r="D66" s="50">
        <f>COUNTIFS('Household Water Data'!$A:$A,'Household Water Dashboard'!C$11,'Household Water Data'!$AO:$AO,'Household Water Dashboard'!$A66)</f>
        <v>1</v>
      </c>
      <c r="E66" s="18">
        <f>D66/SUM(D$59:D$62)</f>
        <v>1.9230769230769232E-2</v>
      </c>
      <c r="F66" s="27"/>
      <c r="G66" s="34" t="s">
        <v>61</v>
      </c>
      <c r="H66" s="50">
        <f>COUNTIFS('Household Water Data'!$A:$A,'Household Water Dashboard'!G$11,'Household Water Data'!$AO:$AO,'Household Water Dashboard'!$A66)</f>
        <v>0</v>
      </c>
      <c r="I66" s="18">
        <f>H66/SUM(H$59:H$62)</f>
        <v>0</v>
      </c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</row>
    <row r="67" spans="1:41" x14ac:dyDescent="0.25">
      <c r="B67" s="27"/>
      <c r="C67" s="7"/>
      <c r="D67" s="14"/>
      <c r="E67" s="8"/>
      <c r="F67" s="27"/>
      <c r="G67" s="7"/>
      <c r="H67" s="14"/>
      <c r="I67" s="8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</row>
    <row r="68" spans="1:41" x14ac:dyDescent="0.25">
      <c r="B68" s="27"/>
      <c r="C68" s="46" t="s">
        <v>10342</v>
      </c>
      <c r="D68" s="14"/>
      <c r="E68" s="8"/>
      <c r="F68" s="27"/>
      <c r="G68" s="46" t="s">
        <v>10596</v>
      </c>
      <c r="H68" s="14"/>
      <c r="I68" s="8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</row>
    <row r="69" spans="1:41" x14ac:dyDescent="0.25">
      <c r="A69" s="54" t="s">
        <v>10126</v>
      </c>
      <c r="B69" s="27"/>
      <c r="C69" s="34" t="s">
        <v>10343</v>
      </c>
      <c r="D69" s="14">
        <f>COUNTIFS('Household Water Data'!$A:$A,'Household Water Dashboard'!C$11,'Household Water Data'!$AN:$AN,'Household Water Dashboard'!$A69)</f>
        <v>0</v>
      </c>
      <c r="E69" s="18">
        <f>D69/SUM(D$69:D$70)</f>
        <v>0</v>
      </c>
      <c r="F69" s="27"/>
      <c r="G69" s="34" t="s">
        <v>10597</v>
      </c>
      <c r="H69" s="14">
        <f>COUNTIFS('Household Water Data'!$A:$A,'Household Water Dashboard'!G$11,'Household Water Data'!$AN:$AN,'Household Water Dashboard'!$A69)</f>
        <v>27</v>
      </c>
      <c r="I69" s="18">
        <f>H69/SUM(H$69:H$70)</f>
        <v>0.9</v>
      </c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</row>
    <row r="70" spans="1:41" x14ac:dyDescent="0.25">
      <c r="A70" s="54" t="s">
        <v>495</v>
      </c>
      <c r="B70" s="27"/>
      <c r="C70" s="35" t="s">
        <v>61</v>
      </c>
      <c r="D70" s="19">
        <f>COUNTIFS('Household Water Data'!$A:$A,'Household Water Dashboard'!C$11,'Household Water Data'!$AN:$AN,'Household Water Dashboard'!$A70)</f>
        <v>52</v>
      </c>
      <c r="E70" s="20">
        <f>D70/SUM(D$59:D$62)</f>
        <v>1</v>
      </c>
      <c r="F70" s="27"/>
      <c r="G70" s="35" t="s">
        <v>61</v>
      </c>
      <c r="H70" s="19">
        <f>COUNTIFS('Household Water Data'!$A:$A,'Household Water Dashboard'!G$11,'Household Water Data'!$AN:$AN,'Household Water Dashboard'!$A70)</f>
        <v>3</v>
      </c>
      <c r="I70" s="20">
        <f>H70/SUM(H$59:H$62)</f>
        <v>0.1</v>
      </c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</row>
    <row r="71" spans="1:41" x14ac:dyDescent="0.25"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</row>
    <row r="72" spans="1:41" x14ac:dyDescent="0.25"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</row>
    <row r="73" spans="1:41" x14ac:dyDescent="0.25">
      <c r="B73" s="27"/>
      <c r="C73" s="27"/>
      <c r="D73" s="56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</row>
    <row r="74" spans="1:41" x14ac:dyDescent="0.25">
      <c r="B74" s="27"/>
      <c r="C74" s="27"/>
      <c r="D74" s="56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</row>
    <row r="75" spans="1:41" x14ac:dyDescent="0.25"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</row>
    <row r="76" spans="1:41" x14ac:dyDescent="0.25"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</row>
    <row r="77" spans="1:41" x14ac:dyDescent="0.25"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</row>
    <row r="78" spans="1:41" x14ac:dyDescent="0.25"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</row>
    <row r="79" spans="1:41" x14ac:dyDescent="0.25"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</row>
    <row r="80" spans="1:41" x14ac:dyDescent="0.25"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</row>
    <row r="81" spans="2:41" x14ac:dyDescent="0.25"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</row>
    <row r="82" spans="2:41" x14ac:dyDescent="0.25"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</row>
    <row r="83" spans="2:41" x14ac:dyDescent="0.25"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</row>
    <row r="84" spans="2:41" x14ac:dyDescent="0.25"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</row>
    <row r="85" spans="2:41" x14ac:dyDescent="0.25"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</row>
    <row r="86" spans="2:41" x14ac:dyDescent="0.25"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</row>
    <row r="87" spans="2:41" x14ac:dyDescent="0.25"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</row>
    <row r="88" spans="2:41" x14ac:dyDescent="0.25"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</row>
    <row r="89" spans="2:41" x14ac:dyDescent="0.25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</row>
    <row r="90" spans="2:41" x14ac:dyDescent="0.25"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</row>
    <row r="91" spans="2:41" x14ac:dyDescent="0.25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</row>
    <row r="92" spans="2:41" x14ac:dyDescent="0.25"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</row>
    <row r="93" spans="2:41" x14ac:dyDescent="0.25"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</row>
    <row r="94" spans="2:41" x14ac:dyDescent="0.25"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</row>
    <row r="95" spans="2:41" x14ac:dyDescent="0.25"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</row>
    <row r="96" spans="2:41" x14ac:dyDescent="0.25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</row>
    <row r="97" spans="2:41" x14ac:dyDescent="0.25"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</row>
    <row r="98" spans="2:41" x14ac:dyDescent="0.25"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</row>
    <row r="99" spans="2:41" x14ac:dyDescent="0.25"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</row>
    <row r="100" spans="2:41" x14ac:dyDescent="0.25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</row>
    <row r="101" spans="2:41" x14ac:dyDescent="0.25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</row>
    <row r="102" spans="2:41" x14ac:dyDescent="0.25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</row>
    <row r="103" spans="2:41" x14ac:dyDescent="0.25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</row>
    <row r="104" spans="2:41" x14ac:dyDescent="0.25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</row>
    <row r="105" spans="2:41" x14ac:dyDescent="0.25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</row>
    <row r="106" spans="2:41" x14ac:dyDescent="0.25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</row>
    <row r="107" spans="2:41" x14ac:dyDescent="0.25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</row>
    <row r="108" spans="2:41" x14ac:dyDescent="0.25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</row>
    <row r="109" spans="2:41" x14ac:dyDescent="0.25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</row>
    <row r="110" spans="2:41" x14ac:dyDescent="0.25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</row>
    <row r="111" spans="2:41" x14ac:dyDescent="0.25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</row>
    <row r="112" spans="2:41" x14ac:dyDescent="0.25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</row>
    <row r="113" spans="2:41" x14ac:dyDescent="0.25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</row>
    <row r="114" spans="2:41" x14ac:dyDescent="0.25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</row>
    <row r="115" spans="2:41" x14ac:dyDescent="0.25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</row>
    <row r="116" spans="2:41" x14ac:dyDescent="0.25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</row>
    <row r="117" spans="2:41" x14ac:dyDescent="0.25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</row>
    <row r="118" spans="2:41" x14ac:dyDescent="0.25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</row>
    <row r="119" spans="2:41" x14ac:dyDescent="0.25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</row>
    <row r="120" spans="2:41" x14ac:dyDescent="0.25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</row>
    <row r="121" spans="2:41" x14ac:dyDescent="0.25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</row>
    <row r="122" spans="2:41" x14ac:dyDescent="0.25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</row>
    <row r="123" spans="2:41" x14ac:dyDescent="0.25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</row>
    <row r="124" spans="2:41" x14ac:dyDescent="0.25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</row>
    <row r="125" spans="2:41" x14ac:dyDescent="0.25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</row>
    <row r="126" spans="2:41" x14ac:dyDescent="0.25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</row>
    <row r="127" spans="2:41" x14ac:dyDescent="0.25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</row>
    <row r="128" spans="2:41" x14ac:dyDescent="0.25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</row>
    <row r="129" spans="2:41" x14ac:dyDescent="0.25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</row>
    <row r="130" spans="2:41" x14ac:dyDescent="0.25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</row>
    <row r="131" spans="2:41" x14ac:dyDescent="0.25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</row>
    <row r="132" spans="2:41" x14ac:dyDescent="0.25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</row>
    <row r="133" spans="2:41" x14ac:dyDescent="0.25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</row>
    <row r="134" spans="2:41" x14ac:dyDescent="0.25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</row>
    <row r="135" spans="2:41" x14ac:dyDescent="0.25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</row>
    <row r="136" spans="2:41" x14ac:dyDescent="0.25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</row>
    <row r="137" spans="2:41" x14ac:dyDescent="0.25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</row>
    <row r="138" spans="2:41" x14ac:dyDescent="0.25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</row>
    <row r="139" spans="2:41" x14ac:dyDescent="0.25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</row>
    <row r="140" spans="2:41" x14ac:dyDescent="0.25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</row>
    <row r="141" spans="2:41" x14ac:dyDescent="0.25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</row>
    <row r="142" spans="2:41" x14ac:dyDescent="0.25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</row>
    <row r="143" spans="2:41" x14ac:dyDescent="0.25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</row>
    <row r="144" spans="2:41" x14ac:dyDescent="0.25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</row>
    <row r="145" spans="2:41" x14ac:dyDescent="0.25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</row>
    <row r="146" spans="2:41" x14ac:dyDescent="0.25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</row>
    <row r="147" spans="2:41" x14ac:dyDescent="0.25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</row>
    <row r="148" spans="2:41" x14ac:dyDescent="0.25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</row>
    <row r="149" spans="2:41" x14ac:dyDescent="0.25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</row>
    <row r="150" spans="2:41" x14ac:dyDescent="0.25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</row>
    <row r="151" spans="2:41" x14ac:dyDescent="0.25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</row>
    <row r="152" spans="2:41" x14ac:dyDescent="0.25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</row>
    <row r="153" spans="2:41" x14ac:dyDescent="0.25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</row>
    <row r="154" spans="2:41" x14ac:dyDescent="0.25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</row>
    <row r="155" spans="2:41" x14ac:dyDescent="0.25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</row>
    <row r="156" spans="2:41" x14ac:dyDescent="0.25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</row>
    <row r="157" spans="2:41" x14ac:dyDescent="0.25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</row>
    <row r="158" spans="2:41" x14ac:dyDescent="0.25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</row>
    <row r="159" spans="2:41" x14ac:dyDescent="0.25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</row>
    <row r="160" spans="2:41" x14ac:dyDescent="0.25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</row>
    <row r="161" spans="2:41" x14ac:dyDescent="0.25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</row>
    <row r="162" spans="2:41" x14ac:dyDescent="0.25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</row>
    <row r="163" spans="2:41" x14ac:dyDescent="0.25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</row>
    <row r="164" spans="2:41" x14ac:dyDescent="0.25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</row>
    <row r="165" spans="2:41" x14ac:dyDescent="0.25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</row>
    <row r="166" spans="2:41" x14ac:dyDescent="0.25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</row>
    <row r="167" spans="2:41" x14ac:dyDescent="0.25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</row>
    <row r="168" spans="2:41" x14ac:dyDescent="0.25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</row>
    <row r="169" spans="2:41" x14ac:dyDescent="0.25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</row>
    <row r="170" spans="2:41" x14ac:dyDescent="0.25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</row>
    <row r="171" spans="2:41" x14ac:dyDescent="0.25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</row>
    <row r="172" spans="2:41" x14ac:dyDescent="0.25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</row>
    <row r="173" spans="2:41" x14ac:dyDescent="0.25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</row>
    <row r="174" spans="2:41" x14ac:dyDescent="0.25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</row>
    <row r="175" spans="2:41" x14ac:dyDescent="0.25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</row>
    <row r="176" spans="2:41" x14ac:dyDescent="0.25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</row>
    <row r="177" spans="2:41" x14ac:dyDescent="0.25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</row>
    <row r="178" spans="2:41" x14ac:dyDescent="0.25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</row>
    <row r="179" spans="2:41" x14ac:dyDescent="0.25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</row>
    <row r="180" spans="2:41" x14ac:dyDescent="0.25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</row>
    <row r="181" spans="2:41" x14ac:dyDescent="0.25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</row>
    <row r="182" spans="2:41" x14ac:dyDescent="0.25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</row>
    <row r="183" spans="2:41" x14ac:dyDescent="0.25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</row>
    <row r="184" spans="2:41" x14ac:dyDescent="0.25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</row>
    <row r="185" spans="2:41" x14ac:dyDescent="0.25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</row>
    <row r="186" spans="2:41" x14ac:dyDescent="0.25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</row>
    <row r="187" spans="2:41" x14ac:dyDescent="0.25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</row>
    <row r="188" spans="2:41" x14ac:dyDescent="0.25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</row>
    <row r="189" spans="2:41" x14ac:dyDescent="0.25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</row>
    <row r="190" spans="2:41" x14ac:dyDescent="0.25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</row>
    <row r="191" spans="2:41" x14ac:dyDescent="0.25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</row>
    <row r="192" spans="2:41" x14ac:dyDescent="0.25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</row>
    <row r="193" spans="2:41" x14ac:dyDescent="0.25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</row>
    <row r="194" spans="2:41" x14ac:dyDescent="0.25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</row>
    <row r="195" spans="2:41" x14ac:dyDescent="0.25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</row>
    <row r="196" spans="2:41" x14ac:dyDescent="0.25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</row>
    <row r="197" spans="2:41" x14ac:dyDescent="0.25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</row>
    <row r="198" spans="2:41" x14ac:dyDescent="0.25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</row>
    <row r="199" spans="2:41" x14ac:dyDescent="0.25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</row>
    <row r="200" spans="2:41" x14ac:dyDescent="0.25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</row>
    <row r="201" spans="2:41" x14ac:dyDescent="0.25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</row>
    <row r="202" spans="2:41" x14ac:dyDescent="0.25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</row>
    <row r="203" spans="2:41" x14ac:dyDescent="0.25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</row>
    <row r="204" spans="2:41" x14ac:dyDescent="0.25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</row>
    <row r="205" spans="2:41" x14ac:dyDescent="0.25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</row>
    <row r="206" spans="2:41" x14ac:dyDescent="0.25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</row>
    <row r="207" spans="2:41" x14ac:dyDescent="0.25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</row>
    <row r="208" spans="2:41" x14ac:dyDescent="0.25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</row>
    <row r="209" spans="2:41" x14ac:dyDescent="0.25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</row>
    <row r="210" spans="2:41" x14ac:dyDescent="0.25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</row>
    <row r="211" spans="2:41" x14ac:dyDescent="0.25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</row>
    <row r="212" spans="2:41" x14ac:dyDescent="0.25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</row>
    <row r="213" spans="2:41" x14ac:dyDescent="0.25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</row>
    <row r="214" spans="2:41" x14ac:dyDescent="0.25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</row>
    <row r="215" spans="2:41" x14ac:dyDescent="0.25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</row>
    <row r="216" spans="2:41" x14ac:dyDescent="0.25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</row>
    <row r="217" spans="2:41" x14ac:dyDescent="0.25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</row>
    <row r="218" spans="2:41" x14ac:dyDescent="0.25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</row>
    <row r="219" spans="2:41" x14ac:dyDescent="0.25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</row>
    <row r="220" spans="2:41" x14ac:dyDescent="0.25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</row>
    <row r="221" spans="2:41" x14ac:dyDescent="0.25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</row>
    <row r="222" spans="2:41" x14ac:dyDescent="0.25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</row>
    <row r="223" spans="2:41" x14ac:dyDescent="0.25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</row>
    <row r="224" spans="2:41" x14ac:dyDescent="0.25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</row>
    <row r="225" spans="2:41" x14ac:dyDescent="0.25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</row>
    <row r="226" spans="2:41" x14ac:dyDescent="0.25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</row>
    <row r="227" spans="2:41" x14ac:dyDescent="0.25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</row>
    <row r="228" spans="2:41" x14ac:dyDescent="0.25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</row>
    <row r="229" spans="2:41" x14ac:dyDescent="0.25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</row>
    <row r="230" spans="2:41" x14ac:dyDescent="0.25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</row>
    <row r="231" spans="2:41" x14ac:dyDescent="0.25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</row>
    <row r="232" spans="2:41" x14ac:dyDescent="0.25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</row>
    <row r="233" spans="2:41" x14ac:dyDescent="0.25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</row>
    <row r="234" spans="2:41" x14ac:dyDescent="0.25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</row>
    <row r="235" spans="2:41" x14ac:dyDescent="0.25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</row>
    <row r="236" spans="2:41" x14ac:dyDescent="0.25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</row>
    <row r="237" spans="2:41" x14ac:dyDescent="0.25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</row>
    <row r="238" spans="2:41" x14ac:dyDescent="0.25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</row>
    <row r="239" spans="2:41" x14ac:dyDescent="0.25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</row>
    <row r="240" spans="2:41" x14ac:dyDescent="0.25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</row>
    <row r="241" spans="2:41" x14ac:dyDescent="0.25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</row>
    <row r="242" spans="2:41" x14ac:dyDescent="0.25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</row>
    <row r="243" spans="2:41" x14ac:dyDescent="0.25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</row>
    <row r="244" spans="2:41" x14ac:dyDescent="0.25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</row>
    <row r="245" spans="2:41" x14ac:dyDescent="0.25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</row>
    <row r="246" spans="2:41" x14ac:dyDescent="0.25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</row>
    <row r="247" spans="2:41" x14ac:dyDescent="0.25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</row>
    <row r="248" spans="2:41" x14ac:dyDescent="0.25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</row>
    <row r="249" spans="2:41" x14ac:dyDescent="0.25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</row>
    <row r="250" spans="2:41" x14ac:dyDescent="0.25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</row>
    <row r="251" spans="2:41" x14ac:dyDescent="0.25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</row>
    <row r="252" spans="2:41" x14ac:dyDescent="0.25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</row>
    <row r="253" spans="2:41" x14ac:dyDescent="0.25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</row>
    <row r="254" spans="2:41" x14ac:dyDescent="0.25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</row>
    <row r="255" spans="2:41" x14ac:dyDescent="0.25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</row>
    <row r="256" spans="2:41" x14ac:dyDescent="0.25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</row>
    <row r="257" spans="2:41" x14ac:dyDescent="0.25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</row>
    <row r="258" spans="2:41" x14ac:dyDescent="0.25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</row>
    <row r="259" spans="2:41" x14ac:dyDescent="0.25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</row>
    <row r="260" spans="2:41" x14ac:dyDescent="0.25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</row>
    <row r="261" spans="2:41" x14ac:dyDescent="0.25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</row>
    <row r="262" spans="2:41" x14ac:dyDescent="0.25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</row>
    <row r="263" spans="2:41" x14ac:dyDescent="0.25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</row>
    <row r="264" spans="2:41" x14ac:dyDescent="0.25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</row>
    <row r="265" spans="2:41" x14ac:dyDescent="0.25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</row>
    <row r="266" spans="2:41" x14ac:dyDescent="0.25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</row>
    <row r="267" spans="2:41" x14ac:dyDescent="0.25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</row>
    <row r="268" spans="2:41" x14ac:dyDescent="0.25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</row>
    <row r="269" spans="2:41" x14ac:dyDescent="0.25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</row>
    <row r="270" spans="2:41" x14ac:dyDescent="0.25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</row>
    <row r="271" spans="2:41" x14ac:dyDescent="0.25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</row>
    <row r="272" spans="2:41" x14ac:dyDescent="0.25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</row>
    <row r="273" spans="2:41" x14ac:dyDescent="0.25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</row>
    <row r="274" spans="2:41" x14ac:dyDescent="0.25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</row>
    <row r="275" spans="2:41" x14ac:dyDescent="0.25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</row>
    <row r="276" spans="2:41" x14ac:dyDescent="0.25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</row>
    <row r="277" spans="2:41" x14ac:dyDescent="0.25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</row>
    <row r="278" spans="2:41" x14ac:dyDescent="0.25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</row>
    <row r="279" spans="2:41" x14ac:dyDescent="0.25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</row>
    <row r="280" spans="2:41" x14ac:dyDescent="0.25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</row>
    <row r="281" spans="2:41" x14ac:dyDescent="0.25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</row>
    <row r="282" spans="2:41" x14ac:dyDescent="0.25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</row>
    <row r="283" spans="2:41" x14ac:dyDescent="0.25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</row>
    <row r="284" spans="2:41" x14ac:dyDescent="0.25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</row>
    <row r="285" spans="2:41" x14ac:dyDescent="0.25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</row>
    <row r="286" spans="2:41" x14ac:dyDescent="0.25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</row>
    <row r="287" spans="2:41" x14ac:dyDescent="0.25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</row>
    <row r="288" spans="2:41" x14ac:dyDescent="0.25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</row>
    <row r="289" spans="2:41" x14ac:dyDescent="0.25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</row>
    <row r="290" spans="2:41" x14ac:dyDescent="0.25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</row>
    <row r="291" spans="2:41" x14ac:dyDescent="0.25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</row>
    <row r="292" spans="2:41" x14ac:dyDescent="0.25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</row>
    <row r="293" spans="2:41" x14ac:dyDescent="0.25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</row>
    <row r="294" spans="2:41" x14ac:dyDescent="0.25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</row>
    <row r="295" spans="2:41" x14ac:dyDescent="0.25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</row>
    <row r="296" spans="2:41" x14ac:dyDescent="0.25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</row>
    <row r="297" spans="2:41" x14ac:dyDescent="0.25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</row>
    <row r="298" spans="2:41" x14ac:dyDescent="0.25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</row>
    <row r="299" spans="2:41" x14ac:dyDescent="0.25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</row>
    <row r="300" spans="2:41" x14ac:dyDescent="0.25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</row>
    <row r="301" spans="2:41" x14ac:dyDescent="0.25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</row>
    <row r="302" spans="2:41" x14ac:dyDescent="0.25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</row>
    <row r="303" spans="2:41" x14ac:dyDescent="0.25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</row>
    <row r="304" spans="2:41" x14ac:dyDescent="0.25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</row>
    <row r="305" spans="2:41" x14ac:dyDescent="0.25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</row>
    <row r="306" spans="2:41" x14ac:dyDescent="0.25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</row>
    <row r="307" spans="2:41" x14ac:dyDescent="0.25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</row>
    <row r="308" spans="2:41" x14ac:dyDescent="0.25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</row>
    <row r="309" spans="2:41" x14ac:dyDescent="0.25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</row>
    <row r="310" spans="2:41" x14ac:dyDescent="0.25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</row>
    <row r="311" spans="2:41" x14ac:dyDescent="0.25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</row>
    <row r="312" spans="2:41" x14ac:dyDescent="0.25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</row>
    <row r="313" spans="2:41" x14ac:dyDescent="0.25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</row>
    <row r="314" spans="2:41" x14ac:dyDescent="0.25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</row>
    <row r="315" spans="2:41" x14ac:dyDescent="0.25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</row>
    <row r="316" spans="2:41" x14ac:dyDescent="0.25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</row>
    <row r="317" spans="2:41" x14ac:dyDescent="0.25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</row>
    <row r="318" spans="2:41" x14ac:dyDescent="0.25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</row>
    <row r="319" spans="2:41" x14ac:dyDescent="0.25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</row>
    <row r="320" spans="2:41" x14ac:dyDescent="0.25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</row>
    <row r="321" spans="2:41" x14ac:dyDescent="0.25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</row>
    <row r="322" spans="2:41" x14ac:dyDescent="0.25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</row>
    <row r="323" spans="2:41" x14ac:dyDescent="0.25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</row>
    <row r="324" spans="2:41" x14ac:dyDescent="0.25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</row>
    <row r="325" spans="2:41" x14ac:dyDescent="0.25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</row>
    <row r="326" spans="2:41" x14ac:dyDescent="0.25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</row>
    <row r="327" spans="2:41" x14ac:dyDescent="0.25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</row>
    <row r="328" spans="2:41" x14ac:dyDescent="0.25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</row>
    <row r="329" spans="2:41" x14ac:dyDescent="0.25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</row>
    <row r="330" spans="2:41" x14ac:dyDescent="0.25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</row>
    <row r="331" spans="2:41" x14ac:dyDescent="0.25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</row>
    <row r="332" spans="2:41" x14ac:dyDescent="0.25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</row>
    <row r="333" spans="2:41" x14ac:dyDescent="0.25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</row>
    <row r="334" spans="2:41" x14ac:dyDescent="0.25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</row>
    <row r="335" spans="2:41" x14ac:dyDescent="0.25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</row>
    <row r="336" spans="2:41" x14ac:dyDescent="0.25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</row>
    <row r="337" spans="2:41" x14ac:dyDescent="0.25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</row>
    <row r="338" spans="2:41" x14ac:dyDescent="0.25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</row>
    <row r="339" spans="2:41" x14ac:dyDescent="0.25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</row>
    <row r="340" spans="2:41" x14ac:dyDescent="0.25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</row>
    <row r="341" spans="2:41" x14ac:dyDescent="0.25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</row>
    <row r="342" spans="2:41" x14ac:dyDescent="0.25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</row>
    <row r="343" spans="2:41" x14ac:dyDescent="0.25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</row>
    <row r="344" spans="2:41" x14ac:dyDescent="0.25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</row>
    <row r="345" spans="2:41" x14ac:dyDescent="0.25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</row>
    <row r="346" spans="2:41" x14ac:dyDescent="0.25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</row>
    <row r="347" spans="2:41" x14ac:dyDescent="0.25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</row>
    <row r="348" spans="2:41" x14ac:dyDescent="0.25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</row>
    <row r="349" spans="2:41" x14ac:dyDescent="0.25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</row>
    <row r="350" spans="2:41" x14ac:dyDescent="0.25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</row>
    <row r="351" spans="2:41" x14ac:dyDescent="0.25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</row>
    <row r="352" spans="2:41" x14ac:dyDescent="0.25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</row>
    <row r="353" spans="2:41" x14ac:dyDescent="0.25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</row>
    <row r="354" spans="2:41" x14ac:dyDescent="0.25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</row>
    <row r="355" spans="2:41" x14ac:dyDescent="0.25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</row>
    <row r="356" spans="2:41" x14ac:dyDescent="0.25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</row>
    <row r="357" spans="2:41" x14ac:dyDescent="0.25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</row>
    <row r="358" spans="2:41" x14ac:dyDescent="0.25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</row>
    <row r="359" spans="2:41" x14ac:dyDescent="0.25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</row>
    <row r="360" spans="2:41" x14ac:dyDescent="0.25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</row>
    <row r="361" spans="2:41" x14ac:dyDescent="0.25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</row>
    <row r="362" spans="2:41" x14ac:dyDescent="0.25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</row>
    <row r="363" spans="2:41" x14ac:dyDescent="0.25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</row>
    <row r="364" spans="2:41" x14ac:dyDescent="0.25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</row>
    <row r="365" spans="2:41" x14ac:dyDescent="0.25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</row>
    <row r="366" spans="2:41" x14ac:dyDescent="0.25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</row>
    <row r="367" spans="2:41" x14ac:dyDescent="0.25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</row>
    <row r="368" spans="2:41" x14ac:dyDescent="0.25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</row>
    <row r="369" spans="2:41" x14ac:dyDescent="0.25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</row>
    <row r="370" spans="2:41" x14ac:dyDescent="0.25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</row>
    <row r="371" spans="2:41" x14ac:dyDescent="0.25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</row>
    <row r="372" spans="2:41" x14ac:dyDescent="0.25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</row>
    <row r="373" spans="2:41" x14ac:dyDescent="0.25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</row>
    <row r="374" spans="2:41" x14ac:dyDescent="0.25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</row>
    <row r="375" spans="2:41" x14ac:dyDescent="0.25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</row>
    <row r="376" spans="2:41" x14ac:dyDescent="0.25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</row>
    <row r="377" spans="2:41" x14ac:dyDescent="0.25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</row>
    <row r="378" spans="2:41" x14ac:dyDescent="0.25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</row>
    <row r="379" spans="2:41" x14ac:dyDescent="0.25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</row>
    <row r="380" spans="2:41" x14ac:dyDescent="0.25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</row>
    <row r="381" spans="2:41" x14ac:dyDescent="0.25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</row>
    <row r="382" spans="2:41" x14ac:dyDescent="0.25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</row>
    <row r="383" spans="2:41" x14ac:dyDescent="0.25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</row>
    <row r="384" spans="2:41" x14ac:dyDescent="0.25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</row>
    <row r="385" spans="2:41" x14ac:dyDescent="0.25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</row>
    <row r="386" spans="2:41" x14ac:dyDescent="0.25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</row>
    <row r="387" spans="2:41" x14ac:dyDescent="0.25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</row>
    <row r="388" spans="2:41" x14ac:dyDescent="0.25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</row>
    <row r="389" spans="2:41" x14ac:dyDescent="0.25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</row>
    <row r="390" spans="2:41" x14ac:dyDescent="0.25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</row>
    <row r="391" spans="2:41" x14ac:dyDescent="0.25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</row>
    <row r="392" spans="2:41" x14ac:dyDescent="0.25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</row>
    <row r="393" spans="2:41" x14ac:dyDescent="0.25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</row>
    <row r="394" spans="2:41" x14ac:dyDescent="0.25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</row>
    <row r="395" spans="2:41" x14ac:dyDescent="0.25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</row>
    <row r="396" spans="2:41" x14ac:dyDescent="0.25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</row>
    <row r="397" spans="2:41" x14ac:dyDescent="0.25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</row>
    <row r="398" spans="2:41" x14ac:dyDescent="0.25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</row>
    <row r="399" spans="2:41" x14ac:dyDescent="0.25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</row>
    <row r="400" spans="2:41" x14ac:dyDescent="0.25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</row>
    <row r="401" spans="2:41" x14ac:dyDescent="0.25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</row>
    <row r="402" spans="2:41" x14ac:dyDescent="0.25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</row>
    <row r="403" spans="2:41" x14ac:dyDescent="0.25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</row>
    <row r="404" spans="2:41" x14ac:dyDescent="0.25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</row>
    <row r="405" spans="2:41" x14ac:dyDescent="0.25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</row>
    <row r="406" spans="2:41" x14ac:dyDescent="0.25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</row>
    <row r="407" spans="2:41" x14ac:dyDescent="0.25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</row>
    <row r="408" spans="2:41" x14ac:dyDescent="0.25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</row>
    <row r="409" spans="2:41" x14ac:dyDescent="0.25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</row>
    <row r="410" spans="2:41" x14ac:dyDescent="0.25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</row>
    <row r="411" spans="2:41" x14ac:dyDescent="0.25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</row>
    <row r="412" spans="2:41" x14ac:dyDescent="0.25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</row>
    <row r="413" spans="2:41" x14ac:dyDescent="0.25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</row>
    <row r="414" spans="2:41" x14ac:dyDescent="0.25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</row>
    <row r="415" spans="2:41" x14ac:dyDescent="0.25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</row>
    <row r="416" spans="2:41" x14ac:dyDescent="0.25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</row>
    <row r="417" spans="2:41" x14ac:dyDescent="0.25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</row>
    <row r="418" spans="2:41" x14ac:dyDescent="0.25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</row>
    <row r="419" spans="2:41" x14ac:dyDescent="0.25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</row>
    <row r="420" spans="2:41" x14ac:dyDescent="0.25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</row>
    <row r="421" spans="2:41" x14ac:dyDescent="0.25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</row>
    <row r="422" spans="2:41" x14ac:dyDescent="0.25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</row>
    <row r="423" spans="2:41" x14ac:dyDescent="0.25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</row>
    <row r="424" spans="2:41" x14ac:dyDescent="0.25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</row>
    <row r="425" spans="2:41" x14ac:dyDescent="0.25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</row>
    <row r="426" spans="2:41" x14ac:dyDescent="0.25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</row>
    <row r="427" spans="2:41" x14ac:dyDescent="0.25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</row>
    <row r="428" spans="2:41" x14ac:dyDescent="0.25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</row>
    <row r="429" spans="2:41" x14ac:dyDescent="0.25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</row>
    <row r="430" spans="2:41" x14ac:dyDescent="0.25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</row>
    <row r="431" spans="2:41" x14ac:dyDescent="0.25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</row>
    <row r="432" spans="2:41" x14ac:dyDescent="0.25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</row>
    <row r="433" spans="2:41" x14ac:dyDescent="0.25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</row>
    <row r="434" spans="2:41" x14ac:dyDescent="0.25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</row>
    <row r="435" spans="2:41" x14ac:dyDescent="0.25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</row>
    <row r="436" spans="2:41" x14ac:dyDescent="0.25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</row>
    <row r="437" spans="2:41" x14ac:dyDescent="0.25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</row>
    <row r="438" spans="2:41" x14ac:dyDescent="0.25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</row>
    <row r="439" spans="2:41" x14ac:dyDescent="0.25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</row>
    <row r="440" spans="2:41" x14ac:dyDescent="0.25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</row>
    <row r="441" spans="2:41" x14ac:dyDescent="0.25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</row>
    <row r="442" spans="2:41" x14ac:dyDescent="0.25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</row>
    <row r="443" spans="2:41" x14ac:dyDescent="0.25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</row>
    <row r="444" spans="2:41" x14ac:dyDescent="0.25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</row>
    <row r="445" spans="2:41" x14ac:dyDescent="0.25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</row>
    <row r="446" spans="2:41" x14ac:dyDescent="0.25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</row>
    <row r="447" spans="2:41" x14ac:dyDescent="0.25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</row>
    <row r="448" spans="2:41" x14ac:dyDescent="0.25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</row>
    <row r="449" spans="2:41" x14ac:dyDescent="0.25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</row>
    <row r="450" spans="2:41" x14ac:dyDescent="0.25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</row>
    <row r="451" spans="2:41" x14ac:dyDescent="0.25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</row>
    <row r="452" spans="2:41" x14ac:dyDescent="0.25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</row>
    <row r="453" spans="2:41" x14ac:dyDescent="0.25"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</row>
    <row r="454" spans="2:41" x14ac:dyDescent="0.25"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</row>
    <row r="455" spans="2:41" x14ac:dyDescent="0.25"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</row>
    <row r="456" spans="2:41" x14ac:dyDescent="0.25"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</row>
    <row r="457" spans="2:41" x14ac:dyDescent="0.25"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</row>
    <row r="458" spans="2:41" x14ac:dyDescent="0.25"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</row>
    <row r="459" spans="2:41" x14ac:dyDescent="0.25"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</row>
    <row r="460" spans="2:41" x14ac:dyDescent="0.25"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</row>
    <row r="461" spans="2:41" x14ac:dyDescent="0.25"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</row>
    <row r="462" spans="2:41" x14ac:dyDescent="0.25"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</row>
    <row r="463" spans="2:41" x14ac:dyDescent="0.25"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</row>
    <row r="464" spans="2:41" x14ac:dyDescent="0.25"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</row>
    <row r="465" spans="9:41" x14ac:dyDescent="0.25"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</row>
    <row r="466" spans="9:41" x14ac:dyDescent="0.25"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</row>
    <row r="467" spans="9:41" x14ac:dyDescent="0.25"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</row>
    <row r="468" spans="9:41" x14ac:dyDescent="0.25"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</row>
    <row r="469" spans="9:41" x14ac:dyDescent="0.25"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</row>
    <row r="470" spans="9:41" x14ac:dyDescent="0.25"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</row>
    <row r="471" spans="9:41" x14ac:dyDescent="0.25"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</row>
    <row r="472" spans="9:41" x14ac:dyDescent="0.25"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</row>
    <row r="473" spans="9:41" x14ac:dyDescent="0.25"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</row>
    <row r="474" spans="9:41" x14ac:dyDescent="0.25"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</row>
    <row r="475" spans="9:41" x14ac:dyDescent="0.25"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</row>
    <row r="476" spans="9:41" x14ac:dyDescent="0.25"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</row>
    <row r="477" spans="9:41" x14ac:dyDescent="0.25"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</row>
    <row r="478" spans="9:41" x14ac:dyDescent="0.25"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</row>
    <row r="479" spans="9:41" x14ac:dyDescent="0.25"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</row>
    <row r="480" spans="9:41" x14ac:dyDescent="0.25"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</row>
    <row r="481" spans="9:41" x14ac:dyDescent="0.25"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</row>
    <row r="482" spans="9:41" x14ac:dyDescent="0.25"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</row>
    <row r="483" spans="9:41" x14ac:dyDescent="0.25"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</row>
    <row r="484" spans="9:41" x14ac:dyDescent="0.25"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</row>
    <row r="485" spans="9:41" x14ac:dyDescent="0.25"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</row>
    <row r="486" spans="9:41" x14ac:dyDescent="0.25"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</row>
    <row r="487" spans="9:41" x14ac:dyDescent="0.25"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</row>
    <row r="488" spans="9:41" x14ac:dyDescent="0.25"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</row>
    <row r="489" spans="9:41" x14ac:dyDescent="0.25"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</row>
    <row r="490" spans="9:41" x14ac:dyDescent="0.25"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</row>
    <row r="491" spans="9:41" x14ac:dyDescent="0.25"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</row>
    <row r="492" spans="9:41" x14ac:dyDescent="0.25"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</row>
    <row r="493" spans="9:41" x14ac:dyDescent="0.25"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</row>
    <row r="494" spans="9:41" x14ac:dyDescent="0.25"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</row>
    <row r="495" spans="9:41" x14ac:dyDescent="0.25"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</row>
    <row r="496" spans="9:41" x14ac:dyDescent="0.25"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</row>
    <row r="497" spans="9:41" x14ac:dyDescent="0.25"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</row>
    <row r="498" spans="9:41" x14ac:dyDescent="0.25"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</row>
    <row r="499" spans="9:41" x14ac:dyDescent="0.25"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</row>
    <row r="500" spans="9:41" x14ac:dyDescent="0.25"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</row>
    <row r="501" spans="9:41" x14ac:dyDescent="0.25"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</row>
    <row r="502" spans="9:41" x14ac:dyDescent="0.25"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</row>
    <row r="503" spans="9:41" x14ac:dyDescent="0.25"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</row>
    <row r="504" spans="9:41" x14ac:dyDescent="0.25"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</row>
    <row r="505" spans="9:41" x14ac:dyDescent="0.25"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</row>
    <row r="506" spans="9:41" x14ac:dyDescent="0.25"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</row>
    <row r="507" spans="9:41" x14ac:dyDescent="0.25"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</row>
    <row r="508" spans="9:41" x14ac:dyDescent="0.25"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</row>
    <row r="509" spans="9:41" x14ac:dyDescent="0.25"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</row>
    <row r="510" spans="9:41" x14ac:dyDescent="0.25"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</row>
    <row r="511" spans="9:41" x14ac:dyDescent="0.25"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</row>
    <row r="512" spans="9:41" x14ac:dyDescent="0.25"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</row>
    <row r="513" spans="9:41" x14ac:dyDescent="0.25"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</row>
    <row r="514" spans="9:41" x14ac:dyDescent="0.25"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</row>
    <row r="515" spans="9:41" x14ac:dyDescent="0.25"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</row>
    <row r="516" spans="9:41" x14ac:dyDescent="0.25"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</row>
    <row r="517" spans="9:41" x14ac:dyDescent="0.25"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</row>
    <row r="518" spans="9:41" x14ac:dyDescent="0.25"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</row>
    <row r="519" spans="9:41" x14ac:dyDescent="0.25"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</row>
    <row r="520" spans="9:41" x14ac:dyDescent="0.25"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</row>
    <row r="521" spans="9:41" x14ac:dyDescent="0.25"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</row>
    <row r="522" spans="9:41" x14ac:dyDescent="0.25"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</row>
    <row r="523" spans="9:41" x14ac:dyDescent="0.25"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</row>
    <row r="524" spans="9:41" x14ac:dyDescent="0.25"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</row>
    <row r="525" spans="9:41" x14ac:dyDescent="0.25"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</row>
    <row r="526" spans="9:41" x14ac:dyDescent="0.25"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</row>
    <row r="527" spans="9:41" x14ac:dyDescent="0.25"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</row>
    <row r="528" spans="9:41" x14ac:dyDescent="0.25"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</row>
    <row r="529" spans="9:41" x14ac:dyDescent="0.25"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</row>
    <row r="530" spans="9:41" x14ac:dyDescent="0.25"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</row>
    <row r="531" spans="9:41" x14ac:dyDescent="0.25"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</row>
    <row r="532" spans="9:41" x14ac:dyDescent="0.25"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</row>
    <row r="533" spans="9:41" x14ac:dyDescent="0.25"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</row>
    <row r="534" spans="9:41" x14ac:dyDescent="0.25"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</row>
    <row r="535" spans="9:41" x14ac:dyDescent="0.25"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</row>
    <row r="536" spans="9:41" x14ac:dyDescent="0.25"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</row>
    <row r="537" spans="9:41" x14ac:dyDescent="0.25"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</row>
    <row r="538" spans="9:41" x14ac:dyDescent="0.25"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</row>
    <row r="539" spans="9:41" x14ac:dyDescent="0.25"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</row>
    <row r="540" spans="9:41" x14ac:dyDescent="0.25"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</row>
    <row r="541" spans="9:41" x14ac:dyDescent="0.25"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</row>
    <row r="542" spans="9:41" x14ac:dyDescent="0.25"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</row>
    <row r="543" spans="9:41" x14ac:dyDescent="0.25"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</row>
    <row r="544" spans="9:41" x14ac:dyDescent="0.25"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</row>
    <row r="545" spans="9:41" x14ac:dyDescent="0.25"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</row>
    <row r="546" spans="9:41" x14ac:dyDescent="0.25"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</row>
    <row r="547" spans="9:41" x14ac:dyDescent="0.25"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</row>
    <row r="548" spans="9:41" x14ac:dyDescent="0.25"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</row>
    <row r="549" spans="9:41" x14ac:dyDescent="0.25"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</row>
    <row r="550" spans="9:41" x14ac:dyDescent="0.25"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</row>
    <row r="551" spans="9:41" x14ac:dyDescent="0.25"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</row>
    <row r="552" spans="9:41" x14ac:dyDescent="0.25"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</row>
    <row r="553" spans="9:41" x14ac:dyDescent="0.25"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</row>
    <row r="554" spans="9:41" x14ac:dyDescent="0.25"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</row>
    <row r="555" spans="9:41" x14ac:dyDescent="0.25"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</row>
    <row r="556" spans="9:41" x14ac:dyDescent="0.25"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</row>
    <row r="557" spans="9:41" x14ac:dyDescent="0.25"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</row>
    <row r="558" spans="9:41" x14ac:dyDescent="0.25"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</row>
    <row r="559" spans="9:41" x14ac:dyDescent="0.25"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</row>
    <row r="560" spans="9:41" x14ac:dyDescent="0.25"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</row>
    <row r="561" spans="9:41" x14ac:dyDescent="0.25"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</row>
    <row r="562" spans="9:41" x14ac:dyDescent="0.25"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</row>
    <row r="563" spans="9:41" x14ac:dyDescent="0.25"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</row>
    <row r="564" spans="9:41" x14ac:dyDescent="0.25"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</row>
    <row r="565" spans="9:41" x14ac:dyDescent="0.25"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</row>
    <row r="566" spans="9:41" x14ac:dyDescent="0.25"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</row>
    <row r="567" spans="9:41" x14ac:dyDescent="0.25"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</row>
    <row r="568" spans="9:41" x14ac:dyDescent="0.25"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</row>
    <row r="569" spans="9:41" x14ac:dyDescent="0.25"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</row>
    <row r="570" spans="9:41" x14ac:dyDescent="0.25"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'Community ID'!$T$3:$T$12</xm:f>
          </x14:formula1>
          <xm:sqref>C11</xm:sqref>
        </x14:dataValidation>
        <x14:dataValidation type="list" allowBlank="1" showInputMessage="1" showErrorMessage="1" xr:uid="{00000000-0002-0000-0300-000001000000}">
          <x14:formula1>
            <xm:f>'Community ID'!$T$3:$T$13</xm:f>
          </x14:formula1>
          <xm:sqref>G11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8E5"/>
  </sheetPr>
  <dimension ref="A1:BA4081"/>
  <sheetViews>
    <sheetView workbookViewId="0">
      <selection activeCell="I160" sqref="I160"/>
    </sheetView>
  </sheetViews>
  <sheetFormatPr defaultRowHeight="15" x14ac:dyDescent="0.25"/>
  <cols>
    <col min="1" max="1" width="18.42578125" customWidth="1"/>
    <col min="12" max="12" width="18.28515625" customWidth="1"/>
    <col min="13" max="13" width="30.28515625" customWidth="1"/>
    <col min="20" max="20" width="45" customWidth="1"/>
    <col min="24" max="24" width="16.85546875" customWidth="1"/>
    <col min="25" max="25" width="14.42578125" customWidth="1"/>
    <col min="26" max="26" width="14" customWidth="1"/>
    <col min="31" max="31" width="18.42578125" customWidth="1"/>
    <col min="32" max="32" width="21.5703125" customWidth="1"/>
    <col min="34" max="34" width="28.5703125" customWidth="1"/>
    <col min="35" max="35" width="47.28515625" customWidth="1"/>
    <col min="37" max="37" width="43" customWidth="1"/>
    <col min="40" max="40" width="33" customWidth="1"/>
    <col min="41" max="41" width="41" customWidth="1"/>
    <col min="45" max="45" width="17.85546875" customWidth="1"/>
    <col min="46" max="46" width="23.7109375" customWidth="1"/>
  </cols>
  <sheetData>
    <row r="1" spans="1:50" x14ac:dyDescent="0.25">
      <c r="A1" t="s">
        <v>9802</v>
      </c>
      <c r="B1" t="s">
        <v>9803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9932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V1" t="s">
        <v>42</v>
      </c>
      <c r="AW1" t="s">
        <v>43</v>
      </c>
      <c r="AX1" t="s">
        <v>44</v>
      </c>
    </row>
    <row r="2" spans="1:50" hidden="1" x14ac:dyDescent="0.25">
      <c r="A2" t="str">
        <f>INDEX('Community ID'!B:B,MATCH(M2,'Community ID'!A:A,0))</f>
        <v>Arenazo</v>
      </c>
      <c r="B2" t="str">
        <f>INDEX('Community ID'!$K:$K,MATCH('Environmental Data'!$N2,'Community ID'!J:J,0))</f>
        <v>Constanza</v>
      </c>
      <c r="D2" t="s">
        <v>10344</v>
      </c>
      <c r="G2" t="s">
        <v>48</v>
      </c>
      <c r="H2" s="1">
        <v>27961</v>
      </c>
      <c r="I2">
        <v>45</v>
      </c>
      <c r="K2" t="s">
        <v>76</v>
      </c>
      <c r="L2" t="s">
        <v>127</v>
      </c>
      <c r="M2" t="s">
        <v>10345</v>
      </c>
      <c r="N2" t="s">
        <v>97</v>
      </c>
      <c r="O2" t="s">
        <v>311</v>
      </c>
      <c r="R2" t="s">
        <v>140</v>
      </c>
      <c r="T2" t="s">
        <v>55</v>
      </c>
      <c r="U2" t="s">
        <v>56</v>
      </c>
      <c r="V2">
        <v>18.917729600000001</v>
      </c>
      <c r="W2">
        <v>-70.744855700000002</v>
      </c>
      <c r="X2" t="s">
        <v>82</v>
      </c>
      <c r="Y2" t="s">
        <v>82</v>
      </c>
      <c r="Z2" t="s">
        <v>166</v>
      </c>
      <c r="AA2" t="s">
        <v>84</v>
      </c>
      <c r="AB2" t="s">
        <v>61</v>
      </c>
      <c r="AC2" t="s">
        <v>61</v>
      </c>
      <c r="AD2" t="s">
        <v>60</v>
      </c>
      <c r="AE2" t="s">
        <v>85</v>
      </c>
      <c r="AF2" t="s">
        <v>111</v>
      </c>
      <c r="AG2" t="s">
        <v>135</v>
      </c>
      <c r="AH2" t="s">
        <v>135</v>
      </c>
      <c r="AI2" t="s">
        <v>10346</v>
      </c>
      <c r="AJ2">
        <v>1</v>
      </c>
      <c r="AK2" t="s">
        <v>66</v>
      </c>
      <c r="AL2">
        <v>1</v>
      </c>
      <c r="AM2">
        <v>0</v>
      </c>
      <c r="AN2" t="s">
        <v>61</v>
      </c>
      <c r="AO2" t="s">
        <v>67</v>
      </c>
      <c r="AP2" t="s">
        <v>68</v>
      </c>
      <c r="AR2" t="s">
        <v>378</v>
      </c>
      <c r="AS2" t="s">
        <v>91</v>
      </c>
      <c r="AT2" s="1">
        <v>44246</v>
      </c>
      <c r="AU2" t="s">
        <v>10615</v>
      </c>
      <c r="AV2" t="s">
        <v>55</v>
      </c>
      <c r="AW2" t="s">
        <v>71</v>
      </c>
      <c r="AX2" t="s">
        <v>72</v>
      </c>
    </row>
    <row r="3" spans="1:50" hidden="1" x14ac:dyDescent="0.25">
      <c r="A3" t="str">
        <f>INDEX('Community ID'!B:B,MATCH(M3,'Community ID'!A:A,0))</f>
        <v>Arenazo</v>
      </c>
      <c r="B3" t="str">
        <f>INDEX('Community ID'!$K:$K,MATCH('Environmental Data'!$N3,'Community ID'!J:J,0))</f>
        <v>Constanza</v>
      </c>
      <c r="D3" t="s">
        <v>10347</v>
      </c>
      <c r="F3" t="s">
        <v>10348</v>
      </c>
      <c r="G3" t="s">
        <v>75</v>
      </c>
      <c r="H3" s="1">
        <v>26512</v>
      </c>
      <c r="I3">
        <v>49</v>
      </c>
      <c r="J3">
        <v>8293167022</v>
      </c>
      <c r="K3" t="s">
        <v>76</v>
      </c>
      <c r="L3" t="s">
        <v>584</v>
      </c>
      <c r="M3" t="s">
        <v>10349</v>
      </c>
      <c r="N3" t="s">
        <v>52</v>
      </c>
      <c r="O3" t="s">
        <v>53</v>
      </c>
      <c r="Q3" t="s">
        <v>134</v>
      </c>
      <c r="R3" t="s">
        <v>140</v>
      </c>
      <c r="S3">
        <v>5300205506</v>
      </c>
      <c r="T3" t="s">
        <v>55</v>
      </c>
      <c r="U3" t="s">
        <v>56</v>
      </c>
      <c r="V3">
        <v>18.917826399999999</v>
      </c>
      <c r="W3">
        <v>-70.745062799999999</v>
      </c>
      <c r="X3" t="s">
        <v>82</v>
      </c>
      <c r="Y3" t="s">
        <v>275</v>
      </c>
      <c r="Z3" t="s">
        <v>110</v>
      </c>
      <c r="AA3" t="s">
        <v>84</v>
      </c>
      <c r="AB3" t="s">
        <v>61</v>
      </c>
      <c r="AC3" t="s">
        <v>61</v>
      </c>
      <c r="AD3" t="s">
        <v>60</v>
      </c>
      <c r="AE3" t="s">
        <v>85</v>
      </c>
      <c r="AF3" t="s">
        <v>86</v>
      </c>
      <c r="AG3" t="s">
        <v>135</v>
      </c>
      <c r="AH3" t="s">
        <v>135</v>
      </c>
      <c r="AI3" t="s">
        <v>65</v>
      </c>
      <c r="AJ3">
        <v>2</v>
      </c>
      <c r="AK3" t="s">
        <v>66</v>
      </c>
      <c r="AL3">
        <v>1</v>
      </c>
      <c r="AM3">
        <v>0</v>
      </c>
      <c r="AN3" t="s">
        <v>61</v>
      </c>
      <c r="AO3" t="s">
        <v>90</v>
      </c>
      <c r="AP3" t="s">
        <v>68</v>
      </c>
      <c r="AR3" t="s">
        <v>1304</v>
      </c>
      <c r="AS3" t="s">
        <v>91</v>
      </c>
      <c r="AT3" s="1">
        <v>44246</v>
      </c>
      <c r="AU3" t="s">
        <v>10616</v>
      </c>
      <c r="AV3" t="s">
        <v>55</v>
      </c>
      <c r="AW3" t="s">
        <v>71</v>
      </c>
      <c r="AX3" t="s">
        <v>72</v>
      </c>
    </row>
    <row r="4" spans="1:50" hidden="1" x14ac:dyDescent="0.25">
      <c r="A4" t="str">
        <f>INDEX('Community ID'!B:B,MATCH(M4,'Community ID'!A:A,0))</f>
        <v>Arenazo</v>
      </c>
      <c r="B4" t="str">
        <f>INDEX('Community ID'!$K:$K,MATCH('Environmental Data'!$N4,'Community ID'!J:J,0))</f>
        <v>Constanza</v>
      </c>
      <c r="D4" t="s">
        <v>10350</v>
      </c>
      <c r="G4" t="s">
        <v>48</v>
      </c>
      <c r="H4" s="1">
        <v>33892</v>
      </c>
      <c r="I4">
        <v>29</v>
      </c>
      <c r="J4">
        <v>8292036473</v>
      </c>
      <c r="K4" t="s">
        <v>76</v>
      </c>
      <c r="L4" t="s">
        <v>95</v>
      </c>
      <c r="M4" t="s">
        <v>10349</v>
      </c>
      <c r="N4" t="s">
        <v>10351</v>
      </c>
      <c r="O4" t="s">
        <v>53</v>
      </c>
      <c r="Q4" t="s">
        <v>134</v>
      </c>
      <c r="R4" t="s">
        <v>140</v>
      </c>
      <c r="S4">
        <v>5300263448</v>
      </c>
      <c r="T4" t="s">
        <v>55</v>
      </c>
      <c r="U4" t="s">
        <v>56</v>
      </c>
      <c r="V4">
        <v>18.917795699999999</v>
      </c>
      <c r="W4">
        <v>-70.744882700000005</v>
      </c>
      <c r="X4" t="s">
        <v>275</v>
      </c>
      <c r="Y4" t="s">
        <v>275</v>
      </c>
      <c r="Z4" t="s">
        <v>166</v>
      </c>
      <c r="AA4" t="s">
        <v>84</v>
      </c>
      <c r="AB4" t="s">
        <v>61</v>
      </c>
      <c r="AC4" t="s">
        <v>61</v>
      </c>
      <c r="AD4" t="s">
        <v>60</v>
      </c>
      <c r="AE4" t="s">
        <v>62</v>
      </c>
      <c r="AF4" t="s">
        <v>63</v>
      </c>
      <c r="AG4" t="s">
        <v>135</v>
      </c>
      <c r="AH4" t="s">
        <v>135</v>
      </c>
      <c r="AI4" t="s">
        <v>1629</v>
      </c>
      <c r="AJ4">
        <v>1</v>
      </c>
      <c r="AK4" t="s">
        <v>66</v>
      </c>
      <c r="AL4">
        <v>4</v>
      </c>
      <c r="AM4">
        <v>2</v>
      </c>
      <c r="AN4" t="s">
        <v>60</v>
      </c>
      <c r="AO4" t="s">
        <v>67</v>
      </c>
      <c r="AP4" t="s">
        <v>104</v>
      </c>
      <c r="AR4" t="s">
        <v>69</v>
      </c>
      <c r="AS4" t="s">
        <v>91</v>
      </c>
      <c r="AT4" s="1">
        <v>44246</v>
      </c>
      <c r="AU4" t="s">
        <v>10617</v>
      </c>
      <c r="AV4" t="s">
        <v>55</v>
      </c>
      <c r="AW4" t="s">
        <v>71</v>
      </c>
      <c r="AX4" t="s">
        <v>72</v>
      </c>
    </row>
    <row r="5" spans="1:50" hidden="1" x14ac:dyDescent="0.25">
      <c r="A5" t="str">
        <f>INDEX('Community ID'!B:B,MATCH(M5,'Community ID'!A:A,0))</f>
        <v>Arenazo</v>
      </c>
      <c r="B5" t="str">
        <f>INDEX('Community ID'!$K:$K,MATCH('Environmental Data'!$N5,'Community ID'!J:J,0))</f>
        <v>Constanza</v>
      </c>
      <c r="D5" t="s">
        <v>10352</v>
      </c>
      <c r="G5" t="s">
        <v>48</v>
      </c>
      <c r="H5" t="s">
        <v>94</v>
      </c>
      <c r="I5">
        <v>2021</v>
      </c>
      <c r="J5">
        <v>8098841785</v>
      </c>
      <c r="K5" t="s">
        <v>76</v>
      </c>
      <c r="L5" t="s">
        <v>127</v>
      </c>
      <c r="M5" t="s">
        <v>5391</v>
      </c>
      <c r="N5" t="s">
        <v>97</v>
      </c>
      <c r="O5" t="s">
        <v>98</v>
      </c>
      <c r="Q5" t="s">
        <v>134</v>
      </c>
      <c r="R5" t="s">
        <v>140</v>
      </c>
      <c r="S5">
        <v>40222419612</v>
      </c>
      <c r="T5" t="s">
        <v>55</v>
      </c>
      <c r="U5" t="s">
        <v>56</v>
      </c>
      <c r="V5">
        <v>0</v>
      </c>
      <c r="W5">
        <v>0</v>
      </c>
      <c r="X5" t="s">
        <v>57</v>
      </c>
      <c r="Y5" t="s">
        <v>57</v>
      </c>
      <c r="Z5" t="s">
        <v>58</v>
      </c>
      <c r="AA5" t="s">
        <v>155</v>
      </c>
      <c r="AB5" t="s">
        <v>60</v>
      </c>
      <c r="AC5" t="s">
        <v>61</v>
      </c>
      <c r="AD5" t="s">
        <v>60</v>
      </c>
      <c r="AE5" t="s">
        <v>62</v>
      </c>
      <c r="AF5" t="s">
        <v>63</v>
      </c>
      <c r="AG5" t="s">
        <v>135</v>
      </c>
      <c r="AH5" t="s">
        <v>135</v>
      </c>
      <c r="AI5" t="s">
        <v>65</v>
      </c>
      <c r="AJ5">
        <v>2</v>
      </c>
      <c r="AK5" t="s">
        <v>66</v>
      </c>
      <c r="AL5">
        <v>2</v>
      </c>
      <c r="AM5">
        <v>0</v>
      </c>
      <c r="AN5" t="s">
        <v>60</v>
      </c>
      <c r="AO5" t="s">
        <v>67</v>
      </c>
      <c r="AP5" t="s">
        <v>68</v>
      </c>
      <c r="AR5" t="s">
        <v>69</v>
      </c>
      <c r="AS5" t="s">
        <v>91</v>
      </c>
      <c r="AT5" s="1">
        <v>44246</v>
      </c>
      <c r="AU5" t="s">
        <v>10618</v>
      </c>
      <c r="AV5" t="s">
        <v>55</v>
      </c>
      <c r="AW5" t="s">
        <v>71</v>
      </c>
      <c r="AX5" t="s">
        <v>72</v>
      </c>
    </row>
    <row r="6" spans="1:50" hidden="1" x14ac:dyDescent="0.25">
      <c r="A6" t="str">
        <f>INDEX('Community ID'!B:B,MATCH(M6,'Community ID'!A:A,0))</f>
        <v>Arenazo</v>
      </c>
      <c r="B6" t="str">
        <f>INDEX('Community ID'!$K:$K,MATCH('Environmental Data'!$N6,'Community ID'!J:J,0))</f>
        <v>Constanza</v>
      </c>
      <c r="D6" t="s">
        <v>10353</v>
      </c>
      <c r="F6" t="s">
        <v>2504</v>
      </c>
      <c r="G6" t="s">
        <v>48</v>
      </c>
      <c r="H6" t="s">
        <v>94</v>
      </c>
      <c r="I6">
        <v>2021</v>
      </c>
      <c r="J6">
        <v>8093838942</v>
      </c>
      <c r="K6" t="s">
        <v>76</v>
      </c>
      <c r="L6" t="s">
        <v>127</v>
      </c>
      <c r="M6" t="s">
        <v>10349</v>
      </c>
      <c r="N6" t="s">
        <v>97</v>
      </c>
      <c r="O6" t="s">
        <v>311</v>
      </c>
      <c r="Q6" t="s">
        <v>134</v>
      </c>
      <c r="R6" t="s">
        <v>140</v>
      </c>
      <c r="S6">
        <v>5300279386</v>
      </c>
      <c r="T6" t="s">
        <v>55</v>
      </c>
      <c r="U6" t="s">
        <v>56</v>
      </c>
      <c r="V6">
        <v>18.9162775</v>
      </c>
      <c r="W6">
        <v>-70.762334499999994</v>
      </c>
      <c r="X6" t="s">
        <v>275</v>
      </c>
      <c r="Y6" t="s">
        <v>275</v>
      </c>
      <c r="Z6" t="s">
        <v>83</v>
      </c>
      <c r="AA6" t="s">
        <v>155</v>
      </c>
      <c r="AB6" t="s">
        <v>60</v>
      </c>
      <c r="AC6" t="s">
        <v>61</v>
      </c>
      <c r="AD6" t="s">
        <v>60</v>
      </c>
      <c r="AE6" t="s">
        <v>62</v>
      </c>
      <c r="AF6" t="s">
        <v>63</v>
      </c>
      <c r="AG6" t="s">
        <v>135</v>
      </c>
      <c r="AH6" t="s">
        <v>135</v>
      </c>
      <c r="AI6" t="s">
        <v>326</v>
      </c>
      <c r="AJ6">
        <v>2</v>
      </c>
      <c r="AK6" t="s">
        <v>66</v>
      </c>
      <c r="AL6">
        <v>6</v>
      </c>
      <c r="AM6">
        <v>0</v>
      </c>
      <c r="AN6" t="s">
        <v>60</v>
      </c>
      <c r="AO6" t="s">
        <v>67</v>
      </c>
      <c r="AP6" t="s">
        <v>104</v>
      </c>
      <c r="AR6" t="s">
        <v>69</v>
      </c>
      <c r="AS6" t="s">
        <v>70</v>
      </c>
      <c r="AT6" s="1">
        <v>44246</v>
      </c>
      <c r="AU6" t="s">
        <v>10619</v>
      </c>
      <c r="AV6" t="s">
        <v>55</v>
      </c>
      <c r="AW6" t="s">
        <v>71</v>
      </c>
      <c r="AX6" t="s">
        <v>72</v>
      </c>
    </row>
    <row r="7" spans="1:50" hidden="1" x14ac:dyDescent="0.25">
      <c r="A7" t="str">
        <f>INDEX('Community ID'!B:B,MATCH(M7,'Community ID'!A:A,0))</f>
        <v>Arenazo</v>
      </c>
      <c r="B7" t="str">
        <f>INDEX('Community ID'!$K:$K,MATCH('Environmental Data'!$N7,'Community ID'!J:J,0))</f>
        <v>Constanza</v>
      </c>
      <c r="D7" t="s">
        <v>10354</v>
      </c>
      <c r="F7" t="s">
        <v>8049</v>
      </c>
      <c r="G7" t="s">
        <v>48</v>
      </c>
      <c r="H7" s="1">
        <v>21869</v>
      </c>
      <c r="I7">
        <v>62</v>
      </c>
      <c r="K7" t="s">
        <v>76</v>
      </c>
      <c r="L7" t="s">
        <v>127</v>
      </c>
      <c r="M7" t="s">
        <v>10355</v>
      </c>
      <c r="N7" t="s">
        <v>97</v>
      </c>
      <c r="O7" t="s">
        <v>311</v>
      </c>
      <c r="Q7" t="s">
        <v>134</v>
      </c>
      <c r="S7">
        <v>5300281077</v>
      </c>
      <c r="T7" t="s">
        <v>55</v>
      </c>
      <c r="U7" t="s">
        <v>56</v>
      </c>
      <c r="V7">
        <v>18.917229800000001</v>
      </c>
      <c r="W7">
        <v>-70.763260700000004</v>
      </c>
      <c r="X7" t="s">
        <v>82</v>
      </c>
      <c r="Y7" t="s">
        <v>57</v>
      </c>
      <c r="Z7" t="s">
        <v>83</v>
      </c>
      <c r="AA7" t="s">
        <v>155</v>
      </c>
      <c r="AB7" t="s">
        <v>60</v>
      </c>
      <c r="AC7" t="s">
        <v>61</v>
      </c>
      <c r="AD7" t="s">
        <v>60</v>
      </c>
      <c r="AE7" t="s">
        <v>62</v>
      </c>
      <c r="AF7" t="s">
        <v>63</v>
      </c>
      <c r="AG7" t="s">
        <v>64</v>
      </c>
      <c r="AH7" t="s">
        <v>64</v>
      </c>
      <c r="AI7" t="s">
        <v>884</v>
      </c>
      <c r="AJ7">
        <v>2</v>
      </c>
      <c r="AK7" t="s">
        <v>66</v>
      </c>
      <c r="AL7">
        <v>2</v>
      </c>
      <c r="AM7">
        <v>0</v>
      </c>
      <c r="AN7" t="s">
        <v>60</v>
      </c>
      <c r="AO7" t="s">
        <v>67</v>
      </c>
      <c r="AP7" t="s">
        <v>104</v>
      </c>
      <c r="AR7" t="s">
        <v>69</v>
      </c>
      <c r="AS7" t="s">
        <v>91</v>
      </c>
      <c r="AT7" s="1">
        <v>44246</v>
      </c>
      <c r="AU7" t="s">
        <v>10620</v>
      </c>
      <c r="AV7" t="s">
        <v>55</v>
      </c>
      <c r="AW7" t="s">
        <v>71</v>
      </c>
      <c r="AX7" t="s">
        <v>72</v>
      </c>
    </row>
    <row r="8" spans="1:50" hidden="1" x14ac:dyDescent="0.25">
      <c r="A8" t="str">
        <f>INDEX('Community ID'!B:B,MATCH(M8,'Community ID'!A:A,0))</f>
        <v>Arenazo</v>
      </c>
      <c r="B8" t="str">
        <f>INDEX('Community ID'!$K:$K,MATCH('Environmental Data'!$N8,'Community ID'!J:J,0))</f>
        <v>Constanza</v>
      </c>
      <c r="D8" t="s">
        <v>10356</v>
      </c>
      <c r="G8" t="s">
        <v>75</v>
      </c>
      <c r="H8" t="s">
        <v>94</v>
      </c>
      <c r="I8">
        <v>2021</v>
      </c>
      <c r="J8">
        <v>8094845974</v>
      </c>
      <c r="K8" t="s">
        <v>76</v>
      </c>
      <c r="L8" t="s">
        <v>10357</v>
      </c>
      <c r="M8" t="s">
        <v>10349</v>
      </c>
      <c r="N8" t="s">
        <v>97</v>
      </c>
      <c r="O8" t="s">
        <v>311</v>
      </c>
      <c r="S8">
        <v>5300119665</v>
      </c>
      <c r="T8" t="s">
        <v>55</v>
      </c>
      <c r="U8" t="s">
        <v>56</v>
      </c>
      <c r="V8">
        <v>18.9173799</v>
      </c>
      <c r="W8">
        <v>-70.762997600000006</v>
      </c>
      <c r="X8" t="s">
        <v>82</v>
      </c>
      <c r="Y8" t="s">
        <v>275</v>
      </c>
      <c r="Z8" t="s">
        <v>166</v>
      </c>
      <c r="AA8" t="s">
        <v>155</v>
      </c>
      <c r="AB8" t="s">
        <v>60</v>
      </c>
      <c r="AC8" t="s">
        <v>61</v>
      </c>
      <c r="AD8" t="s">
        <v>60</v>
      </c>
      <c r="AE8" t="s">
        <v>62</v>
      </c>
      <c r="AF8" t="s">
        <v>63</v>
      </c>
      <c r="AI8" t="s">
        <v>326</v>
      </c>
      <c r="AJ8">
        <v>2</v>
      </c>
      <c r="AK8" t="s">
        <v>66</v>
      </c>
      <c r="AL8">
        <v>4</v>
      </c>
      <c r="AM8">
        <v>0</v>
      </c>
      <c r="AN8" t="s">
        <v>61</v>
      </c>
      <c r="AO8" t="s">
        <v>67</v>
      </c>
      <c r="AP8" t="s">
        <v>68</v>
      </c>
      <c r="AR8" t="s">
        <v>69</v>
      </c>
      <c r="AS8" t="s">
        <v>70</v>
      </c>
      <c r="AT8" s="1">
        <v>44246</v>
      </c>
      <c r="AU8" t="s">
        <v>10621</v>
      </c>
      <c r="AV8" t="s">
        <v>55</v>
      </c>
      <c r="AW8" t="s">
        <v>71</v>
      </c>
      <c r="AX8" t="s">
        <v>72</v>
      </c>
    </row>
    <row r="9" spans="1:50" hidden="1" x14ac:dyDescent="0.25">
      <c r="A9" t="str">
        <f>INDEX('Community ID'!B:B,MATCH(M9,'Community ID'!A:A,0))</f>
        <v>Arenazo</v>
      </c>
      <c r="B9" t="str">
        <f>INDEX('Community ID'!$K:$K,MATCH('Environmental Data'!$N9,'Community ID'!J:J,0))</f>
        <v>Constanza</v>
      </c>
      <c r="D9" t="s">
        <v>10358</v>
      </c>
      <c r="G9" t="s">
        <v>75</v>
      </c>
      <c r="H9" t="s">
        <v>94</v>
      </c>
      <c r="I9">
        <v>2021</v>
      </c>
      <c r="J9">
        <v>8294276497</v>
      </c>
      <c r="K9" t="s">
        <v>76</v>
      </c>
      <c r="L9" t="s">
        <v>247</v>
      </c>
      <c r="M9" t="s">
        <v>10349</v>
      </c>
      <c r="N9" t="s">
        <v>52</v>
      </c>
      <c r="Q9" t="s">
        <v>134</v>
      </c>
      <c r="S9">
        <v>5300122891</v>
      </c>
      <c r="T9" t="s">
        <v>55</v>
      </c>
      <c r="U9" t="s">
        <v>56</v>
      </c>
      <c r="V9">
        <v>18.917131399999999</v>
      </c>
      <c r="W9">
        <v>-70.762383499999999</v>
      </c>
      <c r="X9" t="s">
        <v>57</v>
      </c>
      <c r="Y9" t="s">
        <v>57</v>
      </c>
      <c r="Z9" t="s">
        <v>166</v>
      </c>
      <c r="AA9" t="s">
        <v>84</v>
      </c>
      <c r="AB9" t="s">
        <v>60</v>
      </c>
      <c r="AC9" t="s">
        <v>61</v>
      </c>
      <c r="AD9" t="s">
        <v>60</v>
      </c>
      <c r="AE9" t="s">
        <v>62</v>
      </c>
      <c r="AF9" t="s">
        <v>63</v>
      </c>
      <c r="AG9" t="s">
        <v>135</v>
      </c>
      <c r="AH9" t="s">
        <v>120</v>
      </c>
      <c r="AI9" t="s">
        <v>10359</v>
      </c>
      <c r="AJ9">
        <v>2</v>
      </c>
      <c r="AK9" t="s">
        <v>103</v>
      </c>
      <c r="AL9">
        <v>6</v>
      </c>
      <c r="AM9">
        <v>1</v>
      </c>
      <c r="AN9" t="s">
        <v>61</v>
      </c>
      <c r="AO9" t="s">
        <v>67</v>
      </c>
      <c r="AP9" t="s">
        <v>104</v>
      </c>
      <c r="AR9" t="s">
        <v>69</v>
      </c>
      <c r="AS9" t="s">
        <v>70</v>
      </c>
      <c r="AT9" s="1">
        <v>44246</v>
      </c>
      <c r="AU9" t="s">
        <v>10622</v>
      </c>
      <c r="AV9" t="s">
        <v>55</v>
      </c>
      <c r="AW9" t="s">
        <v>71</v>
      </c>
      <c r="AX9" t="s">
        <v>72</v>
      </c>
    </row>
    <row r="10" spans="1:50" hidden="1" x14ac:dyDescent="0.25">
      <c r="A10" t="str">
        <f>INDEX('Community ID'!B:B,MATCH(M10,'Community ID'!A:A,0))</f>
        <v>Arenazo</v>
      </c>
      <c r="B10" t="str">
        <f>INDEX('Community ID'!$K:$K,MATCH('Environmental Data'!$N10,'Community ID'!J:J,0))</f>
        <v>Constanza</v>
      </c>
      <c r="D10" t="s">
        <v>10360</v>
      </c>
      <c r="F10" t="s">
        <v>1008</v>
      </c>
      <c r="G10" t="s">
        <v>48</v>
      </c>
      <c r="H10" s="1">
        <v>36754</v>
      </c>
      <c r="I10">
        <v>21</v>
      </c>
      <c r="J10">
        <v>8298363841</v>
      </c>
      <c r="K10" t="s">
        <v>49</v>
      </c>
      <c r="L10" t="s">
        <v>127</v>
      </c>
      <c r="M10" t="s">
        <v>10349</v>
      </c>
      <c r="N10" t="s">
        <v>97</v>
      </c>
      <c r="O10" t="s">
        <v>311</v>
      </c>
      <c r="Q10" t="s">
        <v>134</v>
      </c>
      <c r="R10" t="s">
        <v>140</v>
      </c>
      <c r="S10">
        <v>40219265705</v>
      </c>
      <c r="T10" t="s">
        <v>55</v>
      </c>
      <c r="U10" t="s">
        <v>56</v>
      </c>
      <c r="V10">
        <v>0</v>
      </c>
      <c r="W10">
        <v>0</v>
      </c>
      <c r="X10" t="s">
        <v>196</v>
      </c>
      <c r="Y10" t="s">
        <v>275</v>
      </c>
      <c r="Z10" t="s">
        <v>166</v>
      </c>
      <c r="AA10" t="s">
        <v>155</v>
      </c>
      <c r="AB10" t="s">
        <v>60</v>
      </c>
      <c r="AC10" t="s">
        <v>61</v>
      </c>
      <c r="AD10" t="s">
        <v>60</v>
      </c>
      <c r="AE10" t="s">
        <v>85</v>
      </c>
      <c r="AF10" t="s">
        <v>86</v>
      </c>
      <c r="AG10" t="s">
        <v>64</v>
      </c>
      <c r="AH10" t="s">
        <v>64</v>
      </c>
      <c r="AI10" t="s">
        <v>307</v>
      </c>
      <c r="AJ10">
        <v>2</v>
      </c>
      <c r="AK10" t="s">
        <v>122</v>
      </c>
      <c r="AL10">
        <v>4</v>
      </c>
      <c r="AM10">
        <v>2</v>
      </c>
      <c r="AN10" t="s">
        <v>60</v>
      </c>
      <c r="AO10" t="s">
        <v>67</v>
      </c>
      <c r="AP10" t="s">
        <v>104</v>
      </c>
      <c r="AR10" t="s">
        <v>69</v>
      </c>
      <c r="AS10" t="s">
        <v>91</v>
      </c>
      <c r="AT10" s="1">
        <v>44246</v>
      </c>
      <c r="AU10" t="s">
        <v>10623</v>
      </c>
      <c r="AV10" t="s">
        <v>55</v>
      </c>
      <c r="AW10" t="s">
        <v>71</v>
      </c>
      <c r="AX10" t="s">
        <v>72</v>
      </c>
    </row>
    <row r="11" spans="1:50" hidden="1" x14ac:dyDescent="0.25">
      <c r="A11" t="str">
        <f>INDEX('Community ID'!B:B,MATCH(M11,'Community ID'!A:A,0))</f>
        <v>Arenazo</v>
      </c>
      <c r="B11" t="str">
        <f>INDEX('Community ID'!$K:$K,MATCH('Environmental Data'!$N11,'Community ID'!J:J,0))</f>
        <v>Constanza</v>
      </c>
      <c r="D11" t="s">
        <v>10361</v>
      </c>
      <c r="G11" t="s">
        <v>48</v>
      </c>
      <c r="H11" t="s">
        <v>94</v>
      </c>
      <c r="I11">
        <v>2021</v>
      </c>
      <c r="J11">
        <v>8294251827</v>
      </c>
      <c r="K11" t="s">
        <v>49</v>
      </c>
      <c r="L11" t="s">
        <v>127</v>
      </c>
      <c r="M11" t="s">
        <v>5391</v>
      </c>
      <c r="N11" t="s">
        <v>97</v>
      </c>
      <c r="O11" t="s">
        <v>98</v>
      </c>
      <c r="Q11" t="s">
        <v>134</v>
      </c>
      <c r="S11">
        <v>5300463477</v>
      </c>
      <c r="T11" t="s">
        <v>55</v>
      </c>
      <c r="U11" t="s">
        <v>56</v>
      </c>
      <c r="V11">
        <v>0</v>
      </c>
      <c r="W11">
        <v>0</v>
      </c>
      <c r="X11" t="s">
        <v>57</v>
      </c>
      <c r="Y11" t="s">
        <v>196</v>
      </c>
      <c r="Z11" t="s">
        <v>58</v>
      </c>
      <c r="AA11" t="s">
        <v>155</v>
      </c>
      <c r="AB11" t="s">
        <v>61</v>
      </c>
      <c r="AC11" t="s">
        <v>61</v>
      </c>
      <c r="AD11" t="s">
        <v>60</v>
      </c>
      <c r="AE11" t="s">
        <v>62</v>
      </c>
      <c r="AF11" t="s">
        <v>63</v>
      </c>
      <c r="AG11" t="s">
        <v>135</v>
      </c>
      <c r="AH11" t="s">
        <v>120</v>
      </c>
      <c r="AI11" t="s">
        <v>10346</v>
      </c>
      <c r="AJ11">
        <v>1</v>
      </c>
      <c r="AK11" t="s">
        <v>66</v>
      </c>
      <c r="AL11">
        <v>5</v>
      </c>
      <c r="AM11">
        <v>0</v>
      </c>
      <c r="AN11" t="s">
        <v>60</v>
      </c>
      <c r="AO11" t="s">
        <v>67</v>
      </c>
      <c r="AP11" t="s">
        <v>104</v>
      </c>
      <c r="AR11" t="s">
        <v>69</v>
      </c>
      <c r="AS11" t="s">
        <v>91</v>
      </c>
      <c r="AT11" s="1">
        <v>44246</v>
      </c>
      <c r="AU11" t="s">
        <v>10624</v>
      </c>
      <c r="AV11" t="s">
        <v>55</v>
      </c>
      <c r="AW11" t="s">
        <v>71</v>
      </c>
      <c r="AX11" t="s">
        <v>72</v>
      </c>
    </row>
    <row r="12" spans="1:50" hidden="1" x14ac:dyDescent="0.25">
      <c r="A12" t="str">
        <f>INDEX('Community ID'!B:B,MATCH(M12,'Community ID'!A:A,0))</f>
        <v>Arenazo</v>
      </c>
      <c r="B12" t="str">
        <f>INDEX('Community ID'!$K:$K,MATCH('Environmental Data'!$N12,'Community ID'!J:J,0))</f>
        <v>Constanza</v>
      </c>
      <c r="D12" t="s">
        <v>10362</v>
      </c>
      <c r="G12" t="s">
        <v>48</v>
      </c>
      <c r="H12" t="s">
        <v>94</v>
      </c>
      <c r="I12">
        <v>2021</v>
      </c>
      <c r="J12">
        <v>8292639904</v>
      </c>
      <c r="K12" t="s">
        <v>76</v>
      </c>
      <c r="L12" t="s">
        <v>127</v>
      </c>
      <c r="M12" t="s">
        <v>5391</v>
      </c>
      <c r="N12" t="s">
        <v>97</v>
      </c>
      <c r="O12" t="s">
        <v>98</v>
      </c>
      <c r="Q12" t="s">
        <v>134</v>
      </c>
      <c r="R12" t="s">
        <v>54</v>
      </c>
      <c r="S12">
        <v>5300287777</v>
      </c>
      <c r="T12" t="s">
        <v>55</v>
      </c>
      <c r="U12" t="s">
        <v>56</v>
      </c>
      <c r="V12">
        <v>0</v>
      </c>
      <c r="W12">
        <v>0</v>
      </c>
      <c r="X12" t="s">
        <v>82</v>
      </c>
      <c r="Y12" t="s">
        <v>82</v>
      </c>
      <c r="Z12" t="s">
        <v>58</v>
      </c>
      <c r="AA12" t="s">
        <v>155</v>
      </c>
      <c r="AB12" t="s">
        <v>60</v>
      </c>
      <c r="AC12" t="s">
        <v>61</v>
      </c>
      <c r="AD12" t="s">
        <v>60</v>
      </c>
      <c r="AE12" t="s">
        <v>62</v>
      </c>
      <c r="AF12" t="s">
        <v>63</v>
      </c>
      <c r="AG12" t="s">
        <v>64</v>
      </c>
      <c r="AH12" t="s">
        <v>64</v>
      </c>
      <c r="AI12" t="s">
        <v>10346</v>
      </c>
      <c r="AJ12">
        <v>1</v>
      </c>
      <c r="AK12" t="s">
        <v>66</v>
      </c>
      <c r="AL12">
        <v>2</v>
      </c>
      <c r="AM12">
        <v>0</v>
      </c>
      <c r="AN12" t="s">
        <v>60</v>
      </c>
      <c r="AO12" t="s">
        <v>67</v>
      </c>
      <c r="AP12" t="s">
        <v>104</v>
      </c>
      <c r="AR12" t="s">
        <v>69</v>
      </c>
      <c r="AS12" t="s">
        <v>70</v>
      </c>
      <c r="AT12" s="1">
        <v>44246</v>
      </c>
      <c r="AU12" t="s">
        <v>10625</v>
      </c>
      <c r="AV12" t="s">
        <v>55</v>
      </c>
      <c r="AW12" t="s">
        <v>71</v>
      </c>
      <c r="AX12" t="s">
        <v>72</v>
      </c>
    </row>
    <row r="13" spans="1:50" hidden="1" x14ac:dyDescent="0.25">
      <c r="A13" t="str">
        <f>INDEX('Community ID'!B:B,MATCH(M13,'Community ID'!A:A,0))</f>
        <v>Arenazo</v>
      </c>
      <c r="B13" t="str">
        <f>INDEX('Community ID'!$K:$K,MATCH('Environmental Data'!$N13,'Community ID'!J:J,0))</f>
        <v>Constanza</v>
      </c>
      <c r="D13" t="s">
        <v>10363</v>
      </c>
      <c r="G13" t="s">
        <v>48</v>
      </c>
      <c r="H13" t="s">
        <v>94</v>
      </c>
      <c r="I13">
        <v>2021</v>
      </c>
      <c r="K13" t="s">
        <v>117</v>
      </c>
      <c r="L13" t="s">
        <v>4305</v>
      </c>
      <c r="M13" t="s">
        <v>5391</v>
      </c>
      <c r="N13" t="s">
        <v>97</v>
      </c>
      <c r="Q13" t="s">
        <v>134</v>
      </c>
      <c r="R13" t="s">
        <v>140</v>
      </c>
      <c r="T13" t="s">
        <v>55</v>
      </c>
      <c r="U13" t="s">
        <v>56</v>
      </c>
      <c r="V13">
        <v>0</v>
      </c>
      <c r="W13">
        <v>0</v>
      </c>
      <c r="X13" t="s">
        <v>57</v>
      </c>
      <c r="Y13" t="s">
        <v>57</v>
      </c>
      <c r="Z13" t="s">
        <v>166</v>
      </c>
      <c r="AA13" t="s">
        <v>155</v>
      </c>
      <c r="AB13" t="s">
        <v>60</v>
      </c>
      <c r="AC13" t="s">
        <v>61</v>
      </c>
      <c r="AD13" t="s">
        <v>60</v>
      </c>
      <c r="AE13" t="s">
        <v>62</v>
      </c>
      <c r="AF13" t="s">
        <v>63</v>
      </c>
      <c r="AG13" t="s">
        <v>64</v>
      </c>
      <c r="AH13" t="s">
        <v>64</v>
      </c>
      <c r="AI13" t="s">
        <v>10346</v>
      </c>
      <c r="AJ13">
        <v>1</v>
      </c>
      <c r="AK13" t="s">
        <v>1476</v>
      </c>
      <c r="AL13">
        <v>4</v>
      </c>
      <c r="AM13">
        <v>0</v>
      </c>
      <c r="AN13" t="s">
        <v>60</v>
      </c>
      <c r="AO13" t="s">
        <v>67</v>
      </c>
      <c r="AP13" t="s">
        <v>104</v>
      </c>
      <c r="AR13" t="s">
        <v>69</v>
      </c>
      <c r="AS13" t="s">
        <v>70</v>
      </c>
      <c r="AT13" s="1">
        <v>44246</v>
      </c>
      <c r="AU13" t="s">
        <v>10626</v>
      </c>
      <c r="AV13" t="s">
        <v>55</v>
      </c>
      <c r="AW13" t="s">
        <v>71</v>
      </c>
      <c r="AX13" t="s">
        <v>72</v>
      </c>
    </row>
    <row r="14" spans="1:50" hidden="1" x14ac:dyDescent="0.25">
      <c r="A14" t="str">
        <f>INDEX('Community ID'!B:B,MATCH(M14,'Community ID'!A:A,0))</f>
        <v>Arenazo</v>
      </c>
      <c r="B14" t="str">
        <f>INDEX('Community ID'!$K:$K,MATCH('Environmental Data'!$N14,'Community ID'!J:J,0))</f>
        <v>Constanza</v>
      </c>
      <c r="D14" t="s">
        <v>10364</v>
      </c>
      <c r="F14" t="s">
        <v>1505</v>
      </c>
      <c r="G14" t="s">
        <v>75</v>
      </c>
      <c r="H14" t="s">
        <v>94</v>
      </c>
      <c r="I14">
        <v>2021</v>
      </c>
      <c r="K14" t="s">
        <v>76</v>
      </c>
      <c r="M14" t="s">
        <v>5391</v>
      </c>
      <c r="N14" t="s">
        <v>97</v>
      </c>
      <c r="O14" t="s">
        <v>98</v>
      </c>
      <c r="Q14" t="s">
        <v>134</v>
      </c>
      <c r="R14" t="s">
        <v>140</v>
      </c>
      <c r="T14" t="s">
        <v>55</v>
      </c>
      <c r="U14" t="s">
        <v>56</v>
      </c>
      <c r="V14">
        <v>0</v>
      </c>
      <c r="W14">
        <v>0</v>
      </c>
      <c r="X14" t="s">
        <v>82</v>
      </c>
      <c r="Y14" t="s">
        <v>82</v>
      </c>
      <c r="Z14" t="s">
        <v>58</v>
      </c>
      <c r="AA14" t="s">
        <v>155</v>
      </c>
      <c r="AB14" t="s">
        <v>60</v>
      </c>
      <c r="AC14" t="s">
        <v>61</v>
      </c>
      <c r="AD14" t="s">
        <v>60</v>
      </c>
      <c r="AE14" t="s">
        <v>62</v>
      </c>
      <c r="AF14" t="s">
        <v>63</v>
      </c>
      <c r="AG14" t="s">
        <v>5138</v>
      </c>
      <c r="AI14" t="s">
        <v>10346</v>
      </c>
      <c r="AJ14">
        <v>1</v>
      </c>
      <c r="AK14" t="s">
        <v>103</v>
      </c>
      <c r="AL14">
        <v>1</v>
      </c>
      <c r="AM14">
        <v>0</v>
      </c>
      <c r="AN14" t="s">
        <v>60</v>
      </c>
      <c r="AO14" t="s">
        <v>67</v>
      </c>
      <c r="AP14" t="s">
        <v>104</v>
      </c>
      <c r="AR14" t="s">
        <v>69</v>
      </c>
      <c r="AS14" t="s">
        <v>70</v>
      </c>
      <c r="AT14" s="1">
        <v>44246</v>
      </c>
      <c r="AU14" t="s">
        <v>10627</v>
      </c>
      <c r="AV14" t="s">
        <v>55</v>
      </c>
      <c r="AW14" t="s">
        <v>71</v>
      </c>
      <c r="AX14" t="s">
        <v>72</v>
      </c>
    </row>
    <row r="15" spans="1:50" hidden="1" x14ac:dyDescent="0.25">
      <c r="A15" t="str">
        <f>INDEX('Community ID'!B:B,MATCH(M15,'Community ID'!A:A,0))</f>
        <v>Arenazo</v>
      </c>
      <c r="B15" t="str">
        <f>INDEX('Community ID'!$K:$K,MATCH('Environmental Data'!$N15,'Community ID'!J:J,0))</f>
        <v>Constanza</v>
      </c>
      <c r="D15" t="s">
        <v>10365</v>
      </c>
      <c r="G15" t="s">
        <v>48</v>
      </c>
      <c r="H15" s="1">
        <v>36369</v>
      </c>
      <c r="I15">
        <v>22</v>
      </c>
      <c r="K15" t="s">
        <v>132</v>
      </c>
      <c r="L15" t="s">
        <v>127</v>
      </c>
      <c r="M15" t="s">
        <v>5391</v>
      </c>
      <c r="N15" t="s">
        <v>97</v>
      </c>
      <c r="Q15" t="s">
        <v>134</v>
      </c>
      <c r="S15">
        <v>402213353358</v>
      </c>
      <c r="T15" t="s">
        <v>55</v>
      </c>
      <c r="U15" t="s">
        <v>56</v>
      </c>
      <c r="V15">
        <v>18.915102000000001</v>
      </c>
      <c r="W15">
        <v>-70.759695699999995</v>
      </c>
      <c r="X15" t="s">
        <v>82</v>
      </c>
      <c r="Y15" t="s">
        <v>57</v>
      </c>
      <c r="Z15" t="s">
        <v>166</v>
      </c>
      <c r="AA15" t="s">
        <v>84</v>
      </c>
      <c r="AB15" t="s">
        <v>60</v>
      </c>
      <c r="AC15" t="s">
        <v>61</v>
      </c>
      <c r="AD15" t="s">
        <v>60</v>
      </c>
      <c r="AE15" t="s">
        <v>62</v>
      </c>
      <c r="AF15" t="s">
        <v>63</v>
      </c>
      <c r="AG15" t="s">
        <v>64</v>
      </c>
      <c r="AH15" t="s">
        <v>64</v>
      </c>
      <c r="AI15" t="s">
        <v>307</v>
      </c>
      <c r="AJ15">
        <v>1</v>
      </c>
      <c r="AK15" t="s">
        <v>103</v>
      </c>
      <c r="AL15">
        <v>5</v>
      </c>
      <c r="AM15">
        <v>3</v>
      </c>
      <c r="AN15" t="s">
        <v>60</v>
      </c>
      <c r="AO15" t="s">
        <v>67</v>
      </c>
      <c r="AP15" t="s">
        <v>104</v>
      </c>
      <c r="AR15" t="s">
        <v>69</v>
      </c>
      <c r="AS15" t="s">
        <v>91</v>
      </c>
      <c r="AT15" s="1">
        <v>44246</v>
      </c>
      <c r="AU15" t="s">
        <v>10628</v>
      </c>
      <c r="AV15" t="s">
        <v>55</v>
      </c>
      <c r="AW15" t="s">
        <v>71</v>
      </c>
      <c r="AX15" t="s">
        <v>72</v>
      </c>
    </row>
    <row r="16" spans="1:50" hidden="1" x14ac:dyDescent="0.25">
      <c r="A16" t="str">
        <f>INDEX('Community ID'!B:B,MATCH(M16,'Community ID'!A:A,0))</f>
        <v>Arenazo</v>
      </c>
      <c r="B16" t="str">
        <f>INDEX('Community ID'!$K:$K,MATCH('Environmental Data'!$N16,'Community ID'!J:J,0))</f>
        <v>Constanza</v>
      </c>
      <c r="D16" t="s">
        <v>10367</v>
      </c>
      <c r="G16" t="s">
        <v>48</v>
      </c>
      <c r="H16" t="s">
        <v>94</v>
      </c>
      <c r="I16">
        <v>2021</v>
      </c>
      <c r="K16" t="s">
        <v>76</v>
      </c>
      <c r="L16" t="s">
        <v>127</v>
      </c>
      <c r="M16" t="s">
        <v>5391</v>
      </c>
      <c r="N16" t="s">
        <v>97</v>
      </c>
      <c r="O16" t="s">
        <v>98</v>
      </c>
      <c r="R16" t="s">
        <v>54</v>
      </c>
      <c r="T16" t="s">
        <v>55</v>
      </c>
      <c r="U16" t="s">
        <v>56</v>
      </c>
      <c r="V16">
        <v>0</v>
      </c>
      <c r="W16">
        <v>0</v>
      </c>
      <c r="X16" t="s">
        <v>82</v>
      </c>
      <c r="Y16" t="s">
        <v>82</v>
      </c>
      <c r="Z16" t="s">
        <v>166</v>
      </c>
      <c r="AA16" t="s">
        <v>84</v>
      </c>
      <c r="AB16" t="s">
        <v>61</v>
      </c>
      <c r="AC16" t="s">
        <v>61</v>
      </c>
      <c r="AD16" t="s">
        <v>60</v>
      </c>
      <c r="AE16" t="s">
        <v>62</v>
      </c>
      <c r="AF16" t="s">
        <v>63</v>
      </c>
      <c r="AG16" t="s">
        <v>64</v>
      </c>
      <c r="AH16" t="s">
        <v>64</v>
      </c>
      <c r="AI16" t="s">
        <v>10368</v>
      </c>
      <c r="AJ16">
        <v>1</v>
      </c>
      <c r="AK16" t="s">
        <v>103</v>
      </c>
      <c r="AL16">
        <v>3</v>
      </c>
      <c r="AM16">
        <v>0</v>
      </c>
      <c r="AN16" t="s">
        <v>60</v>
      </c>
      <c r="AO16" t="s">
        <v>67</v>
      </c>
      <c r="AP16" t="s">
        <v>104</v>
      </c>
      <c r="AR16" t="s">
        <v>69</v>
      </c>
      <c r="AS16" t="s">
        <v>70</v>
      </c>
      <c r="AT16" s="1">
        <v>44246</v>
      </c>
      <c r="AU16" t="s">
        <v>10629</v>
      </c>
      <c r="AV16" t="s">
        <v>55</v>
      </c>
      <c r="AW16" t="s">
        <v>71</v>
      </c>
      <c r="AX16" t="s">
        <v>72</v>
      </c>
    </row>
    <row r="17" spans="1:50" hidden="1" x14ac:dyDescent="0.25">
      <c r="A17" t="str">
        <f>INDEX('Community ID'!B:B,MATCH(M17,'Community ID'!A:A,0))</f>
        <v>Arenazo</v>
      </c>
      <c r="B17" t="str">
        <f>INDEX('Community ID'!$K:$K,MATCH('Environmental Data'!$N17,'Community ID'!J:J,0))</f>
        <v>Constanza</v>
      </c>
      <c r="D17" t="s">
        <v>10369</v>
      </c>
      <c r="F17" t="s">
        <v>7928</v>
      </c>
      <c r="G17" t="s">
        <v>48</v>
      </c>
      <c r="H17" t="s">
        <v>94</v>
      </c>
      <c r="I17">
        <v>2021</v>
      </c>
      <c r="J17">
        <v>8492065817</v>
      </c>
      <c r="K17" t="s">
        <v>49</v>
      </c>
      <c r="L17" t="s">
        <v>7928</v>
      </c>
      <c r="M17" t="s">
        <v>5391</v>
      </c>
      <c r="N17" t="s">
        <v>97</v>
      </c>
      <c r="Q17" t="s">
        <v>2100</v>
      </c>
      <c r="T17" t="s">
        <v>10370</v>
      </c>
      <c r="U17" t="s">
        <v>56</v>
      </c>
      <c r="V17">
        <v>18.9151861</v>
      </c>
      <c r="W17">
        <v>-70.759829100000005</v>
      </c>
      <c r="X17" t="s">
        <v>82</v>
      </c>
      <c r="Y17" t="s">
        <v>82</v>
      </c>
      <c r="Z17" t="s">
        <v>83</v>
      </c>
      <c r="AA17" t="s">
        <v>59</v>
      </c>
      <c r="AB17" t="s">
        <v>60</v>
      </c>
      <c r="AD17" t="s">
        <v>60</v>
      </c>
      <c r="AE17" t="s">
        <v>62</v>
      </c>
      <c r="AF17" t="s">
        <v>63</v>
      </c>
      <c r="AG17" t="s">
        <v>64</v>
      </c>
      <c r="AH17" t="s">
        <v>64</v>
      </c>
      <c r="AI17" t="s">
        <v>10371</v>
      </c>
      <c r="AJ17">
        <v>2</v>
      </c>
      <c r="AK17" t="s">
        <v>66</v>
      </c>
      <c r="AL17">
        <v>2</v>
      </c>
      <c r="AM17">
        <v>0</v>
      </c>
      <c r="AN17" t="s">
        <v>61</v>
      </c>
      <c r="AO17" t="s">
        <v>67</v>
      </c>
      <c r="AP17" t="s">
        <v>68</v>
      </c>
      <c r="AR17" t="s">
        <v>69</v>
      </c>
      <c r="AS17" t="s">
        <v>70</v>
      </c>
      <c r="AT17" s="1">
        <v>44246</v>
      </c>
      <c r="AU17" t="s">
        <v>10630</v>
      </c>
      <c r="AV17" t="s">
        <v>10370</v>
      </c>
      <c r="AW17" t="s">
        <v>71</v>
      </c>
      <c r="AX17" t="s">
        <v>72</v>
      </c>
    </row>
    <row r="18" spans="1:50" hidden="1" x14ac:dyDescent="0.25">
      <c r="A18" t="str">
        <f>INDEX('Community ID'!B:B,MATCH(M18,'Community ID'!A:A,0))</f>
        <v>Arenazo</v>
      </c>
      <c r="B18" t="str">
        <f>INDEX('Community ID'!$K:$K,MATCH('Environmental Data'!$N18,'Community ID'!J:J,0))</f>
        <v>Constanza</v>
      </c>
      <c r="D18" t="s">
        <v>10372</v>
      </c>
      <c r="G18" t="s">
        <v>48</v>
      </c>
      <c r="H18" t="s">
        <v>94</v>
      </c>
      <c r="I18">
        <v>2021</v>
      </c>
      <c r="K18" t="s">
        <v>492</v>
      </c>
      <c r="L18" t="s">
        <v>108</v>
      </c>
      <c r="M18" t="s">
        <v>10355</v>
      </c>
      <c r="N18" t="s">
        <v>10373</v>
      </c>
      <c r="O18" t="s">
        <v>542</v>
      </c>
      <c r="T18" t="s">
        <v>832</v>
      </c>
      <c r="U18" t="s">
        <v>56</v>
      </c>
      <c r="V18">
        <v>18.9120478</v>
      </c>
      <c r="W18">
        <v>-70.754574099999999</v>
      </c>
      <c r="X18" t="s">
        <v>82</v>
      </c>
      <c r="Y18" t="s">
        <v>57</v>
      </c>
      <c r="Z18" t="s">
        <v>83</v>
      </c>
      <c r="AA18" t="s">
        <v>155</v>
      </c>
      <c r="AB18" t="s">
        <v>60</v>
      </c>
      <c r="AC18" t="s">
        <v>61</v>
      </c>
      <c r="AD18" t="s">
        <v>61</v>
      </c>
      <c r="AE18" t="s">
        <v>62</v>
      </c>
      <c r="AF18" t="s">
        <v>63</v>
      </c>
      <c r="AG18" t="s">
        <v>621</v>
      </c>
      <c r="AH18" t="s">
        <v>621</v>
      </c>
      <c r="AI18" t="s">
        <v>10374</v>
      </c>
      <c r="AJ18">
        <v>2</v>
      </c>
      <c r="AK18" t="s">
        <v>833</v>
      </c>
      <c r="AL18">
        <v>2</v>
      </c>
      <c r="AM18">
        <v>1</v>
      </c>
      <c r="AN18" t="s">
        <v>60</v>
      </c>
      <c r="AO18" t="s">
        <v>67</v>
      </c>
      <c r="AP18" t="s">
        <v>68</v>
      </c>
      <c r="AR18" t="s">
        <v>69</v>
      </c>
      <c r="AS18" t="s">
        <v>114</v>
      </c>
      <c r="AT18" s="1">
        <v>44246</v>
      </c>
      <c r="AU18" t="s">
        <v>10631</v>
      </c>
      <c r="AV18" t="s">
        <v>832</v>
      </c>
      <c r="AW18" t="s">
        <v>71</v>
      </c>
      <c r="AX18" t="s">
        <v>72</v>
      </c>
    </row>
    <row r="19" spans="1:50" hidden="1" x14ac:dyDescent="0.25">
      <c r="A19" t="str">
        <f>INDEX('Community ID'!B:B,MATCH(M19,'Community ID'!A:A,0))</f>
        <v>Arenazo</v>
      </c>
      <c r="B19" t="str">
        <f>INDEX('Community ID'!$K:$K,MATCH('Environmental Data'!$N19,'Community ID'!J:J,0))</f>
        <v>Constanza</v>
      </c>
      <c r="D19" t="s">
        <v>10375</v>
      </c>
      <c r="G19" t="s">
        <v>48</v>
      </c>
      <c r="H19" t="s">
        <v>94</v>
      </c>
      <c r="I19">
        <v>2021</v>
      </c>
      <c r="K19" t="s">
        <v>117</v>
      </c>
      <c r="L19" t="s">
        <v>108</v>
      </c>
      <c r="M19" t="s">
        <v>5391</v>
      </c>
      <c r="N19" t="s">
        <v>10373</v>
      </c>
      <c r="O19" t="s">
        <v>542</v>
      </c>
      <c r="Q19" t="s">
        <v>375</v>
      </c>
      <c r="T19" t="s">
        <v>832</v>
      </c>
      <c r="U19" t="s">
        <v>56</v>
      </c>
      <c r="V19">
        <v>18.9120478</v>
      </c>
      <c r="W19">
        <v>-70.754574099999999</v>
      </c>
      <c r="X19" t="s">
        <v>82</v>
      </c>
      <c r="Y19" t="s">
        <v>196</v>
      </c>
      <c r="Z19" t="s">
        <v>83</v>
      </c>
      <c r="AA19" t="s">
        <v>155</v>
      </c>
      <c r="AB19" t="s">
        <v>60</v>
      </c>
      <c r="AC19" t="s">
        <v>61</v>
      </c>
      <c r="AD19" t="s">
        <v>61</v>
      </c>
      <c r="AE19" t="s">
        <v>62</v>
      </c>
      <c r="AF19" t="s">
        <v>63</v>
      </c>
      <c r="AG19" t="s">
        <v>621</v>
      </c>
      <c r="AH19" t="s">
        <v>621</v>
      </c>
      <c r="AI19" t="s">
        <v>10376</v>
      </c>
      <c r="AJ19">
        <v>2</v>
      </c>
      <c r="AK19" t="s">
        <v>1062</v>
      </c>
      <c r="AL19">
        <v>5</v>
      </c>
      <c r="AM19">
        <v>2</v>
      </c>
      <c r="AN19" t="s">
        <v>60</v>
      </c>
      <c r="AO19" t="s">
        <v>67</v>
      </c>
      <c r="AP19" t="s">
        <v>68</v>
      </c>
      <c r="AR19" t="s">
        <v>69</v>
      </c>
      <c r="AS19" t="s">
        <v>70</v>
      </c>
      <c r="AT19" s="1">
        <v>44246</v>
      </c>
      <c r="AU19" t="s">
        <v>10632</v>
      </c>
      <c r="AV19" t="s">
        <v>832</v>
      </c>
      <c r="AW19" t="s">
        <v>71</v>
      </c>
      <c r="AX19" t="s">
        <v>72</v>
      </c>
    </row>
    <row r="20" spans="1:50" hidden="1" x14ac:dyDescent="0.25">
      <c r="A20" t="str">
        <f>INDEX('Community ID'!B:B,MATCH(M20,'Community ID'!A:A,0))</f>
        <v>Arenazo</v>
      </c>
      <c r="B20" t="str">
        <f>INDEX('Community ID'!$K:$K,MATCH('Environmental Data'!$N20,'Community ID'!J:J,0))</f>
        <v>Constanza</v>
      </c>
      <c r="D20" t="s">
        <v>10377</v>
      </c>
      <c r="G20" t="s">
        <v>48</v>
      </c>
      <c r="H20" t="s">
        <v>94</v>
      </c>
      <c r="I20">
        <v>2021</v>
      </c>
      <c r="K20" t="s">
        <v>76</v>
      </c>
      <c r="L20" t="s">
        <v>108</v>
      </c>
      <c r="M20" t="s">
        <v>5391</v>
      </c>
      <c r="N20" t="s">
        <v>1202</v>
      </c>
      <c r="O20" t="s">
        <v>542</v>
      </c>
      <c r="Q20" t="s">
        <v>394</v>
      </c>
      <c r="T20" t="s">
        <v>832</v>
      </c>
      <c r="U20" t="s">
        <v>56</v>
      </c>
      <c r="V20">
        <v>18.9120478</v>
      </c>
      <c r="W20">
        <v>-70.754574099999999</v>
      </c>
      <c r="X20" t="s">
        <v>82</v>
      </c>
      <c r="Y20" t="s">
        <v>82</v>
      </c>
      <c r="Z20" t="s">
        <v>58</v>
      </c>
      <c r="AA20" t="s">
        <v>155</v>
      </c>
      <c r="AB20" t="s">
        <v>61</v>
      </c>
      <c r="AC20" t="s">
        <v>61</v>
      </c>
      <c r="AD20" t="s">
        <v>60</v>
      </c>
      <c r="AE20" t="s">
        <v>62</v>
      </c>
      <c r="AF20" t="s">
        <v>111</v>
      </c>
      <c r="AG20" t="s">
        <v>621</v>
      </c>
      <c r="AH20" t="s">
        <v>621</v>
      </c>
      <c r="AI20" t="s">
        <v>10378</v>
      </c>
      <c r="AJ20">
        <v>1</v>
      </c>
      <c r="AK20" t="s">
        <v>10379</v>
      </c>
      <c r="AL20">
        <v>5</v>
      </c>
      <c r="AM20">
        <v>1</v>
      </c>
      <c r="AN20" t="s">
        <v>60</v>
      </c>
      <c r="AO20" t="s">
        <v>67</v>
      </c>
      <c r="AP20" t="s">
        <v>68</v>
      </c>
      <c r="AR20" t="s">
        <v>69</v>
      </c>
      <c r="AS20" t="s">
        <v>91</v>
      </c>
      <c r="AT20" s="1">
        <v>44246</v>
      </c>
      <c r="AU20" t="s">
        <v>10633</v>
      </c>
      <c r="AV20" t="s">
        <v>832</v>
      </c>
      <c r="AW20" t="s">
        <v>71</v>
      </c>
      <c r="AX20" t="s">
        <v>72</v>
      </c>
    </row>
    <row r="21" spans="1:50" hidden="1" x14ac:dyDescent="0.25">
      <c r="A21" t="str">
        <f>INDEX('Community ID'!B:B,MATCH(M21,'Community ID'!A:A,0))</f>
        <v>Arenazo</v>
      </c>
      <c r="B21" t="str">
        <f>INDEX('Community ID'!$K:$K,MATCH('Environmental Data'!$N21,'Community ID'!J:J,0))</f>
        <v>Constanza</v>
      </c>
      <c r="D21" t="s">
        <v>10380</v>
      </c>
      <c r="G21" t="s">
        <v>48</v>
      </c>
      <c r="H21" t="s">
        <v>94</v>
      </c>
      <c r="I21">
        <v>2021</v>
      </c>
      <c r="K21" t="s">
        <v>49</v>
      </c>
      <c r="L21" t="s">
        <v>108</v>
      </c>
      <c r="M21" t="s">
        <v>5391</v>
      </c>
      <c r="N21" t="s">
        <v>97</v>
      </c>
      <c r="O21" t="s">
        <v>147</v>
      </c>
      <c r="T21" t="s">
        <v>832</v>
      </c>
      <c r="U21" t="s">
        <v>56</v>
      </c>
      <c r="V21">
        <v>19.122903099999998</v>
      </c>
      <c r="W21">
        <v>-70.640542999999994</v>
      </c>
      <c r="X21" t="s">
        <v>82</v>
      </c>
      <c r="Y21" t="s">
        <v>82</v>
      </c>
      <c r="Z21" t="s">
        <v>83</v>
      </c>
      <c r="AA21" t="s">
        <v>155</v>
      </c>
      <c r="AB21" t="s">
        <v>60</v>
      </c>
      <c r="AC21" t="s">
        <v>61</v>
      </c>
      <c r="AD21" t="s">
        <v>60</v>
      </c>
      <c r="AE21" t="s">
        <v>85</v>
      </c>
      <c r="AF21" t="s">
        <v>63</v>
      </c>
      <c r="AG21" t="s">
        <v>621</v>
      </c>
      <c r="AH21" t="s">
        <v>621</v>
      </c>
      <c r="AI21" t="s">
        <v>10381</v>
      </c>
      <c r="AJ21">
        <v>1</v>
      </c>
      <c r="AK21" t="s">
        <v>103</v>
      </c>
      <c r="AL21">
        <v>6</v>
      </c>
      <c r="AM21">
        <v>4</v>
      </c>
      <c r="AN21" t="s">
        <v>61</v>
      </c>
      <c r="AO21" t="s">
        <v>67</v>
      </c>
      <c r="AP21" t="s">
        <v>68</v>
      </c>
      <c r="AR21" t="s">
        <v>69</v>
      </c>
      <c r="AS21" t="s">
        <v>70</v>
      </c>
      <c r="AT21" s="1">
        <v>44246</v>
      </c>
      <c r="AU21" t="s">
        <v>10634</v>
      </c>
      <c r="AV21" t="s">
        <v>832</v>
      </c>
      <c r="AW21" t="s">
        <v>71</v>
      </c>
      <c r="AX21" t="s">
        <v>72</v>
      </c>
    </row>
    <row r="22" spans="1:50" hidden="1" x14ac:dyDescent="0.25">
      <c r="A22" t="str">
        <f>INDEX('Community ID'!B:B,MATCH(M22,'Community ID'!A:A,0))</f>
        <v>Arenazo</v>
      </c>
      <c r="B22" t="str">
        <f>INDEX('Community ID'!$K:$K,MATCH('Environmental Data'!$N22,'Community ID'!J:J,0))</f>
        <v>Constanza</v>
      </c>
      <c r="D22" t="s">
        <v>10382</v>
      </c>
      <c r="G22" t="s">
        <v>48</v>
      </c>
      <c r="H22" s="1">
        <v>30002</v>
      </c>
      <c r="I22">
        <v>39</v>
      </c>
      <c r="K22" t="s">
        <v>117</v>
      </c>
      <c r="L22" t="s">
        <v>10383</v>
      </c>
      <c r="M22" t="s">
        <v>5391</v>
      </c>
      <c r="N22" t="s">
        <v>97</v>
      </c>
      <c r="O22" t="s">
        <v>53</v>
      </c>
      <c r="Q22" t="s">
        <v>99</v>
      </c>
      <c r="T22" t="s">
        <v>604</v>
      </c>
      <c r="U22" t="s">
        <v>56</v>
      </c>
      <c r="V22">
        <v>18.9159854</v>
      </c>
      <c r="W22">
        <v>-70.760441599999993</v>
      </c>
      <c r="X22" t="s">
        <v>82</v>
      </c>
      <c r="Y22" t="s">
        <v>82</v>
      </c>
      <c r="Z22" t="s">
        <v>83</v>
      </c>
      <c r="AA22" t="s">
        <v>155</v>
      </c>
      <c r="AB22" t="s">
        <v>60</v>
      </c>
      <c r="AC22" t="s">
        <v>61</v>
      </c>
      <c r="AD22" t="s">
        <v>60</v>
      </c>
      <c r="AE22" t="s">
        <v>62</v>
      </c>
      <c r="AF22" t="s">
        <v>63</v>
      </c>
      <c r="AG22" t="s">
        <v>64</v>
      </c>
      <c r="AH22" t="s">
        <v>64</v>
      </c>
      <c r="AI22" t="s">
        <v>10384</v>
      </c>
      <c r="AJ22">
        <v>3</v>
      </c>
      <c r="AK22" t="s">
        <v>605</v>
      </c>
      <c r="AL22">
        <v>3</v>
      </c>
      <c r="AM22">
        <v>0</v>
      </c>
      <c r="AN22" t="s">
        <v>60</v>
      </c>
      <c r="AO22" t="s">
        <v>67</v>
      </c>
      <c r="AP22" t="s">
        <v>104</v>
      </c>
      <c r="AR22" t="s">
        <v>69</v>
      </c>
      <c r="AS22" t="s">
        <v>70</v>
      </c>
      <c r="AT22" s="1">
        <v>44246</v>
      </c>
      <c r="AU22" t="s">
        <v>10635</v>
      </c>
      <c r="AV22" t="s">
        <v>604</v>
      </c>
      <c r="AW22" t="s">
        <v>71</v>
      </c>
      <c r="AX22" t="s">
        <v>72</v>
      </c>
    </row>
    <row r="23" spans="1:50" hidden="1" x14ac:dyDescent="0.25">
      <c r="A23" t="str">
        <f>INDEX('Community ID'!B:B,MATCH(M23,'Community ID'!A:A,0))</f>
        <v>Arenazo</v>
      </c>
      <c r="B23" t="str">
        <f>INDEX('Community ID'!$K:$K,MATCH('Environmental Data'!$N23,'Community ID'!J:J,0))</f>
        <v>Constanza</v>
      </c>
      <c r="D23" t="s">
        <v>10385</v>
      </c>
      <c r="F23" t="s">
        <v>10386</v>
      </c>
      <c r="G23" t="s">
        <v>48</v>
      </c>
      <c r="H23" t="s">
        <v>94</v>
      </c>
      <c r="I23">
        <v>2021</v>
      </c>
      <c r="K23" t="s">
        <v>76</v>
      </c>
      <c r="L23" t="s">
        <v>108</v>
      </c>
      <c r="M23" t="s">
        <v>10387</v>
      </c>
      <c r="N23" t="s">
        <v>1202</v>
      </c>
      <c r="O23" t="s">
        <v>542</v>
      </c>
      <c r="T23" t="s">
        <v>10388</v>
      </c>
      <c r="U23" t="s">
        <v>56</v>
      </c>
      <c r="V23">
        <v>18.916201699999998</v>
      </c>
      <c r="W23">
        <v>-70.758822600000002</v>
      </c>
      <c r="X23" t="s">
        <v>196</v>
      </c>
      <c r="Y23" t="s">
        <v>196</v>
      </c>
      <c r="Z23" t="s">
        <v>83</v>
      </c>
      <c r="AA23" t="s">
        <v>84</v>
      </c>
      <c r="AB23" t="s">
        <v>60</v>
      </c>
      <c r="AC23" t="s">
        <v>61</v>
      </c>
      <c r="AD23" t="s">
        <v>61</v>
      </c>
      <c r="AE23" t="s">
        <v>62</v>
      </c>
      <c r="AF23" t="s">
        <v>63</v>
      </c>
      <c r="AG23" t="s">
        <v>87</v>
      </c>
      <c r="AH23" t="s">
        <v>87</v>
      </c>
      <c r="AI23" t="s">
        <v>8224</v>
      </c>
      <c r="AJ23">
        <v>2</v>
      </c>
      <c r="AK23" t="s">
        <v>8119</v>
      </c>
      <c r="AL23">
        <v>3</v>
      </c>
      <c r="AM23">
        <v>0</v>
      </c>
      <c r="AN23" t="s">
        <v>60</v>
      </c>
      <c r="AO23" t="s">
        <v>67</v>
      </c>
      <c r="AP23" t="s">
        <v>68</v>
      </c>
      <c r="AR23" t="s">
        <v>69</v>
      </c>
      <c r="AS23" t="s">
        <v>114</v>
      </c>
      <c r="AT23" s="1">
        <v>44246</v>
      </c>
      <c r="AU23" t="s">
        <v>10636</v>
      </c>
      <c r="AV23" t="s">
        <v>10388</v>
      </c>
      <c r="AW23" t="s">
        <v>71</v>
      </c>
      <c r="AX23" t="s">
        <v>72</v>
      </c>
    </row>
    <row r="24" spans="1:50" hidden="1" x14ac:dyDescent="0.25">
      <c r="A24" t="str">
        <f>INDEX('Community ID'!B:B,MATCH(M24,'Community ID'!A:A,0))</f>
        <v>Arenazo</v>
      </c>
      <c r="B24" t="str">
        <f>INDEX('Community ID'!$K:$K,MATCH('Environmental Data'!$N24,'Community ID'!J:J,0))</f>
        <v>Constanza</v>
      </c>
      <c r="D24" t="s">
        <v>10389</v>
      </c>
      <c r="F24" t="s">
        <v>3817</v>
      </c>
      <c r="G24" t="s">
        <v>48</v>
      </c>
      <c r="H24" t="s">
        <v>94</v>
      </c>
      <c r="I24">
        <v>2021</v>
      </c>
      <c r="K24" t="s">
        <v>76</v>
      </c>
      <c r="L24" t="s">
        <v>5384</v>
      </c>
      <c r="M24" t="s">
        <v>5391</v>
      </c>
      <c r="N24" t="s">
        <v>1202</v>
      </c>
      <c r="Q24" t="s">
        <v>134</v>
      </c>
      <c r="S24">
        <v>5300380135</v>
      </c>
      <c r="T24" t="s">
        <v>10370</v>
      </c>
      <c r="U24" t="s">
        <v>56</v>
      </c>
      <c r="V24">
        <v>18.916049000000001</v>
      </c>
      <c r="W24">
        <v>-70.760414600000004</v>
      </c>
      <c r="X24" t="s">
        <v>82</v>
      </c>
      <c r="Y24" t="s">
        <v>82</v>
      </c>
      <c r="Z24" t="s">
        <v>83</v>
      </c>
      <c r="AA24" t="s">
        <v>155</v>
      </c>
      <c r="AB24" t="s">
        <v>60</v>
      </c>
      <c r="AD24" t="s">
        <v>60</v>
      </c>
      <c r="AE24" t="s">
        <v>62</v>
      </c>
      <c r="AF24" t="s">
        <v>63</v>
      </c>
      <c r="AG24" t="s">
        <v>64</v>
      </c>
      <c r="AH24" t="s">
        <v>64</v>
      </c>
      <c r="AI24" t="s">
        <v>10390</v>
      </c>
      <c r="AJ24">
        <v>2</v>
      </c>
      <c r="AK24" t="s">
        <v>66</v>
      </c>
      <c r="AL24">
        <v>4</v>
      </c>
      <c r="AM24">
        <v>0</v>
      </c>
      <c r="AN24" t="s">
        <v>61</v>
      </c>
      <c r="AO24" t="s">
        <v>67</v>
      </c>
      <c r="AP24" t="s">
        <v>68</v>
      </c>
      <c r="AR24" t="s">
        <v>69</v>
      </c>
      <c r="AS24" t="s">
        <v>70</v>
      </c>
      <c r="AT24" s="1">
        <v>44246</v>
      </c>
      <c r="AU24" t="s">
        <v>10637</v>
      </c>
      <c r="AV24" t="s">
        <v>10370</v>
      </c>
      <c r="AW24" t="s">
        <v>71</v>
      </c>
      <c r="AX24" t="s">
        <v>72</v>
      </c>
    </row>
    <row r="25" spans="1:50" hidden="1" x14ac:dyDescent="0.25">
      <c r="A25" t="str">
        <f>INDEX('Community ID'!B:B,MATCH(M25,'Community ID'!A:A,0))</f>
        <v>Arenazo</v>
      </c>
      <c r="B25" t="str">
        <f>INDEX('Community ID'!$K:$K,MATCH('Environmental Data'!$N25,'Community ID'!J:J,0))</f>
        <v>Constanza</v>
      </c>
      <c r="D25" t="s">
        <v>10391</v>
      </c>
      <c r="G25" t="s">
        <v>75</v>
      </c>
      <c r="H25" t="s">
        <v>94</v>
      </c>
      <c r="I25">
        <v>2021</v>
      </c>
      <c r="K25" t="s">
        <v>132</v>
      </c>
      <c r="L25" t="s">
        <v>77</v>
      </c>
      <c r="M25" t="s">
        <v>5391</v>
      </c>
      <c r="N25" t="s">
        <v>790</v>
      </c>
      <c r="O25" t="s">
        <v>542</v>
      </c>
      <c r="Q25" t="s">
        <v>438</v>
      </c>
      <c r="T25" t="s">
        <v>832</v>
      </c>
      <c r="U25" t="s">
        <v>56</v>
      </c>
      <c r="V25">
        <v>18.9029481</v>
      </c>
      <c r="W25">
        <v>-70.746025299999999</v>
      </c>
      <c r="X25" t="s">
        <v>82</v>
      </c>
      <c r="Y25" t="s">
        <v>82</v>
      </c>
      <c r="Z25" t="s">
        <v>83</v>
      </c>
      <c r="AA25" t="s">
        <v>155</v>
      </c>
      <c r="AB25" t="s">
        <v>60</v>
      </c>
      <c r="AC25" t="s">
        <v>61</v>
      </c>
      <c r="AD25" t="s">
        <v>61</v>
      </c>
      <c r="AE25" t="s">
        <v>62</v>
      </c>
      <c r="AF25" t="s">
        <v>63</v>
      </c>
      <c r="AG25" t="s">
        <v>621</v>
      </c>
      <c r="AH25" t="s">
        <v>621</v>
      </c>
      <c r="AI25" t="s">
        <v>10392</v>
      </c>
      <c r="AJ25">
        <v>2</v>
      </c>
      <c r="AK25" t="s">
        <v>833</v>
      </c>
      <c r="AL25">
        <v>4</v>
      </c>
      <c r="AM25">
        <v>1</v>
      </c>
      <c r="AN25" t="s">
        <v>60</v>
      </c>
      <c r="AO25" t="s">
        <v>67</v>
      </c>
      <c r="AP25" t="s">
        <v>104</v>
      </c>
      <c r="AR25" t="s">
        <v>69</v>
      </c>
      <c r="AS25" t="s">
        <v>70</v>
      </c>
      <c r="AT25" s="1">
        <v>44246</v>
      </c>
      <c r="AU25" t="s">
        <v>10638</v>
      </c>
      <c r="AV25" t="s">
        <v>832</v>
      </c>
      <c r="AW25" t="s">
        <v>71</v>
      </c>
      <c r="AX25" t="s">
        <v>72</v>
      </c>
    </row>
    <row r="26" spans="1:50" hidden="1" x14ac:dyDescent="0.25">
      <c r="A26" t="str">
        <f>INDEX('Community ID'!B:B,MATCH(M26,'Community ID'!A:A,0))</f>
        <v>Arenazo</v>
      </c>
      <c r="B26" t="str">
        <f>INDEX('Community ID'!$K:$K,MATCH('Environmental Data'!$N26,'Community ID'!J:J,0))</f>
        <v>Constanza</v>
      </c>
      <c r="D26" t="s">
        <v>10393</v>
      </c>
      <c r="F26" t="s">
        <v>10394</v>
      </c>
      <c r="G26" t="s">
        <v>75</v>
      </c>
      <c r="H26" t="s">
        <v>94</v>
      </c>
      <c r="I26">
        <v>2021</v>
      </c>
      <c r="J26">
        <v>8092490977</v>
      </c>
      <c r="K26" t="s">
        <v>132</v>
      </c>
      <c r="L26" t="s">
        <v>10395</v>
      </c>
      <c r="M26" t="s">
        <v>10349</v>
      </c>
      <c r="N26" t="s">
        <v>52</v>
      </c>
      <c r="O26" t="s">
        <v>311</v>
      </c>
      <c r="S26" t="s">
        <v>10396</v>
      </c>
      <c r="T26" t="s">
        <v>10397</v>
      </c>
      <c r="U26" t="s">
        <v>56</v>
      </c>
      <c r="V26">
        <v>18.913789600000001</v>
      </c>
      <c r="W26">
        <v>-70.757547500000001</v>
      </c>
      <c r="X26" t="s">
        <v>57</v>
      </c>
      <c r="Y26" t="s">
        <v>57</v>
      </c>
      <c r="Z26" t="s">
        <v>166</v>
      </c>
      <c r="AA26" t="s">
        <v>155</v>
      </c>
      <c r="AB26" t="s">
        <v>60</v>
      </c>
      <c r="AE26" t="s">
        <v>62</v>
      </c>
      <c r="AF26" t="s">
        <v>63</v>
      </c>
      <c r="AG26" t="s">
        <v>1927</v>
      </c>
      <c r="AH26" t="s">
        <v>1052</v>
      </c>
      <c r="AI26" t="s">
        <v>307</v>
      </c>
      <c r="AJ26">
        <v>2</v>
      </c>
      <c r="AK26" t="s">
        <v>66</v>
      </c>
      <c r="AL26">
        <v>3</v>
      </c>
      <c r="AM26">
        <v>1</v>
      </c>
      <c r="AN26" t="s">
        <v>60</v>
      </c>
      <c r="AO26" t="s">
        <v>67</v>
      </c>
      <c r="AP26" t="s">
        <v>68</v>
      </c>
      <c r="AR26" t="s">
        <v>69</v>
      </c>
      <c r="AS26" t="s">
        <v>70</v>
      </c>
      <c r="AT26" s="1">
        <v>44246</v>
      </c>
      <c r="AU26" t="s">
        <v>10639</v>
      </c>
      <c r="AV26" t="s">
        <v>10397</v>
      </c>
      <c r="AW26" t="s">
        <v>71</v>
      </c>
      <c r="AX26" t="s">
        <v>72</v>
      </c>
    </row>
    <row r="27" spans="1:50" hidden="1" x14ac:dyDescent="0.25">
      <c r="A27" t="str">
        <f>INDEX('Community ID'!B:B,MATCH(M27,'Community ID'!A:A,0))</f>
        <v>Arenazo</v>
      </c>
      <c r="B27" t="str">
        <f>INDEX('Community ID'!$K:$K,MATCH('Environmental Data'!$N27,'Community ID'!J:J,0))</f>
        <v>Constanza</v>
      </c>
      <c r="D27" t="s">
        <v>10398</v>
      </c>
      <c r="F27" t="s">
        <v>7190</v>
      </c>
      <c r="G27" t="s">
        <v>48</v>
      </c>
      <c r="H27" t="s">
        <v>94</v>
      </c>
      <c r="I27">
        <v>2021</v>
      </c>
      <c r="K27" t="s">
        <v>76</v>
      </c>
      <c r="L27" t="s">
        <v>108</v>
      </c>
      <c r="M27" t="s">
        <v>10387</v>
      </c>
      <c r="N27" t="s">
        <v>1202</v>
      </c>
      <c r="O27" t="s">
        <v>542</v>
      </c>
      <c r="Q27" t="s">
        <v>394</v>
      </c>
      <c r="T27" t="s">
        <v>10388</v>
      </c>
      <c r="U27" t="s">
        <v>56</v>
      </c>
      <c r="V27">
        <v>18.915282900000001</v>
      </c>
      <c r="W27">
        <v>-70.7594627</v>
      </c>
      <c r="X27" t="s">
        <v>82</v>
      </c>
      <c r="Y27" t="s">
        <v>82</v>
      </c>
      <c r="Z27" t="s">
        <v>58</v>
      </c>
      <c r="AA27" t="s">
        <v>155</v>
      </c>
      <c r="AB27" t="s">
        <v>60</v>
      </c>
      <c r="AC27" t="s">
        <v>60</v>
      </c>
      <c r="AD27" t="s">
        <v>60</v>
      </c>
      <c r="AE27" t="s">
        <v>62</v>
      </c>
      <c r="AF27" t="s">
        <v>63</v>
      </c>
      <c r="AG27" t="s">
        <v>10399</v>
      </c>
      <c r="AH27" t="s">
        <v>87</v>
      </c>
      <c r="AI27" t="s">
        <v>10400</v>
      </c>
      <c r="AJ27">
        <v>2</v>
      </c>
      <c r="AK27" t="s">
        <v>8119</v>
      </c>
      <c r="AL27">
        <v>2</v>
      </c>
      <c r="AM27">
        <v>0</v>
      </c>
      <c r="AN27" t="s">
        <v>60</v>
      </c>
      <c r="AO27" t="s">
        <v>67</v>
      </c>
      <c r="AP27" t="s">
        <v>68</v>
      </c>
      <c r="AR27" t="s">
        <v>69</v>
      </c>
      <c r="AS27" t="s">
        <v>70</v>
      </c>
      <c r="AT27" s="1">
        <v>44246</v>
      </c>
      <c r="AU27" t="s">
        <v>10640</v>
      </c>
      <c r="AV27" t="s">
        <v>10388</v>
      </c>
      <c r="AW27" t="s">
        <v>71</v>
      </c>
      <c r="AX27" t="s">
        <v>72</v>
      </c>
    </row>
    <row r="28" spans="1:50" hidden="1" x14ac:dyDescent="0.25">
      <c r="A28" t="str">
        <f>INDEX('Community ID'!B:B,MATCH(M28,'Community ID'!A:A,0))</f>
        <v>Arenazo</v>
      </c>
      <c r="B28" t="str">
        <f>INDEX('Community ID'!$K:$K,MATCH('Environmental Data'!$N28,'Community ID'!J:J,0))</f>
        <v>Constanza</v>
      </c>
      <c r="D28" t="s">
        <v>10401</v>
      </c>
      <c r="F28" t="s">
        <v>3590</v>
      </c>
      <c r="G28" t="s">
        <v>48</v>
      </c>
      <c r="H28" t="s">
        <v>94</v>
      </c>
      <c r="I28">
        <v>2021</v>
      </c>
      <c r="K28" t="s">
        <v>76</v>
      </c>
      <c r="L28" t="s">
        <v>5384</v>
      </c>
      <c r="M28" t="s">
        <v>5391</v>
      </c>
      <c r="N28" t="s">
        <v>1202</v>
      </c>
      <c r="Q28" t="s">
        <v>2396</v>
      </c>
      <c r="T28" t="s">
        <v>10370</v>
      </c>
      <c r="U28" t="s">
        <v>56</v>
      </c>
      <c r="V28">
        <v>18.9163836</v>
      </c>
      <c r="W28">
        <v>-70.761031799999998</v>
      </c>
      <c r="X28" t="s">
        <v>82</v>
      </c>
      <c r="Y28" t="s">
        <v>82</v>
      </c>
      <c r="Z28" t="s">
        <v>110</v>
      </c>
      <c r="AA28" t="s">
        <v>155</v>
      </c>
      <c r="AB28" t="s">
        <v>60</v>
      </c>
      <c r="AD28" t="s">
        <v>60</v>
      </c>
      <c r="AE28" t="s">
        <v>62</v>
      </c>
      <c r="AF28" t="s">
        <v>63</v>
      </c>
      <c r="AG28" t="s">
        <v>64</v>
      </c>
      <c r="AH28" t="s">
        <v>64</v>
      </c>
      <c r="AI28" t="s">
        <v>307</v>
      </c>
      <c r="AJ28">
        <v>2</v>
      </c>
      <c r="AK28" t="s">
        <v>66</v>
      </c>
      <c r="AL28">
        <v>2</v>
      </c>
      <c r="AM28">
        <v>0</v>
      </c>
      <c r="AN28" t="s">
        <v>60</v>
      </c>
      <c r="AO28" t="s">
        <v>67</v>
      </c>
      <c r="AP28" t="s">
        <v>104</v>
      </c>
      <c r="AR28" t="s">
        <v>69</v>
      </c>
      <c r="AS28" t="s">
        <v>70</v>
      </c>
      <c r="AT28" s="1">
        <v>44246</v>
      </c>
      <c r="AU28" t="s">
        <v>10641</v>
      </c>
      <c r="AV28" t="s">
        <v>10370</v>
      </c>
      <c r="AW28" t="s">
        <v>71</v>
      </c>
      <c r="AX28" t="s">
        <v>72</v>
      </c>
    </row>
    <row r="29" spans="1:50" hidden="1" x14ac:dyDescent="0.25">
      <c r="A29" t="str">
        <f>INDEX('Community ID'!B:B,MATCH(M29,'Community ID'!A:A,0))</f>
        <v>Arenazo</v>
      </c>
      <c r="B29" t="str">
        <f>INDEX('Community ID'!$K:$K,MATCH('Environmental Data'!$N29,'Community ID'!J:J,0))</f>
        <v>Constanza</v>
      </c>
      <c r="D29" t="s">
        <v>10402</v>
      </c>
      <c r="G29" t="s">
        <v>48</v>
      </c>
      <c r="H29" t="s">
        <v>94</v>
      </c>
      <c r="I29">
        <v>2021</v>
      </c>
      <c r="K29" t="s">
        <v>76</v>
      </c>
      <c r="L29" t="s">
        <v>127</v>
      </c>
      <c r="M29" t="s">
        <v>5391</v>
      </c>
      <c r="N29" t="s">
        <v>97</v>
      </c>
      <c r="O29" t="s">
        <v>311</v>
      </c>
      <c r="Q29" t="s">
        <v>99</v>
      </c>
      <c r="T29" t="s">
        <v>604</v>
      </c>
      <c r="U29" t="s">
        <v>56</v>
      </c>
      <c r="V29">
        <v>18.908798399999998</v>
      </c>
      <c r="W29">
        <v>-70.744166899999996</v>
      </c>
      <c r="X29" t="s">
        <v>82</v>
      </c>
      <c r="Y29" t="s">
        <v>82</v>
      </c>
      <c r="Z29" t="s">
        <v>83</v>
      </c>
      <c r="AA29" t="s">
        <v>84</v>
      </c>
      <c r="AB29" t="s">
        <v>60</v>
      </c>
      <c r="AC29" t="s">
        <v>61</v>
      </c>
      <c r="AD29" t="s">
        <v>60</v>
      </c>
      <c r="AE29" t="s">
        <v>62</v>
      </c>
      <c r="AF29" t="s">
        <v>111</v>
      </c>
      <c r="AG29" t="s">
        <v>64</v>
      </c>
      <c r="AH29" t="s">
        <v>64</v>
      </c>
      <c r="AI29" t="s">
        <v>638</v>
      </c>
      <c r="AJ29">
        <v>2</v>
      </c>
      <c r="AK29" t="s">
        <v>605</v>
      </c>
      <c r="AL29">
        <v>2</v>
      </c>
      <c r="AM29">
        <v>0</v>
      </c>
      <c r="AN29" t="s">
        <v>60</v>
      </c>
      <c r="AO29" t="s">
        <v>67</v>
      </c>
      <c r="AP29" t="s">
        <v>68</v>
      </c>
      <c r="AR29" t="s">
        <v>69</v>
      </c>
      <c r="AS29" t="s">
        <v>91</v>
      </c>
      <c r="AT29" s="1">
        <v>44246</v>
      </c>
      <c r="AU29" t="s">
        <v>10642</v>
      </c>
      <c r="AV29" t="s">
        <v>604</v>
      </c>
      <c r="AW29" t="s">
        <v>71</v>
      </c>
      <c r="AX29" t="s">
        <v>72</v>
      </c>
    </row>
    <row r="30" spans="1:50" hidden="1" x14ac:dyDescent="0.25">
      <c r="A30" t="str">
        <f>INDEX('Community ID'!B:B,MATCH(M30,'Community ID'!A:A,0))</f>
        <v>Arenazo</v>
      </c>
      <c r="B30" t="str">
        <f>INDEX('Community ID'!$K:$K,MATCH('Environmental Data'!$N30,'Community ID'!J:J,0))</f>
        <v>Constanza</v>
      </c>
      <c r="D30" t="s">
        <v>10403</v>
      </c>
      <c r="F30" t="s">
        <v>10404</v>
      </c>
      <c r="G30" t="s">
        <v>48</v>
      </c>
      <c r="H30" t="s">
        <v>94</v>
      </c>
      <c r="I30">
        <v>2021</v>
      </c>
      <c r="J30">
        <v>8293265299</v>
      </c>
      <c r="K30" t="s">
        <v>132</v>
      </c>
      <c r="L30" t="s">
        <v>108</v>
      </c>
      <c r="M30" t="s">
        <v>10387</v>
      </c>
      <c r="N30" t="s">
        <v>1202</v>
      </c>
      <c r="O30" t="s">
        <v>311</v>
      </c>
      <c r="Q30" t="s">
        <v>375</v>
      </c>
      <c r="T30" t="s">
        <v>10388</v>
      </c>
      <c r="U30" t="s">
        <v>56</v>
      </c>
      <c r="V30">
        <v>18.9163788</v>
      </c>
      <c r="W30">
        <v>-70.760988499999996</v>
      </c>
      <c r="X30" t="s">
        <v>82</v>
      </c>
      <c r="Y30" t="s">
        <v>82</v>
      </c>
      <c r="Z30" t="s">
        <v>58</v>
      </c>
      <c r="AA30" t="s">
        <v>155</v>
      </c>
      <c r="AB30" t="s">
        <v>60</v>
      </c>
      <c r="AC30" t="s">
        <v>61</v>
      </c>
      <c r="AD30" t="s">
        <v>61</v>
      </c>
      <c r="AE30" t="s">
        <v>62</v>
      </c>
      <c r="AF30" t="s">
        <v>63</v>
      </c>
      <c r="AG30" t="s">
        <v>1079</v>
      </c>
      <c r="AH30" t="s">
        <v>1079</v>
      </c>
      <c r="AI30" t="s">
        <v>10405</v>
      </c>
      <c r="AJ30">
        <v>2</v>
      </c>
      <c r="AK30" t="s">
        <v>8119</v>
      </c>
      <c r="AL30">
        <v>3</v>
      </c>
      <c r="AM30">
        <v>0</v>
      </c>
      <c r="AN30" t="s">
        <v>60</v>
      </c>
      <c r="AO30" t="s">
        <v>67</v>
      </c>
      <c r="AP30" t="s">
        <v>104</v>
      </c>
      <c r="AR30" t="s">
        <v>69</v>
      </c>
      <c r="AS30" t="s">
        <v>70</v>
      </c>
      <c r="AT30" s="1">
        <v>44246</v>
      </c>
      <c r="AU30" t="s">
        <v>10643</v>
      </c>
      <c r="AV30" t="s">
        <v>10388</v>
      </c>
      <c r="AW30" t="s">
        <v>71</v>
      </c>
      <c r="AX30" t="s">
        <v>72</v>
      </c>
    </row>
    <row r="31" spans="1:50" hidden="1" x14ac:dyDescent="0.25">
      <c r="A31" t="str">
        <f>INDEX('Community ID'!B:B,MATCH(M31,'Community ID'!A:A,0))</f>
        <v>Arenazo</v>
      </c>
      <c r="B31" t="str">
        <f>INDEX('Community ID'!$K:$K,MATCH('Environmental Data'!$N31,'Community ID'!J:J,0))</f>
        <v>Constanza</v>
      </c>
      <c r="D31" t="s">
        <v>10406</v>
      </c>
      <c r="F31" t="s">
        <v>10407</v>
      </c>
      <c r="G31" t="s">
        <v>48</v>
      </c>
      <c r="H31" t="s">
        <v>94</v>
      </c>
      <c r="I31">
        <v>2021</v>
      </c>
      <c r="J31">
        <v>8293827071</v>
      </c>
      <c r="K31" t="s">
        <v>76</v>
      </c>
      <c r="L31" t="s">
        <v>127</v>
      </c>
      <c r="M31" t="s">
        <v>10349</v>
      </c>
      <c r="N31" t="s">
        <v>52</v>
      </c>
      <c r="O31" t="s">
        <v>53</v>
      </c>
      <c r="Q31" t="s">
        <v>134</v>
      </c>
      <c r="T31" t="s">
        <v>10397</v>
      </c>
      <c r="U31" t="s">
        <v>56</v>
      </c>
      <c r="V31">
        <v>18.913751900000001</v>
      </c>
      <c r="W31">
        <v>-70.760520900000003</v>
      </c>
      <c r="X31" t="s">
        <v>82</v>
      </c>
      <c r="Y31" t="s">
        <v>82</v>
      </c>
      <c r="Z31" t="s">
        <v>166</v>
      </c>
      <c r="AA31" t="s">
        <v>84</v>
      </c>
      <c r="AB31" t="s">
        <v>60</v>
      </c>
      <c r="AE31" t="s">
        <v>62</v>
      </c>
      <c r="AF31" t="s">
        <v>86</v>
      </c>
      <c r="AG31" t="s">
        <v>1052</v>
      </c>
      <c r="AH31" t="s">
        <v>1927</v>
      </c>
      <c r="AI31" t="s">
        <v>307</v>
      </c>
      <c r="AJ31">
        <v>2</v>
      </c>
      <c r="AK31" t="s">
        <v>10408</v>
      </c>
      <c r="AL31">
        <v>1</v>
      </c>
      <c r="AM31">
        <v>0</v>
      </c>
      <c r="AN31" t="s">
        <v>60</v>
      </c>
      <c r="AO31" t="s">
        <v>67</v>
      </c>
      <c r="AP31" t="s">
        <v>104</v>
      </c>
      <c r="AR31" t="s">
        <v>69</v>
      </c>
      <c r="AS31" t="s">
        <v>70</v>
      </c>
      <c r="AT31" s="1">
        <v>44246</v>
      </c>
      <c r="AU31" t="s">
        <v>10644</v>
      </c>
      <c r="AV31" t="s">
        <v>10397</v>
      </c>
      <c r="AW31" t="s">
        <v>71</v>
      </c>
      <c r="AX31" t="s">
        <v>72</v>
      </c>
    </row>
    <row r="32" spans="1:50" hidden="1" x14ac:dyDescent="0.25">
      <c r="A32" t="str">
        <f>INDEX('Community ID'!B:B,MATCH(M32,'Community ID'!A:A,0))</f>
        <v>Arenazo</v>
      </c>
      <c r="B32" t="str">
        <f>INDEX('Community ID'!$K:$K,MATCH('Environmental Data'!$N32,'Community ID'!J:J,0))</f>
        <v>Constanza</v>
      </c>
      <c r="D32" t="s">
        <v>10403</v>
      </c>
      <c r="F32" t="s">
        <v>10404</v>
      </c>
      <c r="G32" t="s">
        <v>48</v>
      </c>
      <c r="H32" t="s">
        <v>94</v>
      </c>
      <c r="I32">
        <v>2021</v>
      </c>
      <c r="J32">
        <v>8293265299</v>
      </c>
      <c r="K32" t="s">
        <v>132</v>
      </c>
      <c r="L32" t="s">
        <v>108</v>
      </c>
      <c r="M32" t="s">
        <v>10387</v>
      </c>
      <c r="N32" t="s">
        <v>1202</v>
      </c>
      <c r="O32" t="s">
        <v>311</v>
      </c>
      <c r="Q32" t="s">
        <v>375</v>
      </c>
      <c r="T32" t="s">
        <v>10388</v>
      </c>
      <c r="U32" t="s">
        <v>56</v>
      </c>
      <c r="V32">
        <v>18.9163788</v>
      </c>
      <c r="W32">
        <v>-70.760988499999996</v>
      </c>
      <c r="AT32" s="1">
        <v>44246</v>
      </c>
      <c r="AU32" t="s">
        <v>10645</v>
      </c>
      <c r="AV32" t="s">
        <v>10388</v>
      </c>
      <c r="AW32" t="s">
        <v>71</v>
      </c>
      <c r="AX32" t="s">
        <v>72</v>
      </c>
    </row>
    <row r="33" spans="1:50" hidden="1" x14ac:dyDescent="0.25">
      <c r="A33" t="str">
        <f>INDEX('Community ID'!B:B,MATCH(M33,'Community ID'!A:A,0))</f>
        <v>Arenazo</v>
      </c>
      <c r="B33" t="str">
        <f>INDEX('Community ID'!$K:$K,MATCH('Environmental Data'!$N33,'Community ID'!J:J,0))</f>
        <v>Constanza</v>
      </c>
      <c r="D33" t="s">
        <v>10409</v>
      </c>
      <c r="G33" t="s">
        <v>48</v>
      </c>
      <c r="H33" t="s">
        <v>94</v>
      </c>
      <c r="I33">
        <v>2021</v>
      </c>
      <c r="K33" t="s">
        <v>76</v>
      </c>
      <c r="L33" t="s">
        <v>108</v>
      </c>
      <c r="M33" t="s">
        <v>5391</v>
      </c>
      <c r="N33" t="s">
        <v>97</v>
      </c>
      <c r="O33" t="s">
        <v>542</v>
      </c>
      <c r="Q33" t="s">
        <v>438</v>
      </c>
      <c r="T33" t="s">
        <v>832</v>
      </c>
      <c r="U33" t="s">
        <v>56</v>
      </c>
      <c r="V33">
        <v>18.9160419</v>
      </c>
      <c r="W33">
        <v>-70.755317399999996</v>
      </c>
      <c r="X33" t="s">
        <v>82</v>
      </c>
      <c r="Y33" t="s">
        <v>82</v>
      </c>
      <c r="Z33" t="s">
        <v>83</v>
      </c>
      <c r="AA33" t="s">
        <v>155</v>
      </c>
      <c r="AB33" t="s">
        <v>60</v>
      </c>
      <c r="AC33" t="s">
        <v>61</v>
      </c>
      <c r="AD33" t="s">
        <v>61</v>
      </c>
      <c r="AE33" t="s">
        <v>85</v>
      </c>
      <c r="AF33" t="s">
        <v>111</v>
      </c>
      <c r="AG33" t="s">
        <v>621</v>
      </c>
      <c r="AH33" t="s">
        <v>621</v>
      </c>
      <c r="AI33" t="s">
        <v>10410</v>
      </c>
      <c r="AJ33">
        <v>3</v>
      </c>
      <c r="AK33" t="s">
        <v>833</v>
      </c>
      <c r="AL33">
        <v>5</v>
      </c>
      <c r="AM33">
        <v>0</v>
      </c>
      <c r="AN33" t="s">
        <v>60</v>
      </c>
      <c r="AO33" t="s">
        <v>67</v>
      </c>
      <c r="AP33" t="s">
        <v>104</v>
      </c>
      <c r="AR33" t="s">
        <v>69</v>
      </c>
      <c r="AS33" t="s">
        <v>91</v>
      </c>
      <c r="AT33" s="1">
        <v>44246</v>
      </c>
      <c r="AU33" t="s">
        <v>10646</v>
      </c>
      <c r="AV33" t="s">
        <v>832</v>
      </c>
      <c r="AW33" t="s">
        <v>71</v>
      </c>
      <c r="AX33" t="s">
        <v>72</v>
      </c>
    </row>
    <row r="34" spans="1:50" hidden="1" x14ac:dyDescent="0.25">
      <c r="A34" t="str">
        <f>INDEX('Community ID'!B:B,MATCH(M34,'Community ID'!A:A,0))</f>
        <v>Arenazo</v>
      </c>
      <c r="B34" t="str">
        <f>INDEX('Community ID'!$K:$K,MATCH('Environmental Data'!$N34,'Community ID'!J:J,0))</f>
        <v>Constanza</v>
      </c>
      <c r="D34" t="s">
        <v>10411</v>
      </c>
      <c r="F34" t="s">
        <v>10412</v>
      </c>
      <c r="G34" t="s">
        <v>75</v>
      </c>
      <c r="H34" t="s">
        <v>94</v>
      </c>
      <c r="I34">
        <v>2021</v>
      </c>
      <c r="J34">
        <v>8295510484</v>
      </c>
      <c r="K34" t="s">
        <v>49</v>
      </c>
      <c r="L34" t="s">
        <v>10413</v>
      </c>
      <c r="M34" t="s">
        <v>10387</v>
      </c>
      <c r="N34" t="s">
        <v>1202</v>
      </c>
      <c r="O34" t="s">
        <v>311</v>
      </c>
      <c r="T34" t="s">
        <v>10388</v>
      </c>
      <c r="U34" t="s">
        <v>56</v>
      </c>
      <c r="V34">
        <v>18.916688300000001</v>
      </c>
      <c r="W34">
        <v>-70.761363599999996</v>
      </c>
      <c r="X34" t="s">
        <v>82</v>
      </c>
      <c r="Y34" t="s">
        <v>82</v>
      </c>
      <c r="Z34" t="s">
        <v>58</v>
      </c>
      <c r="AA34" t="s">
        <v>84</v>
      </c>
      <c r="AB34" t="s">
        <v>60</v>
      </c>
      <c r="AC34" t="s">
        <v>61</v>
      </c>
      <c r="AD34" t="s">
        <v>60</v>
      </c>
      <c r="AE34" t="s">
        <v>62</v>
      </c>
      <c r="AF34" t="s">
        <v>63</v>
      </c>
      <c r="AG34" t="s">
        <v>1076</v>
      </c>
      <c r="AH34" t="s">
        <v>1076</v>
      </c>
      <c r="AI34" t="s">
        <v>390</v>
      </c>
      <c r="AJ34">
        <v>2</v>
      </c>
      <c r="AK34" t="s">
        <v>8119</v>
      </c>
      <c r="AL34">
        <v>5</v>
      </c>
      <c r="AM34">
        <v>0</v>
      </c>
      <c r="AN34" t="s">
        <v>60</v>
      </c>
      <c r="AO34" t="s">
        <v>67</v>
      </c>
      <c r="AP34" t="s">
        <v>68</v>
      </c>
      <c r="AR34" t="s">
        <v>69</v>
      </c>
      <c r="AS34" t="s">
        <v>91</v>
      </c>
      <c r="AT34" s="1">
        <v>44246</v>
      </c>
      <c r="AU34" t="s">
        <v>10647</v>
      </c>
      <c r="AV34" t="s">
        <v>10388</v>
      </c>
      <c r="AW34" t="s">
        <v>71</v>
      </c>
      <c r="AX34" t="s">
        <v>72</v>
      </c>
    </row>
    <row r="35" spans="1:50" hidden="1" x14ac:dyDescent="0.25">
      <c r="A35" t="str">
        <f>INDEX('Community ID'!B:B,MATCH(M35,'Community ID'!A:A,0))</f>
        <v>Arenazo</v>
      </c>
      <c r="B35" t="str">
        <f>INDEX('Community ID'!$K:$K,MATCH('Environmental Data'!$N35,'Community ID'!J:J,0))</f>
        <v>Constanza</v>
      </c>
      <c r="D35" t="s">
        <v>10414</v>
      </c>
      <c r="G35" t="s">
        <v>48</v>
      </c>
      <c r="H35" s="1">
        <v>24343</v>
      </c>
      <c r="I35">
        <v>55</v>
      </c>
      <c r="K35" t="s">
        <v>76</v>
      </c>
      <c r="L35" t="s">
        <v>127</v>
      </c>
      <c r="M35" t="s">
        <v>5391</v>
      </c>
      <c r="N35" t="s">
        <v>52</v>
      </c>
      <c r="O35" t="s">
        <v>53</v>
      </c>
      <c r="Q35" t="s">
        <v>99</v>
      </c>
      <c r="T35" t="s">
        <v>604</v>
      </c>
      <c r="U35" t="s">
        <v>56</v>
      </c>
      <c r="V35">
        <v>18.916535199999998</v>
      </c>
      <c r="W35">
        <v>-70.762599899999998</v>
      </c>
      <c r="X35" t="s">
        <v>57</v>
      </c>
      <c r="Y35" t="s">
        <v>57</v>
      </c>
      <c r="Z35" t="s">
        <v>83</v>
      </c>
      <c r="AA35" t="s">
        <v>84</v>
      </c>
      <c r="AB35" t="s">
        <v>60</v>
      </c>
      <c r="AC35" t="s">
        <v>61</v>
      </c>
      <c r="AD35" t="s">
        <v>60</v>
      </c>
      <c r="AE35" t="s">
        <v>62</v>
      </c>
      <c r="AF35" t="s">
        <v>63</v>
      </c>
      <c r="AG35" t="s">
        <v>64</v>
      </c>
      <c r="AH35" t="s">
        <v>64</v>
      </c>
      <c r="AI35" t="s">
        <v>326</v>
      </c>
      <c r="AJ35">
        <v>2</v>
      </c>
      <c r="AK35" t="s">
        <v>605</v>
      </c>
      <c r="AL35">
        <v>6</v>
      </c>
      <c r="AM35">
        <v>1</v>
      </c>
      <c r="AN35" t="s">
        <v>60</v>
      </c>
      <c r="AO35" t="s">
        <v>67</v>
      </c>
      <c r="AP35" t="s">
        <v>104</v>
      </c>
      <c r="AR35" t="s">
        <v>69</v>
      </c>
      <c r="AS35" t="s">
        <v>114</v>
      </c>
      <c r="AT35" s="1">
        <v>44246</v>
      </c>
      <c r="AU35" t="s">
        <v>10648</v>
      </c>
      <c r="AV35" t="s">
        <v>604</v>
      </c>
      <c r="AW35" t="s">
        <v>71</v>
      </c>
      <c r="AX35" t="s">
        <v>72</v>
      </c>
    </row>
    <row r="36" spans="1:50" hidden="1" x14ac:dyDescent="0.25">
      <c r="A36" t="str">
        <f>INDEX('Community ID'!B:B,MATCH(M36,'Community ID'!A:A,0))</f>
        <v>Arenazo</v>
      </c>
      <c r="B36" t="str">
        <f>INDEX('Community ID'!$K:$K,MATCH('Environmental Data'!$N36,'Community ID'!J:J,0))</f>
        <v>Constanza</v>
      </c>
      <c r="D36" t="s">
        <v>10415</v>
      </c>
      <c r="F36" t="s">
        <v>10416</v>
      </c>
      <c r="G36" t="s">
        <v>48</v>
      </c>
      <c r="H36" t="s">
        <v>94</v>
      </c>
      <c r="I36">
        <v>2021</v>
      </c>
      <c r="J36">
        <v>8298682888</v>
      </c>
      <c r="K36" t="s">
        <v>76</v>
      </c>
      <c r="L36" t="s">
        <v>5384</v>
      </c>
      <c r="M36" t="s">
        <v>5391</v>
      </c>
      <c r="N36" t="s">
        <v>1202</v>
      </c>
      <c r="Q36" t="s">
        <v>134</v>
      </c>
      <c r="T36" t="s">
        <v>10370</v>
      </c>
      <c r="U36" t="s">
        <v>56</v>
      </c>
      <c r="V36">
        <v>0</v>
      </c>
      <c r="W36">
        <v>0</v>
      </c>
      <c r="X36" t="s">
        <v>82</v>
      </c>
      <c r="Y36" t="s">
        <v>82</v>
      </c>
      <c r="Z36" t="s">
        <v>83</v>
      </c>
      <c r="AA36" t="s">
        <v>155</v>
      </c>
      <c r="AB36" t="s">
        <v>60</v>
      </c>
      <c r="AD36" t="s">
        <v>60</v>
      </c>
      <c r="AE36" t="s">
        <v>62</v>
      </c>
      <c r="AF36" t="s">
        <v>63</v>
      </c>
      <c r="AG36" t="s">
        <v>64</v>
      </c>
      <c r="AH36" t="s">
        <v>64</v>
      </c>
      <c r="AI36" t="s">
        <v>7702</v>
      </c>
      <c r="AJ36">
        <v>1</v>
      </c>
      <c r="AK36" t="s">
        <v>66</v>
      </c>
      <c r="AL36">
        <v>6</v>
      </c>
      <c r="AM36">
        <v>1</v>
      </c>
      <c r="AN36" t="s">
        <v>61</v>
      </c>
      <c r="AO36" t="s">
        <v>67</v>
      </c>
      <c r="AP36" t="s">
        <v>68</v>
      </c>
      <c r="AR36" t="s">
        <v>69</v>
      </c>
      <c r="AS36" t="s">
        <v>70</v>
      </c>
      <c r="AT36" s="1">
        <v>44246</v>
      </c>
      <c r="AU36" t="s">
        <v>10649</v>
      </c>
      <c r="AV36" t="s">
        <v>10370</v>
      </c>
      <c r="AW36" t="s">
        <v>71</v>
      </c>
      <c r="AX36" t="s">
        <v>72</v>
      </c>
    </row>
    <row r="37" spans="1:50" hidden="1" x14ac:dyDescent="0.25">
      <c r="A37" t="str">
        <f>INDEX('Community ID'!B:B,MATCH(M37,'Community ID'!A:A,0))</f>
        <v>Arenazo</v>
      </c>
      <c r="B37" t="str">
        <f>INDEX('Community ID'!$K:$K,MATCH('Environmental Data'!$N37,'Community ID'!J:J,0))</f>
        <v>Constanza</v>
      </c>
      <c r="D37" t="s">
        <v>10417</v>
      </c>
      <c r="F37" t="s">
        <v>635</v>
      </c>
      <c r="G37" t="s">
        <v>48</v>
      </c>
      <c r="H37" t="s">
        <v>94</v>
      </c>
      <c r="I37">
        <v>2021</v>
      </c>
      <c r="J37">
        <v>8496574004</v>
      </c>
      <c r="K37" t="s">
        <v>76</v>
      </c>
      <c r="L37" t="s">
        <v>127</v>
      </c>
      <c r="M37" t="s">
        <v>5391</v>
      </c>
      <c r="N37" t="s">
        <v>97</v>
      </c>
      <c r="O37" t="s">
        <v>311</v>
      </c>
      <c r="Q37" t="s">
        <v>438</v>
      </c>
      <c r="T37" t="s">
        <v>10388</v>
      </c>
      <c r="U37" t="s">
        <v>56</v>
      </c>
      <c r="V37">
        <v>18.916694700000001</v>
      </c>
      <c r="W37">
        <v>-70.761356800000001</v>
      </c>
      <c r="X37" t="s">
        <v>82</v>
      </c>
      <c r="Y37" t="s">
        <v>82</v>
      </c>
      <c r="Z37" t="s">
        <v>58</v>
      </c>
      <c r="AA37" t="s">
        <v>84</v>
      </c>
      <c r="AB37" t="s">
        <v>61</v>
      </c>
      <c r="AC37" t="s">
        <v>61</v>
      </c>
      <c r="AD37" t="s">
        <v>61</v>
      </c>
      <c r="AE37" t="s">
        <v>85</v>
      </c>
      <c r="AF37" t="s">
        <v>63</v>
      </c>
      <c r="AG37" t="s">
        <v>87</v>
      </c>
      <c r="AH37" t="s">
        <v>87</v>
      </c>
      <c r="AI37" t="s">
        <v>390</v>
      </c>
      <c r="AJ37">
        <v>2</v>
      </c>
      <c r="AK37" t="s">
        <v>8119</v>
      </c>
      <c r="AL37">
        <v>2</v>
      </c>
      <c r="AM37">
        <v>0</v>
      </c>
      <c r="AN37" t="s">
        <v>60</v>
      </c>
      <c r="AO37" t="s">
        <v>67</v>
      </c>
      <c r="AP37" t="s">
        <v>104</v>
      </c>
      <c r="AR37" t="s">
        <v>69</v>
      </c>
      <c r="AS37" t="s">
        <v>91</v>
      </c>
      <c r="AT37" s="1">
        <v>44246</v>
      </c>
      <c r="AU37" t="s">
        <v>10650</v>
      </c>
      <c r="AV37" t="s">
        <v>10388</v>
      </c>
      <c r="AW37" t="s">
        <v>71</v>
      </c>
      <c r="AX37" t="s">
        <v>72</v>
      </c>
    </row>
    <row r="38" spans="1:50" hidden="1" x14ac:dyDescent="0.25">
      <c r="A38" t="str">
        <f>INDEX('Community ID'!B:B,MATCH(M38,'Community ID'!A:A,0))</f>
        <v>Arenazo</v>
      </c>
      <c r="B38" t="str">
        <f>INDEX('Community ID'!$K:$K,MATCH('Environmental Data'!$N38,'Community ID'!J:J,0))</f>
        <v>Constanza</v>
      </c>
      <c r="D38" t="s">
        <v>10418</v>
      </c>
      <c r="G38" t="s">
        <v>75</v>
      </c>
      <c r="H38" t="s">
        <v>94</v>
      </c>
      <c r="I38">
        <v>2021</v>
      </c>
      <c r="J38">
        <v>8292807791</v>
      </c>
      <c r="K38" t="s">
        <v>49</v>
      </c>
      <c r="L38" t="s">
        <v>9430</v>
      </c>
      <c r="M38" t="s">
        <v>10349</v>
      </c>
      <c r="N38" t="s">
        <v>52</v>
      </c>
      <c r="O38" t="s">
        <v>53</v>
      </c>
      <c r="R38" t="s">
        <v>971</v>
      </c>
      <c r="S38">
        <v>40226932875</v>
      </c>
      <c r="T38" t="s">
        <v>55</v>
      </c>
      <c r="U38" t="s">
        <v>56</v>
      </c>
      <c r="V38">
        <v>18.916536399999998</v>
      </c>
      <c r="W38">
        <v>-70.762598600000004</v>
      </c>
      <c r="X38" t="s">
        <v>82</v>
      </c>
      <c r="Y38" t="s">
        <v>82</v>
      </c>
      <c r="Z38" t="s">
        <v>166</v>
      </c>
      <c r="AA38" t="s">
        <v>155</v>
      </c>
      <c r="AB38" t="s">
        <v>60</v>
      </c>
      <c r="AC38" t="s">
        <v>61</v>
      </c>
      <c r="AD38" t="s">
        <v>60</v>
      </c>
      <c r="AE38" t="s">
        <v>62</v>
      </c>
      <c r="AF38" t="s">
        <v>63</v>
      </c>
      <c r="AG38" t="s">
        <v>135</v>
      </c>
      <c r="AH38" t="s">
        <v>135</v>
      </c>
      <c r="AI38" t="s">
        <v>7702</v>
      </c>
      <c r="AJ38">
        <v>2</v>
      </c>
      <c r="AK38" t="s">
        <v>66</v>
      </c>
      <c r="AL38">
        <v>3</v>
      </c>
      <c r="AM38">
        <v>2</v>
      </c>
      <c r="AN38" t="s">
        <v>60</v>
      </c>
      <c r="AO38" t="s">
        <v>67</v>
      </c>
      <c r="AP38" t="s">
        <v>68</v>
      </c>
      <c r="AR38" t="s">
        <v>69</v>
      </c>
      <c r="AS38" t="s">
        <v>91</v>
      </c>
      <c r="AT38" s="1">
        <v>44246</v>
      </c>
      <c r="AU38" t="s">
        <v>10651</v>
      </c>
      <c r="AV38" t="s">
        <v>55</v>
      </c>
      <c r="AW38" t="s">
        <v>71</v>
      </c>
      <c r="AX38" t="s">
        <v>72</v>
      </c>
    </row>
    <row r="39" spans="1:50" hidden="1" x14ac:dyDescent="0.25">
      <c r="A39" t="str">
        <f>INDEX('Community ID'!B:B,MATCH(M39,'Community ID'!A:A,0))</f>
        <v>Arenazo</v>
      </c>
      <c r="B39" t="str">
        <f>INDEX('Community ID'!$K:$K,MATCH('Environmental Data'!$N39,'Community ID'!J:J,0))</f>
        <v>Constanza</v>
      </c>
      <c r="D39" t="s">
        <v>10419</v>
      </c>
      <c r="F39" t="s">
        <v>3656</v>
      </c>
      <c r="G39" t="s">
        <v>48</v>
      </c>
      <c r="H39" t="s">
        <v>94</v>
      </c>
      <c r="I39">
        <v>2021</v>
      </c>
      <c r="K39" t="s">
        <v>76</v>
      </c>
      <c r="L39" t="s">
        <v>247</v>
      </c>
      <c r="M39" t="s">
        <v>10349</v>
      </c>
      <c r="N39" t="s">
        <v>97</v>
      </c>
      <c r="O39" t="s">
        <v>311</v>
      </c>
      <c r="Q39" t="s">
        <v>134</v>
      </c>
      <c r="T39" t="s">
        <v>10397</v>
      </c>
      <c r="U39" t="s">
        <v>56</v>
      </c>
      <c r="V39">
        <v>18.916877100000001</v>
      </c>
      <c r="W39">
        <v>-70.761310499999993</v>
      </c>
      <c r="X39" t="s">
        <v>82</v>
      </c>
      <c r="Y39" t="s">
        <v>82</v>
      </c>
      <c r="Z39" t="s">
        <v>83</v>
      </c>
      <c r="AA39" t="s">
        <v>155</v>
      </c>
      <c r="AB39" t="s">
        <v>60</v>
      </c>
      <c r="AE39" t="s">
        <v>62</v>
      </c>
      <c r="AF39" t="s">
        <v>63</v>
      </c>
      <c r="AG39" t="s">
        <v>135</v>
      </c>
      <c r="AH39" t="s">
        <v>135</v>
      </c>
      <c r="AI39" t="s">
        <v>326</v>
      </c>
      <c r="AJ39">
        <v>2</v>
      </c>
      <c r="AK39" t="s">
        <v>66</v>
      </c>
      <c r="AL39">
        <v>5</v>
      </c>
      <c r="AM39">
        <v>0</v>
      </c>
      <c r="AN39" t="s">
        <v>61</v>
      </c>
      <c r="AO39" t="s">
        <v>67</v>
      </c>
      <c r="AP39" t="s">
        <v>68</v>
      </c>
      <c r="AR39" t="s">
        <v>69</v>
      </c>
      <c r="AS39" t="s">
        <v>91</v>
      </c>
      <c r="AT39" s="1">
        <v>44246</v>
      </c>
      <c r="AU39" t="s">
        <v>10652</v>
      </c>
      <c r="AV39" t="s">
        <v>10397</v>
      </c>
      <c r="AW39" t="s">
        <v>71</v>
      </c>
      <c r="AX39" t="s">
        <v>72</v>
      </c>
    </row>
    <row r="40" spans="1:50" hidden="1" x14ac:dyDescent="0.25">
      <c r="A40" t="str">
        <f>INDEX('Community ID'!B:B,MATCH(M40,'Community ID'!A:A,0))</f>
        <v>Arenazo</v>
      </c>
      <c r="B40" t="str">
        <f>INDEX('Community ID'!$K:$K,MATCH('Environmental Data'!$N40,'Community ID'!J:J,0))</f>
        <v>Constanza</v>
      </c>
      <c r="D40" t="s">
        <v>10420</v>
      </c>
      <c r="G40" t="s">
        <v>75</v>
      </c>
      <c r="H40" t="s">
        <v>94</v>
      </c>
      <c r="I40">
        <v>2021</v>
      </c>
      <c r="K40" t="s">
        <v>132</v>
      </c>
      <c r="L40" t="s">
        <v>901</v>
      </c>
      <c r="M40" t="s">
        <v>5391</v>
      </c>
      <c r="N40" t="s">
        <v>97</v>
      </c>
      <c r="O40" t="s">
        <v>542</v>
      </c>
      <c r="Q40" t="s">
        <v>10421</v>
      </c>
      <c r="T40" t="s">
        <v>832</v>
      </c>
      <c r="U40" t="s">
        <v>56</v>
      </c>
      <c r="V40">
        <v>18.916004399999998</v>
      </c>
      <c r="W40">
        <v>-70.758290900000006</v>
      </c>
      <c r="X40" t="s">
        <v>57</v>
      </c>
      <c r="Y40" t="s">
        <v>57</v>
      </c>
      <c r="Z40" t="s">
        <v>58</v>
      </c>
      <c r="AA40" t="s">
        <v>84</v>
      </c>
      <c r="AB40" t="s">
        <v>60</v>
      </c>
      <c r="AC40" t="s">
        <v>61</v>
      </c>
      <c r="AD40" t="s">
        <v>61</v>
      </c>
      <c r="AE40" t="s">
        <v>62</v>
      </c>
      <c r="AF40" t="s">
        <v>63</v>
      </c>
      <c r="AG40" t="s">
        <v>10422</v>
      </c>
      <c r="AH40" t="s">
        <v>10422</v>
      </c>
      <c r="AI40" t="s">
        <v>10423</v>
      </c>
      <c r="AJ40">
        <v>2</v>
      </c>
      <c r="AK40" t="s">
        <v>833</v>
      </c>
      <c r="AL40">
        <v>4</v>
      </c>
      <c r="AM40">
        <v>0</v>
      </c>
      <c r="AN40" t="s">
        <v>61</v>
      </c>
      <c r="AO40" t="s">
        <v>67</v>
      </c>
      <c r="AP40" t="s">
        <v>68</v>
      </c>
      <c r="AR40" t="s">
        <v>69</v>
      </c>
      <c r="AS40" t="s">
        <v>91</v>
      </c>
      <c r="AT40" s="1">
        <v>44246</v>
      </c>
      <c r="AU40" t="s">
        <v>10653</v>
      </c>
      <c r="AV40" t="s">
        <v>832</v>
      </c>
      <c r="AW40" t="s">
        <v>71</v>
      </c>
      <c r="AX40" t="s">
        <v>72</v>
      </c>
    </row>
    <row r="41" spans="1:50" hidden="1" x14ac:dyDescent="0.25">
      <c r="A41" t="str">
        <f>INDEX('Community ID'!B:B,MATCH(M41,'Community ID'!A:A,0))</f>
        <v>Arenazo</v>
      </c>
      <c r="B41" t="str">
        <f>INDEX('Community ID'!$K:$K,MATCH('Environmental Data'!$N41,'Community ID'!J:J,0))</f>
        <v>Constanza</v>
      </c>
      <c r="D41" t="s">
        <v>10424</v>
      </c>
      <c r="F41" t="s">
        <v>10425</v>
      </c>
      <c r="G41" t="s">
        <v>75</v>
      </c>
      <c r="H41" t="s">
        <v>94</v>
      </c>
      <c r="I41">
        <v>2021</v>
      </c>
      <c r="J41">
        <v>8096091411</v>
      </c>
      <c r="K41" t="s">
        <v>132</v>
      </c>
      <c r="L41" t="s">
        <v>5384</v>
      </c>
      <c r="M41" t="s">
        <v>10387</v>
      </c>
      <c r="N41" t="s">
        <v>79</v>
      </c>
      <c r="O41" t="s">
        <v>98</v>
      </c>
      <c r="Q41" t="s">
        <v>394</v>
      </c>
      <c r="S41" t="s">
        <v>10426</v>
      </c>
      <c r="T41" t="s">
        <v>10388</v>
      </c>
      <c r="U41" t="s">
        <v>56</v>
      </c>
      <c r="V41">
        <v>18.9166934</v>
      </c>
      <c r="W41">
        <v>-70.761343499999995</v>
      </c>
      <c r="X41" t="s">
        <v>196</v>
      </c>
      <c r="Y41" t="s">
        <v>196</v>
      </c>
      <c r="Z41" t="s">
        <v>58</v>
      </c>
      <c r="AA41" t="s">
        <v>155</v>
      </c>
      <c r="AB41" t="s">
        <v>60</v>
      </c>
      <c r="AC41" t="s">
        <v>61</v>
      </c>
      <c r="AD41" t="s">
        <v>60</v>
      </c>
      <c r="AE41" t="s">
        <v>62</v>
      </c>
      <c r="AF41" t="s">
        <v>63</v>
      </c>
      <c r="AG41" t="s">
        <v>10399</v>
      </c>
      <c r="AH41" t="s">
        <v>323</v>
      </c>
      <c r="AI41" t="s">
        <v>10427</v>
      </c>
      <c r="AJ41">
        <v>2</v>
      </c>
      <c r="AK41" t="s">
        <v>8119</v>
      </c>
      <c r="AL41">
        <v>4</v>
      </c>
      <c r="AM41">
        <v>0</v>
      </c>
      <c r="AN41" t="s">
        <v>60</v>
      </c>
      <c r="AO41" t="s">
        <v>67</v>
      </c>
      <c r="AP41" t="s">
        <v>68</v>
      </c>
      <c r="AR41" t="s">
        <v>69</v>
      </c>
      <c r="AS41" t="s">
        <v>70</v>
      </c>
      <c r="AT41" s="1">
        <v>44246</v>
      </c>
      <c r="AU41" t="s">
        <v>10654</v>
      </c>
      <c r="AV41" t="s">
        <v>10388</v>
      </c>
      <c r="AW41" t="s">
        <v>71</v>
      </c>
      <c r="AX41" t="s">
        <v>72</v>
      </c>
    </row>
    <row r="42" spans="1:50" hidden="1" x14ac:dyDescent="0.25">
      <c r="A42" t="str">
        <f>INDEX('Community ID'!B:B,MATCH(M42,'Community ID'!A:A,0))</f>
        <v>Arenazo</v>
      </c>
      <c r="B42" t="str">
        <f>INDEX('Community ID'!$K:$K,MATCH('Environmental Data'!$N42,'Community ID'!J:J,0))</f>
        <v>Constanza</v>
      </c>
      <c r="D42" t="s">
        <v>10428</v>
      </c>
      <c r="F42" t="s">
        <v>10429</v>
      </c>
      <c r="G42" t="s">
        <v>48</v>
      </c>
      <c r="H42" t="s">
        <v>94</v>
      </c>
      <c r="I42">
        <v>2021</v>
      </c>
      <c r="K42" t="s">
        <v>76</v>
      </c>
      <c r="L42" t="s">
        <v>5384</v>
      </c>
      <c r="M42" t="s">
        <v>5391</v>
      </c>
      <c r="N42" t="s">
        <v>1202</v>
      </c>
      <c r="T42" t="s">
        <v>10370</v>
      </c>
      <c r="U42" t="s">
        <v>56</v>
      </c>
      <c r="V42">
        <v>18.9165691</v>
      </c>
      <c r="W42">
        <v>-70.762437199999994</v>
      </c>
      <c r="X42" t="s">
        <v>57</v>
      </c>
      <c r="Y42" t="s">
        <v>57</v>
      </c>
      <c r="Z42" t="s">
        <v>83</v>
      </c>
      <c r="AA42" t="s">
        <v>84</v>
      </c>
      <c r="AB42" t="s">
        <v>60</v>
      </c>
      <c r="AD42" t="s">
        <v>60</v>
      </c>
      <c r="AE42" t="s">
        <v>62</v>
      </c>
      <c r="AF42" t="s">
        <v>63</v>
      </c>
      <c r="AG42" t="s">
        <v>64</v>
      </c>
      <c r="AH42" t="s">
        <v>64</v>
      </c>
      <c r="AI42" t="s">
        <v>10430</v>
      </c>
      <c r="AJ42">
        <v>1</v>
      </c>
      <c r="AK42" t="s">
        <v>66</v>
      </c>
      <c r="AL42">
        <v>2</v>
      </c>
      <c r="AM42">
        <v>0</v>
      </c>
      <c r="AN42" t="s">
        <v>60</v>
      </c>
      <c r="AO42" t="s">
        <v>67</v>
      </c>
      <c r="AP42" t="s">
        <v>68</v>
      </c>
      <c r="AR42" t="s">
        <v>69</v>
      </c>
      <c r="AS42" t="s">
        <v>91</v>
      </c>
      <c r="AT42" s="1">
        <v>44246</v>
      </c>
      <c r="AU42" t="s">
        <v>10655</v>
      </c>
      <c r="AV42" t="s">
        <v>10370</v>
      </c>
      <c r="AW42" t="s">
        <v>71</v>
      </c>
      <c r="AX42" t="s">
        <v>72</v>
      </c>
    </row>
    <row r="43" spans="1:50" hidden="1" x14ac:dyDescent="0.25">
      <c r="A43" t="str">
        <f>INDEX('Community ID'!B:B,MATCH(M43,'Community ID'!A:A,0))</f>
        <v>Arenazo</v>
      </c>
      <c r="B43" t="str">
        <f>INDEX('Community ID'!$K:$K,MATCH('Environmental Data'!$N43,'Community ID'!J:J,0))</f>
        <v>Constanza</v>
      </c>
      <c r="D43" t="s">
        <v>10431</v>
      </c>
      <c r="F43" t="s">
        <v>10433</v>
      </c>
      <c r="G43" t="s">
        <v>75</v>
      </c>
      <c r="H43" t="s">
        <v>94</v>
      </c>
      <c r="I43">
        <v>2021</v>
      </c>
      <c r="J43">
        <v>8094987910</v>
      </c>
      <c r="K43" t="s">
        <v>132</v>
      </c>
      <c r="L43" t="s">
        <v>127</v>
      </c>
      <c r="M43" t="s">
        <v>10355</v>
      </c>
      <c r="N43" t="s">
        <v>97</v>
      </c>
      <c r="O43" t="s">
        <v>311</v>
      </c>
      <c r="Q43" t="s">
        <v>10434</v>
      </c>
      <c r="T43" t="s">
        <v>10397</v>
      </c>
      <c r="U43" t="s">
        <v>56</v>
      </c>
      <c r="V43">
        <v>18.916667400000001</v>
      </c>
      <c r="W43">
        <v>-70.761747</v>
      </c>
      <c r="X43" t="s">
        <v>82</v>
      </c>
      <c r="Y43" t="s">
        <v>82</v>
      </c>
      <c r="Z43" t="s">
        <v>166</v>
      </c>
      <c r="AA43" t="s">
        <v>155</v>
      </c>
      <c r="AB43" t="s">
        <v>60</v>
      </c>
      <c r="AC43" t="s">
        <v>61</v>
      </c>
      <c r="AE43" t="s">
        <v>62</v>
      </c>
      <c r="AF43" t="s">
        <v>63</v>
      </c>
      <c r="AG43" t="s">
        <v>10435</v>
      </c>
      <c r="AH43" t="s">
        <v>10435</v>
      </c>
      <c r="AI43" t="s">
        <v>307</v>
      </c>
      <c r="AJ43">
        <v>2</v>
      </c>
      <c r="AK43" t="s">
        <v>10436</v>
      </c>
      <c r="AL43">
        <v>2</v>
      </c>
      <c r="AM43">
        <v>0</v>
      </c>
      <c r="AO43" t="s">
        <v>67</v>
      </c>
      <c r="AP43" t="s">
        <v>68</v>
      </c>
      <c r="AR43" t="s">
        <v>69</v>
      </c>
      <c r="AS43" t="s">
        <v>70</v>
      </c>
      <c r="AT43" s="1">
        <v>44246</v>
      </c>
      <c r="AU43" t="s">
        <v>10656</v>
      </c>
      <c r="AV43" t="s">
        <v>10397</v>
      </c>
      <c r="AW43" t="s">
        <v>71</v>
      </c>
      <c r="AX43" t="s">
        <v>72</v>
      </c>
    </row>
    <row r="44" spans="1:50" hidden="1" x14ac:dyDescent="0.25">
      <c r="A44" t="str">
        <f>INDEX('Community ID'!B:B,MATCH(M44,'Community ID'!A:A,0))</f>
        <v>Arenazo</v>
      </c>
      <c r="B44" t="str">
        <f>INDEX('Community ID'!$K:$K,MATCH('Environmental Data'!$N44,'Community ID'!J:J,0))</f>
        <v>Constanza</v>
      </c>
      <c r="D44" t="s">
        <v>10437</v>
      </c>
      <c r="F44" t="s">
        <v>10438</v>
      </c>
      <c r="G44" t="s">
        <v>75</v>
      </c>
      <c r="H44" t="s">
        <v>94</v>
      </c>
      <c r="I44">
        <v>2021</v>
      </c>
      <c r="J44">
        <v>8295785731</v>
      </c>
      <c r="K44" t="s">
        <v>76</v>
      </c>
      <c r="L44" t="s">
        <v>7769</v>
      </c>
      <c r="M44" t="s">
        <v>10387</v>
      </c>
      <c r="N44" t="s">
        <v>1202</v>
      </c>
      <c r="O44" t="s">
        <v>311</v>
      </c>
      <c r="Q44" t="s">
        <v>438</v>
      </c>
      <c r="T44" t="s">
        <v>10388</v>
      </c>
      <c r="U44" t="s">
        <v>56</v>
      </c>
      <c r="V44">
        <v>18.916664999999998</v>
      </c>
      <c r="W44">
        <v>-70.761764400000004</v>
      </c>
      <c r="X44" t="s">
        <v>196</v>
      </c>
      <c r="Y44" t="s">
        <v>196</v>
      </c>
      <c r="Z44" t="s">
        <v>58</v>
      </c>
      <c r="AA44" t="s">
        <v>155</v>
      </c>
      <c r="AB44" t="s">
        <v>60</v>
      </c>
      <c r="AC44" t="s">
        <v>61</v>
      </c>
      <c r="AD44" t="s">
        <v>60</v>
      </c>
      <c r="AE44" t="s">
        <v>62</v>
      </c>
      <c r="AF44" t="s">
        <v>63</v>
      </c>
      <c r="AG44" t="s">
        <v>1079</v>
      </c>
      <c r="AI44" t="s">
        <v>390</v>
      </c>
      <c r="AJ44">
        <v>2</v>
      </c>
      <c r="AK44" t="s">
        <v>5364</v>
      </c>
      <c r="AL44">
        <v>2</v>
      </c>
      <c r="AM44">
        <v>0</v>
      </c>
      <c r="AN44" t="s">
        <v>60</v>
      </c>
      <c r="AO44" t="s">
        <v>67</v>
      </c>
      <c r="AP44" t="s">
        <v>68</v>
      </c>
      <c r="AR44" t="s">
        <v>69</v>
      </c>
      <c r="AS44" t="s">
        <v>70</v>
      </c>
      <c r="AT44" s="1">
        <v>44246</v>
      </c>
      <c r="AU44" t="s">
        <v>10657</v>
      </c>
      <c r="AV44" t="s">
        <v>10388</v>
      </c>
      <c r="AW44" t="s">
        <v>71</v>
      </c>
      <c r="AX44" t="s">
        <v>72</v>
      </c>
    </row>
    <row r="45" spans="1:50" hidden="1" x14ac:dyDescent="0.25">
      <c r="A45" t="str">
        <f>INDEX('Community ID'!B:B,MATCH(M45,'Community ID'!A:A,0))</f>
        <v>Arenazo</v>
      </c>
      <c r="B45" t="str">
        <f>INDEX('Community ID'!$K:$K,MATCH('Environmental Data'!$N45,'Community ID'!J:J,0))</f>
        <v>Constanza</v>
      </c>
      <c r="D45" t="s">
        <v>10439</v>
      </c>
      <c r="F45" t="s">
        <v>4847</v>
      </c>
      <c r="G45" t="s">
        <v>48</v>
      </c>
      <c r="H45" t="s">
        <v>94</v>
      </c>
      <c r="I45">
        <v>2021</v>
      </c>
      <c r="J45">
        <v>8293623193</v>
      </c>
      <c r="K45" t="s">
        <v>76</v>
      </c>
      <c r="L45" t="s">
        <v>127</v>
      </c>
      <c r="M45" t="s">
        <v>5391</v>
      </c>
      <c r="N45" t="s">
        <v>1202</v>
      </c>
      <c r="Q45" t="s">
        <v>134</v>
      </c>
      <c r="S45">
        <v>40228751844</v>
      </c>
      <c r="T45" t="s">
        <v>10370</v>
      </c>
      <c r="U45" t="s">
        <v>56</v>
      </c>
      <c r="V45">
        <v>18.916675999999999</v>
      </c>
      <c r="W45">
        <v>-70.762563499999999</v>
      </c>
      <c r="X45" t="s">
        <v>196</v>
      </c>
      <c r="Y45" t="s">
        <v>196</v>
      </c>
      <c r="Z45" t="s">
        <v>83</v>
      </c>
      <c r="AA45" t="s">
        <v>84</v>
      </c>
      <c r="AB45" t="s">
        <v>60</v>
      </c>
      <c r="AD45" t="s">
        <v>60</v>
      </c>
      <c r="AE45" t="s">
        <v>62</v>
      </c>
      <c r="AF45" t="s">
        <v>63</v>
      </c>
      <c r="AG45" t="s">
        <v>64</v>
      </c>
      <c r="AH45" t="s">
        <v>64</v>
      </c>
      <c r="AI45" t="s">
        <v>10440</v>
      </c>
      <c r="AJ45">
        <v>1</v>
      </c>
      <c r="AK45" t="s">
        <v>66</v>
      </c>
      <c r="AL45">
        <v>4</v>
      </c>
      <c r="AM45">
        <v>2</v>
      </c>
      <c r="AN45" t="s">
        <v>61</v>
      </c>
      <c r="AO45" t="s">
        <v>67</v>
      </c>
      <c r="AP45" t="s">
        <v>104</v>
      </c>
      <c r="AR45" t="s">
        <v>69</v>
      </c>
      <c r="AS45" t="s">
        <v>91</v>
      </c>
      <c r="AT45" s="1">
        <v>44246</v>
      </c>
      <c r="AU45" t="s">
        <v>10658</v>
      </c>
      <c r="AV45" t="s">
        <v>10370</v>
      </c>
      <c r="AW45" t="s">
        <v>71</v>
      </c>
      <c r="AX45" t="s">
        <v>72</v>
      </c>
    </row>
    <row r="46" spans="1:50" hidden="1" x14ac:dyDescent="0.25">
      <c r="A46" t="str">
        <f>INDEX('Community ID'!B:B,MATCH(M46,'Community ID'!A:A,0))</f>
        <v>Arenazo</v>
      </c>
      <c r="B46" t="str">
        <f>INDEX('Community ID'!$K:$K,MATCH('Environmental Data'!$N46,'Community ID'!J:J,0))</f>
        <v>Constanza</v>
      </c>
      <c r="D46" t="s">
        <v>10441</v>
      </c>
      <c r="F46" t="s">
        <v>10442</v>
      </c>
      <c r="G46" t="s">
        <v>48</v>
      </c>
      <c r="H46" t="s">
        <v>94</v>
      </c>
      <c r="I46">
        <v>2021</v>
      </c>
      <c r="K46" t="s">
        <v>76</v>
      </c>
      <c r="L46" t="s">
        <v>127</v>
      </c>
      <c r="M46" t="s">
        <v>10387</v>
      </c>
      <c r="N46" t="s">
        <v>52</v>
      </c>
      <c r="O46" t="s">
        <v>311</v>
      </c>
      <c r="T46" t="s">
        <v>10388</v>
      </c>
      <c r="U46" t="s">
        <v>56</v>
      </c>
      <c r="V46">
        <v>18.9168637</v>
      </c>
      <c r="W46">
        <v>-70.761215399999998</v>
      </c>
      <c r="X46" t="s">
        <v>82</v>
      </c>
      <c r="Y46" t="s">
        <v>82</v>
      </c>
      <c r="Z46" t="s">
        <v>58</v>
      </c>
      <c r="AA46" t="s">
        <v>84</v>
      </c>
      <c r="AB46" t="s">
        <v>60</v>
      </c>
      <c r="AC46" t="s">
        <v>60</v>
      </c>
      <c r="AD46" t="s">
        <v>61</v>
      </c>
      <c r="AE46" t="s">
        <v>62</v>
      </c>
      <c r="AF46" t="s">
        <v>86</v>
      </c>
      <c r="AG46" t="s">
        <v>64</v>
      </c>
      <c r="AH46" t="s">
        <v>64</v>
      </c>
      <c r="AI46" t="s">
        <v>5384</v>
      </c>
      <c r="AJ46">
        <v>2</v>
      </c>
      <c r="AK46" t="s">
        <v>8119</v>
      </c>
      <c r="AL46">
        <v>1</v>
      </c>
      <c r="AM46">
        <v>0</v>
      </c>
      <c r="AN46" t="s">
        <v>60</v>
      </c>
      <c r="AO46" t="s">
        <v>90</v>
      </c>
      <c r="AP46" t="s">
        <v>68</v>
      </c>
      <c r="AS46" t="s">
        <v>91</v>
      </c>
      <c r="AT46" s="1">
        <v>44246</v>
      </c>
      <c r="AU46" t="s">
        <v>10659</v>
      </c>
      <c r="AV46" t="s">
        <v>10388</v>
      </c>
      <c r="AW46" t="s">
        <v>71</v>
      </c>
      <c r="AX46" t="s">
        <v>72</v>
      </c>
    </row>
    <row r="47" spans="1:50" hidden="1" x14ac:dyDescent="0.25">
      <c r="A47" t="str">
        <f>INDEX('Community ID'!B:B,MATCH(M47,'Community ID'!A:A,0))</f>
        <v>Arenazo</v>
      </c>
      <c r="B47" t="str">
        <f>INDEX('Community ID'!$K:$K,MATCH('Environmental Data'!$N47,'Community ID'!J:J,0))</f>
        <v>Constanza</v>
      </c>
      <c r="D47" t="s">
        <v>10443</v>
      </c>
      <c r="F47" t="s">
        <v>7127</v>
      </c>
      <c r="G47" t="s">
        <v>48</v>
      </c>
      <c r="H47" t="s">
        <v>94</v>
      </c>
      <c r="I47">
        <v>2021</v>
      </c>
      <c r="J47">
        <v>8492120050</v>
      </c>
      <c r="K47" t="s">
        <v>76</v>
      </c>
      <c r="L47" t="s">
        <v>127</v>
      </c>
      <c r="M47" t="s">
        <v>5391</v>
      </c>
      <c r="N47" t="s">
        <v>1202</v>
      </c>
      <c r="Q47" t="s">
        <v>134</v>
      </c>
      <c r="T47" t="s">
        <v>10370</v>
      </c>
      <c r="U47" t="s">
        <v>56</v>
      </c>
      <c r="V47">
        <v>18.916682300000002</v>
      </c>
      <c r="W47">
        <v>-70.762559899999999</v>
      </c>
      <c r="X47" t="s">
        <v>275</v>
      </c>
      <c r="Y47" t="s">
        <v>275</v>
      </c>
      <c r="Z47" t="s">
        <v>83</v>
      </c>
      <c r="AA47" t="s">
        <v>84</v>
      </c>
      <c r="AB47" t="s">
        <v>60</v>
      </c>
      <c r="AD47" t="s">
        <v>60</v>
      </c>
      <c r="AE47" t="s">
        <v>62</v>
      </c>
      <c r="AF47" t="s">
        <v>63</v>
      </c>
      <c r="AG47" t="s">
        <v>64</v>
      </c>
      <c r="AH47" t="s">
        <v>64</v>
      </c>
      <c r="AI47" t="s">
        <v>8553</v>
      </c>
      <c r="AJ47">
        <v>1</v>
      </c>
      <c r="AK47" t="s">
        <v>10444</v>
      </c>
      <c r="AL47">
        <v>2</v>
      </c>
      <c r="AM47">
        <v>0</v>
      </c>
      <c r="AN47" t="s">
        <v>60</v>
      </c>
      <c r="AO47" t="s">
        <v>67</v>
      </c>
      <c r="AP47" t="s">
        <v>104</v>
      </c>
      <c r="AR47" t="s">
        <v>69</v>
      </c>
      <c r="AS47" t="s">
        <v>70</v>
      </c>
      <c r="AT47" s="1">
        <v>44246</v>
      </c>
      <c r="AU47" t="s">
        <v>10660</v>
      </c>
      <c r="AV47" t="s">
        <v>10370</v>
      </c>
      <c r="AW47" t="s">
        <v>71</v>
      </c>
      <c r="AX47" t="s">
        <v>72</v>
      </c>
    </row>
    <row r="48" spans="1:50" hidden="1" x14ac:dyDescent="0.25">
      <c r="A48" t="str">
        <f>INDEX('Community ID'!B:B,MATCH(M48,'Community ID'!A:A,0))</f>
        <v>Arenazo</v>
      </c>
      <c r="B48" t="str">
        <f>INDEX('Community ID'!$K:$K,MATCH('Environmental Data'!$N48,'Community ID'!J:J,0))</f>
        <v>Constanza</v>
      </c>
      <c r="D48" t="s">
        <v>10445</v>
      </c>
      <c r="F48" t="s">
        <v>126</v>
      </c>
      <c r="G48" t="s">
        <v>75</v>
      </c>
      <c r="H48" t="s">
        <v>94</v>
      </c>
      <c r="I48">
        <v>2021</v>
      </c>
      <c r="J48">
        <v>8293862274</v>
      </c>
      <c r="K48" t="s">
        <v>492</v>
      </c>
      <c r="L48" t="s">
        <v>127</v>
      </c>
      <c r="M48" t="s">
        <v>10355</v>
      </c>
      <c r="N48" t="s">
        <v>10446</v>
      </c>
      <c r="O48" t="s">
        <v>311</v>
      </c>
      <c r="T48" t="s">
        <v>10397</v>
      </c>
      <c r="U48" t="s">
        <v>56</v>
      </c>
      <c r="V48">
        <v>0</v>
      </c>
      <c r="W48">
        <v>0</v>
      </c>
      <c r="X48" t="s">
        <v>100</v>
      </c>
      <c r="Y48" t="s">
        <v>100</v>
      </c>
      <c r="Z48" t="s">
        <v>904</v>
      </c>
      <c r="AA48" t="s">
        <v>155</v>
      </c>
      <c r="AB48" t="s">
        <v>60</v>
      </c>
      <c r="AE48" t="s">
        <v>62</v>
      </c>
      <c r="AF48" t="s">
        <v>111</v>
      </c>
      <c r="AG48" t="s">
        <v>135</v>
      </c>
      <c r="AH48" t="s">
        <v>135</v>
      </c>
      <c r="AI48" t="s">
        <v>307</v>
      </c>
      <c r="AJ48">
        <v>2</v>
      </c>
      <c r="AK48" t="s">
        <v>66</v>
      </c>
      <c r="AL48">
        <v>3</v>
      </c>
      <c r="AM48">
        <v>1</v>
      </c>
      <c r="AO48" t="s">
        <v>67</v>
      </c>
      <c r="AP48" t="s">
        <v>68</v>
      </c>
      <c r="AR48" t="s">
        <v>69</v>
      </c>
      <c r="AS48" t="s">
        <v>91</v>
      </c>
      <c r="AT48" s="1">
        <v>44246</v>
      </c>
      <c r="AU48" t="s">
        <v>10661</v>
      </c>
      <c r="AV48" t="s">
        <v>10397</v>
      </c>
      <c r="AW48" t="s">
        <v>71</v>
      </c>
      <c r="AX48" t="s">
        <v>72</v>
      </c>
    </row>
    <row r="49" spans="1:50" hidden="1" x14ac:dyDescent="0.25">
      <c r="A49" t="str">
        <f>INDEX('Community ID'!B:B,MATCH(M49,'Community ID'!A:A,0))</f>
        <v>Arenazo</v>
      </c>
      <c r="B49" t="str">
        <f>INDEX('Community ID'!$K:$K,MATCH('Environmental Data'!$N49,'Community ID'!J:J,0))</f>
        <v>Constanza</v>
      </c>
      <c r="D49" t="s">
        <v>10447</v>
      </c>
      <c r="G49" t="s">
        <v>75</v>
      </c>
      <c r="H49" t="s">
        <v>94</v>
      </c>
      <c r="I49">
        <v>2021</v>
      </c>
      <c r="K49" t="s">
        <v>76</v>
      </c>
      <c r="L49" t="s">
        <v>10449</v>
      </c>
      <c r="M49" t="s">
        <v>10450</v>
      </c>
      <c r="N49" t="s">
        <v>2395</v>
      </c>
      <c r="O49" t="s">
        <v>53</v>
      </c>
      <c r="Q49" t="s">
        <v>438</v>
      </c>
      <c r="T49" t="s">
        <v>832</v>
      </c>
      <c r="U49" t="s">
        <v>56</v>
      </c>
      <c r="V49">
        <v>18.9029481</v>
      </c>
      <c r="W49">
        <v>-70.746025299999999</v>
      </c>
      <c r="X49" t="s">
        <v>82</v>
      </c>
      <c r="Y49" t="s">
        <v>82</v>
      </c>
      <c r="Z49" t="s">
        <v>83</v>
      </c>
      <c r="AA49" t="s">
        <v>155</v>
      </c>
      <c r="AB49" t="s">
        <v>60</v>
      </c>
      <c r="AC49" t="s">
        <v>61</v>
      </c>
      <c r="AD49" t="s">
        <v>61</v>
      </c>
      <c r="AE49" t="s">
        <v>62</v>
      </c>
      <c r="AF49" t="s">
        <v>63</v>
      </c>
      <c r="AG49" t="s">
        <v>621</v>
      </c>
      <c r="AH49" t="s">
        <v>621</v>
      </c>
      <c r="AI49" t="s">
        <v>10451</v>
      </c>
      <c r="AJ49">
        <v>2</v>
      </c>
      <c r="AK49" t="s">
        <v>833</v>
      </c>
      <c r="AL49">
        <v>3</v>
      </c>
      <c r="AM49">
        <v>0</v>
      </c>
      <c r="AN49" t="s">
        <v>60</v>
      </c>
      <c r="AO49" t="s">
        <v>67</v>
      </c>
      <c r="AP49" t="s">
        <v>68</v>
      </c>
      <c r="AR49" t="s">
        <v>69</v>
      </c>
      <c r="AS49" t="s">
        <v>70</v>
      </c>
      <c r="AT49" s="1">
        <v>44246</v>
      </c>
      <c r="AU49" t="s">
        <v>10662</v>
      </c>
      <c r="AV49" t="s">
        <v>832</v>
      </c>
      <c r="AW49" t="s">
        <v>71</v>
      </c>
      <c r="AX49" t="s">
        <v>72</v>
      </c>
    </row>
    <row r="50" spans="1:50" hidden="1" x14ac:dyDescent="0.25">
      <c r="A50" t="str">
        <f>INDEX('Community ID'!B:B,MATCH(M50,'Community ID'!A:A,0))</f>
        <v>Arenazo</v>
      </c>
      <c r="B50" t="str">
        <f>INDEX('Community ID'!$K:$K,MATCH('Environmental Data'!$N50,'Community ID'!J:J,0))</f>
        <v>Constanza</v>
      </c>
      <c r="D50" t="s">
        <v>10452</v>
      </c>
      <c r="F50" t="s">
        <v>46</v>
      </c>
      <c r="G50" t="s">
        <v>48</v>
      </c>
      <c r="H50" t="s">
        <v>94</v>
      </c>
      <c r="I50">
        <v>2021</v>
      </c>
      <c r="J50">
        <v>8292764467</v>
      </c>
      <c r="K50" t="s">
        <v>49</v>
      </c>
      <c r="L50" t="s">
        <v>127</v>
      </c>
      <c r="M50" t="s">
        <v>5391</v>
      </c>
      <c r="N50" t="s">
        <v>1202</v>
      </c>
      <c r="Q50" t="s">
        <v>134</v>
      </c>
      <c r="T50" t="s">
        <v>10370</v>
      </c>
      <c r="U50" t="s">
        <v>56</v>
      </c>
      <c r="V50">
        <v>18.9169847</v>
      </c>
      <c r="W50">
        <v>-70.762977100000001</v>
      </c>
      <c r="X50" t="s">
        <v>82</v>
      </c>
      <c r="Y50" t="s">
        <v>100</v>
      </c>
      <c r="Z50" t="s">
        <v>58</v>
      </c>
      <c r="AA50" t="s">
        <v>155</v>
      </c>
      <c r="AB50" t="s">
        <v>60</v>
      </c>
      <c r="AD50" t="s">
        <v>60</v>
      </c>
      <c r="AE50" t="s">
        <v>62</v>
      </c>
      <c r="AF50" t="s">
        <v>63</v>
      </c>
      <c r="AG50" t="s">
        <v>64</v>
      </c>
      <c r="AH50" t="s">
        <v>954</v>
      </c>
      <c r="AI50" t="s">
        <v>307</v>
      </c>
      <c r="AJ50">
        <v>2</v>
      </c>
      <c r="AK50" t="s">
        <v>66</v>
      </c>
      <c r="AL50">
        <v>3</v>
      </c>
      <c r="AM50">
        <v>0</v>
      </c>
      <c r="AN50" t="s">
        <v>61</v>
      </c>
      <c r="AO50" t="s">
        <v>67</v>
      </c>
      <c r="AP50" t="s">
        <v>104</v>
      </c>
      <c r="AR50" t="s">
        <v>69</v>
      </c>
      <c r="AS50" t="s">
        <v>70</v>
      </c>
      <c r="AT50" s="1">
        <v>44246</v>
      </c>
      <c r="AU50" t="s">
        <v>10663</v>
      </c>
      <c r="AV50" t="s">
        <v>10370</v>
      </c>
      <c r="AW50" t="s">
        <v>71</v>
      </c>
      <c r="AX50" t="s">
        <v>72</v>
      </c>
    </row>
    <row r="51" spans="1:50" hidden="1" x14ac:dyDescent="0.25">
      <c r="A51" t="str">
        <f>INDEX('Community ID'!B:B,MATCH(M51,'Community ID'!A:A,0))</f>
        <v>Arenazo</v>
      </c>
      <c r="B51" t="str">
        <f>INDEX('Community ID'!$K:$K,MATCH('Environmental Data'!$N51,'Community ID'!J:J,0))</f>
        <v>Constanza</v>
      </c>
      <c r="D51" t="s">
        <v>10453</v>
      </c>
      <c r="F51" t="s">
        <v>10454</v>
      </c>
      <c r="G51" t="s">
        <v>75</v>
      </c>
      <c r="H51" t="s">
        <v>94</v>
      </c>
      <c r="I51">
        <v>2021</v>
      </c>
      <c r="J51">
        <v>8099587496</v>
      </c>
      <c r="K51" t="s">
        <v>201</v>
      </c>
      <c r="L51" t="s">
        <v>10455</v>
      </c>
      <c r="M51" t="s">
        <v>10349</v>
      </c>
      <c r="N51" t="s">
        <v>97</v>
      </c>
      <c r="O51" t="s">
        <v>311</v>
      </c>
      <c r="Q51" t="s">
        <v>134</v>
      </c>
      <c r="T51" t="s">
        <v>10397</v>
      </c>
      <c r="U51" t="s">
        <v>56</v>
      </c>
      <c r="V51">
        <v>18.915056100000001</v>
      </c>
      <c r="W51">
        <v>-70.759405900000004</v>
      </c>
      <c r="X51" t="s">
        <v>82</v>
      </c>
      <c r="Y51" t="s">
        <v>82</v>
      </c>
      <c r="Z51" t="s">
        <v>904</v>
      </c>
      <c r="AA51" t="s">
        <v>155</v>
      </c>
      <c r="AB51" t="s">
        <v>60</v>
      </c>
      <c r="AD51" t="s">
        <v>61</v>
      </c>
      <c r="AE51" t="s">
        <v>62</v>
      </c>
      <c r="AF51" t="s">
        <v>63</v>
      </c>
      <c r="AG51" t="s">
        <v>135</v>
      </c>
      <c r="AH51" t="s">
        <v>135</v>
      </c>
      <c r="AI51" t="s">
        <v>307</v>
      </c>
      <c r="AJ51">
        <v>2</v>
      </c>
      <c r="AK51" t="s">
        <v>66</v>
      </c>
      <c r="AL51">
        <v>7</v>
      </c>
      <c r="AM51">
        <v>1</v>
      </c>
      <c r="AN51" t="s">
        <v>60</v>
      </c>
      <c r="AO51" t="s">
        <v>67</v>
      </c>
      <c r="AP51" t="s">
        <v>104</v>
      </c>
      <c r="AR51" t="s">
        <v>69</v>
      </c>
      <c r="AS51" t="s">
        <v>70</v>
      </c>
      <c r="AT51" s="1">
        <v>44246</v>
      </c>
      <c r="AU51" t="s">
        <v>10664</v>
      </c>
      <c r="AV51" t="s">
        <v>10397</v>
      </c>
      <c r="AW51" t="s">
        <v>71</v>
      </c>
      <c r="AX51" t="s">
        <v>72</v>
      </c>
    </row>
    <row r="52" spans="1:50" hidden="1" x14ac:dyDescent="0.25">
      <c r="A52" t="str">
        <f>INDEX('Community ID'!B:B,MATCH(M52,'Community ID'!A:A,0))</f>
        <v>Arenazo</v>
      </c>
      <c r="B52" t="str">
        <f>INDEX('Community ID'!$K:$K,MATCH('Environmental Data'!$N52,'Community ID'!J:J,0))</f>
        <v>Constanza</v>
      </c>
      <c r="D52" t="s">
        <v>10456</v>
      </c>
      <c r="F52" t="s">
        <v>3776</v>
      </c>
      <c r="G52" t="s">
        <v>48</v>
      </c>
      <c r="H52" t="s">
        <v>94</v>
      </c>
      <c r="I52">
        <v>2021</v>
      </c>
      <c r="K52" t="s">
        <v>132</v>
      </c>
      <c r="L52" t="s">
        <v>127</v>
      </c>
      <c r="M52" t="s">
        <v>5391</v>
      </c>
      <c r="N52" t="s">
        <v>1202</v>
      </c>
      <c r="O52" t="s">
        <v>311</v>
      </c>
      <c r="T52" t="s">
        <v>10388</v>
      </c>
      <c r="U52" t="s">
        <v>56</v>
      </c>
      <c r="V52">
        <v>18.917666499999999</v>
      </c>
      <c r="W52">
        <v>-70.762262699999994</v>
      </c>
      <c r="X52" t="s">
        <v>82</v>
      </c>
      <c r="Y52" t="s">
        <v>100</v>
      </c>
      <c r="Z52" t="s">
        <v>58</v>
      </c>
      <c r="AA52" t="s">
        <v>155</v>
      </c>
      <c r="AB52" t="s">
        <v>60</v>
      </c>
      <c r="AC52" t="s">
        <v>61</v>
      </c>
      <c r="AD52" t="s">
        <v>60</v>
      </c>
      <c r="AE52" t="s">
        <v>62</v>
      </c>
      <c r="AF52" t="s">
        <v>63</v>
      </c>
      <c r="AG52" t="s">
        <v>64</v>
      </c>
      <c r="AH52" t="s">
        <v>87</v>
      </c>
      <c r="AI52" t="s">
        <v>390</v>
      </c>
      <c r="AJ52">
        <v>2</v>
      </c>
      <c r="AK52" t="s">
        <v>8119</v>
      </c>
      <c r="AL52">
        <v>5</v>
      </c>
      <c r="AM52">
        <v>1</v>
      </c>
      <c r="AN52" t="s">
        <v>61</v>
      </c>
      <c r="AO52" t="s">
        <v>67</v>
      </c>
      <c r="AP52" t="s">
        <v>104</v>
      </c>
      <c r="AR52" t="s">
        <v>69</v>
      </c>
      <c r="AS52" t="s">
        <v>91</v>
      </c>
      <c r="AT52" s="1">
        <v>44246</v>
      </c>
      <c r="AU52" t="s">
        <v>10665</v>
      </c>
      <c r="AV52" t="s">
        <v>10388</v>
      </c>
      <c r="AW52" t="s">
        <v>71</v>
      </c>
      <c r="AX52" t="s">
        <v>72</v>
      </c>
    </row>
    <row r="53" spans="1:50" hidden="1" x14ac:dyDescent="0.25">
      <c r="A53" t="str">
        <f>INDEX('Community ID'!B:B,MATCH(M53,'Community ID'!A:A,0))</f>
        <v>Arenazo</v>
      </c>
      <c r="B53" t="str">
        <f>INDEX('Community ID'!$K:$K,MATCH('Environmental Data'!$N53,'Community ID'!J:J,0))</f>
        <v>Constanza</v>
      </c>
      <c r="D53" t="s">
        <v>10457</v>
      </c>
      <c r="F53" t="s">
        <v>204</v>
      </c>
      <c r="G53" t="s">
        <v>75</v>
      </c>
      <c r="H53" t="s">
        <v>94</v>
      </c>
      <c r="I53">
        <v>2021</v>
      </c>
      <c r="K53" t="s">
        <v>76</v>
      </c>
      <c r="L53" t="s">
        <v>548</v>
      </c>
      <c r="M53" t="s">
        <v>5391</v>
      </c>
      <c r="N53" t="s">
        <v>10458</v>
      </c>
      <c r="O53" t="s">
        <v>542</v>
      </c>
      <c r="Q53" t="s">
        <v>438</v>
      </c>
      <c r="T53" t="s">
        <v>832</v>
      </c>
      <c r="U53" t="s">
        <v>56</v>
      </c>
      <c r="V53">
        <v>18.9160419</v>
      </c>
      <c r="W53">
        <v>-70.755317399999996</v>
      </c>
      <c r="X53" t="s">
        <v>82</v>
      </c>
      <c r="Y53" t="s">
        <v>82</v>
      </c>
      <c r="Z53" t="s">
        <v>83</v>
      </c>
      <c r="AA53" t="s">
        <v>155</v>
      </c>
      <c r="AB53" t="s">
        <v>60</v>
      </c>
      <c r="AC53" t="s">
        <v>61</v>
      </c>
      <c r="AD53" t="s">
        <v>61</v>
      </c>
      <c r="AE53" t="s">
        <v>62</v>
      </c>
      <c r="AF53" t="s">
        <v>63</v>
      </c>
      <c r="AG53" t="s">
        <v>621</v>
      </c>
      <c r="AH53" t="s">
        <v>621</v>
      </c>
      <c r="AI53" t="s">
        <v>10459</v>
      </c>
      <c r="AJ53">
        <v>2</v>
      </c>
      <c r="AK53" t="s">
        <v>857</v>
      </c>
      <c r="AL53">
        <v>1</v>
      </c>
      <c r="AM53">
        <v>0</v>
      </c>
      <c r="AN53" t="s">
        <v>60</v>
      </c>
      <c r="AO53" t="s">
        <v>67</v>
      </c>
      <c r="AP53" t="s">
        <v>104</v>
      </c>
      <c r="AR53" t="s">
        <v>69</v>
      </c>
      <c r="AS53" t="s">
        <v>964</v>
      </c>
      <c r="AT53" s="1">
        <v>44246</v>
      </c>
      <c r="AU53" t="s">
        <v>10666</v>
      </c>
      <c r="AV53" t="s">
        <v>832</v>
      </c>
      <c r="AW53" t="s">
        <v>71</v>
      </c>
      <c r="AX53" t="s">
        <v>72</v>
      </c>
    </row>
    <row r="54" spans="1:50" hidden="1" x14ac:dyDescent="0.25">
      <c r="A54" t="str">
        <f>INDEX('Community ID'!B:B,MATCH(M54,'Community ID'!A:A,0))</f>
        <v>Arenazo</v>
      </c>
      <c r="B54" t="str">
        <f>INDEX('Community ID'!$K:$K,MATCH('Environmental Data'!$N54,'Community ID'!J:J,0))</f>
        <v>Constanza</v>
      </c>
      <c r="D54" t="s">
        <v>10460</v>
      </c>
      <c r="F54" t="s">
        <v>10461</v>
      </c>
      <c r="G54" t="s">
        <v>75</v>
      </c>
      <c r="H54" t="s">
        <v>94</v>
      </c>
      <c r="I54">
        <v>2021</v>
      </c>
      <c r="K54" t="s">
        <v>76</v>
      </c>
      <c r="L54" t="s">
        <v>5384</v>
      </c>
      <c r="M54" t="s">
        <v>10355</v>
      </c>
      <c r="N54" t="s">
        <v>97</v>
      </c>
      <c r="O54" t="s">
        <v>311</v>
      </c>
      <c r="T54" t="s">
        <v>10388</v>
      </c>
      <c r="U54" t="s">
        <v>56</v>
      </c>
      <c r="V54">
        <v>18.9181682</v>
      </c>
      <c r="W54">
        <v>-70.759334800000005</v>
      </c>
      <c r="X54" t="s">
        <v>82</v>
      </c>
      <c r="Y54" t="s">
        <v>82</v>
      </c>
      <c r="Z54" t="s">
        <v>58</v>
      </c>
      <c r="AA54" t="s">
        <v>84</v>
      </c>
      <c r="AB54" t="s">
        <v>61</v>
      </c>
      <c r="AD54" t="s">
        <v>61</v>
      </c>
      <c r="AE54" t="s">
        <v>62</v>
      </c>
      <c r="AF54" t="s">
        <v>63</v>
      </c>
      <c r="AG54" t="s">
        <v>64</v>
      </c>
      <c r="AH54" t="s">
        <v>64</v>
      </c>
      <c r="AI54" t="s">
        <v>390</v>
      </c>
      <c r="AJ54">
        <v>2</v>
      </c>
      <c r="AK54" t="s">
        <v>5364</v>
      </c>
      <c r="AL54">
        <v>1</v>
      </c>
      <c r="AM54">
        <v>0</v>
      </c>
      <c r="AN54" t="s">
        <v>60</v>
      </c>
      <c r="AO54" t="s">
        <v>67</v>
      </c>
      <c r="AP54" t="s">
        <v>104</v>
      </c>
      <c r="AR54" t="s">
        <v>69</v>
      </c>
      <c r="AS54" t="s">
        <v>91</v>
      </c>
      <c r="AT54" s="1">
        <v>44246</v>
      </c>
      <c r="AU54" t="s">
        <v>10667</v>
      </c>
      <c r="AV54" t="s">
        <v>10388</v>
      </c>
      <c r="AW54" t="s">
        <v>71</v>
      </c>
      <c r="AX54" t="s">
        <v>72</v>
      </c>
    </row>
    <row r="55" spans="1:50" hidden="1" x14ac:dyDescent="0.25">
      <c r="A55" t="str">
        <f>INDEX('Community ID'!B:B,MATCH(M55,'Community ID'!A:A,0))</f>
        <v>Arenazo</v>
      </c>
      <c r="B55" t="str">
        <f>INDEX('Community ID'!$K:$K,MATCH('Environmental Data'!$N55,'Community ID'!J:J,0))</f>
        <v>Constanza</v>
      </c>
      <c r="D55" t="s">
        <v>10462</v>
      </c>
      <c r="G55" t="s">
        <v>48</v>
      </c>
      <c r="H55" s="1">
        <v>33979</v>
      </c>
      <c r="I55">
        <v>28</v>
      </c>
      <c r="K55" t="s">
        <v>132</v>
      </c>
      <c r="L55" t="s">
        <v>10463</v>
      </c>
      <c r="M55" t="s">
        <v>5391</v>
      </c>
      <c r="N55" t="s">
        <v>52</v>
      </c>
      <c r="O55" t="s">
        <v>311</v>
      </c>
      <c r="Q55" t="s">
        <v>99</v>
      </c>
      <c r="T55" t="s">
        <v>604</v>
      </c>
      <c r="U55" t="s">
        <v>56</v>
      </c>
      <c r="V55">
        <v>18.9181314</v>
      </c>
      <c r="W55">
        <v>-70.759245699999994</v>
      </c>
      <c r="X55" t="s">
        <v>57</v>
      </c>
      <c r="Y55" t="s">
        <v>57</v>
      </c>
      <c r="Z55" t="s">
        <v>83</v>
      </c>
      <c r="AA55" t="s">
        <v>155</v>
      </c>
      <c r="AB55" t="s">
        <v>60</v>
      </c>
      <c r="AC55" t="s">
        <v>61</v>
      </c>
      <c r="AD55" t="s">
        <v>60</v>
      </c>
      <c r="AE55" t="s">
        <v>62</v>
      </c>
      <c r="AF55" t="s">
        <v>63</v>
      </c>
      <c r="AG55" t="s">
        <v>64</v>
      </c>
      <c r="AH55" t="s">
        <v>64</v>
      </c>
      <c r="AI55" t="s">
        <v>10464</v>
      </c>
      <c r="AJ55">
        <v>2</v>
      </c>
      <c r="AK55" t="s">
        <v>605</v>
      </c>
      <c r="AL55">
        <v>4</v>
      </c>
      <c r="AM55">
        <v>2</v>
      </c>
      <c r="AN55" t="s">
        <v>60</v>
      </c>
      <c r="AO55" t="s">
        <v>67</v>
      </c>
      <c r="AP55" t="s">
        <v>68</v>
      </c>
      <c r="AR55" t="s">
        <v>69</v>
      </c>
      <c r="AS55" t="s">
        <v>70</v>
      </c>
      <c r="AT55" s="1">
        <v>44246</v>
      </c>
      <c r="AU55" t="s">
        <v>10668</v>
      </c>
      <c r="AV55" t="s">
        <v>604</v>
      </c>
      <c r="AW55" t="s">
        <v>71</v>
      </c>
      <c r="AX55" t="s">
        <v>72</v>
      </c>
    </row>
    <row r="56" spans="1:50" hidden="1" x14ac:dyDescent="0.25">
      <c r="A56" t="str">
        <f>INDEX('Community ID'!B:B,MATCH(M56,'Community ID'!A:A,0))</f>
        <v>Arenazo</v>
      </c>
      <c r="B56" t="str">
        <f>INDEX('Community ID'!$K:$K,MATCH('Environmental Data'!$N56,'Community ID'!J:J,0))</f>
        <v>Constanza</v>
      </c>
      <c r="D56" t="s">
        <v>10465</v>
      </c>
      <c r="F56" t="s">
        <v>10466</v>
      </c>
      <c r="G56" t="s">
        <v>75</v>
      </c>
      <c r="H56" t="s">
        <v>94</v>
      </c>
      <c r="I56">
        <v>2021</v>
      </c>
      <c r="K56" t="s">
        <v>76</v>
      </c>
      <c r="L56" t="s">
        <v>127</v>
      </c>
      <c r="M56" t="s">
        <v>10355</v>
      </c>
      <c r="N56" t="s">
        <v>97</v>
      </c>
      <c r="O56" t="s">
        <v>311</v>
      </c>
      <c r="Q56" t="s">
        <v>134</v>
      </c>
      <c r="T56" t="s">
        <v>10397</v>
      </c>
      <c r="U56" t="s">
        <v>56</v>
      </c>
      <c r="V56">
        <v>18.913197199999999</v>
      </c>
      <c r="W56">
        <v>-70.7586625</v>
      </c>
      <c r="X56" t="s">
        <v>82</v>
      </c>
      <c r="Y56" t="s">
        <v>82</v>
      </c>
      <c r="Z56" t="s">
        <v>83</v>
      </c>
      <c r="AA56" t="s">
        <v>155</v>
      </c>
      <c r="AB56" t="s">
        <v>60</v>
      </c>
      <c r="AD56" t="s">
        <v>61</v>
      </c>
      <c r="AE56" t="s">
        <v>62</v>
      </c>
      <c r="AF56" t="s">
        <v>63</v>
      </c>
      <c r="AG56" t="s">
        <v>135</v>
      </c>
      <c r="AH56" t="s">
        <v>135</v>
      </c>
      <c r="AI56" t="s">
        <v>10467</v>
      </c>
      <c r="AJ56">
        <v>2</v>
      </c>
      <c r="AK56" t="s">
        <v>66</v>
      </c>
      <c r="AL56">
        <v>6</v>
      </c>
      <c r="AM56">
        <v>1</v>
      </c>
      <c r="AN56" t="s">
        <v>61</v>
      </c>
      <c r="AO56" t="s">
        <v>67</v>
      </c>
      <c r="AP56" t="s">
        <v>68</v>
      </c>
      <c r="AR56" t="s">
        <v>69</v>
      </c>
      <c r="AS56" t="s">
        <v>91</v>
      </c>
      <c r="AT56" s="1">
        <v>44246</v>
      </c>
      <c r="AU56" t="s">
        <v>10669</v>
      </c>
      <c r="AV56" t="s">
        <v>10397</v>
      </c>
      <c r="AW56" t="s">
        <v>71</v>
      </c>
      <c r="AX56" t="s">
        <v>72</v>
      </c>
    </row>
    <row r="57" spans="1:50" hidden="1" x14ac:dyDescent="0.25">
      <c r="A57" t="str">
        <f>INDEX('Community ID'!B:B,MATCH(M57,'Community ID'!A:A,0))</f>
        <v>Arenazo</v>
      </c>
      <c r="B57" t="str">
        <f>INDEX('Community ID'!$K:$K,MATCH('Environmental Data'!$N57,'Community ID'!J:J,0))</f>
        <v>Constanza</v>
      </c>
      <c r="D57" t="s">
        <v>10468</v>
      </c>
      <c r="G57" t="s">
        <v>48</v>
      </c>
      <c r="H57" t="s">
        <v>94</v>
      </c>
      <c r="I57">
        <v>2021</v>
      </c>
      <c r="K57" t="s">
        <v>49</v>
      </c>
      <c r="L57" t="s">
        <v>108</v>
      </c>
      <c r="M57" t="s">
        <v>5391</v>
      </c>
      <c r="N57" t="s">
        <v>1202</v>
      </c>
      <c r="O57" t="s">
        <v>542</v>
      </c>
      <c r="Q57" t="s">
        <v>438</v>
      </c>
      <c r="T57" t="s">
        <v>832</v>
      </c>
      <c r="U57" t="s">
        <v>56</v>
      </c>
      <c r="V57">
        <v>18.9029481</v>
      </c>
      <c r="W57">
        <v>-70.746025299999999</v>
      </c>
      <c r="X57" t="s">
        <v>57</v>
      </c>
      <c r="Y57" t="s">
        <v>57</v>
      </c>
      <c r="Z57" t="s">
        <v>83</v>
      </c>
      <c r="AA57" t="s">
        <v>155</v>
      </c>
      <c r="AB57" t="s">
        <v>60</v>
      </c>
      <c r="AC57" t="s">
        <v>61</v>
      </c>
      <c r="AD57" t="s">
        <v>61</v>
      </c>
      <c r="AE57" t="s">
        <v>62</v>
      </c>
      <c r="AF57" t="s">
        <v>63</v>
      </c>
      <c r="AG57" t="s">
        <v>621</v>
      </c>
      <c r="AH57" t="s">
        <v>621</v>
      </c>
      <c r="AI57" t="s">
        <v>884</v>
      </c>
      <c r="AJ57">
        <v>2</v>
      </c>
      <c r="AK57" t="s">
        <v>833</v>
      </c>
      <c r="AL57">
        <v>6</v>
      </c>
      <c r="AM57">
        <v>1</v>
      </c>
      <c r="AN57" t="s">
        <v>60</v>
      </c>
      <c r="AO57" t="s">
        <v>67</v>
      </c>
      <c r="AP57" t="s">
        <v>68</v>
      </c>
      <c r="AR57" t="s">
        <v>69</v>
      </c>
      <c r="AS57" t="s">
        <v>70</v>
      </c>
      <c r="AT57" s="1">
        <v>44246</v>
      </c>
      <c r="AU57" t="s">
        <v>10670</v>
      </c>
      <c r="AV57" t="s">
        <v>832</v>
      </c>
      <c r="AW57" t="s">
        <v>71</v>
      </c>
      <c r="AX57" t="s">
        <v>72</v>
      </c>
    </row>
    <row r="58" spans="1:50" hidden="1" x14ac:dyDescent="0.25">
      <c r="A58" t="str">
        <f>INDEX('Community ID'!B:B,MATCH(M58,'Community ID'!A:A,0))</f>
        <v>Arenazo</v>
      </c>
      <c r="B58" t="str">
        <f>INDEX('Community ID'!$K:$K,MATCH('Environmental Data'!$N58,'Community ID'!J:J,0))</f>
        <v>Constanza</v>
      </c>
      <c r="D58" t="s">
        <v>10469</v>
      </c>
      <c r="F58" t="s">
        <v>942</v>
      </c>
      <c r="G58" t="s">
        <v>48</v>
      </c>
      <c r="H58" t="s">
        <v>94</v>
      </c>
      <c r="I58">
        <v>2021</v>
      </c>
      <c r="K58" t="s">
        <v>76</v>
      </c>
      <c r="L58" t="s">
        <v>127</v>
      </c>
      <c r="M58" t="s">
        <v>5391</v>
      </c>
      <c r="N58" t="s">
        <v>97</v>
      </c>
      <c r="Q58" t="s">
        <v>134</v>
      </c>
      <c r="S58">
        <v>5300207460</v>
      </c>
      <c r="T58" t="s">
        <v>10370</v>
      </c>
      <c r="U58" t="s">
        <v>56</v>
      </c>
      <c r="V58">
        <v>18.917222299999999</v>
      </c>
      <c r="W58">
        <v>-70.762786500000004</v>
      </c>
      <c r="X58" t="s">
        <v>100</v>
      </c>
      <c r="Y58" t="s">
        <v>275</v>
      </c>
      <c r="Z58" t="s">
        <v>83</v>
      </c>
      <c r="AA58" t="s">
        <v>155</v>
      </c>
      <c r="AB58" t="s">
        <v>60</v>
      </c>
      <c r="AD58" t="s">
        <v>60</v>
      </c>
      <c r="AE58" t="s">
        <v>62</v>
      </c>
      <c r="AF58" t="s">
        <v>63</v>
      </c>
      <c r="AG58" t="s">
        <v>64</v>
      </c>
      <c r="AH58" t="s">
        <v>64</v>
      </c>
      <c r="AI58" t="s">
        <v>10470</v>
      </c>
      <c r="AJ58">
        <v>1</v>
      </c>
      <c r="AK58" t="s">
        <v>66</v>
      </c>
      <c r="AL58">
        <v>2</v>
      </c>
      <c r="AM58">
        <v>0</v>
      </c>
      <c r="AN58" t="s">
        <v>61</v>
      </c>
      <c r="AO58" t="s">
        <v>67</v>
      </c>
      <c r="AP58" t="s">
        <v>68</v>
      </c>
      <c r="AR58" t="s">
        <v>69</v>
      </c>
      <c r="AS58" t="s">
        <v>70</v>
      </c>
      <c r="AT58" s="1">
        <v>44246</v>
      </c>
      <c r="AU58" t="s">
        <v>10671</v>
      </c>
      <c r="AV58" t="s">
        <v>10370</v>
      </c>
      <c r="AW58" t="s">
        <v>71</v>
      </c>
      <c r="AX58" t="s">
        <v>72</v>
      </c>
    </row>
    <row r="59" spans="1:50" hidden="1" x14ac:dyDescent="0.25">
      <c r="A59" t="str">
        <f>INDEX('Community ID'!B:B,MATCH(M59,'Community ID'!A:A,0))</f>
        <v>Arenazo</v>
      </c>
      <c r="B59" t="str">
        <f>INDEX('Community ID'!$K:$K,MATCH('Environmental Data'!$N59,'Community ID'!J:J,0))</f>
        <v>Constanza</v>
      </c>
      <c r="D59" t="s">
        <v>10471</v>
      </c>
      <c r="F59" t="s">
        <v>3776</v>
      </c>
      <c r="G59" t="s">
        <v>48</v>
      </c>
      <c r="H59" t="s">
        <v>94</v>
      </c>
      <c r="I59">
        <v>2021</v>
      </c>
      <c r="J59">
        <v>8492438317</v>
      </c>
      <c r="K59" t="s">
        <v>132</v>
      </c>
      <c r="L59" t="s">
        <v>127</v>
      </c>
      <c r="M59" t="s">
        <v>10355</v>
      </c>
      <c r="N59" t="s">
        <v>52</v>
      </c>
      <c r="O59" t="s">
        <v>311</v>
      </c>
      <c r="Q59" t="s">
        <v>353</v>
      </c>
      <c r="S59" t="s">
        <v>10472</v>
      </c>
      <c r="T59" t="s">
        <v>10388</v>
      </c>
      <c r="U59" t="s">
        <v>56</v>
      </c>
      <c r="V59">
        <v>18.917680699999998</v>
      </c>
      <c r="W59">
        <v>-70.762237099999993</v>
      </c>
      <c r="X59" t="s">
        <v>100</v>
      </c>
      <c r="Y59" t="s">
        <v>100</v>
      </c>
      <c r="Z59" t="s">
        <v>58</v>
      </c>
      <c r="AA59" t="s">
        <v>155</v>
      </c>
      <c r="AB59" t="s">
        <v>60</v>
      </c>
      <c r="AC59" t="s">
        <v>61</v>
      </c>
      <c r="AD59" t="s">
        <v>60</v>
      </c>
      <c r="AE59" t="s">
        <v>62</v>
      </c>
      <c r="AF59" t="s">
        <v>63</v>
      </c>
      <c r="AG59" t="s">
        <v>64</v>
      </c>
      <c r="AH59" t="s">
        <v>64</v>
      </c>
      <c r="AI59" t="s">
        <v>390</v>
      </c>
      <c r="AJ59">
        <v>2</v>
      </c>
      <c r="AK59" t="s">
        <v>8119</v>
      </c>
      <c r="AL59">
        <v>4</v>
      </c>
      <c r="AM59">
        <v>2</v>
      </c>
      <c r="AN59" t="s">
        <v>61</v>
      </c>
      <c r="AO59" t="s">
        <v>67</v>
      </c>
      <c r="AP59" t="s">
        <v>68</v>
      </c>
      <c r="AR59" t="s">
        <v>69</v>
      </c>
      <c r="AS59" t="s">
        <v>91</v>
      </c>
      <c r="AT59" s="1">
        <v>44246</v>
      </c>
      <c r="AU59" t="s">
        <v>10672</v>
      </c>
      <c r="AV59" t="s">
        <v>10388</v>
      </c>
      <c r="AW59" t="s">
        <v>71</v>
      </c>
      <c r="AX59" t="s">
        <v>72</v>
      </c>
    </row>
    <row r="60" spans="1:50" hidden="1" x14ac:dyDescent="0.25">
      <c r="A60" t="str">
        <f>INDEX('Community ID'!B:B,MATCH(M60,'Community ID'!A:A,0))</f>
        <v>Arenazo</v>
      </c>
      <c r="B60" t="str">
        <f>INDEX('Community ID'!$K:$K,MATCH('Environmental Data'!$N60,'Community ID'!J:J,0))</f>
        <v>Constanza</v>
      </c>
      <c r="D60" t="s">
        <v>10473</v>
      </c>
      <c r="G60" t="s">
        <v>48</v>
      </c>
      <c r="H60" s="1">
        <v>34437</v>
      </c>
      <c r="I60">
        <v>27</v>
      </c>
      <c r="K60" t="s">
        <v>76</v>
      </c>
      <c r="L60" t="s">
        <v>127</v>
      </c>
      <c r="M60" t="s">
        <v>5391</v>
      </c>
      <c r="N60" t="s">
        <v>52</v>
      </c>
      <c r="O60" t="s">
        <v>311</v>
      </c>
      <c r="Q60" t="s">
        <v>4544</v>
      </c>
      <c r="T60" t="s">
        <v>604</v>
      </c>
      <c r="U60" t="s">
        <v>56</v>
      </c>
      <c r="V60">
        <v>18.9171546</v>
      </c>
      <c r="W60">
        <v>-70.762858699999995</v>
      </c>
      <c r="X60" t="s">
        <v>196</v>
      </c>
      <c r="Y60" t="s">
        <v>100</v>
      </c>
      <c r="Z60" t="s">
        <v>110</v>
      </c>
      <c r="AA60" t="s">
        <v>155</v>
      </c>
      <c r="AB60" t="s">
        <v>60</v>
      </c>
      <c r="AC60" t="s">
        <v>61</v>
      </c>
      <c r="AD60" t="s">
        <v>60</v>
      </c>
      <c r="AE60" t="s">
        <v>62</v>
      </c>
      <c r="AF60" t="s">
        <v>63</v>
      </c>
      <c r="AG60" t="s">
        <v>64</v>
      </c>
      <c r="AH60" t="s">
        <v>954</v>
      </c>
      <c r="AI60" t="s">
        <v>638</v>
      </c>
      <c r="AJ60">
        <v>2</v>
      </c>
      <c r="AK60" t="s">
        <v>605</v>
      </c>
      <c r="AL60">
        <v>3</v>
      </c>
      <c r="AM60">
        <v>1</v>
      </c>
      <c r="AN60" t="s">
        <v>60</v>
      </c>
      <c r="AO60" t="s">
        <v>67</v>
      </c>
      <c r="AP60" t="s">
        <v>104</v>
      </c>
      <c r="AR60" t="s">
        <v>69</v>
      </c>
      <c r="AS60" t="s">
        <v>70</v>
      </c>
      <c r="AT60" s="1">
        <v>44246</v>
      </c>
      <c r="AU60" t="s">
        <v>10673</v>
      </c>
      <c r="AV60" t="s">
        <v>604</v>
      </c>
      <c r="AW60" t="s">
        <v>71</v>
      </c>
      <c r="AX60" t="s">
        <v>72</v>
      </c>
    </row>
    <row r="61" spans="1:50" hidden="1" x14ac:dyDescent="0.25">
      <c r="A61" t="str">
        <f>INDEX('Community ID'!B:B,MATCH(M61,'Community ID'!A:A,0))</f>
        <v>Arenazo</v>
      </c>
      <c r="B61" t="str">
        <f>INDEX('Community ID'!$K:$K,MATCH('Environmental Data'!$N61,'Community ID'!J:J,0))</f>
        <v>Constanza</v>
      </c>
      <c r="D61" t="s">
        <v>10474</v>
      </c>
      <c r="F61" t="s">
        <v>5110</v>
      </c>
      <c r="G61" t="s">
        <v>75</v>
      </c>
      <c r="H61" t="s">
        <v>94</v>
      </c>
      <c r="I61">
        <v>2021</v>
      </c>
      <c r="J61">
        <v>8299306541</v>
      </c>
      <c r="K61" t="s">
        <v>76</v>
      </c>
      <c r="L61" t="s">
        <v>247</v>
      </c>
      <c r="M61" t="s">
        <v>10355</v>
      </c>
      <c r="N61" t="s">
        <v>97</v>
      </c>
      <c r="O61" t="s">
        <v>53</v>
      </c>
      <c r="T61" t="s">
        <v>10397</v>
      </c>
      <c r="U61" t="s">
        <v>56</v>
      </c>
      <c r="V61">
        <v>18.917288599999999</v>
      </c>
      <c r="W61">
        <v>-70.762325799999999</v>
      </c>
      <c r="X61" t="s">
        <v>82</v>
      </c>
      <c r="Y61" t="s">
        <v>82</v>
      </c>
      <c r="Z61" t="s">
        <v>58</v>
      </c>
      <c r="AA61" t="s">
        <v>84</v>
      </c>
      <c r="AB61" t="s">
        <v>60</v>
      </c>
      <c r="AC61" t="s">
        <v>60</v>
      </c>
      <c r="AE61" t="s">
        <v>62</v>
      </c>
      <c r="AF61" t="s">
        <v>63</v>
      </c>
      <c r="AG61" t="s">
        <v>135</v>
      </c>
      <c r="AH61" t="s">
        <v>135</v>
      </c>
      <c r="AI61" t="s">
        <v>307</v>
      </c>
      <c r="AJ61">
        <v>2</v>
      </c>
      <c r="AK61" t="s">
        <v>66</v>
      </c>
      <c r="AL61">
        <v>2</v>
      </c>
      <c r="AM61">
        <v>0</v>
      </c>
      <c r="AN61" t="s">
        <v>60</v>
      </c>
      <c r="AO61" t="s">
        <v>67</v>
      </c>
      <c r="AP61" t="s">
        <v>68</v>
      </c>
      <c r="AR61" t="s">
        <v>69</v>
      </c>
      <c r="AS61" t="s">
        <v>70</v>
      </c>
      <c r="AT61" s="1">
        <v>44246</v>
      </c>
      <c r="AU61" t="s">
        <v>10674</v>
      </c>
      <c r="AV61" t="s">
        <v>10397</v>
      </c>
      <c r="AW61" t="s">
        <v>71</v>
      </c>
      <c r="AX61" t="s">
        <v>72</v>
      </c>
    </row>
    <row r="62" spans="1:50" hidden="1" x14ac:dyDescent="0.25">
      <c r="A62" t="str">
        <f>INDEX('Community ID'!B:B,MATCH(M62,'Community ID'!A:A,0))</f>
        <v>Arenazo</v>
      </c>
      <c r="B62" t="str">
        <f>INDEX('Community ID'!$K:$K,MATCH('Environmental Data'!$N62,'Community ID'!J:J,0))</f>
        <v>Constanza</v>
      </c>
      <c r="D62" t="s">
        <v>10475</v>
      </c>
      <c r="G62" t="s">
        <v>48</v>
      </c>
      <c r="H62" t="s">
        <v>94</v>
      </c>
      <c r="I62">
        <v>2021</v>
      </c>
      <c r="K62" t="s">
        <v>117</v>
      </c>
      <c r="L62" t="s">
        <v>108</v>
      </c>
      <c r="M62" t="s">
        <v>5391</v>
      </c>
      <c r="N62" t="s">
        <v>10373</v>
      </c>
      <c r="O62" t="s">
        <v>542</v>
      </c>
      <c r="T62" t="s">
        <v>832</v>
      </c>
      <c r="U62" t="s">
        <v>56</v>
      </c>
      <c r="V62">
        <v>18.9160419</v>
      </c>
      <c r="W62">
        <v>-70.755317399999996</v>
      </c>
      <c r="X62" t="s">
        <v>82</v>
      </c>
      <c r="Y62" t="s">
        <v>82</v>
      </c>
      <c r="Z62" t="s">
        <v>58</v>
      </c>
      <c r="AA62" t="s">
        <v>155</v>
      </c>
      <c r="AB62" t="s">
        <v>60</v>
      </c>
      <c r="AC62" t="s">
        <v>61</v>
      </c>
      <c r="AD62" t="s">
        <v>61</v>
      </c>
      <c r="AE62" t="s">
        <v>62</v>
      </c>
      <c r="AF62" t="s">
        <v>111</v>
      </c>
      <c r="AG62" t="s">
        <v>621</v>
      </c>
      <c r="AH62" t="s">
        <v>621</v>
      </c>
      <c r="AI62" t="s">
        <v>390</v>
      </c>
      <c r="AJ62">
        <v>2</v>
      </c>
      <c r="AK62" t="s">
        <v>833</v>
      </c>
      <c r="AL62">
        <v>5</v>
      </c>
      <c r="AM62">
        <v>2</v>
      </c>
      <c r="AN62" t="s">
        <v>60</v>
      </c>
      <c r="AO62" t="s">
        <v>67</v>
      </c>
      <c r="AP62" t="s">
        <v>104</v>
      </c>
      <c r="AR62" t="s">
        <v>69</v>
      </c>
      <c r="AS62" t="s">
        <v>70</v>
      </c>
      <c r="AT62" s="1">
        <v>44246</v>
      </c>
      <c r="AU62" t="s">
        <v>10675</v>
      </c>
      <c r="AV62" t="s">
        <v>832</v>
      </c>
      <c r="AW62" t="s">
        <v>71</v>
      </c>
      <c r="AX62" t="s">
        <v>72</v>
      </c>
    </row>
    <row r="63" spans="1:50" hidden="1" x14ac:dyDescent="0.25">
      <c r="A63" t="str">
        <f>INDEX('Community ID'!B:B,MATCH(M63,'Community ID'!A:A,0))</f>
        <v>Arenazo</v>
      </c>
      <c r="B63" t="str">
        <f>INDEX('Community ID'!$K:$K,MATCH('Environmental Data'!$N63,'Community ID'!J:J,0))</f>
        <v>Constanza</v>
      </c>
      <c r="D63" t="s">
        <v>10476</v>
      </c>
      <c r="F63" t="s">
        <v>1282</v>
      </c>
      <c r="G63" t="s">
        <v>48</v>
      </c>
      <c r="H63" t="s">
        <v>94</v>
      </c>
      <c r="I63">
        <v>2021</v>
      </c>
      <c r="J63">
        <v>8294042445</v>
      </c>
      <c r="K63" t="s">
        <v>132</v>
      </c>
      <c r="L63" t="s">
        <v>589</v>
      </c>
      <c r="M63" t="s">
        <v>10355</v>
      </c>
      <c r="N63" t="s">
        <v>52</v>
      </c>
      <c r="O63" t="s">
        <v>311</v>
      </c>
      <c r="Q63" t="s">
        <v>2894</v>
      </c>
      <c r="T63" t="s">
        <v>10388</v>
      </c>
      <c r="U63" t="s">
        <v>56</v>
      </c>
      <c r="V63">
        <v>18.9160419</v>
      </c>
      <c r="W63">
        <v>-70.755317399999996</v>
      </c>
      <c r="X63" t="s">
        <v>82</v>
      </c>
      <c r="Y63" t="s">
        <v>82</v>
      </c>
      <c r="Z63" t="s">
        <v>110</v>
      </c>
      <c r="AA63" t="s">
        <v>84</v>
      </c>
      <c r="AB63" t="s">
        <v>60</v>
      </c>
      <c r="AC63" t="s">
        <v>60</v>
      </c>
      <c r="AD63" t="s">
        <v>61</v>
      </c>
      <c r="AE63" t="s">
        <v>62</v>
      </c>
      <c r="AF63" t="s">
        <v>63</v>
      </c>
      <c r="AG63" t="s">
        <v>64</v>
      </c>
      <c r="AH63" t="s">
        <v>64</v>
      </c>
      <c r="AI63" t="s">
        <v>307</v>
      </c>
      <c r="AJ63">
        <v>2</v>
      </c>
      <c r="AK63" t="s">
        <v>5364</v>
      </c>
      <c r="AL63">
        <v>5</v>
      </c>
      <c r="AM63">
        <v>2</v>
      </c>
      <c r="AN63" t="s">
        <v>60</v>
      </c>
      <c r="AO63" t="s">
        <v>67</v>
      </c>
      <c r="AP63" t="s">
        <v>104</v>
      </c>
      <c r="AR63" t="s">
        <v>69</v>
      </c>
      <c r="AS63" t="s">
        <v>70</v>
      </c>
      <c r="AT63" s="1">
        <v>44246</v>
      </c>
      <c r="AU63" t="s">
        <v>10676</v>
      </c>
      <c r="AV63" t="s">
        <v>10388</v>
      </c>
      <c r="AW63" t="s">
        <v>71</v>
      </c>
      <c r="AX63" t="s">
        <v>72</v>
      </c>
    </row>
    <row r="64" spans="1:50" hidden="1" x14ac:dyDescent="0.25">
      <c r="A64" t="str">
        <f>INDEX('Community ID'!B:B,MATCH(M64,'Community ID'!A:A,0))</f>
        <v>Arenazo</v>
      </c>
      <c r="B64" t="str">
        <f>INDEX('Community ID'!$K:$K,MATCH('Environmental Data'!$N64,'Community ID'!J:J,0))</f>
        <v>Constanza</v>
      </c>
      <c r="D64" t="s">
        <v>10477</v>
      </c>
      <c r="F64" t="s">
        <v>9484</v>
      </c>
      <c r="G64" t="s">
        <v>75</v>
      </c>
      <c r="H64" t="s">
        <v>94</v>
      </c>
      <c r="I64">
        <v>2021</v>
      </c>
      <c r="K64" t="s">
        <v>76</v>
      </c>
      <c r="L64" t="s">
        <v>247</v>
      </c>
      <c r="M64" t="s">
        <v>5391</v>
      </c>
      <c r="N64" t="s">
        <v>97</v>
      </c>
      <c r="O64" t="s">
        <v>311</v>
      </c>
      <c r="Q64" t="s">
        <v>99</v>
      </c>
      <c r="T64" t="s">
        <v>604</v>
      </c>
      <c r="U64" t="s">
        <v>56</v>
      </c>
      <c r="V64">
        <v>18.917262600000001</v>
      </c>
      <c r="W64">
        <v>-70.762343200000004</v>
      </c>
      <c r="X64" t="s">
        <v>82</v>
      </c>
      <c r="Y64" t="s">
        <v>82</v>
      </c>
      <c r="Z64" t="s">
        <v>58</v>
      </c>
      <c r="AA64" t="s">
        <v>155</v>
      </c>
      <c r="AB64" t="s">
        <v>60</v>
      </c>
      <c r="AC64" t="s">
        <v>61</v>
      </c>
      <c r="AD64" t="s">
        <v>60</v>
      </c>
      <c r="AE64" t="s">
        <v>62</v>
      </c>
      <c r="AF64" t="s">
        <v>63</v>
      </c>
      <c r="AG64" t="s">
        <v>10478</v>
      </c>
      <c r="AH64" t="s">
        <v>954</v>
      </c>
      <c r="AI64" t="s">
        <v>307</v>
      </c>
      <c r="AJ64">
        <v>1</v>
      </c>
      <c r="AK64" t="s">
        <v>605</v>
      </c>
      <c r="AL64">
        <v>6</v>
      </c>
      <c r="AM64">
        <v>0</v>
      </c>
      <c r="AN64" t="s">
        <v>60</v>
      </c>
      <c r="AO64" t="s">
        <v>67</v>
      </c>
      <c r="AP64" t="s">
        <v>104</v>
      </c>
      <c r="AR64" t="s">
        <v>378</v>
      </c>
      <c r="AS64" t="s">
        <v>114</v>
      </c>
      <c r="AT64" s="1">
        <v>44246</v>
      </c>
      <c r="AU64" t="s">
        <v>10677</v>
      </c>
      <c r="AV64" t="s">
        <v>604</v>
      </c>
      <c r="AW64" t="s">
        <v>71</v>
      </c>
      <c r="AX64" t="s">
        <v>72</v>
      </c>
    </row>
    <row r="65" spans="1:50" hidden="1" x14ac:dyDescent="0.25">
      <c r="A65" t="str">
        <f>INDEX('Community ID'!B:B,MATCH(M65,'Community ID'!A:A,0))</f>
        <v>Arenazo</v>
      </c>
      <c r="B65" t="str">
        <f>INDEX('Community ID'!$K:$K,MATCH('Environmental Data'!$N65,'Community ID'!J:J,0))</f>
        <v>Constanza</v>
      </c>
      <c r="D65" t="s">
        <v>10479</v>
      </c>
      <c r="F65" t="s">
        <v>1700</v>
      </c>
      <c r="G65" t="s">
        <v>48</v>
      </c>
      <c r="H65" t="s">
        <v>94</v>
      </c>
      <c r="I65">
        <v>2021</v>
      </c>
      <c r="J65">
        <v>8092662107</v>
      </c>
      <c r="K65" t="s">
        <v>49</v>
      </c>
      <c r="L65" t="s">
        <v>127</v>
      </c>
      <c r="M65" t="s">
        <v>10355</v>
      </c>
      <c r="N65" t="s">
        <v>97</v>
      </c>
      <c r="O65" t="s">
        <v>53</v>
      </c>
      <c r="Q65" t="s">
        <v>134</v>
      </c>
      <c r="T65" t="s">
        <v>10397</v>
      </c>
      <c r="U65" t="s">
        <v>56</v>
      </c>
      <c r="V65">
        <v>18.917681099999999</v>
      </c>
      <c r="W65">
        <v>-70.762236900000005</v>
      </c>
      <c r="X65" t="s">
        <v>82</v>
      </c>
      <c r="Y65" t="s">
        <v>57</v>
      </c>
      <c r="Z65" t="s">
        <v>58</v>
      </c>
      <c r="AA65" t="s">
        <v>155</v>
      </c>
      <c r="AB65" t="s">
        <v>60</v>
      </c>
      <c r="AD65" t="s">
        <v>61</v>
      </c>
      <c r="AE65" t="s">
        <v>62</v>
      </c>
      <c r="AF65" t="s">
        <v>395</v>
      </c>
      <c r="AG65" t="s">
        <v>135</v>
      </c>
      <c r="AH65" t="s">
        <v>135</v>
      </c>
      <c r="AI65" t="s">
        <v>307</v>
      </c>
      <c r="AJ65">
        <v>3</v>
      </c>
      <c r="AK65" t="s">
        <v>66</v>
      </c>
      <c r="AL65">
        <v>8</v>
      </c>
      <c r="AM65">
        <v>3</v>
      </c>
      <c r="AN65" t="s">
        <v>60</v>
      </c>
      <c r="AO65" t="s">
        <v>67</v>
      </c>
      <c r="AP65" t="s">
        <v>68</v>
      </c>
      <c r="AR65" t="s">
        <v>69</v>
      </c>
      <c r="AS65" t="s">
        <v>91</v>
      </c>
      <c r="AT65" s="1">
        <v>44246</v>
      </c>
      <c r="AU65" t="s">
        <v>10678</v>
      </c>
      <c r="AV65" t="s">
        <v>10397</v>
      </c>
      <c r="AW65" t="s">
        <v>71</v>
      </c>
      <c r="AX65" t="s">
        <v>72</v>
      </c>
    </row>
    <row r="66" spans="1:50" hidden="1" x14ac:dyDescent="0.25">
      <c r="A66" t="str">
        <f>INDEX('Community ID'!B:B,MATCH(M66,'Community ID'!A:A,0))</f>
        <v>Arenazo</v>
      </c>
      <c r="B66" t="str">
        <f>INDEX('Community ID'!$K:$K,MATCH('Environmental Data'!$N66,'Community ID'!J:J,0))</f>
        <v>Constanza</v>
      </c>
      <c r="D66" t="s">
        <v>10480</v>
      </c>
      <c r="G66" t="s">
        <v>48</v>
      </c>
      <c r="H66" t="s">
        <v>94</v>
      </c>
      <c r="I66">
        <v>2021</v>
      </c>
      <c r="K66" t="s">
        <v>49</v>
      </c>
      <c r="L66" t="s">
        <v>1179</v>
      </c>
      <c r="M66" t="s">
        <v>5391</v>
      </c>
      <c r="N66" t="s">
        <v>52</v>
      </c>
      <c r="O66" t="s">
        <v>542</v>
      </c>
      <c r="T66" t="s">
        <v>832</v>
      </c>
      <c r="U66" t="s">
        <v>56</v>
      </c>
      <c r="V66">
        <v>18.9029481</v>
      </c>
      <c r="W66">
        <v>-70.746025299999999</v>
      </c>
      <c r="X66" t="s">
        <v>82</v>
      </c>
      <c r="Y66" t="s">
        <v>196</v>
      </c>
      <c r="Z66" t="s">
        <v>83</v>
      </c>
      <c r="AA66" t="s">
        <v>155</v>
      </c>
      <c r="AB66" t="s">
        <v>60</v>
      </c>
      <c r="AC66" t="s">
        <v>61</v>
      </c>
      <c r="AD66" t="s">
        <v>61</v>
      </c>
      <c r="AE66" t="s">
        <v>62</v>
      </c>
      <c r="AF66" t="s">
        <v>63</v>
      </c>
      <c r="AG66" t="s">
        <v>621</v>
      </c>
      <c r="AH66" t="s">
        <v>621</v>
      </c>
      <c r="AI66" t="s">
        <v>10481</v>
      </c>
      <c r="AJ66">
        <v>2</v>
      </c>
      <c r="AK66" t="s">
        <v>833</v>
      </c>
      <c r="AL66">
        <v>5</v>
      </c>
      <c r="AM66">
        <v>0</v>
      </c>
      <c r="AN66" t="s">
        <v>60</v>
      </c>
      <c r="AO66" t="s">
        <v>67</v>
      </c>
      <c r="AP66" t="s">
        <v>68</v>
      </c>
      <c r="AR66" t="s">
        <v>69</v>
      </c>
      <c r="AS66" t="s">
        <v>70</v>
      </c>
      <c r="AT66" s="1">
        <v>44246</v>
      </c>
      <c r="AU66" t="s">
        <v>10679</v>
      </c>
      <c r="AV66" t="s">
        <v>832</v>
      </c>
      <c r="AW66" t="s">
        <v>71</v>
      </c>
      <c r="AX66" t="s">
        <v>72</v>
      </c>
    </row>
    <row r="67" spans="1:50" hidden="1" x14ac:dyDescent="0.25">
      <c r="A67" t="str">
        <f>INDEX('Community ID'!B:B,MATCH(M67,'Community ID'!A:A,0))</f>
        <v>Arenazo</v>
      </c>
      <c r="B67" t="str">
        <f>INDEX('Community ID'!$K:$K,MATCH('Environmental Data'!$N67,'Community ID'!J:J,0))</f>
        <v>Constanza</v>
      </c>
      <c r="D67" t="s">
        <v>10482</v>
      </c>
      <c r="F67" t="s">
        <v>10483</v>
      </c>
      <c r="G67" t="s">
        <v>48</v>
      </c>
      <c r="H67" t="s">
        <v>94</v>
      </c>
      <c r="I67">
        <v>2021</v>
      </c>
      <c r="J67">
        <v>8297528854</v>
      </c>
      <c r="K67" t="s">
        <v>132</v>
      </c>
      <c r="L67" t="s">
        <v>127</v>
      </c>
      <c r="M67" t="s">
        <v>10355</v>
      </c>
      <c r="N67" t="s">
        <v>52</v>
      </c>
      <c r="O67" t="s">
        <v>542</v>
      </c>
      <c r="T67" t="s">
        <v>10388</v>
      </c>
      <c r="U67" t="s">
        <v>56</v>
      </c>
      <c r="V67">
        <v>18.917675500000001</v>
      </c>
      <c r="W67">
        <v>-70.762234599999999</v>
      </c>
      <c r="X67" t="s">
        <v>82</v>
      </c>
      <c r="Y67" t="s">
        <v>82</v>
      </c>
      <c r="Z67" t="s">
        <v>110</v>
      </c>
      <c r="AA67" t="s">
        <v>155</v>
      </c>
      <c r="AB67" t="s">
        <v>60</v>
      </c>
      <c r="AC67" t="s">
        <v>61</v>
      </c>
      <c r="AD67" t="s">
        <v>60</v>
      </c>
      <c r="AE67" t="s">
        <v>62</v>
      </c>
      <c r="AF67" t="s">
        <v>63</v>
      </c>
      <c r="AG67" t="s">
        <v>64</v>
      </c>
      <c r="AH67" t="s">
        <v>64</v>
      </c>
      <c r="AI67" t="s">
        <v>10390</v>
      </c>
      <c r="AJ67">
        <v>2</v>
      </c>
      <c r="AK67" t="s">
        <v>5364</v>
      </c>
      <c r="AL67">
        <v>4</v>
      </c>
      <c r="AM67">
        <v>0</v>
      </c>
      <c r="AN67" t="s">
        <v>60</v>
      </c>
      <c r="AO67" t="s">
        <v>67</v>
      </c>
      <c r="AP67" t="s">
        <v>68</v>
      </c>
      <c r="AR67" t="s">
        <v>69</v>
      </c>
      <c r="AS67" t="s">
        <v>91</v>
      </c>
      <c r="AT67" s="1">
        <v>44246</v>
      </c>
      <c r="AU67" t="s">
        <v>10680</v>
      </c>
      <c r="AV67" t="s">
        <v>10388</v>
      </c>
      <c r="AW67" t="s">
        <v>71</v>
      </c>
      <c r="AX67" t="s">
        <v>72</v>
      </c>
    </row>
    <row r="68" spans="1:50" hidden="1" x14ac:dyDescent="0.25">
      <c r="A68" t="str">
        <f>INDEX('Community ID'!B:B,MATCH(M68,'Community ID'!A:A,0))</f>
        <v>Arenazo</v>
      </c>
      <c r="B68" t="str">
        <f>INDEX('Community ID'!$K:$K,MATCH('Environmental Data'!$N68,'Community ID'!J:J,0))</f>
        <v>Constanza</v>
      </c>
      <c r="D68" t="s">
        <v>10484</v>
      </c>
      <c r="G68" t="s">
        <v>48</v>
      </c>
      <c r="H68" t="s">
        <v>94</v>
      </c>
      <c r="I68">
        <v>2021</v>
      </c>
      <c r="K68" t="s">
        <v>132</v>
      </c>
      <c r="L68" t="s">
        <v>1518</v>
      </c>
      <c r="M68" t="s">
        <v>5391</v>
      </c>
      <c r="N68" t="s">
        <v>97</v>
      </c>
      <c r="O68" t="s">
        <v>542</v>
      </c>
      <c r="T68" t="s">
        <v>832</v>
      </c>
      <c r="U68" t="s">
        <v>56</v>
      </c>
      <c r="V68">
        <v>18.9160419</v>
      </c>
      <c r="W68">
        <v>-70.755317399999996</v>
      </c>
      <c r="X68" t="s">
        <v>82</v>
      </c>
      <c r="Y68" t="s">
        <v>82</v>
      </c>
      <c r="Z68" t="s">
        <v>83</v>
      </c>
      <c r="AA68" t="s">
        <v>155</v>
      </c>
      <c r="AB68" t="s">
        <v>60</v>
      </c>
      <c r="AC68" t="s">
        <v>61</v>
      </c>
      <c r="AD68" t="s">
        <v>61</v>
      </c>
      <c r="AE68" t="s">
        <v>85</v>
      </c>
      <c r="AF68" t="s">
        <v>63</v>
      </c>
      <c r="AG68" t="s">
        <v>621</v>
      </c>
      <c r="AH68" t="s">
        <v>621</v>
      </c>
      <c r="AI68" t="s">
        <v>390</v>
      </c>
      <c r="AJ68">
        <v>2</v>
      </c>
      <c r="AK68" t="s">
        <v>833</v>
      </c>
      <c r="AL68">
        <v>5</v>
      </c>
      <c r="AM68">
        <v>0</v>
      </c>
      <c r="AN68" t="s">
        <v>60</v>
      </c>
      <c r="AO68" t="s">
        <v>67</v>
      </c>
      <c r="AP68" t="s">
        <v>68</v>
      </c>
      <c r="AR68" t="s">
        <v>69</v>
      </c>
      <c r="AS68" t="s">
        <v>91</v>
      </c>
      <c r="AT68" s="1">
        <v>44246</v>
      </c>
      <c r="AU68" t="s">
        <v>10681</v>
      </c>
      <c r="AV68" t="s">
        <v>832</v>
      </c>
      <c r="AW68" t="s">
        <v>71</v>
      </c>
      <c r="AX68" t="s">
        <v>72</v>
      </c>
    </row>
    <row r="69" spans="1:50" hidden="1" x14ac:dyDescent="0.25">
      <c r="A69" t="str">
        <f>INDEX('Community ID'!B:B,MATCH(M69,'Community ID'!A:A,0))</f>
        <v>Arenazo</v>
      </c>
      <c r="B69" t="str">
        <f>INDEX('Community ID'!$K:$K,MATCH('Environmental Data'!$N69,'Community ID'!J:J,0))</f>
        <v>Constanza</v>
      </c>
      <c r="D69" t="s">
        <v>10485</v>
      </c>
      <c r="F69" t="s">
        <v>93</v>
      </c>
      <c r="G69" t="s">
        <v>48</v>
      </c>
      <c r="H69" t="s">
        <v>94</v>
      </c>
      <c r="I69">
        <v>2021</v>
      </c>
      <c r="J69">
        <v>8296180980</v>
      </c>
      <c r="K69" t="s">
        <v>49</v>
      </c>
      <c r="L69" t="s">
        <v>127</v>
      </c>
      <c r="M69" t="s">
        <v>5391</v>
      </c>
      <c r="N69" t="s">
        <v>97</v>
      </c>
      <c r="Q69" t="s">
        <v>134</v>
      </c>
      <c r="S69">
        <v>5300202883</v>
      </c>
      <c r="T69" t="s">
        <v>10370</v>
      </c>
      <c r="U69" t="s">
        <v>56</v>
      </c>
      <c r="V69">
        <v>18.9157045</v>
      </c>
      <c r="W69">
        <v>-70.759698099999994</v>
      </c>
      <c r="X69" t="s">
        <v>82</v>
      </c>
      <c r="Y69" t="s">
        <v>82</v>
      </c>
      <c r="Z69" t="s">
        <v>83</v>
      </c>
      <c r="AA69" t="s">
        <v>84</v>
      </c>
      <c r="AB69" t="s">
        <v>60</v>
      </c>
      <c r="AD69" t="s">
        <v>61</v>
      </c>
      <c r="AE69" t="s">
        <v>62</v>
      </c>
      <c r="AF69" t="s">
        <v>63</v>
      </c>
      <c r="AG69" t="s">
        <v>64</v>
      </c>
      <c r="AH69" t="s">
        <v>64</v>
      </c>
      <c r="AI69" t="s">
        <v>1433</v>
      </c>
      <c r="AJ69">
        <v>2</v>
      </c>
      <c r="AK69" t="s">
        <v>1476</v>
      </c>
      <c r="AL69">
        <v>4</v>
      </c>
      <c r="AM69">
        <v>2</v>
      </c>
      <c r="AN69" t="s">
        <v>61</v>
      </c>
      <c r="AO69" t="s">
        <v>67</v>
      </c>
      <c r="AP69" t="s">
        <v>68</v>
      </c>
      <c r="AR69" t="s">
        <v>69</v>
      </c>
      <c r="AS69" t="s">
        <v>70</v>
      </c>
      <c r="AT69" s="1">
        <v>44246</v>
      </c>
      <c r="AU69" t="s">
        <v>10682</v>
      </c>
      <c r="AV69" t="s">
        <v>10370</v>
      </c>
      <c r="AW69" t="s">
        <v>71</v>
      </c>
      <c r="AX69" t="s">
        <v>72</v>
      </c>
    </row>
    <row r="70" spans="1:50" hidden="1" x14ac:dyDescent="0.25">
      <c r="A70" t="str">
        <f>INDEX('Community ID'!B:B,MATCH(M70,'Community ID'!A:A,0))</f>
        <v>Arenazo</v>
      </c>
      <c r="B70" t="str">
        <f>INDEX('Community ID'!$K:$K,MATCH('Environmental Data'!$N70,'Community ID'!J:J,0))</f>
        <v>Constanza</v>
      </c>
      <c r="D70" t="s">
        <v>10486</v>
      </c>
      <c r="F70" t="s">
        <v>10487</v>
      </c>
      <c r="G70" t="s">
        <v>48</v>
      </c>
      <c r="H70" t="s">
        <v>94</v>
      </c>
      <c r="I70">
        <v>2021</v>
      </c>
      <c r="K70" t="s">
        <v>201</v>
      </c>
      <c r="L70" t="s">
        <v>108</v>
      </c>
      <c r="M70" t="s">
        <v>5391</v>
      </c>
      <c r="N70" t="s">
        <v>97</v>
      </c>
      <c r="O70" t="s">
        <v>53</v>
      </c>
      <c r="Q70" t="s">
        <v>134</v>
      </c>
      <c r="T70" t="s">
        <v>10397</v>
      </c>
      <c r="U70" t="s">
        <v>56</v>
      </c>
      <c r="V70">
        <v>18.917877000000001</v>
      </c>
      <c r="W70">
        <v>-70.762428799999995</v>
      </c>
      <c r="X70" t="s">
        <v>82</v>
      </c>
      <c r="Y70" t="s">
        <v>82</v>
      </c>
      <c r="Z70" t="s">
        <v>83</v>
      </c>
      <c r="AA70" t="s">
        <v>84</v>
      </c>
      <c r="AB70" t="s">
        <v>60</v>
      </c>
      <c r="AD70" t="s">
        <v>61</v>
      </c>
      <c r="AE70" t="s">
        <v>85</v>
      </c>
      <c r="AF70" t="s">
        <v>86</v>
      </c>
      <c r="AG70" t="s">
        <v>135</v>
      </c>
      <c r="AH70" t="s">
        <v>135</v>
      </c>
      <c r="AI70" t="s">
        <v>10488</v>
      </c>
      <c r="AJ70">
        <v>3</v>
      </c>
      <c r="AK70" t="s">
        <v>66</v>
      </c>
      <c r="AL70">
        <v>2</v>
      </c>
      <c r="AM70">
        <v>0</v>
      </c>
      <c r="AN70" t="s">
        <v>60</v>
      </c>
      <c r="AO70" t="s">
        <v>67</v>
      </c>
      <c r="AP70" t="s">
        <v>104</v>
      </c>
      <c r="AR70" t="s">
        <v>69</v>
      </c>
      <c r="AS70" t="s">
        <v>70</v>
      </c>
      <c r="AT70" s="1">
        <v>44246</v>
      </c>
      <c r="AU70" t="s">
        <v>10683</v>
      </c>
      <c r="AV70" t="s">
        <v>10397</v>
      </c>
      <c r="AW70" t="s">
        <v>71</v>
      </c>
      <c r="AX70" t="s">
        <v>72</v>
      </c>
    </row>
    <row r="71" spans="1:50" hidden="1" x14ac:dyDescent="0.25">
      <c r="A71" t="str">
        <f>INDEX('Community ID'!B:B,MATCH(M71,'Community ID'!A:A,0))</f>
        <v>Arenazo</v>
      </c>
      <c r="B71" t="str">
        <f>INDEX('Community ID'!$K:$K,MATCH('Environmental Data'!$N71,'Community ID'!J:J,0))</f>
        <v>Constanza</v>
      </c>
      <c r="D71" t="s">
        <v>10489</v>
      </c>
      <c r="G71" t="s">
        <v>48</v>
      </c>
      <c r="H71" t="s">
        <v>94</v>
      </c>
      <c r="I71">
        <v>2021</v>
      </c>
      <c r="K71" t="s">
        <v>132</v>
      </c>
      <c r="L71" t="s">
        <v>108</v>
      </c>
      <c r="M71" t="s">
        <v>5391</v>
      </c>
      <c r="N71" t="s">
        <v>97</v>
      </c>
      <c r="O71" t="s">
        <v>542</v>
      </c>
      <c r="Q71" t="s">
        <v>438</v>
      </c>
      <c r="T71" t="s">
        <v>832</v>
      </c>
      <c r="U71" t="s">
        <v>56</v>
      </c>
      <c r="V71">
        <v>18.9160419</v>
      </c>
      <c r="W71">
        <v>-70.755317399999996</v>
      </c>
      <c r="X71" t="s">
        <v>82</v>
      </c>
      <c r="Y71" t="s">
        <v>82</v>
      </c>
      <c r="Z71" t="s">
        <v>83</v>
      </c>
      <c r="AA71" t="s">
        <v>155</v>
      </c>
      <c r="AB71" t="s">
        <v>61</v>
      </c>
      <c r="AC71" t="s">
        <v>60</v>
      </c>
      <c r="AD71" t="s">
        <v>61</v>
      </c>
      <c r="AE71" t="s">
        <v>85</v>
      </c>
      <c r="AF71" t="s">
        <v>63</v>
      </c>
      <c r="AG71" t="s">
        <v>621</v>
      </c>
      <c r="AH71" t="s">
        <v>621</v>
      </c>
      <c r="AI71" t="s">
        <v>10490</v>
      </c>
      <c r="AJ71">
        <v>2</v>
      </c>
      <c r="AK71" t="s">
        <v>833</v>
      </c>
      <c r="AL71">
        <v>5</v>
      </c>
      <c r="AM71">
        <v>1</v>
      </c>
      <c r="AN71" t="s">
        <v>60</v>
      </c>
      <c r="AO71" t="s">
        <v>67</v>
      </c>
      <c r="AP71" t="s">
        <v>104</v>
      </c>
      <c r="AR71" t="s">
        <v>69</v>
      </c>
      <c r="AS71" t="s">
        <v>91</v>
      </c>
      <c r="AT71" s="1">
        <v>44246</v>
      </c>
      <c r="AU71" t="s">
        <v>10684</v>
      </c>
      <c r="AV71" t="s">
        <v>832</v>
      </c>
      <c r="AW71" t="s">
        <v>71</v>
      </c>
      <c r="AX71" t="s">
        <v>72</v>
      </c>
    </row>
    <row r="72" spans="1:50" hidden="1" x14ac:dyDescent="0.25">
      <c r="A72" t="str">
        <f>INDEX('Community ID'!B:B,MATCH(M72,'Community ID'!A:A,0))</f>
        <v>Arenazo</v>
      </c>
      <c r="B72" t="str">
        <f>INDEX('Community ID'!$K:$K,MATCH('Environmental Data'!$N72,'Community ID'!J:J,0))</f>
        <v>Constanza</v>
      </c>
      <c r="D72" t="s">
        <v>10491</v>
      </c>
      <c r="G72" t="s">
        <v>48</v>
      </c>
      <c r="H72" s="1">
        <v>35209</v>
      </c>
      <c r="I72">
        <v>25</v>
      </c>
      <c r="K72" t="s">
        <v>49</v>
      </c>
      <c r="L72" t="s">
        <v>127</v>
      </c>
      <c r="M72" t="s">
        <v>5391</v>
      </c>
      <c r="N72" t="s">
        <v>97</v>
      </c>
      <c r="O72" t="s">
        <v>311</v>
      </c>
      <c r="T72" t="s">
        <v>604</v>
      </c>
      <c r="U72" t="s">
        <v>56</v>
      </c>
      <c r="V72">
        <v>18.917918799999999</v>
      </c>
      <c r="W72">
        <v>-70.762263599999997</v>
      </c>
      <c r="X72" t="s">
        <v>82</v>
      </c>
      <c r="Y72" t="s">
        <v>82</v>
      </c>
      <c r="Z72" t="s">
        <v>83</v>
      </c>
      <c r="AA72" t="s">
        <v>155</v>
      </c>
      <c r="AB72" t="s">
        <v>60</v>
      </c>
      <c r="AC72" t="s">
        <v>61</v>
      </c>
      <c r="AD72" t="s">
        <v>60</v>
      </c>
      <c r="AE72" t="s">
        <v>62</v>
      </c>
      <c r="AF72" t="s">
        <v>63</v>
      </c>
      <c r="AG72" t="s">
        <v>64</v>
      </c>
      <c r="AH72" t="s">
        <v>64</v>
      </c>
      <c r="AI72" t="s">
        <v>10384</v>
      </c>
      <c r="AJ72">
        <v>2</v>
      </c>
      <c r="AK72" t="s">
        <v>605</v>
      </c>
      <c r="AL72">
        <v>3</v>
      </c>
      <c r="AM72">
        <v>1</v>
      </c>
      <c r="AN72" t="s">
        <v>60</v>
      </c>
      <c r="AO72" t="s">
        <v>67</v>
      </c>
      <c r="AP72" t="s">
        <v>68</v>
      </c>
      <c r="AR72" t="s">
        <v>69</v>
      </c>
      <c r="AS72" t="s">
        <v>114</v>
      </c>
      <c r="AT72" s="1">
        <v>44246</v>
      </c>
      <c r="AU72" t="s">
        <v>10685</v>
      </c>
      <c r="AV72" t="s">
        <v>604</v>
      </c>
      <c r="AW72" t="s">
        <v>71</v>
      </c>
      <c r="AX72" t="s">
        <v>72</v>
      </c>
    </row>
    <row r="73" spans="1:50" hidden="1" x14ac:dyDescent="0.25">
      <c r="A73" t="str">
        <f>INDEX('Community ID'!B:B,MATCH(M73,'Community ID'!A:A,0))</f>
        <v>Arenazo</v>
      </c>
      <c r="B73" t="str">
        <f>INDEX('Community ID'!$K:$K,MATCH('Environmental Data'!$N73,'Community ID'!J:J,0))</f>
        <v>Constanza</v>
      </c>
      <c r="D73" t="s">
        <v>10492</v>
      </c>
      <c r="F73" t="s">
        <v>9522</v>
      </c>
      <c r="G73" t="s">
        <v>48</v>
      </c>
      <c r="H73" t="s">
        <v>94</v>
      </c>
      <c r="I73">
        <v>2021</v>
      </c>
      <c r="J73">
        <v>8499193205</v>
      </c>
      <c r="K73" t="s">
        <v>76</v>
      </c>
      <c r="L73" t="s">
        <v>127</v>
      </c>
      <c r="M73" t="s">
        <v>10355</v>
      </c>
      <c r="N73" t="s">
        <v>52</v>
      </c>
      <c r="O73" t="s">
        <v>311</v>
      </c>
      <c r="Q73" t="s">
        <v>438</v>
      </c>
      <c r="T73" t="s">
        <v>10388</v>
      </c>
      <c r="U73" t="s">
        <v>56</v>
      </c>
      <c r="V73">
        <v>18.917933099999999</v>
      </c>
      <c r="W73">
        <v>-70.762260100000006</v>
      </c>
      <c r="X73" t="s">
        <v>82</v>
      </c>
      <c r="Y73" t="s">
        <v>82</v>
      </c>
      <c r="Z73" t="s">
        <v>83</v>
      </c>
      <c r="AA73" t="s">
        <v>155</v>
      </c>
      <c r="AB73" t="s">
        <v>60</v>
      </c>
      <c r="AC73" t="s">
        <v>61</v>
      </c>
      <c r="AD73" t="s">
        <v>61</v>
      </c>
      <c r="AE73" t="s">
        <v>62</v>
      </c>
      <c r="AF73" t="s">
        <v>63</v>
      </c>
      <c r="AG73" t="s">
        <v>64</v>
      </c>
      <c r="AH73" t="s">
        <v>64</v>
      </c>
      <c r="AI73" t="s">
        <v>5343</v>
      </c>
      <c r="AJ73">
        <v>2</v>
      </c>
      <c r="AK73" t="s">
        <v>5364</v>
      </c>
      <c r="AL73">
        <v>4</v>
      </c>
      <c r="AM73">
        <v>0</v>
      </c>
      <c r="AN73" t="s">
        <v>60</v>
      </c>
      <c r="AO73" t="s">
        <v>67</v>
      </c>
      <c r="AP73" t="s">
        <v>68</v>
      </c>
      <c r="AR73" t="s">
        <v>69</v>
      </c>
      <c r="AS73" t="s">
        <v>91</v>
      </c>
      <c r="AT73" s="1">
        <v>44246</v>
      </c>
      <c r="AU73" t="s">
        <v>10686</v>
      </c>
      <c r="AV73" t="s">
        <v>10388</v>
      </c>
      <c r="AW73" t="s">
        <v>71</v>
      </c>
      <c r="AX73" t="s">
        <v>72</v>
      </c>
    </row>
    <row r="74" spans="1:50" hidden="1" x14ac:dyDescent="0.25">
      <c r="A74" t="str">
        <f>INDEX('Community ID'!B:B,MATCH(M74,'Community ID'!A:A,0))</f>
        <v>Arenazo</v>
      </c>
      <c r="B74" t="str">
        <f>INDEX('Community ID'!$K:$K,MATCH('Environmental Data'!$N74,'Community ID'!J:J,0))</f>
        <v>Constanza</v>
      </c>
      <c r="D74" t="s">
        <v>10493</v>
      </c>
      <c r="G74" t="s">
        <v>48</v>
      </c>
      <c r="H74" t="s">
        <v>94</v>
      </c>
      <c r="I74">
        <v>2021</v>
      </c>
      <c r="K74" t="s">
        <v>132</v>
      </c>
      <c r="L74" t="s">
        <v>108</v>
      </c>
      <c r="M74" t="s">
        <v>5391</v>
      </c>
      <c r="N74" t="s">
        <v>52</v>
      </c>
      <c r="O74" t="s">
        <v>542</v>
      </c>
      <c r="Q74" t="s">
        <v>438</v>
      </c>
      <c r="T74" t="s">
        <v>832</v>
      </c>
      <c r="U74" t="s">
        <v>56</v>
      </c>
      <c r="V74">
        <v>18.9160419</v>
      </c>
      <c r="W74">
        <v>-70.755317399999996</v>
      </c>
      <c r="X74" t="s">
        <v>82</v>
      </c>
      <c r="Y74" t="s">
        <v>82</v>
      </c>
      <c r="Z74" t="s">
        <v>83</v>
      </c>
      <c r="AA74" t="s">
        <v>155</v>
      </c>
      <c r="AB74" t="s">
        <v>60</v>
      </c>
      <c r="AC74" t="s">
        <v>61</v>
      </c>
      <c r="AD74" t="s">
        <v>61</v>
      </c>
      <c r="AE74" t="s">
        <v>85</v>
      </c>
      <c r="AF74" t="s">
        <v>111</v>
      </c>
      <c r="AG74" t="s">
        <v>971</v>
      </c>
      <c r="AH74" t="s">
        <v>971</v>
      </c>
      <c r="AI74" t="s">
        <v>10494</v>
      </c>
      <c r="AJ74">
        <v>2</v>
      </c>
      <c r="AK74" t="s">
        <v>833</v>
      </c>
      <c r="AL74">
        <v>4</v>
      </c>
      <c r="AM74">
        <v>2</v>
      </c>
      <c r="AN74" t="s">
        <v>60</v>
      </c>
      <c r="AO74" t="s">
        <v>67</v>
      </c>
      <c r="AP74" t="s">
        <v>104</v>
      </c>
      <c r="AR74" t="s">
        <v>69</v>
      </c>
      <c r="AS74" t="s">
        <v>91</v>
      </c>
      <c r="AT74" s="1">
        <v>44246</v>
      </c>
      <c r="AU74" t="s">
        <v>10687</v>
      </c>
      <c r="AV74" t="s">
        <v>832</v>
      </c>
      <c r="AW74" t="s">
        <v>71</v>
      </c>
      <c r="AX74" t="s">
        <v>72</v>
      </c>
    </row>
    <row r="75" spans="1:50" hidden="1" x14ac:dyDescent="0.25">
      <c r="A75" t="str">
        <f>INDEX('Community ID'!B:B,MATCH(M75,'Community ID'!A:A,0))</f>
        <v>Arenazo</v>
      </c>
      <c r="B75" t="str">
        <f>INDEX('Community ID'!$K:$K,MATCH('Environmental Data'!$N75,'Community ID'!J:J,0))</f>
        <v>Constanza</v>
      </c>
      <c r="D75" t="s">
        <v>10495</v>
      </c>
      <c r="F75" t="s">
        <v>797</v>
      </c>
      <c r="G75" t="s">
        <v>48</v>
      </c>
      <c r="H75" t="s">
        <v>94</v>
      </c>
      <c r="I75">
        <v>2021</v>
      </c>
      <c r="J75">
        <v>8293169007</v>
      </c>
      <c r="K75" t="s">
        <v>76</v>
      </c>
      <c r="L75" t="s">
        <v>127</v>
      </c>
      <c r="M75" t="s">
        <v>10355</v>
      </c>
      <c r="N75" t="s">
        <v>97</v>
      </c>
      <c r="O75" t="s">
        <v>311</v>
      </c>
      <c r="Q75" t="s">
        <v>438</v>
      </c>
      <c r="T75" t="s">
        <v>10388</v>
      </c>
      <c r="U75" t="s">
        <v>56</v>
      </c>
      <c r="V75">
        <v>18.9120478</v>
      </c>
      <c r="W75">
        <v>-70.754574099999999</v>
      </c>
      <c r="X75" t="s">
        <v>82</v>
      </c>
      <c r="Y75" t="s">
        <v>82</v>
      </c>
      <c r="Z75" t="s">
        <v>58</v>
      </c>
      <c r="AA75" t="s">
        <v>155</v>
      </c>
      <c r="AB75" t="s">
        <v>60</v>
      </c>
      <c r="AC75" t="s">
        <v>61</v>
      </c>
      <c r="AD75" t="s">
        <v>61</v>
      </c>
      <c r="AE75" t="s">
        <v>62</v>
      </c>
      <c r="AF75" t="s">
        <v>63</v>
      </c>
      <c r="AG75" t="s">
        <v>64</v>
      </c>
      <c r="AH75" t="s">
        <v>64</v>
      </c>
      <c r="AI75" t="s">
        <v>307</v>
      </c>
      <c r="AJ75">
        <v>2</v>
      </c>
      <c r="AK75" t="s">
        <v>5364</v>
      </c>
      <c r="AL75">
        <v>6</v>
      </c>
      <c r="AM75">
        <v>1</v>
      </c>
      <c r="AN75" t="s">
        <v>60</v>
      </c>
      <c r="AO75" t="s">
        <v>67</v>
      </c>
      <c r="AP75" t="s">
        <v>104</v>
      </c>
      <c r="AR75" t="s">
        <v>69</v>
      </c>
      <c r="AS75" t="s">
        <v>91</v>
      </c>
      <c r="AT75" s="1">
        <v>44246</v>
      </c>
      <c r="AU75" t="s">
        <v>10688</v>
      </c>
      <c r="AV75" t="s">
        <v>10388</v>
      </c>
      <c r="AW75" t="s">
        <v>71</v>
      </c>
      <c r="AX75" t="s">
        <v>72</v>
      </c>
    </row>
    <row r="76" spans="1:50" hidden="1" x14ac:dyDescent="0.25">
      <c r="A76" t="str">
        <f>INDEX('Community ID'!B:B,MATCH(M76,'Community ID'!A:A,0))</f>
        <v>Arenazo</v>
      </c>
      <c r="B76" t="str">
        <f>INDEX('Community ID'!$K:$K,MATCH('Environmental Data'!$N76,'Community ID'!J:J,0))</f>
        <v>Constanza</v>
      </c>
      <c r="D76" t="s">
        <v>10496</v>
      </c>
      <c r="F76" t="s">
        <v>10497</v>
      </c>
      <c r="G76" t="s">
        <v>48</v>
      </c>
      <c r="H76" t="s">
        <v>94</v>
      </c>
      <c r="I76">
        <v>2021</v>
      </c>
      <c r="K76" t="s">
        <v>49</v>
      </c>
      <c r="L76" t="s">
        <v>127</v>
      </c>
      <c r="M76" t="s">
        <v>10349</v>
      </c>
      <c r="N76" t="s">
        <v>97</v>
      </c>
      <c r="Q76" t="s">
        <v>134</v>
      </c>
      <c r="T76" t="s">
        <v>10397</v>
      </c>
      <c r="U76" t="s">
        <v>56</v>
      </c>
      <c r="V76">
        <v>18.913789600000001</v>
      </c>
      <c r="W76">
        <v>-70.757547500000001</v>
      </c>
      <c r="X76" t="s">
        <v>82</v>
      </c>
      <c r="Y76" t="s">
        <v>275</v>
      </c>
      <c r="Z76" t="s">
        <v>904</v>
      </c>
      <c r="AA76" t="s">
        <v>155</v>
      </c>
      <c r="AB76" t="s">
        <v>60</v>
      </c>
      <c r="AD76" t="s">
        <v>61</v>
      </c>
      <c r="AE76" t="s">
        <v>62</v>
      </c>
      <c r="AF76" t="s">
        <v>86</v>
      </c>
      <c r="AG76" t="s">
        <v>135</v>
      </c>
      <c r="AH76" t="s">
        <v>135</v>
      </c>
      <c r="AI76" t="s">
        <v>307</v>
      </c>
      <c r="AJ76">
        <v>2</v>
      </c>
      <c r="AK76" t="s">
        <v>66</v>
      </c>
      <c r="AL76">
        <v>3</v>
      </c>
      <c r="AM76">
        <v>1</v>
      </c>
      <c r="AN76" t="s">
        <v>61</v>
      </c>
      <c r="AO76" t="s">
        <v>67</v>
      </c>
      <c r="AP76" t="s">
        <v>68</v>
      </c>
      <c r="AR76" t="s">
        <v>69</v>
      </c>
      <c r="AS76" t="s">
        <v>70</v>
      </c>
      <c r="AT76" s="1">
        <v>44246</v>
      </c>
      <c r="AU76" t="s">
        <v>10689</v>
      </c>
      <c r="AV76" t="s">
        <v>10397</v>
      </c>
      <c r="AW76" t="s">
        <v>71</v>
      </c>
      <c r="AX76" t="s">
        <v>72</v>
      </c>
    </row>
    <row r="77" spans="1:50" hidden="1" x14ac:dyDescent="0.25">
      <c r="A77" t="str">
        <f>INDEX('Community ID'!B:B,MATCH(M77,'Community ID'!A:A,0))</f>
        <v>Arenazo</v>
      </c>
      <c r="B77" t="str">
        <f>INDEX('Community ID'!$K:$K,MATCH('Environmental Data'!$N77,'Community ID'!J:J,0))</f>
        <v>Constanza</v>
      </c>
      <c r="D77" t="s">
        <v>10498</v>
      </c>
      <c r="G77" t="s">
        <v>48</v>
      </c>
      <c r="H77" t="s">
        <v>94</v>
      </c>
      <c r="I77">
        <v>2021</v>
      </c>
      <c r="K77" t="s">
        <v>132</v>
      </c>
      <c r="L77" t="s">
        <v>108</v>
      </c>
      <c r="M77" t="s">
        <v>5391</v>
      </c>
      <c r="N77" t="s">
        <v>52</v>
      </c>
      <c r="O77" t="s">
        <v>542</v>
      </c>
      <c r="T77" t="s">
        <v>832</v>
      </c>
      <c r="U77" t="s">
        <v>56</v>
      </c>
      <c r="V77">
        <v>18.9029481</v>
      </c>
      <c r="W77">
        <v>-70.746025299999999</v>
      </c>
      <c r="X77" t="s">
        <v>82</v>
      </c>
      <c r="Y77" t="s">
        <v>82</v>
      </c>
      <c r="Z77" t="s">
        <v>110</v>
      </c>
      <c r="AA77" t="s">
        <v>155</v>
      </c>
      <c r="AB77" t="s">
        <v>61</v>
      </c>
      <c r="AC77" t="s">
        <v>61</v>
      </c>
      <c r="AD77" t="s">
        <v>61</v>
      </c>
      <c r="AE77" t="s">
        <v>62</v>
      </c>
      <c r="AF77" t="s">
        <v>63</v>
      </c>
      <c r="AG77" t="s">
        <v>621</v>
      </c>
      <c r="AH77" t="s">
        <v>621</v>
      </c>
      <c r="AI77" t="s">
        <v>10499</v>
      </c>
      <c r="AJ77">
        <v>2</v>
      </c>
      <c r="AK77" t="s">
        <v>833</v>
      </c>
      <c r="AL77">
        <v>3</v>
      </c>
      <c r="AM77">
        <v>1</v>
      </c>
      <c r="AN77" t="s">
        <v>60</v>
      </c>
      <c r="AO77" t="s">
        <v>67</v>
      </c>
      <c r="AP77" t="s">
        <v>68</v>
      </c>
      <c r="AR77" t="s">
        <v>69</v>
      </c>
      <c r="AS77" t="s">
        <v>91</v>
      </c>
      <c r="AT77" s="1">
        <v>44246</v>
      </c>
      <c r="AU77" t="s">
        <v>10690</v>
      </c>
      <c r="AV77" t="s">
        <v>832</v>
      </c>
      <c r="AW77" t="s">
        <v>71</v>
      </c>
      <c r="AX77" t="s">
        <v>72</v>
      </c>
    </row>
    <row r="78" spans="1:50" hidden="1" x14ac:dyDescent="0.25">
      <c r="A78" t="str">
        <f>INDEX('Community ID'!B:B,MATCH(M78,'Community ID'!A:A,0))</f>
        <v>Arenazo</v>
      </c>
      <c r="B78" t="str">
        <f>INDEX('Community ID'!$K:$K,MATCH('Environmental Data'!$N78,'Community ID'!J:J,0))</f>
        <v>Constanza</v>
      </c>
      <c r="D78" t="s">
        <v>10500</v>
      </c>
      <c r="F78" t="s">
        <v>10501</v>
      </c>
      <c r="G78" t="s">
        <v>48</v>
      </c>
      <c r="H78" t="s">
        <v>94</v>
      </c>
      <c r="I78">
        <v>2021</v>
      </c>
      <c r="J78">
        <v>8496204891</v>
      </c>
      <c r="K78" t="s">
        <v>76</v>
      </c>
      <c r="L78" t="s">
        <v>127</v>
      </c>
      <c r="M78" t="s">
        <v>5391</v>
      </c>
      <c r="N78" t="s">
        <v>52</v>
      </c>
      <c r="O78" t="s">
        <v>98</v>
      </c>
      <c r="Q78" t="s">
        <v>438</v>
      </c>
      <c r="T78" t="s">
        <v>10388</v>
      </c>
      <c r="U78" t="s">
        <v>56</v>
      </c>
      <c r="V78">
        <v>18.918407899999998</v>
      </c>
      <c r="W78">
        <v>-70.761826400000004</v>
      </c>
      <c r="X78" t="s">
        <v>82</v>
      </c>
      <c r="Y78" t="s">
        <v>82</v>
      </c>
      <c r="Z78" t="s">
        <v>58</v>
      </c>
      <c r="AA78" t="s">
        <v>155</v>
      </c>
      <c r="AB78" t="s">
        <v>60</v>
      </c>
      <c r="AC78" t="s">
        <v>61</v>
      </c>
      <c r="AD78" t="s">
        <v>60</v>
      </c>
      <c r="AE78" t="s">
        <v>62</v>
      </c>
      <c r="AF78" t="s">
        <v>63</v>
      </c>
      <c r="AG78" t="s">
        <v>64</v>
      </c>
      <c r="AH78" t="s">
        <v>64</v>
      </c>
      <c r="AI78" t="s">
        <v>10390</v>
      </c>
      <c r="AJ78">
        <v>2</v>
      </c>
      <c r="AK78" t="s">
        <v>5364</v>
      </c>
      <c r="AL78">
        <v>5</v>
      </c>
      <c r="AM78">
        <v>0</v>
      </c>
      <c r="AN78" t="s">
        <v>60</v>
      </c>
      <c r="AO78" t="s">
        <v>67</v>
      </c>
      <c r="AP78" t="s">
        <v>68</v>
      </c>
      <c r="AR78" t="s">
        <v>69</v>
      </c>
      <c r="AS78" t="s">
        <v>70</v>
      </c>
      <c r="AT78" s="1">
        <v>44246</v>
      </c>
      <c r="AU78" t="s">
        <v>10691</v>
      </c>
      <c r="AV78" t="s">
        <v>10388</v>
      </c>
      <c r="AW78" t="s">
        <v>71</v>
      </c>
      <c r="AX78" t="s">
        <v>72</v>
      </c>
    </row>
    <row r="79" spans="1:50" hidden="1" x14ac:dyDescent="0.25">
      <c r="A79" t="str">
        <f>INDEX('Community ID'!B:B,MATCH(M79,'Community ID'!A:A,0))</f>
        <v>Arenazo</v>
      </c>
      <c r="B79" t="str">
        <f>INDEX('Community ID'!$K:$K,MATCH('Environmental Data'!$N79,'Community ID'!J:J,0))</f>
        <v>Constanza</v>
      </c>
      <c r="D79" t="s">
        <v>10502</v>
      </c>
      <c r="F79" t="s">
        <v>3498</v>
      </c>
      <c r="G79" t="s">
        <v>48</v>
      </c>
      <c r="H79" t="s">
        <v>94</v>
      </c>
      <c r="I79">
        <v>2021</v>
      </c>
      <c r="K79" t="s">
        <v>76</v>
      </c>
      <c r="L79" t="s">
        <v>127</v>
      </c>
      <c r="M79" t="s">
        <v>10355</v>
      </c>
      <c r="N79" t="s">
        <v>97</v>
      </c>
      <c r="O79" t="s">
        <v>10503</v>
      </c>
      <c r="Q79" t="s">
        <v>10504</v>
      </c>
      <c r="R79" t="s">
        <v>135</v>
      </c>
      <c r="T79" t="s">
        <v>10397</v>
      </c>
      <c r="U79" t="s">
        <v>56</v>
      </c>
      <c r="V79">
        <v>18.913789600000001</v>
      </c>
      <c r="W79">
        <v>-70.757547500000001</v>
      </c>
      <c r="X79" t="s">
        <v>82</v>
      </c>
      <c r="Y79" t="s">
        <v>275</v>
      </c>
      <c r="Z79" t="s">
        <v>83</v>
      </c>
      <c r="AA79" t="s">
        <v>155</v>
      </c>
      <c r="AB79" t="s">
        <v>61</v>
      </c>
      <c r="AD79" t="s">
        <v>61</v>
      </c>
      <c r="AE79" t="s">
        <v>85</v>
      </c>
      <c r="AF79" t="s">
        <v>86</v>
      </c>
      <c r="AG79" t="s">
        <v>135</v>
      </c>
      <c r="AH79" t="s">
        <v>135</v>
      </c>
      <c r="AI79" t="s">
        <v>1122</v>
      </c>
      <c r="AJ79">
        <v>2</v>
      </c>
      <c r="AK79" t="s">
        <v>66</v>
      </c>
      <c r="AL79">
        <v>8</v>
      </c>
      <c r="AM79">
        <v>1</v>
      </c>
      <c r="AN79" t="s">
        <v>60</v>
      </c>
      <c r="AO79" t="s">
        <v>67</v>
      </c>
      <c r="AP79" t="s">
        <v>104</v>
      </c>
      <c r="AR79" t="s">
        <v>69</v>
      </c>
      <c r="AS79" t="s">
        <v>91</v>
      </c>
      <c r="AT79" s="1">
        <v>44246</v>
      </c>
      <c r="AU79" t="s">
        <v>10692</v>
      </c>
      <c r="AV79" t="s">
        <v>10397</v>
      </c>
      <c r="AW79" t="s">
        <v>71</v>
      </c>
      <c r="AX79" t="s">
        <v>72</v>
      </c>
    </row>
    <row r="80" spans="1:50" hidden="1" x14ac:dyDescent="0.25">
      <c r="A80" t="str">
        <f>INDEX('Community ID'!B:B,MATCH(M80,'Community ID'!A:A,0))</f>
        <v>Arenazo</v>
      </c>
      <c r="B80" t="str">
        <f>INDEX('Community ID'!$K:$K,MATCH('Environmental Data'!$N80,'Community ID'!J:J,0))</f>
        <v>Constanza</v>
      </c>
      <c r="D80" t="s">
        <v>10505</v>
      </c>
      <c r="F80" t="s">
        <v>8152</v>
      </c>
      <c r="G80" t="s">
        <v>48</v>
      </c>
      <c r="H80" s="1">
        <v>34462</v>
      </c>
      <c r="I80">
        <v>27</v>
      </c>
      <c r="J80">
        <v>8492832490</v>
      </c>
      <c r="K80" t="s">
        <v>49</v>
      </c>
      <c r="L80" t="s">
        <v>127</v>
      </c>
      <c r="M80" t="s">
        <v>10355</v>
      </c>
      <c r="N80" t="s">
        <v>52</v>
      </c>
      <c r="O80" t="s">
        <v>53</v>
      </c>
      <c r="Q80" t="s">
        <v>438</v>
      </c>
      <c r="T80" t="s">
        <v>10388</v>
      </c>
      <c r="U80" t="s">
        <v>56</v>
      </c>
      <c r="V80">
        <v>18.9181329</v>
      </c>
      <c r="W80">
        <v>-70.759240399999996</v>
      </c>
      <c r="X80" t="s">
        <v>82</v>
      </c>
      <c r="Y80" t="s">
        <v>196</v>
      </c>
      <c r="Z80" t="s">
        <v>58</v>
      </c>
      <c r="AA80" t="s">
        <v>155</v>
      </c>
      <c r="AB80" t="s">
        <v>60</v>
      </c>
      <c r="AD80" t="s">
        <v>61</v>
      </c>
      <c r="AE80" t="s">
        <v>62</v>
      </c>
      <c r="AF80" t="s">
        <v>63</v>
      </c>
      <c r="AG80" t="s">
        <v>64</v>
      </c>
      <c r="AH80" t="s">
        <v>64</v>
      </c>
      <c r="AI80" t="s">
        <v>307</v>
      </c>
      <c r="AJ80">
        <v>2</v>
      </c>
      <c r="AK80" t="s">
        <v>5364</v>
      </c>
      <c r="AL80">
        <v>5</v>
      </c>
      <c r="AM80">
        <v>0</v>
      </c>
      <c r="AN80" t="s">
        <v>61</v>
      </c>
      <c r="AO80" t="s">
        <v>67</v>
      </c>
      <c r="AP80" t="s">
        <v>68</v>
      </c>
      <c r="AR80" t="s">
        <v>69</v>
      </c>
      <c r="AS80" t="s">
        <v>70</v>
      </c>
      <c r="AT80" s="1">
        <v>44246</v>
      </c>
      <c r="AU80" t="s">
        <v>10693</v>
      </c>
      <c r="AV80" t="s">
        <v>10388</v>
      </c>
      <c r="AW80" t="s">
        <v>71</v>
      </c>
      <c r="AX80" t="s">
        <v>72</v>
      </c>
    </row>
    <row r="81" spans="1:50" hidden="1" x14ac:dyDescent="0.25">
      <c r="A81" t="str">
        <f>INDEX('Community ID'!B:B,MATCH(M81,'Community ID'!A:A,0))</f>
        <v>Arenazo</v>
      </c>
      <c r="B81" t="str">
        <f>INDEX('Community ID'!$K:$K,MATCH('Environmental Data'!$N81,'Community ID'!J:J,0))</f>
        <v>Constanza</v>
      </c>
      <c r="D81" t="s">
        <v>10506</v>
      </c>
      <c r="F81" t="s">
        <v>10507</v>
      </c>
      <c r="G81" t="s">
        <v>48</v>
      </c>
      <c r="H81" t="s">
        <v>10508</v>
      </c>
      <c r="I81">
        <v>30</v>
      </c>
      <c r="J81">
        <v>8296417484</v>
      </c>
      <c r="K81" t="s">
        <v>49</v>
      </c>
      <c r="L81" t="s">
        <v>127</v>
      </c>
      <c r="M81" t="s">
        <v>5391</v>
      </c>
      <c r="N81" t="s">
        <v>97</v>
      </c>
      <c r="Q81" t="s">
        <v>134</v>
      </c>
      <c r="S81">
        <v>5300449161</v>
      </c>
      <c r="T81" t="s">
        <v>10370</v>
      </c>
      <c r="U81" t="s">
        <v>56</v>
      </c>
      <c r="V81">
        <v>18.9160839</v>
      </c>
      <c r="W81">
        <v>-70.759349400000005</v>
      </c>
      <c r="X81" t="s">
        <v>100</v>
      </c>
      <c r="Y81" t="s">
        <v>100</v>
      </c>
      <c r="Z81" t="s">
        <v>83</v>
      </c>
      <c r="AA81" t="s">
        <v>155</v>
      </c>
      <c r="AB81" t="s">
        <v>60</v>
      </c>
      <c r="AD81" t="s">
        <v>60</v>
      </c>
      <c r="AE81" t="s">
        <v>62</v>
      </c>
      <c r="AF81" t="s">
        <v>63</v>
      </c>
      <c r="AG81" t="s">
        <v>64</v>
      </c>
      <c r="AH81" t="s">
        <v>64</v>
      </c>
      <c r="AI81" t="s">
        <v>307</v>
      </c>
      <c r="AJ81">
        <v>1</v>
      </c>
      <c r="AK81" t="s">
        <v>66</v>
      </c>
      <c r="AL81">
        <v>3</v>
      </c>
      <c r="AM81">
        <v>0</v>
      </c>
      <c r="AN81" t="s">
        <v>60</v>
      </c>
      <c r="AO81" t="s">
        <v>67</v>
      </c>
      <c r="AP81" t="s">
        <v>68</v>
      </c>
      <c r="AR81" t="s">
        <v>69</v>
      </c>
      <c r="AS81" t="s">
        <v>91</v>
      </c>
      <c r="AT81" s="1">
        <v>44246</v>
      </c>
      <c r="AU81" t="s">
        <v>10694</v>
      </c>
      <c r="AV81" t="s">
        <v>10370</v>
      </c>
      <c r="AW81" t="s">
        <v>71</v>
      </c>
      <c r="AX81" t="s">
        <v>72</v>
      </c>
    </row>
    <row r="82" spans="1:50" hidden="1" x14ac:dyDescent="0.25">
      <c r="A82" t="str">
        <f>INDEX('Community ID'!B:B,MATCH(M82,'Community ID'!A:A,0))</f>
        <v>Arenazo</v>
      </c>
      <c r="B82" t="str">
        <f>INDEX('Community ID'!$K:$K,MATCH('Environmental Data'!$N82,'Community ID'!J:J,0))</f>
        <v>Constanza</v>
      </c>
      <c r="D82" t="s">
        <v>10509</v>
      </c>
      <c r="G82" t="s">
        <v>48</v>
      </c>
      <c r="H82" t="s">
        <v>94</v>
      </c>
      <c r="I82">
        <v>2021</v>
      </c>
      <c r="K82" t="s">
        <v>132</v>
      </c>
      <c r="L82" t="s">
        <v>108</v>
      </c>
      <c r="M82" t="s">
        <v>5391</v>
      </c>
      <c r="N82" t="s">
        <v>790</v>
      </c>
      <c r="O82" t="s">
        <v>542</v>
      </c>
      <c r="T82" t="s">
        <v>832</v>
      </c>
      <c r="U82" t="s">
        <v>56</v>
      </c>
      <c r="V82">
        <v>18.9029481</v>
      </c>
      <c r="W82">
        <v>-70.746025299999999</v>
      </c>
      <c r="X82" t="s">
        <v>82</v>
      </c>
      <c r="Y82" t="s">
        <v>82</v>
      </c>
      <c r="Z82" t="s">
        <v>110</v>
      </c>
      <c r="AA82" t="s">
        <v>155</v>
      </c>
      <c r="AB82" t="s">
        <v>60</v>
      </c>
      <c r="AC82" t="s">
        <v>61</v>
      </c>
      <c r="AD82" t="s">
        <v>61</v>
      </c>
      <c r="AE82" t="s">
        <v>62</v>
      </c>
      <c r="AF82" t="s">
        <v>63</v>
      </c>
      <c r="AG82" t="s">
        <v>621</v>
      </c>
      <c r="AH82" t="s">
        <v>621</v>
      </c>
      <c r="AI82" t="s">
        <v>390</v>
      </c>
      <c r="AJ82">
        <v>2</v>
      </c>
      <c r="AK82" t="s">
        <v>833</v>
      </c>
      <c r="AL82">
        <v>5</v>
      </c>
      <c r="AM82">
        <v>2</v>
      </c>
      <c r="AN82" t="s">
        <v>60</v>
      </c>
      <c r="AO82" t="s">
        <v>67</v>
      </c>
      <c r="AP82" t="s">
        <v>68</v>
      </c>
      <c r="AR82" t="s">
        <v>69</v>
      </c>
      <c r="AS82" t="s">
        <v>91</v>
      </c>
      <c r="AT82" s="1">
        <v>44246</v>
      </c>
      <c r="AU82" t="s">
        <v>10695</v>
      </c>
      <c r="AV82" t="s">
        <v>832</v>
      </c>
      <c r="AW82" t="s">
        <v>71</v>
      </c>
      <c r="AX82" t="s">
        <v>72</v>
      </c>
    </row>
    <row r="83" spans="1:50" hidden="1" x14ac:dyDescent="0.25">
      <c r="A83" t="str">
        <f>INDEX('Community ID'!B:B,MATCH(M83,'Community ID'!A:A,0))</f>
        <v>Arenazo</v>
      </c>
      <c r="B83" t="str">
        <f>INDEX('Community ID'!$K:$K,MATCH('Environmental Data'!$N83,'Community ID'!J:J,0))</f>
        <v>Constanza</v>
      </c>
      <c r="D83" t="s">
        <v>10510</v>
      </c>
      <c r="F83" t="s">
        <v>9648</v>
      </c>
      <c r="G83" t="s">
        <v>48</v>
      </c>
      <c r="H83" t="s">
        <v>94</v>
      </c>
      <c r="I83">
        <v>2021</v>
      </c>
      <c r="J83">
        <v>8092715700</v>
      </c>
      <c r="K83" t="s">
        <v>492</v>
      </c>
      <c r="L83" t="s">
        <v>127</v>
      </c>
      <c r="M83" t="s">
        <v>10355</v>
      </c>
      <c r="N83" t="s">
        <v>97</v>
      </c>
      <c r="O83" t="s">
        <v>53</v>
      </c>
      <c r="R83" t="s">
        <v>135</v>
      </c>
      <c r="T83" t="s">
        <v>10397</v>
      </c>
      <c r="U83" t="s">
        <v>56</v>
      </c>
      <c r="V83">
        <v>18.918132400000001</v>
      </c>
      <c r="W83">
        <v>-70.759248999999997</v>
      </c>
      <c r="X83" t="s">
        <v>82</v>
      </c>
      <c r="Y83" t="s">
        <v>196</v>
      </c>
      <c r="Z83" t="s">
        <v>83</v>
      </c>
      <c r="AA83" t="s">
        <v>84</v>
      </c>
      <c r="AB83" t="s">
        <v>60</v>
      </c>
      <c r="AD83" t="s">
        <v>61</v>
      </c>
      <c r="AE83" t="s">
        <v>62</v>
      </c>
      <c r="AF83" t="s">
        <v>86</v>
      </c>
      <c r="AG83" t="s">
        <v>135</v>
      </c>
      <c r="AH83" t="s">
        <v>135</v>
      </c>
      <c r="AI83" t="s">
        <v>10511</v>
      </c>
      <c r="AJ83">
        <v>2</v>
      </c>
      <c r="AK83" t="s">
        <v>66</v>
      </c>
      <c r="AL83">
        <v>4</v>
      </c>
      <c r="AM83">
        <v>0</v>
      </c>
      <c r="AN83" t="s">
        <v>60</v>
      </c>
      <c r="AO83" t="s">
        <v>67</v>
      </c>
      <c r="AP83" t="s">
        <v>104</v>
      </c>
      <c r="AR83" t="s">
        <v>69</v>
      </c>
      <c r="AS83" t="s">
        <v>70</v>
      </c>
      <c r="AT83" s="1">
        <v>44246</v>
      </c>
      <c r="AU83" t="s">
        <v>10696</v>
      </c>
      <c r="AV83" t="s">
        <v>10397</v>
      </c>
      <c r="AW83" t="s">
        <v>71</v>
      </c>
      <c r="AX83" t="s">
        <v>72</v>
      </c>
    </row>
    <row r="84" spans="1:50" hidden="1" x14ac:dyDescent="0.25">
      <c r="A84" t="str">
        <f>INDEX('Community ID'!B:B,MATCH(M84,'Community ID'!A:A,0))</f>
        <v>Arenazo</v>
      </c>
      <c r="B84" t="str">
        <f>INDEX('Community ID'!$K:$K,MATCH('Environmental Data'!$N84,'Community ID'!J:J,0))</f>
        <v>Constanza</v>
      </c>
      <c r="D84" t="s">
        <v>10512</v>
      </c>
      <c r="F84" t="s">
        <v>10513</v>
      </c>
      <c r="G84" t="s">
        <v>48</v>
      </c>
      <c r="H84" s="1">
        <v>32679</v>
      </c>
      <c r="I84">
        <v>32</v>
      </c>
      <c r="J84">
        <v>8099648287</v>
      </c>
      <c r="K84" t="s">
        <v>132</v>
      </c>
      <c r="L84" t="s">
        <v>10514</v>
      </c>
      <c r="M84" t="s">
        <v>10355</v>
      </c>
      <c r="N84" t="s">
        <v>790</v>
      </c>
      <c r="O84" t="s">
        <v>311</v>
      </c>
      <c r="Q84" t="s">
        <v>438</v>
      </c>
      <c r="T84" t="s">
        <v>10388</v>
      </c>
      <c r="U84" t="s">
        <v>56</v>
      </c>
      <c r="V84">
        <v>18.9160419</v>
      </c>
      <c r="W84">
        <v>-70.755317399999996</v>
      </c>
      <c r="X84" t="s">
        <v>82</v>
      </c>
      <c r="Y84" t="s">
        <v>82</v>
      </c>
      <c r="Z84" t="s">
        <v>58</v>
      </c>
      <c r="AA84" t="s">
        <v>155</v>
      </c>
      <c r="AB84" t="s">
        <v>61</v>
      </c>
      <c r="AC84" t="s">
        <v>61</v>
      </c>
      <c r="AD84" t="s">
        <v>61</v>
      </c>
      <c r="AE84" t="s">
        <v>62</v>
      </c>
      <c r="AF84" t="s">
        <v>63</v>
      </c>
      <c r="AG84" t="s">
        <v>135</v>
      </c>
      <c r="AH84" t="s">
        <v>135</v>
      </c>
      <c r="AI84" t="s">
        <v>307</v>
      </c>
      <c r="AJ84">
        <v>2</v>
      </c>
      <c r="AK84" t="s">
        <v>5364</v>
      </c>
      <c r="AL84">
        <v>3</v>
      </c>
      <c r="AM84">
        <v>0</v>
      </c>
      <c r="AN84" t="s">
        <v>60</v>
      </c>
      <c r="AO84" t="s">
        <v>67</v>
      </c>
      <c r="AP84" t="s">
        <v>68</v>
      </c>
      <c r="AR84" t="s">
        <v>69</v>
      </c>
      <c r="AS84" t="s">
        <v>91</v>
      </c>
      <c r="AT84" s="1">
        <v>44246</v>
      </c>
      <c r="AU84" t="s">
        <v>10697</v>
      </c>
      <c r="AV84" t="s">
        <v>10388</v>
      </c>
      <c r="AW84" t="s">
        <v>71</v>
      </c>
      <c r="AX84" t="s">
        <v>72</v>
      </c>
    </row>
    <row r="85" spans="1:50" hidden="1" x14ac:dyDescent="0.25">
      <c r="A85" t="str">
        <f>INDEX('Community ID'!B:B,MATCH(M85,'Community ID'!A:A,0))</f>
        <v>Arenazo</v>
      </c>
      <c r="B85" t="str">
        <f>INDEX('Community ID'!$K:$K,MATCH('Environmental Data'!$N85,'Community ID'!J:J,0))</f>
        <v>Constanza</v>
      </c>
      <c r="D85" t="s">
        <v>10515</v>
      </c>
      <c r="F85" t="s">
        <v>4168</v>
      </c>
      <c r="G85" t="s">
        <v>75</v>
      </c>
      <c r="H85" t="s">
        <v>94</v>
      </c>
      <c r="I85">
        <v>2021</v>
      </c>
      <c r="J85">
        <v>8099324265</v>
      </c>
      <c r="K85" t="s">
        <v>76</v>
      </c>
      <c r="L85" t="s">
        <v>7040</v>
      </c>
      <c r="M85" t="s">
        <v>5391</v>
      </c>
      <c r="N85" t="s">
        <v>97</v>
      </c>
      <c r="Q85" t="s">
        <v>10516</v>
      </c>
      <c r="S85">
        <v>5300248746</v>
      </c>
      <c r="T85" t="s">
        <v>10370</v>
      </c>
      <c r="U85" t="s">
        <v>56</v>
      </c>
      <c r="V85">
        <v>18.915739899999998</v>
      </c>
      <c r="W85">
        <v>-70.759223899999995</v>
      </c>
      <c r="X85" t="s">
        <v>196</v>
      </c>
      <c r="Y85" t="s">
        <v>196</v>
      </c>
      <c r="Z85" t="s">
        <v>58</v>
      </c>
      <c r="AA85" t="s">
        <v>155</v>
      </c>
      <c r="AB85" t="s">
        <v>60</v>
      </c>
      <c r="AD85" t="s">
        <v>60</v>
      </c>
      <c r="AE85" t="s">
        <v>62</v>
      </c>
      <c r="AF85" t="s">
        <v>63</v>
      </c>
      <c r="AG85" t="s">
        <v>64</v>
      </c>
      <c r="AH85" t="s">
        <v>954</v>
      </c>
      <c r="AI85" t="s">
        <v>10517</v>
      </c>
      <c r="AJ85">
        <v>1</v>
      </c>
      <c r="AK85" t="s">
        <v>66</v>
      </c>
      <c r="AL85">
        <v>1</v>
      </c>
      <c r="AM85">
        <v>0</v>
      </c>
      <c r="AN85" t="s">
        <v>60</v>
      </c>
      <c r="AO85" t="s">
        <v>67</v>
      </c>
      <c r="AP85" t="s">
        <v>104</v>
      </c>
      <c r="AR85" t="s">
        <v>69</v>
      </c>
      <c r="AS85" t="s">
        <v>91</v>
      </c>
      <c r="AT85" s="1">
        <v>44246</v>
      </c>
      <c r="AU85" t="s">
        <v>10698</v>
      </c>
      <c r="AV85" t="s">
        <v>10370</v>
      </c>
      <c r="AW85" t="s">
        <v>71</v>
      </c>
      <c r="AX85" t="s">
        <v>72</v>
      </c>
    </row>
    <row r="86" spans="1:50" hidden="1" x14ac:dyDescent="0.25">
      <c r="A86" t="str">
        <f>INDEX('Community ID'!B:B,MATCH(M86,'Community ID'!A:A,0))</f>
        <v>Arenazo</v>
      </c>
      <c r="B86" t="str">
        <f>INDEX('Community ID'!$K:$K,MATCH('Environmental Data'!$N86,'Community ID'!J:J,0))</f>
        <v>Constanza</v>
      </c>
      <c r="D86" t="s">
        <v>10518</v>
      </c>
      <c r="F86" t="s">
        <v>10519</v>
      </c>
      <c r="G86" t="s">
        <v>48</v>
      </c>
      <c r="H86" t="s">
        <v>94</v>
      </c>
      <c r="I86">
        <v>2021</v>
      </c>
      <c r="K86" t="s">
        <v>76</v>
      </c>
      <c r="L86" t="s">
        <v>5384</v>
      </c>
      <c r="M86" t="s">
        <v>5391</v>
      </c>
      <c r="N86" t="s">
        <v>97</v>
      </c>
      <c r="Q86" t="s">
        <v>134</v>
      </c>
      <c r="T86" t="s">
        <v>10370</v>
      </c>
      <c r="U86" t="s">
        <v>56</v>
      </c>
      <c r="V86">
        <v>18.915705500000001</v>
      </c>
      <c r="W86">
        <v>-70.758922699999999</v>
      </c>
      <c r="X86" t="s">
        <v>82</v>
      </c>
      <c r="Y86" t="s">
        <v>82</v>
      </c>
      <c r="Z86" t="s">
        <v>83</v>
      </c>
      <c r="AA86" t="s">
        <v>84</v>
      </c>
      <c r="AB86" t="s">
        <v>60</v>
      </c>
      <c r="AD86" t="s">
        <v>60</v>
      </c>
      <c r="AE86" t="s">
        <v>62</v>
      </c>
      <c r="AF86" t="s">
        <v>111</v>
      </c>
      <c r="AG86" t="s">
        <v>64</v>
      </c>
      <c r="AH86" t="s">
        <v>64</v>
      </c>
      <c r="AI86" t="s">
        <v>10520</v>
      </c>
      <c r="AJ86">
        <v>1</v>
      </c>
      <c r="AK86" t="s">
        <v>66</v>
      </c>
      <c r="AL86">
        <v>2</v>
      </c>
      <c r="AM86">
        <v>0</v>
      </c>
      <c r="AN86" t="s">
        <v>60</v>
      </c>
      <c r="AO86" t="s">
        <v>67</v>
      </c>
      <c r="AP86" t="s">
        <v>104</v>
      </c>
      <c r="AR86" t="s">
        <v>69</v>
      </c>
      <c r="AS86" t="s">
        <v>91</v>
      </c>
      <c r="AT86" s="1">
        <v>44246</v>
      </c>
      <c r="AU86" t="s">
        <v>10699</v>
      </c>
      <c r="AV86" t="s">
        <v>10370</v>
      </c>
      <c r="AW86" t="s">
        <v>71</v>
      </c>
      <c r="AX86" t="s">
        <v>72</v>
      </c>
    </row>
    <row r="87" spans="1:50" hidden="1" x14ac:dyDescent="0.25">
      <c r="A87" t="str">
        <f>INDEX('Community ID'!B:B,MATCH(M87,'Community ID'!A:A,0))</f>
        <v>Arenazo</v>
      </c>
      <c r="B87" t="str">
        <f>INDEX('Community ID'!$K:$K,MATCH('Environmental Data'!$N87,'Community ID'!J:J,0))</f>
        <v>Constanza</v>
      </c>
      <c r="D87" t="s">
        <v>10521</v>
      </c>
      <c r="F87" t="s">
        <v>10522</v>
      </c>
      <c r="G87" t="s">
        <v>48</v>
      </c>
      <c r="H87" s="1">
        <v>35862</v>
      </c>
      <c r="I87">
        <v>23</v>
      </c>
      <c r="K87" t="s">
        <v>76</v>
      </c>
      <c r="L87" t="s">
        <v>127</v>
      </c>
      <c r="M87" t="s">
        <v>10355</v>
      </c>
      <c r="N87" t="s">
        <v>97</v>
      </c>
      <c r="O87" t="s">
        <v>53</v>
      </c>
      <c r="T87" t="s">
        <v>10388</v>
      </c>
      <c r="U87" t="s">
        <v>56</v>
      </c>
      <c r="V87">
        <v>18.915976400000002</v>
      </c>
      <c r="W87">
        <v>-70.759194500000007</v>
      </c>
      <c r="X87" t="s">
        <v>275</v>
      </c>
      <c r="Y87" t="s">
        <v>275</v>
      </c>
      <c r="Z87" t="s">
        <v>58</v>
      </c>
      <c r="AA87" t="s">
        <v>155</v>
      </c>
      <c r="AB87" t="s">
        <v>60</v>
      </c>
      <c r="AD87" t="s">
        <v>61</v>
      </c>
      <c r="AE87" t="s">
        <v>62</v>
      </c>
      <c r="AF87" t="s">
        <v>63</v>
      </c>
      <c r="AG87" t="s">
        <v>64</v>
      </c>
      <c r="AH87" t="s">
        <v>64</v>
      </c>
      <c r="AI87" t="s">
        <v>1122</v>
      </c>
      <c r="AJ87">
        <v>2</v>
      </c>
      <c r="AK87" t="s">
        <v>5364</v>
      </c>
      <c r="AL87">
        <v>5</v>
      </c>
      <c r="AM87">
        <v>3</v>
      </c>
      <c r="AN87" t="s">
        <v>61</v>
      </c>
      <c r="AO87" t="s">
        <v>67</v>
      </c>
      <c r="AP87" t="s">
        <v>68</v>
      </c>
      <c r="AR87" t="s">
        <v>69</v>
      </c>
      <c r="AS87" t="s">
        <v>91</v>
      </c>
      <c r="AT87" s="1">
        <v>44246</v>
      </c>
      <c r="AU87" t="s">
        <v>10700</v>
      </c>
      <c r="AV87" t="s">
        <v>10388</v>
      </c>
      <c r="AW87" t="s">
        <v>71</v>
      </c>
      <c r="AX87" t="s">
        <v>72</v>
      </c>
    </row>
    <row r="88" spans="1:50" hidden="1" x14ac:dyDescent="0.25">
      <c r="A88" t="str">
        <f>INDEX('Community ID'!B:B,MATCH(M88,'Community ID'!A:A,0))</f>
        <v>Arenazo</v>
      </c>
      <c r="B88" t="str">
        <f>INDEX('Community ID'!$K:$K,MATCH('Environmental Data'!$N88,'Community ID'!J:J,0))</f>
        <v>Constanza</v>
      </c>
      <c r="D88" t="s">
        <v>10523</v>
      </c>
      <c r="F88" t="s">
        <v>4226</v>
      </c>
      <c r="G88" t="s">
        <v>48</v>
      </c>
      <c r="H88" s="1">
        <v>31374</v>
      </c>
      <c r="I88">
        <v>36</v>
      </c>
      <c r="K88" t="s">
        <v>76</v>
      </c>
      <c r="L88" t="s">
        <v>10524</v>
      </c>
      <c r="M88" t="s">
        <v>5391</v>
      </c>
      <c r="N88" t="s">
        <v>97</v>
      </c>
      <c r="S88">
        <v>5300436796</v>
      </c>
      <c r="T88" t="s">
        <v>10370</v>
      </c>
      <c r="U88" t="s">
        <v>56</v>
      </c>
      <c r="V88">
        <v>18.914959</v>
      </c>
      <c r="W88">
        <v>-70.759878400000005</v>
      </c>
      <c r="X88" t="s">
        <v>82</v>
      </c>
      <c r="Y88" t="s">
        <v>82</v>
      </c>
      <c r="Z88" t="s">
        <v>83</v>
      </c>
      <c r="AA88" t="s">
        <v>59</v>
      </c>
      <c r="AB88" t="s">
        <v>60</v>
      </c>
      <c r="AD88" t="s">
        <v>61</v>
      </c>
      <c r="AE88" t="s">
        <v>62</v>
      </c>
      <c r="AF88" t="s">
        <v>63</v>
      </c>
      <c r="AG88" t="s">
        <v>64</v>
      </c>
      <c r="AH88" t="s">
        <v>64</v>
      </c>
      <c r="AI88" t="s">
        <v>10525</v>
      </c>
      <c r="AJ88">
        <v>1</v>
      </c>
      <c r="AK88" t="s">
        <v>103</v>
      </c>
      <c r="AL88">
        <v>3</v>
      </c>
      <c r="AM88">
        <v>0</v>
      </c>
      <c r="AN88" t="s">
        <v>60</v>
      </c>
      <c r="AO88" t="s">
        <v>67</v>
      </c>
      <c r="AP88" t="s">
        <v>104</v>
      </c>
      <c r="AR88" t="s">
        <v>69</v>
      </c>
      <c r="AS88" t="s">
        <v>70</v>
      </c>
      <c r="AT88" s="1">
        <v>44246</v>
      </c>
      <c r="AU88" t="s">
        <v>10701</v>
      </c>
      <c r="AV88" t="s">
        <v>10370</v>
      </c>
      <c r="AW88" t="s">
        <v>71</v>
      </c>
      <c r="AX88" t="s">
        <v>72</v>
      </c>
    </row>
    <row r="89" spans="1:50" hidden="1" x14ac:dyDescent="0.25">
      <c r="A89" t="str">
        <f>INDEX('Community ID'!B:B,MATCH(M89,'Community ID'!A:A,0))</f>
        <v>Arenazo</v>
      </c>
      <c r="B89" t="str">
        <f>INDEX('Community ID'!$K:$K,MATCH('Environmental Data'!$N89,'Community ID'!J:J,0))</f>
        <v>Constanza</v>
      </c>
      <c r="D89" t="s">
        <v>10526</v>
      </c>
      <c r="F89" t="s">
        <v>10527</v>
      </c>
      <c r="G89" t="s">
        <v>75</v>
      </c>
      <c r="H89" s="1">
        <v>43256</v>
      </c>
      <c r="I89">
        <v>3</v>
      </c>
      <c r="K89" t="s">
        <v>76</v>
      </c>
      <c r="M89" t="s">
        <v>5391</v>
      </c>
      <c r="N89" t="s">
        <v>97</v>
      </c>
      <c r="T89" t="s">
        <v>56</v>
      </c>
      <c r="U89" t="s">
        <v>56</v>
      </c>
      <c r="V89">
        <v>0</v>
      </c>
      <c r="W89">
        <v>0</v>
      </c>
      <c r="X89" t="s">
        <v>57</v>
      </c>
      <c r="Y89" t="s">
        <v>57</v>
      </c>
      <c r="AD89" t="s">
        <v>60</v>
      </c>
      <c r="AF89" t="s">
        <v>86</v>
      </c>
      <c r="AL89">
        <v>8</v>
      </c>
      <c r="AM89">
        <v>5</v>
      </c>
      <c r="AN89" t="s">
        <v>61</v>
      </c>
      <c r="AO89" t="s">
        <v>67</v>
      </c>
      <c r="AP89" t="s">
        <v>123</v>
      </c>
      <c r="AR89" t="s">
        <v>378</v>
      </c>
      <c r="AS89" t="s">
        <v>123</v>
      </c>
      <c r="AT89" s="1">
        <v>44246</v>
      </c>
      <c r="AU89" t="s">
        <v>10702</v>
      </c>
      <c r="AV89" t="s">
        <v>56</v>
      </c>
      <c r="AW89" t="s">
        <v>71</v>
      </c>
      <c r="AX89" t="s">
        <v>72</v>
      </c>
    </row>
    <row r="90" spans="1:50" hidden="1" x14ac:dyDescent="0.25">
      <c r="A90" t="str">
        <f>INDEX('Community ID'!B:B,MATCH(M90,'Community ID'!A:A,0))</f>
        <v>Arenazo</v>
      </c>
      <c r="B90" t="str">
        <f>INDEX('Community ID'!$K:$K,MATCH('Environmental Data'!$N90,'Community ID'!J:J,0))</f>
        <v>Constanza</v>
      </c>
      <c r="D90" t="s">
        <v>10528</v>
      </c>
      <c r="F90" t="s">
        <v>9401</v>
      </c>
      <c r="G90" t="s">
        <v>48</v>
      </c>
      <c r="H90" t="s">
        <v>94</v>
      </c>
      <c r="I90">
        <v>2021</v>
      </c>
      <c r="J90">
        <v>8092575454</v>
      </c>
      <c r="K90" t="s">
        <v>49</v>
      </c>
      <c r="L90" t="s">
        <v>127</v>
      </c>
      <c r="M90" t="s">
        <v>10355</v>
      </c>
      <c r="N90" t="s">
        <v>97</v>
      </c>
      <c r="O90" t="s">
        <v>53</v>
      </c>
      <c r="Q90" t="s">
        <v>134</v>
      </c>
      <c r="R90" t="s">
        <v>10529</v>
      </c>
      <c r="T90" t="s">
        <v>10397</v>
      </c>
      <c r="U90" t="s">
        <v>56</v>
      </c>
      <c r="V90">
        <v>18.913789600000001</v>
      </c>
      <c r="W90">
        <v>-70.757547500000001</v>
      </c>
      <c r="X90" t="s">
        <v>275</v>
      </c>
      <c r="Y90" t="s">
        <v>275</v>
      </c>
      <c r="Z90" t="s">
        <v>83</v>
      </c>
      <c r="AA90" t="s">
        <v>155</v>
      </c>
      <c r="AB90" t="s">
        <v>60</v>
      </c>
      <c r="AD90" t="s">
        <v>60</v>
      </c>
      <c r="AE90" t="s">
        <v>62</v>
      </c>
      <c r="AF90" t="s">
        <v>86</v>
      </c>
      <c r="AG90" t="s">
        <v>1927</v>
      </c>
      <c r="AH90" t="s">
        <v>5612</v>
      </c>
      <c r="AI90" t="s">
        <v>10488</v>
      </c>
      <c r="AJ90">
        <v>2</v>
      </c>
      <c r="AK90" t="s">
        <v>326</v>
      </c>
      <c r="AL90">
        <v>3</v>
      </c>
      <c r="AM90">
        <v>0</v>
      </c>
      <c r="AN90" t="s">
        <v>61</v>
      </c>
      <c r="AO90" t="s">
        <v>67</v>
      </c>
      <c r="AP90" t="s">
        <v>68</v>
      </c>
      <c r="AR90" t="s">
        <v>69</v>
      </c>
      <c r="AS90" t="s">
        <v>70</v>
      </c>
      <c r="AT90" s="1">
        <v>44246</v>
      </c>
      <c r="AU90" t="s">
        <v>10703</v>
      </c>
      <c r="AV90" t="s">
        <v>10397</v>
      </c>
      <c r="AW90" t="s">
        <v>71</v>
      </c>
      <c r="AX90" t="s">
        <v>72</v>
      </c>
    </row>
    <row r="91" spans="1:50" hidden="1" x14ac:dyDescent="0.25">
      <c r="A91" t="str">
        <f>INDEX('Community ID'!B:B,MATCH(M91,'Community ID'!A:A,0))</f>
        <v>Arenazo</v>
      </c>
      <c r="B91" t="str">
        <f>INDEX('Community ID'!$K:$K,MATCH('Environmental Data'!$N91,'Community ID'!J:J,0))</f>
        <v>Constanza</v>
      </c>
      <c r="D91" t="s">
        <v>10530</v>
      </c>
      <c r="F91" t="s">
        <v>5620</v>
      </c>
      <c r="G91" t="s">
        <v>48</v>
      </c>
      <c r="H91" s="1">
        <v>35081</v>
      </c>
      <c r="I91">
        <v>25</v>
      </c>
      <c r="J91">
        <v>8294145883</v>
      </c>
      <c r="K91" t="s">
        <v>49</v>
      </c>
      <c r="L91" t="s">
        <v>127</v>
      </c>
      <c r="M91" t="s">
        <v>5391</v>
      </c>
      <c r="N91" t="s">
        <v>97</v>
      </c>
      <c r="O91" t="s">
        <v>53</v>
      </c>
      <c r="Q91" t="s">
        <v>438</v>
      </c>
      <c r="T91" t="s">
        <v>10388</v>
      </c>
      <c r="U91" t="s">
        <v>56</v>
      </c>
      <c r="V91">
        <v>18.9120478</v>
      </c>
      <c r="W91">
        <v>-70.754574099999999</v>
      </c>
      <c r="X91" t="s">
        <v>82</v>
      </c>
      <c r="Y91" t="s">
        <v>196</v>
      </c>
      <c r="Z91" t="s">
        <v>83</v>
      </c>
      <c r="AA91" t="s">
        <v>155</v>
      </c>
      <c r="AB91" t="s">
        <v>60</v>
      </c>
      <c r="AD91" t="s">
        <v>61</v>
      </c>
      <c r="AE91" t="s">
        <v>62</v>
      </c>
      <c r="AF91" t="s">
        <v>63</v>
      </c>
      <c r="AG91" t="s">
        <v>10399</v>
      </c>
      <c r="AH91" t="s">
        <v>954</v>
      </c>
      <c r="AI91" t="s">
        <v>9698</v>
      </c>
      <c r="AJ91">
        <v>2</v>
      </c>
      <c r="AK91" t="s">
        <v>5364</v>
      </c>
      <c r="AL91">
        <v>4</v>
      </c>
      <c r="AM91">
        <v>1</v>
      </c>
      <c r="AN91" t="s">
        <v>60</v>
      </c>
      <c r="AO91" t="s">
        <v>67</v>
      </c>
      <c r="AP91" t="s">
        <v>68</v>
      </c>
      <c r="AR91" t="s">
        <v>69</v>
      </c>
      <c r="AS91" t="s">
        <v>70</v>
      </c>
      <c r="AT91" s="1">
        <v>44246</v>
      </c>
      <c r="AU91" t="s">
        <v>10704</v>
      </c>
      <c r="AV91" t="s">
        <v>10388</v>
      </c>
      <c r="AW91" t="s">
        <v>71</v>
      </c>
      <c r="AX91" t="s">
        <v>72</v>
      </c>
    </row>
    <row r="92" spans="1:50" hidden="1" x14ac:dyDescent="0.25">
      <c r="A92" t="str">
        <f>INDEX('Community ID'!B:B,MATCH(M92,'Community ID'!A:A,0))</f>
        <v>Arenazo</v>
      </c>
      <c r="B92" t="str">
        <f>INDEX('Community ID'!$K:$K,MATCH('Environmental Data'!$N92,'Community ID'!J:J,0))</f>
        <v>Constanza</v>
      </c>
      <c r="D92" t="s">
        <v>10531</v>
      </c>
      <c r="F92" t="s">
        <v>10532</v>
      </c>
      <c r="G92" t="s">
        <v>75</v>
      </c>
      <c r="H92" t="s">
        <v>94</v>
      </c>
      <c r="I92">
        <v>2021</v>
      </c>
      <c r="K92" t="s">
        <v>132</v>
      </c>
      <c r="L92" t="s">
        <v>247</v>
      </c>
      <c r="M92" t="s">
        <v>10355</v>
      </c>
      <c r="N92" t="s">
        <v>97</v>
      </c>
      <c r="O92" t="s">
        <v>542</v>
      </c>
      <c r="T92" t="s">
        <v>10397</v>
      </c>
      <c r="U92" t="s">
        <v>56</v>
      </c>
      <c r="V92">
        <v>18.913789600000001</v>
      </c>
      <c r="W92">
        <v>-70.757547500000001</v>
      </c>
      <c r="X92" t="s">
        <v>82</v>
      </c>
      <c r="Y92" t="s">
        <v>82</v>
      </c>
      <c r="Z92" t="s">
        <v>83</v>
      </c>
      <c r="AA92" t="s">
        <v>84</v>
      </c>
      <c r="AB92" t="s">
        <v>61</v>
      </c>
      <c r="AC92" t="s">
        <v>61</v>
      </c>
      <c r="AD92" t="s">
        <v>61</v>
      </c>
      <c r="AE92" t="s">
        <v>62</v>
      </c>
      <c r="AF92" t="s">
        <v>63</v>
      </c>
      <c r="AG92" t="s">
        <v>135</v>
      </c>
      <c r="AH92" t="s">
        <v>135</v>
      </c>
      <c r="AI92" t="s">
        <v>326</v>
      </c>
      <c r="AJ92">
        <v>2</v>
      </c>
      <c r="AK92" t="s">
        <v>326</v>
      </c>
      <c r="AL92">
        <v>4</v>
      </c>
      <c r="AM92">
        <v>0</v>
      </c>
      <c r="AO92" t="s">
        <v>67</v>
      </c>
      <c r="AP92" t="s">
        <v>68</v>
      </c>
      <c r="AR92" t="s">
        <v>69</v>
      </c>
      <c r="AS92" t="s">
        <v>91</v>
      </c>
      <c r="AT92" s="1">
        <v>44246</v>
      </c>
      <c r="AU92" t="s">
        <v>10705</v>
      </c>
      <c r="AV92" t="s">
        <v>10397</v>
      </c>
      <c r="AW92" t="s">
        <v>71</v>
      </c>
      <c r="AX92" t="s">
        <v>72</v>
      </c>
    </row>
    <row r="93" spans="1:50" hidden="1" x14ac:dyDescent="0.25">
      <c r="A93" t="str">
        <f>INDEX('Community ID'!B:B,MATCH(M93,'Community ID'!A:A,0))</f>
        <v>Arenazo</v>
      </c>
      <c r="B93" t="str">
        <f>INDEX('Community ID'!$K:$K,MATCH('Environmental Data'!$N93,'Community ID'!J:J,0))</f>
        <v>Constanza</v>
      </c>
      <c r="D93" t="s">
        <v>10533</v>
      </c>
      <c r="F93" t="s">
        <v>5029</v>
      </c>
      <c r="G93" t="s">
        <v>48</v>
      </c>
      <c r="H93" s="1">
        <v>35679</v>
      </c>
      <c r="I93">
        <v>24</v>
      </c>
      <c r="J93">
        <v>8296713759</v>
      </c>
      <c r="K93" t="s">
        <v>49</v>
      </c>
      <c r="L93" t="s">
        <v>127</v>
      </c>
      <c r="M93" t="s">
        <v>10355</v>
      </c>
      <c r="N93" t="s">
        <v>97</v>
      </c>
      <c r="O93" t="s">
        <v>53</v>
      </c>
      <c r="Q93" t="s">
        <v>438</v>
      </c>
      <c r="T93" t="s">
        <v>10388</v>
      </c>
      <c r="U93" t="s">
        <v>56</v>
      </c>
      <c r="V93">
        <v>18.918890900000001</v>
      </c>
      <c r="W93">
        <v>-70.7625113</v>
      </c>
      <c r="X93" t="s">
        <v>82</v>
      </c>
      <c r="Y93" t="s">
        <v>82</v>
      </c>
      <c r="Z93" t="s">
        <v>58</v>
      </c>
      <c r="AA93" t="s">
        <v>84</v>
      </c>
      <c r="AB93" t="s">
        <v>60</v>
      </c>
      <c r="AC93" t="s">
        <v>61</v>
      </c>
      <c r="AD93" t="s">
        <v>61</v>
      </c>
      <c r="AE93" t="s">
        <v>62</v>
      </c>
      <c r="AF93" t="s">
        <v>63</v>
      </c>
      <c r="AG93" t="s">
        <v>87</v>
      </c>
      <c r="AH93" t="s">
        <v>64</v>
      </c>
      <c r="AI93" t="s">
        <v>10534</v>
      </c>
      <c r="AJ93">
        <v>2</v>
      </c>
      <c r="AK93" t="s">
        <v>5364</v>
      </c>
      <c r="AL93">
        <v>6</v>
      </c>
      <c r="AM93">
        <v>3</v>
      </c>
      <c r="AN93" t="s">
        <v>60</v>
      </c>
      <c r="AO93" t="s">
        <v>67</v>
      </c>
      <c r="AP93" t="s">
        <v>68</v>
      </c>
      <c r="AR93" t="s">
        <v>69</v>
      </c>
      <c r="AS93" t="s">
        <v>91</v>
      </c>
      <c r="AT93" s="1">
        <v>44246</v>
      </c>
      <c r="AU93" t="s">
        <v>10706</v>
      </c>
      <c r="AV93" t="s">
        <v>10388</v>
      </c>
      <c r="AW93" t="s">
        <v>71</v>
      </c>
      <c r="AX93" t="s">
        <v>72</v>
      </c>
    </row>
    <row r="94" spans="1:50" hidden="1" x14ac:dyDescent="0.25">
      <c r="A94" t="str">
        <f>INDEX('Community ID'!B:B,MATCH(M94,'Community ID'!A:A,0))</f>
        <v>Arenazo</v>
      </c>
      <c r="B94" t="str">
        <f>INDEX('Community ID'!$K:$K,MATCH('Environmental Data'!$N94,'Community ID'!J:J,0))</f>
        <v>Constanza</v>
      </c>
      <c r="D94" t="s">
        <v>10535</v>
      </c>
      <c r="F94" t="s">
        <v>1151</v>
      </c>
      <c r="G94" t="s">
        <v>48</v>
      </c>
      <c r="H94" s="1">
        <v>19117</v>
      </c>
      <c r="I94">
        <v>69</v>
      </c>
      <c r="J94">
        <v>8296713759</v>
      </c>
      <c r="K94" t="s">
        <v>76</v>
      </c>
      <c r="L94" t="s">
        <v>127</v>
      </c>
      <c r="M94" t="s">
        <v>10355</v>
      </c>
      <c r="N94" t="s">
        <v>97</v>
      </c>
      <c r="O94" t="s">
        <v>98</v>
      </c>
      <c r="Q94" t="s">
        <v>438</v>
      </c>
      <c r="T94" t="s">
        <v>10388</v>
      </c>
      <c r="U94" t="s">
        <v>56</v>
      </c>
      <c r="V94">
        <v>18.9120478</v>
      </c>
      <c r="W94">
        <v>-70.754574099999999</v>
      </c>
      <c r="X94" t="s">
        <v>82</v>
      </c>
      <c r="Y94" t="s">
        <v>82</v>
      </c>
      <c r="Z94" t="s">
        <v>58</v>
      </c>
      <c r="AA94" t="s">
        <v>84</v>
      </c>
      <c r="AB94" t="s">
        <v>60</v>
      </c>
      <c r="AC94" t="s">
        <v>61</v>
      </c>
      <c r="AD94" t="s">
        <v>61</v>
      </c>
      <c r="AE94" t="s">
        <v>62</v>
      </c>
      <c r="AF94" t="s">
        <v>63</v>
      </c>
      <c r="AG94" t="s">
        <v>87</v>
      </c>
      <c r="AH94" t="s">
        <v>64</v>
      </c>
      <c r="AI94" t="s">
        <v>10536</v>
      </c>
      <c r="AJ94">
        <v>2</v>
      </c>
      <c r="AK94" t="s">
        <v>8119</v>
      </c>
      <c r="AL94">
        <v>5</v>
      </c>
      <c r="AM94">
        <v>0</v>
      </c>
      <c r="AN94" t="s">
        <v>60</v>
      </c>
      <c r="AO94" t="s">
        <v>67</v>
      </c>
      <c r="AP94" t="s">
        <v>68</v>
      </c>
      <c r="AR94" t="s">
        <v>69</v>
      </c>
      <c r="AS94" t="s">
        <v>91</v>
      </c>
      <c r="AT94" s="1">
        <v>44246</v>
      </c>
      <c r="AU94" t="s">
        <v>10707</v>
      </c>
      <c r="AV94" t="s">
        <v>10388</v>
      </c>
      <c r="AW94" t="s">
        <v>71</v>
      </c>
      <c r="AX94" t="s">
        <v>72</v>
      </c>
    </row>
    <row r="95" spans="1:50" hidden="1" x14ac:dyDescent="0.25">
      <c r="A95" t="e">
        <f>INDEX('Community ID'!B:B,MATCH(M95,'Community ID'!A:A,0))</f>
        <v>#N/A</v>
      </c>
      <c r="B95" t="str">
        <f>INDEX('Community ID'!$K:$K,MATCH('Environmental Data'!$N95,'Community ID'!J:J,0))</f>
        <v>Constanza</v>
      </c>
      <c r="D95" t="s">
        <v>10537</v>
      </c>
      <c r="F95" t="s">
        <v>3782</v>
      </c>
      <c r="G95" t="s">
        <v>48</v>
      </c>
      <c r="H95" s="1">
        <v>36027</v>
      </c>
      <c r="I95">
        <v>23</v>
      </c>
      <c r="K95" t="s">
        <v>132</v>
      </c>
      <c r="L95" t="s">
        <v>127</v>
      </c>
      <c r="M95" t="s">
        <v>10538</v>
      </c>
      <c r="N95" t="s">
        <v>97</v>
      </c>
      <c r="O95" t="s">
        <v>6030</v>
      </c>
      <c r="Q95" t="s">
        <v>10539</v>
      </c>
      <c r="R95" t="s">
        <v>135</v>
      </c>
      <c r="T95" t="s">
        <v>10397</v>
      </c>
      <c r="U95" t="s">
        <v>56</v>
      </c>
      <c r="V95">
        <v>18.913789600000001</v>
      </c>
      <c r="W95">
        <v>-70.757547500000001</v>
      </c>
      <c r="X95" t="s">
        <v>100</v>
      </c>
      <c r="Y95" t="s">
        <v>100</v>
      </c>
      <c r="Z95" t="s">
        <v>83</v>
      </c>
      <c r="AA95" t="s">
        <v>84</v>
      </c>
      <c r="AB95" t="s">
        <v>61</v>
      </c>
      <c r="AC95" t="s">
        <v>60</v>
      </c>
      <c r="AD95" t="s">
        <v>61</v>
      </c>
      <c r="AE95" t="s">
        <v>62</v>
      </c>
      <c r="AF95" t="s">
        <v>86</v>
      </c>
      <c r="AG95" t="s">
        <v>135</v>
      </c>
      <c r="AH95" t="s">
        <v>135</v>
      </c>
      <c r="AI95" t="s">
        <v>10540</v>
      </c>
      <c r="AJ95">
        <v>2</v>
      </c>
      <c r="AK95" t="s">
        <v>326</v>
      </c>
      <c r="AL95">
        <v>5</v>
      </c>
      <c r="AM95">
        <v>2</v>
      </c>
      <c r="AN95" t="s">
        <v>60</v>
      </c>
      <c r="AO95" t="s">
        <v>67</v>
      </c>
      <c r="AP95" t="s">
        <v>68</v>
      </c>
      <c r="AR95" t="s">
        <v>69</v>
      </c>
      <c r="AS95" t="s">
        <v>70</v>
      </c>
      <c r="AT95" s="1">
        <v>44246</v>
      </c>
      <c r="AU95" t="s">
        <v>10708</v>
      </c>
      <c r="AV95" t="s">
        <v>10397</v>
      </c>
      <c r="AW95" t="s">
        <v>71</v>
      </c>
      <c r="AX95" t="s">
        <v>72</v>
      </c>
    </row>
    <row r="96" spans="1:50" hidden="1" x14ac:dyDescent="0.25">
      <c r="A96" t="str">
        <f>INDEX('Community ID'!B:B,MATCH(M96,'Community ID'!A:A,0))</f>
        <v>Arenazo</v>
      </c>
      <c r="B96" t="str">
        <f>INDEX('Community ID'!$K:$K,MATCH('Environmental Data'!$N96,'Community ID'!J:J,0))</f>
        <v>Constanza</v>
      </c>
      <c r="D96" t="s">
        <v>10541</v>
      </c>
      <c r="F96" t="s">
        <v>1057</v>
      </c>
      <c r="G96" t="s">
        <v>48</v>
      </c>
      <c r="H96" s="1">
        <v>34752</v>
      </c>
      <c r="I96">
        <v>26</v>
      </c>
      <c r="J96">
        <v>8294907047</v>
      </c>
      <c r="K96" t="s">
        <v>49</v>
      </c>
      <c r="L96" t="s">
        <v>108</v>
      </c>
      <c r="M96" t="s">
        <v>10355</v>
      </c>
      <c r="N96" t="s">
        <v>97</v>
      </c>
      <c r="O96" t="s">
        <v>53</v>
      </c>
      <c r="Q96" t="s">
        <v>134</v>
      </c>
      <c r="T96" t="s">
        <v>10388</v>
      </c>
      <c r="U96" t="s">
        <v>56</v>
      </c>
      <c r="V96">
        <v>18.918892199999998</v>
      </c>
      <c r="W96">
        <v>-70.762506500000001</v>
      </c>
      <c r="X96" t="s">
        <v>82</v>
      </c>
      <c r="Y96" t="s">
        <v>275</v>
      </c>
      <c r="Z96" t="s">
        <v>83</v>
      </c>
      <c r="AA96" t="s">
        <v>84</v>
      </c>
      <c r="AB96" t="s">
        <v>60</v>
      </c>
      <c r="AC96" t="s">
        <v>61</v>
      </c>
      <c r="AE96" t="s">
        <v>62</v>
      </c>
      <c r="AF96" t="s">
        <v>63</v>
      </c>
      <c r="AG96" t="s">
        <v>64</v>
      </c>
      <c r="AH96" t="s">
        <v>1079</v>
      </c>
      <c r="AI96" t="s">
        <v>8397</v>
      </c>
      <c r="AJ96">
        <v>2</v>
      </c>
      <c r="AK96" t="s">
        <v>5364</v>
      </c>
      <c r="AL96">
        <v>5</v>
      </c>
      <c r="AM96">
        <v>2</v>
      </c>
      <c r="AN96" t="s">
        <v>61</v>
      </c>
      <c r="AO96" t="s">
        <v>67</v>
      </c>
      <c r="AP96" t="s">
        <v>104</v>
      </c>
      <c r="AR96" t="s">
        <v>69</v>
      </c>
      <c r="AS96" t="s">
        <v>964</v>
      </c>
      <c r="AT96" s="1">
        <v>44246</v>
      </c>
      <c r="AU96" t="s">
        <v>10709</v>
      </c>
      <c r="AV96" t="s">
        <v>10388</v>
      </c>
      <c r="AW96" t="s">
        <v>71</v>
      </c>
      <c r="AX96" t="s">
        <v>72</v>
      </c>
    </row>
    <row r="97" spans="1:50" hidden="1" x14ac:dyDescent="0.25">
      <c r="A97" t="str">
        <f>INDEX('Community ID'!B:B,MATCH(M97,'Community ID'!A:A,0))</f>
        <v>Arenazo</v>
      </c>
      <c r="B97" t="str">
        <f>INDEX('Community ID'!$K:$K,MATCH('Environmental Data'!$N97,'Community ID'!J:J,0))</f>
        <v>Constanza</v>
      </c>
      <c r="D97" t="s">
        <v>10542</v>
      </c>
      <c r="G97" t="s">
        <v>75</v>
      </c>
      <c r="H97" s="1">
        <v>25552</v>
      </c>
      <c r="I97">
        <v>52</v>
      </c>
      <c r="K97" t="s">
        <v>76</v>
      </c>
      <c r="L97" t="s">
        <v>584</v>
      </c>
      <c r="M97" t="s">
        <v>5391</v>
      </c>
      <c r="N97" t="s">
        <v>97</v>
      </c>
      <c r="O97" t="s">
        <v>311</v>
      </c>
      <c r="Q97" t="s">
        <v>99</v>
      </c>
      <c r="T97" t="s">
        <v>604</v>
      </c>
      <c r="U97" t="s">
        <v>56</v>
      </c>
      <c r="V97">
        <v>18.918804699999999</v>
      </c>
      <c r="W97">
        <v>-70.762504199999995</v>
      </c>
      <c r="X97" t="s">
        <v>82</v>
      </c>
      <c r="Y97" t="s">
        <v>82</v>
      </c>
      <c r="Z97" t="s">
        <v>83</v>
      </c>
      <c r="AA97" t="s">
        <v>84</v>
      </c>
      <c r="AB97" t="s">
        <v>60</v>
      </c>
      <c r="AC97" t="s">
        <v>61</v>
      </c>
      <c r="AD97" t="s">
        <v>60</v>
      </c>
      <c r="AE97" t="s">
        <v>62</v>
      </c>
      <c r="AF97" t="s">
        <v>63</v>
      </c>
      <c r="AG97" t="s">
        <v>64</v>
      </c>
      <c r="AH97" t="s">
        <v>7577</v>
      </c>
      <c r="AI97" t="s">
        <v>10543</v>
      </c>
      <c r="AJ97">
        <v>2</v>
      </c>
      <c r="AK97" t="s">
        <v>605</v>
      </c>
      <c r="AL97">
        <v>3</v>
      </c>
      <c r="AM97">
        <v>0</v>
      </c>
      <c r="AN97" t="s">
        <v>60</v>
      </c>
      <c r="AO97" t="s">
        <v>67</v>
      </c>
      <c r="AP97" t="s">
        <v>68</v>
      </c>
      <c r="AR97" t="s">
        <v>69</v>
      </c>
      <c r="AS97" t="s">
        <v>70</v>
      </c>
      <c r="AT97" s="1">
        <v>44246</v>
      </c>
      <c r="AU97" t="s">
        <v>10710</v>
      </c>
      <c r="AV97" t="s">
        <v>604</v>
      </c>
      <c r="AW97" t="s">
        <v>71</v>
      </c>
      <c r="AX97" t="s">
        <v>72</v>
      </c>
    </row>
    <row r="98" spans="1:50" hidden="1" x14ac:dyDescent="0.25">
      <c r="A98" t="str">
        <f>INDEX('Community ID'!B:B,MATCH(M98,'Community ID'!A:A,0))</f>
        <v>Arenazo</v>
      </c>
      <c r="B98" t="str">
        <f>INDEX('Community ID'!$K:$K,MATCH('Environmental Data'!$N98,'Community ID'!J:J,0))</f>
        <v>Constanza</v>
      </c>
      <c r="D98" t="s">
        <v>10544</v>
      </c>
      <c r="F98" t="s">
        <v>1745</v>
      </c>
      <c r="G98" t="s">
        <v>48</v>
      </c>
      <c r="H98" t="s">
        <v>10545</v>
      </c>
      <c r="I98">
        <v>37</v>
      </c>
      <c r="J98">
        <v>8492823079</v>
      </c>
      <c r="K98" t="s">
        <v>76</v>
      </c>
      <c r="L98" t="s">
        <v>127</v>
      </c>
      <c r="M98" t="s">
        <v>10355</v>
      </c>
      <c r="N98" t="s">
        <v>97</v>
      </c>
      <c r="O98" t="s">
        <v>10546</v>
      </c>
      <c r="T98" t="s">
        <v>10397</v>
      </c>
      <c r="U98" t="s">
        <v>56</v>
      </c>
      <c r="V98">
        <v>18.913197199999999</v>
      </c>
      <c r="W98">
        <v>-70.7586625</v>
      </c>
      <c r="X98" t="s">
        <v>82</v>
      </c>
      <c r="Y98" t="s">
        <v>196</v>
      </c>
      <c r="Z98" t="s">
        <v>83</v>
      </c>
      <c r="AA98" t="s">
        <v>155</v>
      </c>
      <c r="AB98" t="s">
        <v>60</v>
      </c>
      <c r="AC98" t="s">
        <v>61</v>
      </c>
      <c r="AE98" t="s">
        <v>62</v>
      </c>
      <c r="AF98" t="s">
        <v>86</v>
      </c>
      <c r="AG98" t="s">
        <v>135</v>
      </c>
      <c r="AH98" t="s">
        <v>135</v>
      </c>
      <c r="AI98" t="s">
        <v>10494</v>
      </c>
      <c r="AJ98">
        <v>2</v>
      </c>
      <c r="AK98" t="s">
        <v>66</v>
      </c>
      <c r="AL98">
        <v>3</v>
      </c>
      <c r="AM98">
        <v>0</v>
      </c>
      <c r="AN98" t="s">
        <v>61</v>
      </c>
      <c r="AO98" t="s">
        <v>170</v>
      </c>
      <c r="AP98" t="s">
        <v>68</v>
      </c>
      <c r="AR98" t="s">
        <v>69</v>
      </c>
      <c r="AS98" t="s">
        <v>70</v>
      </c>
      <c r="AT98" s="1">
        <v>44246</v>
      </c>
      <c r="AU98" t="s">
        <v>10711</v>
      </c>
      <c r="AV98" t="s">
        <v>10397</v>
      </c>
      <c r="AW98" t="s">
        <v>71</v>
      </c>
      <c r="AX98" t="s">
        <v>72</v>
      </c>
    </row>
    <row r="99" spans="1:50" hidden="1" x14ac:dyDescent="0.25">
      <c r="A99" t="str">
        <f>INDEX('Community ID'!B:B,MATCH(M99,'Community ID'!A:A,0))</f>
        <v>Arenazo</v>
      </c>
      <c r="B99" t="str">
        <f>INDEX('Community ID'!$K:$K,MATCH('Environmental Data'!$N99,'Community ID'!J:J,0))</f>
        <v>Constanza</v>
      </c>
      <c r="D99" t="s">
        <v>10547</v>
      </c>
      <c r="F99" t="s">
        <v>4968</v>
      </c>
      <c r="G99" t="s">
        <v>75</v>
      </c>
      <c r="H99" t="s">
        <v>94</v>
      </c>
      <c r="I99">
        <v>2021</v>
      </c>
      <c r="K99" t="s">
        <v>76</v>
      </c>
      <c r="L99" t="s">
        <v>584</v>
      </c>
      <c r="M99" t="s">
        <v>5391</v>
      </c>
      <c r="N99" t="s">
        <v>97</v>
      </c>
      <c r="T99" t="s">
        <v>10370</v>
      </c>
      <c r="U99" t="s">
        <v>56</v>
      </c>
      <c r="V99">
        <v>18.909877099999999</v>
      </c>
      <c r="W99">
        <v>-70.760892600000005</v>
      </c>
      <c r="X99" t="s">
        <v>82</v>
      </c>
      <c r="Y99" t="s">
        <v>82</v>
      </c>
      <c r="Z99" t="s">
        <v>166</v>
      </c>
      <c r="AA99" t="s">
        <v>84</v>
      </c>
      <c r="AB99" t="s">
        <v>60</v>
      </c>
      <c r="AD99" t="s">
        <v>60</v>
      </c>
      <c r="AE99" t="s">
        <v>62</v>
      </c>
      <c r="AF99" t="s">
        <v>63</v>
      </c>
      <c r="AG99" t="s">
        <v>64</v>
      </c>
      <c r="AH99" t="s">
        <v>64</v>
      </c>
      <c r="AI99" t="s">
        <v>10548</v>
      </c>
      <c r="AJ99">
        <v>1</v>
      </c>
      <c r="AK99" t="s">
        <v>7388</v>
      </c>
      <c r="AL99">
        <v>4</v>
      </c>
      <c r="AM99">
        <v>0</v>
      </c>
      <c r="AN99" t="s">
        <v>61</v>
      </c>
      <c r="AO99" t="s">
        <v>67</v>
      </c>
      <c r="AP99" t="s">
        <v>68</v>
      </c>
      <c r="AR99" t="s">
        <v>69</v>
      </c>
      <c r="AS99" t="s">
        <v>70</v>
      </c>
      <c r="AT99" s="1">
        <v>44246</v>
      </c>
      <c r="AU99" t="s">
        <v>10712</v>
      </c>
      <c r="AV99" t="s">
        <v>10370</v>
      </c>
      <c r="AW99" t="s">
        <v>71</v>
      </c>
      <c r="AX99" t="s">
        <v>72</v>
      </c>
    </row>
    <row r="100" spans="1:50" hidden="1" x14ac:dyDescent="0.25">
      <c r="A100" t="str">
        <f>INDEX('Community ID'!B:B,MATCH(M100,'Community ID'!A:A,0))</f>
        <v>Arenazo</v>
      </c>
      <c r="B100" t="str">
        <f>INDEX('Community ID'!$K:$K,MATCH('Environmental Data'!$N100,'Community ID'!J:J,0))</f>
        <v>Constanza</v>
      </c>
      <c r="D100" t="s">
        <v>10549</v>
      </c>
      <c r="F100" t="s">
        <v>5706</v>
      </c>
      <c r="G100" t="s">
        <v>75</v>
      </c>
      <c r="H100" s="1">
        <v>19374</v>
      </c>
      <c r="I100">
        <v>68</v>
      </c>
      <c r="K100" t="s">
        <v>76</v>
      </c>
      <c r="L100" t="s">
        <v>584</v>
      </c>
      <c r="M100" t="s">
        <v>10355</v>
      </c>
      <c r="N100" t="s">
        <v>97</v>
      </c>
      <c r="O100" t="s">
        <v>53</v>
      </c>
      <c r="Q100" t="s">
        <v>134</v>
      </c>
      <c r="S100" t="s">
        <v>10550</v>
      </c>
      <c r="T100" t="s">
        <v>10388</v>
      </c>
      <c r="U100" t="s">
        <v>56</v>
      </c>
      <c r="V100">
        <v>18.9120478</v>
      </c>
      <c r="W100">
        <v>-70.754574099999999</v>
      </c>
      <c r="X100" t="s">
        <v>82</v>
      </c>
      <c r="Y100" t="s">
        <v>82</v>
      </c>
      <c r="Z100" t="s">
        <v>904</v>
      </c>
      <c r="AA100" t="s">
        <v>84</v>
      </c>
      <c r="AB100" t="s">
        <v>60</v>
      </c>
      <c r="AC100" t="s">
        <v>60</v>
      </c>
      <c r="AD100" t="s">
        <v>61</v>
      </c>
      <c r="AE100" t="s">
        <v>62</v>
      </c>
      <c r="AF100" t="s">
        <v>63</v>
      </c>
      <c r="AG100" t="s">
        <v>64</v>
      </c>
      <c r="AH100" t="s">
        <v>120</v>
      </c>
      <c r="AI100" t="s">
        <v>390</v>
      </c>
      <c r="AJ100">
        <v>2</v>
      </c>
      <c r="AK100" t="s">
        <v>5364</v>
      </c>
      <c r="AL100">
        <v>4</v>
      </c>
      <c r="AN100" t="s">
        <v>60</v>
      </c>
      <c r="AO100" t="s">
        <v>67</v>
      </c>
      <c r="AP100" t="s">
        <v>104</v>
      </c>
      <c r="AR100" t="s">
        <v>1304</v>
      </c>
      <c r="AS100" t="s">
        <v>964</v>
      </c>
      <c r="AT100" s="1">
        <v>44246</v>
      </c>
      <c r="AU100" t="s">
        <v>10713</v>
      </c>
      <c r="AV100" t="s">
        <v>10388</v>
      </c>
      <c r="AW100" t="s">
        <v>71</v>
      </c>
      <c r="AX100" t="s">
        <v>72</v>
      </c>
    </row>
    <row r="101" spans="1:50" hidden="1" x14ac:dyDescent="0.25">
      <c r="A101" t="str">
        <f>INDEX('Community ID'!B:B,MATCH(M101,'Community ID'!A:A,0))</f>
        <v>Arenazo</v>
      </c>
      <c r="B101" t="str">
        <f>INDEX('Community ID'!$K:$K,MATCH('Environmental Data'!$N101,'Community ID'!J:J,0))</f>
        <v>Constanza</v>
      </c>
      <c r="D101" t="s">
        <v>10551</v>
      </c>
      <c r="F101" t="s">
        <v>1474</v>
      </c>
      <c r="G101" t="s">
        <v>48</v>
      </c>
      <c r="H101" t="s">
        <v>94</v>
      </c>
      <c r="I101">
        <v>2021</v>
      </c>
      <c r="K101" t="s">
        <v>76</v>
      </c>
      <c r="L101" t="s">
        <v>127</v>
      </c>
      <c r="M101" t="s">
        <v>5391</v>
      </c>
      <c r="N101" t="s">
        <v>97</v>
      </c>
      <c r="O101" t="s">
        <v>311</v>
      </c>
      <c r="Q101" t="s">
        <v>99</v>
      </c>
      <c r="T101" t="s">
        <v>604</v>
      </c>
      <c r="U101" t="s">
        <v>56</v>
      </c>
      <c r="V101">
        <v>18.9188042</v>
      </c>
      <c r="W101">
        <v>-70.762510500000005</v>
      </c>
      <c r="X101" t="s">
        <v>82</v>
      </c>
      <c r="Y101" t="s">
        <v>82</v>
      </c>
      <c r="Z101" t="s">
        <v>83</v>
      </c>
      <c r="AA101" t="s">
        <v>84</v>
      </c>
      <c r="AB101" t="s">
        <v>60</v>
      </c>
      <c r="AD101" t="s">
        <v>60</v>
      </c>
      <c r="AE101" t="s">
        <v>62</v>
      </c>
      <c r="AF101" t="s">
        <v>395</v>
      </c>
      <c r="AG101" t="s">
        <v>10552</v>
      </c>
      <c r="AH101" t="s">
        <v>64</v>
      </c>
      <c r="AI101" t="s">
        <v>10553</v>
      </c>
      <c r="AJ101">
        <v>2</v>
      </c>
      <c r="AK101" t="s">
        <v>605</v>
      </c>
      <c r="AL101">
        <v>2</v>
      </c>
      <c r="AM101">
        <v>0</v>
      </c>
      <c r="AN101" t="s">
        <v>60</v>
      </c>
      <c r="AO101" t="s">
        <v>67</v>
      </c>
      <c r="AP101" t="s">
        <v>104</v>
      </c>
      <c r="AR101" t="s">
        <v>69</v>
      </c>
      <c r="AS101" t="s">
        <v>114</v>
      </c>
      <c r="AT101" s="1">
        <v>44246</v>
      </c>
      <c r="AU101" t="s">
        <v>10714</v>
      </c>
      <c r="AV101" t="s">
        <v>604</v>
      </c>
      <c r="AW101" t="s">
        <v>71</v>
      </c>
      <c r="AX101" t="s">
        <v>72</v>
      </c>
    </row>
    <row r="102" spans="1:50" hidden="1" x14ac:dyDescent="0.25">
      <c r="A102" t="str">
        <f>INDEX('Community ID'!B:B,MATCH(M102,'Community ID'!A:A,0))</f>
        <v>Arenazo</v>
      </c>
      <c r="B102" t="str">
        <f>INDEX('Community ID'!$K:$K,MATCH('Environmental Data'!$N102,'Community ID'!J:J,0))</f>
        <v>Constanza</v>
      </c>
      <c r="D102" t="s">
        <v>10554</v>
      </c>
      <c r="F102" t="s">
        <v>806</v>
      </c>
      <c r="G102" t="s">
        <v>75</v>
      </c>
      <c r="H102" s="1">
        <v>15304</v>
      </c>
      <c r="I102">
        <v>80</v>
      </c>
      <c r="J102">
        <v>8097147038</v>
      </c>
      <c r="K102" t="s">
        <v>76</v>
      </c>
      <c r="L102" t="s">
        <v>5384</v>
      </c>
      <c r="M102" t="s">
        <v>10355</v>
      </c>
      <c r="N102" t="s">
        <v>97</v>
      </c>
      <c r="O102" t="s">
        <v>53</v>
      </c>
      <c r="Q102" t="s">
        <v>134</v>
      </c>
      <c r="S102" t="s">
        <v>10555</v>
      </c>
      <c r="T102" t="s">
        <v>10388</v>
      </c>
      <c r="U102" t="s">
        <v>56</v>
      </c>
      <c r="V102">
        <v>18.902788999999999</v>
      </c>
      <c r="W102">
        <v>-70.744538599999998</v>
      </c>
      <c r="X102" t="s">
        <v>82</v>
      </c>
      <c r="Y102" t="s">
        <v>82</v>
      </c>
      <c r="Z102" t="s">
        <v>58</v>
      </c>
      <c r="AA102" t="s">
        <v>155</v>
      </c>
      <c r="AB102" t="s">
        <v>60</v>
      </c>
      <c r="AC102" t="s">
        <v>61</v>
      </c>
      <c r="AD102" t="s">
        <v>61</v>
      </c>
      <c r="AE102" t="s">
        <v>62</v>
      </c>
      <c r="AF102" t="s">
        <v>63</v>
      </c>
      <c r="AG102" t="s">
        <v>135</v>
      </c>
      <c r="AH102" t="s">
        <v>135</v>
      </c>
      <c r="AI102" t="s">
        <v>390</v>
      </c>
      <c r="AJ102">
        <v>1</v>
      </c>
      <c r="AK102" t="s">
        <v>833</v>
      </c>
      <c r="AL102">
        <v>1</v>
      </c>
      <c r="AM102">
        <v>0</v>
      </c>
      <c r="AN102" t="s">
        <v>60</v>
      </c>
      <c r="AO102" t="s">
        <v>67</v>
      </c>
      <c r="AP102" t="s">
        <v>104</v>
      </c>
      <c r="AR102" t="s">
        <v>69</v>
      </c>
      <c r="AS102" t="s">
        <v>70</v>
      </c>
      <c r="AT102" s="1">
        <v>44246</v>
      </c>
      <c r="AU102" t="s">
        <v>10715</v>
      </c>
      <c r="AV102" t="s">
        <v>10388</v>
      </c>
      <c r="AW102" t="s">
        <v>71</v>
      </c>
      <c r="AX102" t="s">
        <v>72</v>
      </c>
    </row>
    <row r="103" spans="1:50" hidden="1" x14ac:dyDescent="0.25">
      <c r="A103" t="str">
        <f>INDEX('Community ID'!B:B,MATCH(M103,'Community ID'!A:A,0))</f>
        <v>Arenazo</v>
      </c>
      <c r="B103" t="str">
        <f>INDEX('Community ID'!$K:$K,MATCH('Environmental Data'!$N103,'Community ID'!J:J,0))</f>
        <v>Constanza</v>
      </c>
      <c r="D103" t="s">
        <v>10556</v>
      </c>
      <c r="F103" t="s">
        <v>268</v>
      </c>
      <c r="G103" t="s">
        <v>48</v>
      </c>
      <c r="H103" s="1">
        <v>29319</v>
      </c>
      <c r="I103">
        <v>41</v>
      </c>
      <c r="J103">
        <v>8093657453</v>
      </c>
      <c r="K103" t="s">
        <v>132</v>
      </c>
      <c r="L103" t="s">
        <v>127</v>
      </c>
      <c r="M103" t="s">
        <v>10355</v>
      </c>
      <c r="N103" t="s">
        <v>97</v>
      </c>
      <c r="O103" t="s">
        <v>53</v>
      </c>
      <c r="Q103" t="s">
        <v>134</v>
      </c>
      <c r="S103" t="s">
        <v>10557</v>
      </c>
      <c r="T103" t="s">
        <v>10388</v>
      </c>
      <c r="U103" t="s">
        <v>56</v>
      </c>
      <c r="V103">
        <v>18.915921000000001</v>
      </c>
      <c r="W103">
        <v>-70.755176000000006</v>
      </c>
      <c r="X103" t="s">
        <v>82</v>
      </c>
      <c r="Y103" t="s">
        <v>82</v>
      </c>
      <c r="Z103" t="s">
        <v>83</v>
      </c>
      <c r="AA103" t="s">
        <v>155</v>
      </c>
      <c r="AB103" t="s">
        <v>60</v>
      </c>
      <c r="AC103" t="s">
        <v>61</v>
      </c>
      <c r="AD103" t="s">
        <v>60</v>
      </c>
      <c r="AE103" t="s">
        <v>62</v>
      </c>
      <c r="AF103" t="s">
        <v>63</v>
      </c>
      <c r="AG103" t="s">
        <v>64</v>
      </c>
      <c r="AH103" t="s">
        <v>323</v>
      </c>
      <c r="AI103" t="s">
        <v>9698</v>
      </c>
      <c r="AJ103">
        <v>1</v>
      </c>
      <c r="AK103" t="s">
        <v>5364</v>
      </c>
      <c r="AL103">
        <v>6</v>
      </c>
      <c r="AN103" t="s">
        <v>60</v>
      </c>
      <c r="AO103" t="s">
        <v>67</v>
      </c>
      <c r="AP103" t="s">
        <v>104</v>
      </c>
      <c r="AR103" t="s">
        <v>69</v>
      </c>
      <c r="AS103" t="s">
        <v>70</v>
      </c>
      <c r="AT103" s="1">
        <v>44246</v>
      </c>
      <c r="AU103" t="s">
        <v>10716</v>
      </c>
      <c r="AV103" t="s">
        <v>10388</v>
      </c>
      <c r="AW103" t="s">
        <v>71</v>
      </c>
      <c r="AX103" t="s">
        <v>72</v>
      </c>
    </row>
    <row r="104" spans="1:50" hidden="1" x14ac:dyDescent="0.25">
      <c r="A104" t="str">
        <f>INDEX('Community ID'!B:B,MATCH(M104,'Community ID'!A:A,0))</f>
        <v>Arenazo</v>
      </c>
      <c r="B104" t="str">
        <f>INDEX('Community ID'!$K:$K,MATCH('Environmental Data'!$N104,'Community ID'!J:J,0))</f>
        <v>Constanza</v>
      </c>
      <c r="D104" t="s">
        <v>10558</v>
      </c>
      <c r="G104" t="s">
        <v>75</v>
      </c>
      <c r="H104" t="s">
        <v>94</v>
      </c>
      <c r="I104">
        <v>2021</v>
      </c>
      <c r="K104" t="s">
        <v>76</v>
      </c>
      <c r="L104" t="s">
        <v>247</v>
      </c>
      <c r="M104" t="s">
        <v>5391</v>
      </c>
      <c r="N104" t="s">
        <v>97</v>
      </c>
      <c r="O104" t="s">
        <v>147</v>
      </c>
      <c r="Q104" t="s">
        <v>438</v>
      </c>
      <c r="T104" t="s">
        <v>832</v>
      </c>
      <c r="U104" t="s">
        <v>56</v>
      </c>
      <c r="V104">
        <v>18.916559100000001</v>
      </c>
      <c r="W104">
        <v>-70.760149200000001</v>
      </c>
      <c r="X104" t="s">
        <v>82</v>
      </c>
      <c r="Y104" t="s">
        <v>82</v>
      </c>
      <c r="Z104" t="s">
        <v>58</v>
      </c>
      <c r="AA104" t="s">
        <v>155</v>
      </c>
      <c r="AB104" t="s">
        <v>60</v>
      </c>
      <c r="AC104" t="s">
        <v>61</v>
      </c>
      <c r="AD104" t="s">
        <v>60</v>
      </c>
      <c r="AE104" t="s">
        <v>85</v>
      </c>
      <c r="AF104" t="s">
        <v>63</v>
      </c>
      <c r="AG104" t="s">
        <v>621</v>
      </c>
      <c r="AH104" t="s">
        <v>621</v>
      </c>
      <c r="AI104" t="s">
        <v>10559</v>
      </c>
      <c r="AJ104">
        <v>2</v>
      </c>
      <c r="AK104" t="s">
        <v>833</v>
      </c>
      <c r="AL104">
        <v>5</v>
      </c>
      <c r="AM104">
        <v>1</v>
      </c>
      <c r="AN104" t="s">
        <v>60</v>
      </c>
      <c r="AO104" t="s">
        <v>67</v>
      </c>
      <c r="AP104" t="s">
        <v>68</v>
      </c>
      <c r="AR104" t="s">
        <v>69</v>
      </c>
      <c r="AS104" t="s">
        <v>70</v>
      </c>
      <c r="AT104" s="1">
        <v>44246</v>
      </c>
      <c r="AU104" t="s">
        <v>10717</v>
      </c>
      <c r="AV104" t="s">
        <v>832</v>
      </c>
      <c r="AW104" t="s">
        <v>71</v>
      </c>
      <c r="AX104" t="s">
        <v>72</v>
      </c>
    </row>
    <row r="105" spans="1:50" hidden="1" x14ac:dyDescent="0.25">
      <c r="A105" t="str">
        <f>INDEX('Community ID'!B:B,MATCH(M105,'Community ID'!A:A,0))</f>
        <v>Arenazo</v>
      </c>
      <c r="B105" t="str">
        <f>INDEX('Community ID'!$K:$K,MATCH('Environmental Data'!$N105,'Community ID'!J:J,0))</f>
        <v>Constanza</v>
      </c>
      <c r="D105" t="s">
        <v>10560</v>
      </c>
      <c r="G105" t="s">
        <v>75</v>
      </c>
      <c r="H105" s="1">
        <v>26956</v>
      </c>
      <c r="I105">
        <v>48</v>
      </c>
      <c r="J105">
        <v>8498824592</v>
      </c>
      <c r="K105" t="s">
        <v>76</v>
      </c>
      <c r="L105" t="s">
        <v>584</v>
      </c>
      <c r="M105" t="s">
        <v>10349</v>
      </c>
      <c r="N105" t="s">
        <v>52</v>
      </c>
      <c r="O105" t="s">
        <v>53</v>
      </c>
      <c r="Q105" t="s">
        <v>134</v>
      </c>
      <c r="R105" t="s">
        <v>54</v>
      </c>
      <c r="S105">
        <v>5300248597</v>
      </c>
      <c r="T105" t="s">
        <v>55</v>
      </c>
      <c r="U105" t="s">
        <v>56</v>
      </c>
      <c r="V105">
        <v>18.916401</v>
      </c>
      <c r="W105">
        <v>-70.741691299999999</v>
      </c>
      <c r="X105" t="s">
        <v>82</v>
      </c>
      <c r="Y105" t="s">
        <v>100</v>
      </c>
      <c r="Z105" t="s">
        <v>166</v>
      </c>
      <c r="AA105" t="s">
        <v>84</v>
      </c>
      <c r="AB105" t="s">
        <v>61</v>
      </c>
      <c r="AC105" t="s">
        <v>61</v>
      </c>
      <c r="AD105" t="s">
        <v>60</v>
      </c>
      <c r="AE105" t="s">
        <v>62</v>
      </c>
      <c r="AF105" t="s">
        <v>86</v>
      </c>
      <c r="AG105" t="s">
        <v>64</v>
      </c>
      <c r="AH105" t="s">
        <v>64</v>
      </c>
      <c r="AI105" t="s">
        <v>1629</v>
      </c>
      <c r="AJ105">
        <v>1</v>
      </c>
      <c r="AK105" t="s">
        <v>66</v>
      </c>
      <c r="AL105">
        <v>4</v>
      </c>
      <c r="AM105">
        <v>1</v>
      </c>
      <c r="AN105" t="s">
        <v>60</v>
      </c>
      <c r="AO105" t="s">
        <v>90</v>
      </c>
      <c r="AP105" t="s">
        <v>68</v>
      </c>
      <c r="AR105" t="s">
        <v>378</v>
      </c>
      <c r="AS105" t="s">
        <v>91</v>
      </c>
      <c r="AT105" s="1">
        <v>44246</v>
      </c>
      <c r="AU105" t="s">
        <v>10718</v>
      </c>
      <c r="AV105" t="s">
        <v>55</v>
      </c>
      <c r="AW105" t="s">
        <v>71</v>
      </c>
      <c r="AX105" t="s">
        <v>72</v>
      </c>
    </row>
    <row r="106" spans="1:50" hidden="1" x14ac:dyDescent="0.25">
      <c r="A106" t="str">
        <f>INDEX('Community ID'!B:B,MATCH(M106,'Community ID'!A:A,0))</f>
        <v>Los Gajitos</v>
      </c>
      <c r="B106" t="str">
        <f>INDEX('Community ID'!$K:$K,MATCH('Environmental Data'!$N106,'Community ID'!J:J,0))</f>
        <v>Constanza</v>
      </c>
      <c r="D106" t="s">
        <v>45</v>
      </c>
      <c r="G106" t="s">
        <v>48</v>
      </c>
      <c r="H106" s="1">
        <v>35039</v>
      </c>
      <c r="I106">
        <v>26</v>
      </c>
      <c r="J106">
        <v>8099934380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R106" t="s">
        <v>54</v>
      </c>
      <c r="S106">
        <v>40213904002</v>
      </c>
      <c r="T106" t="s">
        <v>55</v>
      </c>
      <c r="U106" t="s">
        <v>56</v>
      </c>
      <c r="V106">
        <v>18.9091238</v>
      </c>
      <c r="W106">
        <v>-70.741040100000006</v>
      </c>
      <c r="X106" t="s">
        <v>57</v>
      </c>
      <c r="Y106" t="s">
        <v>57</v>
      </c>
      <c r="Z106" t="s">
        <v>58</v>
      </c>
      <c r="AA106" t="s">
        <v>59</v>
      </c>
      <c r="AB106" t="s">
        <v>60</v>
      </c>
      <c r="AC106" t="s">
        <v>61</v>
      </c>
      <c r="AD106" t="s">
        <v>60</v>
      </c>
      <c r="AE106" t="s">
        <v>176</v>
      </c>
      <c r="AF106" t="s">
        <v>63</v>
      </c>
      <c r="AG106" t="s">
        <v>64</v>
      </c>
      <c r="AH106" t="s">
        <v>64</v>
      </c>
      <c r="AI106" t="s">
        <v>65</v>
      </c>
      <c r="AJ106">
        <v>1</v>
      </c>
      <c r="AK106" t="s">
        <v>66</v>
      </c>
      <c r="AL106">
        <v>3</v>
      </c>
      <c r="AM106">
        <v>1</v>
      </c>
      <c r="AN106" t="s">
        <v>60</v>
      </c>
      <c r="AO106" t="s">
        <v>67</v>
      </c>
      <c r="AP106" t="s">
        <v>68</v>
      </c>
      <c r="AR106" t="s">
        <v>69</v>
      </c>
      <c r="AS106" t="s">
        <v>70</v>
      </c>
      <c r="AT106" s="1">
        <v>44244</v>
      </c>
      <c r="AU106" t="s">
        <v>10719</v>
      </c>
      <c r="AV106" t="s">
        <v>55</v>
      </c>
      <c r="AW106" t="s">
        <v>71</v>
      </c>
      <c r="AX106" t="s">
        <v>72</v>
      </c>
    </row>
    <row r="107" spans="1:50" hidden="1" x14ac:dyDescent="0.25">
      <c r="A107" t="str">
        <f>INDEX('Community ID'!B:B,MATCH(M107,'Community ID'!A:A,0))</f>
        <v>Los Gajitos</v>
      </c>
      <c r="B107" t="str">
        <f>INDEX('Community ID'!$K:$K,MATCH('Environmental Data'!$N107,'Community ID'!J:J,0))</f>
        <v>Constanza</v>
      </c>
      <c r="D107" t="s">
        <v>45</v>
      </c>
      <c r="G107" t="s">
        <v>48</v>
      </c>
      <c r="H107" s="1">
        <v>35039</v>
      </c>
      <c r="I107">
        <v>26</v>
      </c>
      <c r="J107">
        <v>8099934380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R107" t="s">
        <v>54</v>
      </c>
      <c r="S107">
        <v>40213904002</v>
      </c>
      <c r="T107" t="s">
        <v>55</v>
      </c>
      <c r="U107" t="s">
        <v>56</v>
      </c>
      <c r="V107">
        <v>18.9091238</v>
      </c>
      <c r="W107">
        <v>-70.741040100000006</v>
      </c>
      <c r="X107" t="s">
        <v>57</v>
      </c>
      <c r="Y107" t="s">
        <v>57</v>
      </c>
      <c r="Z107" t="s">
        <v>58</v>
      </c>
      <c r="AA107" t="s">
        <v>59</v>
      </c>
      <c r="AB107" t="s">
        <v>60</v>
      </c>
      <c r="AC107" t="s">
        <v>61</v>
      </c>
      <c r="AD107" t="s">
        <v>60</v>
      </c>
      <c r="AE107" t="s">
        <v>62</v>
      </c>
      <c r="AF107" t="s">
        <v>63</v>
      </c>
      <c r="AG107" t="s">
        <v>64</v>
      </c>
      <c r="AH107" t="s">
        <v>64</v>
      </c>
      <c r="AI107" t="s">
        <v>65</v>
      </c>
      <c r="AJ107">
        <v>1</v>
      </c>
      <c r="AK107" t="s">
        <v>66</v>
      </c>
      <c r="AL107">
        <v>3</v>
      </c>
      <c r="AM107">
        <v>1</v>
      </c>
      <c r="AN107" t="s">
        <v>60</v>
      </c>
      <c r="AO107" t="s">
        <v>67</v>
      </c>
      <c r="AP107" t="s">
        <v>68</v>
      </c>
      <c r="AR107" t="s">
        <v>69</v>
      </c>
      <c r="AS107" t="s">
        <v>70</v>
      </c>
      <c r="AT107" s="1">
        <v>44244</v>
      </c>
      <c r="AU107" t="s">
        <v>10719</v>
      </c>
      <c r="AV107" t="s">
        <v>55</v>
      </c>
      <c r="AW107" t="s">
        <v>71</v>
      </c>
      <c r="AX107" t="s">
        <v>72</v>
      </c>
    </row>
    <row r="108" spans="1:50" hidden="1" x14ac:dyDescent="0.25">
      <c r="A108" t="str">
        <f>INDEX('Community ID'!B:B,MATCH(M108,'Community ID'!A:A,0))</f>
        <v>El Arroyazo</v>
      </c>
      <c r="B108" t="str">
        <f>INDEX('Community ID'!$K:$K,MATCH('Environmental Data'!$N108,'Community ID'!J:J,0))</f>
        <v>Constanza</v>
      </c>
      <c r="D108" t="s">
        <v>73</v>
      </c>
      <c r="F108" t="s">
        <v>74</v>
      </c>
      <c r="G108" t="s">
        <v>75</v>
      </c>
      <c r="H108" s="1">
        <v>27496</v>
      </c>
      <c r="I108">
        <v>46</v>
      </c>
      <c r="J108">
        <v>8293194878</v>
      </c>
      <c r="K108" t="s">
        <v>76</v>
      </c>
      <c r="L108" t="s">
        <v>77</v>
      </c>
      <c r="M108" t="s">
        <v>78</v>
      </c>
      <c r="N108" t="s">
        <v>79</v>
      </c>
      <c r="O108" t="s">
        <v>80</v>
      </c>
      <c r="S108">
        <v>5300044681</v>
      </c>
      <c r="T108" t="s">
        <v>81</v>
      </c>
      <c r="U108" t="s">
        <v>56</v>
      </c>
      <c r="V108">
        <v>19.0203387</v>
      </c>
      <c r="W108">
        <v>-70.548246399999996</v>
      </c>
      <c r="X108" t="s">
        <v>82</v>
      </c>
      <c r="Y108" t="s">
        <v>82</v>
      </c>
      <c r="Z108" t="s">
        <v>83</v>
      </c>
      <c r="AA108" t="s">
        <v>84</v>
      </c>
      <c r="AB108" t="s">
        <v>60</v>
      </c>
      <c r="AC108" t="s">
        <v>61</v>
      </c>
      <c r="AD108" t="s">
        <v>60</v>
      </c>
      <c r="AE108" t="s">
        <v>157</v>
      </c>
      <c r="AF108" t="s">
        <v>86</v>
      </c>
      <c r="AG108" t="s">
        <v>87</v>
      </c>
      <c r="AH108" t="s">
        <v>87</v>
      </c>
      <c r="AI108" t="s">
        <v>88</v>
      </c>
      <c r="AJ108">
        <v>1</v>
      </c>
      <c r="AK108" t="s">
        <v>89</v>
      </c>
      <c r="AL108">
        <v>1</v>
      </c>
      <c r="AM108">
        <v>0</v>
      </c>
      <c r="AN108" t="s">
        <v>60</v>
      </c>
      <c r="AO108" t="s">
        <v>90</v>
      </c>
      <c r="AP108" t="s">
        <v>68</v>
      </c>
      <c r="AR108" t="s">
        <v>69</v>
      </c>
      <c r="AS108" t="s">
        <v>91</v>
      </c>
      <c r="AT108" s="1">
        <v>44244</v>
      </c>
      <c r="AU108" t="s">
        <v>10720</v>
      </c>
      <c r="AV108" t="s">
        <v>81</v>
      </c>
      <c r="AW108" t="s">
        <v>71</v>
      </c>
      <c r="AX108" t="s">
        <v>72</v>
      </c>
    </row>
    <row r="109" spans="1:50" hidden="1" x14ac:dyDescent="0.25">
      <c r="A109" t="str">
        <f>INDEX('Community ID'!B:B,MATCH(M109,'Community ID'!A:A,0))</f>
        <v>El Arroyazo</v>
      </c>
      <c r="B109" t="str">
        <f>INDEX('Community ID'!$K:$K,MATCH('Environmental Data'!$N109,'Community ID'!J:J,0))</f>
        <v>Constanza</v>
      </c>
      <c r="D109" t="s">
        <v>73</v>
      </c>
      <c r="F109" t="s">
        <v>74</v>
      </c>
      <c r="G109" t="s">
        <v>75</v>
      </c>
      <c r="H109" s="1">
        <v>27496</v>
      </c>
      <c r="I109">
        <v>46</v>
      </c>
      <c r="J109">
        <v>8293194878</v>
      </c>
      <c r="K109" t="s">
        <v>76</v>
      </c>
      <c r="L109" t="s">
        <v>77</v>
      </c>
      <c r="M109" t="s">
        <v>78</v>
      </c>
      <c r="N109" t="s">
        <v>79</v>
      </c>
      <c r="O109" t="s">
        <v>80</v>
      </c>
      <c r="S109">
        <v>5300044681</v>
      </c>
      <c r="T109" t="s">
        <v>81</v>
      </c>
      <c r="U109" t="s">
        <v>56</v>
      </c>
      <c r="V109">
        <v>19.0203387</v>
      </c>
      <c r="W109">
        <v>-70.548246399999996</v>
      </c>
      <c r="X109" t="s">
        <v>82</v>
      </c>
      <c r="Y109" t="s">
        <v>82</v>
      </c>
      <c r="Z109" t="s">
        <v>83</v>
      </c>
      <c r="AA109" t="s">
        <v>84</v>
      </c>
      <c r="AB109" t="s">
        <v>60</v>
      </c>
      <c r="AC109" t="s">
        <v>61</v>
      </c>
      <c r="AD109" t="s">
        <v>60</v>
      </c>
      <c r="AE109" t="s">
        <v>85</v>
      </c>
      <c r="AF109" t="s">
        <v>86</v>
      </c>
      <c r="AG109" t="s">
        <v>87</v>
      </c>
      <c r="AH109" t="s">
        <v>87</v>
      </c>
      <c r="AI109" t="s">
        <v>88</v>
      </c>
      <c r="AJ109">
        <v>1</v>
      </c>
      <c r="AK109" t="s">
        <v>89</v>
      </c>
      <c r="AL109">
        <v>1</v>
      </c>
      <c r="AM109">
        <v>0</v>
      </c>
      <c r="AN109" t="s">
        <v>60</v>
      </c>
      <c r="AO109" t="s">
        <v>90</v>
      </c>
      <c r="AP109" t="s">
        <v>68</v>
      </c>
      <c r="AR109" t="s">
        <v>69</v>
      </c>
      <c r="AS109" t="s">
        <v>91</v>
      </c>
      <c r="AT109" s="1">
        <v>44244</v>
      </c>
      <c r="AU109" t="s">
        <v>10720</v>
      </c>
      <c r="AV109" t="s">
        <v>81</v>
      </c>
      <c r="AW109" t="s">
        <v>71</v>
      </c>
      <c r="AX109" t="s">
        <v>72</v>
      </c>
    </row>
    <row r="110" spans="1:50" hidden="1" x14ac:dyDescent="0.25">
      <c r="A110" t="str">
        <f>INDEX('Community ID'!B:B,MATCH(M110,'Community ID'!A:A,0))</f>
        <v>El Arroyazo</v>
      </c>
      <c r="B110" t="str">
        <f>INDEX('Community ID'!$K:$K,MATCH('Environmental Data'!$N110,'Community ID'!J:J,0))</f>
        <v>Constanza</v>
      </c>
      <c r="D110" t="s">
        <v>540</v>
      </c>
      <c r="F110" t="s">
        <v>541</v>
      </c>
      <c r="G110" t="s">
        <v>48</v>
      </c>
      <c r="H110" t="s">
        <v>94</v>
      </c>
      <c r="I110">
        <v>2021</v>
      </c>
      <c r="K110" t="s">
        <v>132</v>
      </c>
      <c r="L110" t="s">
        <v>195</v>
      </c>
      <c r="M110" t="s">
        <v>78</v>
      </c>
      <c r="N110" t="s">
        <v>97</v>
      </c>
      <c r="O110" t="s">
        <v>542</v>
      </c>
      <c r="T110" t="s">
        <v>81</v>
      </c>
      <c r="U110" t="s">
        <v>56</v>
      </c>
      <c r="V110">
        <v>19.012959599999999</v>
      </c>
      <c r="W110">
        <v>-70.552336600000004</v>
      </c>
      <c r="X110" t="s">
        <v>82</v>
      </c>
      <c r="Y110" t="s">
        <v>82</v>
      </c>
      <c r="Z110" t="s">
        <v>83</v>
      </c>
      <c r="AA110" t="s">
        <v>84</v>
      </c>
      <c r="AB110" t="s">
        <v>60</v>
      </c>
      <c r="AC110" t="s">
        <v>61</v>
      </c>
      <c r="AD110" t="s">
        <v>60</v>
      </c>
      <c r="AE110" t="s">
        <v>176</v>
      </c>
      <c r="AF110" t="s">
        <v>63</v>
      </c>
      <c r="AG110" t="s">
        <v>87</v>
      </c>
      <c r="AH110" t="s">
        <v>87</v>
      </c>
      <c r="AI110" t="s">
        <v>543</v>
      </c>
      <c r="AJ110">
        <v>1</v>
      </c>
      <c r="AK110" t="s">
        <v>89</v>
      </c>
      <c r="AL110">
        <v>4</v>
      </c>
      <c r="AM110">
        <v>1</v>
      </c>
      <c r="AN110" t="s">
        <v>61</v>
      </c>
      <c r="AO110" t="s">
        <v>67</v>
      </c>
      <c r="AP110" t="s">
        <v>68</v>
      </c>
      <c r="AR110" t="s">
        <v>69</v>
      </c>
      <c r="AS110" t="s">
        <v>70</v>
      </c>
      <c r="AT110" s="1">
        <v>44243</v>
      </c>
      <c r="AU110" t="s">
        <v>10721</v>
      </c>
      <c r="AV110" t="s">
        <v>81</v>
      </c>
      <c r="AW110" t="s">
        <v>71</v>
      </c>
      <c r="AX110" t="s">
        <v>72</v>
      </c>
    </row>
    <row r="111" spans="1:50" hidden="1" x14ac:dyDescent="0.25">
      <c r="A111" t="str">
        <f>INDEX('Community ID'!B:B,MATCH(M111,'Community ID'!A:A,0))</f>
        <v>El Arroyazo</v>
      </c>
      <c r="B111" t="str">
        <f>INDEX('Community ID'!$K:$K,MATCH('Environmental Data'!$N111,'Community ID'!J:J,0))</f>
        <v>Constanza</v>
      </c>
      <c r="D111" t="s">
        <v>544</v>
      </c>
      <c r="F111" t="s">
        <v>107</v>
      </c>
      <c r="G111" t="s">
        <v>48</v>
      </c>
      <c r="H111" s="1">
        <v>27555</v>
      </c>
      <c r="I111">
        <v>46</v>
      </c>
      <c r="J111">
        <v>8295251017</v>
      </c>
      <c r="K111" t="s">
        <v>76</v>
      </c>
      <c r="L111" t="s">
        <v>108</v>
      </c>
      <c r="M111" t="s">
        <v>78</v>
      </c>
      <c r="N111" t="s">
        <v>79</v>
      </c>
      <c r="O111" t="s">
        <v>542</v>
      </c>
      <c r="S111">
        <v>5300043147</v>
      </c>
      <c r="T111" t="s">
        <v>81</v>
      </c>
      <c r="U111" t="s">
        <v>56</v>
      </c>
      <c r="V111">
        <v>19.018400100000001</v>
      </c>
      <c r="W111">
        <v>-70.546759499999993</v>
      </c>
      <c r="X111" t="s">
        <v>82</v>
      </c>
      <c r="Y111" t="s">
        <v>57</v>
      </c>
      <c r="Z111" t="s">
        <v>83</v>
      </c>
      <c r="AA111" t="s">
        <v>84</v>
      </c>
      <c r="AB111" t="s">
        <v>60</v>
      </c>
      <c r="AD111" t="s">
        <v>60</v>
      </c>
      <c r="AE111" t="s">
        <v>176</v>
      </c>
      <c r="AF111" t="s">
        <v>111</v>
      </c>
      <c r="AG111" t="s">
        <v>87</v>
      </c>
      <c r="AH111" t="s">
        <v>87</v>
      </c>
      <c r="AI111" t="s">
        <v>545</v>
      </c>
      <c r="AJ111">
        <v>1</v>
      </c>
      <c r="AK111" t="s">
        <v>89</v>
      </c>
      <c r="AL111">
        <v>3</v>
      </c>
      <c r="AM111">
        <v>0</v>
      </c>
      <c r="AN111" t="s">
        <v>61</v>
      </c>
      <c r="AO111" t="s">
        <v>67</v>
      </c>
      <c r="AP111" t="s">
        <v>104</v>
      </c>
      <c r="AR111" t="s">
        <v>69</v>
      </c>
      <c r="AS111" t="s">
        <v>91</v>
      </c>
      <c r="AT111" s="1">
        <v>44243</v>
      </c>
      <c r="AU111" t="s">
        <v>10722</v>
      </c>
      <c r="AV111" t="s">
        <v>81</v>
      </c>
      <c r="AW111" t="s">
        <v>71</v>
      </c>
      <c r="AX111" t="s">
        <v>72</v>
      </c>
    </row>
    <row r="112" spans="1:50" hidden="1" x14ac:dyDescent="0.25">
      <c r="A112" t="str">
        <f>INDEX('Community ID'!B:B,MATCH(M112,'Community ID'!A:A,0))</f>
        <v>El Valle</v>
      </c>
      <c r="B112" t="str">
        <f>INDEX('Community ID'!$K:$K,MATCH('Environmental Data'!$N112,'Community ID'!J:J,0))</f>
        <v>Constanza</v>
      </c>
      <c r="D112" t="s">
        <v>592</v>
      </c>
      <c r="G112" t="s">
        <v>48</v>
      </c>
      <c r="H112" s="1">
        <v>28331</v>
      </c>
      <c r="I112">
        <v>44</v>
      </c>
      <c r="J112">
        <v>8293845492</v>
      </c>
      <c r="K112" t="s">
        <v>117</v>
      </c>
      <c r="L112" t="s">
        <v>593</v>
      </c>
      <c r="M112" t="s">
        <v>594</v>
      </c>
      <c r="N112" t="s">
        <v>97</v>
      </c>
      <c r="O112" t="s">
        <v>53</v>
      </c>
      <c r="Q112" t="s">
        <v>353</v>
      </c>
      <c r="R112" t="s">
        <v>129</v>
      </c>
      <c r="T112" t="s">
        <v>595</v>
      </c>
      <c r="U112" t="s">
        <v>56</v>
      </c>
      <c r="V112">
        <v>0</v>
      </c>
      <c r="W112">
        <v>0</v>
      </c>
      <c r="X112" t="s">
        <v>82</v>
      </c>
      <c r="Y112" t="s">
        <v>82</v>
      </c>
      <c r="Z112" t="s">
        <v>58</v>
      </c>
      <c r="AA112" t="s">
        <v>155</v>
      </c>
      <c r="AB112" t="s">
        <v>60</v>
      </c>
      <c r="AD112" t="s">
        <v>60</v>
      </c>
      <c r="AE112" t="s">
        <v>157</v>
      </c>
      <c r="AF112" t="s">
        <v>63</v>
      </c>
      <c r="AG112" t="s">
        <v>313</v>
      </c>
      <c r="AH112" t="s">
        <v>120</v>
      </c>
      <c r="AI112" t="s">
        <v>596</v>
      </c>
      <c r="AJ112">
        <v>1</v>
      </c>
      <c r="AK112" t="s">
        <v>597</v>
      </c>
      <c r="AL112">
        <v>4</v>
      </c>
      <c r="AM112">
        <v>0</v>
      </c>
      <c r="AN112" t="s">
        <v>61</v>
      </c>
      <c r="AO112" t="s">
        <v>67</v>
      </c>
      <c r="AP112" t="s">
        <v>104</v>
      </c>
      <c r="AR112" t="s">
        <v>69</v>
      </c>
      <c r="AS112" t="s">
        <v>70</v>
      </c>
      <c r="AT112" s="1">
        <v>44241</v>
      </c>
      <c r="AU112" t="s">
        <v>10723</v>
      </c>
      <c r="AV112" t="s">
        <v>595</v>
      </c>
      <c r="AW112" t="s">
        <v>71</v>
      </c>
      <c r="AX112" t="s">
        <v>72</v>
      </c>
    </row>
    <row r="113" spans="1:50" hidden="1" x14ac:dyDescent="0.25">
      <c r="A113" t="str">
        <f>INDEX('Community ID'!B:B,MATCH(M113,'Community ID'!A:A,0))</f>
        <v>La Luisa</v>
      </c>
      <c r="B113" t="str">
        <f>INDEX('Community ID'!$K:$K,MATCH('Environmental Data'!$N113,'Community ID'!J:J,0))</f>
        <v>Constanza</v>
      </c>
      <c r="D113" t="s">
        <v>587</v>
      </c>
      <c r="F113" t="s">
        <v>588</v>
      </c>
      <c r="G113" t="s">
        <v>48</v>
      </c>
      <c r="H113" s="1">
        <v>36516</v>
      </c>
      <c r="I113">
        <v>22</v>
      </c>
      <c r="J113">
        <v>8293767533</v>
      </c>
      <c r="K113" t="s">
        <v>132</v>
      </c>
      <c r="L113" t="s">
        <v>589</v>
      </c>
      <c r="M113" t="s">
        <v>590</v>
      </c>
      <c r="N113" t="s">
        <v>52</v>
      </c>
      <c r="O113" t="s">
        <v>311</v>
      </c>
      <c r="S113">
        <v>5300474540</v>
      </c>
      <c r="T113" t="s">
        <v>55</v>
      </c>
      <c r="U113" t="s">
        <v>56</v>
      </c>
      <c r="V113">
        <v>18.917591099999999</v>
      </c>
      <c r="W113">
        <v>-70.744938500000004</v>
      </c>
      <c r="X113" t="s">
        <v>196</v>
      </c>
      <c r="Y113" t="s">
        <v>196</v>
      </c>
      <c r="Z113" t="s">
        <v>110</v>
      </c>
      <c r="AA113" t="s">
        <v>84</v>
      </c>
      <c r="AB113" t="s">
        <v>60</v>
      </c>
      <c r="AC113" t="s">
        <v>61</v>
      </c>
      <c r="AD113" t="s">
        <v>60</v>
      </c>
      <c r="AE113" t="s">
        <v>176</v>
      </c>
      <c r="AF113" t="s">
        <v>111</v>
      </c>
      <c r="AG113" t="s">
        <v>64</v>
      </c>
      <c r="AH113" t="s">
        <v>120</v>
      </c>
      <c r="AI113" t="s">
        <v>591</v>
      </c>
      <c r="AJ113">
        <v>1</v>
      </c>
      <c r="AK113" t="s">
        <v>66</v>
      </c>
      <c r="AL113">
        <v>5</v>
      </c>
      <c r="AM113">
        <v>0</v>
      </c>
      <c r="AN113" t="s">
        <v>60</v>
      </c>
      <c r="AO113" t="s">
        <v>67</v>
      </c>
      <c r="AP113" t="s">
        <v>68</v>
      </c>
      <c r="AR113" t="s">
        <v>69</v>
      </c>
      <c r="AS113" t="s">
        <v>91</v>
      </c>
      <c r="AT113" s="1">
        <v>44240</v>
      </c>
      <c r="AU113" t="s">
        <v>10724</v>
      </c>
      <c r="AV113" t="s">
        <v>55</v>
      </c>
      <c r="AW113" t="s">
        <v>71</v>
      </c>
      <c r="AX113" t="s">
        <v>72</v>
      </c>
    </row>
    <row r="114" spans="1:50" hidden="1" x14ac:dyDescent="0.25">
      <c r="A114" t="str">
        <f>INDEX('Community ID'!B:B,MATCH(M114,'Community ID'!A:A,0))</f>
        <v>La Luisa</v>
      </c>
      <c r="B114" t="str">
        <f>INDEX('Community ID'!$K:$K,MATCH('Environmental Data'!$N114,'Community ID'!J:J,0))</f>
        <v>Constanza</v>
      </c>
      <c r="D114" t="s">
        <v>587</v>
      </c>
      <c r="F114" t="s">
        <v>588</v>
      </c>
      <c r="G114" t="s">
        <v>48</v>
      </c>
      <c r="H114" s="1">
        <v>36516</v>
      </c>
      <c r="I114">
        <v>22</v>
      </c>
      <c r="J114">
        <v>8293767533</v>
      </c>
      <c r="K114" t="s">
        <v>132</v>
      </c>
      <c r="L114" t="s">
        <v>589</v>
      </c>
      <c r="M114" t="s">
        <v>590</v>
      </c>
      <c r="N114" t="s">
        <v>52</v>
      </c>
      <c r="O114" t="s">
        <v>311</v>
      </c>
      <c r="S114">
        <v>5300474540</v>
      </c>
      <c r="T114" t="s">
        <v>55</v>
      </c>
      <c r="U114" t="s">
        <v>56</v>
      </c>
      <c r="V114">
        <v>18.917591099999999</v>
      </c>
      <c r="W114">
        <v>-70.744938500000004</v>
      </c>
      <c r="AT114" s="1">
        <v>44240</v>
      </c>
      <c r="AU114" t="s">
        <v>10725</v>
      </c>
      <c r="AV114" t="s">
        <v>55</v>
      </c>
      <c r="AW114" t="s">
        <v>71</v>
      </c>
      <c r="AX114" t="s">
        <v>72</v>
      </c>
    </row>
    <row r="115" spans="1:50" hidden="1" x14ac:dyDescent="0.25">
      <c r="A115" t="str">
        <f>INDEX('Community ID'!B:B,MATCH(M115,'Community ID'!A:A,0))</f>
        <v>Ave. Mella</v>
      </c>
      <c r="B115" t="str">
        <f>INDEX('Community ID'!$K:$K,MATCH('Environmental Data'!$N115,'Community ID'!J:J,0))</f>
        <v>Constanza</v>
      </c>
      <c r="D115" t="s">
        <v>582</v>
      </c>
      <c r="F115" t="s">
        <v>583</v>
      </c>
      <c r="G115" t="s">
        <v>75</v>
      </c>
      <c r="H115" s="1">
        <v>35006</v>
      </c>
      <c r="I115">
        <v>26</v>
      </c>
      <c r="K115" t="s">
        <v>132</v>
      </c>
      <c r="L115" t="s">
        <v>584</v>
      </c>
      <c r="M115" t="s">
        <v>585</v>
      </c>
      <c r="N115" t="s">
        <v>97</v>
      </c>
      <c r="O115" t="s">
        <v>311</v>
      </c>
      <c r="S115">
        <v>5300473609</v>
      </c>
      <c r="T115" t="s">
        <v>55</v>
      </c>
      <c r="U115" t="s">
        <v>56</v>
      </c>
      <c r="V115">
        <v>18.9175714</v>
      </c>
      <c r="W115">
        <v>-70.744932199999994</v>
      </c>
      <c r="X115" t="s">
        <v>82</v>
      </c>
      <c r="Y115" t="s">
        <v>82</v>
      </c>
      <c r="Z115" t="s">
        <v>110</v>
      </c>
      <c r="AA115" t="s">
        <v>155</v>
      </c>
      <c r="AB115" t="s">
        <v>60</v>
      </c>
      <c r="AC115" t="s">
        <v>61</v>
      </c>
      <c r="AD115" t="s">
        <v>61</v>
      </c>
      <c r="AE115" t="s">
        <v>176</v>
      </c>
      <c r="AF115" t="s">
        <v>63</v>
      </c>
      <c r="AG115" t="s">
        <v>313</v>
      </c>
      <c r="AH115" t="s">
        <v>120</v>
      </c>
      <c r="AI115" t="s">
        <v>586</v>
      </c>
      <c r="AJ115">
        <v>1</v>
      </c>
      <c r="AK115" t="s">
        <v>122</v>
      </c>
      <c r="AL115">
        <v>4</v>
      </c>
      <c r="AM115">
        <v>0</v>
      </c>
      <c r="AN115" t="s">
        <v>60</v>
      </c>
      <c r="AO115" t="s">
        <v>67</v>
      </c>
      <c r="AP115" t="s">
        <v>68</v>
      </c>
      <c r="AR115" t="s">
        <v>69</v>
      </c>
      <c r="AS115" t="s">
        <v>91</v>
      </c>
      <c r="AT115" s="1">
        <v>44240</v>
      </c>
      <c r="AU115" t="s">
        <v>10726</v>
      </c>
      <c r="AV115" t="s">
        <v>55</v>
      </c>
      <c r="AW115" t="s">
        <v>71</v>
      </c>
      <c r="AX115" t="s">
        <v>72</v>
      </c>
    </row>
    <row r="116" spans="1:50" hidden="1" x14ac:dyDescent="0.25">
      <c r="A116" t="str">
        <f>INDEX('Community ID'!B:B,MATCH(M116,'Community ID'!A:A,0))</f>
        <v>Villa Sabina</v>
      </c>
      <c r="B116" t="str">
        <f>INDEX('Community ID'!$K:$K,MATCH('Environmental Data'!$N116,'Community ID'!J:J,0))</f>
        <v>Constanza</v>
      </c>
      <c r="D116" t="s">
        <v>576</v>
      </c>
      <c r="F116" t="s">
        <v>577</v>
      </c>
      <c r="G116" t="s">
        <v>48</v>
      </c>
      <c r="H116" s="1">
        <v>34905</v>
      </c>
      <c r="I116">
        <v>26</v>
      </c>
      <c r="J116">
        <v>8292582440</v>
      </c>
      <c r="K116" t="s">
        <v>76</v>
      </c>
      <c r="L116" t="s">
        <v>578</v>
      </c>
      <c r="M116" t="s">
        <v>96</v>
      </c>
      <c r="N116" t="s">
        <v>97</v>
      </c>
      <c r="O116" t="s">
        <v>311</v>
      </c>
      <c r="Q116" t="s">
        <v>394</v>
      </c>
      <c r="S116" t="s">
        <v>579</v>
      </c>
      <c r="T116" t="s">
        <v>550</v>
      </c>
      <c r="U116" t="s">
        <v>56</v>
      </c>
      <c r="V116">
        <v>18.886053799999999</v>
      </c>
      <c r="W116">
        <v>-70.709788399999994</v>
      </c>
      <c r="X116" t="s">
        <v>82</v>
      </c>
      <c r="Y116" t="s">
        <v>82</v>
      </c>
      <c r="Z116" t="s">
        <v>83</v>
      </c>
      <c r="AA116" t="s">
        <v>155</v>
      </c>
      <c r="AB116" t="s">
        <v>60</v>
      </c>
      <c r="AC116" t="s">
        <v>61</v>
      </c>
      <c r="AD116" t="s">
        <v>60</v>
      </c>
      <c r="AE116" t="s">
        <v>176</v>
      </c>
      <c r="AF116" t="s">
        <v>63</v>
      </c>
      <c r="AG116" t="s">
        <v>566</v>
      </c>
      <c r="AH116" t="s">
        <v>566</v>
      </c>
      <c r="AI116" t="s">
        <v>580</v>
      </c>
      <c r="AJ116">
        <v>2</v>
      </c>
      <c r="AK116" t="s">
        <v>581</v>
      </c>
      <c r="AL116">
        <v>2</v>
      </c>
      <c r="AM116">
        <v>0</v>
      </c>
      <c r="AN116" t="s">
        <v>60</v>
      </c>
      <c r="AO116" t="s">
        <v>67</v>
      </c>
      <c r="AP116" t="s">
        <v>68</v>
      </c>
      <c r="AR116" t="s">
        <v>69</v>
      </c>
      <c r="AS116" t="s">
        <v>70</v>
      </c>
      <c r="AT116" s="1">
        <v>44240</v>
      </c>
      <c r="AU116" t="s">
        <v>10727</v>
      </c>
      <c r="AV116" t="s">
        <v>550</v>
      </c>
      <c r="AW116" t="s">
        <v>71</v>
      </c>
      <c r="AX116" t="s">
        <v>72</v>
      </c>
    </row>
    <row r="117" spans="1:50" hidden="1" x14ac:dyDescent="0.25">
      <c r="A117" t="str">
        <f>INDEX('Community ID'!B:B,MATCH(M117,'Community ID'!A:A,0))</f>
        <v>Villa Sabina</v>
      </c>
      <c r="B117" t="str">
        <f>INDEX('Community ID'!$K:$K,MATCH('Environmental Data'!$N117,'Community ID'!J:J,0))</f>
        <v>Constanza</v>
      </c>
      <c r="D117" t="s">
        <v>568</v>
      </c>
      <c r="F117" t="s">
        <v>569</v>
      </c>
      <c r="G117" t="s">
        <v>48</v>
      </c>
      <c r="H117" s="1">
        <v>35084</v>
      </c>
      <c r="I117">
        <v>25</v>
      </c>
      <c r="J117">
        <v>8298066521</v>
      </c>
      <c r="K117" t="s">
        <v>117</v>
      </c>
      <c r="L117" t="s">
        <v>570</v>
      </c>
      <c r="M117" t="s">
        <v>563</v>
      </c>
      <c r="N117" t="s">
        <v>97</v>
      </c>
      <c r="O117" t="s">
        <v>311</v>
      </c>
      <c r="S117" t="s">
        <v>571</v>
      </c>
      <c r="T117" t="s">
        <v>550</v>
      </c>
      <c r="U117" t="s">
        <v>56</v>
      </c>
      <c r="V117">
        <v>18.885507100000002</v>
      </c>
      <c r="W117">
        <v>-70.710365600000003</v>
      </c>
      <c r="X117" t="s">
        <v>57</v>
      </c>
      <c r="Y117" t="s">
        <v>57</v>
      </c>
      <c r="Z117" t="s">
        <v>83</v>
      </c>
      <c r="AA117" t="s">
        <v>155</v>
      </c>
      <c r="AB117" t="s">
        <v>60</v>
      </c>
      <c r="AC117" t="s">
        <v>61</v>
      </c>
      <c r="AD117" t="s">
        <v>60</v>
      </c>
      <c r="AE117" t="s">
        <v>176</v>
      </c>
      <c r="AF117" t="s">
        <v>63</v>
      </c>
      <c r="AG117" t="s">
        <v>572</v>
      </c>
      <c r="AH117" t="s">
        <v>573</v>
      </c>
      <c r="AI117" t="s">
        <v>574</v>
      </c>
      <c r="AJ117">
        <v>2</v>
      </c>
      <c r="AK117" t="s">
        <v>575</v>
      </c>
      <c r="AL117">
        <v>5</v>
      </c>
      <c r="AM117">
        <v>1</v>
      </c>
      <c r="AN117" t="s">
        <v>60</v>
      </c>
      <c r="AO117" t="s">
        <v>67</v>
      </c>
      <c r="AP117" t="s">
        <v>104</v>
      </c>
      <c r="AR117" t="s">
        <v>378</v>
      </c>
      <c r="AS117" t="s">
        <v>91</v>
      </c>
      <c r="AT117" s="1">
        <v>44240</v>
      </c>
      <c r="AU117" t="s">
        <v>10728</v>
      </c>
      <c r="AV117" t="s">
        <v>550</v>
      </c>
      <c r="AW117" t="s">
        <v>71</v>
      </c>
      <c r="AX117" t="s">
        <v>72</v>
      </c>
    </row>
    <row r="118" spans="1:50" hidden="1" x14ac:dyDescent="0.25">
      <c r="A118" t="str">
        <f>INDEX('Community ID'!B:B,MATCH(M118,'Community ID'!A:A,0))</f>
        <v>Villa Sabina</v>
      </c>
      <c r="B118" t="str">
        <f>INDEX('Community ID'!$K:$K,MATCH('Environmental Data'!$N118,'Community ID'!J:J,0))</f>
        <v>Constanza</v>
      </c>
      <c r="D118" t="s">
        <v>598</v>
      </c>
      <c r="G118" t="s">
        <v>48</v>
      </c>
      <c r="H118" t="s">
        <v>599</v>
      </c>
      <c r="I118">
        <v>48</v>
      </c>
      <c r="K118" t="s">
        <v>76</v>
      </c>
      <c r="L118" t="s">
        <v>108</v>
      </c>
      <c r="M118" t="s">
        <v>96</v>
      </c>
      <c r="N118" t="s">
        <v>97</v>
      </c>
      <c r="O118" t="s">
        <v>311</v>
      </c>
      <c r="Q118" t="s">
        <v>134</v>
      </c>
      <c r="S118" t="s">
        <v>600</v>
      </c>
      <c r="T118" t="s">
        <v>550</v>
      </c>
      <c r="U118" t="s">
        <v>56</v>
      </c>
      <c r="V118">
        <v>18.895771799999999</v>
      </c>
      <c r="W118">
        <v>-70.718891299999996</v>
      </c>
      <c r="X118" t="s">
        <v>82</v>
      </c>
      <c r="Y118" t="s">
        <v>82</v>
      </c>
      <c r="Z118" t="s">
        <v>58</v>
      </c>
      <c r="AA118" t="s">
        <v>84</v>
      </c>
      <c r="AB118" t="s">
        <v>60</v>
      </c>
      <c r="AC118" t="s">
        <v>61</v>
      </c>
      <c r="AD118" t="s">
        <v>61</v>
      </c>
      <c r="AE118" t="s">
        <v>176</v>
      </c>
      <c r="AF118" t="s">
        <v>63</v>
      </c>
      <c r="AG118" t="s">
        <v>601</v>
      </c>
      <c r="AI118" t="s">
        <v>448</v>
      </c>
      <c r="AJ118">
        <v>2</v>
      </c>
      <c r="AK118" t="s">
        <v>554</v>
      </c>
      <c r="AL118">
        <v>5</v>
      </c>
      <c r="AM118">
        <v>0</v>
      </c>
      <c r="AN118" t="s">
        <v>60</v>
      </c>
      <c r="AO118" t="s">
        <v>67</v>
      </c>
      <c r="AP118" t="s">
        <v>104</v>
      </c>
      <c r="AR118" t="s">
        <v>69</v>
      </c>
      <c r="AS118" t="s">
        <v>70</v>
      </c>
      <c r="AT118" s="1">
        <v>44240</v>
      </c>
      <c r="AU118" t="s">
        <v>10729</v>
      </c>
      <c r="AV118" t="s">
        <v>550</v>
      </c>
      <c r="AW118" t="s">
        <v>71</v>
      </c>
      <c r="AX118" t="s">
        <v>72</v>
      </c>
    </row>
    <row r="119" spans="1:50" hidden="1" x14ac:dyDescent="0.25">
      <c r="A119" t="str">
        <f>INDEX('Community ID'!B:B,MATCH(M119,'Community ID'!A:A,0))</f>
        <v>Villa Sabina</v>
      </c>
      <c r="B119" t="str">
        <f>INDEX('Community ID'!$K:$K,MATCH('Environmental Data'!$N119,'Community ID'!J:J,0))</f>
        <v>Constanza</v>
      </c>
      <c r="D119" t="s">
        <v>562</v>
      </c>
      <c r="F119" t="s">
        <v>179</v>
      </c>
      <c r="G119" t="s">
        <v>48</v>
      </c>
      <c r="H119" s="1">
        <v>28088</v>
      </c>
      <c r="I119">
        <v>45</v>
      </c>
      <c r="J119">
        <v>8297443610</v>
      </c>
      <c r="K119" t="s">
        <v>76</v>
      </c>
      <c r="L119" t="s">
        <v>108</v>
      </c>
      <c r="M119" t="s">
        <v>563</v>
      </c>
      <c r="N119" t="s">
        <v>97</v>
      </c>
      <c r="O119" t="s">
        <v>311</v>
      </c>
      <c r="Q119" t="s">
        <v>358</v>
      </c>
      <c r="S119" t="s">
        <v>564</v>
      </c>
      <c r="T119" t="s">
        <v>550</v>
      </c>
      <c r="U119" t="s">
        <v>56</v>
      </c>
      <c r="V119">
        <v>18.895771799999999</v>
      </c>
      <c r="W119">
        <v>-70.718891299999996</v>
      </c>
      <c r="X119" t="s">
        <v>82</v>
      </c>
      <c r="Y119" t="s">
        <v>196</v>
      </c>
      <c r="Z119" t="s">
        <v>166</v>
      </c>
      <c r="AA119" t="s">
        <v>155</v>
      </c>
      <c r="AB119" t="s">
        <v>60</v>
      </c>
      <c r="AC119" t="s">
        <v>61</v>
      </c>
      <c r="AD119" t="s">
        <v>61</v>
      </c>
      <c r="AE119" t="s">
        <v>176</v>
      </c>
      <c r="AF119" t="s">
        <v>63</v>
      </c>
      <c r="AG119" t="s">
        <v>565</v>
      </c>
      <c r="AH119" t="s">
        <v>566</v>
      </c>
      <c r="AI119" t="s">
        <v>448</v>
      </c>
      <c r="AJ119">
        <v>2</v>
      </c>
      <c r="AK119" t="s">
        <v>567</v>
      </c>
      <c r="AL119">
        <v>1</v>
      </c>
      <c r="AM119">
        <v>0</v>
      </c>
      <c r="AN119" t="s">
        <v>60</v>
      </c>
      <c r="AO119" t="s">
        <v>67</v>
      </c>
      <c r="AP119" t="s">
        <v>104</v>
      </c>
      <c r="AR119" t="s">
        <v>69</v>
      </c>
      <c r="AS119" t="s">
        <v>70</v>
      </c>
      <c r="AT119" s="1">
        <v>44240</v>
      </c>
      <c r="AU119" t="s">
        <v>10730</v>
      </c>
      <c r="AV119" t="s">
        <v>550</v>
      </c>
      <c r="AW119" t="s">
        <v>71</v>
      </c>
      <c r="AX119" t="s">
        <v>72</v>
      </c>
    </row>
    <row r="120" spans="1:50" hidden="1" x14ac:dyDescent="0.25">
      <c r="A120" t="str">
        <f>INDEX('Community ID'!B:B,MATCH(M120,'Community ID'!A:A,0))</f>
        <v>Villa Sabina</v>
      </c>
      <c r="B120" t="str">
        <f>INDEX('Community ID'!$K:$K,MATCH('Environmental Data'!$N120,'Community ID'!J:J,0))</f>
        <v>Constanza</v>
      </c>
      <c r="D120" t="s">
        <v>555</v>
      </c>
      <c r="F120" t="s">
        <v>556</v>
      </c>
      <c r="G120" t="s">
        <v>48</v>
      </c>
      <c r="H120" s="1">
        <v>28867</v>
      </c>
      <c r="I120">
        <v>42</v>
      </c>
      <c r="J120">
        <v>8497399219</v>
      </c>
      <c r="K120" t="s">
        <v>117</v>
      </c>
      <c r="L120" t="s">
        <v>557</v>
      </c>
      <c r="M120" t="s">
        <v>96</v>
      </c>
      <c r="N120" t="s">
        <v>97</v>
      </c>
      <c r="O120" t="s">
        <v>52</v>
      </c>
      <c r="Q120" t="s">
        <v>558</v>
      </c>
      <c r="S120" t="s">
        <v>559</v>
      </c>
      <c r="T120" t="s">
        <v>550</v>
      </c>
      <c r="U120" t="s">
        <v>56</v>
      </c>
      <c r="V120">
        <v>18.886273299999999</v>
      </c>
      <c r="W120">
        <v>-70.710017399999998</v>
      </c>
      <c r="X120" t="s">
        <v>57</v>
      </c>
      <c r="Y120" t="s">
        <v>57</v>
      </c>
      <c r="Z120" t="s">
        <v>83</v>
      </c>
      <c r="AA120" t="s">
        <v>155</v>
      </c>
      <c r="AB120" t="s">
        <v>60</v>
      </c>
      <c r="AC120" t="s">
        <v>60</v>
      </c>
      <c r="AD120" t="s">
        <v>60</v>
      </c>
      <c r="AE120" t="s">
        <v>176</v>
      </c>
      <c r="AF120" t="s">
        <v>63</v>
      </c>
      <c r="AG120" t="s">
        <v>560</v>
      </c>
      <c r="AH120" t="s">
        <v>560</v>
      </c>
      <c r="AI120" t="s">
        <v>448</v>
      </c>
      <c r="AJ120">
        <v>2</v>
      </c>
      <c r="AK120" t="s">
        <v>561</v>
      </c>
      <c r="AL120">
        <v>5</v>
      </c>
      <c r="AM120">
        <v>0</v>
      </c>
      <c r="AN120" t="s">
        <v>60</v>
      </c>
      <c r="AO120" t="s">
        <v>67</v>
      </c>
      <c r="AP120" t="s">
        <v>104</v>
      </c>
      <c r="AR120" t="s">
        <v>378</v>
      </c>
      <c r="AS120" t="s">
        <v>70</v>
      </c>
      <c r="AT120" s="1">
        <v>44240</v>
      </c>
      <c r="AU120" t="s">
        <v>10731</v>
      </c>
      <c r="AV120" t="s">
        <v>550</v>
      </c>
      <c r="AW120" t="s">
        <v>71</v>
      </c>
      <c r="AX120" t="s">
        <v>72</v>
      </c>
    </row>
    <row r="121" spans="1:50" hidden="1" x14ac:dyDescent="0.25">
      <c r="A121" t="str">
        <f>INDEX('Community ID'!B:B,MATCH(M121,'Community ID'!A:A,0))</f>
        <v>Villa Sabina</v>
      </c>
      <c r="B121" t="str">
        <f>INDEX('Community ID'!$K:$K,MATCH('Environmental Data'!$N121,'Community ID'!J:J,0))</f>
        <v>Constanza</v>
      </c>
      <c r="D121" t="s">
        <v>546</v>
      </c>
      <c r="F121" t="s">
        <v>547</v>
      </c>
      <c r="G121" t="s">
        <v>75</v>
      </c>
      <c r="H121" s="1">
        <v>26679</v>
      </c>
      <c r="I121">
        <v>48</v>
      </c>
      <c r="J121">
        <v>8093046288</v>
      </c>
      <c r="K121" t="s">
        <v>76</v>
      </c>
      <c r="L121" t="s">
        <v>548</v>
      </c>
      <c r="M121" t="s">
        <v>96</v>
      </c>
      <c r="N121" t="s">
        <v>97</v>
      </c>
      <c r="O121" t="s">
        <v>311</v>
      </c>
      <c r="S121" t="s">
        <v>549</v>
      </c>
      <c r="T121" t="s">
        <v>550</v>
      </c>
      <c r="U121" t="s">
        <v>56</v>
      </c>
      <c r="V121">
        <v>18.887832800000002</v>
      </c>
      <c r="W121">
        <v>-70.727812200000002</v>
      </c>
      <c r="X121" t="s">
        <v>82</v>
      </c>
      <c r="Y121" t="s">
        <v>82</v>
      </c>
      <c r="Z121" t="s">
        <v>83</v>
      </c>
      <c r="AA121" t="s">
        <v>155</v>
      </c>
      <c r="AB121" t="s">
        <v>60</v>
      </c>
      <c r="AC121" t="s">
        <v>61</v>
      </c>
      <c r="AD121" t="s">
        <v>61</v>
      </c>
      <c r="AE121" t="s">
        <v>176</v>
      </c>
      <c r="AF121" t="s">
        <v>63</v>
      </c>
      <c r="AG121" t="s">
        <v>551</v>
      </c>
      <c r="AH121" t="s">
        <v>552</v>
      </c>
      <c r="AI121" t="s">
        <v>553</v>
      </c>
      <c r="AJ121">
        <v>3</v>
      </c>
      <c r="AK121" t="s">
        <v>554</v>
      </c>
      <c r="AL121">
        <v>5</v>
      </c>
      <c r="AM121">
        <v>2</v>
      </c>
      <c r="AN121" t="s">
        <v>60</v>
      </c>
      <c r="AO121" t="s">
        <v>67</v>
      </c>
      <c r="AP121" t="s">
        <v>68</v>
      </c>
      <c r="AR121" t="s">
        <v>69</v>
      </c>
      <c r="AS121" t="s">
        <v>91</v>
      </c>
      <c r="AT121" s="1">
        <v>44240</v>
      </c>
      <c r="AU121" t="s">
        <v>10732</v>
      </c>
      <c r="AV121" t="s">
        <v>550</v>
      </c>
      <c r="AW121" t="s">
        <v>71</v>
      </c>
      <c r="AX121" t="s">
        <v>72</v>
      </c>
    </row>
    <row r="122" spans="1:50" hidden="1" x14ac:dyDescent="0.25">
      <c r="A122" t="str">
        <f>INDEX('Community ID'!B:B,MATCH(M122,'Community ID'!A:A,0))</f>
        <v>Villa Sabina</v>
      </c>
      <c r="B122" t="str">
        <f>INDEX('Community ID'!$K:$K,MATCH('Environmental Data'!$N122,'Community ID'!J:J,0))</f>
        <v>Constanza</v>
      </c>
      <c r="D122" t="s">
        <v>335</v>
      </c>
      <c r="F122" t="s">
        <v>336</v>
      </c>
      <c r="G122" t="s">
        <v>48</v>
      </c>
      <c r="H122" t="s">
        <v>94</v>
      </c>
      <c r="I122">
        <v>2021</v>
      </c>
      <c r="J122">
        <v>8492857783</v>
      </c>
      <c r="K122" t="s">
        <v>132</v>
      </c>
      <c r="L122" t="s">
        <v>337</v>
      </c>
      <c r="M122" t="s">
        <v>96</v>
      </c>
      <c r="N122" t="s">
        <v>97</v>
      </c>
      <c r="O122" t="s">
        <v>98</v>
      </c>
      <c r="Q122" t="s">
        <v>338</v>
      </c>
      <c r="R122" t="s">
        <v>129</v>
      </c>
      <c r="S122">
        <v>5300465365</v>
      </c>
      <c r="T122" t="s">
        <v>55</v>
      </c>
      <c r="U122" t="s">
        <v>56</v>
      </c>
      <c r="V122">
        <v>0</v>
      </c>
      <c r="W122">
        <v>0</v>
      </c>
      <c r="X122" t="s">
        <v>82</v>
      </c>
      <c r="Y122" t="s">
        <v>57</v>
      </c>
      <c r="Z122" t="s">
        <v>83</v>
      </c>
      <c r="AA122" t="s">
        <v>155</v>
      </c>
      <c r="AB122" t="s">
        <v>60</v>
      </c>
      <c r="AC122" t="s">
        <v>61</v>
      </c>
      <c r="AD122" t="s">
        <v>60</v>
      </c>
      <c r="AE122" t="s">
        <v>176</v>
      </c>
      <c r="AF122" t="s">
        <v>63</v>
      </c>
      <c r="AG122" t="s">
        <v>313</v>
      </c>
      <c r="AH122" t="s">
        <v>120</v>
      </c>
      <c r="AI122" t="s">
        <v>307</v>
      </c>
      <c r="AJ122">
        <v>2</v>
      </c>
      <c r="AK122" t="s">
        <v>66</v>
      </c>
      <c r="AL122">
        <v>4</v>
      </c>
      <c r="AM122">
        <v>1</v>
      </c>
      <c r="AO122" t="s">
        <v>67</v>
      </c>
      <c r="AP122" t="s">
        <v>68</v>
      </c>
      <c r="AR122" t="s">
        <v>69</v>
      </c>
      <c r="AS122" t="s">
        <v>70</v>
      </c>
      <c r="AT122" s="1">
        <v>44240</v>
      </c>
      <c r="AU122" t="s">
        <v>10733</v>
      </c>
      <c r="AV122" t="s">
        <v>55</v>
      </c>
      <c r="AW122" t="s">
        <v>71</v>
      </c>
      <c r="AX122" t="s">
        <v>72</v>
      </c>
    </row>
    <row r="123" spans="1:50" hidden="1" x14ac:dyDescent="0.25">
      <c r="A123" t="str">
        <f>INDEX('Community ID'!B:B,MATCH(M123,'Community ID'!A:A,0))</f>
        <v>Villa Sabina</v>
      </c>
      <c r="B123" t="str">
        <f>INDEX('Community ID'!$K:$K,MATCH('Environmental Data'!$N123,'Community ID'!J:J,0))</f>
        <v>Constanza</v>
      </c>
      <c r="D123" t="s">
        <v>330</v>
      </c>
      <c r="F123" t="s">
        <v>331</v>
      </c>
      <c r="G123" t="s">
        <v>75</v>
      </c>
      <c r="H123" s="1">
        <v>24142</v>
      </c>
      <c r="I123">
        <v>55</v>
      </c>
      <c r="J123">
        <v>8294575788</v>
      </c>
      <c r="K123" t="s">
        <v>76</v>
      </c>
      <c r="L123" t="s">
        <v>332</v>
      </c>
      <c r="M123" t="s">
        <v>333</v>
      </c>
      <c r="N123" t="s">
        <v>97</v>
      </c>
      <c r="O123" t="s">
        <v>311</v>
      </c>
      <c r="Q123" t="s">
        <v>134</v>
      </c>
      <c r="S123">
        <v>1700077124</v>
      </c>
      <c r="T123" t="s">
        <v>55</v>
      </c>
      <c r="U123" t="s">
        <v>56</v>
      </c>
      <c r="V123">
        <v>0</v>
      </c>
      <c r="W123">
        <v>0</v>
      </c>
      <c r="X123" t="s">
        <v>57</v>
      </c>
      <c r="Y123" t="s">
        <v>57</v>
      </c>
      <c r="Z123" t="s">
        <v>83</v>
      </c>
      <c r="AA123" t="s">
        <v>155</v>
      </c>
      <c r="AB123" t="s">
        <v>61</v>
      </c>
      <c r="AC123" t="s">
        <v>60</v>
      </c>
      <c r="AD123" t="s">
        <v>60</v>
      </c>
      <c r="AE123" t="s">
        <v>176</v>
      </c>
      <c r="AF123" t="s">
        <v>63</v>
      </c>
      <c r="AG123" t="s">
        <v>64</v>
      </c>
      <c r="AH123" t="s">
        <v>120</v>
      </c>
      <c r="AI123" t="s">
        <v>334</v>
      </c>
      <c r="AJ123">
        <v>2</v>
      </c>
      <c r="AK123" t="s">
        <v>66</v>
      </c>
      <c r="AL123">
        <v>4</v>
      </c>
      <c r="AM123">
        <v>0</v>
      </c>
      <c r="AN123" t="s">
        <v>60</v>
      </c>
      <c r="AO123" t="s">
        <v>67</v>
      </c>
      <c r="AP123" t="s">
        <v>68</v>
      </c>
      <c r="AR123" t="s">
        <v>69</v>
      </c>
      <c r="AS123" t="s">
        <v>70</v>
      </c>
      <c r="AT123" s="1">
        <v>44240</v>
      </c>
      <c r="AU123" t="s">
        <v>10734</v>
      </c>
      <c r="AV123" t="s">
        <v>55</v>
      </c>
      <c r="AW123" t="s">
        <v>71</v>
      </c>
      <c r="AX123" t="s">
        <v>72</v>
      </c>
    </row>
    <row r="124" spans="1:50" hidden="1" x14ac:dyDescent="0.25">
      <c r="A124" t="str">
        <f>INDEX('Community ID'!B:B,MATCH(M124,'Community ID'!A:A,0))</f>
        <v>Villa Sabina</v>
      </c>
      <c r="B124" t="str">
        <f>INDEX('Community ID'!$K:$K,MATCH('Environmental Data'!$N124,'Community ID'!J:J,0))</f>
        <v>Constanza</v>
      </c>
      <c r="D124" t="s">
        <v>327</v>
      </c>
      <c r="F124" t="s">
        <v>328</v>
      </c>
      <c r="G124" t="s">
        <v>75</v>
      </c>
      <c r="H124" t="s">
        <v>94</v>
      </c>
      <c r="I124">
        <v>2021</v>
      </c>
      <c r="J124">
        <v>8498631534</v>
      </c>
      <c r="K124" t="s">
        <v>76</v>
      </c>
      <c r="L124" t="s">
        <v>247</v>
      </c>
      <c r="M124" t="s">
        <v>96</v>
      </c>
      <c r="N124" t="s">
        <v>97</v>
      </c>
      <c r="O124" t="s">
        <v>98</v>
      </c>
      <c r="R124" t="s">
        <v>140</v>
      </c>
      <c r="S124">
        <v>5300285672</v>
      </c>
      <c r="T124" t="s">
        <v>55</v>
      </c>
      <c r="U124" t="s">
        <v>56</v>
      </c>
      <c r="V124">
        <v>0</v>
      </c>
      <c r="W124">
        <v>0</v>
      </c>
      <c r="X124" t="s">
        <v>82</v>
      </c>
      <c r="Y124" t="s">
        <v>82</v>
      </c>
      <c r="Z124" t="s">
        <v>83</v>
      </c>
      <c r="AA124" t="s">
        <v>155</v>
      </c>
      <c r="AB124" t="s">
        <v>60</v>
      </c>
      <c r="AC124" t="s">
        <v>61</v>
      </c>
      <c r="AD124" t="s">
        <v>60</v>
      </c>
      <c r="AE124" t="s">
        <v>176</v>
      </c>
      <c r="AF124" t="s">
        <v>63</v>
      </c>
      <c r="AG124" t="s">
        <v>64</v>
      </c>
      <c r="AH124" t="s">
        <v>329</v>
      </c>
      <c r="AI124" t="s">
        <v>307</v>
      </c>
      <c r="AJ124">
        <v>2</v>
      </c>
      <c r="AK124" t="s">
        <v>66</v>
      </c>
      <c r="AL124">
        <v>3</v>
      </c>
      <c r="AM124">
        <v>0</v>
      </c>
      <c r="AN124" t="s">
        <v>60</v>
      </c>
      <c r="AO124" t="s">
        <v>67</v>
      </c>
      <c r="AP124" t="s">
        <v>123</v>
      </c>
      <c r="AR124" t="s">
        <v>69</v>
      </c>
      <c r="AS124" t="s">
        <v>114</v>
      </c>
      <c r="AT124" s="1">
        <v>44240</v>
      </c>
      <c r="AU124" t="s">
        <v>10735</v>
      </c>
      <c r="AV124" t="s">
        <v>55</v>
      </c>
      <c r="AW124" t="s">
        <v>71</v>
      </c>
      <c r="AX124" t="s">
        <v>72</v>
      </c>
    </row>
    <row r="125" spans="1:50" hidden="1" x14ac:dyDescent="0.25">
      <c r="A125" t="str">
        <f>INDEX('Community ID'!B:B,MATCH(M125,'Community ID'!A:A,0))</f>
        <v>Villa Sabina</v>
      </c>
      <c r="B125" t="str">
        <f>INDEX('Community ID'!$K:$K,MATCH('Environmental Data'!$N125,'Community ID'!J:J,0))</f>
        <v>Constanza</v>
      </c>
      <c r="D125" t="s">
        <v>318</v>
      </c>
      <c r="F125" t="s">
        <v>319</v>
      </c>
      <c r="G125" t="s">
        <v>48</v>
      </c>
      <c r="H125" t="s">
        <v>94</v>
      </c>
      <c r="I125">
        <v>2021</v>
      </c>
      <c r="J125">
        <v>8297149363</v>
      </c>
      <c r="K125" t="s">
        <v>132</v>
      </c>
      <c r="L125" t="s">
        <v>320</v>
      </c>
      <c r="M125" t="s">
        <v>321</v>
      </c>
      <c r="N125" t="s">
        <v>97</v>
      </c>
      <c r="O125" t="s">
        <v>98</v>
      </c>
      <c r="R125" t="s">
        <v>140</v>
      </c>
      <c r="S125">
        <v>40234007728</v>
      </c>
      <c r="T125" t="s">
        <v>55</v>
      </c>
      <c r="U125" t="s">
        <v>56</v>
      </c>
      <c r="V125">
        <v>0</v>
      </c>
      <c r="W125">
        <v>0</v>
      </c>
      <c r="X125" t="s">
        <v>82</v>
      </c>
      <c r="Y125" t="s">
        <v>82</v>
      </c>
      <c r="Z125" t="s">
        <v>83</v>
      </c>
      <c r="AA125" t="s">
        <v>155</v>
      </c>
      <c r="AB125" t="s">
        <v>60</v>
      </c>
      <c r="AC125" t="s">
        <v>61</v>
      </c>
      <c r="AD125" t="s">
        <v>60</v>
      </c>
      <c r="AE125" t="s">
        <v>157</v>
      </c>
      <c r="AF125" t="s">
        <v>111</v>
      </c>
      <c r="AG125" t="s">
        <v>322</v>
      </c>
      <c r="AH125" t="s">
        <v>323</v>
      </c>
      <c r="AI125" t="s">
        <v>307</v>
      </c>
      <c r="AJ125">
        <v>2</v>
      </c>
      <c r="AK125" t="s">
        <v>103</v>
      </c>
      <c r="AL125">
        <v>2</v>
      </c>
      <c r="AM125">
        <v>1</v>
      </c>
      <c r="AN125" t="s">
        <v>60</v>
      </c>
      <c r="AO125" t="s">
        <v>67</v>
      </c>
      <c r="AP125" t="s">
        <v>68</v>
      </c>
      <c r="AR125" t="s">
        <v>69</v>
      </c>
      <c r="AS125" t="s">
        <v>70</v>
      </c>
      <c r="AT125" s="1">
        <v>44240</v>
      </c>
      <c r="AU125" t="s">
        <v>10736</v>
      </c>
      <c r="AV125" t="s">
        <v>55</v>
      </c>
      <c r="AW125" t="s">
        <v>71</v>
      </c>
      <c r="AX125" t="s">
        <v>72</v>
      </c>
    </row>
    <row r="126" spans="1:50" hidden="1" x14ac:dyDescent="0.25">
      <c r="A126" t="str">
        <f>INDEX('Community ID'!B:B,MATCH(M126,'Community ID'!A:A,0))</f>
        <v>Villa Sabina</v>
      </c>
      <c r="B126" t="str">
        <f>INDEX('Community ID'!$K:$K,MATCH('Environmental Data'!$N126,'Community ID'!J:J,0))</f>
        <v>Constanza</v>
      </c>
      <c r="D126" t="s">
        <v>324</v>
      </c>
      <c r="G126" t="s">
        <v>48</v>
      </c>
      <c r="H126" t="s">
        <v>94</v>
      </c>
      <c r="I126">
        <v>2021</v>
      </c>
      <c r="J126">
        <v>8094315834</v>
      </c>
      <c r="K126" t="s">
        <v>132</v>
      </c>
      <c r="L126" t="s">
        <v>325</v>
      </c>
      <c r="M126" t="s">
        <v>96</v>
      </c>
      <c r="N126" t="s">
        <v>97</v>
      </c>
      <c r="O126" t="s">
        <v>98</v>
      </c>
      <c r="Q126" t="s">
        <v>134</v>
      </c>
      <c r="R126" t="s">
        <v>129</v>
      </c>
      <c r="T126" t="s">
        <v>55</v>
      </c>
      <c r="U126" t="s">
        <v>56</v>
      </c>
      <c r="V126">
        <v>0</v>
      </c>
      <c r="W126">
        <v>0</v>
      </c>
      <c r="X126" t="s">
        <v>82</v>
      </c>
      <c r="Y126" t="s">
        <v>82</v>
      </c>
      <c r="Z126" t="s">
        <v>83</v>
      </c>
      <c r="AA126" t="s">
        <v>155</v>
      </c>
      <c r="AB126" t="s">
        <v>60</v>
      </c>
      <c r="AC126" t="s">
        <v>61</v>
      </c>
      <c r="AD126" t="s">
        <v>60</v>
      </c>
      <c r="AE126" t="s">
        <v>176</v>
      </c>
      <c r="AF126" t="s">
        <v>63</v>
      </c>
      <c r="AG126" t="s">
        <v>135</v>
      </c>
      <c r="AH126" t="s">
        <v>120</v>
      </c>
      <c r="AI126" t="s">
        <v>326</v>
      </c>
      <c r="AJ126">
        <v>2</v>
      </c>
      <c r="AK126" t="s">
        <v>103</v>
      </c>
      <c r="AL126">
        <v>5</v>
      </c>
      <c r="AM126">
        <v>0</v>
      </c>
      <c r="AN126" t="s">
        <v>61</v>
      </c>
      <c r="AO126" t="s">
        <v>67</v>
      </c>
      <c r="AP126" t="s">
        <v>68</v>
      </c>
      <c r="AR126" t="s">
        <v>69</v>
      </c>
      <c r="AS126" t="s">
        <v>70</v>
      </c>
      <c r="AT126" s="1">
        <v>44240</v>
      </c>
      <c r="AU126" t="s">
        <v>10737</v>
      </c>
      <c r="AV126" t="s">
        <v>55</v>
      </c>
      <c r="AW126" t="s">
        <v>71</v>
      </c>
      <c r="AX126" t="s">
        <v>72</v>
      </c>
    </row>
    <row r="127" spans="1:50" hidden="1" x14ac:dyDescent="0.25">
      <c r="A127" t="str">
        <f>INDEX('Community ID'!B:B,MATCH(M127,'Community ID'!A:A,0))</f>
        <v>Villa Sabina</v>
      </c>
      <c r="B127" t="str">
        <f>INDEX('Community ID'!$K:$K,MATCH('Environmental Data'!$N127,'Community ID'!J:J,0))</f>
        <v>Constanza</v>
      </c>
      <c r="D127" t="s">
        <v>315</v>
      </c>
      <c r="F127" t="s">
        <v>316</v>
      </c>
      <c r="G127" t="s">
        <v>48</v>
      </c>
      <c r="H127" t="s">
        <v>94</v>
      </c>
      <c r="I127">
        <v>2021</v>
      </c>
      <c r="K127" t="s">
        <v>49</v>
      </c>
      <c r="L127" t="s">
        <v>127</v>
      </c>
      <c r="M127" t="s">
        <v>96</v>
      </c>
      <c r="N127" t="s">
        <v>97</v>
      </c>
      <c r="O127" t="s">
        <v>98</v>
      </c>
      <c r="Q127" t="s">
        <v>134</v>
      </c>
      <c r="R127" t="s">
        <v>54</v>
      </c>
      <c r="S127">
        <v>118832296</v>
      </c>
      <c r="T127" t="s">
        <v>55</v>
      </c>
      <c r="U127" t="s">
        <v>56</v>
      </c>
      <c r="V127">
        <v>0</v>
      </c>
      <c r="W127">
        <v>0</v>
      </c>
      <c r="X127" t="s">
        <v>82</v>
      </c>
      <c r="Y127" t="s">
        <v>57</v>
      </c>
      <c r="Z127" t="s">
        <v>83</v>
      </c>
      <c r="AA127" t="s">
        <v>84</v>
      </c>
      <c r="AB127" t="s">
        <v>60</v>
      </c>
      <c r="AC127" t="s">
        <v>61</v>
      </c>
      <c r="AD127" t="s">
        <v>60</v>
      </c>
      <c r="AE127" t="s">
        <v>157</v>
      </c>
      <c r="AF127" t="s">
        <v>111</v>
      </c>
      <c r="AG127" t="s">
        <v>64</v>
      </c>
      <c r="AH127" t="s">
        <v>120</v>
      </c>
      <c r="AI127" t="s">
        <v>317</v>
      </c>
      <c r="AJ127">
        <v>2</v>
      </c>
      <c r="AK127" t="s">
        <v>66</v>
      </c>
      <c r="AL127">
        <v>4</v>
      </c>
      <c r="AM127">
        <v>0</v>
      </c>
      <c r="AN127" t="s">
        <v>60</v>
      </c>
      <c r="AO127" t="s">
        <v>67</v>
      </c>
      <c r="AP127" t="s">
        <v>68</v>
      </c>
      <c r="AR127" t="s">
        <v>69</v>
      </c>
      <c r="AS127" t="s">
        <v>91</v>
      </c>
      <c r="AT127" s="1">
        <v>44240</v>
      </c>
      <c r="AU127" t="s">
        <v>10738</v>
      </c>
      <c r="AV127" t="s">
        <v>55</v>
      </c>
      <c r="AW127" t="s">
        <v>71</v>
      </c>
      <c r="AX127" t="s">
        <v>72</v>
      </c>
    </row>
    <row r="128" spans="1:50" hidden="1" x14ac:dyDescent="0.25">
      <c r="A128" t="str">
        <f>INDEX('Community ID'!B:B,MATCH(M128,'Community ID'!A:A,0))</f>
        <v>Villa Sabina</v>
      </c>
      <c r="B128" t="str">
        <f>INDEX('Community ID'!$K:$K,MATCH('Environmental Data'!$N128,'Community ID'!J:J,0))</f>
        <v>Constanza</v>
      </c>
      <c r="D128" t="s">
        <v>308</v>
      </c>
      <c r="F128" t="s">
        <v>310</v>
      </c>
      <c r="G128" t="s">
        <v>75</v>
      </c>
      <c r="H128" t="s">
        <v>94</v>
      </c>
      <c r="I128">
        <v>2021</v>
      </c>
      <c r="J128">
        <v>8292912744</v>
      </c>
      <c r="K128" t="s">
        <v>132</v>
      </c>
      <c r="M128" t="s">
        <v>306</v>
      </c>
      <c r="N128" t="s">
        <v>52</v>
      </c>
      <c r="O128" t="s">
        <v>311</v>
      </c>
      <c r="R128" t="s">
        <v>312</v>
      </c>
      <c r="T128" t="s">
        <v>55</v>
      </c>
      <c r="U128" t="s">
        <v>56</v>
      </c>
      <c r="V128">
        <v>0</v>
      </c>
      <c r="W128">
        <v>0</v>
      </c>
      <c r="X128" t="s">
        <v>57</v>
      </c>
      <c r="Y128" t="s">
        <v>57</v>
      </c>
      <c r="Z128" t="s">
        <v>83</v>
      </c>
      <c r="AA128" t="s">
        <v>84</v>
      </c>
      <c r="AB128" t="s">
        <v>60</v>
      </c>
      <c r="AC128" t="s">
        <v>61</v>
      </c>
      <c r="AD128" t="s">
        <v>60</v>
      </c>
      <c r="AE128" t="s">
        <v>157</v>
      </c>
      <c r="AF128" t="s">
        <v>111</v>
      </c>
      <c r="AG128" t="s">
        <v>313</v>
      </c>
      <c r="AH128" t="s">
        <v>101</v>
      </c>
      <c r="AI128" t="s">
        <v>314</v>
      </c>
      <c r="AJ128">
        <v>2</v>
      </c>
      <c r="AK128" t="s">
        <v>103</v>
      </c>
      <c r="AL128">
        <v>4</v>
      </c>
      <c r="AM128">
        <v>0</v>
      </c>
      <c r="AN128" t="s">
        <v>60</v>
      </c>
      <c r="AO128" t="s">
        <v>67</v>
      </c>
      <c r="AP128" t="s">
        <v>123</v>
      </c>
      <c r="AR128" t="s">
        <v>69</v>
      </c>
      <c r="AS128" t="s">
        <v>91</v>
      </c>
      <c r="AT128" s="1">
        <v>44240</v>
      </c>
      <c r="AU128" t="s">
        <v>10739</v>
      </c>
      <c r="AV128" t="s">
        <v>55</v>
      </c>
      <c r="AW128" t="s">
        <v>71</v>
      </c>
      <c r="AX128" t="s">
        <v>72</v>
      </c>
    </row>
    <row r="129" spans="1:50" hidden="1" x14ac:dyDescent="0.25">
      <c r="A129" t="str">
        <f>INDEX('Community ID'!B:B,MATCH(M129,'Community ID'!A:A,0))</f>
        <v>Villa Sabina</v>
      </c>
      <c r="B129" t="str">
        <f>INDEX('Community ID'!$K:$K,MATCH('Environmental Data'!$N129,'Community ID'!J:J,0))</f>
        <v>Constanza</v>
      </c>
      <c r="D129" t="s">
        <v>138</v>
      </c>
      <c r="F129" t="s">
        <v>126</v>
      </c>
      <c r="G129" t="s">
        <v>48</v>
      </c>
      <c r="H129" t="s">
        <v>94</v>
      </c>
      <c r="I129">
        <v>2021</v>
      </c>
      <c r="J129">
        <v>8092687522</v>
      </c>
      <c r="K129" t="s">
        <v>132</v>
      </c>
      <c r="L129" t="s">
        <v>127</v>
      </c>
      <c r="M129" t="s">
        <v>96</v>
      </c>
      <c r="N129" t="s">
        <v>97</v>
      </c>
      <c r="O129" t="s">
        <v>98</v>
      </c>
      <c r="Q129" t="s">
        <v>61</v>
      </c>
      <c r="R129" t="s">
        <v>140</v>
      </c>
      <c r="S129">
        <v>5300466421</v>
      </c>
      <c r="T129" t="s">
        <v>55</v>
      </c>
      <c r="U129" t="s">
        <v>56</v>
      </c>
      <c r="V129">
        <v>0</v>
      </c>
      <c r="W129">
        <v>0</v>
      </c>
      <c r="X129" t="s">
        <v>82</v>
      </c>
      <c r="Y129" t="s">
        <v>57</v>
      </c>
      <c r="Z129" t="s">
        <v>83</v>
      </c>
      <c r="AA129" t="s">
        <v>84</v>
      </c>
      <c r="AB129" t="s">
        <v>60</v>
      </c>
      <c r="AC129" t="s">
        <v>61</v>
      </c>
      <c r="AD129" t="s">
        <v>61</v>
      </c>
      <c r="AE129" t="s">
        <v>176</v>
      </c>
      <c r="AF129" t="s">
        <v>63</v>
      </c>
      <c r="AG129" t="s">
        <v>141</v>
      </c>
      <c r="AH129" t="s">
        <v>142</v>
      </c>
      <c r="AI129" t="s">
        <v>143</v>
      </c>
      <c r="AJ129">
        <v>2</v>
      </c>
      <c r="AK129" t="s">
        <v>66</v>
      </c>
      <c r="AL129">
        <v>5</v>
      </c>
      <c r="AM129">
        <v>2</v>
      </c>
      <c r="AN129" t="s">
        <v>60</v>
      </c>
      <c r="AO129" t="s">
        <v>67</v>
      </c>
      <c r="AP129" t="s">
        <v>68</v>
      </c>
      <c r="AR129" t="s">
        <v>69</v>
      </c>
      <c r="AS129" t="s">
        <v>70</v>
      </c>
      <c r="AT129" s="1">
        <v>44240</v>
      </c>
      <c r="AU129" t="s">
        <v>10740</v>
      </c>
      <c r="AV129" t="s">
        <v>55</v>
      </c>
      <c r="AW129" t="s">
        <v>71</v>
      </c>
      <c r="AX129" t="s">
        <v>72</v>
      </c>
    </row>
    <row r="130" spans="1:50" hidden="1" x14ac:dyDescent="0.25">
      <c r="A130" t="str">
        <f>INDEX('Community ID'!B:B,MATCH(M130,'Community ID'!A:A,0))</f>
        <v>Villa Sabina</v>
      </c>
      <c r="B130" t="str">
        <f>INDEX('Community ID'!$K:$K,MATCH('Environmental Data'!$N130,'Community ID'!J:J,0))</f>
        <v>Constanza</v>
      </c>
      <c r="D130" t="s">
        <v>303</v>
      </c>
      <c r="F130" t="s">
        <v>304</v>
      </c>
      <c r="G130" t="s">
        <v>48</v>
      </c>
      <c r="H130" t="s">
        <v>305</v>
      </c>
      <c r="I130">
        <v>1079</v>
      </c>
      <c r="J130">
        <v>8293558018</v>
      </c>
      <c r="K130" t="s">
        <v>76</v>
      </c>
      <c r="L130" t="s">
        <v>127</v>
      </c>
      <c r="M130" t="s">
        <v>306</v>
      </c>
      <c r="N130" t="s">
        <v>97</v>
      </c>
      <c r="Q130" t="s">
        <v>134</v>
      </c>
      <c r="S130">
        <v>1700079716</v>
      </c>
      <c r="T130" t="s">
        <v>55</v>
      </c>
      <c r="U130" t="s">
        <v>56</v>
      </c>
      <c r="V130">
        <v>18.8862445</v>
      </c>
      <c r="W130">
        <v>-70.710401000000005</v>
      </c>
      <c r="X130" t="s">
        <v>57</v>
      </c>
      <c r="Y130" t="s">
        <v>57</v>
      </c>
      <c r="Z130" t="s">
        <v>166</v>
      </c>
      <c r="AA130" t="s">
        <v>84</v>
      </c>
      <c r="AB130" t="s">
        <v>60</v>
      </c>
      <c r="AC130" t="s">
        <v>61</v>
      </c>
      <c r="AD130" t="s">
        <v>60</v>
      </c>
      <c r="AE130" t="s">
        <v>157</v>
      </c>
      <c r="AF130" t="s">
        <v>111</v>
      </c>
      <c r="AG130" t="s">
        <v>135</v>
      </c>
      <c r="AH130" t="s">
        <v>120</v>
      </c>
      <c r="AI130" t="s">
        <v>307</v>
      </c>
      <c r="AJ130">
        <v>2</v>
      </c>
      <c r="AK130" t="s">
        <v>66</v>
      </c>
      <c r="AL130">
        <v>4</v>
      </c>
      <c r="AM130">
        <v>1</v>
      </c>
      <c r="AN130" t="s">
        <v>61</v>
      </c>
      <c r="AO130" t="s">
        <v>67</v>
      </c>
      <c r="AP130" t="s">
        <v>123</v>
      </c>
      <c r="AR130" t="s">
        <v>69</v>
      </c>
      <c r="AS130" t="s">
        <v>70</v>
      </c>
      <c r="AT130" s="1">
        <v>44240</v>
      </c>
      <c r="AU130" t="s">
        <v>10741</v>
      </c>
      <c r="AV130" t="s">
        <v>55</v>
      </c>
      <c r="AW130" t="s">
        <v>71</v>
      </c>
      <c r="AX130" t="s">
        <v>72</v>
      </c>
    </row>
    <row r="131" spans="1:50" hidden="1" x14ac:dyDescent="0.25">
      <c r="A131" t="str">
        <f>INDEX('Community ID'!B:B,MATCH(M131,'Community ID'!A:A,0))</f>
        <v>Villa Sabina</v>
      </c>
      <c r="B131" t="str">
        <f>INDEX('Community ID'!$K:$K,MATCH('Environmental Data'!$N131,'Community ID'!J:J,0))</f>
        <v>Constanza</v>
      </c>
      <c r="D131" t="s">
        <v>131</v>
      </c>
      <c r="G131" t="s">
        <v>48</v>
      </c>
      <c r="H131" s="1">
        <v>31918</v>
      </c>
      <c r="I131">
        <v>34</v>
      </c>
      <c r="J131">
        <v>8299392533</v>
      </c>
      <c r="K131" t="s">
        <v>132</v>
      </c>
      <c r="L131" t="s">
        <v>127</v>
      </c>
      <c r="M131" t="s">
        <v>133</v>
      </c>
      <c r="N131" t="s">
        <v>97</v>
      </c>
      <c r="Q131" t="s">
        <v>134</v>
      </c>
      <c r="R131" t="s">
        <v>129</v>
      </c>
      <c r="S131">
        <v>5300403580</v>
      </c>
      <c r="T131" t="s">
        <v>55</v>
      </c>
      <c r="U131" t="s">
        <v>56</v>
      </c>
      <c r="V131">
        <v>18.887325000000001</v>
      </c>
      <c r="W131">
        <v>-70.709333599999994</v>
      </c>
      <c r="X131" t="s">
        <v>82</v>
      </c>
      <c r="Y131" t="s">
        <v>82</v>
      </c>
      <c r="Z131" t="s">
        <v>83</v>
      </c>
      <c r="AA131" t="s">
        <v>84</v>
      </c>
      <c r="AB131" t="s">
        <v>60</v>
      </c>
      <c r="AC131" t="s">
        <v>61</v>
      </c>
      <c r="AD131" t="s">
        <v>60</v>
      </c>
      <c r="AE131" t="s">
        <v>176</v>
      </c>
      <c r="AF131" t="s">
        <v>63</v>
      </c>
      <c r="AG131" t="s">
        <v>135</v>
      </c>
      <c r="AH131" t="s">
        <v>120</v>
      </c>
      <c r="AI131" t="s">
        <v>136</v>
      </c>
      <c r="AJ131">
        <v>2</v>
      </c>
      <c r="AK131" t="s">
        <v>137</v>
      </c>
      <c r="AL131">
        <v>4</v>
      </c>
      <c r="AM131">
        <v>1</v>
      </c>
      <c r="AN131" t="s">
        <v>61</v>
      </c>
      <c r="AO131" t="s">
        <v>67</v>
      </c>
      <c r="AP131" t="s">
        <v>123</v>
      </c>
      <c r="AR131" t="s">
        <v>69</v>
      </c>
      <c r="AS131" t="s">
        <v>114</v>
      </c>
      <c r="AT131" s="1">
        <v>44240</v>
      </c>
      <c r="AU131" t="s">
        <v>10742</v>
      </c>
      <c r="AV131" t="s">
        <v>55</v>
      </c>
      <c r="AW131" t="s">
        <v>71</v>
      </c>
      <c r="AX131" t="s">
        <v>72</v>
      </c>
    </row>
    <row r="132" spans="1:50" hidden="1" x14ac:dyDescent="0.25">
      <c r="A132" t="str">
        <f>INDEX('Community ID'!B:B,MATCH(M132,'Community ID'!A:A,0))</f>
        <v>Villa Sabina</v>
      </c>
      <c r="B132" t="str">
        <f>INDEX('Community ID'!$K:$K,MATCH('Environmental Data'!$N132,'Community ID'!J:J,0))</f>
        <v>Constanza</v>
      </c>
      <c r="D132" t="s">
        <v>606</v>
      </c>
      <c r="F132" t="s">
        <v>608</v>
      </c>
      <c r="G132" t="s">
        <v>48</v>
      </c>
      <c r="H132" t="s">
        <v>94</v>
      </c>
      <c r="I132">
        <v>2021</v>
      </c>
      <c r="K132" t="s">
        <v>76</v>
      </c>
      <c r="L132" t="s">
        <v>127</v>
      </c>
      <c r="M132" t="s">
        <v>96</v>
      </c>
      <c r="N132" t="s">
        <v>52</v>
      </c>
      <c r="O132" t="s">
        <v>53</v>
      </c>
      <c r="Q132" t="s">
        <v>99</v>
      </c>
      <c r="T132" t="s">
        <v>604</v>
      </c>
      <c r="U132" t="s">
        <v>56</v>
      </c>
      <c r="V132">
        <v>0</v>
      </c>
      <c r="W132">
        <v>0</v>
      </c>
      <c r="X132" t="s">
        <v>82</v>
      </c>
      <c r="Y132" t="s">
        <v>57</v>
      </c>
      <c r="Z132" t="s">
        <v>58</v>
      </c>
      <c r="AA132" t="s">
        <v>59</v>
      </c>
      <c r="AC132" t="s">
        <v>60</v>
      </c>
      <c r="AD132" t="s">
        <v>60</v>
      </c>
      <c r="AE132" t="s">
        <v>176</v>
      </c>
      <c r="AF132" t="s">
        <v>63</v>
      </c>
      <c r="AG132" t="s">
        <v>64</v>
      </c>
      <c r="AH132" t="s">
        <v>64</v>
      </c>
      <c r="AI132" t="s">
        <v>307</v>
      </c>
      <c r="AJ132">
        <v>2</v>
      </c>
      <c r="AK132" t="s">
        <v>605</v>
      </c>
      <c r="AL132">
        <v>5</v>
      </c>
      <c r="AM132">
        <v>0</v>
      </c>
      <c r="AN132" t="s">
        <v>60</v>
      </c>
      <c r="AO132" t="s">
        <v>67</v>
      </c>
      <c r="AP132" t="s">
        <v>104</v>
      </c>
      <c r="AR132" t="s">
        <v>69</v>
      </c>
      <c r="AS132" t="s">
        <v>70</v>
      </c>
      <c r="AT132" s="1">
        <v>44239</v>
      </c>
      <c r="AU132" t="s">
        <v>10743</v>
      </c>
      <c r="AV132" t="s">
        <v>604</v>
      </c>
      <c r="AW132" t="s">
        <v>71</v>
      </c>
      <c r="AX132" t="s">
        <v>72</v>
      </c>
    </row>
    <row r="133" spans="1:50" hidden="1" x14ac:dyDescent="0.25">
      <c r="A133" t="str">
        <f>INDEX('Community ID'!B:B,MATCH(M133,'Community ID'!A:A,0))</f>
        <v>Villa Sabina</v>
      </c>
      <c r="B133" t="str">
        <f>INDEX('Community ID'!$K:$K,MATCH('Environmental Data'!$N133,'Community ID'!J:J,0))</f>
        <v>Constanza</v>
      </c>
      <c r="D133" t="s">
        <v>602</v>
      </c>
      <c r="F133" t="s">
        <v>603</v>
      </c>
      <c r="G133" t="s">
        <v>48</v>
      </c>
      <c r="H133" t="s">
        <v>94</v>
      </c>
      <c r="I133">
        <v>2021</v>
      </c>
      <c r="K133" t="s">
        <v>76</v>
      </c>
      <c r="L133" t="s">
        <v>127</v>
      </c>
      <c r="M133" t="s">
        <v>96</v>
      </c>
      <c r="N133" t="s">
        <v>97</v>
      </c>
      <c r="O133" t="s">
        <v>53</v>
      </c>
      <c r="Q133" t="s">
        <v>99</v>
      </c>
      <c r="T133" t="s">
        <v>604</v>
      </c>
      <c r="U133" t="s">
        <v>56</v>
      </c>
      <c r="V133">
        <v>0</v>
      </c>
      <c r="W133">
        <v>0</v>
      </c>
      <c r="X133" t="s">
        <v>275</v>
      </c>
      <c r="Y133" t="s">
        <v>275</v>
      </c>
      <c r="Z133" t="s">
        <v>58</v>
      </c>
      <c r="AA133" t="s">
        <v>155</v>
      </c>
      <c r="AB133" t="s">
        <v>60</v>
      </c>
      <c r="AD133" t="s">
        <v>60</v>
      </c>
      <c r="AE133" t="s">
        <v>176</v>
      </c>
      <c r="AF133" t="s">
        <v>63</v>
      </c>
      <c r="AG133" t="s">
        <v>64</v>
      </c>
      <c r="AH133" t="s">
        <v>120</v>
      </c>
      <c r="AI133" t="s">
        <v>307</v>
      </c>
      <c r="AJ133">
        <v>2</v>
      </c>
      <c r="AK133" t="s">
        <v>605</v>
      </c>
      <c r="AL133">
        <v>3</v>
      </c>
      <c r="AM133">
        <v>0</v>
      </c>
      <c r="AN133" t="s">
        <v>61</v>
      </c>
      <c r="AO133" t="s">
        <v>67</v>
      </c>
      <c r="AP133" t="s">
        <v>68</v>
      </c>
      <c r="AR133" t="s">
        <v>378</v>
      </c>
      <c r="AS133" t="s">
        <v>70</v>
      </c>
      <c r="AT133" s="1">
        <v>44239</v>
      </c>
      <c r="AU133" t="s">
        <v>10744</v>
      </c>
      <c r="AV133" t="s">
        <v>604</v>
      </c>
      <c r="AW133" t="s">
        <v>71</v>
      </c>
      <c r="AX133" t="s">
        <v>72</v>
      </c>
    </row>
    <row r="134" spans="1:50" x14ac:dyDescent="0.25">
      <c r="A134" t="str">
        <f>INDEX('Community ID'!B:B,MATCH(M134,'Community ID'!A:A,0))</f>
        <v>Villa Sabina</v>
      </c>
      <c r="B134" t="str">
        <f>INDEX('Community ID'!$K:$K,MATCH('Environmental Data'!$N134,'Community ID'!J:J,0))</f>
        <v>Constanza</v>
      </c>
      <c r="D134" t="s">
        <v>630</v>
      </c>
      <c r="G134" t="s">
        <v>48</v>
      </c>
      <c r="H134" s="1">
        <v>32473</v>
      </c>
      <c r="I134">
        <v>33</v>
      </c>
      <c r="J134">
        <v>8295367620</v>
      </c>
      <c r="K134" t="s">
        <v>132</v>
      </c>
      <c r="L134" t="s">
        <v>108</v>
      </c>
      <c r="M134" t="s">
        <v>96</v>
      </c>
      <c r="N134" t="s">
        <v>97</v>
      </c>
      <c r="O134" t="s">
        <v>53</v>
      </c>
      <c r="Q134" t="s">
        <v>134</v>
      </c>
      <c r="S134">
        <v>301095766</v>
      </c>
      <c r="T134" t="s">
        <v>612</v>
      </c>
      <c r="U134" t="s">
        <v>56</v>
      </c>
      <c r="V134">
        <v>18.888219284519899</v>
      </c>
      <c r="W134">
        <v>-70.711914757699603</v>
      </c>
      <c r="X134" t="s">
        <v>82</v>
      </c>
      <c r="Y134" t="s">
        <v>57</v>
      </c>
      <c r="Z134" t="s">
        <v>58</v>
      </c>
      <c r="AA134" t="s">
        <v>155</v>
      </c>
      <c r="AB134" t="s">
        <v>60</v>
      </c>
      <c r="AC134" t="s">
        <v>61</v>
      </c>
      <c r="AD134" t="s">
        <v>61</v>
      </c>
      <c r="AE134" t="s">
        <v>176</v>
      </c>
      <c r="AF134" t="s">
        <v>111</v>
      </c>
      <c r="AG134" t="s">
        <v>135</v>
      </c>
      <c r="AH134" t="s">
        <v>632</v>
      </c>
      <c r="AI134" t="s">
        <v>633</v>
      </c>
      <c r="AJ134">
        <v>1</v>
      </c>
      <c r="AK134" t="s">
        <v>616</v>
      </c>
      <c r="AL134">
        <v>3</v>
      </c>
      <c r="AN134" t="s">
        <v>60</v>
      </c>
      <c r="AO134" t="s">
        <v>67</v>
      </c>
      <c r="AP134" t="s">
        <v>68</v>
      </c>
      <c r="AR134" t="s">
        <v>69</v>
      </c>
      <c r="AS134" t="s">
        <v>114</v>
      </c>
      <c r="AT134" s="1">
        <v>44239</v>
      </c>
      <c r="AU134" t="s">
        <v>10745</v>
      </c>
      <c r="AV134" t="s">
        <v>612</v>
      </c>
      <c r="AW134" t="s">
        <v>71</v>
      </c>
      <c r="AX134" t="s">
        <v>72</v>
      </c>
    </row>
    <row r="135" spans="1:50" x14ac:dyDescent="0.25">
      <c r="A135" t="str">
        <f>INDEX('Community ID'!B:B,MATCH(M135,'Community ID'!A:A,0))</f>
        <v>Villa Sabina</v>
      </c>
      <c r="B135" t="str">
        <f>INDEX('Community ID'!$K:$K,MATCH('Environmental Data'!$N135,'Community ID'!J:J,0))</f>
        <v>Constanza</v>
      </c>
      <c r="D135" t="s">
        <v>617</v>
      </c>
      <c r="G135" t="s">
        <v>75</v>
      </c>
      <c r="H135" s="1">
        <v>24487</v>
      </c>
      <c r="I135">
        <v>54</v>
      </c>
      <c r="J135">
        <v>8492272703</v>
      </c>
      <c r="K135" t="s">
        <v>49</v>
      </c>
      <c r="L135" t="s">
        <v>618</v>
      </c>
      <c r="M135" t="s">
        <v>96</v>
      </c>
      <c r="N135" t="s">
        <v>97</v>
      </c>
      <c r="O135" t="s">
        <v>53</v>
      </c>
      <c r="Q135" t="s">
        <v>619</v>
      </c>
      <c r="S135">
        <v>5300273470</v>
      </c>
      <c r="T135" t="s">
        <v>612</v>
      </c>
      <c r="U135" t="s">
        <v>56</v>
      </c>
      <c r="V135">
        <v>18.8857995019867</v>
      </c>
      <c r="W135">
        <v>-70.709762274327602</v>
      </c>
      <c r="X135" t="s">
        <v>82</v>
      </c>
      <c r="Y135" t="s">
        <v>275</v>
      </c>
      <c r="Z135" t="s">
        <v>110</v>
      </c>
      <c r="AA135" t="s">
        <v>84</v>
      </c>
      <c r="AB135" t="s">
        <v>60</v>
      </c>
      <c r="AC135" t="s">
        <v>61</v>
      </c>
      <c r="AD135" t="s">
        <v>61</v>
      </c>
      <c r="AE135" t="s">
        <v>176</v>
      </c>
      <c r="AF135" t="s">
        <v>63</v>
      </c>
      <c r="AG135" t="s">
        <v>620</v>
      </c>
      <c r="AH135" t="s">
        <v>621</v>
      </c>
      <c r="AI135" t="s">
        <v>622</v>
      </c>
      <c r="AJ135">
        <v>2</v>
      </c>
      <c r="AK135" t="s">
        <v>616</v>
      </c>
      <c r="AL135">
        <v>3</v>
      </c>
      <c r="AN135" t="s">
        <v>60</v>
      </c>
      <c r="AO135" t="s">
        <v>67</v>
      </c>
      <c r="AP135" t="s">
        <v>68</v>
      </c>
      <c r="AR135" t="s">
        <v>69</v>
      </c>
      <c r="AS135" t="s">
        <v>70</v>
      </c>
      <c r="AT135" s="1">
        <v>44239</v>
      </c>
      <c r="AU135" t="s">
        <v>10746</v>
      </c>
      <c r="AV135" t="s">
        <v>612</v>
      </c>
      <c r="AW135" t="s">
        <v>71</v>
      </c>
      <c r="AX135" t="s">
        <v>72</v>
      </c>
    </row>
    <row r="136" spans="1:50" x14ac:dyDescent="0.25">
      <c r="A136" t="str">
        <f>INDEX('Community ID'!B:B,MATCH(M136,'Community ID'!A:A,0))</f>
        <v>Villa Sabina</v>
      </c>
      <c r="B136" t="str">
        <f>INDEX('Community ID'!$K:$K,MATCH('Environmental Data'!$N136,'Community ID'!J:J,0))</f>
        <v>Constanza</v>
      </c>
      <c r="D136" t="s">
        <v>609</v>
      </c>
      <c r="F136" t="s">
        <v>610</v>
      </c>
      <c r="G136" t="s">
        <v>75</v>
      </c>
      <c r="H136" s="1">
        <v>33582</v>
      </c>
      <c r="I136">
        <v>30</v>
      </c>
      <c r="J136">
        <v>8294225352</v>
      </c>
      <c r="K136" t="s">
        <v>132</v>
      </c>
      <c r="L136" t="s">
        <v>611</v>
      </c>
      <c r="M136" t="s">
        <v>96</v>
      </c>
      <c r="N136" t="s">
        <v>97</v>
      </c>
      <c r="O136" t="s">
        <v>52</v>
      </c>
      <c r="Q136" t="s">
        <v>353</v>
      </c>
      <c r="S136">
        <v>5300454450</v>
      </c>
      <c r="T136" t="s">
        <v>612</v>
      </c>
      <c r="U136" t="s">
        <v>56</v>
      </c>
      <c r="V136">
        <v>18.8857526822806</v>
      </c>
      <c r="W136">
        <v>-70.711179349779798</v>
      </c>
      <c r="X136" t="s">
        <v>82</v>
      </c>
      <c r="Y136" t="s">
        <v>100</v>
      </c>
      <c r="Z136" t="s">
        <v>83</v>
      </c>
      <c r="AA136" t="s">
        <v>155</v>
      </c>
      <c r="AB136" t="s">
        <v>60</v>
      </c>
      <c r="AC136" t="s">
        <v>61</v>
      </c>
      <c r="AD136" t="s">
        <v>60</v>
      </c>
      <c r="AE136" t="s">
        <v>176</v>
      </c>
      <c r="AF136" t="s">
        <v>63</v>
      </c>
      <c r="AG136" t="s">
        <v>613</v>
      </c>
      <c r="AH136" t="s">
        <v>614</v>
      </c>
      <c r="AI136" t="s">
        <v>615</v>
      </c>
      <c r="AJ136">
        <v>2</v>
      </c>
      <c r="AK136" t="s">
        <v>616</v>
      </c>
      <c r="AL136">
        <v>3</v>
      </c>
      <c r="AN136" t="s">
        <v>61</v>
      </c>
      <c r="AO136" t="s">
        <v>67</v>
      </c>
      <c r="AP136" t="s">
        <v>68</v>
      </c>
      <c r="AR136" t="s">
        <v>69</v>
      </c>
      <c r="AS136" t="s">
        <v>91</v>
      </c>
      <c r="AT136" s="1">
        <v>44239</v>
      </c>
      <c r="AU136" t="s">
        <v>10747</v>
      </c>
      <c r="AV136" t="s">
        <v>612</v>
      </c>
      <c r="AW136" t="s">
        <v>71</v>
      </c>
      <c r="AX136" t="s">
        <v>72</v>
      </c>
    </row>
    <row r="137" spans="1:50" x14ac:dyDescent="0.25">
      <c r="A137" t="str">
        <f>INDEX('Community ID'!B:B,MATCH(M137,'Community ID'!A:A,0))</f>
        <v>Villa Sabina</v>
      </c>
      <c r="B137" t="str">
        <f>INDEX('Community ID'!$K:$K,MATCH('Environmental Data'!$N137,'Community ID'!J:J,0))</f>
        <v>Constanza</v>
      </c>
      <c r="D137" t="s">
        <v>634</v>
      </c>
      <c r="F137" t="s">
        <v>636</v>
      </c>
      <c r="G137" t="s">
        <v>48</v>
      </c>
      <c r="H137" s="1">
        <v>31456</v>
      </c>
      <c r="I137">
        <v>35</v>
      </c>
      <c r="J137">
        <v>8494530192</v>
      </c>
      <c r="K137" t="s">
        <v>76</v>
      </c>
      <c r="L137" t="s">
        <v>108</v>
      </c>
      <c r="M137" t="s">
        <v>96</v>
      </c>
      <c r="N137" t="s">
        <v>97</v>
      </c>
      <c r="O137" t="s">
        <v>52</v>
      </c>
      <c r="Q137" t="s">
        <v>134</v>
      </c>
      <c r="T137" t="s">
        <v>612</v>
      </c>
      <c r="U137" t="s">
        <v>56</v>
      </c>
      <c r="V137">
        <v>18.886194643164501</v>
      </c>
      <c r="W137">
        <v>-70.710644899701904</v>
      </c>
      <c r="X137" t="s">
        <v>82</v>
      </c>
      <c r="Y137" t="s">
        <v>57</v>
      </c>
      <c r="Z137" t="s">
        <v>83</v>
      </c>
      <c r="AA137" t="s">
        <v>84</v>
      </c>
      <c r="AB137" t="s">
        <v>60</v>
      </c>
      <c r="AC137" t="s">
        <v>61</v>
      </c>
      <c r="AD137" t="s">
        <v>61</v>
      </c>
      <c r="AE137" t="s">
        <v>176</v>
      </c>
      <c r="AF137" t="s">
        <v>63</v>
      </c>
      <c r="AG137" t="s">
        <v>637</v>
      </c>
      <c r="AI137" t="s">
        <v>638</v>
      </c>
      <c r="AJ137">
        <v>2</v>
      </c>
      <c r="AK137" t="s">
        <v>639</v>
      </c>
      <c r="AL137">
        <v>4</v>
      </c>
      <c r="AN137" t="s">
        <v>60</v>
      </c>
      <c r="AO137" t="s">
        <v>67</v>
      </c>
      <c r="AP137" t="s">
        <v>104</v>
      </c>
      <c r="AR137" t="s">
        <v>69</v>
      </c>
      <c r="AS137" t="s">
        <v>91</v>
      </c>
      <c r="AT137" s="1">
        <v>44239</v>
      </c>
      <c r="AU137" t="s">
        <v>10748</v>
      </c>
      <c r="AV137" t="s">
        <v>612</v>
      </c>
      <c r="AW137" t="s">
        <v>71</v>
      </c>
      <c r="AX137" t="s">
        <v>72</v>
      </c>
    </row>
    <row r="138" spans="1:50" x14ac:dyDescent="0.25">
      <c r="A138" t="str">
        <f>INDEX('Community ID'!B:B,MATCH(M138,'Community ID'!A:A,0))</f>
        <v>Villa Sabina</v>
      </c>
      <c r="B138" t="str">
        <f>INDEX('Community ID'!$K:$K,MATCH('Environmental Data'!$N138,'Community ID'!J:J,0))</f>
        <v>Constanza</v>
      </c>
      <c r="D138" t="s">
        <v>623</v>
      </c>
      <c r="F138" t="s">
        <v>625</v>
      </c>
      <c r="G138" t="s">
        <v>75</v>
      </c>
      <c r="H138" s="1">
        <v>23614</v>
      </c>
      <c r="I138">
        <v>57</v>
      </c>
      <c r="J138">
        <v>8298983680</v>
      </c>
      <c r="K138" t="s">
        <v>76</v>
      </c>
      <c r="L138" t="s">
        <v>626</v>
      </c>
      <c r="M138" t="s">
        <v>96</v>
      </c>
      <c r="N138" t="s">
        <v>97</v>
      </c>
      <c r="O138" t="s">
        <v>53</v>
      </c>
      <c r="Q138" t="s">
        <v>134</v>
      </c>
      <c r="S138">
        <v>5300148979</v>
      </c>
      <c r="T138" t="s">
        <v>612</v>
      </c>
      <c r="U138" t="s">
        <v>56</v>
      </c>
      <c r="V138">
        <v>18.888464258943198</v>
      </c>
      <c r="W138">
        <v>-70.711845878748406</v>
      </c>
      <c r="X138" t="s">
        <v>82</v>
      </c>
      <c r="Y138" t="s">
        <v>82</v>
      </c>
      <c r="Z138" t="s">
        <v>83</v>
      </c>
      <c r="AA138" t="s">
        <v>84</v>
      </c>
      <c r="AB138" t="s">
        <v>60</v>
      </c>
      <c r="AC138" t="s">
        <v>60</v>
      </c>
      <c r="AD138" t="s">
        <v>60</v>
      </c>
      <c r="AE138" t="s">
        <v>157</v>
      </c>
      <c r="AF138" t="s">
        <v>111</v>
      </c>
      <c r="AG138" t="s">
        <v>628</v>
      </c>
      <c r="AH138" t="s">
        <v>621</v>
      </c>
      <c r="AI138" t="s">
        <v>629</v>
      </c>
      <c r="AJ138">
        <v>2</v>
      </c>
      <c r="AK138" t="s">
        <v>567</v>
      </c>
      <c r="AL138">
        <v>4</v>
      </c>
      <c r="AN138" t="s">
        <v>60</v>
      </c>
      <c r="AO138" t="s">
        <v>67</v>
      </c>
      <c r="AP138" t="s">
        <v>104</v>
      </c>
      <c r="AR138" t="s">
        <v>69</v>
      </c>
      <c r="AS138" t="s">
        <v>91</v>
      </c>
      <c r="AT138" s="1">
        <v>44239</v>
      </c>
      <c r="AU138" t="s">
        <v>10749</v>
      </c>
      <c r="AV138" t="s">
        <v>612</v>
      </c>
      <c r="AW138" t="s">
        <v>71</v>
      </c>
      <c r="AX138" t="s">
        <v>72</v>
      </c>
    </row>
    <row r="139" spans="1:50" x14ac:dyDescent="0.25">
      <c r="A139" t="str">
        <f>INDEX('Community ID'!B:B,MATCH(M139,'Community ID'!A:A,0))</f>
        <v>Villa Sabina</v>
      </c>
      <c r="B139" t="str">
        <f>INDEX('Community ID'!$K:$K,MATCH('Environmental Data'!$N139,'Community ID'!J:J,0))</f>
        <v>Constanza</v>
      </c>
      <c r="D139" t="s">
        <v>645</v>
      </c>
      <c r="F139" t="s">
        <v>646</v>
      </c>
      <c r="G139" t="s">
        <v>75</v>
      </c>
      <c r="H139" s="1">
        <v>26919</v>
      </c>
      <c r="I139">
        <v>48</v>
      </c>
      <c r="J139">
        <v>8093059870</v>
      </c>
      <c r="K139" t="s">
        <v>76</v>
      </c>
      <c r="L139" t="s">
        <v>647</v>
      </c>
      <c r="M139" t="s">
        <v>96</v>
      </c>
      <c r="N139" t="s">
        <v>97</v>
      </c>
      <c r="O139" t="s">
        <v>52</v>
      </c>
      <c r="Q139" t="s">
        <v>134</v>
      </c>
      <c r="S139">
        <v>5300286357</v>
      </c>
      <c r="T139" t="s">
        <v>612</v>
      </c>
      <c r="U139" t="s">
        <v>56</v>
      </c>
      <c r="V139">
        <v>18.887096397932101</v>
      </c>
      <c r="W139">
        <v>-70.711927576364801</v>
      </c>
      <c r="X139" t="s">
        <v>82</v>
      </c>
      <c r="Y139" t="s">
        <v>82</v>
      </c>
      <c r="Z139" t="s">
        <v>58</v>
      </c>
      <c r="AA139" t="s">
        <v>155</v>
      </c>
      <c r="AB139" t="s">
        <v>60</v>
      </c>
      <c r="AC139" t="s">
        <v>61</v>
      </c>
      <c r="AD139" t="s">
        <v>61</v>
      </c>
      <c r="AE139" t="s">
        <v>176</v>
      </c>
      <c r="AF139" t="s">
        <v>63</v>
      </c>
      <c r="AG139" t="s">
        <v>648</v>
      </c>
      <c r="AH139" t="s">
        <v>649</v>
      </c>
      <c r="AI139" t="s">
        <v>650</v>
      </c>
      <c r="AJ139">
        <v>3</v>
      </c>
      <c r="AK139" t="s">
        <v>567</v>
      </c>
      <c r="AL139">
        <v>2</v>
      </c>
      <c r="AN139" t="s">
        <v>60</v>
      </c>
      <c r="AO139" t="s">
        <v>67</v>
      </c>
      <c r="AP139" t="s">
        <v>104</v>
      </c>
      <c r="AR139" t="s">
        <v>69</v>
      </c>
      <c r="AS139" t="s">
        <v>91</v>
      </c>
      <c r="AT139" s="1">
        <v>44239</v>
      </c>
      <c r="AU139" t="s">
        <v>10750</v>
      </c>
      <c r="AV139" t="s">
        <v>612</v>
      </c>
      <c r="AW139" t="s">
        <v>71</v>
      </c>
      <c r="AX139" t="s">
        <v>72</v>
      </c>
    </row>
    <row r="140" spans="1:50" x14ac:dyDescent="0.25">
      <c r="A140" t="str">
        <f>INDEX('Community ID'!B:B,MATCH(M140,'Community ID'!A:A,0))</f>
        <v>Villa Sabina</v>
      </c>
      <c r="B140" t="str">
        <f>INDEX('Community ID'!$K:$K,MATCH('Environmental Data'!$N140,'Community ID'!J:J,0))</f>
        <v>Constanza</v>
      </c>
      <c r="D140" t="s">
        <v>640</v>
      </c>
      <c r="F140" t="s">
        <v>642</v>
      </c>
      <c r="G140" t="s">
        <v>48</v>
      </c>
      <c r="H140" s="1">
        <v>35586</v>
      </c>
      <c r="I140">
        <v>24</v>
      </c>
      <c r="J140">
        <v>8493160895</v>
      </c>
      <c r="K140" t="s">
        <v>132</v>
      </c>
      <c r="L140" t="s">
        <v>108</v>
      </c>
      <c r="M140" t="s">
        <v>96</v>
      </c>
      <c r="N140" t="s">
        <v>97</v>
      </c>
      <c r="O140" t="s">
        <v>53</v>
      </c>
      <c r="Q140" t="s">
        <v>134</v>
      </c>
      <c r="S140">
        <v>40214259679</v>
      </c>
      <c r="T140" t="s">
        <v>612</v>
      </c>
      <c r="U140" t="s">
        <v>56</v>
      </c>
      <c r="V140">
        <v>18.885897850523602</v>
      </c>
      <c r="W140">
        <v>-70.709791885617506</v>
      </c>
      <c r="X140" t="s">
        <v>82</v>
      </c>
      <c r="Y140" t="s">
        <v>196</v>
      </c>
      <c r="Z140" t="s">
        <v>83</v>
      </c>
      <c r="AA140" t="s">
        <v>155</v>
      </c>
      <c r="AB140" t="s">
        <v>61</v>
      </c>
      <c r="AC140" t="s">
        <v>60</v>
      </c>
      <c r="AD140" t="s">
        <v>61</v>
      </c>
      <c r="AE140" t="s">
        <v>176</v>
      </c>
      <c r="AF140" t="s">
        <v>63</v>
      </c>
      <c r="AG140" t="s">
        <v>135</v>
      </c>
      <c r="AH140" t="s">
        <v>621</v>
      </c>
      <c r="AI140" t="s">
        <v>643</v>
      </c>
      <c r="AJ140">
        <v>3</v>
      </c>
      <c r="AK140" t="s">
        <v>644</v>
      </c>
      <c r="AL140">
        <v>5</v>
      </c>
      <c r="AM140">
        <v>3</v>
      </c>
      <c r="AN140" t="s">
        <v>61</v>
      </c>
      <c r="AO140" t="s">
        <v>67</v>
      </c>
      <c r="AP140" t="s">
        <v>104</v>
      </c>
      <c r="AR140" t="s">
        <v>69</v>
      </c>
      <c r="AS140" t="s">
        <v>91</v>
      </c>
      <c r="AT140" s="1">
        <v>44239</v>
      </c>
      <c r="AU140" t="s">
        <v>10751</v>
      </c>
      <c r="AV140" t="s">
        <v>612</v>
      </c>
      <c r="AW140" t="s">
        <v>71</v>
      </c>
      <c r="AX140" t="s">
        <v>72</v>
      </c>
    </row>
    <row r="141" spans="1:50" x14ac:dyDescent="0.25">
      <c r="A141" t="str">
        <f>INDEX('Community ID'!B:B,MATCH(M141,'Community ID'!A:A,0))</f>
        <v>Villa Sabina</v>
      </c>
      <c r="B141" t="str">
        <f>INDEX('Community ID'!$K:$K,MATCH('Environmental Data'!$N141,'Community ID'!J:J,0))</f>
        <v>Constanza</v>
      </c>
      <c r="D141" t="s">
        <v>656</v>
      </c>
      <c r="G141" t="s">
        <v>48</v>
      </c>
      <c r="H141" t="s">
        <v>657</v>
      </c>
      <c r="I141">
        <v>50</v>
      </c>
      <c r="J141">
        <v>8498827998</v>
      </c>
      <c r="K141" t="s">
        <v>76</v>
      </c>
      <c r="L141" t="s">
        <v>127</v>
      </c>
      <c r="M141" t="s">
        <v>96</v>
      </c>
      <c r="N141" t="s">
        <v>97</v>
      </c>
      <c r="O141" t="s">
        <v>52</v>
      </c>
      <c r="S141">
        <v>1700081449</v>
      </c>
      <c r="T141" t="s">
        <v>612</v>
      </c>
      <c r="U141" t="s">
        <v>56</v>
      </c>
      <c r="V141">
        <v>18.885774910114499</v>
      </c>
      <c r="W141">
        <v>-70.7107794374175</v>
      </c>
      <c r="X141" t="s">
        <v>82</v>
      </c>
      <c r="Y141" t="s">
        <v>196</v>
      </c>
      <c r="Z141" t="s">
        <v>83</v>
      </c>
      <c r="AA141" t="s">
        <v>84</v>
      </c>
      <c r="AB141" t="s">
        <v>61</v>
      </c>
      <c r="AC141" t="s">
        <v>61</v>
      </c>
      <c r="AD141" t="s">
        <v>60</v>
      </c>
      <c r="AE141" t="s">
        <v>176</v>
      </c>
      <c r="AF141" t="s">
        <v>111</v>
      </c>
      <c r="AG141" t="s">
        <v>658</v>
      </c>
      <c r="AH141" t="s">
        <v>659</v>
      </c>
      <c r="AI141" t="s">
        <v>660</v>
      </c>
      <c r="AJ141">
        <v>2</v>
      </c>
      <c r="AK141" t="s">
        <v>655</v>
      </c>
      <c r="AL141">
        <v>5</v>
      </c>
      <c r="AM141">
        <v>2</v>
      </c>
      <c r="AN141" t="s">
        <v>60</v>
      </c>
      <c r="AO141" t="s">
        <v>67</v>
      </c>
      <c r="AP141" t="s">
        <v>104</v>
      </c>
      <c r="AR141" t="s">
        <v>69</v>
      </c>
      <c r="AS141" t="s">
        <v>114</v>
      </c>
      <c r="AT141" s="1">
        <v>44239</v>
      </c>
      <c r="AU141" t="s">
        <v>10752</v>
      </c>
      <c r="AV141" t="s">
        <v>612</v>
      </c>
      <c r="AW141" t="s">
        <v>71</v>
      </c>
      <c r="AX141" t="s">
        <v>72</v>
      </c>
    </row>
    <row r="142" spans="1:50" x14ac:dyDescent="0.25">
      <c r="A142" t="str">
        <f>INDEX('Community ID'!B:B,MATCH(M142,'Community ID'!A:A,0))</f>
        <v>Villa Sabina</v>
      </c>
      <c r="B142" t="str">
        <f>INDEX('Community ID'!$K:$K,MATCH('Environmental Data'!$N142,'Community ID'!J:J,0))</f>
        <v>Constanza</v>
      </c>
      <c r="D142" t="s">
        <v>661</v>
      </c>
      <c r="F142" t="s">
        <v>662</v>
      </c>
      <c r="G142" t="s">
        <v>75</v>
      </c>
      <c r="H142" s="1">
        <v>22647</v>
      </c>
      <c r="I142">
        <v>59</v>
      </c>
      <c r="J142">
        <v>8297476187</v>
      </c>
      <c r="K142" t="s">
        <v>76</v>
      </c>
      <c r="L142" t="s">
        <v>663</v>
      </c>
      <c r="M142" t="s">
        <v>96</v>
      </c>
      <c r="N142" t="s">
        <v>97</v>
      </c>
      <c r="O142" t="s">
        <v>52</v>
      </c>
      <c r="Q142" t="s">
        <v>134</v>
      </c>
      <c r="S142">
        <v>1700083130</v>
      </c>
      <c r="T142" t="s">
        <v>612</v>
      </c>
      <c r="U142" t="s">
        <v>56</v>
      </c>
      <c r="V142">
        <v>18.886031218731901</v>
      </c>
      <c r="W142">
        <v>-70.710603335978007</v>
      </c>
      <c r="X142" t="s">
        <v>82</v>
      </c>
      <c r="Y142" t="s">
        <v>82</v>
      </c>
      <c r="Z142" t="s">
        <v>83</v>
      </c>
      <c r="AA142" t="s">
        <v>84</v>
      </c>
      <c r="AB142" t="s">
        <v>60</v>
      </c>
      <c r="AC142" t="s">
        <v>60</v>
      </c>
      <c r="AD142" t="s">
        <v>61</v>
      </c>
      <c r="AE142" t="s">
        <v>157</v>
      </c>
      <c r="AF142" t="s">
        <v>111</v>
      </c>
      <c r="AG142" t="s">
        <v>664</v>
      </c>
      <c r="AH142" t="s">
        <v>664</v>
      </c>
      <c r="AI142" t="s">
        <v>665</v>
      </c>
      <c r="AJ142">
        <v>2</v>
      </c>
      <c r="AK142" t="s">
        <v>666</v>
      </c>
      <c r="AL142">
        <v>2</v>
      </c>
      <c r="AN142" t="s">
        <v>60</v>
      </c>
      <c r="AO142" t="s">
        <v>67</v>
      </c>
      <c r="AP142" t="s">
        <v>104</v>
      </c>
      <c r="AR142" t="s">
        <v>69</v>
      </c>
      <c r="AS142" t="s">
        <v>91</v>
      </c>
      <c r="AT142" s="1">
        <v>44239</v>
      </c>
      <c r="AU142" t="s">
        <v>10753</v>
      </c>
      <c r="AV142" t="s">
        <v>612</v>
      </c>
      <c r="AW142" t="s">
        <v>71</v>
      </c>
      <c r="AX142" t="s">
        <v>72</v>
      </c>
    </row>
    <row r="143" spans="1:50" hidden="1" x14ac:dyDescent="0.25">
      <c r="A143" t="str">
        <f>INDEX('Community ID'!B:B,MATCH(M143,'Community ID'!A:A,0))</f>
        <v xml:space="preserve">La Islita </v>
      </c>
      <c r="B143" t="str">
        <f>INDEX('Community ID'!$K:$K,MATCH('Environmental Data'!$N143,'Community ID'!J:J,0))</f>
        <v>Santiago</v>
      </c>
      <c r="D143" t="s">
        <v>667</v>
      </c>
      <c r="G143" t="s">
        <v>75</v>
      </c>
      <c r="H143" s="1">
        <v>17359</v>
      </c>
      <c r="I143">
        <v>74</v>
      </c>
      <c r="J143">
        <v>8098284330</v>
      </c>
      <c r="K143" t="s">
        <v>76</v>
      </c>
      <c r="L143" t="s">
        <v>548</v>
      </c>
      <c r="M143" t="s">
        <v>668</v>
      </c>
      <c r="N143" t="s">
        <v>364</v>
      </c>
      <c r="O143" t="s">
        <v>364</v>
      </c>
      <c r="S143">
        <v>3600200863</v>
      </c>
      <c r="T143" t="s">
        <v>344</v>
      </c>
      <c r="U143" t="s">
        <v>56</v>
      </c>
      <c r="V143">
        <v>19.4333092218451</v>
      </c>
      <c r="W143">
        <v>-70.738548959590801</v>
      </c>
      <c r="X143" t="s">
        <v>82</v>
      </c>
      <c r="Y143" t="s">
        <v>82</v>
      </c>
      <c r="Z143" t="s">
        <v>83</v>
      </c>
      <c r="AA143" t="s">
        <v>155</v>
      </c>
      <c r="AB143" t="s">
        <v>61</v>
      </c>
      <c r="AC143" t="s">
        <v>61</v>
      </c>
      <c r="AD143" t="s">
        <v>61</v>
      </c>
      <c r="AE143" t="s">
        <v>176</v>
      </c>
      <c r="AF143" t="s">
        <v>111</v>
      </c>
      <c r="AG143" t="s">
        <v>669</v>
      </c>
      <c r="AH143" t="s">
        <v>670</v>
      </c>
      <c r="AI143" t="s">
        <v>65</v>
      </c>
      <c r="AJ143">
        <v>1</v>
      </c>
      <c r="AK143" t="s">
        <v>644</v>
      </c>
      <c r="AL143">
        <v>2</v>
      </c>
      <c r="AN143" t="s">
        <v>60</v>
      </c>
      <c r="AO143" t="s">
        <v>67</v>
      </c>
      <c r="AP143" t="s">
        <v>104</v>
      </c>
      <c r="AR143" t="s">
        <v>69</v>
      </c>
      <c r="AS143" t="s">
        <v>91</v>
      </c>
      <c r="AT143" s="1">
        <v>44239</v>
      </c>
      <c r="AU143" t="s">
        <v>10754</v>
      </c>
      <c r="AV143" t="s">
        <v>344</v>
      </c>
      <c r="AW143" t="s">
        <v>71</v>
      </c>
      <c r="AX143" t="s">
        <v>72</v>
      </c>
    </row>
    <row r="144" spans="1:50" x14ac:dyDescent="0.25">
      <c r="A144" t="str">
        <f>INDEX('Community ID'!B:B,MATCH(M144,'Community ID'!A:A,0))</f>
        <v>Villa Sabina</v>
      </c>
      <c r="B144" t="str">
        <f>INDEX('Community ID'!$K:$K,MATCH('Environmental Data'!$N144,'Community ID'!J:J,0))</f>
        <v>Constanza</v>
      </c>
      <c r="D144" t="s">
        <v>676</v>
      </c>
      <c r="G144" t="s">
        <v>48</v>
      </c>
      <c r="H144" s="1">
        <v>25064</v>
      </c>
      <c r="I144">
        <v>53</v>
      </c>
      <c r="J144">
        <v>8298853984</v>
      </c>
      <c r="K144" t="s">
        <v>76</v>
      </c>
      <c r="L144" t="s">
        <v>108</v>
      </c>
      <c r="M144" t="s">
        <v>96</v>
      </c>
      <c r="N144" t="s">
        <v>97</v>
      </c>
      <c r="O144" t="s">
        <v>53</v>
      </c>
      <c r="T144" t="s">
        <v>612</v>
      </c>
      <c r="U144" t="s">
        <v>56</v>
      </c>
      <c r="V144">
        <v>18.8850559940322</v>
      </c>
      <c r="W144">
        <v>-70.711395560458101</v>
      </c>
      <c r="X144" t="s">
        <v>82</v>
      </c>
      <c r="Y144" t="s">
        <v>82</v>
      </c>
      <c r="Z144" t="s">
        <v>58</v>
      </c>
      <c r="AA144" t="s">
        <v>84</v>
      </c>
      <c r="AB144" t="s">
        <v>61</v>
      </c>
      <c r="AC144" t="s">
        <v>61</v>
      </c>
      <c r="AD144" t="s">
        <v>61</v>
      </c>
      <c r="AE144" t="s">
        <v>176</v>
      </c>
      <c r="AF144" t="s">
        <v>86</v>
      </c>
      <c r="AG144" t="s">
        <v>678</v>
      </c>
      <c r="AH144" t="s">
        <v>621</v>
      </c>
      <c r="AI144" t="s">
        <v>679</v>
      </c>
      <c r="AJ144">
        <v>2</v>
      </c>
      <c r="AK144" t="s">
        <v>616</v>
      </c>
      <c r="AL144">
        <v>2</v>
      </c>
      <c r="AN144" t="s">
        <v>60</v>
      </c>
      <c r="AO144" t="s">
        <v>67</v>
      </c>
      <c r="AP144" t="s">
        <v>68</v>
      </c>
      <c r="AR144" t="s">
        <v>69</v>
      </c>
      <c r="AS144" t="s">
        <v>91</v>
      </c>
      <c r="AT144" s="1">
        <v>44239</v>
      </c>
      <c r="AU144" t="s">
        <v>10755</v>
      </c>
      <c r="AV144" t="s">
        <v>612</v>
      </c>
      <c r="AW144" t="s">
        <v>71</v>
      </c>
      <c r="AX144" t="s">
        <v>72</v>
      </c>
    </row>
    <row r="145" spans="1:50" x14ac:dyDescent="0.25">
      <c r="A145" t="str">
        <f>INDEX('Community ID'!B:B,MATCH(M145,'Community ID'!A:A,0))</f>
        <v>Villa Sabina</v>
      </c>
      <c r="B145" t="str">
        <f>INDEX('Community ID'!$K:$K,MATCH('Environmental Data'!$N145,'Community ID'!J:J,0))</f>
        <v>Constanza</v>
      </c>
      <c r="D145" t="s">
        <v>651</v>
      </c>
      <c r="G145" t="s">
        <v>48</v>
      </c>
      <c r="H145" s="1">
        <v>30033</v>
      </c>
      <c r="I145">
        <v>39</v>
      </c>
      <c r="J145">
        <v>8492747624</v>
      </c>
      <c r="K145" t="s">
        <v>76</v>
      </c>
      <c r="L145" t="s">
        <v>108</v>
      </c>
      <c r="M145" t="s">
        <v>96</v>
      </c>
      <c r="N145" t="s">
        <v>97</v>
      </c>
      <c r="O145" t="s">
        <v>52</v>
      </c>
      <c r="Q145" t="s">
        <v>134</v>
      </c>
      <c r="T145" t="s">
        <v>612</v>
      </c>
      <c r="U145" t="s">
        <v>56</v>
      </c>
      <c r="V145">
        <v>18.8859306599647</v>
      </c>
      <c r="W145">
        <v>-70.710719807364399</v>
      </c>
      <c r="X145" t="s">
        <v>275</v>
      </c>
      <c r="Y145" t="s">
        <v>275</v>
      </c>
      <c r="Z145" t="s">
        <v>83</v>
      </c>
      <c r="AA145" t="s">
        <v>155</v>
      </c>
      <c r="AB145" t="s">
        <v>60</v>
      </c>
      <c r="AC145" t="s">
        <v>60</v>
      </c>
      <c r="AD145" t="s">
        <v>61</v>
      </c>
      <c r="AE145" t="s">
        <v>176</v>
      </c>
      <c r="AF145" t="s">
        <v>63</v>
      </c>
      <c r="AG145" t="s">
        <v>652</v>
      </c>
      <c r="AH145" t="s">
        <v>653</v>
      </c>
      <c r="AI145" t="s">
        <v>654</v>
      </c>
      <c r="AJ145">
        <v>2</v>
      </c>
      <c r="AK145" t="s">
        <v>655</v>
      </c>
      <c r="AL145">
        <v>4</v>
      </c>
      <c r="AN145" t="s">
        <v>61</v>
      </c>
      <c r="AO145" t="s">
        <v>67</v>
      </c>
      <c r="AP145" t="s">
        <v>104</v>
      </c>
      <c r="AR145" t="s">
        <v>69</v>
      </c>
      <c r="AS145" t="s">
        <v>70</v>
      </c>
      <c r="AT145" s="1">
        <v>44239</v>
      </c>
      <c r="AU145" t="s">
        <v>10756</v>
      </c>
      <c r="AV145" t="s">
        <v>612</v>
      </c>
      <c r="AW145" t="s">
        <v>71</v>
      </c>
      <c r="AX145" t="s">
        <v>72</v>
      </c>
    </row>
    <row r="146" spans="1:50" x14ac:dyDescent="0.25">
      <c r="A146" t="str">
        <f>INDEX('Community ID'!B:B,MATCH(M146,'Community ID'!A:A,0))</f>
        <v>Villa Sabina</v>
      </c>
      <c r="B146" t="str">
        <f>INDEX('Community ID'!$K:$K,MATCH('Environmental Data'!$N146,'Community ID'!J:J,0))</f>
        <v>Constanza</v>
      </c>
      <c r="D146" t="s">
        <v>671</v>
      </c>
      <c r="F146" t="s">
        <v>672</v>
      </c>
      <c r="G146" t="s">
        <v>48</v>
      </c>
      <c r="H146" s="1">
        <v>35382</v>
      </c>
      <c r="I146">
        <v>25</v>
      </c>
      <c r="J146">
        <v>8094157116</v>
      </c>
      <c r="K146" t="s">
        <v>132</v>
      </c>
      <c r="L146" t="s">
        <v>108</v>
      </c>
      <c r="M146" t="s">
        <v>96</v>
      </c>
      <c r="N146" t="s">
        <v>97</v>
      </c>
      <c r="O146" t="s">
        <v>52</v>
      </c>
      <c r="S146">
        <v>40236483968</v>
      </c>
      <c r="T146" t="s">
        <v>612</v>
      </c>
      <c r="U146" t="s">
        <v>56</v>
      </c>
      <c r="V146">
        <v>18.885956495277402</v>
      </c>
      <c r="W146">
        <v>-70.711640088321502</v>
      </c>
      <c r="X146" t="s">
        <v>82</v>
      </c>
      <c r="Y146" t="s">
        <v>82</v>
      </c>
      <c r="Z146" t="s">
        <v>83</v>
      </c>
      <c r="AA146" t="s">
        <v>155</v>
      </c>
      <c r="AB146" t="s">
        <v>60</v>
      </c>
      <c r="AC146" t="s">
        <v>60</v>
      </c>
      <c r="AD146" t="s">
        <v>61</v>
      </c>
      <c r="AE146" t="s">
        <v>176</v>
      </c>
      <c r="AF146" t="s">
        <v>63</v>
      </c>
      <c r="AG146" t="s">
        <v>673</v>
      </c>
      <c r="AH146" t="s">
        <v>674</v>
      </c>
      <c r="AI146" t="s">
        <v>675</v>
      </c>
      <c r="AJ146">
        <v>3</v>
      </c>
      <c r="AK146" t="s">
        <v>567</v>
      </c>
      <c r="AL146">
        <v>4</v>
      </c>
      <c r="AM146">
        <v>2</v>
      </c>
      <c r="AN146" t="s">
        <v>60</v>
      </c>
      <c r="AO146" t="s">
        <v>67</v>
      </c>
      <c r="AP146" t="s">
        <v>68</v>
      </c>
      <c r="AR146" t="s">
        <v>69</v>
      </c>
      <c r="AS146" t="s">
        <v>114</v>
      </c>
      <c r="AT146" s="1">
        <v>44239</v>
      </c>
      <c r="AU146" t="s">
        <v>10757</v>
      </c>
      <c r="AV146" t="s">
        <v>612</v>
      </c>
      <c r="AW146" t="s">
        <v>71</v>
      </c>
      <c r="AX146" t="s">
        <v>72</v>
      </c>
    </row>
    <row r="147" spans="1:50" x14ac:dyDescent="0.25">
      <c r="A147" t="str">
        <f>INDEX('Community ID'!B:B,MATCH(M147,'Community ID'!A:A,0))</f>
        <v>Villa Sabina</v>
      </c>
      <c r="B147" t="str">
        <f>INDEX('Community ID'!$K:$K,MATCH('Environmental Data'!$N147,'Community ID'!J:J,0))</f>
        <v>Constanza</v>
      </c>
      <c r="D147" t="s">
        <v>680</v>
      </c>
      <c r="G147" t="s">
        <v>48</v>
      </c>
      <c r="H147" s="1">
        <v>35492</v>
      </c>
      <c r="I147">
        <v>24</v>
      </c>
      <c r="J147">
        <v>8299079665</v>
      </c>
      <c r="K147" t="s">
        <v>49</v>
      </c>
      <c r="L147" t="s">
        <v>108</v>
      </c>
      <c r="M147" t="s">
        <v>96</v>
      </c>
      <c r="N147" t="s">
        <v>97</v>
      </c>
      <c r="O147" t="s">
        <v>52</v>
      </c>
      <c r="T147" t="s">
        <v>612</v>
      </c>
      <c r="U147" t="s">
        <v>56</v>
      </c>
      <c r="V147">
        <v>18.886090797406101</v>
      </c>
      <c r="W147">
        <v>-70.711586213953197</v>
      </c>
      <c r="X147" t="s">
        <v>82</v>
      </c>
      <c r="Y147" t="s">
        <v>275</v>
      </c>
      <c r="Z147" t="s">
        <v>83</v>
      </c>
      <c r="AA147" t="s">
        <v>155</v>
      </c>
      <c r="AB147" t="s">
        <v>60</v>
      </c>
      <c r="AC147" t="s">
        <v>61</v>
      </c>
      <c r="AD147" t="s">
        <v>61</v>
      </c>
      <c r="AE147" t="s">
        <v>176</v>
      </c>
      <c r="AF147" t="s">
        <v>63</v>
      </c>
      <c r="AG147" t="s">
        <v>681</v>
      </c>
      <c r="AH147" t="s">
        <v>682</v>
      </c>
      <c r="AI147" t="s">
        <v>638</v>
      </c>
      <c r="AJ147">
        <v>2</v>
      </c>
      <c r="AK147" t="s">
        <v>683</v>
      </c>
      <c r="AL147">
        <v>3</v>
      </c>
      <c r="AM147">
        <v>2</v>
      </c>
      <c r="AN147" t="s">
        <v>61</v>
      </c>
      <c r="AO147" t="s">
        <v>67</v>
      </c>
      <c r="AP147" t="s">
        <v>104</v>
      </c>
      <c r="AR147" t="s">
        <v>69</v>
      </c>
      <c r="AS147" t="s">
        <v>114</v>
      </c>
      <c r="AT147" s="1">
        <v>44239</v>
      </c>
      <c r="AU147" t="s">
        <v>10758</v>
      </c>
      <c r="AV147" t="s">
        <v>612</v>
      </c>
      <c r="AW147" t="s">
        <v>71</v>
      </c>
      <c r="AX147" t="s">
        <v>72</v>
      </c>
    </row>
    <row r="148" spans="1:50" x14ac:dyDescent="0.25">
      <c r="A148" t="str">
        <f>INDEX('Community ID'!B:B,MATCH(M148,'Community ID'!A:A,0))</f>
        <v>Villa Sabina</v>
      </c>
      <c r="B148" t="str">
        <f>INDEX('Community ID'!$K:$K,MATCH('Environmental Data'!$N148,'Community ID'!J:J,0))</f>
        <v>Constanza</v>
      </c>
      <c r="D148" t="s">
        <v>688</v>
      </c>
      <c r="G148" t="s">
        <v>48</v>
      </c>
      <c r="H148" s="1">
        <v>32911</v>
      </c>
      <c r="I148">
        <v>31</v>
      </c>
      <c r="J148">
        <v>8297121650</v>
      </c>
      <c r="K148" t="s">
        <v>49</v>
      </c>
      <c r="L148" t="s">
        <v>108</v>
      </c>
      <c r="M148" t="s">
        <v>96</v>
      </c>
      <c r="N148" t="s">
        <v>97</v>
      </c>
      <c r="O148" t="s">
        <v>52</v>
      </c>
      <c r="Q148" t="s">
        <v>134</v>
      </c>
      <c r="S148">
        <v>40223182581</v>
      </c>
      <c r="T148" t="s">
        <v>612</v>
      </c>
      <c r="U148" t="s">
        <v>56</v>
      </c>
      <c r="V148">
        <v>18.886533952838999</v>
      </c>
      <c r="W148">
        <v>-70.711092818139207</v>
      </c>
      <c r="X148" t="s">
        <v>82</v>
      </c>
      <c r="Y148" t="s">
        <v>275</v>
      </c>
      <c r="Z148" t="s">
        <v>58</v>
      </c>
      <c r="AA148" t="s">
        <v>155</v>
      </c>
      <c r="AB148" t="s">
        <v>60</v>
      </c>
      <c r="AC148" t="s">
        <v>61</v>
      </c>
      <c r="AD148" t="s">
        <v>60</v>
      </c>
      <c r="AE148" t="s">
        <v>176</v>
      </c>
      <c r="AF148" t="s">
        <v>111</v>
      </c>
      <c r="AG148" t="s">
        <v>637</v>
      </c>
      <c r="AH148" t="s">
        <v>689</v>
      </c>
      <c r="AI148" t="s">
        <v>690</v>
      </c>
      <c r="AJ148">
        <v>2</v>
      </c>
      <c r="AK148" t="s">
        <v>691</v>
      </c>
      <c r="AL148">
        <v>5</v>
      </c>
      <c r="AN148" t="s">
        <v>61</v>
      </c>
      <c r="AO148" t="s">
        <v>67</v>
      </c>
      <c r="AP148" t="s">
        <v>104</v>
      </c>
      <c r="AR148" t="s">
        <v>69</v>
      </c>
      <c r="AS148" t="s">
        <v>114</v>
      </c>
      <c r="AT148" s="1">
        <v>44239</v>
      </c>
      <c r="AU148" t="s">
        <v>10758</v>
      </c>
      <c r="AV148" t="s">
        <v>612</v>
      </c>
      <c r="AW148" t="s">
        <v>71</v>
      </c>
      <c r="AX148" t="s">
        <v>72</v>
      </c>
    </row>
    <row r="149" spans="1:50" x14ac:dyDescent="0.25">
      <c r="A149" t="str">
        <f>INDEX('Community ID'!B:B,MATCH(M149,'Community ID'!A:A,0))</f>
        <v>Villa Sabina</v>
      </c>
      <c r="B149" t="str">
        <f>INDEX('Community ID'!$K:$K,MATCH('Environmental Data'!$N149,'Community ID'!J:J,0))</f>
        <v>Constanza</v>
      </c>
      <c r="D149" t="s">
        <v>684</v>
      </c>
      <c r="F149" t="s">
        <v>685</v>
      </c>
      <c r="G149" t="s">
        <v>75</v>
      </c>
      <c r="H149" s="1">
        <v>27129</v>
      </c>
      <c r="I149">
        <v>47</v>
      </c>
      <c r="J149">
        <v>8498619613</v>
      </c>
      <c r="K149" t="s">
        <v>76</v>
      </c>
      <c r="L149" t="s">
        <v>686</v>
      </c>
      <c r="M149" t="s">
        <v>96</v>
      </c>
      <c r="N149" t="s">
        <v>97</v>
      </c>
      <c r="O149" t="s">
        <v>53</v>
      </c>
      <c r="Q149" t="s">
        <v>375</v>
      </c>
      <c r="S149">
        <v>5300146163</v>
      </c>
      <c r="T149" t="s">
        <v>612</v>
      </c>
      <c r="U149" t="s">
        <v>56</v>
      </c>
      <c r="V149">
        <v>18.885933966120898</v>
      </c>
      <c r="W149">
        <v>-70.709969826943293</v>
      </c>
      <c r="X149" t="s">
        <v>82</v>
      </c>
      <c r="Y149" t="s">
        <v>196</v>
      </c>
      <c r="Z149" t="s">
        <v>83</v>
      </c>
      <c r="AA149" t="s">
        <v>155</v>
      </c>
      <c r="AB149" t="s">
        <v>60</v>
      </c>
      <c r="AC149" t="s">
        <v>61</v>
      </c>
      <c r="AD149" t="s">
        <v>61</v>
      </c>
      <c r="AE149" t="s">
        <v>176</v>
      </c>
      <c r="AF149" t="s">
        <v>111</v>
      </c>
      <c r="AG149" t="s">
        <v>621</v>
      </c>
      <c r="AH149" t="s">
        <v>621</v>
      </c>
      <c r="AI149" t="s">
        <v>687</v>
      </c>
      <c r="AJ149">
        <v>2</v>
      </c>
      <c r="AK149" t="s">
        <v>567</v>
      </c>
      <c r="AL149">
        <v>3</v>
      </c>
      <c r="AN149" t="s">
        <v>60</v>
      </c>
      <c r="AO149" t="s">
        <v>67</v>
      </c>
      <c r="AP149" t="s">
        <v>104</v>
      </c>
      <c r="AR149" t="s">
        <v>69</v>
      </c>
      <c r="AS149" t="s">
        <v>70</v>
      </c>
      <c r="AT149" s="1">
        <v>44239</v>
      </c>
      <c r="AU149" t="s">
        <v>10759</v>
      </c>
      <c r="AV149" t="s">
        <v>612</v>
      </c>
      <c r="AW149" t="s">
        <v>71</v>
      </c>
      <c r="AX149" t="s">
        <v>72</v>
      </c>
    </row>
    <row r="150" spans="1:50" x14ac:dyDescent="0.25">
      <c r="A150" t="str">
        <f>INDEX('Community ID'!B:B,MATCH(M150,'Community ID'!A:A,0))</f>
        <v>Villa Sabina</v>
      </c>
      <c r="B150" t="str">
        <f>INDEX('Community ID'!$K:$K,MATCH('Environmental Data'!$N150,'Community ID'!J:J,0))</f>
        <v>Constanza</v>
      </c>
      <c r="D150" t="s">
        <v>697</v>
      </c>
      <c r="G150" t="s">
        <v>48</v>
      </c>
      <c r="H150" s="1">
        <v>31019</v>
      </c>
      <c r="I150">
        <v>37</v>
      </c>
      <c r="J150">
        <v>8297272006</v>
      </c>
      <c r="K150" t="s">
        <v>49</v>
      </c>
      <c r="L150" t="s">
        <v>108</v>
      </c>
      <c r="M150" t="s">
        <v>96</v>
      </c>
      <c r="N150" t="s">
        <v>97</v>
      </c>
      <c r="O150" t="s">
        <v>53</v>
      </c>
      <c r="Q150" t="s">
        <v>134</v>
      </c>
      <c r="S150">
        <v>117847103</v>
      </c>
      <c r="T150" t="s">
        <v>612</v>
      </c>
      <c r="U150" t="s">
        <v>56</v>
      </c>
      <c r="V150">
        <v>18.888208670981001</v>
      </c>
      <c r="W150">
        <v>-70.711827904921293</v>
      </c>
      <c r="X150" t="s">
        <v>82</v>
      </c>
      <c r="Y150" t="s">
        <v>82</v>
      </c>
      <c r="Z150" t="s">
        <v>58</v>
      </c>
      <c r="AA150" t="s">
        <v>84</v>
      </c>
      <c r="AB150" t="s">
        <v>60</v>
      </c>
      <c r="AC150" t="s">
        <v>61</v>
      </c>
      <c r="AD150" t="s">
        <v>61</v>
      </c>
      <c r="AE150" t="s">
        <v>176</v>
      </c>
      <c r="AF150" t="s">
        <v>63</v>
      </c>
      <c r="AG150" t="s">
        <v>621</v>
      </c>
      <c r="AH150" t="s">
        <v>621</v>
      </c>
      <c r="AI150" t="s">
        <v>698</v>
      </c>
      <c r="AJ150">
        <v>2</v>
      </c>
      <c r="AK150" t="s">
        <v>616</v>
      </c>
      <c r="AL150">
        <v>6</v>
      </c>
      <c r="AN150" t="s">
        <v>60</v>
      </c>
      <c r="AO150" t="s">
        <v>67</v>
      </c>
      <c r="AP150" t="s">
        <v>104</v>
      </c>
      <c r="AR150" t="s">
        <v>69</v>
      </c>
      <c r="AS150" t="s">
        <v>70</v>
      </c>
      <c r="AT150" s="1">
        <v>44239</v>
      </c>
      <c r="AU150" t="s">
        <v>10760</v>
      </c>
      <c r="AV150" t="s">
        <v>612</v>
      </c>
      <c r="AW150" t="s">
        <v>71</v>
      </c>
      <c r="AX150" t="s">
        <v>72</v>
      </c>
    </row>
    <row r="151" spans="1:50" x14ac:dyDescent="0.25">
      <c r="A151" t="str">
        <f>INDEX('Community ID'!B:B,MATCH(M151,'Community ID'!A:A,0))</f>
        <v>Villa Sabina</v>
      </c>
      <c r="B151" t="str">
        <f>INDEX('Community ID'!$K:$K,MATCH('Environmental Data'!$N151,'Community ID'!J:J,0))</f>
        <v>Constanza</v>
      </c>
      <c r="D151" t="s">
        <v>692</v>
      </c>
      <c r="F151" t="s">
        <v>693</v>
      </c>
      <c r="G151" t="s">
        <v>48</v>
      </c>
      <c r="H151" s="1">
        <v>21503</v>
      </c>
      <c r="I151">
        <v>63</v>
      </c>
      <c r="J151">
        <v>8094461383</v>
      </c>
      <c r="K151" t="s">
        <v>76</v>
      </c>
      <c r="L151" t="s">
        <v>108</v>
      </c>
      <c r="M151" t="s">
        <v>96</v>
      </c>
      <c r="N151" t="s">
        <v>97</v>
      </c>
      <c r="O151" t="s">
        <v>52</v>
      </c>
      <c r="Q151" t="s">
        <v>134</v>
      </c>
      <c r="T151" t="s">
        <v>612</v>
      </c>
      <c r="U151" t="s">
        <v>56</v>
      </c>
      <c r="V151">
        <v>18.885718458640401</v>
      </c>
      <c r="W151">
        <v>-70.7109843690491</v>
      </c>
      <c r="X151" t="s">
        <v>82</v>
      </c>
      <c r="Y151" t="s">
        <v>82</v>
      </c>
      <c r="Z151" t="s">
        <v>110</v>
      </c>
      <c r="AA151" t="s">
        <v>155</v>
      </c>
      <c r="AB151" t="s">
        <v>60</v>
      </c>
      <c r="AC151" t="s">
        <v>61</v>
      </c>
      <c r="AD151" t="s">
        <v>61</v>
      </c>
      <c r="AE151" t="s">
        <v>176</v>
      </c>
      <c r="AF151" t="s">
        <v>63</v>
      </c>
      <c r="AG151" t="s">
        <v>694</v>
      </c>
      <c r="AH151" t="s">
        <v>695</v>
      </c>
      <c r="AI151" t="s">
        <v>696</v>
      </c>
      <c r="AJ151">
        <v>2</v>
      </c>
      <c r="AK151" t="s">
        <v>616</v>
      </c>
      <c r="AL151">
        <v>1</v>
      </c>
      <c r="AN151" t="s">
        <v>60</v>
      </c>
      <c r="AO151" t="s">
        <v>67</v>
      </c>
      <c r="AP151" t="s">
        <v>104</v>
      </c>
      <c r="AR151" t="s">
        <v>69</v>
      </c>
      <c r="AS151" t="s">
        <v>70</v>
      </c>
      <c r="AT151" s="1">
        <v>44239</v>
      </c>
      <c r="AU151" t="s">
        <v>10761</v>
      </c>
      <c r="AV151" t="s">
        <v>612</v>
      </c>
      <c r="AW151" t="s">
        <v>71</v>
      </c>
      <c r="AX151" t="s">
        <v>72</v>
      </c>
    </row>
    <row r="152" spans="1:50" hidden="1" x14ac:dyDescent="0.25">
      <c r="A152" t="str">
        <f>INDEX('Community ID'!B:B,MATCH(M152,'Community ID'!A:A,0))</f>
        <v xml:space="preserve">La Islita </v>
      </c>
      <c r="B152" t="str">
        <f>INDEX('Community ID'!$K:$K,MATCH('Environmental Data'!$N152,'Community ID'!J:J,0))</f>
        <v>Santiago</v>
      </c>
      <c r="D152" t="s">
        <v>699</v>
      </c>
      <c r="G152" t="s">
        <v>75</v>
      </c>
      <c r="H152" s="1">
        <v>21166</v>
      </c>
      <c r="I152">
        <v>64</v>
      </c>
      <c r="J152">
        <v>8293686726</v>
      </c>
      <c r="K152" t="s">
        <v>76</v>
      </c>
      <c r="L152" t="s">
        <v>700</v>
      </c>
      <c r="M152" t="s">
        <v>701</v>
      </c>
      <c r="N152" t="s">
        <v>364</v>
      </c>
      <c r="O152" t="s">
        <v>364</v>
      </c>
      <c r="S152">
        <v>3600224046</v>
      </c>
      <c r="T152" t="s">
        <v>344</v>
      </c>
      <c r="U152" t="s">
        <v>56</v>
      </c>
      <c r="V152">
        <v>19.4340981861139</v>
      </c>
      <c r="W152">
        <v>-70.737774869280798</v>
      </c>
      <c r="X152" t="s">
        <v>82</v>
      </c>
      <c r="Y152" t="s">
        <v>82</v>
      </c>
      <c r="Z152" t="s">
        <v>83</v>
      </c>
      <c r="AA152" t="s">
        <v>155</v>
      </c>
      <c r="AB152" t="s">
        <v>60</v>
      </c>
      <c r="AC152" t="s">
        <v>61</v>
      </c>
      <c r="AD152" t="s">
        <v>60</v>
      </c>
      <c r="AE152" t="s">
        <v>157</v>
      </c>
      <c r="AF152" t="s">
        <v>63</v>
      </c>
      <c r="AG152" t="s">
        <v>702</v>
      </c>
      <c r="AH152" t="s">
        <v>670</v>
      </c>
      <c r="AI152" t="s">
        <v>703</v>
      </c>
      <c r="AJ152">
        <v>1</v>
      </c>
      <c r="AK152" t="s">
        <v>704</v>
      </c>
      <c r="AL152">
        <v>3</v>
      </c>
      <c r="AN152" t="s">
        <v>60</v>
      </c>
      <c r="AO152" t="s">
        <v>67</v>
      </c>
      <c r="AP152" t="s">
        <v>104</v>
      </c>
      <c r="AR152" t="s">
        <v>69</v>
      </c>
      <c r="AS152" t="s">
        <v>91</v>
      </c>
      <c r="AT152" s="1">
        <v>44239</v>
      </c>
      <c r="AU152" t="s">
        <v>10762</v>
      </c>
      <c r="AV152" t="s">
        <v>344</v>
      </c>
      <c r="AW152" t="s">
        <v>71</v>
      </c>
      <c r="AX152" t="s">
        <v>72</v>
      </c>
    </row>
    <row r="153" spans="1:50" x14ac:dyDescent="0.25">
      <c r="A153" t="str">
        <f>INDEX('Community ID'!B:B,MATCH(M153,'Community ID'!A:A,0))</f>
        <v>Villa Sabina</v>
      </c>
      <c r="B153" t="str">
        <f>INDEX('Community ID'!$K:$K,MATCH('Environmental Data'!$N153,'Community ID'!J:J,0))</f>
        <v>Constanza</v>
      </c>
      <c r="D153" t="s">
        <v>709</v>
      </c>
      <c r="G153" t="s">
        <v>48</v>
      </c>
      <c r="H153" s="1">
        <v>35976</v>
      </c>
      <c r="I153">
        <v>23</v>
      </c>
      <c r="J153">
        <v>8492520811</v>
      </c>
      <c r="K153" t="s">
        <v>132</v>
      </c>
      <c r="L153" t="s">
        <v>557</v>
      </c>
      <c r="M153" t="s">
        <v>96</v>
      </c>
      <c r="N153" t="s">
        <v>97</v>
      </c>
      <c r="O153" t="s">
        <v>52</v>
      </c>
      <c r="T153" t="s">
        <v>612</v>
      </c>
      <c r="U153" t="s">
        <v>56</v>
      </c>
      <c r="V153">
        <v>18.887050530797499</v>
      </c>
      <c r="W153">
        <v>-70.711830400335501</v>
      </c>
      <c r="X153" t="s">
        <v>82</v>
      </c>
      <c r="Y153" t="s">
        <v>82</v>
      </c>
      <c r="Z153" t="s">
        <v>83</v>
      </c>
      <c r="AA153" t="s">
        <v>155</v>
      </c>
      <c r="AB153" t="s">
        <v>60</v>
      </c>
      <c r="AC153" t="s">
        <v>61</v>
      </c>
      <c r="AD153" t="s">
        <v>60</v>
      </c>
      <c r="AE153" t="s">
        <v>176</v>
      </c>
      <c r="AF153" t="s">
        <v>63</v>
      </c>
      <c r="AG153" t="s">
        <v>710</v>
      </c>
      <c r="AH153" t="s">
        <v>711</v>
      </c>
      <c r="AI153" t="s">
        <v>712</v>
      </c>
      <c r="AJ153">
        <v>2</v>
      </c>
      <c r="AK153" t="s">
        <v>683</v>
      </c>
      <c r="AL153">
        <v>5</v>
      </c>
      <c r="AN153" t="s">
        <v>60</v>
      </c>
      <c r="AO153" t="s">
        <v>170</v>
      </c>
      <c r="AP153" t="s">
        <v>68</v>
      </c>
      <c r="AR153" t="s">
        <v>69</v>
      </c>
      <c r="AS153" t="s">
        <v>70</v>
      </c>
      <c r="AT153" s="1">
        <v>44239</v>
      </c>
      <c r="AU153" t="s">
        <v>10763</v>
      </c>
      <c r="AV153" t="s">
        <v>612</v>
      </c>
      <c r="AW153" t="s">
        <v>71</v>
      </c>
      <c r="AX153" t="s">
        <v>72</v>
      </c>
    </row>
    <row r="154" spans="1:50" x14ac:dyDescent="0.25">
      <c r="A154" t="str">
        <f>INDEX('Community ID'!B:B,MATCH(M154,'Community ID'!A:A,0))</f>
        <v>Villa Sabina</v>
      </c>
      <c r="B154" t="str">
        <f>INDEX('Community ID'!$K:$K,MATCH('Environmental Data'!$N154,'Community ID'!J:J,0))</f>
        <v>Constanza</v>
      </c>
      <c r="D154" t="s">
        <v>713</v>
      </c>
      <c r="G154" t="s">
        <v>48</v>
      </c>
      <c r="H154" s="1">
        <v>25847</v>
      </c>
      <c r="I154">
        <v>51</v>
      </c>
      <c r="J154">
        <v>8099839853</v>
      </c>
      <c r="K154" t="s">
        <v>76</v>
      </c>
      <c r="L154" t="s">
        <v>108</v>
      </c>
      <c r="M154" t="s">
        <v>96</v>
      </c>
      <c r="N154" t="s">
        <v>97</v>
      </c>
      <c r="O154" t="s">
        <v>52</v>
      </c>
      <c r="Q154" t="s">
        <v>134</v>
      </c>
      <c r="S154">
        <v>5300216321</v>
      </c>
      <c r="T154" t="s">
        <v>612</v>
      </c>
      <c r="U154" t="s">
        <v>56</v>
      </c>
      <c r="V154">
        <v>18.885715184940398</v>
      </c>
      <c r="W154">
        <v>-70.711476418946404</v>
      </c>
      <c r="X154" t="s">
        <v>82</v>
      </c>
      <c r="Y154" t="s">
        <v>82</v>
      </c>
      <c r="Z154" t="s">
        <v>83</v>
      </c>
      <c r="AA154" t="s">
        <v>84</v>
      </c>
      <c r="AB154" t="s">
        <v>60</v>
      </c>
      <c r="AC154" t="s">
        <v>61</v>
      </c>
      <c r="AD154" t="s">
        <v>60</v>
      </c>
      <c r="AE154" t="s">
        <v>176</v>
      </c>
      <c r="AF154" t="s">
        <v>111</v>
      </c>
      <c r="AG154" t="s">
        <v>628</v>
      </c>
      <c r="AH154" t="s">
        <v>659</v>
      </c>
      <c r="AI154" t="s">
        <v>687</v>
      </c>
      <c r="AJ154">
        <v>2</v>
      </c>
      <c r="AK154" t="s">
        <v>567</v>
      </c>
      <c r="AL154">
        <v>4</v>
      </c>
      <c r="AN154" t="s">
        <v>60</v>
      </c>
      <c r="AO154" t="s">
        <v>67</v>
      </c>
      <c r="AP154" t="s">
        <v>104</v>
      </c>
      <c r="AR154" t="s">
        <v>69</v>
      </c>
      <c r="AS154" t="s">
        <v>70</v>
      </c>
      <c r="AT154" s="1">
        <v>44239</v>
      </c>
      <c r="AU154" t="s">
        <v>10763</v>
      </c>
      <c r="AV154" t="s">
        <v>612</v>
      </c>
      <c r="AW154" t="s">
        <v>71</v>
      </c>
      <c r="AX154" t="s">
        <v>72</v>
      </c>
    </row>
    <row r="155" spans="1:50" x14ac:dyDescent="0.25">
      <c r="A155" t="str">
        <f>INDEX('Community ID'!B:B,MATCH(M155,'Community ID'!A:A,0))</f>
        <v>Villa Sabina</v>
      </c>
      <c r="B155" t="str">
        <f>INDEX('Community ID'!$K:$K,MATCH('Environmental Data'!$N155,'Community ID'!J:J,0))</f>
        <v>Constanza</v>
      </c>
      <c r="D155" t="s">
        <v>715</v>
      </c>
      <c r="F155" t="s">
        <v>716</v>
      </c>
      <c r="G155" t="s">
        <v>48</v>
      </c>
      <c r="H155" s="1">
        <v>24090</v>
      </c>
      <c r="I155">
        <v>56</v>
      </c>
      <c r="J155">
        <v>8094166945</v>
      </c>
      <c r="K155" t="s">
        <v>76</v>
      </c>
      <c r="L155" t="s">
        <v>108</v>
      </c>
      <c r="M155" t="s">
        <v>96</v>
      </c>
      <c r="N155" t="s">
        <v>97</v>
      </c>
      <c r="O155" t="s">
        <v>542</v>
      </c>
      <c r="Q155" t="s">
        <v>134</v>
      </c>
      <c r="S155">
        <v>22500760</v>
      </c>
      <c r="T155" t="s">
        <v>612</v>
      </c>
      <c r="U155" t="s">
        <v>56</v>
      </c>
      <c r="V155">
        <v>18.885952334185198</v>
      </c>
      <c r="W155">
        <v>-70.710959258938701</v>
      </c>
      <c r="X155" t="s">
        <v>82</v>
      </c>
      <c r="Y155" t="s">
        <v>82</v>
      </c>
      <c r="Z155" t="s">
        <v>58</v>
      </c>
      <c r="AA155" t="s">
        <v>59</v>
      </c>
      <c r="AB155" t="s">
        <v>60</v>
      </c>
      <c r="AC155" t="s">
        <v>61</v>
      </c>
      <c r="AD155" t="s">
        <v>60</v>
      </c>
      <c r="AE155" t="s">
        <v>176</v>
      </c>
      <c r="AF155" t="s">
        <v>63</v>
      </c>
      <c r="AG155" t="s">
        <v>652</v>
      </c>
      <c r="AH155" t="s">
        <v>717</v>
      </c>
      <c r="AI155" t="s">
        <v>718</v>
      </c>
      <c r="AJ155">
        <v>2</v>
      </c>
      <c r="AK155" t="s">
        <v>616</v>
      </c>
      <c r="AL155">
        <v>3</v>
      </c>
      <c r="AN155" t="s">
        <v>60</v>
      </c>
      <c r="AO155" t="s">
        <v>67</v>
      </c>
      <c r="AP155" t="s">
        <v>104</v>
      </c>
      <c r="AR155" t="s">
        <v>69</v>
      </c>
      <c r="AS155" t="s">
        <v>70</v>
      </c>
      <c r="AT155" s="1">
        <v>44239</v>
      </c>
      <c r="AU155" t="s">
        <v>10764</v>
      </c>
      <c r="AV155" t="s">
        <v>612</v>
      </c>
      <c r="AW155" t="s">
        <v>71</v>
      </c>
      <c r="AX155" t="s">
        <v>72</v>
      </c>
    </row>
    <row r="156" spans="1:50" x14ac:dyDescent="0.25">
      <c r="A156" t="str">
        <f>INDEX('Community ID'!B:B,MATCH(M156,'Community ID'!A:A,0))</f>
        <v>Villa Sabina</v>
      </c>
      <c r="B156" t="str">
        <f>INDEX('Community ID'!$K:$K,MATCH('Environmental Data'!$N156,'Community ID'!J:J,0))</f>
        <v>Constanza</v>
      </c>
      <c r="D156" t="s">
        <v>719</v>
      </c>
      <c r="G156" t="s">
        <v>48</v>
      </c>
      <c r="H156" s="1">
        <v>33829</v>
      </c>
      <c r="I156">
        <v>29</v>
      </c>
      <c r="J156">
        <v>8098783268</v>
      </c>
      <c r="K156" t="s">
        <v>117</v>
      </c>
      <c r="L156" t="s">
        <v>557</v>
      </c>
      <c r="M156" t="s">
        <v>96</v>
      </c>
      <c r="N156" t="s">
        <v>97</v>
      </c>
      <c r="O156" t="s">
        <v>53</v>
      </c>
      <c r="Q156" t="s">
        <v>343</v>
      </c>
      <c r="S156">
        <v>40223277167</v>
      </c>
      <c r="T156" t="s">
        <v>612</v>
      </c>
      <c r="U156" t="s">
        <v>56</v>
      </c>
      <c r="V156">
        <v>18.885608003684599</v>
      </c>
      <c r="W156">
        <v>-70.710776619201795</v>
      </c>
      <c r="X156" t="s">
        <v>82</v>
      </c>
      <c r="Y156" t="s">
        <v>82</v>
      </c>
      <c r="Z156" t="s">
        <v>166</v>
      </c>
      <c r="AA156" t="s">
        <v>155</v>
      </c>
      <c r="AB156" t="s">
        <v>60</v>
      </c>
      <c r="AC156" t="s">
        <v>61</v>
      </c>
      <c r="AD156" t="s">
        <v>60</v>
      </c>
      <c r="AE156" t="s">
        <v>176</v>
      </c>
      <c r="AF156" t="s">
        <v>111</v>
      </c>
      <c r="AG156" t="s">
        <v>720</v>
      </c>
      <c r="AH156" t="s">
        <v>721</v>
      </c>
      <c r="AI156" t="s">
        <v>722</v>
      </c>
      <c r="AJ156">
        <v>2</v>
      </c>
      <c r="AK156" t="s">
        <v>616</v>
      </c>
      <c r="AL156">
        <v>4</v>
      </c>
      <c r="AM156">
        <v>2</v>
      </c>
      <c r="AN156" t="s">
        <v>60</v>
      </c>
      <c r="AO156" t="s">
        <v>67</v>
      </c>
      <c r="AP156" t="s">
        <v>104</v>
      </c>
      <c r="AR156" t="s">
        <v>69</v>
      </c>
      <c r="AS156" t="s">
        <v>91</v>
      </c>
      <c r="AT156" s="1">
        <v>44239</v>
      </c>
      <c r="AU156" t="s">
        <v>10765</v>
      </c>
      <c r="AV156" t="s">
        <v>612</v>
      </c>
      <c r="AW156" t="s">
        <v>71</v>
      </c>
      <c r="AX156" t="s">
        <v>72</v>
      </c>
    </row>
    <row r="157" spans="1:50" x14ac:dyDescent="0.25">
      <c r="A157" t="str">
        <f>INDEX('Community ID'!B:B,MATCH(M157,'Community ID'!A:A,0))</f>
        <v>Villa Sabina</v>
      </c>
      <c r="B157" t="str">
        <f>INDEX('Community ID'!$K:$K,MATCH('Environmental Data'!$N157,'Community ID'!J:J,0))</f>
        <v>Constanza</v>
      </c>
      <c r="D157" t="s">
        <v>728</v>
      </c>
      <c r="F157" t="s">
        <v>729</v>
      </c>
      <c r="G157" t="s">
        <v>48</v>
      </c>
      <c r="H157" s="1">
        <v>13315</v>
      </c>
      <c r="I157">
        <v>85</v>
      </c>
      <c r="J157">
        <v>8096174176</v>
      </c>
      <c r="K157" t="s">
        <v>76</v>
      </c>
      <c r="L157" t="s">
        <v>108</v>
      </c>
      <c r="M157" t="s">
        <v>627</v>
      </c>
      <c r="N157" t="s">
        <v>97</v>
      </c>
      <c r="O157" t="s">
        <v>53</v>
      </c>
      <c r="Q157" t="s">
        <v>134</v>
      </c>
      <c r="S157">
        <v>5300150595</v>
      </c>
      <c r="T157" t="s">
        <v>612</v>
      </c>
      <c r="U157" t="s">
        <v>56</v>
      </c>
      <c r="V157">
        <v>18.885760383087199</v>
      </c>
      <c r="W157">
        <v>-70.709957806245995</v>
      </c>
      <c r="X157" t="s">
        <v>82</v>
      </c>
      <c r="Y157" t="s">
        <v>82</v>
      </c>
      <c r="Z157" t="s">
        <v>83</v>
      </c>
      <c r="AA157" t="s">
        <v>155</v>
      </c>
      <c r="AB157" t="s">
        <v>60</v>
      </c>
      <c r="AC157" t="s">
        <v>60</v>
      </c>
      <c r="AD157" t="s">
        <v>60</v>
      </c>
      <c r="AE157" t="s">
        <v>176</v>
      </c>
      <c r="AF157" t="s">
        <v>63</v>
      </c>
      <c r="AG157" t="s">
        <v>637</v>
      </c>
      <c r="AH157" t="s">
        <v>730</v>
      </c>
      <c r="AI157" t="s">
        <v>615</v>
      </c>
      <c r="AJ157">
        <v>2</v>
      </c>
      <c r="AK157" t="s">
        <v>616</v>
      </c>
      <c r="AL157">
        <v>2</v>
      </c>
      <c r="AM157">
        <v>1</v>
      </c>
      <c r="AN157" t="s">
        <v>60</v>
      </c>
      <c r="AO157" t="s">
        <v>67</v>
      </c>
      <c r="AP157" t="s">
        <v>104</v>
      </c>
      <c r="AR157" t="s">
        <v>69</v>
      </c>
      <c r="AS157" t="s">
        <v>70</v>
      </c>
      <c r="AT157" s="1">
        <v>44239</v>
      </c>
      <c r="AU157" t="s">
        <v>10766</v>
      </c>
      <c r="AV157" t="s">
        <v>612</v>
      </c>
      <c r="AW157" t="s">
        <v>71</v>
      </c>
      <c r="AX157" t="s">
        <v>72</v>
      </c>
    </row>
    <row r="158" spans="1:50" x14ac:dyDescent="0.25">
      <c r="A158" t="str">
        <f>INDEX('Community ID'!B:B,MATCH(M158,'Community ID'!A:A,0))</f>
        <v>Villa Sabina</v>
      </c>
      <c r="B158" t="str">
        <f>INDEX('Community ID'!$K:$K,MATCH('Environmental Data'!$N158,'Community ID'!J:J,0))</f>
        <v>Constanza</v>
      </c>
      <c r="D158" t="s">
        <v>723</v>
      </c>
      <c r="F158" t="s">
        <v>725</v>
      </c>
      <c r="G158" t="s">
        <v>48</v>
      </c>
      <c r="H158" s="1">
        <v>30980</v>
      </c>
      <c r="I158">
        <v>37</v>
      </c>
      <c r="J158">
        <v>8292151148</v>
      </c>
      <c r="K158" t="s">
        <v>132</v>
      </c>
      <c r="L158" t="s">
        <v>726</v>
      </c>
      <c r="M158" t="s">
        <v>96</v>
      </c>
      <c r="N158" t="s">
        <v>97</v>
      </c>
      <c r="O158" t="s">
        <v>53</v>
      </c>
      <c r="Q158" t="s">
        <v>134</v>
      </c>
      <c r="S158">
        <v>53305098</v>
      </c>
      <c r="T158" t="s">
        <v>612</v>
      </c>
      <c r="U158" t="s">
        <v>56</v>
      </c>
      <c r="V158">
        <v>18.886036957470999</v>
      </c>
      <c r="W158">
        <v>-70.710252275117696</v>
      </c>
      <c r="X158" t="s">
        <v>82</v>
      </c>
      <c r="Y158" t="s">
        <v>275</v>
      </c>
      <c r="Z158" t="s">
        <v>110</v>
      </c>
      <c r="AA158" t="s">
        <v>84</v>
      </c>
      <c r="AB158" t="s">
        <v>60</v>
      </c>
      <c r="AC158" t="s">
        <v>61</v>
      </c>
      <c r="AD158" t="s">
        <v>61</v>
      </c>
      <c r="AE158" t="s">
        <v>176</v>
      </c>
      <c r="AF158" t="s">
        <v>111</v>
      </c>
      <c r="AG158" t="s">
        <v>621</v>
      </c>
      <c r="AH158" t="s">
        <v>135</v>
      </c>
      <c r="AI158" t="s">
        <v>727</v>
      </c>
      <c r="AJ158">
        <v>2</v>
      </c>
      <c r="AK158" t="s">
        <v>567</v>
      </c>
      <c r="AL158">
        <v>3</v>
      </c>
      <c r="AM158">
        <v>1</v>
      </c>
      <c r="AN158" t="s">
        <v>60</v>
      </c>
      <c r="AO158" t="s">
        <v>67</v>
      </c>
      <c r="AP158" t="s">
        <v>104</v>
      </c>
      <c r="AR158" t="s">
        <v>69</v>
      </c>
      <c r="AS158" t="s">
        <v>70</v>
      </c>
      <c r="AT158" s="1">
        <v>44239</v>
      </c>
      <c r="AU158" t="s">
        <v>10767</v>
      </c>
      <c r="AV158" t="s">
        <v>612</v>
      </c>
      <c r="AW158" t="s">
        <v>71</v>
      </c>
      <c r="AX158" t="s">
        <v>72</v>
      </c>
    </row>
    <row r="159" spans="1:50" x14ac:dyDescent="0.25">
      <c r="A159" t="str">
        <f>INDEX('Community ID'!B:B,MATCH(M159,'Community ID'!A:A,0))</f>
        <v>Villa Sabina</v>
      </c>
      <c r="B159" t="str">
        <f>INDEX('Community ID'!$K:$K,MATCH('Environmental Data'!$N159,'Community ID'!J:J,0))</f>
        <v>Constanza</v>
      </c>
      <c r="D159" t="s">
        <v>705</v>
      </c>
      <c r="G159" t="s">
        <v>48</v>
      </c>
      <c r="H159" s="1">
        <v>32752</v>
      </c>
      <c r="I159">
        <v>32</v>
      </c>
      <c r="J159">
        <v>8298837572</v>
      </c>
      <c r="K159" t="s">
        <v>117</v>
      </c>
      <c r="L159" t="s">
        <v>706</v>
      </c>
      <c r="M159" t="s">
        <v>96</v>
      </c>
      <c r="N159" t="s">
        <v>97</v>
      </c>
      <c r="O159" t="s">
        <v>53</v>
      </c>
      <c r="Q159" t="s">
        <v>358</v>
      </c>
      <c r="S159">
        <v>530042155</v>
      </c>
      <c r="T159" t="s">
        <v>612</v>
      </c>
      <c r="U159" t="s">
        <v>56</v>
      </c>
      <c r="V159">
        <v>18.885569768608701</v>
      </c>
      <c r="W159">
        <v>-70.710432617398894</v>
      </c>
      <c r="X159" t="s">
        <v>82</v>
      </c>
      <c r="Y159" t="s">
        <v>57</v>
      </c>
      <c r="Z159" t="s">
        <v>58</v>
      </c>
      <c r="AA159" t="s">
        <v>84</v>
      </c>
      <c r="AB159" t="s">
        <v>60</v>
      </c>
      <c r="AC159" t="s">
        <v>61</v>
      </c>
      <c r="AD159" t="s">
        <v>61</v>
      </c>
      <c r="AE159" t="s">
        <v>176</v>
      </c>
      <c r="AF159" t="s">
        <v>63</v>
      </c>
      <c r="AG159" t="s">
        <v>637</v>
      </c>
      <c r="AH159" t="s">
        <v>707</v>
      </c>
      <c r="AI159" t="s">
        <v>654</v>
      </c>
      <c r="AJ159">
        <v>2</v>
      </c>
      <c r="AK159" t="s">
        <v>708</v>
      </c>
      <c r="AL159">
        <v>4</v>
      </c>
      <c r="AN159" t="s">
        <v>61</v>
      </c>
      <c r="AO159" t="s">
        <v>67</v>
      </c>
      <c r="AP159" t="s">
        <v>68</v>
      </c>
      <c r="AR159" t="s">
        <v>69</v>
      </c>
      <c r="AS159" t="s">
        <v>70</v>
      </c>
      <c r="AT159" s="1">
        <v>44239</v>
      </c>
      <c r="AU159" t="s">
        <v>10768</v>
      </c>
      <c r="AV159" t="s">
        <v>612</v>
      </c>
      <c r="AW159" t="s">
        <v>71</v>
      </c>
      <c r="AX159" t="s">
        <v>72</v>
      </c>
    </row>
    <row r="160" spans="1:50" x14ac:dyDescent="0.25">
      <c r="A160" t="str">
        <f>INDEX('Community ID'!B:B,MATCH(M160,'Community ID'!A:A,0))</f>
        <v>Villa Sabina</v>
      </c>
      <c r="B160" t="str">
        <f>INDEX('Community ID'!$K:$K,MATCH('Environmental Data'!$N160,'Community ID'!J:J,0))</f>
        <v>Constanza</v>
      </c>
      <c r="D160" t="s">
        <v>736</v>
      </c>
      <c r="F160" t="s">
        <v>737</v>
      </c>
      <c r="G160" t="s">
        <v>48</v>
      </c>
      <c r="H160" s="1">
        <v>27374</v>
      </c>
      <c r="I160">
        <v>47</v>
      </c>
      <c r="J160">
        <v>8297526065</v>
      </c>
      <c r="K160" t="s">
        <v>76</v>
      </c>
      <c r="L160" t="s">
        <v>726</v>
      </c>
      <c r="M160" t="s">
        <v>96</v>
      </c>
      <c r="N160" t="s">
        <v>97</v>
      </c>
      <c r="O160" t="s">
        <v>52</v>
      </c>
      <c r="Q160" t="s">
        <v>134</v>
      </c>
      <c r="S160">
        <v>1300266317</v>
      </c>
      <c r="T160" t="s">
        <v>612</v>
      </c>
      <c r="U160" t="s">
        <v>56</v>
      </c>
      <c r="V160">
        <v>18.886406085721301</v>
      </c>
      <c r="W160">
        <v>-70.710592850917806</v>
      </c>
      <c r="X160" t="s">
        <v>82</v>
      </c>
      <c r="Y160" t="s">
        <v>57</v>
      </c>
      <c r="Z160" t="s">
        <v>58</v>
      </c>
      <c r="AA160" t="s">
        <v>84</v>
      </c>
      <c r="AB160" t="s">
        <v>60</v>
      </c>
      <c r="AC160" t="s">
        <v>61</v>
      </c>
      <c r="AD160" t="s">
        <v>60</v>
      </c>
      <c r="AE160" t="s">
        <v>176</v>
      </c>
      <c r="AF160" t="s">
        <v>63</v>
      </c>
      <c r="AG160" t="s">
        <v>738</v>
      </c>
      <c r="AI160" t="s">
        <v>739</v>
      </c>
      <c r="AJ160">
        <v>2</v>
      </c>
      <c r="AK160" t="s">
        <v>567</v>
      </c>
      <c r="AL160">
        <v>4</v>
      </c>
      <c r="AN160" t="s">
        <v>61</v>
      </c>
      <c r="AO160" t="s">
        <v>67</v>
      </c>
      <c r="AP160" t="s">
        <v>104</v>
      </c>
      <c r="AR160" t="s">
        <v>69</v>
      </c>
      <c r="AS160" t="s">
        <v>70</v>
      </c>
      <c r="AT160" s="1">
        <v>44239</v>
      </c>
      <c r="AU160" t="s">
        <v>10769</v>
      </c>
      <c r="AV160" t="s">
        <v>612</v>
      </c>
      <c r="AW160" t="s">
        <v>71</v>
      </c>
      <c r="AX160" t="s">
        <v>72</v>
      </c>
    </row>
    <row r="161" spans="1:50" x14ac:dyDescent="0.25">
      <c r="A161" t="str">
        <f>INDEX('Community ID'!B:B,MATCH(M161,'Community ID'!A:A,0))</f>
        <v>Villa Sabina</v>
      </c>
      <c r="B161" t="str">
        <f>INDEX('Community ID'!$K:$K,MATCH('Environmental Data'!$N161,'Community ID'!J:J,0))</f>
        <v>Constanza</v>
      </c>
      <c r="D161" t="s">
        <v>740</v>
      </c>
      <c r="G161" t="s">
        <v>48</v>
      </c>
      <c r="H161" s="1">
        <v>33317</v>
      </c>
      <c r="I161">
        <v>30</v>
      </c>
      <c r="J161">
        <v>8294462656</v>
      </c>
      <c r="K161" t="s">
        <v>132</v>
      </c>
      <c r="L161" t="s">
        <v>108</v>
      </c>
      <c r="M161" t="s">
        <v>627</v>
      </c>
      <c r="N161" t="s">
        <v>97</v>
      </c>
      <c r="O161" t="s">
        <v>53</v>
      </c>
      <c r="S161">
        <v>40220895102</v>
      </c>
      <c r="T161" t="s">
        <v>612</v>
      </c>
      <c r="U161" t="s">
        <v>56</v>
      </c>
      <c r="V161">
        <v>18.885811614125199</v>
      </c>
      <c r="W161">
        <v>-70.709878752290194</v>
      </c>
      <c r="X161" t="s">
        <v>82</v>
      </c>
      <c r="Y161" t="s">
        <v>100</v>
      </c>
      <c r="Z161" t="s">
        <v>83</v>
      </c>
      <c r="AA161" t="s">
        <v>155</v>
      </c>
      <c r="AB161" t="s">
        <v>60</v>
      </c>
      <c r="AC161" t="s">
        <v>60</v>
      </c>
      <c r="AD161" t="s">
        <v>60</v>
      </c>
      <c r="AE161" t="s">
        <v>176</v>
      </c>
      <c r="AF161" t="s">
        <v>63</v>
      </c>
      <c r="AG161" t="s">
        <v>621</v>
      </c>
      <c r="AH161" t="s">
        <v>621</v>
      </c>
      <c r="AI161" t="s">
        <v>741</v>
      </c>
      <c r="AJ161">
        <v>2</v>
      </c>
      <c r="AK161" t="s">
        <v>742</v>
      </c>
      <c r="AL161">
        <v>3</v>
      </c>
      <c r="AM161">
        <v>1</v>
      </c>
      <c r="AN161" t="s">
        <v>60</v>
      </c>
      <c r="AO161" t="s">
        <v>67</v>
      </c>
      <c r="AP161" t="s">
        <v>68</v>
      </c>
      <c r="AR161" t="s">
        <v>69</v>
      </c>
      <c r="AS161" t="s">
        <v>70</v>
      </c>
      <c r="AT161" s="1">
        <v>44239</v>
      </c>
      <c r="AU161" t="s">
        <v>10770</v>
      </c>
      <c r="AV161" t="s">
        <v>612</v>
      </c>
      <c r="AW161" t="s">
        <v>71</v>
      </c>
      <c r="AX161" t="s">
        <v>72</v>
      </c>
    </row>
    <row r="162" spans="1:50" x14ac:dyDescent="0.25">
      <c r="A162" t="str">
        <f>INDEX('Community ID'!B:B,MATCH(M162,'Community ID'!A:A,0))</f>
        <v>Villa Sabina</v>
      </c>
      <c r="B162" t="str">
        <f>INDEX('Community ID'!$K:$K,MATCH('Environmental Data'!$N162,'Community ID'!J:J,0))</f>
        <v>Constanza</v>
      </c>
      <c r="D162" t="s">
        <v>731</v>
      </c>
      <c r="F162" t="s">
        <v>732</v>
      </c>
      <c r="G162" t="s">
        <v>75</v>
      </c>
      <c r="H162" s="1">
        <v>19650</v>
      </c>
      <c r="I162">
        <v>68</v>
      </c>
      <c r="J162">
        <v>8094183649</v>
      </c>
      <c r="K162" t="s">
        <v>76</v>
      </c>
      <c r="L162" t="s">
        <v>618</v>
      </c>
      <c r="M162" t="s">
        <v>96</v>
      </c>
      <c r="N162" t="s">
        <v>52</v>
      </c>
      <c r="O162" t="s">
        <v>52</v>
      </c>
      <c r="Q162" t="s">
        <v>358</v>
      </c>
      <c r="S162">
        <v>5300149746</v>
      </c>
      <c r="T162" t="s">
        <v>612</v>
      </c>
      <c r="U162" t="s">
        <v>56</v>
      </c>
      <c r="V162">
        <v>18.886573945906701</v>
      </c>
      <c r="W162">
        <v>-70.711635153090896</v>
      </c>
      <c r="X162" t="s">
        <v>82</v>
      </c>
      <c r="Y162" t="s">
        <v>82</v>
      </c>
      <c r="Z162" t="s">
        <v>110</v>
      </c>
      <c r="AA162" t="s">
        <v>59</v>
      </c>
      <c r="AB162" t="s">
        <v>60</v>
      </c>
      <c r="AC162" t="s">
        <v>61</v>
      </c>
      <c r="AD162" t="s">
        <v>60</v>
      </c>
      <c r="AE162" t="s">
        <v>176</v>
      </c>
      <c r="AF162" t="s">
        <v>63</v>
      </c>
      <c r="AG162" t="s">
        <v>720</v>
      </c>
      <c r="AH162" t="s">
        <v>733</v>
      </c>
      <c r="AI162" t="s">
        <v>734</v>
      </c>
      <c r="AJ162">
        <v>2</v>
      </c>
      <c r="AK162" t="s">
        <v>735</v>
      </c>
      <c r="AL162">
        <v>3</v>
      </c>
      <c r="AN162" t="s">
        <v>60</v>
      </c>
      <c r="AO162" t="s">
        <v>67</v>
      </c>
      <c r="AP162" t="s">
        <v>68</v>
      </c>
      <c r="AR162" t="s">
        <v>69</v>
      </c>
      <c r="AS162" t="s">
        <v>70</v>
      </c>
      <c r="AT162" s="1">
        <v>44239</v>
      </c>
      <c r="AU162" t="s">
        <v>10771</v>
      </c>
      <c r="AV162" t="s">
        <v>612</v>
      </c>
      <c r="AW162" t="s">
        <v>71</v>
      </c>
      <c r="AX162" t="s">
        <v>72</v>
      </c>
    </row>
    <row r="163" spans="1:50" hidden="1" x14ac:dyDescent="0.25">
      <c r="A163" t="str">
        <f>INDEX('Community ID'!B:B,MATCH(M163,'Community ID'!A:A,0))</f>
        <v xml:space="preserve">La Islita </v>
      </c>
      <c r="B163" t="str">
        <f>INDEX('Community ID'!$K:$K,MATCH('Environmental Data'!$N163,'Community ID'!J:J,0))</f>
        <v>Santiago</v>
      </c>
      <c r="D163" t="s">
        <v>743</v>
      </c>
      <c r="F163" t="s">
        <v>744</v>
      </c>
      <c r="G163" t="s">
        <v>48</v>
      </c>
      <c r="H163" s="1">
        <v>24874</v>
      </c>
      <c r="I163">
        <v>53</v>
      </c>
      <c r="J163">
        <v>8094925273</v>
      </c>
      <c r="K163" t="s">
        <v>132</v>
      </c>
      <c r="L163" t="s">
        <v>108</v>
      </c>
      <c r="M163" t="s">
        <v>701</v>
      </c>
      <c r="N163" t="s">
        <v>364</v>
      </c>
      <c r="O163" t="s">
        <v>364</v>
      </c>
      <c r="T163" t="s">
        <v>344</v>
      </c>
      <c r="U163" t="s">
        <v>56</v>
      </c>
      <c r="V163">
        <v>19.433403568280902</v>
      </c>
      <c r="W163">
        <v>-70.738780372668202</v>
      </c>
      <c r="X163" t="s">
        <v>57</v>
      </c>
      <c r="Y163" t="s">
        <v>57</v>
      </c>
      <c r="Z163" t="s">
        <v>83</v>
      </c>
      <c r="AA163" t="s">
        <v>155</v>
      </c>
      <c r="AB163" t="s">
        <v>60</v>
      </c>
      <c r="AC163" t="s">
        <v>61</v>
      </c>
      <c r="AD163" t="s">
        <v>61</v>
      </c>
      <c r="AE163" t="s">
        <v>157</v>
      </c>
      <c r="AF163" t="s">
        <v>111</v>
      </c>
      <c r="AG163" t="s">
        <v>670</v>
      </c>
      <c r="AH163" t="s">
        <v>670</v>
      </c>
      <c r="AI163" t="s">
        <v>745</v>
      </c>
      <c r="AJ163">
        <v>2</v>
      </c>
      <c r="AK163" t="s">
        <v>616</v>
      </c>
      <c r="AL163">
        <v>4</v>
      </c>
      <c r="AN163" t="s">
        <v>60</v>
      </c>
      <c r="AO163" t="s">
        <v>67</v>
      </c>
      <c r="AP163" t="s">
        <v>68</v>
      </c>
      <c r="AR163" t="s">
        <v>69</v>
      </c>
      <c r="AS163" t="s">
        <v>70</v>
      </c>
      <c r="AT163" s="1">
        <v>44239</v>
      </c>
      <c r="AU163" t="s">
        <v>10772</v>
      </c>
      <c r="AV163" t="s">
        <v>344</v>
      </c>
      <c r="AW163" t="s">
        <v>71</v>
      </c>
      <c r="AX163" t="s">
        <v>72</v>
      </c>
    </row>
    <row r="164" spans="1:50" x14ac:dyDescent="0.25">
      <c r="A164" t="str">
        <f>INDEX('Community ID'!B:B,MATCH(M164,'Community ID'!A:A,0))</f>
        <v>Villa Sabina</v>
      </c>
      <c r="B164" t="str">
        <f>INDEX('Community ID'!$K:$K,MATCH('Environmental Data'!$N164,'Community ID'!J:J,0))</f>
        <v>Constanza</v>
      </c>
      <c r="D164" t="s">
        <v>746</v>
      </c>
      <c r="F164" t="s">
        <v>747</v>
      </c>
      <c r="G164" t="s">
        <v>48</v>
      </c>
      <c r="H164" s="1">
        <v>37383</v>
      </c>
      <c r="I164">
        <v>19</v>
      </c>
      <c r="J164">
        <v>8292281203</v>
      </c>
      <c r="K164" t="s">
        <v>49</v>
      </c>
      <c r="L164" t="s">
        <v>108</v>
      </c>
      <c r="M164" t="s">
        <v>563</v>
      </c>
      <c r="N164" t="s">
        <v>97</v>
      </c>
      <c r="O164" t="s">
        <v>53</v>
      </c>
      <c r="T164" t="s">
        <v>612</v>
      </c>
      <c r="U164" t="s">
        <v>56</v>
      </c>
      <c r="V164">
        <v>18.885183903355699</v>
      </c>
      <c r="W164">
        <v>-70.710163133475007</v>
      </c>
      <c r="X164" t="s">
        <v>82</v>
      </c>
      <c r="Y164" t="s">
        <v>196</v>
      </c>
      <c r="Z164" t="s">
        <v>58</v>
      </c>
      <c r="AA164" t="s">
        <v>155</v>
      </c>
      <c r="AB164" t="s">
        <v>60</v>
      </c>
      <c r="AC164" t="s">
        <v>61</v>
      </c>
      <c r="AD164" t="s">
        <v>60</v>
      </c>
      <c r="AE164" t="s">
        <v>176</v>
      </c>
      <c r="AF164" t="s">
        <v>63</v>
      </c>
      <c r="AG164" t="s">
        <v>748</v>
      </c>
      <c r="AI164" t="s">
        <v>749</v>
      </c>
      <c r="AJ164">
        <v>2</v>
      </c>
      <c r="AK164" t="s">
        <v>750</v>
      </c>
      <c r="AL164">
        <v>4</v>
      </c>
      <c r="AM164">
        <v>2</v>
      </c>
      <c r="AN164" t="s">
        <v>60</v>
      </c>
      <c r="AO164" t="s">
        <v>67</v>
      </c>
      <c r="AP164" t="s">
        <v>68</v>
      </c>
      <c r="AR164" t="s">
        <v>69</v>
      </c>
      <c r="AS164" t="s">
        <v>114</v>
      </c>
      <c r="AT164" s="1">
        <v>44239</v>
      </c>
      <c r="AU164" t="s">
        <v>10773</v>
      </c>
      <c r="AV164" t="s">
        <v>612</v>
      </c>
      <c r="AW164" t="s">
        <v>71</v>
      </c>
      <c r="AX164" t="s">
        <v>72</v>
      </c>
    </row>
    <row r="165" spans="1:50" hidden="1" x14ac:dyDescent="0.25">
      <c r="A165" t="str">
        <f>INDEX('Community ID'!B:B,MATCH(M165,'Community ID'!A:A,0))</f>
        <v xml:space="preserve">La Islita </v>
      </c>
      <c r="B165" t="str">
        <f>INDEX('Community ID'!$K:$K,MATCH('Environmental Data'!$N165,'Community ID'!J:J,0))</f>
        <v>Santiago</v>
      </c>
      <c r="D165" t="s">
        <v>759</v>
      </c>
      <c r="G165" t="s">
        <v>48</v>
      </c>
      <c r="H165" s="1">
        <v>36610</v>
      </c>
      <c r="I165">
        <v>21</v>
      </c>
      <c r="J165">
        <v>8299252616</v>
      </c>
      <c r="K165" t="s">
        <v>132</v>
      </c>
      <c r="L165" t="s">
        <v>108</v>
      </c>
      <c r="M165" t="s">
        <v>701</v>
      </c>
      <c r="N165" t="s">
        <v>364</v>
      </c>
      <c r="O165" t="s">
        <v>364</v>
      </c>
      <c r="Q165" t="s">
        <v>343</v>
      </c>
      <c r="S165">
        <v>40215480894</v>
      </c>
      <c r="T165" t="s">
        <v>344</v>
      </c>
      <c r="U165" t="s">
        <v>56</v>
      </c>
      <c r="V165">
        <v>19.434945345479001</v>
      </c>
      <c r="W165">
        <v>-70.738025800702701</v>
      </c>
      <c r="X165" t="s">
        <v>57</v>
      </c>
      <c r="Y165" t="s">
        <v>57</v>
      </c>
      <c r="Z165" t="s">
        <v>83</v>
      </c>
      <c r="AA165" t="s">
        <v>155</v>
      </c>
      <c r="AB165" t="s">
        <v>60</v>
      </c>
      <c r="AC165" t="s">
        <v>61</v>
      </c>
      <c r="AD165" t="s">
        <v>60</v>
      </c>
      <c r="AE165" t="s">
        <v>176</v>
      </c>
      <c r="AF165" t="s">
        <v>63</v>
      </c>
      <c r="AG165" t="s">
        <v>761</v>
      </c>
      <c r="AH165" t="s">
        <v>762</v>
      </c>
      <c r="AI165" t="s">
        <v>763</v>
      </c>
      <c r="AJ165">
        <v>1</v>
      </c>
      <c r="AK165" t="s">
        <v>567</v>
      </c>
      <c r="AL165">
        <v>3</v>
      </c>
      <c r="AM165">
        <v>1</v>
      </c>
      <c r="AN165" t="s">
        <v>61</v>
      </c>
      <c r="AO165" t="s">
        <v>67</v>
      </c>
      <c r="AP165" t="s">
        <v>68</v>
      </c>
      <c r="AR165" t="s">
        <v>69</v>
      </c>
      <c r="AS165" t="s">
        <v>70</v>
      </c>
      <c r="AT165" s="1">
        <v>44239</v>
      </c>
      <c r="AU165" t="s">
        <v>10774</v>
      </c>
      <c r="AV165" t="s">
        <v>344</v>
      </c>
      <c r="AW165" t="s">
        <v>71</v>
      </c>
      <c r="AX165" t="s">
        <v>72</v>
      </c>
    </row>
    <row r="166" spans="1:50" x14ac:dyDescent="0.25">
      <c r="A166" t="str">
        <f>INDEX('Community ID'!B:B,MATCH(M166,'Community ID'!A:A,0))</f>
        <v>Villa Sabina</v>
      </c>
      <c r="B166" t="str">
        <f>INDEX('Community ID'!$K:$K,MATCH('Environmental Data'!$N166,'Community ID'!J:J,0))</f>
        <v>Constanza</v>
      </c>
      <c r="D166" t="s">
        <v>765</v>
      </c>
      <c r="F166" t="s">
        <v>766</v>
      </c>
      <c r="G166" t="s">
        <v>48</v>
      </c>
      <c r="H166" s="1">
        <v>34091</v>
      </c>
      <c r="I166">
        <v>28</v>
      </c>
      <c r="J166">
        <v>8092716137</v>
      </c>
      <c r="K166" t="s">
        <v>76</v>
      </c>
      <c r="L166" t="s">
        <v>589</v>
      </c>
      <c r="M166" t="s">
        <v>96</v>
      </c>
      <c r="N166" t="s">
        <v>97</v>
      </c>
      <c r="O166" t="s">
        <v>52</v>
      </c>
      <c r="Q166" t="s">
        <v>134</v>
      </c>
      <c r="T166" t="s">
        <v>612</v>
      </c>
      <c r="U166" t="s">
        <v>56</v>
      </c>
      <c r="V166">
        <v>18.885929643433201</v>
      </c>
      <c r="W166">
        <v>-70.711683647905204</v>
      </c>
      <c r="X166" t="s">
        <v>82</v>
      </c>
      <c r="Y166" t="s">
        <v>275</v>
      </c>
      <c r="Z166" t="s">
        <v>58</v>
      </c>
      <c r="AA166" t="s">
        <v>155</v>
      </c>
      <c r="AB166" t="s">
        <v>61</v>
      </c>
      <c r="AC166" t="s">
        <v>60</v>
      </c>
      <c r="AD166" t="s">
        <v>61</v>
      </c>
      <c r="AE166" t="s">
        <v>176</v>
      </c>
      <c r="AF166" t="s">
        <v>63</v>
      </c>
      <c r="AG166" t="s">
        <v>767</v>
      </c>
      <c r="AH166" t="s">
        <v>768</v>
      </c>
      <c r="AI166" t="s">
        <v>769</v>
      </c>
      <c r="AJ166">
        <v>2</v>
      </c>
      <c r="AK166" t="s">
        <v>770</v>
      </c>
      <c r="AL166">
        <v>7</v>
      </c>
      <c r="AM166">
        <v>3</v>
      </c>
      <c r="AN166" t="s">
        <v>61</v>
      </c>
      <c r="AO166" t="s">
        <v>67</v>
      </c>
      <c r="AP166" t="s">
        <v>104</v>
      </c>
      <c r="AR166" t="s">
        <v>69</v>
      </c>
      <c r="AS166" t="s">
        <v>91</v>
      </c>
      <c r="AT166" s="1">
        <v>44239</v>
      </c>
      <c r="AU166" t="s">
        <v>10775</v>
      </c>
      <c r="AV166" t="s">
        <v>612</v>
      </c>
      <c r="AW166" t="s">
        <v>71</v>
      </c>
      <c r="AX166" t="s">
        <v>72</v>
      </c>
    </row>
    <row r="167" spans="1:50" x14ac:dyDescent="0.25">
      <c r="A167" t="str">
        <f>INDEX('Community ID'!B:B,MATCH(M167,'Community ID'!A:A,0))</f>
        <v>Villa Sabina</v>
      </c>
      <c r="B167" t="str">
        <f>INDEX('Community ID'!$K:$K,MATCH('Environmental Data'!$N167,'Community ID'!J:J,0))</f>
        <v>Constanza</v>
      </c>
      <c r="D167" t="s">
        <v>751</v>
      </c>
      <c r="F167" t="s">
        <v>753</v>
      </c>
      <c r="G167" t="s">
        <v>48</v>
      </c>
      <c r="H167" s="1">
        <v>17343</v>
      </c>
      <c r="I167">
        <v>74</v>
      </c>
      <c r="J167">
        <v>8292582440</v>
      </c>
      <c r="K167" t="s">
        <v>76</v>
      </c>
      <c r="L167" t="s">
        <v>108</v>
      </c>
      <c r="M167" t="s">
        <v>96</v>
      </c>
      <c r="N167" t="s">
        <v>97</v>
      </c>
      <c r="O167" t="s">
        <v>53</v>
      </c>
      <c r="Q167" t="s">
        <v>134</v>
      </c>
      <c r="T167" t="s">
        <v>612</v>
      </c>
      <c r="U167" t="s">
        <v>56</v>
      </c>
      <c r="V167">
        <v>18.885986432321399</v>
      </c>
      <c r="W167">
        <v>-70.709689329267803</v>
      </c>
      <c r="X167" t="s">
        <v>82</v>
      </c>
      <c r="Y167" t="s">
        <v>82</v>
      </c>
      <c r="Z167" t="s">
        <v>83</v>
      </c>
      <c r="AA167" t="s">
        <v>155</v>
      </c>
      <c r="AB167" t="s">
        <v>61</v>
      </c>
      <c r="AC167" t="s">
        <v>61</v>
      </c>
      <c r="AD167" t="s">
        <v>61</v>
      </c>
      <c r="AE167" t="s">
        <v>176</v>
      </c>
      <c r="AF167" t="s">
        <v>111</v>
      </c>
      <c r="AG167" t="s">
        <v>754</v>
      </c>
      <c r="AH167" t="s">
        <v>621</v>
      </c>
      <c r="AI167" t="s">
        <v>755</v>
      </c>
      <c r="AJ167">
        <v>2</v>
      </c>
      <c r="AK167" t="s">
        <v>756</v>
      </c>
      <c r="AL167">
        <v>3</v>
      </c>
      <c r="AM167">
        <v>1</v>
      </c>
      <c r="AN167" t="s">
        <v>60</v>
      </c>
      <c r="AO167" t="s">
        <v>67</v>
      </c>
      <c r="AP167" t="s">
        <v>104</v>
      </c>
      <c r="AR167" t="s">
        <v>69</v>
      </c>
      <c r="AS167" t="s">
        <v>91</v>
      </c>
      <c r="AT167" s="1">
        <v>44239</v>
      </c>
      <c r="AU167" t="s">
        <v>10776</v>
      </c>
      <c r="AV167" t="s">
        <v>612</v>
      </c>
      <c r="AW167" t="s">
        <v>71</v>
      </c>
      <c r="AX167" t="s">
        <v>72</v>
      </c>
    </row>
    <row r="168" spans="1:50" x14ac:dyDescent="0.25">
      <c r="A168" t="str">
        <f>INDEX('Community ID'!B:B,MATCH(M168,'Community ID'!A:A,0))</f>
        <v>Villa Sabina</v>
      </c>
      <c r="B168" t="str">
        <f>INDEX('Community ID'!$K:$K,MATCH('Environmental Data'!$N168,'Community ID'!J:J,0))</f>
        <v>Constanza</v>
      </c>
      <c r="D168" t="s">
        <v>757</v>
      </c>
      <c r="G168" t="s">
        <v>48</v>
      </c>
      <c r="H168" t="s">
        <v>94</v>
      </c>
      <c r="I168">
        <v>2021</v>
      </c>
      <c r="J168">
        <v>8492731595</v>
      </c>
      <c r="K168" t="s">
        <v>132</v>
      </c>
      <c r="L168" t="s">
        <v>108</v>
      </c>
      <c r="M168" t="s">
        <v>758</v>
      </c>
      <c r="N168" t="s">
        <v>97</v>
      </c>
      <c r="O168" t="s">
        <v>53</v>
      </c>
      <c r="S168">
        <v>5300450946</v>
      </c>
      <c r="T168" t="s">
        <v>612</v>
      </c>
      <c r="U168" t="s">
        <v>56</v>
      </c>
      <c r="V168">
        <v>18.885958416872501</v>
      </c>
      <c r="W168">
        <v>-70.709881688791995</v>
      </c>
      <c r="X168" t="s">
        <v>82</v>
      </c>
      <c r="Y168" t="s">
        <v>100</v>
      </c>
      <c r="Z168" t="s">
        <v>83</v>
      </c>
      <c r="AA168" t="s">
        <v>155</v>
      </c>
      <c r="AB168" t="s">
        <v>60</v>
      </c>
      <c r="AC168" t="s">
        <v>61</v>
      </c>
      <c r="AD168" t="s">
        <v>61</v>
      </c>
      <c r="AE168" t="s">
        <v>176</v>
      </c>
      <c r="AF168" t="s">
        <v>63</v>
      </c>
      <c r="AG168" t="s">
        <v>621</v>
      </c>
      <c r="AH168" t="s">
        <v>730</v>
      </c>
      <c r="AI168" t="s">
        <v>654</v>
      </c>
      <c r="AJ168">
        <v>2</v>
      </c>
      <c r="AK168" t="s">
        <v>567</v>
      </c>
      <c r="AL168">
        <v>5</v>
      </c>
      <c r="AN168" t="s">
        <v>61</v>
      </c>
      <c r="AO168" t="s">
        <v>67</v>
      </c>
      <c r="AP168" t="s">
        <v>68</v>
      </c>
      <c r="AR168" t="s">
        <v>69</v>
      </c>
      <c r="AS168" t="s">
        <v>70</v>
      </c>
      <c r="AT168" s="1">
        <v>44239</v>
      </c>
      <c r="AU168" t="s">
        <v>10777</v>
      </c>
      <c r="AV168" t="s">
        <v>612</v>
      </c>
      <c r="AW168" t="s">
        <v>71</v>
      </c>
      <c r="AX168" t="s">
        <v>72</v>
      </c>
    </row>
    <row r="169" spans="1:50" x14ac:dyDescent="0.25">
      <c r="A169" t="str">
        <f>INDEX('Community ID'!B:B,MATCH(M169,'Community ID'!A:A,0))</f>
        <v>Villa Sabina</v>
      </c>
      <c r="B169" t="str">
        <f>INDEX('Community ID'!$K:$K,MATCH('Environmental Data'!$N169,'Community ID'!J:J,0))</f>
        <v>Constanza</v>
      </c>
      <c r="D169" t="s">
        <v>764</v>
      </c>
      <c r="G169" t="s">
        <v>75</v>
      </c>
      <c r="H169" s="1">
        <v>36578</v>
      </c>
      <c r="I169">
        <v>21</v>
      </c>
      <c r="J169">
        <v>8092716137</v>
      </c>
      <c r="K169" t="s">
        <v>49</v>
      </c>
      <c r="L169" t="s">
        <v>686</v>
      </c>
      <c r="M169" t="s">
        <v>563</v>
      </c>
      <c r="N169" t="s">
        <v>97</v>
      </c>
      <c r="O169" t="s">
        <v>53</v>
      </c>
      <c r="Q169" t="s">
        <v>134</v>
      </c>
      <c r="T169" t="s">
        <v>612</v>
      </c>
      <c r="U169" t="s">
        <v>56</v>
      </c>
      <c r="V169">
        <v>18.885898454288</v>
      </c>
      <c r="W169">
        <v>-70.709927547087901</v>
      </c>
      <c r="X169" t="s">
        <v>100</v>
      </c>
      <c r="Y169" t="s">
        <v>275</v>
      </c>
      <c r="Z169" t="s">
        <v>83</v>
      </c>
      <c r="AA169" t="s">
        <v>155</v>
      </c>
      <c r="AB169" t="s">
        <v>61</v>
      </c>
      <c r="AC169" t="s">
        <v>60</v>
      </c>
      <c r="AD169" t="s">
        <v>61</v>
      </c>
      <c r="AE169" t="s">
        <v>157</v>
      </c>
      <c r="AF169" t="s">
        <v>111</v>
      </c>
      <c r="AG169" t="s">
        <v>621</v>
      </c>
      <c r="AH169" t="s">
        <v>621</v>
      </c>
      <c r="AI169" t="s">
        <v>615</v>
      </c>
      <c r="AJ169">
        <v>2</v>
      </c>
      <c r="AK169" t="s">
        <v>567</v>
      </c>
      <c r="AL169">
        <v>5</v>
      </c>
      <c r="AM169">
        <v>2</v>
      </c>
      <c r="AN169" t="s">
        <v>61</v>
      </c>
      <c r="AO169" t="s">
        <v>67</v>
      </c>
      <c r="AP169" t="s">
        <v>68</v>
      </c>
      <c r="AR169" t="s">
        <v>69</v>
      </c>
      <c r="AS169" t="s">
        <v>91</v>
      </c>
      <c r="AT169" s="1">
        <v>44239</v>
      </c>
      <c r="AU169" t="s">
        <v>10778</v>
      </c>
      <c r="AV169" t="s">
        <v>612</v>
      </c>
      <c r="AW169" t="s">
        <v>71</v>
      </c>
      <c r="AX169" t="s">
        <v>72</v>
      </c>
    </row>
    <row r="170" spans="1:50" x14ac:dyDescent="0.25">
      <c r="A170" t="str">
        <f>INDEX('Community ID'!B:B,MATCH(M170,'Community ID'!A:A,0))</f>
        <v>Villa Sabina</v>
      </c>
      <c r="B170" t="str">
        <f>INDEX('Community ID'!$K:$K,MATCH('Environmental Data'!$N170,'Community ID'!J:J,0))</f>
        <v>Constanza</v>
      </c>
      <c r="D170" t="s">
        <v>771</v>
      </c>
      <c r="F170" t="s">
        <v>772</v>
      </c>
      <c r="G170" t="s">
        <v>75</v>
      </c>
      <c r="H170" s="1">
        <v>31039</v>
      </c>
      <c r="I170">
        <v>37</v>
      </c>
      <c r="J170">
        <v>8099621619</v>
      </c>
      <c r="K170" t="s">
        <v>49</v>
      </c>
      <c r="L170" t="s">
        <v>773</v>
      </c>
      <c r="M170" t="s">
        <v>563</v>
      </c>
      <c r="N170" t="s">
        <v>97</v>
      </c>
      <c r="O170" t="s">
        <v>52</v>
      </c>
      <c r="S170">
        <v>5300359782</v>
      </c>
      <c r="T170" t="s">
        <v>612</v>
      </c>
      <c r="U170" t="s">
        <v>56</v>
      </c>
      <c r="V170">
        <v>18.8859873852657</v>
      </c>
      <c r="W170">
        <v>-70.711610031950201</v>
      </c>
      <c r="X170" t="s">
        <v>82</v>
      </c>
      <c r="Y170" t="s">
        <v>57</v>
      </c>
      <c r="Z170" t="s">
        <v>58</v>
      </c>
      <c r="AA170" t="s">
        <v>84</v>
      </c>
      <c r="AB170" t="s">
        <v>61</v>
      </c>
      <c r="AC170" t="s">
        <v>60</v>
      </c>
      <c r="AD170" t="s">
        <v>61</v>
      </c>
      <c r="AE170" t="s">
        <v>176</v>
      </c>
      <c r="AF170" t="s">
        <v>63</v>
      </c>
      <c r="AG170" t="s">
        <v>681</v>
      </c>
      <c r="AH170" t="s">
        <v>681</v>
      </c>
      <c r="AI170" t="s">
        <v>615</v>
      </c>
      <c r="AJ170">
        <v>1</v>
      </c>
      <c r="AK170" t="s">
        <v>567</v>
      </c>
      <c r="AL170">
        <v>5</v>
      </c>
      <c r="AN170" t="s">
        <v>61</v>
      </c>
      <c r="AO170" t="s">
        <v>67</v>
      </c>
      <c r="AP170" t="s">
        <v>104</v>
      </c>
      <c r="AR170" t="s">
        <v>69</v>
      </c>
      <c r="AS170" t="s">
        <v>114</v>
      </c>
      <c r="AT170" s="1">
        <v>44239</v>
      </c>
      <c r="AU170" t="s">
        <v>10779</v>
      </c>
      <c r="AV170" t="s">
        <v>612</v>
      </c>
      <c r="AW170" t="s">
        <v>71</v>
      </c>
      <c r="AX170" t="s">
        <v>72</v>
      </c>
    </row>
    <row r="171" spans="1:50" hidden="1" x14ac:dyDescent="0.25">
      <c r="A171" t="str">
        <f>INDEX('Community ID'!B:B,MATCH(M171,'Community ID'!A:A,0))</f>
        <v xml:space="preserve">La Islita </v>
      </c>
      <c r="B171" t="str">
        <f>INDEX('Community ID'!$K:$K,MATCH('Environmental Data'!$N171,'Community ID'!J:J,0))</f>
        <v>Santiago</v>
      </c>
      <c r="D171" t="s">
        <v>778</v>
      </c>
      <c r="F171" t="s">
        <v>779</v>
      </c>
      <c r="G171" t="s">
        <v>48</v>
      </c>
      <c r="H171" s="1">
        <v>28700</v>
      </c>
      <c r="I171">
        <v>43</v>
      </c>
      <c r="J171">
        <v>8092037572</v>
      </c>
      <c r="K171" t="s">
        <v>76</v>
      </c>
      <c r="L171" t="s">
        <v>108</v>
      </c>
      <c r="M171" t="s">
        <v>701</v>
      </c>
      <c r="N171" t="s">
        <v>364</v>
      </c>
      <c r="O171" t="s">
        <v>364</v>
      </c>
      <c r="Q171" t="s">
        <v>780</v>
      </c>
      <c r="T171" t="s">
        <v>344</v>
      </c>
      <c r="U171" t="s">
        <v>56</v>
      </c>
      <c r="V171">
        <v>19.433847554289599</v>
      </c>
      <c r="W171">
        <v>-70.738598195401593</v>
      </c>
      <c r="X171" t="s">
        <v>82</v>
      </c>
      <c r="Y171" t="s">
        <v>82</v>
      </c>
      <c r="Z171" t="s">
        <v>83</v>
      </c>
      <c r="AA171" t="s">
        <v>155</v>
      </c>
      <c r="AB171" t="s">
        <v>60</v>
      </c>
      <c r="AC171" t="s">
        <v>61</v>
      </c>
      <c r="AD171" t="s">
        <v>60</v>
      </c>
      <c r="AE171" t="s">
        <v>176</v>
      </c>
      <c r="AF171" t="s">
        <v>111</v>
      </c>
      <c r="AG171" t="s">
        <v>781</v>
      </c>
      <c r="AH171" t="s">
        <v>782</v>
      </c>
      <c r="AI171" t="s">
        <v>783</v>
      </c>
      <c r="AJ171">
        <v>2</v>
      </c>
      <c r="AK171" t="s">
        <v>644</v>
      </c>
      <c r="AL171">
        <v>6</v>
      </c>
      <c r="AN171" t="s">
        <v>60</v>
      </c>
      <c r="AO171" t="s">
        <v>67</v>
      </c>
      <c r="AP171" t="s">
        <v>68</v>
      </c>
      <c r="AR171" t="s">
        <v>69</v>
      </c>
      <c r="AS171" t="s">
        <v>70</v>
      </c>
      <c r="AT171" s="1">
        <v>44239</v>
      </c>
      <c r="AU171" t="s">
        <v>10780</v>
      </c>
      <c r="AV171" t="s">
        <v>344</v>
      </c>
      <c r="AW171" t="s">
        <v>71</v>
      </c>
      <c r="AX171" t="s">
        <v>72</v>
      </c>
    </row>
    <row r="172" spans="1:50" x14ac:dyDescent="0.25">
      <c r="A172" t="str">
        <f>INDEX('Community ID'!B:B,MATCH(M172,'Community ID'!A:A,0))</f>
        <v>Villa Sabina</v>
      </c>
      <c r="B172" t="str">
        <f>INDEX('Community ID'!$K:$K,MATCH('Environmental Data'!$N172,'Community ID'!J:J,0))</f>
        <v>Constanza</v>
      </c>
      <c r="D172" t="s">
        <v>774</v>
      </c>
      <c r="F172" t="s">
        <v>775</v>
      </c>
      <c r="G172" t="s">
        <v>48</v>
      </c>
      <c r="H172" s="1">
        <v>22938</v>
      </c>
      <c r="I172">
        <v>59</v>
      </c>
      <c r="J172">
        <v>8293713087</v>
      </c>
      <c r="K172" t="s">
        <v>76</v>
      </c>
      <c r="L172" t="s">
        <v>776</v>
      </c>
      <c r="M172" t="s">
        <v>563</v>
      </c>
      <c r="N172" t="s">
        <v>97</v>
      </c>
      <c r="O172" t="s">
        <v>52</v>
      </c>
      <c r="Q172" t="s">
        <v>358</v>
      </c>
      <c r="S172">
        <v>4700092358</v>
      </c>
      <c r="T172" t="s">
        <v>612</v>
      </c>
      <c r="U172" t="s">
        <v>56</v>
      </c>
      <c r="V172">
        <v>18.8859726573485</v>
      </c>
      <c r="W172">
        <v>-70.711764354735706</v>
      </c>
      <c r="X172" t="s">
        <v>275</v>
      </c>
      <c r="Y172" t="s">
        <v>275</v>
      </c>
      <c r="Z172" t="s">
        <v>58</v>
      </c>
      <c r="AA172" t="s">
        <v>84</v>
      </c>
      <c r="AB172" t="s">
        <v>60</v>
      </c>
      <c r="AC172" t="s">
        <v>61</v>
      </c>
      <c r="AD172" t="s">
        <v>61</v>
      </c>
      <c r="AE172" t="s">
        <v>176</v>
      </c>
      <c r="AF172" t="s">
        <v>63</v>
      </c>
      <c r="AG172" t="s">
        <v>637</v>
      </c>
      <c r="AI172" t="s">
        <v>777</v>
      </c>
      <c r="AJ172">
        <v>3</v>
      </c>
      <c r="AK172" t="s">
        <v>567</v>
      </c>
      <c r="AL172">
        <v>2</v>
      </c>
      <c r="AN172" t="s">
        <v>60</v>
      </c>
      <c r="AO172" t="s">
        <v>67</v>
      </c>
      <c r="AP172" t="s">
        <v>104</v>
      </c>
      <c r="AR172" t="s">
        <v>69</v>
      </c>
      <c r="AS172" t="s">
        <v>91</v>
      </c>
      <c r="AT172" s="1">
        <v>44239</v>
      </c>
      <c r="AU172" t="s">
        <v>10781</v>
      </c>
      <c r="AV172" t="s">
        <v>612</v>
      </c>
      <c r="AW172" t="s">
        <v>71</v>
      </c>
      <c r="AX172" t="s">
        <v>72</v>
      </c>
    </row>
    <row r="173" spans="1:50" x14ac:dyDescent="0.25">
      <c r="A173" t="str">
        <f>INDEX('Community ID'!B:B,MATCH(M173,'Community ID'!A:A,0))</f>
        <v>Villa Sabina</v>
      </c>
      <c r="B173" t="str">
        <f>INDEX('Community ID'!$K:$K,MATCH('Environmental Data'!$N173,'Community ID'!J:J,0))</f>
        <v>Constanza</v>
      </c>
      <c r="D173" t="s">
        <v>784</v>
      </c>
      <c r="F173" t="s">
        <v>785</v>
      </c>
      <c r="G173" t="s">
        <v>48</v>
      </c>
      <c r="H173" s="1">
        <v>18037</v>
      </c>
      <c r="I173">
        <v>72</v>
      </c>
      <c r="J173">
        <v>8295023837</v>
      </c>
      <c r="K173" t="s">
        <v>76</v>
      </c>
      <c r="L173" t="s">
        <v>786</v>
      </c>
      <c r="M173" t="s">
        <v>96</v>
      </c>
      <c r="N173" t="s">
        <v>97</v>
      </c>
      <c r="O173" t="s">
        <v>52</v>
      </c>
      <c r="Q173" t="s">
        <v>134</v>
      </c>
      <c r="S173">
        <v>5300150132</v>
      </c>
      <c r="T173" t="s">
        <v>612</v>
      </c>
      <c r="U173" t="s">
        <v>56</v>
      </c>
      <c r="V173">
        <v>18.886554049035301</v>
      </c>
      <c r="W173">
        <v>-70.711728405209499</v>
      </c>
      <c r="X173" t="s">
        <v>82</v>
      </c>
      <c r="Y173" t="s">
        <v>82</v>
      </c>
      <c r="Z173" t="s">
        <v>166</v>
      </c>
      <c r="AA173" t="s">
        <v>59</v>
      </c>
      <c r="AB173" t="s">
        <v>61</v>
      </c>
      <c r="AC173" t="s">
        <v>60</v>
      </c>
      <c r="AD173" t="s">
        <v>60</v>
      </c>
      <c r="AE173" t="s">
        <v>176</v>
      </c>
      <c r="AF173" t="s">
        <v>63</v>
      </c>
      <c r="AG173" t="s">
        <v>787</v>
      </c>
      <c r="AI173" t="s">
        <v>734</v>
      </c>
      <c r="AJ173">
        <v>2</v>
      </c>
      <c r="AK173" t="s">
        <v>567</v>
      </c>
      <c r="AL173">
        <v>2</v>
      </c>
      <c r="AN173" t="s">
        <v>60</v>
      </c>
      <c r="AO173" t="s">
        <v>67</v>
      </c>
      <c r="AP173" t="s">
        <v>104</v>
      </c>
      <c r="AR173" t="s">
        <v>69</v>
      </c>
      <c r="AS173" t="s">
        <v>70</v>
      </c>
      <c r="AT173" s="1">
        <v>44239</v>
      </c>
      <c r="AU173" t="s">
        <v>10782</v>
      </c>
      <c r="AV173" t="s">
        <v>612</v>
      </c>
      <c r="AW173" t="s">
        <v>71</v>
      </c>
      <c r="AX173" t="s">
        <v>72</v>
      </c>
    </row>
    <row r="174" spans="1:50" x14ac:dyDescent="0.25">
      <c r="A174" t="str">
        <f>INDEX('Community ID'!B:B,MATCH(M174,'Community ID'!A:A,0))</f>
        <v>Villa Sabina</v>
      </c>
      <c r="B174" t="str">
        <f>INDEX('Community ID'!$K:$K,MATCH('Environmental Data'!$N174,'Community ID'!J:J,0))</f>
        <v>Constanza</v>
      </c>
      <c r="D174" t="s">
        <v>788</v>
      </c>
      <c r="G174" t="s">
        <v>75</v>
      </c>
      <c r="H174" s="1">
        <v>22170</v>
      </c>
      <c r="I174">
        <v>61</v>
      </c>
      <c r="J174">
        <v>8097604944</v>
      </c>
      <c r="K174" t="s">
        <v>76</v>
      </c>
      <c r="L174" t="s">
        <v>789</v>
      </c>
      <c r="M174" t="s">
        <v>96</v>
      </c>
      <c r="N174" t="s">
        <v>97</v>
      </c>
      <c r="O174" t="s">
        <v>790</v>
      </c>
      <c r="Q174" t="s">
        <v>134</v>
      </c>
      <c r="S174">
        <v>5300147157</v>
      </c>
      <c r="T174" t="s">
        <v>612</v>
      </c>
      <c r="U174" t="s">
        <v>56</v>
      </c>
      <c r="V174">
        <v>18.886213069663999</v>
      </c>
      <c r="W174">
        <v>-70.711779849134103</v>
      </c>
      <c r="X174" t="s">
        <v>82</v>
      </c>
      <c r="Y174" t="s">
        <v>82</v>
      </c>
      <c r="Z174" t="s">
        <v>58</v>
      </c>
      <c r="AA174" t="s">
        <v>84</v>
      </c>
      <c r="AB174" t="s">
        <v>60</v>
      </c>
      <c r="AC174" t="s">
        <v>60</v>
      </c>
      <c r="AD174" t="s">
        <v>60</v>
      </c>
      <c r="AE174" t="s">
        <v>176</v>
      </c>
      <c r="AF174" t="s">
        <v>111</v>
      </c>
      <c r="AG174" t="s">
        <v>791</v>
      </c>
      <c r="AH174" t="s">
        <v>664</v>
      </c>
      <c r="AI174" t="s">
        <v>734</v>
      </c>
      <c r="AJ174">
        <v>2</v>
      </c>
      <c r="AK174" t="s">
        <v>616</v>
      </c>
      <c r="AL174">
        <v>3</v>
      </c>
      <c r="AN174" t="s">
        <v>60</v>
      </c>
      <c r="AO174" t="s">
        <v>67</v>
      </c>
      <c r="AP174" t="s">
        <v>104</v>
      </c>
      <c r="AR174" t="s">
        <v>69</v>
      </c>
      <c r="AS174" t="s">
        <v>114</v>
      </c>
      <c r="AT174" s="1">
        <v>44239</v>
      </c>
      <c r="AU174" t="s">
        <v>10783</v>
      </c>
      <c r="AV174" t="s">
        <v>612</v>
      </c>
      <c r="AW174" t="s">
        <v>71</v>
      </c>
      <c r="AX174" t="s">
        <v>72</v>
      </c>
    </row>
    <row r="175" spans="1:50" hidden="1" x14ac:dyDescent="0.25">
      <c r="A175" t="str">
        <f>INDEX('Community ID'!B:B,MATCH(M175,'Community ID'!A:A,0))</f>
        <v xml:space="preserve">La Islita </v>
      </c>
      <c r="B175" t="str">
        <f>INDEX('Community ID'!$K:$K,MATCH('Environmental Data'!$N175,'Community ID'!J:J,0))</f>
        <v>Santiago</v>
      </c>
      <c r="D175" t="s">
        <v>792</v>
      </c>
      <c r="G175" t="s">
        <v>48</v>
      </c>
      <c r="H175" s="1">
        <v>23591</v>
      </c>
      <c r="I175">
        <v>57</v>
      </c>
      <c r="J175">
        <v>8292894245</v>
      </c>
      <c r="K175" t="s">
        <v>76</v>
      </c>
      <c r="L175" t="s">
        <v>108</v>
      </c>
      <c r="M175" t="s">
        <v>701</v>
      </c>
      <c r="N175" t="s">
        <v>364</v>
      </c>
      <c r="O175" t="s">
        <v>364</v>
      </c>
      <c r="Q175" t="s">
        <v>134</v>
      </c>
      <c r="S175">
        <v>3600106755</v>
      </c>
      <c r="T175" t="s">
        <v>344</v>
      </c>
      <c r="U175" t="s">
        <v>56</v>
      </c>
      <c r="V175">
        <v>19.434314344152799</v>
      </c>
      <c r="W175">
        <v>-70.738256824700301</v>
      </c>
      <c r="X175" t="s">
        <v>100</v>
      </c>
      <c r="Y175" t="s">
        <v>100</v>
      </c>
      <c r="Z175" t="s">
        <v>83</v>
      </c>
      <c r="AA175" t="s">
        <v>155</v>
      </c>
      <c r="AB175" t="s">
        <v>60</v>
      </c>
      <c r="AC175" t="s">
        <v>61</v>
      </c>
      <c r="AD175" t="s">
        <v>61</v>
      </c>
      <c r="AE175" t="s">
        <v>176</v>
      </c>
      <c r="AF175" t="s">
        <v>111</v>
      </c>
      <c r="AG175" t="s">
        <v>793</v>
      </c>
      <c r="AH175" t="s">
        <v>670</v>
      </c>
      <c r="AI175" t="s">
        <v>794</v>
      </c>
      <c r="AJ175">
        <v>1</v>
      </c>
      <c r="AK175" t="s">
        <v>795</v>
      </c>
      <c r="AL175">
        <v>2</v>
      </c>
      <c r="AN175" t="s">
        <v>60</v>
      </c>
      <c r="AO175" t="s">
        <v>67</v>
      </c>
      <c r="AP175" t="s">
        <v>104</v>
      </c>
      <c r="AR175" t="s">
        <v>69</v>
      </c>
      <c r="AS175" t="s">
        <v>114</v>
      </c>
      <c r="AT175" s="1">
        <v>44239</v>
      </c>
      <c r="AU175" t="s">
        <v>10784</v>
      </c>
      <c r="AV175" t="s">
        <v>344</v>
      </c>
      <c r="AW175" t="s">
        <v>71</v>
      </c>
      <c r="AX175" t="s">
        <v>72</v>
      </c>
    </row>
    <row r="176" spans="1:50" x14ac:dyDescent="0.25">
      <c r="A176" t="str">
        <f>INDEX('Community ID'!B:B,MATCH(M176,'Community ID'!A:A,0))</f>
        <v>Villa Sabina</v>
      </c>
      <c r="B176" t="str">
        <f>INDEX('Community ID'!$K:$K,MATCH('Environmental Data'!$N176,'Community ID'!J:J,0))</f>
        <v>Constanza</v>
      </c>
      <c r="D176" t="s">
        <v>796</v>
      </c>
      <c r="G176" t="s">
        <v>48</v>
      </c>
      <c r="H176" s="1">
        <v>16803</v>
      </c>
      <c r="I176">
        <v>75</v>
      </c>
      <c r="J176">
        <v>8099621619</v>
      </c>
      <c r="K176" t="s">
        <v>76</v>
      </c>
      <c r="L176" t="s">
        <v>108</v>
      </c>
      <c r="M176" t="s">
        <v>96</v>
      </c>
      <c r="N176" t="s">
        <v>97</v>
      </c>
      <c r="O176" t="s">
        <v>52</v>
      </c>
      <c r="Q176" t="s">
        <v>134</v>
      </c>
      <c r="S176">
        <v>5300150611</v>
      </c>
      <c r="T176" t="s">
        <v>612</v>
      </c>
      <c r="U176" t="s">
        <v>56</v>
      </c>
      <c r="V176">
        <v>18.885944060784499</v>
      </c>
      <c r="W176">
        <v>-70.711714137106995</v>
      </c>
      <c r="X176" t="s">
        <v>82</v>
      </c>
      <c r="Y176" t="s">
        <v>82</v>
      </c>
      <c r="Z176" t="s">
        <v>345</v>
      </c>
      <c r="AA176" t="s">
        <v>84</v>
      </c>
      <c r="AB176" t="s">
        <v>60</v>
      </c>
      <c r="AC176" t="s">
        <v>61</v>
      </c>
      <c r="AD176" t="s">
        <v>60</v>
      </c>
      <c r="AE176" t="s">
        <v>176</v>
      </c>
      <c r="AF176" t="s">
        <v>63</v>
      </c>
      <c r="AG176" t="s">
        <v>637</v>
      </c>
      <c r="AH176" t="s">
        <v>798</v>
      </c>
      <c r="AI176" t="s">
        <v>799</v>
      </c>
      <c r="AJ176">
        <v>2</v>
      </c>
      <c r="AK176" t="s">
        <v>616</v>
      </c>
      <c r="AL176">
        <v>5</v>
      </c>
      <c r="AN176" t="s">
        <v>60</v>
      </c>
      <c r="AO176" t="s">
        <v>67</v>
      </c>
      <c r="AP176" t="s">
        <v>104</v>
      </c>
      <c r="AR176" t="s">
        <v>69</v>
      </c>
      <c r="AS176" t="s">
        <v>70</v>
      </c>
      <c r="AT176" s="1">
        <v>44239</v>
      </c>
      <c r="AU176" t="s">
        <v>10785</v>
      </c>
      <c r="AV176" t="s">
        <v>612</v>
      </c>
      <c r="AW176" t="s">
        <v>71</v>
      </c>
      <c r="AX176" t="s">
        <v>72</v>
      </c>
    </row>
    <row r="177" spans="1:50" hidden="1" x14ac:dyDescent="0.25">
      <c r="A177" t="str">
        <f>INDEX('Community ID'!B:B,MATCH(M177,'Community ID'!A:A,0))</f>
        <v xml:space="preserve">La Islita </v>
      </c>
      <c r="B177" t="str">
        <f>INDEX('Community ID'!$K:$K,MATCH('Environmental Data'!$N177,'Community ID'!J:J,0))</f>
        <v>Santiago</v>
      </c>
      <c r="D177" t="s">
        <v>800</v>
      </c>
      <c r="F177" t="s">
        <v>801</v>
      </c>
      <c r="G177" t="s">
        <v>75</v>
      </c>
      <c r="H177" s="1">
        <v>19740</v>
      </c>
      <c r="I177">
        <v>67</v>
      </c>
      <c r="J177">
        <v>8093576745</v>
      </c>
      <c r="K177" t="s">
        <v>49</v>
      </c>
      <c r="L177" t="s">
        <v>802</v>
      </c>
      <c r="M177" t="s">
        <v>701</v>
      </c>
      <c r="N177" t="s">
        <v>364</v>
      </c>
      <c r="O177" t="s">
        <v>364</v>
      </c>
      <c r="Q177" t="s">
        <v>358</v>
      </c>
      <c r="T177" t="s">
        <v>344</v>
      </c>
      <c r="U177" t="s">
        <v>56</v>
      </c>
      <c r="V177">
        <v>19.434587730843202</v>
      </c>
      <c r="W177">
        <v>-70.738142567143996</v>
      </c>
      <c r="X177" t="s">
        <v>57</v>
      </c>
      <c r="Y177" t="s">
        <v>57</v>
      </c>
      <c r="Z177" t="s">
        <v>83</v>
      </c>
      <c r="AA177" t="s">
        <v>155</v>
      </c>
      <c r="AB177" t="s">
        <v>60</v>
      </c>
      <c r="AC177" t="s">
        <v>61</v>
      </c>
      <c r="AD177" t="s">
        <v>61</v>
      </c>
      <c r="AE177" t="s">
        <v>176</v>
      </c>
      <c r="AF177" t="s">
        <v>63</v>
      </c>
      <c r="AG177" t="s">
        <v>670</v>
      </c>
      <c r="AH177" t="s">
        <v>803</v>
      </c>
      <c r="AI177" t="s">
        <v>804</v>
      </c>
      <c r="AJ177">
        <v>2</v>
      </c>
      <c r="AK177" t="s">
        <v>567</v>
      </c>
      <c r="AL177">
        <v>8</v>
      </c>
      <c r="AM177">
        <v>1</v>
      </c>
      <c r="AN177" t="s">
        <v>60</v>
      </c>
      <c r="AO177" t="s">
        <v>67</v>
      </c>
      <c r="AP177" t="s">
        <v>104</v>
      </c>
      <c r="AR177" t="s">
        <v>69</v>
      </c>
      <c r="AS177" t="s">
        <v>70</v>
      </c>
      <c r="AT177" s="1">
        <v>44239</v>
      </c>
      <c r="AU177" t="s">
        <v>10786</v>
      </c>
      <c r="AV177" t="s">
        <v>344</v>
      </c>
      <c r="AW177" t="s">
        <v>71</v>
      </c>
      <c r="AX177" t="s">
        <v>72</v>
      </c>
    </row>
    <row r="178" spans="1:50" hidden="1" x14ac:dyDescent="0.25">
      <c r="A178" t="str">
        <f>INDEX('Community ID'!B:B,MATCH(M178,'Community ID'!A:A,0))</f>
        <v xml:space="preserve">La Islita </v>
      </c>
      <c r="B178" t="str">
        <f>INDEX('Community ID'!$K:$K,MATCH('Environmental Data'!$N178,'Community ID'!J:J,0))</f>
        <v>Santiago</v>
      </c>
      <c r="D178" t="s">
        <v>805</v>
      </c>
      <c r="G178" t="s">
        <v>75</v>
      </c>
      <c r="H178" s="1">
        <v>24532</v>
      </c>
      <c r="I178">
        <v>54</v>
      </c>
      <c r="J178">
        <v>8296775946</v>
      </c>
      <c r="K178" t="s">
        <v>76</v>
      </c>
      <c r="L178" t="s">
        <v>807</v>
      </c>
      <c r="M178" t="s">
        <v>701</v>
      </c>
      <c r="N178" t="s">
        <v>364</v>
      </c>
      <c r="O178" t="s">
        <v>364</v>
      </c>
      <c r="Q178" t="s">
        <v>358</v>
      </c>
      <c r="S178">
        <v>3103980284</v>
      </c>
      <c r="T178" t="s">
        <v>344</v>
      </c>
      <c r="U178" t="s">
        <v>56</v>
      </c>
      <c r="V178">
        <v>19.432572045724399</v>
      </c>
      <c r="W178">
        <v>-70.738222560537295</v>
      </c>
      <c r="X178" t="s">
        <v>57</v>
      </c>
      <c r="Y178" t="s">
        <v>57</v>
      </c>
      <c r="Z178" t="s">
        <v>83</v>
      </c>
      <c r="AA178" t="s">
        <v>155</v>
      </c>
      <c r="AB178" t="s">
        <v>60</v>
      </c>
      <c r="AC178" t="s">
        <v>61</v>
      </c>
      <c r="AD178" t="s">
        <v>61</v>
      </c>
      <c r="AE178" t="s">
        <v>176</v>
      </c>
      <c r="AF178" t="s">
        <v>111</v>
      </c>
      <c r="AG178" t="s">
        <v>808</v>
      </c>
      <c r="AH178" t="s">
        <v>809</v>
      </c>
      <c r="AI178" t="s">
        <v>810</v>
      </c>
      <c r="AJ178">
        <v>1</v>
      </c>
      <c r="AK178" t="s">
        <v>811</v>
      </c>
      <c r="AL178">
        <v>6</v>
      </c>
      <c r="AM178">
        <v>3</v>
      </c>
      <c r="AN178" t="s">
        <v>60</v>
      </c>
      <c r="AO178" t="s">
        <v>170</v>
      </c>
      <c r="AP178" t="s">
        <v>68</v>
      </c>
      <c r="AR178" t="s">
        <v>69</v>
      </c>
      <c r="AS178" t="s">
        <v>91</v>
      </c>
      <c r="AT178" s="1">
        <v>44239</v>
      </c>
      <c r="AU178" t="s">
        <v>10787</v>
      </c>
      <c r="AV178" t="s">
        <v>344</v>
      </c>
      <c r="AW178" t="s">
        <v>71</v>
      </c>
      <c r="AX178" t="s">
        <v>72</v>
      </c>
    </row>
    <row r="179" spans="1:50" hidden="1" x14ac:dyDescent="0.25">
      <c r="A179" t="str">
        <f>INDEX('Community ID'!B:B,MATCH(M179,'Community ID'!A:A,0))</f>
        <v xml:space="preserve">La Islita </v>
      </c>
      <c r="B179" t="str">
        <f>INDEX('Community ID'!$K:$K,MATCH('Environmental Data'!$N179,'Community ID'!J:J,0))</f>
        <v>Santiago</v>
      </c>
      <c r="D179" t="s">
        <v>812</v>
      </c>
      <c r="F179" t="s">
        <v>814</v>
      </c>
      <c r="G179" t="s">
        <v>75</v>
      </c>
      <c r="H179" s="1">
        <v>25630</v>
      </c>
      <c r="I179">
        <v>51</v>
      </c>
      <c r="J179">
        <v>8294100249</v>
      </c>
      <c r="K179" t="s">
        <v>132</v>
      </c>
      <c r="L179" t="s">
        <v>815</v>
      </c>
      <c r="M179" t="s">
        <v>701</v>
      </c>
      <c r="N179" t="s">
        <v>364</v>
      </c>
      <c r="O179" t="s">
        <v>364</v>
      </c>
      <c r="Q179" t="s">
        <v>375</v>
      </c>
      <c r="S179">
        <v>3100920176</v>
      </c>
      <c r="T179" t="s">
        <v>344</v>
      </c>
      <c r="U179" t="s">
        <v>56</v>
      </c>
      <c r="V179">
        <v>19.433217995411201</v>
      </c>
      <c r="W179">
        <v>-70.737941455446304</v>
      </c>
      <c r="X179" t="s">
        <v>57</v>
      </c>
      <c r="Y179" t="s">
        <v>57</v>
      </c>
      <c r="Z179" t="s">
        <v>83</v>
      </c>
      <c r="AA179" t="s">
        <v>155</v>
      </c>
      <c r="AB179" t="s">
        <v>60</v>
      </c>
      <c r="AC179" t="s">
        <v>61</v>
      </c>
      <c r="AD179" t="s">
        <v>61</v>
      </c>
      <c r="AE179" t="s">
        <v>176</v>
      </c>
      <c r="AF179" t="s">
        <v>63</v>
      </c>
      <c r="AG179" t="s">
        <v>816</v>
      </c>
      <c r="AH179" t="s">
        <v>670</v>
      </c>
      <c r="AI179" t="s">
        <v>817</v>
      </c>
      <c r="AJ179">
        <v>1</v>
      </c>
      <c r="AK179" t="s">
        <v>575</v>
      </c>
      <c r="AL179">
        <v>2</v>
      </c>
      <c r="AN179" t="s">
        <v>60</v>
      </c>
      <c r="AO179" t="s">
        <v>170</v>
      </c>
      <c r="AP179" t="s">
        <v>68</v>
      </c>
      <c r="AR179" t="s">
        <v>69</v>
      </c>
      <c r="AS179" t="s">
        <v>91</v>
      </c>
      <c r="AT179" s="1">
        <v>44239</v>
      </c>
      <c r="AU179" t="s">
        <v>10788</v>
      </c>
      <c r="AV179" t="s">
        <v>344</v>
      </c>
      <c r="AW179" t="s">
        <v>71</v>
      </c>
      <c r="AX179" t="s">
        <v>72</v>
      </c>
    </row>
    <row r="180" spans="1:50" hidden="1" x14ac:dyDescent="0.25">
      <c r="A180" t="str">
        <f>INDEX('Community ID'!B:B,MATCH(M180,'Community ID'!A:A,0))</f>
        <v xml:space="preserve">La Islita </v>
      </c>
      <c r="B180" t="str">
        <f>INDEX('Community ID'!$K:$K,MATCH('Environmental Data'!$N180,'Community ID'!J:J,0))</f>
        <v>Santiago</v>
      </c>
      <c r="D180" t="s">
        <v>818</v>
      </c>
      <c r="G180" t="s">
        <v>75</v>
      </c>
      <c r="H180" s="1">
        <v>23717</v>
      </c>
      <c r="I180">
        <v>57</v>
      </c>
      <c r="J180">
        <v>8299588214</v>
      </c>
      <c r="K180" t="s">
        <v>132</v>
      </c>
      <c r="L180" t="s">
        <v>819</v>
      </c>
      <c r="M180" t="s">
        <v>701</v>
      </c>
      <c r="N180" t="s">
        <v>364</v>
      </c>
      <c r="O180" t="s">
        <v>364</v>
      </c>
      <c r="S180">
        <v>4800529416</v>
      </c>
      <c r="T180" t="s">
        <v>344</v>
      </c>
      <c r="U180" t="s">
        <v>56</v>
      </c>
      <c r="V180">
        <v>19.438573880634401</v>
      </c>
      <c r="W180">
        <v>-70.7422592710911</v>
      </c>
      <c r="X180" t="s">
        <v>57</v>
      </c>
      <c r="Y180" t="s">
        <v>100</v>
      </c>
      <c r="Z180" t="s">
        <v>83</v>
      </c>
      <c r="AA180" t="s">
        <v>155</v>
      </c>
      <c r="AB180" t="s">
        <v>60</v>
      </c>
      <c r="AC180" t="s">
        <v>61</v>
      </c>
      <c r="AD180" t="s">
        <v>61</v>
      </c>
      <c r="AE180" t="s">
        <v>176</v>
      </c>
      <c r="AF180" t="s">
        <v>111</v>
      </c>
      <c r="AG180" t="s">
        <v>820</v>
      </c>
      <c r="AH180" t="s">
        <v>821</v>
      </c>
      <c r="AI180" t="s">
        <v>822</v>
      </c>
      <c r="AJ180">
        <v>2</v>
      </c>
      <c r="AK180" t="s">
        <v>567</v>
      </c>
      <c r="AL180">
        <v>2</v>
      </c>
      <c r="AN180" t="s">
        <v>61</v>
      </c>
      <c r="AO180" t="s">
        <v>170</v>
      </c>
      <c r="AP180" t="s">
        <v>104</v>
      </c>
      <c r="AR180" t="s">
        <v>69</v>
      </c>
      <c r="AS180" t="s">
        <v>91</v>
      </c>
      <c r="AT180" s="1">
        <v>44239</v>
      </c>
      <c r="AU180" t="s">
        <v>10789</v>
      </c>
      <c r="AV180" t="s">
        <v>344</v>
      </c>
      <c r="AW180" t="s">
        <v>71</v>
      </c>
      <c r="AX180" t="s">
        <v>72</v>
      </c>
    </row>
    <row r="181" spans="1:50" hidden="1" x14ac:dyDescent="0.25">
      <c r="A181" t="str">
        <f>INDEX('Community ID'!B:B,MATCH(M181,'Community ID'!A:A,0))</f>
        <v xml:space="preserve">La Islita </v>
      </c>
      <c r="B181" t="str">
        <f>INDEX('Community ID'!$K:$K,MATCH('Environmental Data'!$N181,'Community ID'!J:J,0))</f>
        <v>Santiago</v>
      </c>
      <c r="D181" t="s">
        <v>823</v>
      </c>
      <c r="F181" t="s">
        <v>824</v>
      </c>
      <c r="G181" t="s">
        <v>75</v>
      </c>
      <c r="H181" s="1">
        <v>17291</v>
      </c>
      <c r="I181">
        <v>74</v>
      </c>
      <c r="J181">
        <v>8093514627</v>
      </c>
      <c r="K181" t="s">
        <v>76</v>
      </c>
      <c r="L181" t="s">
        <v>825</v>
      </c>
      <c r="M181" t="s">
        <v>701</v>
      </c>
      <c r="N181" t="s">
        <v>364</v>
      </c>
      <c r="O181" t="s">
        <v>364</v>
      </c>
      <c r="Q181" t="s">
        <v>134</v>
      </c>
      <c r="S181">
        <v>7100059141</v>
      </c>
      <c r="T181" t="s">
        <v>344</v>
      </c>
      <c r="U181" t="s">
        <v>56</v>
      </c>
      <c r="V181">
        <v>19.433216857350999</v>
      </c>
      <c r="W181">
        <v>-70.737964204888002</v>
      </c>
      <c r="X181" t="s">
        <v>57</v>
      </c>
      <c r="Y181" t="s">
        <v>57</v>
      </c>
      <c r="Z181" t="s">
        <v>83</v>
      </c>
      <c r="AA181" t="s">
        <v>59</v>
      </c>
      <c r="AB181" t="s">
        <v>60</v>
      </c>
      <c r="AC181" t="s">
        <v>61</v>
      </c>
      <c r="AD181" t="s">
        <v>60</v>
      </c>
      <c r="AE181" t="s">
        <v>157</v>
      </c>
      <c r="AF181" t="s">
        <v>111</v>
      </c>
      <c r="AI181" t="s">
        <v>826</v>
      </c>
      <c r="AJ181">
        <v>1</v>
      </c>
      <c r="AK181" t="s">
        <v>644</v>
      </c>
      <c r="AL181">
        <v>1</v>
      </c>
      <c r="AN181" t="s">
        <v>60</v>
      </c>
      <c r="AO181" t="s">
        <v>170</v>
      </c>
      <c r="AP181" t="s">
        <v>104</v>
      </c>
      <c r="AR181" t="s">
        <v>69</v>
      </c>
      <c r="AS181" t="s">
        <v>91</v>
      </c>
      <c r="AT181" s="1">
        <v>44239</v>
      </c>
      <c r="AU181" t="s">
        <v>10790</v>
      </c>
      <c r="AV181" t="s">
        <v>344</v>
      </c>
      <c r="AW181" t="s">
        <v>71</v>
      </c>
      <c r="AX181" t="s">
        <v>72</v>
      </c>
    </row>
    <row r="182" spans="1:50" hidden="1" x14ac:dyDescent="0.25">
      <c r="A182" t="str">
        <f>INDEX('Community ID'!B:B,MATCH(M182,'Community ID'!A:A,0))</f>
        <v xml:space="preserve">La Islita </v>
      </c>
      <c r="B182" t="str">
        <f>INDEX('Community ID'!$K:$K,MATCH('Environmental Data'!$N182,'Community ID'!J:J,0))</f>
        <v>Santiago</v>
      </c>
      <c r="D182" t="s">
        <v>827</v>
      </c>
      <c r="G182" t="s">
        <v>48</v>
      </c>
      <c r="H182" s="1">
        <v>39338</v>
      </c>
      <c r="I182">
        <v>14</v>
      </c>
      <c r="J182">
        <v>8294132247</v>
      </c>
      <c r="K182" t="s">
        <v>49</v>
      </c>
      <c r="L182" t="s">
        <v>118</v>
      </c>
      <c r="M182" t="s">
        <v>701</v>
      </c>
      <c r="N182" t="s">
        <v>364</v>
      </c>
      <c r="O182" t="s">
        <v>364</v>
      </c>
      <c r="Q182" t="s">
        <v>828</v>
      </c>
      <c r="T182" t="s">
        <v>344</v>
      </c>
      <c r="U182" t="s">
        <v>56</v>
      </c>
      <c r="V182">
        <v>19.4331740762462</v>
      </c>
      <c r="W182">
        <v>-70.737499952882203</v>
      </c>
      <c r="X182" t="s">
        <v>275</v>
      </c>
      <c r="Y182" t="s">
        <v>275</v>
      </c>
      <c r="Z182" t="s">
        <v>83</v>
      </c>
      <c r="AA182" t="s">
        <v>155</v>
      </c>
      <c r="AB182" t="s">
        <v>60</v>
      </c>
      <c r="AC182" t="s">
        <v>61</v>
      </c>
      <c r="AD182" t="s">
        <v>60</v>
      </c>
      <c r="AE182" t="s">
        <v>157</v>
      </c>
      <c r="AF182" t="s">
        <v>63</v>
      </c>
      <c r="AG182" t="s">
        <v>820</v>
      </c>
      <c r="AI182" t="s">
        <v>829</v>
      </c>
      <c r="AJ182">
        <v>1</v>
      </c>
      <c r="AK182" t="s">
        <v>830</v>
      </c>
      <c r="AL182">
        <v>4</v>
      </c>
      <c r="AN182" t="s">
        <v>60</v>
      </c>
      <c r="AO182" t="s">
        <v>170</v>
      </c>
      <c r="AP182" t="s">
        <v>104</v>
      </c>
      <c r="AR182" t="s">
        <v>69</v>
      </c>
      <c r="AS182" t="s">
        <v>91</v>
      </c>
      <c r="AT182" s="1">
        <v>44239</v>
      </c>
      <c r="AU182" t="s">
        <v>10791</v>
      </c>
      <c r="AV182" t="s">
        <v>344</v>
      </c>
      <c r="AW182" t="s">
        <v>71</v>
      </c>
      <c r="AX182" t="s">
        <v>72</v>
      </c>
    </row>
    <row r="183" spans="1:50" hidden="1" x14ac:dyDescent="0.25">
      <c r="A183" t="str">
        <f>INDEX('Community ID'!B:B,MATCH(M183,'Community ID'!A:A,0))</f>
        <v>Villa Sabina</v>
      </c>
      <c r="B183" t="str">
        <f>INDEX('Community ID'!$K:$K,MATCH('Environmental Data'!$N183,'Community ID'!J:J,0))</f>
        <v>Constanza</v>
      </c>
      <c r="D183" t="s">
        <v>831</v>
      </c>
      <c r="G183" t="s">
        <v>75</v>
      </c>
      <c r="H183" t="s">
        <v>94</v>
      </c>
      <c r="I183">
        <v>2021</v>
      </c>
      <c r="K183" t="s">
        <v>49</v>
      </c>
      <c r="L183" t="s">
        <v>247</v>
      </c>
      <c r="M183" t="s">
        <v>133</v>
      </c>
      <c r="N183" t="s">
        <v>97</v>
      </c>
      <c r="O183" t="s">
        <v>542</v>
      </c>
      <c r="Q183" t="s">
        <v>394</v>
      </c>
      <c r="T183" t="s">
        <v>832</v>
      </c>
      <c r="U183" t="s">
        <v>56</v>
      </c>
      <c r="V183">
        <v>18.887832800000002</v>
      </c>
      <c r="W183">
        <v>-70.727812200000002</v>
      </c>
      <c r="X183" t="s">
        <v>82</v>
      </c>
      <c r="Y183" t="s">
        <v>82</v>
      </c>
      <c r="Z183" t="s">
        <v>345</v>
      </c>
      <c r="AA183" t="s">
        <v>84</v>
      </c>
      <c r="AB183" t="s">
        <v>60</v>
      </c>
      <c r="AC183" t="s">
        <v>61</v>
      </c>
      <c r="AD183" t="s">
        <v>61</v>
      </c>
      <c r="AE183" t="s">
        <v>176</v>
      </c>
      <c r="AF183" t="s">
        <v>63</v>
      </c>
      <c r="AG183" t="s">
        <v>621</v>
      </c>
      <c r="AH183" t="s">
        <v>621</v>
      </c>
      <c r="AI183" t="s">
        <v>390</v>
      </c>
      <c r="AJ183">
        <v>2</v>
      </c>
      <c r="AK183" t="s">
        <v>833</v>
      </c>
      <c r="AL183">
        <v>3</v>
      </c>
      <c r="AM183">
        <v>0</v>
      </c>
      <c r="AN183" t="s">
        <v>60</v>
      </c>
      <c r="AO183" t="s">
        <v>67</v>
      </c>
      <c r="AP183" t="s">
        <v>104</v>
      </c>
      <c r="AR183" t="s">
        <v>69</v>
      </c>
      <c r="AS183" t="s">
        <v>70</v>
      </c>
      <c r="AT183" s="1">
        <v>44239</v>
      </c>
      <c r="AU183" t="s">
        <v>10792</v>
      </c>
      <c r="AV183" t="s">
        <v>832</v>
      </c>
      <c r="AW183" t="s">
        <v>71</v>
      </c>
      <c r="AX183" t="s">
        <v>72</v>
      </c>
    </row>
    <row r="184" spans="1:50" hidden="1" x14ac:dyDescent="0.25">
      <c r="A184" t="str">
        <f>INDEX('Community ID'!B:B,MATCH(M184,'Community ID'!A:A,0))</f>
        <v>Villa Sabina</v>
      </c>
      <c r="B184" t="str">
        <f>INDEX('Community ID'!$K:$K,MATCH('Environmental Data'!$N184,'Community ID'!J:J,0))</f>
        <v>Constanza</v>
      </c>
      <c r="D184" t="s">
        <v>834</v>
      </c>
      <c r="G184" t="s">
        <v>48</v>
      </c>
      <c r="H184" s="1">
        <v>14604</v>
      </c>
      <c r="I184">
        <v>82</v>
      </c>
      <c r="K184" t="s">
        <v>76</v>
      </c>
      <c r="L184" t="s">
        <v>127</v>
      </c>
      <c r="M184" t="s">
        <v>835</v>
      </c>
      <c r="N184" t="s">
        <v>97</v>
      </c>
      <c r="O184" t="s">
        <v>53</v>
      </c>
      <c r="Q184" t="s">
        <v>134</v>
      </c>
      <c r="T184" t="s">
        <v>836</v>
      </c>
      <c r="U184" t="s">
        <v>56</v>
      </c>
      <c r="V184">
        <v>18.8883641</v>
      </c>
      <c r="W184">
        <v>-70.711888400000007</v>
      </c>
      <c r="X184" t="s">
        <v>82</v>
      </c>
      <c r="Y184" t="s">
        <v>82</v>
      </c>
      <c r="Z184" t="s">
        <v>58</v>
      </c>
      <c r="AA184" t="s">
        <v>155</v>
      </c>
      <c r="AC184" t="s">
        <v>60</v>
      </c>
      <c r="AD184" t="s">
        <v>60</v>
      </c>
      <c r="AE184" t="s">
        <v>157</v>
      </c>
      <c r="AF184" t="s">
        <v>111</v>
      </c>
      <c r="AG184" t="s">
        <v>54</v>
      </c>
      <c r="AH184" t="s">
        <v>120</v>
      </c>
      <c r="AI184" t="s">
        <v>307</v>
      </c>
      <c r="AJ184">
        <v>2</v>
      </c>
      <c r="AK184" t="s">
        <v>837</v>
      </c>
      <c r="AL184">
        <v>4</v>
      </c>
      <c r="AM184">
        <v>0</v>
      </c>
      <c r="AN184" t="s">
        <v>60</v>
      </c>
      <c r="AO184" t="s">
        <v>67</v>
      </c>
      <c r="AP184" t="s">
        <v>104</v>
      </c>
      <c r="AR184" t="s">
        <v>69</v>
      </c>
      <c r="AS184" t="s">
        <v>91</v>
      </c>
      <c r="AT184" s="1">
        <v>44239</v>
      </c>
      <c r="AU184" t="s">
        <v>10793</v>
      </c>
      <c r="AV184" t="s">
        <v>836</v>
      </c>
      <c r="AW184" t="s">
        <v>71</v>
      </c>
      <c r="AX184" t="s">
        <v>72</v>
      </c>
    </row>
    <row r="185" spans="1:50" hidden="1" x14ac:dyDescent="0.25">
      <c r="A185" t="str">
        <f>INDEX('Community ID'!B:B,MATCH(M185,'Community ID'!A:A,0))</f>
        <v>Villa Sabina</v>
      </c>
      <c r="B185" t="str">
        <f>INDEX('Community ID'!$K:$K,MATCH('Environmental Data'!$N185,'Community ID'!J:J,0))</f>
        <v>Constanza</v>
      </c>
      <c r="D185" t="s">
        <v>838</v>
      </c>
      <c r="F185" t="s">
        <v>840</v>
      </c>
      <c r="G185" t="s">
        <v>75</v>
      </c>
      <c r="H185" s="1">
        <v>44239</v>
      </c>
      <c r="I185">
        <v>0</v>
      </c>
      <c r="K185" t="s">
        <v>132</v>
      </c>
      <c r="L185" t="s">
        <v>247</v>
      </c>
      <c r="M185" t="s">
        <v>841</v>
      </c>
      <c r="N185" t="s">
        <v>97</v>
      </c>
      <c r="O185" t="s">
        <v>542</v>
      </c>
      <c r="R185" t="s">
        <v>135</v>
      </c>
      <c r="T185" t="s">
        <v>842</v>
      </c>
      <c r="U185" t="s">
        <v>56</v>
      </c>
      <c r="V185">
        <v>18.888282700000001</v>
      </c>
      <c r="W185">
        <v>-70.711772199999999</v>
      </c>
      <c r="X185" t="s">
        <v>82</v>
      </c>
      <c r="Y185" t="s">
        <v>82</v>
      </c>
      <c r="Z185" t="s">
        <v>58</v>
      </c>
      <c r="AA185" t="s">
        <v>84</v>
      </c>
      <c r="AB185" t="s">
        <v>60</v>
      </c>
      <c r="AC185" t="s">
        <v>60</v>
      </c>
      <c r="AD185" t="s">
        <v>61</v>
      </c>
      <c r="AE185" t="s">
        <v>176</v>
      </c>
      <c r="AF185" t="s">
        <v>63</v>
      </c>
      <c r="AG185" t="s">
        <v>135</v>
      </c>
      <c r="AH185" t="s">
        <v>135</v>
      </c>
      <c r="AI185" t="s">
        <v>307</v>
      </c>
      <c r="AJ185">
        <v>2</v>
      </c>
      <c r="AK185" t="s">
        <v>103</v>
      </c>
      <c r="AL185">
        <v>4</v>
      </c>
      <c r="AM185">
        <v>0</v>
      </c>
      <c r="AN185" t="s">
        <v>61</v>
      </c>
      <c r="AO185" t="s">
        <v>67</v>
      </c>
      <c r="AP185" t="s">
        <v>104</v>
      </c>
      <c r="AR185" t="s">
        <v>69</v>
      </c>
      <c r="AS185" t="s">
        <v>70</v>
      </c>
      <c r="AT185" s="1">
        <v>44239</v>
      </c>
      <c r="AU185" t="s">
        <v>10794</v>
      </c>
      <c r="AV185" t="s">
        <v>842</v>
      </c>
      <c r="AW185" t="s">
        <v>71</v>
      </c>
      <c r="AX185" t="s">
        <v>72</v>
      </c>
    </row>
    <row r="186" spans="1:50" hidden="1" x14ac:dyDescent="0.25">
      <c r="A186" t="str">
        <f>INDEX('Community ID'!B:B,MATCH(M186,'Community ID'!A:A,0))</f>
        <v>Villa Sabina</v>
      </c>
      <c r="B186" t="str">
        <f>INDEX('Community ID'!$K:$K,MATCH('Environmental Data'!$N186,'Community ID'!J:J,0))</f>
        <v>Constanza</v>
      </c>
      <c r="D186" t="s">
        <v>843</v>
      </c>
      <c r="G186" t="s">
        <v>48</v>
      </c>
      <c r="H186" t="s">
        <v>94</v>
      </c>
      <c r="I186">
        <v>2021</v>
      </c>
      <c r="K186" t="s">
        <v>49</v>
      </c>
      <c r="L186" t="s">
        <v>108</v>
      </c>
      <c r="M186" t="s">
        <v>306</v>
      </c>
      <c r="N186" t="s">
        <v>97</v>
      </c>
      <c r="O186" t="s">
        <v>311</v>
      </c>
      <c r="Q186" t="s">
        <v>438</v>
      </c>
      <c r="T186" t="s">
        <v>832</v>
      </c>
      <c r="U186" t="s">
        <v>56</v>
      </c>
      <c r="V186">
        <v>18.8996028</v>
      </c>
      <c r="W186">
        <v>-70.714802500000005</v>
      </c>
      <c r="X186" t="s">
        <v>82</v>
      </c>
      <c r="Y186" t="s">
        <v>57</v>
      </c>
      <c r="Z186" t="s">
        <v>345</v>
      </c>
      <c r="AA186" t="s">
        <v>155</v>
      </c>
      <c r="AB186" t="s">
        <v>60</v>
      </c>
      <c r="AC186" t="s">
        <v>61</v>
      </c>
      <c r="AD186" t="s">
        <v>61</v>
      </c>
      <c r="AE186" t="s">
        <v>176</v>
      </c>
      <c r="AF186" t="s">
        <v>63</v>
      </c>
      <c r="AG186" t="s">
        <v>621</v>
      </c>
      <c r="AH186" t="s">
        <v>135</v>
      </c>
      <c r="AI186" t="s">
        <v>390</v>
      </c>
      <c r="AJ186">
        <v>2</v>
      </c>
      <c r="AK186" t="s">
        <v>103</v>
      </c>
      <c r="AL186">
        <v>4</v>
      </c>
      <c r="AM186">
        <v>0</v>
      </c>
      <c r="AN186" t="s">
        <v>60</v>
      </c>
      <c r="AO186" t="s">
        <v>67</v>
      </c>
      <c r="AP186" t="s">
        <v>68</v>
      </c>
      <c r="AR186" t="s">
        <v>69</v>
      </c>
      <c r="AS186" t="s">
        <v>70</v>
      </c>
      <c r="AT186" s="1">
        <v>44239</v>
      </c>
      <c r="AU186" t="s">
        <v>10795</v>
      </c>
      <c r="AV186" t="s">
        <v>832</v>
      </c>
      <c r="AW186" t="s">
        <v>71</v>
      </c>
      <c r="AX186" t="s">
        <v>72</v>
      </c>
    </row>
    <row r="187" spans="1:50" hidden="1" x14ac:dyDescent="0.25">
      <c r="A187" t="str">
        <f>INDEX('Community ID'!B:B,MATCH(M187,'Community ID'!A:A,0))</f>
        <v>Villa Sabina</v>
      </c>
      <c r="B187" t="str">
        <f>INDEX('Community ID'!$K:$K,MATCH('Environmental Data'!$N187,'Community ID'!J:J,0))</f>
        <v>Constanza</v>
      </c>
      <c r="D187" t="s">
        <v>844</v>
      </c>
      <c r="G187" t="s">
        <v>48</v>
      </c>
      <c r="H187" s="1">
        <v>24705</v>
      </c>
      <c r="I187">
        <v>54</v>
      </c>
      <c r="K187" t="s">
        <v>49</v>
      </c>
      <c r="L187" t="s">
        <v>127</v>
      </c>
      <c r="M187" t="s">
        <v>835</v>
      </c>
      <c r="N187" t="s">
        <v>97</v>
      </c>
      <c r="O187" t="s">
        <v>53</v>
      </c>
      <c r="Q187" t="s">
        <v>134</v>
      </c>
      <c r="T187" t="s">
        <v>836</v>
      </c>
      <c r="U187" t="s">
        <v>56</v>
      </c>
      <c r="V187">
        <v>18.8881938</v>
      </c>
      <c r="W187">
        <v>-70.711865299999999</v>
      </c>
      <c r="X187" t="s">
        <v>82</v>
      </c>
      <c r="Y187" t="s">
        <v>82</v>
      </c>
      <c r="Z187" t="s">
        <v>58</v>
      </c>
      <c r="AA187" t="s">
        <v>155</v>
      </c>
      <c r="AB187" t="s">
        <v>60</v>
      </c>
      <c r="AD187" t="s">
        <v>60</v>
      </c>
      <c r="AE187" t="s">
        <v>176</v>
      </c>
      <c r="AF187" t="s">
        <v>63</v>
      </c>
      <c r="AG187" t="s">
        <v>54</v>
      </c>
      <c r="AH187" t="s">
        <v>120</v>
      </c>
      <c r="AI187" t="s">
        <v>846</v>
      </c>
      <c r="AJ187">
        <v>2</v>
      </c>
      <c r="AK187" t="s">
        <v>837</v>
      </c>
      <c r="AL187">
        <v>1</v>
      </c>
      <c r="AM187">
        <v>0</v>
      </c>
      <c r="AN187" t="s">
        <v>60</v>
      </c>
      <c r="AO187" t="s">
        <v>67</v>
      </c>
      <c r="AP187" t="s">
        <v>68</v>
      </c>
      <c r="AR187" t="s">
        <v>69</v>
      </c>
      <c r="AS187" t="s">
        <v>70</v>
      </c>
      <c r="AT187" s="1">
        <v>44239</v>
      </c>
      <c r="AU187" t="s">
        <v>10796</v>
      </c>
      <c r="AV187" t="s">
        <v>836</v>
      </c>
      <c r="AW187" t="s">
        <v>71</v>
      </c>
      <c r="AX187" t="s">
        <v>72</v>
      </c>
    </row>
    <row r="188" spans="1:50" hidden="1" x14ac:dyDescent="0.25">
      <c r="A188" t="str">
        <f>INDEX('Community ID'!B:B,MATCH(M188,'Community ID'!A:A,0))</f>
        <v>Villa Sabina</v>
      </c>
      <c r="B188" t="str">
        <f>INDEX('Community ID'!$K:$K,MATCH('Environmental Data'!$N188,'Community ID'!J:J,0))</f>
        <v>Constanza</v>
      </c>
      <c r="D188" t="s">
        <v>847</v>
      </c>
      <c r="F188" t="s">
        <v>848</v>
      </c>
      <c r="G188" t="s">
        <v>48</v>
      </c>
      <c r="H188" s="1">
        <v>44239</v>
      </c>
      <c r="I188">
        <v>0</v>
      </c>
      <c r="K188" t="s">
        <v>201</v>
      </c>
      <c r="L188" t="s">
        <v>849</v>
      </c>
      <c r="M188" t="s">
        <v>133</v>
      </c>
      <c r="N188" t="s">
        <v>97</v>
      </c>
      <c r="O188" t="s">
        <v>311</v>
      </c>
      <c r="Q188" t="s">
        <v>438</v>
      </c>
      <c r="T188" t="s">
        <v>842</v>
      </c>
      <c r="U188" t="s">
        <v>56</v>
      </c>
      <c r="V188">
        <v>18.886769999999999</v>
      </c>
      <c r="W188">
        <v>-70.711685000000003</v>
      </c>
      <c r="X188" t="s">
        <v>82</v>
      </c>
      <c r="Y188" t="s">
        <v>82</v>
      </c>
      <c r="Z188" t="s">
        <v>58</v>
      </c>
      <c r="AA188" t="s">
        <v>155</v>
      </c>
      <c r="AB188" t="s">
        <v>60</v>
      </c>
      <c r="AC188" t="s">
        <v>61</v>
      </c>
      <c r="AD188" t="s">
        <v>61</v>
      </c>
      <c r="AE188" t="s">
        <v>176</v>
      </c>
      <c r="AF188" t="s">
        <v>63</v>
      </c>
      <c r="AG188" t="s">
        <v>850</v>
      </c>
      <c r="AH188" t="s">
        <v>850</v>
      </c>
      <c r="AI188" t="s">
        <v>390</v>
      </c>
      <c r="AJ188">
        <v>2</v>
      </c>
      <c r="AK188" t="s">
        <v>103</v>
      </c>
      <c r="AL188">
        <v>3</v>
      </c>
      <c r="AM188">
        <v>1</v>
      </c>
      <c r="AN188" t="s">
        <v>61</v>
      </c>
      <c r="AO188" t="s">
        <v>67</v>
      </c>
      <c r="AP188" t="s">
        <v>68</v>
      </c>
      <c r="AR188" t="s">
        <v>69</v>
      </c>
      <c r="AS188" t="s">
        <v>70</v>
      </c>
      <c r="AT188" s="1">
        <v>44239</v>
      </c>
      <c r="AU188" t="s">
        <v>10797</v>
      </c>
      <c r="AV188" t="s">
        <v>842</v>
      </c>
      <c r="AW188" t="s">
        <v>71</v>
      </c>
      <c r="AX188" t="s">
        <v>72</v>
      </c>
    </row>
    <row r="189" spans="1:50" hidden="1" x14ac:dyDescent="0.25">
      <c r="A189" t="str">
        <f>INDEX('Community ID'!B:B,MATCH(M189,'Community ID'!A:A,0))</f>
        <v>Villa Sabina</v>
      </c>
      <c r="B189" t="str">
        <f>INDEX('Community ID'!$K:$K,MATCH('Environmental Data'!$N189,'Community ID'!J:J,0))</f>
        <v>Constanza</v>
      </c>
      <c r="D189" t="s">
        <v>851</v>
      </c>
      <c r="G189" t="s">
        <v>48</v>
      </c>
      <c r="H189" t="s">
        <v>94</v>
      </c>
      <c r="I189">
        <v>2021</v>
      </c>
      <c r="K189" t="s">
        <v>49</v>
      </c>
      <c r="L189" t="s">
        <v>108</v>
      </c>
      <c r="M189" t="s">
        <v>563</v>
      </c>
      <c r="N189" t="s">
        <v>97</v>
      </c>
      <c r="O189" t="s">
        <v>542</v>
      </c>
      <c r="Q189" t="s">
        <v>438</v>
      </c>
      <c r="T189" t="s">
        <v>832</v>
      </c>
      <c r="U189" t="s">
        <v>56</v>
      </c>
      <c r="V189">
        <v>18.887832800000002</v>
      </c>
      <c r="W189">
        <v>-70.727812200000002</v>
      </c>
      <c r="X189" t="s">
        <v>82</v>
      </c>
      <c r="Y189" t="s">
        <v>82</v>
      </c>
      <c r="Z189" t="s">
        <v>58</v>
      </c>
      <c r="AA189" t="s">
        <v>155</v>
      </c>
      <c r="AB189" t="s">
        <v>60</v>
      </c>
      <c r="AC189" t="s">
        <v>61</v>
      </c>
      <c r="AD189" t="s">
        <v>61</v>
      </c>
      <c r="AE189" t="s">
        <v>176</v>
      </c>
      <c r="AF189" t="s">
        <v>111</v>
      </c>
      <c r="AG189" t="s">
        <v>621</v>
      </c>
      <c r="AH189" t="s">
        <v>621</v>
      </c>
      <c r="AI189" t="s">
        <v>852</v>
      </c>
      <c r="AJ189">
        <v>2</v>
      </c>
      <c r="AK189" t="s">
        <v>833</v>
      </c>
      <c r="AL189">
        <v>3</v>
      </c>
      <c r="AM189">
        <v>1</v>
      </c>
      <c r="AN189" t="s">
        <v>60</v>
      </c>
      <c r="AO189" t="s">
        <v>67</v>
      </c>
      <c r="AP189" t="s">
        <v>104</v>
      </c>
      <c r="AR189" t="s">
        <v>69</v>
      </c>
      <c r="AS189" t="s">
        <v>114</v>
      </c>
      <c r="AT189" s="1">
        <v>44239</v>
      </c>
      <c r="AU189" t="s">
        <v>10798</v>
      </c>
      <c r="AV189" t="s">
        <v>832</v>
      </c>
      <c r="AW189" t="s">
        <v>71</v>
      </c>
      <c r="AX189" t="s">
        <v>72</v>
      </c>
    </row>
    <row r="190" spans="1:50" hidden="1" x14ac:dyDescent="0.25">
      <c r="A190" t="str">
        <f>INDEX('Community ID'!B:B,MATCH(M190,'Community ID'!A:A,0))</f>
        <v>Villa Sabina</v>
      </c>
      <c r="B190" t="str">
        <f>INDEX('Community ID'!$K:$K,MATCH('Environmental Data'!$N190,'Community ID'!J:J,0))</f>
        <v>Constanza</v>
      </c>
      <c r="D190" t="s">
        <v>853</v>
      </c>
      <c r="G190" t="s">
        <v>75</v>
      </c>
      <c r="H190" t="s">
        <v>94</v>
      </c>
      <c r="I190">
        <v>2021</v>
      </c>
      <c r="K190" t="s">
        <v>49</v>
      </c>
      <c r="L190" t="s">
        <v>247</v>
      </c>
      <c r="M190" t="s">
        <v>133</v>
      </c>
      <c r="N190" t="s">
        <v>97</v>
      </c>
      <c r="O190" t="s">
        <v>542</v>
      </c>
      <c r="T190" t="s">
        <v>832</v>
      </c>
      <c r="U190" t="s">
        <v>56</v>
      </c>
      <c r="V190">
        <v>18.899274599999998</v>
      </c>
      <c r="W190">
        <v>-70.701792299999994</v>
      </c>
      <c r="X190" t="s">
        <v>82</v>
      </c>
      <c r="Y190" t="s">
        <v>57</v>
      </c>
      <c r="Z190" t="s">
        <v>58</v>
      </c>
      <c r="AA190" t="s">
        <v>155</v>
      </c>
      <c r="AB190" t="s">
        <v>60</v>
      </c>
      <c r="AC190" t="s">
        <v>61</v>
      </c>
      <c r="AD190" t="s">
        <v>61</v>
      </c>
      <c r="AE190" t="s">
        <v>176</v>
      </c>
      <c r="AF190" t="s">
        <v>63</v>
      </c>
      <c r="AG190" t="s">
        <v>854</v>
      </c>
      <c r="AH190" t="s">
        <v>855</v>
      </c>
      <c r="AI190" t="s">
        <v>856</v>
      </c>
      <c r="AJ190">
        <v>1</v>
      </c>
      <c r="AK190" t="s">
        <v>857</v>
      </c>
      <c r="AL190">
        <v>3</v>
      </c>
      <c r="AM190">
        <v>1</v>
      </c>
      <c r="AN190" t="s">
        <v>61</v>
      </c>
      <c r="AO190" t="s">
        <v>67</v>
      </c>
      <c r="AP190" t="s">
        <v>68</v>
      </c>
      <c r="AR190" t="s">
        <v>69</v>
      </c>
      <c r="AS190" t="s">
        <v>91</v>
      </c>
      <c r="AT190" s="1">
        <v>44239</v>
      </c>
      <c r="AU190" t="s">
        <v>10799</v>
      </c>
      <c r="AV190" t="s">
        <v>832</v>
      </c>
      <c r="AW190" t="s">
        <v>71</v>
      </c>
      <c r="AX190" t="s">
        <v>72</v>
      </c>
    </row>
    <row r="191" spans="1:50" hidden="1" x14ac:dyDescent="0.25">
      <c r="A191" t="str">
        <f>INDEX('Community ID'!B:B,MATCH(M191,'Community ID'!A:A,0))</f>
        <v>Villa Sabina</v>
      </c>
      <c r="B191" t="str">
        <f>INDEX('Community ID'!$K:$K,MATCH('Environmental Data'!$N191,'Community ID'!J:J,0))</f>
        <v>Constanza</v>
      </c>
      <c r="D191" t="s">
        <v>858</v>
      </c>
      <c r="F191" t="s">
        <v>859</v>
      </c>
      <c r="G191" t="s">
        <v>75</v>
      </c>
      <c r="H191" s="1">
        <v>31201</v>
      </c>
      <c r="I191">
        <v>36</v>
      </c>
      <c r="K191" t="s">
        <v>49</v>
      </c>
      <c r="L191" t="s">
        <v>860</v>
      </c>
      <c r="M191" t="s">
        <v>96</v>
      </c>
      <c r="N191" t="s">
        <v>97</v>
      </c>
      <c r="O191" t="s">
        <v>53</v>
      </c>
      <c r="Q191" t="s">
        <v>134</v>
      </c>
      <c r="T191" t="s">
        <v>836</v>
      </c>
      <c r="U191" t="s">
        <v>56</v>
      </c>
      <c r="V191">
        <v>18.886115400000001</v>
      </c>
      <c r="W191">
        <v>-70.709879299999997</v>
      </c>
      <c r="X191" t="s">
        <v>82</v>
      </c>
      <c r="Y191" t="s">
        <v>82</v>
      </c>
      <c r="Z191" t="s">
        <v>58</v>
      </c>
      <c r="AA191" t="s">
        <v>155</v>
      </c>
      <c r="AB191" t="s">
        <v>60</v>
      </c>
      <c r="AD191" t="s">
        <v>60</v>
      </c>
      <c r="AE191" t="s">
        <v>176</v>
      </c>
      <c r="AF191" t="s">
        <v>111</v>
      </c>
      <c r="AG191" t="s">
        <v>54</v>
      </c>
      <c r="AH191" t="s">
        <v>120</v>
      </c>
      <c r="AI191" t="s">
        <v>307</v>
      </c>
      <c r="AJ191">
        <v>2</v>
      </c>
      <c r="AK191" t="s">
        <v>837</v>
      </c>
      <c r="AL191">
        <v>4</v>
      </c>
      <c r="AM191">
        <v>0</v>
      </c>
      <c r="AN191" t="s">
        <v>61</v>
      </c>
      <c r="AO191" t="s">
        <v>67</v>
      </c>
      <c r="AP191" t="s">
        <v>68</v>
      </c>
      <c r="AR191" t="s">
        <v>69</v>
      </c>
      <c r="AS191" t="s">
        <v>70</v>
      </c>
      <c r="AT191" s="1">
        <v>44239</v>
      </c>
      <c r="AU191" t="s">
        <v>10800</v>
      </c>
      <c r="AV191" t="s">
        <v>836</v>
      </c>
      <c r="AW191" t="s">
        <v>71</v>
      </c>
      <c r="AX191" t="s">
        <v>72</v>
      </c>
    </row>
    <row r="192" spans="1:50" hidden="1" x14ac:dyDescent="0.25">
      <c r="A192" t="str">
        <f>INDEX('Community ID'!B:B,MATCH(M192,'Community ID'!A:A,0))</f>
        <v>Villa Sabina</v>
      </c>
      <c r="B192" t="str">
        <f>INDEX('Community ID'!$K:$K,MATCH('Environmental Data'!$N192,'Community ID'!J:J,0))</f>
        <v>Constanza</v>
      </c>
      <c r="D192" t="s">
        <v>861</v>
      </c>
      <c r="G192" t="s">
        <v>48</v>
      </c>
      <c r="H192" t="s">
        <v>94</v>
      </c>
      <c r="I192">
        <v>2021</v>
      </c>
      <c r="K192" t="s">
        <v>49</v>
      </c>
      <c r="L192" t="s">
        <v>127</v>
      </c>
      <c r="M192" t="s">
        <v>306</v>
      </c>
      <c r="N192" t="s">
        <v>97</v>
      </c>
      <c r="O192" t="s">
        <v>311</v>
      </c>
      <c r="Q192" t="s">
        <v>438</v>
      </c>
      <c r="T192" t="s">
        <v>832</v>
      </c>
      <c r="U192" t="s">
        <v>56</v>
      </c>
      <c r="V192">
        <v>18.899274599999998</v>
      </c>
      <c r="W192">
        <v>-70.701792299999994</v>
      </c>
      <c r="X192" t="s">
        <v>82</v>
      </c>
      <c r="Y192" t="s">
        <v>82</v>
      </c>
      <c r="Z192" t="s">
        <v>83</v>
      </c>
      <c r="AA192" t="s">
        <v>155</v>
      </c>
      <c r="AB192" t="s">
        <v>60</v>
      </c>
      <c r="AC192" t="s">
        <v>61</v>
      </c>
      <c r="AD192" t="s">
        <v>61</v>
      </c>
      <c r="AE192" t="s">
        <v>176</v>
      </c>
      <c r="AF192" t="s">
        <v>63</v>
      </c>
      <c r="AG192" t="s">
        <v>621</v>
      </c>
      <c r="AH192" t="s">
        <v>621</v>
      </c>
      <c r="AI192" t="s">
        <v>390</v>
      </c>
      <c r="AJ192">
        <v>2</v>
      </c>
      <c r="AK192" t="s">
        <v>833</v>
      </c>
      <c r="AL192">
        <v>3</v>
      </c>
      <c r="AM192">
        <v>2</v>
      </c>
      <c r="AN192" t="s">
        <v>60</v>
      </c>
      <c r="AO192" t="s">
        <v>67</v>
      </c>
      <c r="AP192" t="s">
        <v>68</v>
      </c>
      <c r="AR192" t="s">
        <v>69</v>
      </c>
      <c r="AS192" t="s">
        <v>70</v>
      </c>
      <c r="AT192" s="1">
        <v>44239</v>
      </c>
      <c r="AU192" t="s">
        <v>10801</v>
      </c>
      <c r="AV192" t="s">
        <v>832</v>
      </c>
      <c r="AW192" t="s">
        <v>71</v>
      </c>
      <c r="AX192" t="s">
        <v>72</v>
      </c>
    </row>
    <row r="193" spans="1:50" hidden="1" x14ac:dyDescent="0.25">
      <c r="A193" t="str">
        <f>INDEX('Community ID'!B:B,MATCH(M193,'Community ID'!A:A,0))</f>
        <v>Villa Sabina</v>
      </c>
      <c r="B193" t="str">
        <f>INDEX('Community ID'!$K:$K,MATCH('Environmental Data'!$N193,'Community ID'!J:J,0))</f>
        <v>Constanza</v>
      </c>
      <c r="D193" t="s">
        <v>864</v>
      </c>
      <c r="F193" t="s">
        <v>867</v>
      </c>
      <c r="G193" t="s">
        <v>75</v>
      </c>
      <c r="H193" s="1">
        <v>22890</v>
      </c>
      <c r="I193">
        <v>59</v>
      </c>
      <c r="J193" t="s">
        <v>868</v>
      </c>
      <c r="K193" t="s">
        <v>76</v>
      </c>
      <c r="L193" t="s">
        <v>584</v>
      </c>
      <c r="M193" t="s">
        <v>96</v>
      </c>
      <c r="N193" t="s">
        <v>97</v>
      </c>
      <c r="O193" t="s">
        <v>53</v>
      </c>
      <c r="Q193" t="s">
        <v>134</v>
      </c>
      <c r="T193" t="s">
        <v>836</v>
      </c>
      <c r="U193" t="s">
        <v>56</v>
      </c>
      <c r="V193">
        <v>18.885853999999998</v>
      </c>
      <c r="W193">
        <v>-70.709870600000002</v>
      </c>
      <c r="X193" t="s">
        <v>82</v>
      </c>
      <c r="Y193" t="s">
        <v>82</v>
      </c>
      <c r="Z193" t="s">
        <v>58</v>
      </c>
      <c r="AA193" t="s">
        <v>155</v>
      </c>
      <c r="AC193" t="s">
        <v>60</v>
      </c>
      <c r="AE193" t="s">
        <v>176</v>
      </c>
      <c r="AF193" t="s">
        <v>63</v>
      </c>
      <c r="AG193" t="s">
        <v>54</v>
      </c>
      <c r="AH193" t="s">
        <v>120</v>
      </c>
      <c r="AI193" t="s">
        <v>307</v>
      </c>
      <c r="AJ193">
        <v>2</v>
      </c>
      <c r="AK193" t="s">
        <v>837</v>
      </c>
      <c r="AL193">
        <v>4</v>
      </c>
      <c r="AM193">
        <v>0</v>
      </c>
      <c r="AN193" t="s">
        <v>60</v>
      </c>
      <c r="AO193" t="s">
        <v>67</v>
      </c>
      <c r="AP193" t="s">
        <v>68</v>
      </c>
      <c r="AR193" t="s">
        <v>69</v>
      </c>
      <c r="AS193" t="s">
        <v>70</v>
      </c>
      <c r="AT193" s="1">
        <v>44239</v>
      </c>
      <c r="AU193" t="s">
        <v>10802</v>
      </c>
      <c r="AV193" t="s">
        <v>836</v>
      </c>
      <c r="AW193" t="s">
        <v>71</v>
      </c>
      <c r="AX193" t="s">
        <v>72</v>
      </c>
    </row>
    <row r="194" spans="1:50" hidden="1" x14ac:dyDescent="0.25">
      <c r="A194" t="str">
        <f>INDEX('Community ID'!B:B,MATCH(M194,'Community ID'!A:A,0))</f>
        <v>Villa Sabina</v>
      </c>
      <c r="B194" t="str">
        <f>INDEX('Community ID'!$K:$K,MATCH('Environmental Data'!$N194,'Community ID'!J:J,0))</f>
        <v>Constanza</v>
      </c>
      <c r="D194" t="s">
        <v>869</v>
      </c>
      <c r="F194" t="s">
        <v>870</v>
      </c>
      <c r="G194" t="s">
        <v>48</v>
      </c>
      <c r="H194" s="1">
        <v>33020</v>
      </c>
      <c r="I194">
        <v>31</v>
      </c>
      <c r="J194" t="s">
        <v>871</v>
      </c>
      <c r="K194" t="s">
        <v>132</v>
      </c>
      <c r="L194" t="s">
        <v>127</v>
      </c>
      <c r="M194" t="s">
        <v>96</v>
      </c>
      <c r="N194" t="s">
        <v>97</v>
      </c>
      <c r="O194" t="s">
        <v>53</v>
      </c>
      <c r="Q194" t="s">
        <v>134</v>
      </c>
      <c r="T194" t="s">
        <v>836</v>
      </c>
      <c r="U194" t="s">
        <v>56</v>
      </c>
      <c r="V194">
        <v>18.885794199999999</v>
      </c>
      <c r="W194">
        <v>-70.709959100000006</v>
      </c>
      <c r="X194" t="s">
        <v>82</v>
      </c>
      <c r="Y194" t="s">
        <v>82</v>
      </c>
      <c r="Z194" t="s">
        <v>58</v>
      </c>
      <c r="AA194" t="s">
        <v>155</v>
      </c>
      <c r="AB194" t="s">
        <v>60</v>
      </c>
      <c r="AD194" t="s">
        <v>60</v>
      </c>
      <c r="AE194" t="s">
        <v>176</v>
      </c>
      <c r="AF194" t="s">
        <v>63</v>
      </c>
      <c r="AG194" t="s">
        <v>54</v>
      </c>
      <c r="AH194" t="s">
        <v>120</v>
      </c>
      <c r="AI194" t="s">
        <v>307</v>
      </c>
      <c r="AJ194">
        <v>2</v>
      </c>
      <c r="AK194" t="s">
        <v>837</v>
      </c>
      <c r="AL194">
        <v>4</v>
      </c>
      <c r="AM194">
        <v>1</v>
      </c>
      <c r="AN194" t="s">
        <v>61</v>
      </c>
      <c r="AO194" t="s">
        <v>67</v>
      </c>
      <c r="AP194" t="s">
        <v>68</v>
      </c>
      <c r="AR194" t="s">
        <v>69</v>
      </c>
      <c r="AS194" t="s">
        <v>91</v>
      </c>
      <c r="AT194" s="1">
        <v>44239</v>
      </c>
      <c r="AU194" t="s">
        <v>10803</v>
      </c>
      <c r="AV194" t="s">
        <v>836</v>
      </c>
      <c r="AW194" t="s">
        <v>71</v>
      </c>
      <c r="AX194" t="s">
        <v>72</v>
      </c>
    </row>
    <row r="195" spans="1:50" hidden="1" x14ac:dyDescent="0.25">
      <c r="A195" t="str">
        <f>INDEX('Community ID'!B:B,MATCH(M195,'Community ID'!A:A,0))</f>
        <v>Villa Sabina</v>
      </c>
      <c r="B195" t="str">
        <f>INDEX('Community ID'!$K:$K,MATCH('Environmental Data'!$N195,'Community ID'!J:J,0))</f>
        <v>Constanza</v>
      </c>
      <c r="D195" t="s">
        <v>879</v>
      </c>
      <c r="F195" t="s">
        <v>797</v>
      </c>
      <c r="G195" t="s">
        <v>48</v>
      </c>
      <c r="H195" s="1">
        <v>44239</v>
      </c>
      <c r="I195">
        <v>0</v>
      </c>
      <c r="K195" t="s">
        <v>76</v>
      </c>
      <c r="L195" t="s">
        <v>127</v>
      </c>
      <c r="M195" t="s">
        <v>306</v>
      </c>
      <c r="N195" t="s">
        <v>97</v>
      </c>
      <c r="O195" t="s">
        <v>53</v>
      </c>
      <c r="Q195" t="s">
        <v>134</v>
      </c>
      <c r="R195" t="s">
        <v>850</v>
      </c>
      <c r="T195" t="s">
        <v>842</v>
      </c>
      <c r="U195" t="s">
        <v>56</v>
      </c>
      <c r="V195">
        <v>0</v>
      </c>
      <c r="W195">
        <v>0</v>
      </c>
      <c r="X195" t="s">
        <v>82</v>
      </c>
      <c r="Y195" t="s">
        <v>82</v>
      </c>
      <c r="Z195" t="s">
        <v>345</v>
      </c>
      <c r="AA195" t="s">
        <v>84</v>
      </c>
      <c r="AB195" t="s">
        <v>60</v>
      </c>
      <c r="AC195" t="s">
        <v>60</v>
      </c>
      <c r="AD195" t="s">
        <v>61</v>
      </c>
      <c r="AE195" t="s">
        <v>176</v>
      </c>
      <c r="AF195" t="s">
        <v>395</v>
      </c>
      <c r="AG195" t="s">
        <v>135</v>
      </c>
      <c r="AH195" t="s">
        <v>135</v>
      </c>
      <c r="AI195" t="s">
        <v>880</v>
      </c>
      <c r="AJ195">
        <v>2</v>
      </c>
      <c r="AK195" t="s">
        <v>881</v>
      </c>
      <c r="AL195">
        <v>5</v>
      </c>
      <c r="AM195">
        <v>2</v>
      </c>
      <c r="AN195" t="s">
        <v>60</v>
      </c>
      <c r="AO195" t="s">
        <v>67</v>
      </c>
      <c r="AP195" t="s">
        <v>104</v>
      </c>
      <c r="AR195" t="s">
        <v>69</v>
      </c>
      <c r="AS195" t="s">
        <v>70</v>
      </c>
      <c r="AT195" s="1">
        <v>44239</v>
      </c>
      <c r="AU195" t="s">
        <v>10804</v>
      </c>
      <c r="AV195" t="s">
        <v>842</v>
      </c>
      <c r="AW195" t="s">
        <v>71</v>
      </c>
      <c r="AX195" t="s">
        <v>72</v>
      </c>
    </row>
    <row r="196" spans="1:50" hidden="1" x14ac:dyDescent="0.25">
      <c r="A196" t="str">
        <f>INDEX('Community ID'!B:B,MATCH(M196,'Community ID'!A:A,0))</f>
        <v>Villa Sabina</v>
      </c>
      <c r="B196" t="str">
        <f>INDEX('Community ID'!$K:$K,MATCH('Environmental Data'!$N196,'Community ID'!J:J,0))</f>
        <v>Constanza</v>
      </c>
      <c r="D196" t="s">
        <v>872</v>
      </c>
      <c r="G196" t="s">
        <v>48</v>
      </c>
      <c r="H196" t="s">
        <v>94</v>
      </c>
      <c r="I196">
        <v>2021</v>
      </c>
      <c r="K196" t="s">
        <v>76</v>
      </c>
      <c r="L196" t="s">
        <v>127</v>
      </c>
      <c r="M196" t="s">
        <v>96</v>
      </c>
      <c r="N196" t="s">
        <v>52</v>
      </c>
      <c r="O196" t="s">
        <v>311</v>
      </c>
      <c r="Q196" t="s">
        <v>99</v>
      </c>
      <c r="T196" t="s">
        <v>604</v>
      </c>
      <c r="U196" t="s">
        <v>56</v>
      </c>
      <c r="V196">
        <v>18.888246200000001</v>
      </c>
      <c r="W196">
        <v>-70.713094999999996</v>
      </c>
      <c r="X196" t="s">
        <v>82</v>
      </c>
      <c r="Y196" t="s">
        <v>82</v>
      </c>
      <c r="Z196" t="s">
        <v>58</v>
      </c>
      <c r="AA196" t="s">
        <v>84</v>
      </c>
      <c r="AB196" t="s">
        <v>60</v>
      </c>
      <c r="AD196" t="s">
        <v>60</v>
      </c>
      <c r="AE196" t="s">
        <v>176</v>
      </c>
      <c r="AF196" t="s">
        <v>63</v>
      </c>
      <c r="AG196" t="s">
        <v>64</v>
      </c>
      <c r="AH196" t="s">
        <v>64</v>
      </c>
      <c r="AI196" t="s">
        <v>874</v>
      </c>
      <c r="AJ196">
        <v>2</v>
      </c>
      <c r="AK196" t="s">
        <v>875</v>
      </c>
      <c r="AL196">
        <v>2</v>
      </c>
      <c r="AN196" t="s">
        <v>60</v>
      </c>
      <c r="AO196" t="s">
        <v>67</v>
      </c>
      <c r="AP196" t="s">
        <v>68</v>
      </c>
      <c r="AR196" t="s">
        <v>69</v>
      </c>
      <c r="AS196" t="s">
        <v>70</v>
      </c>
      <c r="AT196" s="1">
        <v>44239</v>
      </c>
      <c r="AU196" t="s">
        <v>10805</v>
      </c>
      <c r="AV196" t="s">
        <v>604</v>
      </c>
      <c r="AW196" t="s">
        <v>71</v>
      </c>
      <c r="AX196" t="s">
        <v>72</v>
      </c>
    </row>
    <row r="197" spans="1:50" hidden="1" x14ac:dyDescent="0.25">
      <c r="A197" t="str">
        <f>INDEX('Community ID'!B:B,MATCH(M197,'Community ID'!A:A,0))</f>
        <v>Villa Sabina</v>
      </c>
      <c r="B197" t="str">
        <f>INDEX('Community ID'!$K:$K,MATCH('Environmental Data'!$N197,'Community ID'!J:J,0))</f>
        <v>Constanza</v>
      </c>
      <c r="D197" t="s">
        <v>876</v>
      </c>
      <c r="F197" t="s">
        <v>877</v>
      </c>
      <c r="G197" t="s">
        <v>48</v>
      </c>
      <c r="H197" t="s">
        <v>94</v>
      </c>
      <c r="I197">
        <v>2021</v>
      </c>
      <c r="J197" t="s">
        <v>878</v>
      </c>
      <c r="K197" t="s">
        <v>76</v>
      </c>
      <c r="L197" t="s">
        <v>127</v>
      </c>
      <c r="M197" t="s">
        <v>835</v>
      </c>
      <c r="N197" t="s">
        <v>97</v>
      </c>
      <c r="O197" t="s">
        <v>53</v>
      </c>
      <c r="Q197" t="s">
        <v>134</v>
      </c>
      <c r="T197" t="s">
        <v>836</v>
      </c>
      <c r="U197" t="s">
        <v>56</v>
      </c>
      <c r="V197">
        <v>18.8857964</v>
      </c>
      <c r="W197">
        <v>-70.709957500000002</v>
      </c>
      <c r="X197" t="s">
        <v>82</v>
      </c>
      <c r="Y197" t="s">
        <v>82</v>
      </c>
      <c r="Z197" t="s">
        <v>58</v>
      </c>
      <c r="AA197" t="s">
        <v>155</v>
      </c>
      <c r="AB197" t="s">
        <v>60</v>
      </c>
      <c r="AD197" t="s">
        <v>60</v>
      </c>
      <c r="AE197" t="s">
        <v>176</v>
      </c>
      <c r="AF197" t="s">
        <v>63</v>
      </c>
      <c r="AG197" t="s">
        <v>54</v>
      </c>
      <c r="AH197" t="s">
        <v>120</v>
      </c>
      <c r="AI197" t="s">
        <v>307</v>
      </c>
      <c r="AJ197">
        <v>2</v>
      </c>
      <c r="AK197" t="s">
        <v>837</v>
      </c>
      <c r="AL197">
        <v>2</v>
      </c>
      <c r="AM197">
        <v>0</v>
      </c>
      <c r="AN197" t="s">
        <v>60</v>
      </c>
      <c r="AO197" t="s">
        <v>67</v>
      </c>
      <c r="AP197" t="s">
        <v>104</v>
      </c>
      <c r="AR197" t="s">
        <v>69</v>
      </c>
      <c r="AS197" t="s">
        <v>70</v>
      </c>
      <c r="AT197" s="1">
        <v>44239</v>
      </c>
      <c r="AU197" t="s">
        <v>10806</v>
      </c>
      <c r="AV197" t="s">
        <v>836</v>
      </c>
      <c r="AW197" t="s">
        <v>71</v>
      </c>
      <c r="AX197" t="s">
        <v>72</v>
      </c>
    </row>
    <row r="198" spans="1:50" hidden="1" x14ac:dyDescent="0.25">
      <c r="A198" t="str">
        <f>INDEX('Community ID'!B:B,MATCH(M198,'Community ID'!A:A,0))</f>
        <v>Villa Sabina</v>
      </c>
      <c r="B198" t="str">
        <f>INDEX('Community ID'!$K:$K,MATCH('Environmental Data'!$N198,'Community ID'!J:J,0))</f>
        <v>Constanza</v>
      </c>
      <c r="D198" t="s">
        <v>882</v>
      </c>
      <c r="G198" t="s">
        <v>75</v>
      </c>
      <c r="H198" t="s">
        <v>94</v>
      </c>
      <c r="I198">
        <v>2021</v>
      </c>
      <c r="K198" t="s">
        <v>49</v>
      </c>
      <c r="L198" t="s">
        <v>883</v>
      </c>
      <c r="M198" t="s">
        <v>133</v>
      </c>
      <c r="N198" t="s">
        <v>52</v>
      </c>
      <c r="O198" t="s">
        <v>53</v>
      </c>
      <c r="Q198" t="s">
        <v>438</v>
      </c>
      <c r="T198" t="s">
        <v>832</v>
      </c>
      <c r="U198" t="s">
        <v>56</v>
      </c>
      <c r="V198">
        <v>18.8996028</v>
      </c>
      <c r="W198">
        <v>-70.714802500000005</v>
      </c>
      <c r="X198" t="s">
        <v>82</v>
      </c>
      <c r="Y198" t="s">
        <v>82</v>
      </c>
      <c r="Z198" t="s">
        <v>58</v>
      </c>
      <c r="AA198" t="s">
        <v>155</v>
      </c>
      <c r="AB198" t="s">
        <v>60</v>
      </c>
      <c r="AC198" t="s">
        <v>61</v>
      </c>
      <c r="AD198" t="s">
        <v>61</v>
      </c>
      <c r="AE198" t="s">
        <v>176</v>
      </c>
      <c r="AF198" t="s">
        <v>63</v>
      </c>
      <c r="AG198" t="s">
        <v>730</v>
      </c>
      <c r="AH198" t="s">
        <v>730</v>
      </c>
      <c r="AI198" t="s">
        <v>884</v>
      </c>
      <c r="AJ198">
        <v>2</v>
      </c>
      <c r="AK198" t="s">
        <v>857</v>
      </c>
      <c r="AL198">
        <v>3</v>
      </c>
      <c r="AM198">
        <v>0</v>
      </c>
      <c r="AN198" t="s">
        <v>60</v>
      </c>
      <c r="AO198" t="s">
        <v>67</v>
      </c>
      <c r="AP198" t="s">
        <v>68</v>
      </c>
      <c r="AR198" t="s">
        <v>69</v>
      </c>
      <c r="AS198" t="s">
        <v>70</v>
      </c>
      <c r="AT198" s="1">
        <v>44239</v>
      </c>
      <c r="AU198" t="s">
        <v>10807</v>
      </c>
      <c r="AV198" t="s">
        <v>832</v>
      </c>
      <c r="AW198" t="s">
        <v>71</v>
      </c>
      <c r="AX198" t="s">
        <v>72</v>
      </c>
    </row>
    <row r="199" spans="1:50" hidden="1" x14ac:dyDescent="0.25">
      <c r="A199" t="str">
        <f>INDEX('Community ID'!B:B,MATCH(M199,'Community ID'!A:A,0))</f>
        <v>Villa Sabina</v>
      </c>
      <c r="B199" t="str">
        <f>INDEX('Community ID'!$K:$K,MATCH('Environmental Data'!$N199,'Community ID'!J:J,0))</f>
        <v>Constanza</v>
      </c>
      <c r="D199" t="s">
        <v>885</v>
      </c>
      <c r="F199" t="s">
        <v>887</v>
      </c>
      <c r="G199" t="s">
        <v>75</v>
      </c>
      <c r="H199" s="1">
        <v>20493</v>
      </c>
      <c r="I199">
        <v>65</v>
      </c>
      <c r="J199" t="s">
        <v>888</v>
      </c>
      <c r="K199" t="s">
        <v>49</v>
      </c>
      <c r="L199" t="s">
        <v>860</v>
      </c>
      <c r="M199" t="s">
        <v>96</v>
      </c>
      <c r="N199" t="s">
        <v>97</v>
      </c>
      <c r="O199" t="s">
        <v>98</v>
      </c>
      <c r="Q199" t="s">
        <v>134</v>
      </c>
      <c r="T199" t="s">
        <v>836</v>
      </c>
      <c r="U199" t="s">
        <v>56</v>
      </c>
      <c r="V199">
        <v>18.8856781</v>
      </c>
      <c r="W199">
        <v>-70.710089800000006</v>
      </c>
      <c r="X199" t="s">
        <v>82</v>
      </c>
      <c r="Y199" t="s">
        <v>82</v>
      </c>
      <c r="Z199" t="s">
        <v>58</v>
      </c>
      <c r="AA199" t="s">
        <v>155</v>
      </c>
      <c r="AB199" t="s">
        <v>60</v>
      </c>
      <c r="AD199" t="s">
        <v>60</v>
      </c>
      <c r="AE199" t="s">
        <v>176</v>
      </c>
      <c r="AF199" t="s">
        <v>63</v>
      </c>
      <c r="AG199" t="s">
        <v>54</v>
      </c>
      <c r="AH199" t="s">
        <v>120</v>
      </c>
      <c r="AI199" t="s">
        <v>307</v>
      </c>
      <c r="AJ199">
        <v>2</v>
      </c>
      <c r="AK199" t="s">
        <v>120</v>
      </c>
      <c r="AL199">
        <v>5</v>
      </c>
      <c r="AM199">
        <v>3</v>
      </c>
      <c r="AN199" t="s">
        <v>60</v>
      </c>
      <c r="AO199" t="s">
        <v>67</v>
      </c>
      <c r="AP199" t="s">
        <v>104</v>
      </c>
      <c r="AR199" t="s">
        <v>69</v>
      </c>
      <c r="AS199" t="s">
        <v>70</v>
      </c>
      <c r="AT199" s="1">
        <v>44239</v>
      </c>
      <c r="AU199" t="s">
        <v>10808</v>
      </c>
      <c r="AV199" t="s">
        <v>836</v>
      </c>
      <c r="AW199" t="s">
        <v>71</v>
      </c>
      <c r="AX199" t="s">
        <v>72</v>
      </c>
    </row>
    <row r="200" spans="1:50" hidden="1" x14ac:dyDescent="0.25">
      <c r="A200" t="str">
        <f>INDEX('Community ID'!B:B,MATCH(M200,'Community ID'!A:A,0))</f>
        <v>Villa Sabina</v>
      </c>
      <c r="B200" t="str">
        <f>INDEX('Community ID'!$K:$K,MATCH('Environmental Data'!$N200,'Community ID'!J:J,0))</f>
        <v>Constanza</v>
      </c>
      <c r="D200" t="s">
        <v>889</v>
      </c>
      <c r="G200" t="s">
        <v>48</v>
      </c>
      <c r="H200" s="1">
        <v>25829</v>
      </c>
      <c r="I200">
        <v>51</v>
      </c>
      <c r="J200" t="s">
        <v>891</v>
      </c>
      <c r="K200" t="s">
        <v>49</v>
      </c>
      <c r="L200" t="s">
        <v>127</v>
      </c>
      <c r="M200" t="s">
        <v>835</v>
      </c>
      <c r="N200" t="s">
        <v>97</v>
      </c>
      <c r="O200" t="s">
        <v>98</v>
      </c>
      <c r="Q200" t="s">
        <v>134</v>
      </c>
      <c r="T200" t="s">
        <v>836</v>
      </c>
      <c r="U200" t="s">
        <v>56</v>
      </c>
      <c r="V200">
        <v>18.885680300000001</v>
      </c>
      <c r="W200">
        <v>-70.710091599999998</v>
      </c>
      <c r="X200" t="s">
        <v>82</v>
      </c>
      <c r="Y200" t="s">
        <v>82</v>
      </c>
      <c r="Z200" t="s">
        <v>58</v>
      </c>
      <c r="AA200" t="s">
        <v>155</v>
      </c>
      <c r="AB200" t="s">
        <v>60</v>
      </c>
      <c r="AD200" t="s">
        <v>60</v>
      </c>
      <c r="AE200" t="s">
        <v>176</v>
      </c>
      <c r="AF200" t="s">
        <v>63</v>
      </c>
      <c r="AG200" t="s">
        <v>54</v>
      </c>
      <c r="AH200" t="s">
        <v>120</v>
      </c>
      <c r="AI200" t="s">
        <v>390</v>
      </c>
      <c r="AJ200">
        <v>2</v>
      </c>
      <c r="AK200" t="s">
        <v>837</v>
      </c>
      <c r="AL200">
        <v>5</v>
      </c>
      <c r="AM200">
        <v>0</v>
      </c>
      <c r="AN200" t="s">
        <v>60</v>
      </c>
      <c r="AO200" t="s">
        <v>67</v>
      </c>
      <c r="AP200" t="s">
        <v>104</v>
      </c>
      <c r="AR200" t="s">
        <v>69</v>
      </c>
      <c r="AS200" t="s">
        <v>70</v>
      </c>
      <c r="AT200" s="1">
        <v>44239</v>
      </c>
      <c r="AU200" t="s">
        <v>10809</v>
      </c>
      <c r="AV200" t="s">
        <v>836</v>
      </c>
      <c r="AW200" t="s">
        <v>71</v>
      </c>
      <c r="AX200" t="s">
        <v>72</v>
      </c>
    </row>
    <row r="201" spans="1:50" hidden="1" x14ac:dyDescent="0.25">
      <c r="A201" t="str">
        <f>INDEX('Community ID'!B:B,MATCH(M201,'Community ID'!A:A,0))</f>
        <v>Villa Sabina</v>
      </c>
      <c r="B201" t="str">
        <f>INDEX('Community ID'!$K:$K,MATCH('Environmental Data'!$N201,'Community ID'!J:J,0))</f>
        <v>Constanza</v>
      </c>
      <c r="D201" t="s">
        <v>892</v>
      </c>
      <c r="G201" t="s">
        <v>48</v>
      </c>
      <c r="H201" s="1">
        <v>44239</v>
      </c>
      <c r="I201">
        <v>0</v>
      </c>
      <c r="K201" t="s">
        <v>76</v>
      </c>
      <c r="L201" t="s">
        <v>894</v>
      </c>
      <c r="M201" t="s">
        <v>96</v>
      </c>
      <c r="N201" t="s">
        <v>97</v>
      </c>
      <c r="O201" t="s">
        <v>98</v>
      </c>
      <c r="Q201" t="s">
        <v>134</v>
      </c>
      <c r="T201" t="s">
        <v>842</v>
      </c>
      <c r="U201" t="s">
        <v>56</v>
      </c>
      <c r="V201">
        <v>18.8875499</v>
      </c>
      <c r="W201">
        <v>-70.713331400000001</v>
      </c>
      <c r="X201" t="s">
        <v>82</v>
      </c>
      <c r="Y201" t="s">
        <v>82</v>
      </c>
      <c r="Z201" t="s">
        <v>345</v>
      </c>
      <c r="AA201" t="s">
        <v>84</v>
      </c>
      <c r="AC201" t="s">
        <v>60</v>
      </c>
      <c r="AD201" t="s">
        <v>60</v>
      </c>
      <c r="AE201" t="s">
        <v>176</v>
      </c>
      <c r="AF201" t="s">
        <v>395</v>
      </c>
      <c r="AG201" t="s">
        <v>135</v>
      </c>
      <c r="AH201" t="s">
        <v>135</v>
      </c>
      <c r="AI201" t="s">
        <v>895</v>
      </c>
      <c r="AJ201">
        <v>2</v>
      </c>
      <c r="AK201" t="s">
        <v>896</v>
      </c>
      <c r="AL201">
        <v>3</v>
      </c>
      <c r="AM201">
        <v>0</v>
      </c>
      <c r="AN201" t="s">
        <v>60</v>
      </c>
      <c r="AO201" t="s">
        <v>67</v>
      </c>
      <c r="AP201" t="s">
        <v>104</v>
      </c>
      <c r="AR201" t="s">
        <v>69</v>
      </c>
      <c r="AS201" t="s">
        <v>70</v>
      </c>
      <c r="AT201" s="1">
        <v>44239</v>
      </c>
      <c r="AU201" t="s">
        <v>10810</v>
      </c>
      <c r="AV201" t="s">
        <v>842</v>
      </c>
      <c r="AW201" t="s">
        <v>71</v>
      </c>
      <c r="AX201" t="s">
        <v>72</v>
      </c>
    </row>
    <row r="202" spans="1:50" hidden="1" x14ac:dyDescent="0.25">
      <c r="A202" t="str">
        <f>INDEX('Community ID'!B:B,MATCH(M202,'Community ID'!A:A,0))</f>
        <v>Villa Sabina</v>
      </c>
      <c r="B202" t="str">
        <f>INDEX('Community ID'!$K:$K,MATCH('Environmental Data'!$N202,'Community ID'!J:J,0))</f>
        <v>Constanza</v>
      </c>
      <c r="D202" t="s">
        <v>897</v>
      </c>
      <c r="F202" t="s">
        <v>898</v>
      </c>
      <c r="G202" t="s">
        <v>48</v>
      </c>
      <c r="H202" t="s">
        <v>94</v>
      </c>
      <c r="I202">
        <v>2021</v>
      </c>
      <c r="K202" t="s">
        <v>76</v>
      </c>
      <c r="L202" t="s">
        <v>899</v>
      </c>
      <c r="M202" t="s">
        <v>96</v>
      </c>
      <c r="N202" t="s">
        <v>52</v>
      </c>
      <c r="O202" t="s">
        <v>53</v>
      </c>
      <c r="Q202" t="s">
        <v>134</v>
      </c>
      <c r="T202" t="s">
        <v>836</v>
      </c>
      <c r="U202" t="s">
        <v>56</v>
      </c>
      <c r="V202">
        <v>18.8857012</v>
      </c>
      <c r="W202">
        <v>-70.710306799999998</v>
      </c>
      <c r="X202" t="s">
        <v>82</v>
      </c>
      <c r="Y202" t="s">
        <v>82</v>
      </c>
      <c r="Z202" t="s">
        <v>58</v>
      </c>
      <c r="AA202" t="s">
        <v>155</v>
      </c>
      <c r="AB202" t="s">
        <v>60</v>
      </c>
      <c r="AD202" t="s">
        <v>60</v>
      </c>
      <c r="AE202" t="s">
        <v>176</v>
      </c>
      <c r="AF202" t="s">
        <v>63</v>
      </c>
      <c r="AG202" t="s">
        <v>54</v>
      </c>
      <c r="AH202" t="s">
        <v>120</v>
      </c>
      <c r="AI202" t="s">
        <v>307</v>
      </c>
      <c r="AJ202">
        <v>2</v>
      </c>
      <c r="AK202" t="s">
        <v>837</v>
      </c>
      <c r="AL202">
        <v>5</v>
      </c>
      <c r="AM202">
        <v>0</v>
      </c>
      <c r="AN202" t="s">
        <v>60</v>
      </c>
      <c r="AO202" t="s">
        <v>67</v>
      </c>
      <c r="AP202" t="s">
        <v>68</v>
      </c>
      <c r="AR202" t="s">
        <v>69</v>
      </c>
      <c r="AS202" t="s">
        <v>70</v>
      </c>
      <c r="AT202" s="1">
        <v>44239</v>
      </c>
      <c r="AU202" t="s">
        <v>10811</v>
      </c>
      <c r="AV202" t="s">
        <v>836</v>
      </c>
      <c r="AW202" t="s">
        <v>71</v>
      </c>
      <c r="AX202" t="s">
        <v>72</v>
      </c>
    </row>
    <row r="203" spans="1:50" hidden="1" x14ac:dyDescent="0.25">
      <c r="A203" t="str">
        <f>INDEX('Community ID'!B:B,MATCH(M203,'Community ID'!A:A,0))</f>
        <v>Villa Sabina</v>
      </c>
      <c r="B203" t="str">
        <f>INDEX('Community ID'!$K:$K,MATCH('Environmental Data'!$N203,'Community ID'!J:J,0))</f>
        <v>Constanza</v>
      </c>
      <c r="D203" t="s">
        <v>900</v>
      </c>
      <c r="G203" t="s">
        <v>75</v>
      </c>
      <c r="H203" t="s">
        <v>94</v>
      </c>
      <c r="I203">
        <v>2021</v>
      </c>
      <c r="K203" t="s">
        <v>49</v>
      </c>
      <c r="L203" t="s">
        <v>901</v>
      </c>
      <c r="M203" t="s">
        <v>133</v>
      </c>
      <c r="N203" t="s">
        <v>97</v>
      </c>
      <c r="O203" t="s">
        <v>542</v>
      </c>
      <c r="Q203" t="s">
        <v>438</v>
      </c>
      <c r="T203" t="s">
        <v>832</v>
      </c>
      <c r="U203" t="s">
        <v>56</v>
      </c>
      <c r="V203">
        <v>18.887832800000002</v>
      </c>
      <c r="W203">
        <v>-70.727812200000002</v>
      </c>
      <c r="X203" t="s">
        <v>82</v>
      </c>
      <c r="Y203" t="s">
        <v>82</v>
      </c>
      <c r="Z203" t="s">
        <v>345</v>
      </c>
      <c r="AA203" t="s">
        <v>84</v>
      </c>
      <c r="AB203" t="s">
        <v>60</v>
      </c>
      <c r="AC203" t="s">
        <v>61</v>
      </c>
      <c r="AD203" t="s">
        <v>61</v>
      </c>
      <c r="AE203" t="s">
        <v>176</v>
      </c>
      <c r="AF203" t="s">
        <v>63</v>
      </c>
      <c r="AG203" t="s">
        <v>621</v>
      </c>
      <c r="AH203" t="s">
        <v>621</v>
      </c>
      <c r="AI203" t="s">
        <v>902</v>
      </c>
      <c r="AJ203">
        <v>2</v>
      </c>
      <c r="AK203" t="s">
        <v>833</v>
      </c>
      <c r="AL203">
        <v>7</v>
      </c>
      <c r="AM203">
        <v>1</v>
      </c>
      <c r="AN203" t="s">
        <v>60</v>
      </c>
      <c r="AO203" t="s">
        <v>67</v>
      </c>
      <c r="AP203" t="s">
        <v>104</v>
      </c>
      <c r="AR203" t="s">
        <v>69</v>
      </c>
      <c r="AS203" t="s">
        <v>70</v>
      </c>
      <c r="AT203" s="1">
        <v>44239</v>
      </c>
      <c r="AU203" t="s">
        <v>10812</v>
      </c>
      <c r="AV203" t="s">
        <v>832</v>
      </c>
      <c r="AW203" t="s">
        <v>71</v>
      </c>
      <c r="AX203" t="s">
        <v>72</v>
      </c>
    </row>
    <row r="204" spans="1:50" hidden="1" x14ac:dyDescent="0.25">
      <c r="A204" t="str">
        <f>INDEX('Community ID'!B:B,MATCH(M204,'Community ID'!A:A,0))</f>
        <v>Villa Sabina</v>
      </c>
      <c r="B204" t="str">
        <f>INDEX('Community ID'!$K:$K,MATCH('Environmental Data'!$N204,'Community ID'!J:J,0))</f>
        <v>Constanza</v>
      </c>
      <c r="D204" t="s">
        <v>903</v>
      </c>
      <c r="F204" t="s">
        <v>631</v>
      </c>
      <c r="G204" t="s">
        <v>48</v>
      </c>
      <c r="H204" s="1">
        <v>32480</v>
      </c>
      <c r="I204">
        <v>33</v>
      </c>
      <c r="K204" t="s">
        <v>117</v>
      </c>
      <c r="L204" t="s">
        <v>589</v>
      </c>
      <c r="M204" t="s">
        <v>96</v>
      </c>
      <c r="N204" t="s">
        <v>97</v>
      </c>
      <c r="O204" t="s">
        <v>311</v>
      </c>
      <c r="Q204" t="s">
        <v>99</v>
      </c>
      <c r="T204" t="s">
        <v>604</v>
      </c>
      <c r="U204" t="s">
        <v>56</v>
      </c>
      <c r="V204">
        <v>18.891456900000001</v>
      </c>
      <c r="W204">
        <v>-70.711828800000006</v>
      </c>
      <c r="X204" t="s">
        <v>82</v>
      </c>
      <c r="Y204" t="s">
        <v>82</v>
      </c>
      <c r="Z204" t="s">
        <v>904</v>
      </c>
      <c r="AA204" t="s">
        <v>59</v>
      </c>
      <c r="AB204" t="s">
        <v>60</v>
      </c>
      <c r="AC204" t="s">
        <v>61</v>
      </c>
      <c r="AD204" t="s">
        <v>60</v>
      </c>
      <c r="AE204" t="s">
        <v>176</v>
      </c>
      <c r="AF204" t="s">
        <v>63</v>
      </c>
      <c r="AG204" t="s">
        <v>64</v>
      </c>
      <c r="AH204" t="s">
        <v>120</v>
      </c>
      <c r="AI204" t="s">
        <v>326</v>
      </c>
      <c r="AJ204">
        <v>2</v>
      </c>
      <c r="AK204" t="s">
        <v>605</v>
      </c>
      <c r="AL204">
        <v>7</v>
      </c>
      <c r="AM204">
        <v>0</v>
      </c>
      <c r="AN204" t="s">
        <v>60</v>
      </c>
      <c r="AO204" t="s">
        <v>67</v>
      </c>
      <c r="AP204" t="s">
        <v>104</v>
      </c>
      <c r="AR204" t="s">
        <v>69</v>
      </c>
      <c r="AS204" t="s">
        <v>70</v>
      </c>
      <c r="AT204" s="1">
        <v>44239</v>
      </c>
      <c r="AU204" t="s">
        <v>10813</v>
      </c>
      <c r="AV204" t="s">
        <v>604</v>
      </c>
      <c r="AW204" t="s">
        <v>71</v>
      </c>
      <c r="AX204" t="s">
        <v>72</v>
      </c>
    </row>
    <row r="205" spans="1:50" hidden="1" x14ac:dyDescent="0.25">
      <c r="A205" t="str">
        <f>INDEX('Community ID'!B:B,MATCH(M205,'Community ID'!A:A,0))</f>
        <v>Villa Sabina</v>
      </c>
      <c r="B205" t="str">
        <f>INDEX('Community ID'!$K:$K,MATCH('Environmental Data'!$N205,'Community ID'!J:J,0))</f>
        <v>Constanza</v>
      </c>
      <c r="D205" t="s">
        <v>907</v>
      </c>
      <c r="F205" t="s">
        <v>908</v>
      </c>
      <c r="G205" t="s">
        <v>75</v>
      </c>
      <c r="H205" s="1">
        <v>44229</v>
      </c>
      <c r="I205">
        <v>0</v>
      </c>
      <c r="K205" t="s">
        <v>76</v>
      </c>
      <c r="L205" t="s">
        <v>909</v>
      </c>
      <c r="M205" t="s">
        <v>835</v>
      </c>
      <c r="N205" t="s">
        <v>97</v>
      </c>
      <c r="O205" t="s">
        <v>494</v>
      </c>
      <c r="Q205" t="s">
        <v>134</v>
      </c>
      <c r="R205" t="s">
        <v>850</v>
      </c>
      <c r="T205" t="s">
        <v>842</v>
      </c>
      <c r="U205" t="s">
        <v>56</v>
      </c>
      <c r="V205">
        <v>0</v>
      </c>
      <c r="W205">
        <v>0</v>
      </c>
      <c r="X205" t="s">
        <v>82</v>
      </c>
      <c r="Y205" t="s">
        <v>57</v>
      </c>
      <c r="Z205" t="s">
        <v>58</v>
      </c>
      <c r="AA205" t="s">
        <v>84</v>
      </c>
      <c r="AB205" t="s">
        <v>60</v>
      </c>
      <c r="AC205" t="s">
        <v>61</v>
      </c>
      <c r="AD205" t="s">
        <v>61</v>
      </c>
      <c r="AE205" t="s">
        <v>157</v>
      </c>
      <c r="AF205" t="s">
        <v>86</v>
      </c>
      <c r="AG205" t="s">
        <v>850</v>
      </c>
      <c r="AH205" t="s">
        <v>135</v>
      </c>
      <c r="AI205" t="s">
        <v>910</v>
      </c>
      <c r="AJ205">
        <v>2</v>
      </c>
      <c r="AK205" t="s">
        <v>103</v>
      </c>
      <c r="AL205">
        <v>3</v>
      </c>
      <c r="AM205">
        <v>0</v>
      </c>
      <c r="AN205" t="s">
        <v>61</v>
      </c>
      <c r="AO205" t="s">
        <v>67</v>
      </c>
      <c r="AP205" t="s">
        <v>68</v>
      </c>
      <c r="AR205" t="s">
        <v>69</v>
      </c>
      <c r="AS205" t="s">
        <v>91</v>
      </c>
      <c r="AT205" s="1">
        <v>44239</v>
      </c>
      <c r="AU205" t="s">
        <v>10814</v>
      </c>
      <c r="AV205" t="s">
        <v>842</v>
      </c>
      <c r="AW205" t="s">
        <v>71</v>
      </c>
      <c r="AX205" t="s">
        <v>72</v>
      </c>
    </row>
    <row r="206" spans="1:50" hidden="1" x14ac:dyDescent="0.25">
      <c r="A206" t="str">
        <f>INDEX('Community ID'!B:B,MATCH(M206,'Community ID'!A:A,0))</f>
        <v>Villa Sabina</v>
      </c>
      <c r="B206" t="str">
        <f>INDEX('Community ID'!$K:$K,MATCH('Environmental Data'!$N206,'Community ID'!J:J,0))</f>
        <v>Constanza</v>
      </c>
      <c r="D206" t="s">
        <v>905</v>
      </c>
      <c r="G206" t="s">
        <v>48</v>
      </c>
      <c r="H206" s="1">
        <v>32884</v>
      </c>
      <c r="I206">
        <v>31</v>
      </c>
      <c r="K206" t="s">
        <v>49</v>
      </c>
      <c r="L206" t="s">
        <v>127</v>
      </c>
      <c r="M206" t="s">
        <v>96</v>
      </c>
      <c r="N206" t="s">
        <v>97</v>
      </c>
      <c r="O206" t="s">
        <v>53</v>
      </c>
      <c r="Q206" t="s">
        <v>134</v>
      </c>
      <c r="T206" t="s">
        <v>836</v>
      </c>
      <c r="U206" t="s">
        <v>56</v>
      </c>
      <c r="V206">
        <v>18.885847299999998</v>
      </c>
      <c r="W206">
        <v>-70.710152300000004</v>
      </c>
      <c r="X206" t="s">
        <v>82</v>
      </c>
      <c r="Y206" t="s">
        <v>82</v>
      </c>
      <c r="Z206" t="s">
        <v>58</v>
      </c>
      <c r="AB206" t="s">
        <v>60</v>
      </c>
      <c r="AD206" t="s">
        <v>60</v>
      </c>
      <c r="AE206" t="s">
        <v>176</v>
      </c>
      <c r="AF206" t="s">
        <v>63</v>
      </c>
      <c r="AG206" t="s">
        <v>54</v>
      </c>
      <c r="AH206" t="s">
        <v>120</v>
      </c>
      <c r="AI206" t="s">
        <v>390</v>
      </c>
      <c r="AJ206">
        <v>2</v>
      </c>
      <c r="AK206" t="s">
        <v>837</v>
      </c>
      <c r="AL206">
        <v>5</v>
      </c>
      <c r="AM206">
        <v>0</v>
      </c>
      <c r="AO206" t="s">
        <v>67</v>
      </c>
      <c r="AP206" t="s">
        <v>68</v>
      </c>
      <c r="AR206" t="s">
        <v>69</v>
      </c>
      <c r="AS206" t="s">
        <v>70</v>
      </c>
      <c r="AT206" s="1">
        <v>44239</v>
      </c>
      <c r="AU206" t="s">
        <v>10815</v>
      </c>
      <c r="AV206" t="s">
        <v>836</v>
      </c>
      <c r="AW206" t="s">
        <v>71</v>
      </c>
      <c r="AX206" t="s">
        <v>72</v>
      </c>
    </row>
    <row r="207" spans="1:50" hidden="1" x14ac:dyDescent="0.25">
      <c r="A207" t="str">
        <f>INDEX('Community ID'!B:B,MATCH(M207,'Community ID'!A:A,0))</f>
        <v>Villa Sabina</v>
      </c>
      <c r="B207" t="str">
        <f>INDEX('Community ID'!$K:$K,MATCH('Environmental Data'!$N207,'Community ID'!J:J,0))</f>
        <v>Constanza</v>
      </c>
      <c r="D207" t="s">
        <v>911</v>
      </c>
      <c r="G207" t="s">
        <v>75</v>
      </c>
      <c r="H207" t="s">
        <v>94</v>
      </c>
      <c r="I207">
        <v>2021</v>
      </c>
      <c r="K207" t="s">
        <v>49</v>
      </c>
      <c r="L207" t="s">
        <v>912</v>
      </c>
      <c r="M207" t="s">
        <v>133</v>
      </c>
      <c r="N207" t="s">
        <v>97</v>
      </c>
      <c r="O207" t="s">
        <v>542</v>
      </c>
      <c r="T207" t="s">
        <v>832</v>
      </c>
      <c r="U207" t="s">
        <v>56</v>
      </c>
      <c r="V207">
        <v>18.8996028</v>
      </c>
      <c r="W207">
        <v>-70.714802500000005</v>
      </c>
      <c r="X207" t="s">
        <v>82</v>
      </c>
      <c r="Y207" t="s">
        <v>82</v>
      </c>
      <c r="Z207" t="s">
        <v>58</v>
      </c>
      <c r="AA207" t="s">
        <v>84</v>
      </c>
      <c r="AB207" t="s">
        <v>60</v>
      </c>
      <c r="AC207" t="s">
        <v>61</v>
      </c>
      <c r="AD207" t="s">
        <v>61</v>
      </c>
      <c r="AE207" t="s">
        <v>176</v>
      </c>
      <c r="AF207" t="s">
        <v>111</v>
      </c>
      <c r="AG207" t="s">
        <v>621</v>
      </c>
      <c r="AH207" t="s">
        <v>621</v>
      </c>
      <c r="AI207" t="s">
        <v>470</v>
      </c>
      <c r="AJ207">
        <v>2</v>
      </c>
      <c r="AK207" t="s">
        <v>833</v>
      </c>
      <c r="AL207">
        <v>5</v>
      </c>
      <c r="AM207">
        <v>1</v>
      </c>
      <c r="AN207" t="s">
        <v>60</v>
      </c>
      <c r="AO207" t="s">
        <v>67</v>
      </c>
      <c r="AP207" t="s">
        <v>68</v>
      </c>
      <c r="AR207" t="s">
        <v>69</v>
      </c>
      <c r="AS207" t="s">
        <v>70</v>
      </c>
      <c r="AT207" s="1">
        <v>44239</v>
      </c>
      <c r="AU207" t="s">
        <v>10816</v>
      </c>
      <c r="AV207" t="s">
        <v>832</v>
      </c>
      <c r="AW207" t="s">
        <v>71</v>
      </c>
      <c r="AX207" t="s">
        <v>72</v>
      </c>
    </row>
    <row r="208" spans="1:50" hidden="1" x14ac:dyDescent="0.25">
      <c r="A208" t="str">
        <f>INDEX('Community ID'!B:B,MATCH(M208,'Community ID'!A:A,0))</f>
        <v>Villa Sabina</v>
      </c>
      <c r="B208" t="str">
        <f>INDEX('Community ID'!$K:$K,MATCH('Environmental Data'!$N208,'Community ID'!J:J,0))</f>
        <v>Constanza</v>
      </c>
      <c r="D208" t="s">
        <v>916</v>
      </c>
      <c r="F208" t="s">
        <v>917</v>
      </c>
      <c r="G208" t="s">
        <v>48</v>
      </c>
      <c r="H208" s="1">
        <v>31183</v>
      </c>
      <c r="I208">
        <v>36</v>
      </c>
      <c r="K208" t="s">
        <v>132</v>
      </c>
      <c r="L208" t="s">
        <v>918</v>
      </c>
      <c r="M208" t="s">
        <v>96</v>
      </c>
      <c r="N208" t="s">
        <v>52</v>
      </c>
      <c r="O208" t="s">
        <v>53</v>
      </c>
      <c r="Q208" t="s">
        <v>919</v>
      </c>
      <c r="T208" t="s">
        <v>604</v>
      </c>
      <c r="U208" t="s">
        <v>56</v>
      </c>
      <c r="V208">
        <v>18.891456900000001</v>
      </c>
      <c r="W208">
        <v>-70.711828800000006</v>
      </c>
      <c r="X208" t="s">
        <v>82</v>
      </c>
      <c r="Y208" t="s">
        <v>82</v>
      </c>
      <c r="Z208" t="s">
        <v>166</v>
      </c>
      <c r="AA208" t="s">
        <v>84</v>
      </c>
      <c r="AB208" t="s">
        <v>60</v>
      </c>
      <c r="AD208" t="s">
        <v>60</v>
      </c>
      <c r="AE208" t="s">
        <v>157</v>
      </c>
      <c r="AF208" t="s">
        <v>111</v>
      </c>
      <c r="AG208" t="s">
        <v>64</v>
      </c>
      <c r="AH208" t="s">
        <v>64</v>
      </c>
      <c r="AI208" t="s">
        <v>326</v>
      </c>
      <c r="AJ208">
        <v>2</v>
      </c>
      <c r="AK208" t="s">
        <v>605</v>
      </c>
      <c r="AL208">
        <v>6</v>
      </c>
      <c r="AM208">
        <v>0</v>
      </c>
      <c r="AN208" t="s">
        <v>60</v>
      </c>
      <c r="AO208" t="s">
        <v>67</v>
      </c>
      <c r="AP208" t="s">
        <v>104</v>
      </c>
      <c r="AR208" t="s">
        <v>69</v>
      </c>
      <c r="AS208" t="s">
        <v>70</v>
      </c>
      <c r="AT208" s="1">
        <v>44239</v>
      </c>
      <c r="AU208" t="s">
        <v>10817</v>
      </c>
      <c r="AV208" t="s">
        <v>604</v>
      </c>
      <c r="AW208" t="s">
        <v>71</v>
      </c>
      <c r="AX208" t="s">
        <v>72</v>
      </c>
    </row>
    <row r="209" spans="1:50" hidden="1" x14ac:dyDescent="0.25">
      <c r="A209" t="str">
        <f>INDEX('Community ID'!B:B,MATCH(M209,'Community ID'!A:A,0))</f>
        <v>Villa Sabina</v>
      </c>
      <c r="B209" t="str">
        <f>INDEX('Community ID'!$K:$K,MATCH('Environmental Data'!$N209,'Community ID'!J:J,0))</f>
        <v>Constanza</v>
      </c>
      <c r="D209" t="s">
        <v>913</v>
      </c>
      <c r="F209" t="s">
        <v>914</v>
      </c>
      <c r="G209" t="s">
        <v>48</v>
      </c>
      <c r="H209" s="1">
        <v>23837</v>
      </c>
      <c r="I209">
        <v>56</v>
      </c>
      <c r="K209" t="s">
        <v>49</v>
      </c>
      <c r="L209" t="s">
        <v>127</v>
      </c>
      <c r="M209" t="s">
        <v>96</v>
      </c>
      <c r="N209" t="s">
        <v>52</v>
      </c>
      <c r="O209" t="s">
        <v>53</v>
      </c>
      <c r="Q209" t="s">
        <v>134</v>
      </c>
      <c r="T209" t="s">
        <v>836</v>
      </c>
      <c r="U209" t="s">
        <v>56</v>
      </c>
      <c r="V209">
        <v>18.885854200000001</v>
      </c>
      <c r="W209">
        <v>-70.710129899999998</v>
      </c>
      <c r="X209" t="s">
        <v>82</v>
      </c>
      <c r="Y209" t="s">
        <v>82</v>
      </c>
      <c r="Z209" t="s">
        <v>58</v>
      </c>
      <c r="AA209" t="s">
        <v>155</v>
      </c>
      <c r="AB209" t="s">
        <v>60</v>
      </c>
      <c r="AD209" t="s">
        <v>60</v>
      </c>
      <c r="AE209" t="s">
        <v>176</v>
      </c>
      <c r="AF209" t="s">
        <v>63</v>
      </c>
      <c r="AG209" t="s">
        <v>54</v>
      </c>
      <c r="AH209" t="s">
        <v>120</v>
      </c>
      <c r="AI209" t="s">
        <v>915</v>
      </c>
      <c r="AJ209">
        <v>2</v>
      </c>
      <c r="AK209" t="s">
        <v>837</v>
      </c>
      <c r="AL209">
        <v>6</v>
      </c>
      <c r="AM209">
        <v>1</v>
      </c>
      <c r="AN209" t="s">
        <v>60</v>
      </c>
      <c r="AO209" t="s">
        <v>67</v>
      </c>
      <c r="AP209" t="s">
        <v>104</v>
      </c>
      <c r="AR209" t="s">
        <v>69</v>
      </c>
      <c r="AS209" t="s">
        <v>70</v>
      </c>
      <c r="AT209" s="1">
        <v>44239</v>
      </c>
      <c r="AU209" t="s">
        <v>10818</v>
      </c>
      <c r="AV209" t="s">
        <v>836</v>
      </c>
      <c r="AW209" t="s">
        <v>71</v>
      </c>
      <c r="AX209" t="s">
        <v>72</v>
      </c>
    </row>
    <row r="210" spans="1:50" hidden="1" x14ac:dyDescent="0.25">
      <c r="A210" t="str">
        <f>INDEX('Community ID'!B:B,MATCH(M210,'Community ID'!A:A,0))</f>
        <v>Villa Sabina</v>
      </c>
      <c r="B210" t="str">
        <f>INDEX('Community ID'!$K:$K,MATCH('Environmental Data'!$N210,'Community ID'!J:J,0))</f>
        <v>Constanza</v>
      </c>
      <c r="D210" t="s">
        <v>920</v>
      </c>
      <c r="G210" t="s">
        <v>48</v>
      </c>
      <c r="H210" t="s">
        <v>94</v>
      </c>
      <c r="I210">
        <v>2021</v>
      </c>
      <c r="K210" t="s">
        <v>76</v>
      </c>
      <c r="L210" t="s">
        <v>108</v>
      </c>
      <c r="M210" t="s">
        <v>133</v>
      </c>
      <c r="N210" t="s">
        <v>52</v>
      </c>
      <c r="O210" t="s">
        <v>311</v>
      </c>
      <c r="Q210" t="s">
        <v>438</v>
      </c>
      <c r="T210" t="s">
        <v>832</v>
      </c>
      <c r="U210" t="s">
        <v>56</v>
      </c>
      <c r="V210">
        <v>18.8996028</v>
      </c>
      <c r="W210">
        <v>-70.714802500000005</v>
      </c>
      <c r="X210" t="s">
        <v>82</v>
      </c>
      <c r="Y210" t="s">
        <v>82</v>
      </c>
      <c r="Z210" t="s">
        <v>58</v>
      </c>
      <c r="AA210" t="s">
        <v>155</v>
      </c>
      <c r="AB210" t="s">
        <v>60</v>
      </c>
      <c r="AC210" t="s">
        <v>61</v>
      </c>
      <c r="AD210" t="s">
        <v>61</v>
      </c>
      <c r="AE210" t="s">
        <v>176</v>
      </c>
      <c r="AF210" t="s">
        <v>111</v>
      </c>
      <c r="AG210" t="s">
        <v>621</v>
      </c>
      <c r="AH210" t="s">
        <v>621</v>
      </c>
      <c r="AI210" t="s">
        <v>902</v>
      </c>
      <c r="AJ210">
        <v>2</v>
      </c>
      <c r="AK210" t="s">
        <v>833</v>
      </c>
      <c r="AL210">
        <v>5</v>
      </c>
      <c r="AM210">
        <v>0</v>
      </c>
      <c r="AN210" t="s">
        <v>60</v>
      </c>
      <c r="AO210" t="s">
        <v>67</v>
      </c>
      <c r="AP210" t="s">
        <v>104</v>
      </c>
      <c r="AR210" t="s">
        <v>69</v>
      </c>
      <c r="AS210" t="s">
        <v>70</v>
      </c>
      <c r="AT210" s="1">
        <v>44239</v>
      </c>
      <c r="AU210" t="s">
        <v>10819</v>
      </c>
      <c r="AV210" t="s">
        <v>832</v>
      </c>
      <c r="AW210" t="s">
        <v>71</v>
      </c>
      <c r="AX210" t="s">
        <v>72</v>
      </c>
    </row>
    <row r="211" spans="1:50" hidden="1" x14ac:dyDescent="0.25">
      <c r="A211" t="str">
        <f>INDEX('Community ID'!B:B,MATCH(M211,'Community ID'!A:A,0))</f>
        <v>Villa Sabina</v>
      </c>
      <c r="B211" t="str">
        <f>INDEX('Community ID'!$K:$K,MATCH('Environmental Data'!$N211,'Community ID'!J:J,0))</f>
        <v>Constanza</v>
      </c>
      <c r="D211" t="s">
        <v>926</v>
      </c>
      <c r="F211" t="s">
        <v>928</v>
      </c>
      <c r="G211" t="s">
        <v>48</v>
      </c>
      <c r="H211" s="1">
        <v>44239</v>
      </c>
      <c r="I211">
        <v>0</v>
      </c>
      <c r="K211" t="s">
        <v>132</v>
      </c>
      <c r="L211" t="s">
        <v>929</v>
      </c>
      <c r="M211" t="s">
        <v>841</v>
      </c>
      <c r="N211" t="s">
        <v>97</v>
      </c>
      <c r="O211" t="s">
        <v>494</v>
      </c>
      <c r="Q211" t="s">
        <v>134</v>
      </c>
      <c r="T211" t="s">
        <v>842</v>
      </c>
      <c r="U211" t="s">
        <v>56</v>
      </c>
      <c r="V211">
        <v>0</v>
      </c>
      <c r="W211">
        <v>0</v>
      </c>
      <c r="X211" t="s">
        <v>82</v>
      </c>
      <c r="Y211" t="s">
        <v>100</v>
      </c>
      <c r="Z211" t="s">
        <v>58</v>
      </c>
      <c r="AA211" t="s">
        <v>84</v>
      </c>
      <c r="AB211" t="s">
        <v>60</v>
      </c>
      <c r="AC211" t="s">
        <v>61</v>
      </c>
      <c r="AE211" t="s">
        <v>157</v>
      </c>
      <c r="AF211" t="s">
        <v>63</v>
      </c>
      <c r="AG211" t="s">
        <v>135</v>
      </c>
      <c r="AH211" t="s">
        <v>135</v>
      </c>
      <c r="AI211" t="s">
        <v>874</v>
      </c>
      <c r="AJ211">
        <v>2</v>
      </c>
      <c r="AK211" t="s">
        <v>930</v>
      </c>
      <c r="AL211">
        <v>4</v>
      </c>
      <c r="AM211">
        <v>1</v>
      </c>
      <c r="AN211" t="s">
        <v>60</v>
      </c>
      <c r="AO211" t="s">
        <v>67</v>
      </c>
      <c r="AP211" t="s">
        <v>104</v>
      </c>
      <c r="AR211" t="s">
        <v>69</v>
      </c>
      <c r="AS211" t="s">
        <v>91</v>
      </c>
      <c r="AT211" s="1">
        <v>44239</v>
      </c>
      <c r="AU211" t="s">
        <v>10820</v>
      </c>
      <c r="AV211" t="s">
        <v>842</v>
      </c>
      <c r="AW211" t="s">
        <v>71</v>
      </c>
      <c r="AX211" t="s">
        <v>72</v>
      </c>
    </row>
    <row r="212" spans="1:50" hidden="1" x14ac:dyDescent="0.25">
      <c r="A212" t="str">
        <f>INDEX('Community ID'!B:B,MATCH(M212,'Community ID'!A:A,0))</f>
        <v>Villa Sabina</v>
      </c>
      <c r="B212" t="str">
        <f>INDEX('Community ID'!$K:$K,MATCH('Environmental Data'!$N212,'Community ID'!J:J,0))</f>
        <v>Constanza</v>
      </c>
      <c r="D212" t="s">
        <v>921</v>
      </c>
      <c r="F212" t="s">
        <v>922</v>
      </c>
      <c r="G212" t="s">
        <v>48</v>
      </c>
      <c r="H212" s="1">
        <v>31258</v>
      </c>
      <c r="I212">
        <v>36</v>
      </c>
      <c r="K212" t="s">
        <v>49</v>
      </c>
      <c r="L212" t="s">
        <v>50</v>
      </c>
      <c r="M212" t="s">
        <v>96</v>
      </c>
      <c r="N212" t="s">
        <v>97</v>
      </c>
      <c r="O212" t="s">
        <v>53</v>
      </c>
      <c r="Q212" t="s">
        <v>134</v>
      </c>
      <c r="T212" t="s">
        <v>836</v>
      </c>
      <c r="U212" t="s">
        <v>56</v>
      </c>
      <c r="V212">
        <v>0</v>
      </c>
      <c r="W212">
        <v>0</v>
      </c>
      <c r="X212" t="s">
        <v>82</v>
      </c>
      <c r="Y212" t="s">
        <v>82</v>
      </c>
      <c r="Z212" t="s">
        <v>58</v>
      </c>
      <c r="AA212" t="s">
        <v>155</v>
      </c>
      <c r="AB212" t="s">
        <v>60</v>
      </c>
      <c r="AD212" t="s">
        <v>60</v>
      </c>
      <c r="AE212" t="s">
        <v>176</v>
      </c>
      <c r="AF212" t="s">
        <v>395</v>
      </c>
      <c r="AG212" t="s">
        <v>54</v>
      </c>
      <c r="AH212" t="s">
        <v>120</v>
      </c>
      <c r="AI212" t="s">
        <v>307</v>
      </c>
      <c r="AJ212">
        <v>2</v>
      </c>
      <c r="AK212" t="s">
        <v>837</v>
      </c>
      <c r="AL212">
        <v>3</v>
      </c>
      <c r="AM212">
        <v>0</v>
      </c>
      <c r="AN212" t="s">
        <v>60</v>
      </c>
      <c r="AO212" t="s">
        <v>67</v>
      </c>
      <c r="AP212" t="s">
        <v>68</v>
      </c>
      <c r="AR212" t="s">
        <v>69</v>
      </c>
      <c r="AS212" t="s">
        <v>91</v>
      </c>
      <c r="AT212" s="1">
        <v>44239</v>
      </c>
      <c r="AU212" t="s">
        <v>10821</v>
      </c>
      <c r="AV212" t="s">
        <v>836</v>
      </c>
      <c r="AW212" t="s">
        <v>71</v>
      </c>
      <c r="AX212" t="s">
        <v>72</v>
      </c>
    </row>
    <row r="213" spans="1:50" hidden="1" x14ac:dyDescent="0.25">
      <c r="A213" t="str">
        <f>INDEX('Community ID'!B:B,MATCH(M213,'Community ID'!A:A,0))</f>
        <v>Villa Sabina</v>
      </c>
      <c r="B213" t="str">
        <f>INDEX('Community ID'!$K:$K,MATCH('Environmental Data'!$N213,'Community ID'!J:J,0))</f>
        <v>Constanza</v>
      </c>
      <c r="D213" t="s">
        <v>923</v>
      </c>
      <c r="F213" t="s">
        <v>924</v>
      </c>
      <c r="G213" t="s">
        <v>75</v>
      </c>
      <c r="H213" s="1">
        <v>28343</v>
      </c>
      <c r="I213">
        <v>44</v>
      </c>
      <c r="K213" t="s">
        <v>76</v>
      </c>
      <c r="L213" t="s">
        <v>860</v>
      </c>
      <c r="M213" t="s">
        <v>96</v>
      </c>
      <c r="N213" t="s">
        <v>52</v>
      </c>
      <c r="O213" t="s">
        <v>311</v>
      </c>
      <c r="Q213" t="s">
        <v>99</v>
      </c>
      <c r="T213" t="s">
        <v>604</v>
      </c>
      <c r="U213" t="s">
        <v>56</v>
      </c>
      <c r="V213">
        <v>18.891456900000001</v>
      </c>
      <c r="W213">
        <v>-70.711828800000006</v>
      </c>
      <c r="X213" t="s">
        <v>82</v>
      </c>
      <c r="Y213" t="s">
        <v>82</v>
      </c>
      <c r="Z213" t="s">
        <v>58</v>
      </c>
      <c r="AA213" t="s">
        <v>84</v>
      </c>
      <c r="AC213" t="s">
        <v>60</v>
      </c>
      <c r="AD213" t="s">
        <v>60</v>
      </c>
      <c r="AE213" t="s">
        <v>157</v>
      </c>
      <c r="AF213" t="s">
        <v>111</v>
      </c>
      <c r="AG213" t="s">
        <v>64</v>
      </c>
      <c r="AH213" t="s">
        <v>64</v>
      </c>
      <c r="AI213" t="s">
        <v>925</v>
      </c>
      <c r="AJ213">
        <v>2</v>
      </c>
      <c r="AK213" t="s">
        <v>605</v>
      </c>
      <c r="AL213">
        <v>5</v>
      </c>
      <c r="AM213">
        <v>1</v>
      </c>
      <c r="AN213" t="s">
        <v>60</v>
      </c>
      <c r="AO213" t="s">
        <v>67</v>
      </c>
      <c r="AP213" t="s">
        <v>104</v>
      </c>
      <c r="AR213" t="s">
        <v>69</v>
      </c>
      <c r="AS213" t="s">
        <v>91</v>
      </c>
      <c r="AT213" s="1">
        <v>44239</v>
      </c>
      <c r="AU213" t="s">
        <v>10822</v>
      </c>
      <c r="AV213" t="s">
        <v>604</v>
      </c>
      <c r="AW213" t="s">
        <v>71</v>
      </c>
      <c r="AX213" t="s">
        <v>72</v>
      </c>
    </row>
    <row r="214" spans="1:50" hidden="1" x14ac:dyDescent="0.25">
      <c r="A214" t="str">
        <f>INDEX('Community ID'!B:B,MATCH(M214,'Community ID'!A:A,0))</f>
        <v>Villa Sabina</v>
      </c>
      <c r="B214" t="str">
        <f>INDEX('Community ID'!$K:$K,MATCH('Environmental Data'!$N214,'Community ID'!J:J,0))</f>
        <v>Constanza</v>
      </c>
      <c r="D214" t="s">
        <v>931</v>
      </c>
      <c r="G214" t="s">
        <v>48</v>
      </c>
      <c r="H214" t="s">
        <v>94</v>
      </c>
      <c r="I214">
        <v>2021</v>
      </c>
      <c r="K214" t="s">
        <v>49</v>
      </c>
      <c r="L214" t="s">
        <v>127</v>
      </c>
      <c r="M214" t="s">
        <v>96</v>
      </c>
      <c r="N214" t="s">
        <v>97</v>
      </c>
      <c r="O214" t="s">
        <v>542</v>
      </c>
      <c r="Q214" t="s">
        <v>438</v>
      </c>
      <c r="T214" t="s">
        <v>832</v>
      </c>
      <c r="U214" t="s">
        <v>56</v>
      </c>
      <c r="V214">
        <v>18.8961276</v>
      </c>
      <c r="W214">
        <v>-70.718891299999996</v>
      </c>
      <c r="X214" t="s">
        <v>82</v>
      </c>
      <c r="Y214" t="s">
        <v>82</v>
      </c>
      <c r="Z214" t="s">
        <v>345</v>
      </c>
      <c r="AA214" t="s">
        <v>84</v>
      </c>
      <c r="AB214" t="s">
        <v>60</v>
      </c>
      <c r="AC214" t="s">
        <v>61</v>
      </c>
      <c r="AD214" t="s">
        <v>61</v>
      </c>
      <c r="AE214" t="s">
        <v>176</v>
      </c>
      <c r="AF214" t="s">
        <v>63</v>
      </c>
      <c r="AG214" t="s">
        <v>621</v>
      </c>
      <c r="AH214" t="s">
        <v>621</v>
      </c>
      <c r="AI214" t="s">
        <v>347</v>
      </c>
      <c r="AJ214">
        <v>2</v>
      </c>
      <c r="AK214" t="s">
        <v>103</v>
      </c>
      <c r="AL214">
        <v>5</v>
      </c>
      <c r="AM214">
        <v>1</v>
      </c>
      <c r="AN214" t="s">
        <v>60</v>
      </c>
      <c r="AO214" t="s">
        <v>67</v>
      </c>
      <c r="AP214" t="s">
        <v>104</v>
      </c>
      <c r="AR214" t="s">
        <v>69</v>
      </c>
      <c r="AS214" t="s">
        <v>91</v>
      </c>
      <c r="AT214" s="1">
        <v>44239</v>
      </c>
      <c r="AU214" t="s">
        <v>10823</v>
      </c>
      <c r="AV214" t="s">
        <v>832</v>
      </c>
      <c r="AW214" t="s">
        <v>71</v>
      </c>
      <c r="AX214" t="s">
        <v>72</v>
      </c>
    </row>
    <row r="215" spans="1:50" hidden="1" x14ac:dyDescent="0.25">
      <c r="A215" t="str">
        <f>INDEX('Community ID'!B:B,MATCH(M215,'Community ID'!A:A,0))</f>
        <v>Villa Sabina</v>
      </c>
      <c r="B215" t="str">
        <f>INDEX('Community ID'!$K:$K,MATCH('Environmental Data'!$N215,'Community ID'!J:J,0))</f>
        <v>Constanza</v>
      </c>
      <c r="D215" t="s">
        <v>932</v>
      </c>
      <c r="G215" t="s">
        <v>48</v>
      </c>
      <c r="H215" s="1">
        <v>33313</v>
      </c>
      <c r="I215">
        <v>30</v>
      </c>
      <c r="K215" t="s">
        <v>49</v>
      </c>
      <c r="L215" t="s">
        <v>589</v>
      </c>
      <c r="M215" t="s">
        <v>96</v>
      </c>
      <c r="N215" t="s">
        <v>97</v>
      </c>
      <c r="O215" t="s">
        <v>53</v>
      </c>
      <c r="Q215" t="s">
        <v>134</v>
      </c>
      <c r="T215" t="s">
        <v>836</v>
      </c>
      <c r="U215" t="s">
        <v>56</v>
      </c>
      <c r="V215">
        <v>0</v>
      </c>
      <c r="W215">
        <v>0</v>
      </c>
      <c r="X215" t="s">
        <v>82</v>
      </c>
      <c r="Y215" t="s">
        <v>82</v>
      </c>
      <c r="Z215" t="s">
        <v>58</v>
      </c>
      <c r="AA215" t="s">
        <v>155</v>
      </c>
      <c r="AB215" t="s">
        <v>61</v>
      </c>
      <c r="AC215" t="s">
        <v>61</v>
      </c>
      <c r="AD215" t="s">
        <v>60</v>
      </c>
      <c r="AE215" t="s">
        <v>157</v>
      </c>
      <c r="AF215" t="s">
        <v>395</v>
      </c>
      <c r="AG215" t="s">
        <v>54</v>
      </c>
      <c r="AH215" t="s">
        <v>120</v>
      </c>
      <c r="AI215" t="s">
        <v>307</v>
      </c>
      <c r="AK215" t="s">
        <v>837</v>
      </c>
      <c r="AL215">
        <v>3</v>
      </c>
      <c r="AM215">
        <v>2</v>
      </c>
      <c r="AN215" t="s">
        <v>60</v>
      </c>
      <c r="AO215" t="s">
        <v>67</v>
      </c>
      <c r="AP215" t="s">
        <v>68</v>
      </c>
      <c r="AR215" t="s">
        <v>69</v>
      </c>
      <c r="AS215" t="s">
        <v>91</v>
      </c>
      <c r="AT215" s="1">
        <v>44239</v>
      </c>
      <c r="AU215" t="s">
        <v>10824</v>
      </c>
      <c r="AV215" t="s">
        <v>836</v>
      </c>
      <c r="AW215" t="s">
        <v>71</v>
      </c>
      <c r="AX215" t="s">
        <v>72</v>
      </c>
    </row>
    <row r="216" spans="1:50" hidden="1" x14ac:dyDescent="0.25">
      <c r="A216" t="str">
        <f>INDEX('Community ID'!B:B,MATCH(M216,'Community ID'!A:A,0))</f>
        <v>Villa Sabina</v>
      </c>
      <c r="B216" t="str">
        <f>INDEX('Community ID'!$K:$K,MATCH('Environmental Data'!$N216,'Community ID'!J:J,0))</f>
        <v>Constanza</v>
      </c>
      <c r="D216" t="s">
        <v>933</v>
      </c>
      <c r="G216" t="s">
        <v>75</v>
      </c>
      <c r="H216" t="s">
        <v>94</v>
      </c>
      <c r="I216">
        <v>2021</v>
      </c>
      <c r="K216" t="s">
        <v>49</v>
      </c>
      <c r="L216" t="s">
        <v>548</v>
      </c>
      <c r="M216" t="s">
        <v>133</v>
      </c>
      <c r="N216" t="s">
        <v>97</v>
      </c>
      <c r="O216" t="s">
        <v>542</v>
      </c>
      <c r="Q216" t="s">
        <v>438</v>
      </c>
      <c r="T216" t="s">
        <v>832</v>
      </c>
      <c r="U216" t="s">
        <v>56</v>
      </c>
      <c r="V216">
        <v>0</v>
      </c>
      <c r="W216">
        <v>0</v>
      </c>
      <c r="X216" t="s">
        <v>82</v>
      </c>
      <c r="Y216" t="s">
        <v>82</v>
      </c>
      <c r="Z216" t="s">
        <v>345</v>
      </c>
      <c r="AA216" t="s">
        <v>155</v>
      </c>
      <c r="AB216" t="s">
        <v>60</v>
      </c>
      <c r="AC216" t="s">
        <v>61</v>
      </c>
      <c r="AD216" t="s">
        <v>61</v>
      </c>
      <c r="AE216" t="s">
        <v>157</v>
      </c>
      <c r="AF216" t="s">
        <v>111</v>
      </c>
      <c r="AG216" t="s">
        <v>135</v>
      </c>
      <c r="AH216" t="s">
        <v>135</v>
      </c>
      <c r="AI216" t="s">
        <v>934</v>
      </c>
      <c r="AJ216">
        <v>2</v>
      </c>
      <c r="AK216" t="s">
        <v>103</v>
      </c>
      <c r="AL216">
        <v>3</v>
      </c>
      <c r="AM216">
        <v>0</v>
      </c>
      <c r="AN216" t="s">
        <v>60</v>
      </c>
      <c r="AO216" t="s">
        <v>67</v>
      </c>
      <c r="AP216" t="s">
        <v>104</v>
      </c>
      <c r="AR216" t="s">
        <v>69</v>
      </c>
      <c r="AS216" t="s">
        <v>91</v>
      </c>
      <c r="AT216" s="1">
        <v>44239</v>
      </c>
      <c r="AU216" t="s">
        <v>10825</v>
      </c>
      <c r="AV216" t="s">
        <v>832</v>
      </c>
      <c r="AW216" t="s">
        <v>71</v>
      </c>
      <c r="AX216" t="s">
        <v>72</v>
      </c>
    </row>
    <row r="217" spans="1:50" hidden="1" x14ac:dyDescent="0.25">
      <c r="A217" t="str">
        <f>INDEX('Community ID'!B:B,MATCH(M217,'Community ID'!A:A,0))</f>
        <v>Villa Sabina</v>
      </c>
      <c r="B217" t="str">
        <f>INDEX('Community ID'!$K:$K,MATCH('Environmental Data'!$N217,'Community ID'!J:J,0))</f>
        <v>Constanza</v>
      </c>
      <c r="D217" t="s">
        <v>935</v>
      </c>
      <c r="G217" t="s">
        <v>48</v>
      </c>
      <c r="H217" s="1">
        <v>37664</v>
      </c>
      <c r="I217">
        <v>18</v>
      </c>
      <c r="K217" t="s">
        <v>49</v>
      </c>
      <c r="L217" t="s">
        <v>127</v>
      </c>
      <c r="M217" t="s">
        <v>96</v>
      </c>
      <c r="N217" t="s">
        <v>97</v>
      </c>
      <c r="O217" t="s">
        <v>311</v>
      </c>
      <c r="Q217" t="s">
        <v>99</v>
      </c>
      <c r="T217" t="s">
        <v>604</v>
      </c>
      <c r="U217" t="s">
        <v>56</v>
      </c>
      <c r="V217">
        <v>18.891772799999998</v>
      </c>
      <c r="W217">
        <v>-70.711456999999996</v>
      </c>
      <c r="X217" t="s">
        <v>196</v>
      </c>
      <c r="Y217" t="s">
        <v>275</v>
      </c>
      <c r="Z217" t="s">
        <v>58</v>
      </c>
      <c r="AA217" t="s">
        <v>84</v>
      </c>
      <c r="AB217" t="s">
        <v>61</v>
      </c>
      <c r="AC217" t="s">
        <v>61</v>
      </c>
      <c r="AD217" t="s">
        <v>60</v>
      </c>
      <c r="AE217" t="s">
        <v>157</v>
      </c>
      <c r="AF217" t="s">
        <v>111</v>
      </c>
      <c r="AG217" t="s">
        <v>64</v>
      </c>
      <c r="AH217" t="s">
        <v>64</v>
      </c>
      <c r="AI217" t="s">
        <v>326</v>
      </c>
      <c r="AJ217">
        <v>2</v>
      </c>
      <c r="AK217" t="s">
        <v>605</v>
      </c>
      <c r="AL217">
        <v>4</v>
      </c>
      <c r="AM217">
        <v>1</v>
      </c>
      <c r="AN217" t="s">
        <v>60</v>
      </c>
      <c r="AO217" t="s">
        <v>67</v>
      </c>
      <c r="AP217" t="s">
        <v>68</v>
      </c>
      <c r="AR217" t="s">
        <v>69</v>
      </c>
      <c r="AS217" t="s">
        <v>91</v>
      </c>
      <c r="AT217" s="1">
        <v>44239</v>
      </c>
      <c r="AU217" t="s">
        <v>10826</v>
      </c>
      <c r="AV217" t="s">
        <v>604</v>
      </c>
      <c r="AW217" t="s">
        <v>71</v>
      </c>
      <c r="AX217" t="s">
        <v>72</v>
      </c>
    </row>
    <row r="218" spans="1:50" hidden="1" x14ac:dyDescent="0.25">
      <c r="A218" t="str">
        <f>INDEX('Community ID'!B:B,MATCH(M218,'Community ID'!A:A,0))</f>
        <v>Villa Sabina</v>
      </c>
      <c r="B218" t="str">
        <f>INDEX('Community ID'!$K:$K,MATCH('Environmental Data'!$N218,'Community ID'!J:J,0))</f>
        <v>Constanza</v>
      </c>
      <c r="D218" t="s">
        <v>936</v>
      </c>
      <c r="F218" t="s">
        <v>937</v>
      </c>
      <c r="G218" t="s">
        <v>75</v>
      </c>
      <c r="H218" s="1">
        <v>21120</v>
      </c>
      <c r="I218">
        <v>64</v>
      </c>
      <c r="J218" t="s">
        <v>938</v>
      </c>
      <c r="K218" t="s">
        <v>49</v>
      </c>
      <c r="L218" t="s">
        <v>939</v>
      </c>
      <c r="M218" t="s">
        <v>96</v>
      </c>
      <c r="N218" t="s">
        <v>97</v>
      </c>
      <c r="O218" t="s">
        <v>53</v>
      </c>
      <c r="Q218" t="s">
        <v>134</v>
      </c>
      <c r="T218" t="s">
        <v>836</v>
      </c>
      <c r="U218" t="s">
        <v>56</v>
      </c>
      <c r="V218">
        <v>0</v>
      </c>
      <c r="W218">
        <v>0</v>
      </c>
      <c r="X218" t="s">
        <v>82</v>
      </c>
      <c r="Y218" t="s">
        <v>82</v>
      </c>
      <c r="Z218" t="s">
        <v>58</v>
      </c>
      <c r="AA218" t="s">
        <v>155</v>
      </c>
      <c r="AB218" t="s">
        <v>60</v>
      </c>
      <c r="AD218" t="s">
        <v>60</v>
      </c>
      <c r="AE218" t="s">
        <v>176</v>
      </c>
      <c r="AF218" t="s">
        <v>63</v>
      </c>
      <c r="AG218" t="s">
        <v>54</v>
      </c>
      <c r="AH218" t="s">
        <v>120</v>
      </c>
      <c r="AI218" t="s">
        <v>940</v>
      </c>
      <c r="AJ218">
        <v>2</v>
      </c>
      <c r="AK218" t="s">
        <v>837</v>
      </c>
      <c r="AL218">
        <v>5</v>
      </c>
      <c r="AM218">
        <v>1</v>
      </c>
      <c r="AN218" t="s">
        <v>60</v>
      </c>
      <c r="AO218" t="s">
        <v>67</v>
      </c>
      <c r="AP218" t="s">
        <v>68</v>
      </c>
      <c r="AR218" t="s">
        <v>69</v>
      </c>
      <c r="AS218" t="s">
        <v>70</v>
      </c>
      <c r="AT218" s="1">
        <v>44239</v>
      </c>
      <c r="AU218" t="s">
        <v>10827</v>
      </c>
      <c r="AV218" t="s">
        <v>836</v>
      </c>
      <c r="AW218" t="s">
        <v>71</v>
      </c>
      <c r="AX218" t="s">
        <v>72</v>
      </c>
    </row>
    <row r="219" spans="1:50" hidden="1" x14ac:dyDescent="0.25">
      <c r="A219" t="str">
        <f>INDEX('Community ID'!B:B,MATCH(M219,'Community ID'!A:A,0))</f>
        <v>Villa Sabina</v>
      </c>
      <c r="B219" t="str">
        <f>INDEX('Community ID'!$K:$K,MATCH('Environmental Data'!$N219,'Community ID'!J:J,0))</f>
        <v>Constanza</v>
      </c>
      <c r="D219" t="s">
        <v>941</v>
      </c>
      <c r="G219" t="s">
        <v>48</v>
      </c>
      <c r="H219" s="1">
        <v>31244</v>
      </c>
      <c r="I219">
        <v>36</v>
      </c>
      <c r="K219" t="s">
        <v>49</v>
      </c>
      <c r="L219" t="s">
        <v>918</v>
      </c>
      <c r="M219" t="s">
        <v>96</v>
      </c>
      <c r="N219" t="s">
        <v>52</v>
      </c>
      <c r="O219" t="s">
        <v>53</v>
      </c>
      <c r="Q219" t="s">
        <v>99</v>
      </c>
      <c r="T219" t="s">
        <v>604</v>
      </c>
      <c r="U219" t="s">
        <v>56</v>
      </c>
      <c r="V219">
        <v>18.891456900000001</v>
      </c>
      <c r="W219">
        <v>-70.711828800000006</v>
      </c>
      <c r="X219" t="s">
        <v>57</v>
      </c>
      <c r="Y219" t="s">
        <v>57</v>
      </c>
      <c r="Z219" t="s">
        <v>58</v>
      </c>
      <c r="AA219" t="s">
        <v>84</v>
      </c>
      <c r="AB219" t="s">
        <v>60</v>
      </c>
      <c r="AD219" t="s">
        <v>60</v>
      </c>
      <c r="AE219" t="s">
        <v>176</v>
      </c>
      <c r="AF219" t="s">
        <v>63</v>
      </c>
      <c r="AG219" t="s">
        <v>943</v>
      </c>
      <c r="AH219" t="s">
        <v>64</v>
      </c>
      <c r="AI219" t="s">
        <v>925</v>
      </c>
      <c r="AJ219">
        <v>2</v>
      </c>
      <c r="AK219" t="s">
        <v>605</v>
      </c>
      <c r="AL219">
        <v>4</v>
      </c>
      <c r="AM219">
        <v>0</v>
      </c>
      <c r="AN219" t="s">
        <v>60</v>
      </c>
      <c r="AO219" t="s">
        <v>67</v>
      </c>
      <c r="AP219" t="s">
        <v>104</v>
      </c>
      <c r="AR219" t="s">
        <v>69</v>
      </c>
      <c r="AS219" t="s">
        <v>91</v>
      </c>
      <c r="AT219" s="1">
        <v>44239</v>
      </c>
      <c r="AU219" t="s">
        <v>10828</v>
      </c>
      <c r="AV219" t="s">
        <v>604</v>
      </c>
      <c r="AW219" t="s">
        <v>71</v>
      </c>
      <c r="AX219" t="s">
        <v>72</v>
      </c>
    </row>
    <row r="220" spans="1:50" hidden="1" x14ac:dyDescent="0.25">
      <c r="A220" t="str">
        <f>INDEX('Community ID'!B:B,MATCH(M220,'Community ID'!A:A,0))</f>
        <v>Villa Sabina</v>
      </c>
      <c r="B220" t="str">
        <f>INDEX('Community ID'!$K:$K,MATCH('Environmental Data'!$N220,'Community ID'!J:J,0))</f>
        <v>Constanza</v>
      </c>
      <c r="D220" t="s">
        <v>945</v>
      </c>
      <c r="G220" t="s">
        <v>75</v>
      </c>
      <c r="H220" s="1">
        <v>44239</v>
      </c>
      <c r="I220">
        <v>0</v>
      </c>
      <c r="K220" t="s">
        <v>132</v>
      </c>
      <c r="L220" t="s">
        <v>946</v>
      </c>
      <c r="M220" t="s">
        <v>835</v>
      </c>
      <c r="N220" t="s">
        <v>97</v>
      </c>
      <c r="O220" t="s">
        <v>97</v>
      </c>
      <c r="T220" t="s">
        <v>842</v>
      </c>
      <c r="U220" t="s">
        <v>56</v>
      </c>
      <c r="V220">
        <v>0</v>
      </c>
      <c r="W220">
        <v>0</v>
      </c>
      <c r="X220" t="s">
        <v>82</v>
      </c>
      <c r="Y220" t="s">
        <v>82</v>
      </c>
      <c r="Z220" t="s">
        <v>345</v>
      </c>
      <c r="AA220" t="s">
        <v>84</v>
      </c>
      <c r="AB220" t="s">
        <v>60</v>
      </c>
      <c r="AC220" t="s">
        <v>61</v>
      </c>
      <c r="AE220" t="s">
        <v>176</v>
      </c>
      <c r="AF220" t="s">
        <v>111</v>
      </c>
      <c r="AG220" t="s">
        <v>850</v>
      </c>
      <c r="AH220" t="s">
        <v>850</v>
      </c>
      <c r="AI220" t="s">
        <v>874</v>
      </c>
      <c r="AJ220">
        <v>2</v>
      </c>
      <c r="AK220" t="s">
        <v>66</v>
      </c>
      <c r="AL220">
        <v>6</v>
      </c>
      <c r="AM220">
        <v>0</v>
      </c>
      <c r="AN220" t="s">
        <v>60</v>
      </c>
      <c r="AO220" t="s">
        <v>67</v>
      </c>
      <c r="AP220" t="s">
        <v>68</v>
      </c>
      <c r="AR220" t="s">
        <v>69</v>
      </c>
      <c r="AS220" t="s">
        <v>91</v>
      </c>
      <c r="AT220" s="1">
        <v>44239</v>
      </c>
      <c r="AU220" t="s">
        <v>10829</v>
      </c>
      <c r="AV220" t="s">
        <v>842</v>
      </c>
      <c r="AW220" t="s">
        <v>71</v>
      </c>
      <c r="AX220" t="s">
        <v>72</v>
      </c>
    </row>
    <row r="221" spans="1:50" hidden="1" x14ac:dyDescent="0.25">
      <c r="A221" t="str">
        <f>INDEX('Community ID'!B:B,MATCH(M221,'Community ID'!A:A,0))</f>
        <v>Villa Sabina</v>
      </c>
      <c r="B221" t="str">
        <f>INDEX('Community ID'!$K:$K,MATCH('Environmental Data'!$N221,'Community ID'!J:J,0))</f>
        <v>Constanza</v>
      </c>
      <c r="D221" t="s">
        <v>944</v>
      </c>
      <c r="G221" t="s">
        <v>48</v>
      </c>
      <c r="H221" s="1">
        <v>32039</v>
      </c>
      <c r="I221">
        <v>34</v>
      </c>
      <c r="K221" t="s">
        <v>132</v>
      </c>
      <c r="L221" t="s">
        <v>127</v>
      </c>
      <c r="M221" t="s">
        <v>96</v>
      </c>
      <c r="N221" t="s">
        <v>52</v>
      </c>
      <c r="O221" t="s">
        <v>53</v>
      </c>
      <c r="Q221" t="s">
        <v>134</v>
      </c>
      <c r="T221" t="s">
        <v>836</v>
      </c>
      <c r="U221" t="s">
        <v>56</v>
      </c>
      <c r="V221">
        <v>18.885640500000001</v>
      </c>
      <c r="W221">
        <v>-70.710331400000001</v>
      </c>
      <c r="X221" t="s">
        <v>82</v>
      </c>
      <c r="Y221" t="s">
        <v>82</v>
      </c>
      <c r="Z221" t="s">
        <v>58</v>
      </c>
      <c r="AA221" t="s">
        <v>155</v>
      </c>
      <c r="AB221" t="s">
        <v>60</v>
      </c>
      <c r="AD221" t="s">
        <v>60</v>
      </c>
      <c r="AE221" t="s">
        <v>176</v>
      </c>
      <c r="AF221" t="s">
        <v>63</v>
      </c>
      <c r="AG221" t="s">
        <v>54</v>
      </c>
      <c r="AH221" t="s">
        <v>64</v>
      </c>
      <c r="AI221" t="s">
        <v>307</v>
      </c>
      <c r="AJ221">
        <v>2</v>
      </c>
      <c r="AK221" t="s">
        <v>837</v>
      </c>
      <c r="AL221">
        <v>3</v>
      </c>
      <c r="AM221">
        <v>0</v>
      </c>
      <c r="AN221" t="s">
        <v>60</v>
      </c>
      <c r="AO221" t="s">
        <v>67</v>
      </c>
      <c r="AP221" t="s">
        <v>68</v>
      </c>
      <c r="AR221" t="s">
        <v>69</v>
      </c>
      <c r="AS221" t="s">
        <v>70</v>
      </c>
      <c r="AT221" s="1">
        <v>44239</v>
      </c>
      <c r="AU221" t="s">
        <v>10830</v>
      </c>
      <c r="AV221" t="s">
        <v>836</v>
      </c>
      <c r="AW221" t="s">
        <v>71</v>
      </c>
      <c r="AX221" t="s">
        <v>72</v>
      </c>
    </row>
    <row r="222" spans="1:50" hidden="1" x14ac:dyDescent="0.25">
      <c r="A222" t="str">
        <f>INDEX('Community ID'!B:B,MATCH(M222,'Community ID'!A:A,0))</f>
        <v>Villa Sabina</v>
      </c>
      <c r="B222" t="str">
        <f>INDEX('Community ID'!$K:$K,MATCH('Environmental Data'!$N222,'Community ID'!J:J,0))</f>
        <v>Constanza</v>
      </c>
      <c r="D222" t="s">
        <v>947</v>
      </c>
      <c r="G222" t="s">
        <v>48</v>
      </c>
      <c r="H222" t="s">
        <v>94</v>
      </c>
      <c r="I222">
        <v>2021</v>
      </c>
      <c r="K222" t="s">
        <v>49</v>
      </c>
      <c r="L222" t="s">
        <v>108</v>
      </c>
      <c r="M222" t="s">
        <v>133</v>
      </c>
      <c r="N222" t="s">
        <v>97</v>
      </c>
      <c r="O222" t="s">
        <v>542</v>
      </c>
      <c r="R222" t="s">
        <v>438</v>
      </c>
      <c r="T222" t="s">
        <v>832</v>
      </c>
      <c r="U222" t="s">
        <v>56</v>
      </c>
      <c r="V222">
        <v>18.887832800000002</v>
      </c>
      <c r="W222">
        <v>-70.727812200000002</v>
      </c>
      <c r="X222" t="s">
        <v>82</v>
      </c>
      <c r="Y222" t="s">
        <v>82</v>
      </c>
      <c r="Z222" t="s">
        <v>345</v>
      </c>
      <c r="AA222" t="s">
        <v>155</v>
      </c>
      <c r="AB222" t="s">
        <v>60</v>
      </c>
      <c r="AC222" t="s">
        <v>61</v>
      </c>
      <c r="AD222" t="s">
        <v>61</v>
      </c>
      <c r="AE222" t="s">
        <v>176</v>
      </c>
      <c r="AF222" t="s">
        <v>63</v>
      </c>
      <c r="AG222" t="s">
        <v>621</v>
      </c>
      <c r="AH222" t="s">
        <v>621</v>
      </c>
      <c r="AI222" t="s">
        <v>934</v>
      </c>
      <c r="AJ222">
        <v>2</v>
      </c>
      <c r="AK222" t="s">
        <v>833</v>
      </c>
      <c r="AL222">
        <v>3</v>
      </c>
      <c r="AM222">
        <v>0</v>
      </c>
      <c r="AN222" t="s">
        <v>60</v>
      </c>
      <c r="AO222" t="s">
        <v>67</v>
      </c>
      <c r="AP222" t="s">
        <v>104</v>
      </c>
      <c r="AR222" t="s">
        <v>69</v>
      </c>
      <c r="AS222" t="s">
        <v>70</v>
      </c>
      <c r="AT222" s="1">
        <v>44239</v>
      </c>
      <c r="AU222" t="s">
        <v>10831</v>
      </c>
      <c r="AV222" t="s">
        <v>832</v>
      </c>
      <c r="AW222" t="s">
        <v>71</v>
      </c>
      <c r="AX222" t="s">
        <v>72</v>
      </c>
    </row>
    <row r="223" spans="1:50" hidden="1" x14ac:dyDescent="0.25">
      <c r="A223" t="str">
        <f>INDEX('Community ID'!B:B,MATCH(M223,'Community ID'!A:A,0))</f>
        <v>Villa Sabina</v>
      </c>
      <c r="B223" t="str">
        <f>INDEX('Community ID'!$K:$K,MATCH('Environmental Data'!$N223,'Community ID'!J:J,0))</f>
        <v>Constanza</v>
      </c>
      <c r="D223" t="s">
        <v>956</v>
      </c>
      <c r="F223" t="s">
        <v>957</v>
      </c>
      <c r="G223" t="s">
        <v>48</v>
      </c>
      <c r="H223" s="1">
        <v>29092</v>
      </c>
      <c r="I223">
        <v>42</v>
      </c>
      <c r="K223" t="s">
        <v>132</v>
      </c>
      <c r="L223" t="s">
        <v>127</v>
      </c>
      <c r="M223" t="s">
        <v>96</v>
      </c>
      <c r="N223" t="s">
        <v>97</v>
      </c>
      <c r="O223" t="s">
        <v>311</v>
      </c>
      <c r="Q223" t="s">
        <v>958</v>
      </c>
      <c r="T223" t="s">
        <v>604</v>
      </c>
      <c r="U223" t="s">
        <v>56</v>
      </c>
      <c r="V223">
        <v>18.886368999999998</v>
      </c>
      <c r="W223">
        <v>-70.713629299999994</v>
      </c>
      <c r="X223" t="s">
        <v>82</v>
      </c>
      <c r="Y223" t="s">
        <v>100</v>
      </c>
      <c r="Z223" t="s">
        <v>166</v>
      </c>
      <c r="AA223" t="s">
        <v>59</v>
      </c>
      <c r="AB223" t="s">
        <v>60</v>
      </c>
      <c r="AD223" t="s">
        <v>60</v>
      </c>
      <c r="AE223" t="s">
        <v>176</v>
      </c>
      <c r="AF223" t="s">
        <v>63</v>
      </c>
      <c r="AG223" t="s">
        <v>959</v>
      </c>
      <c r="AH223" t="s">
        <v>960</v>
      </c>
      <c r="AI223" t="s">
        <v>925</v>
      </c>
      <c r="AJ223">
        <v>2</v>
      </c>
      <c r="AK223" t="s">
        <v>605</v>
      </c>
      <c r="AL223">
        <v>3</v>
      </c>
      <c r="AM223">
        <v>1</v>
      </c>
      <c r="AN223" t="s">
        <v>60</v>
      </c>
      <c r="AO223" t="s">
        <v>67</v>
      </c>
      <c r="AP223" t="s">
        <v>104</v>
      </c>
      <c r="AR223" t="s">
        <v>69</v>
      </c>
      <c r="AS223" t="s">
        <v>70</v>
      </c>
      <c r="AT223" s="1">
        <v>44239</v>
      </c>
      <c r="AU223" t="s">
        <v>10832</v>
      </c>
      <c r="AV223" t="s">
        <v>604</v>
      </c>
      <c r="AW223" t="s">
        <v>71</v>
      </c>
      <c r="AX223" t="s">
        <v>72</v>
      </c>
    </row>
    <row r="224" spans="1:50" hidden="1" x14ac:dyDescent="0.25">
      <c r="A224" t="str">
        <f>INDEX('Community ID'!B:B,MATCH(M224,'Community ID'!A:A,0))</f>
        <v>Villa Sabina</v>
      </c>
      <c r="B224" t="str">
        <f>INDEX('Community ID'!$K:$K,MATCH('Environmental Data'!$N224,'Community ID'!J:J,0))</f>
        <v>Constanza</v>
      </c>
      <c r="D224" t="s">
        <v>948</v>
      </c>
      <c r="F224" t="s">
        <v>950</v>
      </c>
      <c r="G224" t="s">
        <v>75</v>
      </c>
      <c r="H224" s="1">
        <v>32162</v>
      </c>
      <c r="I224">
        <v>33</v>
      </c>
      <c r="J224" t="s">
        <v>951</v>
      </c>
      <c r="K224" t="s">
        <v>49</v>
      </c>
      <c r="L224" t="s">
        <v>952</v>
      </c>
      <c r="M224" t="s">
        <v>841</v>
      </c>
      <c r="N224" t="s">
        <v>52</v>
      </c>
      <c r="O224" t="s">
        <v>53</v>
      </c>
      <c r="Q224" t="s">
        <v>953</v>
      </c>
      <c r="T224" t="s">
        <v>836</v>
      </c>
      <c r="U224" t="s">
        <v>56</v>
      </c>
      <c r="V224">
        <v>18.885713800000001</v>
      </c>
      <c r="W224">
        <v>-70.710837299999994</v>
      </c>
      <c r="X224" t="s">
        <v>82</v>
      </c>
      <c r="Y224" t="s">
        <v>82</v>
      </c>
      <c r="Z224" t="s">
        <v>58</v>
      </c>
      <c r="AA224" t="s">
        <v>84</v>
      </c>
      <c r="AB224" t="s">
        <v>61</v>
      </c>
      <c r="AC224" t="s">
        <v>61</v>
      </c>
      <c r="AD224" t="s">
        <v>60</v>
      </c>
      <c r="AE224" t="s">
        <v>176</v>
      </c>
      <c r="AF224" t="s">
        <v>63</v>
      </c>
      <c r="AG224" t="s">
        <v>954</v>
      </c>
      <c r="AH224" t="s">
        <v>120</v>
      </c>
      <c r="AI224" t="s">
        <v>955</v>
      </c>
      <c r="AJ224">
        <v>2</v>
      </c>
      <c r="AK224" t="s">
        <v>837</v>
      </c>
      <c r="AL224">
        <v>4</v>
      </c>
      <c r="AM224">
        <v>0</v>
      </c>
      <c r="AN224" t="s">
        <v>60</v>
      </c>
      <c r="AO224" t="s">
        <v>67</v>
      </c>
      <c r="AP224" t="s">
        <v>68</v>
      </c>
      <c r="AR224" t="s">
        <v>69</v>
      </c>
      <c r="AS224" t="s">
        <v>70</v>
      </c>
      <c r="AT224" s="1">
        <v>44239</v>
      </c>
      <c r="AU224" t="s">
        <v>10833</v>
      </c>
      <c r="AV224" t="s">
        <v>836</v>
      </c>
      <c r="AW224" t="s">
        <v>71</v>
      </c>
      <c r="AX224" t="s">
        <v>72</v>
      </c>
    </row>
    <row r="225" spans="1:50" hidden="1" x14ac:dyDescent="0.25">
      <c r="A225" t="str">
        <f>INDEX('Community ID'!B:B,MATCH(M225,'Community ID'!A:A,0))</f>
        <v>Villa Sabina</v>
      </c>
      <c r="B225" t="str">
        <f>INDEX('Community ID'!$K:$K,MATCH('Environmental Data'!$N225,'Community ID'!J:J,0))</f>
        <v>Constanza</v>
      </c>
      <c r="D225" t="s">
        <v>961</v>
      </c>
      <c r="G225" t="s">
        <v>48</v>
      </c>
      <c r="H225" t="s">
        <v>94</v>
      </c>
      <c r="I225">
        <v>2021</v>
      </c>
      <c r="K225" t="s">
        <v>49</v>
      </c>
      <c r="L225" t="s">
        <v>962</v>
      </c>
      <c r="M225" t="s">
        <v>306</v>
      </c>
      <c r="N225" t="s">
        <v>97</v>
      </c>
      <c r="O225" t="s">
        <v>542</v>
      </c>
      <c r="Q225" t="s">
        <v>438</v>
      </c>
      <c r="T225" t="s">
        <v>832</v>
      </c>
      <c r="U225" t="s">
        <v>56</v>
      </c>
      <c r="V225">
        <v>18.899274599999998</v>
      </c>
      <c r="W225">
        <v>-70.701792299999994</v>
      </c>
      <c r="X225" t="s">
        <v>82</v>
      </c>
      <c r="Y225" t="s">
        <v>82</v>
      </c>
      <c r="Z225" t="s">
        <v>345</v>
      </c>
      <c r="AA225" t="s">
        <v>155</v>
      </c>
      <c r="AB225" t="s">
        <v>60</v>
      </c>
      <c r="AC225" t="s">
        <v>61</v>
      </c>
      <c r="AD225" t="s">
        <v>61</v>
      </c>
      <c r="AE225" t="s">
        <v>176</v>
      </c>
      <c r="AF225" t="s">
        <v>63</v>
      </c>
      <c r="AG225" t="s">
        <v>621</v>
      </c>
      <c r="AH225" t="s">
        <v>621</v>
      </c>
      <c r="AI225" t="s">
        <v>347</v>
      </c>
      <c r="AJ225">
        <v>1</v>
      </c>
      <c r="AK225" t="s">
        <v>833</v>
      </c>
      <c r="AL225">
        <v>4</v>
      </c>
      <c r="AM225">
        <v>0</v>
      </c>
      <c r="AN225" t="s">
        <v>60</v>
      </c>
      <c r="AO225" t="s">
        <v>67</v>
      </c>
      <c r="AP225" t="s">
        <v>104</v>
      </c>
      <c r="AR225" t="s">
        <v>69</v>
      </c>
      <c r="AS225" t="s">
        <v>70</v>
      </c>
      <c r="AT225" s="1">
        <v>44239</v>
      </c>
      <c r="AU225" t="s">
        <v>10834</v>
      </c>
      <c r="AV225" t="s">
        <v>832</v>
      </c>
      <c r="AW225" t="s">
        <v>71</v>
      </c>
      <c r="AX225" t="s">
        <v>72</v>
      </c>
    </row>
    <row r="226" spans="1:50" hidden="1" x14ac:dyDescent="0.25">
      <c r="A226" t="str">
        <f>INDEX('Community ID'!B:B,MATCH(M226,'Community ID'!A:A,0))</f>
        <v>Villa Sabina</v>
      </c>
      <c r="B226" t="str">
        <f>INDEX('Community ID'!$K:$K,MATCH('Environmental Data'!$N226,'Community ID'!J:J,0))</f>
        <v>Constanza</v>
      </c>
      <c r="D226" t="s">
        <v>963</v>
      </c>
      <c r="G226" t="s">
        <v>48</v>
      </c>
      <c r="H226" t="s">
        <v>94</v>
      </c>
      <c r="I226">
        <v>2021</v>
      </c>
      <c r="K226" t="s">
        <v>49</v>
      </c>
      <c r="L226" t="s">
        <v>108</v>
      </c>
      <c r="M226" t="s">
        <v>133</v>
      </c>
      <c r="N226" t="s">
        <v>97</v>
      </c>
      <c r="O226" t="s">
        <v>542</v>
      </c>
      <c r="Q226" t="s">
        <v>438</v>
      </c>
      <c r="T226" t="s">
        <v>832</v>
      </c>
      <c r="U226" t="s">
        <v>56</v>
      </c>
      <c r="V226">
        <v>18.886374499999999</v>
      </c>
      <c r="W226">
        <v>-70.713614100000001</v>
      </c>
      <c r="X226" t="s">
        <v>57</v>
      </c>
      <c r="Y226" t="s">
        <v>57</v>
      </c>
      <c r="Z226" t="s">
        <v>345</v>
      </c>
      <c r="AA226" t="s">
        <v>155</v>
      </c>
      <c r="AB226" t="s">
        <v>61</v>
      </c>
      <c r="AC226" t="s">
        <v>61</v>
      </c>
      <c r="AD226" t="s">
        <v>61</v>
      </c>
      <c r="AE226" t="s">
        <v>176</v>
      </c>
      <c r="AF226" t="s">
        <v>111</v>
      </c>
      <c r="AG226" t="s">
        <v>621</v>
      </c>
      <c r="AH226" t="s">
        <v>621</v>
      </c>
      <c r="AI226" t="s">
        <v>902</v>
      </c>
      <c r="AJ226">
        <v>1</v>
      </c>
      <c r="AK226" t="s">
        <v>833</v>
      </c>
      <c r="AL226">
        <v>3</v>
      </c>
      <c r="AM226">
        <v>1</v>
      </c>
      <c r="AN226" t="s">
        <v>60</v>
      </c>
      <c r="AO226" t="s">
        <v>67</v>
      </c>
      <c r="AP226" t="s">
        <v>68</v>
      </c>
      <c r="AR226" t="s">
        <v>69</v>
      </c>
      <c r="AS226" t="s">
        <v>964</v>
      </c>
      <c r="AT226" s="1">
        <v>44239</v>
      </c>
      <c r="AU226" t="s">
        <v>10835</v>
      </c>
      <c r="AV226" t="s">
        <v>832</v>
      </c>
      <c r="AW226" t="s">
        <v>71</v>
      </c>
      <c r="AX226" t="s">
        <v>72</v>
      </c>
    </row>
    <row r="227" spans="1:50" hidden="1" x14ac:dyDescent="0.25">
      <c r="A227" t="str">
        <f>INDEX('Community ID'!B:B,MATCH(M227,'Community ID'!A:A,0))</f>
        <v>Villa Sabina</v>
      </c>
      <c r="B227" t="str">
        <f>INDEX('Community ID'!$K:$K,MATCH('Environmental Data'!$N227,'Community ID'!J:J,0))</f>
        <v>Constanza</v>
      </c>
      <c r="D227" t="s">
        <v>965</v>
      </c>
      <c r="F227" t="s">
        <v>966</v>
      </c>
      <c r="G227" t="s">
        <v>75</v>
      </c>
      <c r="H227" s="1">
        <v>25391</v>
      </c>
      <c r="I227">
        <v>52</v>
      </c>
      <c r="K227" t="s">
        <v>49</v>
      </c>
      <c r="L227" t="s">
        <v>967</v>
      </c>
      <c r="M227" t="s">
        <v>835</v>
      </c>
      <c r="N227" t="s">
        <v>97</v>
      </c>
      <c r="O227" t="s">
        <v>53</v>
      </c>
      <c r="Q227" t="s">
        <v>134</v>
      </c>
      <c r="T227" t="s">
        <v>836</v>
      </c>
      <c r="U227" t="s">
        <v>56</v>
      </c>
      <c r="V227">
        <v>18.8859046</v>
      </c>
      <c r="W227">
        <v>-70.710821600000003</v>
      </c>
      <c r="X227" t="s">
        <v>82</v>
      </c>
      <c r="Y227" t="s">
        <v>82</v>
      </c>
      <c r="Z227" t="s">
        <v>166</v>
      </c>
      <c r="AA227" t="s">
        <v>155</v>
      </c>
      <c r="AC227" t="s">
        <v>60</v>
      </c>
      <c r="AD227" t="s">
        <v>60</v>
      </c>
      <c r="AE227" t="s">
        <v>157</v>
      </c>
      <c r="AF227" t="s">
        <v>86</v>
      </c>
      <c r="AG227" t="s">
        <v>954</v>
      </c>
      <c r="AH227" t="s">
        <v>120</v>
      </c>
      <c r="AI227" t="s">
        <v>390</v>
      </c>
      <c r="AJ227">
        <v>2</v>
      </c>
      <c r="AK227" t="s">
        <v>837</v>
      </c>
      <c r="AL227">
        <v>2</v>
      </c>
      <c r="AM227">
        <v>0</v>
      </c>
      <c r="AO227" t="s">
        <v>67</v>
      </c>
      <c r="AP227" t="s">
        <v>68</v>
      </c>
      <c r="AR227" t="s">
        <v>69</v>
      </c>
      <c r="AS227" t="s">
        <v>91</v>
      </c>
      <c r="AT227" s="1">
        <v>44239</v>
      </c>
      <c r="AU227" t="s">
        <v>10836</v>
      </c>
      <c r="AV227" t="s">
        <v>836</v>
      </c>
      <c r="AW227" t="s">
        <v>71</v>
      </c>
      <c r="AX227" t="s">
        <v>72</v>
      </c>
    </row>
    <row r="228" spans="1:50" hidden="1" x14ac:dyDescent="0.25">
      <c r="A228" t="str">
        <f>INDEX('Community ID'!B:B,MATCH(M228,'Community ID'!A:A,0))</f>
        <v>Villa Sabina</v>
      </c>
      <c r="B228" t="str">
        <f>INDEX('Community ID'!$K:$K,MATCH('Environmental Data'!$N228,'Community ID'!J:J,0))</f>
        <v>Constanza</v>
      </c>
      <c r="D228" t="s">
        <v>968</v>
      </c>
      <c r="G228" t="s">
        <v>48</v>
      </c>
      <c r="H228" s="1">
        <v>37280</v>
      </c>
      <c r="I228">
        <v>19</v>
      </c>
      <c r="K228" t="s">
        <v>132</v>
      </c>
      <c r="L228" t="s">
        <v>127</v>
      </c>
      <c r="M228" t="s">
        <v>96</v>
      </c>
      <c r="N228" t="s">
        <v>97</v>
      </c>
      <c r="O228" t="s">
        <v>53</v>
      </c>
      <c r="T228" t="s">
        <v>604</v>
      </c>
      <c r="U228" t="s">
        <v>56</v>
      </c>
      <c r="V228">
        <v>18.887657600000001</v>
      </c>
      <c r="W228">
        <v>-70.712374800000006</v>
      </c>
      <c r="X228" t="s">
        <v>57</v>
      </c>
      <c r="Y228" t="s">
        <v>196</v>
      </c>
      <c r="Z228" t="s">
        <v>58</v>
      </c>
      <c r="AA228" t="s">
        <v>155</v>
      </c>
      <c r="AB228" t="s">
        <v>60</v>
      </c>
      <c r="AD228" t="s">
        <v>60</v>
      </c>
      <c r="AE228" t="s">
        <v>176</v>
      </c>
      <c r="AF228" t="s">
        <v>63</v>
      </c>
      <c r="AG228" t="s">
        <v>64</v>
      </c>
      <c r="AH228" t="s">
        <v>120</v>
      </c>
      <c r="AI228" t="s">
        <v>874</v>
      </c>
      <c r="AJ228">
        <v>2</v>
      </c>
      <c r="AK228" t="s">
        <v>605</v>
      </c>
      <c r="AL228">
        <v>3</v>
      </c>
      <c r="AM228">
        <v>1</v>
      </c>
      <c r="AN228" t="s">
        <v>60</v>
      </c>
      <c r="AO228" t="s">
        <v>67</v>
      </c>
      <c r="AP228" t="s">
        <v>104</v>
      </c>
      <c r="AR228" t="s">
        <v>69</v>
      </c>
      <c r="AS228" t="s">
        <v>70</v>
      </c>
      <c r="AT228" s="1">
        <v>44239</v>
      </c>
      <c r="AU228" t="s">
        <v>10837</v>
      </c>
      <c r="AV228" t="s">
        <v>604</v>
      </c>
      <c r="AW228" t="s">
        <v>71</v>
      </c>
      <c r="AX228" t="s">
        <v>72</v>
      </c>
    </row>
    <row r="229" spans="1:50" hidden="1" x14ac:dyDescent="0.25">
      <c r="A229" t="str">
        <f>INDEX('Community ID'!B:B,MATCH(M229,'Community ID'!A:A,0))</f>
        <v>Villa Sabina</v>
      </c>
      <c r="B229" t="str">
        <f>INDEX('Community ID'!$K:$K,MATCH('Environmental Data'!$N229,'Community ID'!J:J,0))</f>
        <v>Constanza</v>
      </c>
      <c r="D229" t="s">
        <v>969</v>
      </c>
      <c r="G229" t="s">
        <v>75</v>
      </c>
      <c r="H229" t="s">
        <v>94</v>
      </c>
      <c r="I229">
        <v>2021</v>
      </c>
      <c r="K229" t="s">
        <v>49</v>
      </c>
      <c r="L229" t="s">
        <v>970</v>
      </c>
      <c r="M229" t="s">
        <v>306</v>
      </c>
      <c r="N229" t="s">
        <v>97</v>
      </c>
      <c r="O229" t="s">
        <v>542</v>
      </c>
      <c r="Q229" t="s">
        <v>438</v>
      </c>
      <c r="T229" t="s">
        <v>832</v>
      </c>
      <c r="U229" t="s">
        <v>56</v>
      </c>
      <c r="V229">
        <v>18.886368300000001</v>
      </c>
      <c r="W229">
        <v>-70.713565500000001</v>
      </c>
      <c r="X229" t="s">
        <v>82</v>
      </c>
      <c r="Y229" t="s">
        <v>82</v>
      </c>
      <c r="Z229" t="s">
        <v>345</v>
      </c>
      <c r="AA229" t="s">
        <v>155</v>
      </c>
      <c r="AB229" t="s">
        <v>60</v>
      </c>
      <c r="AC229" t="s">
        <v>61</v>
      </c>
      <c r="AD229" t="s">
        <v>61</v>
      </c>
      <c r="AE229" t="s">
        <v>176</v>
      </c>
      <c r="AF229" t="s">
        <v>63</v>
      </c>
      <c r="AG229" t="s">
        <v>971</v>
      </c>
      <c r="AH229" t="s">
        <v>971</v>
      </c>
      <c r="AI229" t="s">
        <v>972</v>
      </c>
      <c r="AJ229">
        <v>2</v>
      </c>
      <c r="AK229" t="s">
        <v>103</v>
      </c>
      <c r="AL229">
        <v>8</v>
      </c>
      <c r="AM229">
        <v>2</v>
      </c>
      <c r="AN229" t="s">
        <v>60</v>
      </c>
      <c r="AO229" t="s">
        <v>67</v>
      </c>
      <c r="AP229" t="s">
        <v>68</v>
      </c>
      <c r="AR229" t="s">
        <v>69</v>
      </c>
      <c r="AS229" t="s">
        <v>70</v>
      </c>
      <c r="AT229" s="1">
        <v>44239</v>
      </c>
      <c r="AU229" t="s">
        <v>10838</v>
      </c>
      <c r="AV229" t="s">
        <v>832</v>
      </c>
      <c r="AW229" t="s">
        <v>71</v>
      </c>
      <c r="AX229" t="s">
        <v>72</v>
      </c>
    </row>
    <row r="230" spans="1:50" hidden="1" x14ac:dyDescent="0.25">
      <c r="A230" t="str">
        <f>INDEX('Community ID'!B:B,MATCH(M230,'Community ID'!A:A,0))</f>
        <v>Villa Sabina</v>
      </c>
      <c r="B230" t="str">
        <f>INDEX('Community ID'!$K:$K,MATCH('Environmental Data'!$N230,'Community ID'!J:J,0))</f>
        <v>Constanza</v>
      </c>
      <c r="D230" t="s">
        <v>973</v>
      </c>
      <c r="F230" t="s">
        <v>974</v>
      </c>
      <c r="G230" t="s">
        <v>75</v>
      </c>
      <c r="H230" s="1">
        <v>31398</v>
      </c>
      <c r="I230">
        <v>36</v>
      </c>
      <c r="K230" t="s">
        <v>49</v>
      </c>
      <c r="L230" t="s">
        <v>975</v>
      </c>
      <c r="M230" t="s">
        <v>841</v>
      </c>
      <c r="N230" t="s">
        <v>52</v>
      </c>
      <c r="O230" t="s">
        <v>98</v>
      </c>
      <c r="Q230" t="s">
        <v>134</v>
      </c>
      <c r="T230" t="s">
        <v>836</v>
      </c>
      <c r="U230" t="s">
        <v>56</v>
      </c>
      <c r="V230">
        <v>0</v>
      </c>
      <c r="W230">
        <v>0</v>
      </c>
      <c r="X230" t="s">
        <v>82</v>
      </c>
      <c r="Y230" t="s">
        <v>82</v>
      </c>
      <c r="Z230" t="s">
        <v>166</v>
      </c>
      <c r="AA230" t="s">
        <v>155</v>
      </c>
      <c r="AC230" t="s">
        <v>61</v>
      </c>
      <c r="AD230" t="s">
        <v>60</v>
      </c>
      <c r="AE230" t="s">
        <v>157</v>
      </c>
      <c r="AF230" t="s">
        <v>111</v>
      </c>
      <c r="AG230" t="s">
        <v>850</v>
      </c>
      <c r="AH230" t="s">
        <v>64</v>
      </c>
      <c r="AI230" t="s">
        <v>976</v>
      </c>
      <c r="AJ230">
        <v>2</v>
      </c>
      <c r="AK230" t="s">
        <v>837</v>
      </c>
      <c r="AL230">
        <v>4</v>
      </c>
      <c r="AM230">
        <v>0</v>
      </c>
      <c r="AN230" t="s">
        <v>60</v>
      </c>
      <c r="AO230" t="s">
        <v>67</v>
      </c>
      <c r="AP230" t="s">
        <v>104</v>
      </c>
      <c r="AR230" t="s">
        <v>69</v>
      </c>
      <c r="AS230" t="s">
        <v>91</v>
      </c>
      <c r="AT230" s="1">
        <v>44239</v>
      </c>
      <c r="AU230" t="s">
        <v>10839</v>
      </c>
      <c r="AV230" t="s">
        <v>836</v>
      </c>
      <c r="AW230" t="s">
        <v>71</v>
      </c>
      <c r="AX230" t="s">
        <v>72</v>
      </c>
    </row>
    <row r="231" spans="1:50" hidden="1" x14ac:dyDescent="0.25">
      <c r="A231" t="str">
        <f>INDEX('Community ID'!B:B,MATCH(M231,'Community ID'!A:A,0))</f>
        <v>Villa Sabina</v>
      </c>
      <c r="B231" t="str">
        <f>INDEX('Community ID'!$K:$K,MATCH('Environmental Data'!$N231,'Community ID'!J:J,0))</f>
        <v>Constanza</v>
      </c>
      <c r="D231" t="s">
        <v>977</v>
      </c>
      <c r="F231" t="s">
        <v>641</v>
      </c>
      <c r="G231" t="s">
        <v>48</v>
      </c>
      <c r="H231" s="1">
        <v>36761</v>
      </c>
      <c r="I231">
        <v>21</v>
      </c>
      <c r="K231" t="s">
        <v>132</v>
      </c>
      <c r="L231" t="s">
        <v>127</v>
      </c>
      <c r="M231" t="s">
        <v>96</v>
      </c>
      <c r="N231" t="s">
        <v>52</v>
      </c>
      <c r="O231" t="s">
        <v>53</v>
      </c>
      <c r="T231" t="s">
        <v>604</v>
      </c>
      <c r="U231" t="s">
        <v>56</v>
      </c>
      <c r="V231">
        <v>18.890196199999998</v>
      </c>
      <c r="W231">
        <v>-70.709545000000006</v>
      </c>
      <c r="X231" t="s">
        <v>82</v>
      </c>
      <c r="Y231" t="s">
        <v>275</v>
      </c>
      <c r="Z231" t="s">
        <v>58</v>
      </c>
      <c r="AA231" t="s">
        <v>155</v>
      </c>
      <c r="AB231" t="s">
        <v>61</v>
      </c>
      <c r="AC231" t="s">
        <v>60</v>
      </c>
      <c r="AD231" t="s">
        <v>60</v>
      </c>
      <c r="AE231" t="s">
        <v>157</v>
      </c>
      <c r="AF231" t="s">
        <v>111</v>
      </c>
      <c r="AG231" t="s">
        <v>64</v>
      </c>
      <c r="AH231" t="s">
        <v>979</v>
      </c>
      <c r="AI231" t="s">
        <v>307</v>
      </c>
      <c r="AJ231">
        <v>2</v>
      </c>
      <c r="AK231" t="s">
        <v>875</v>
      </c>
      <c r="AL231">
        <v>5</v>
      </c>
      <c r="AM231">
        <v>2</v>
      </c>
      <c r="AN231" t="s">
        <v>60</v>
      </c>
      <c r="AO231" t="s">
        <v>67</v>
      </c>
      <c r="AP231" t="s">
        <v>104</v>
      </c>
      <c r="AR231" t="s">
        <v>69</v>
      </c>
      <c r="AS231" t="s">
        <v>91</v>
      </c>
      <c r="AT231" s="1">
        <v>44239</v>
      </c>
      <c r="AU231" t="s">
        <v>10840</v>
      </c>
      <c r="AV231" t="s">
        <v>604</v>
      </c>
      <c r="AW231" t="s">
        <v>71</v>
      </c>
      <c r="AX231" t="s">
        <v>72</v>
      </c>
    </row>
    <row r="232" spans="1:50" hidden="1" x14ac:dyDescent="0.25">
      <c r="A232" t="str">
        <f>INDEX('Community ID'!B:B,MATCH(M232,'Community ID'!A:A,0))</f>
        <v>Villa Sabina</v>
      </c>
      <c r="B232" t="str">
        <f>INDEX('Community ID'!$K:$K,MATCH('Environmental Data'!$N232,'Community ID'!J:J,0))</f>
        <v>Constanza</v>
      </c>
      <c r="D232" t="s">
        <v>980</v>
      </c>
      <c r="G232" t="s">
        <v>75</v>
      </c>
      <c r="H232" s="1">
        <v>31006</v>
      </c>
      <c r="I232">
        <v>37</v>
      </c>
      <c r="K232" t="s">
        <v>132</v>
      </c>
      <c r="L232" t="s">
        <v>50</v>
      </c>
      <c r="M232" t="s">
        <v>96</v>
      </c>
      <c r="N232" t="s">
        <v>97</v>
      </c>
      <c r="O232" t="s">
        <v>53</v>
      </c>
      <c r="T232" t="s">
        <v>604</v>
      </c>
      <c r="U232" t="s">
        <v>56</v>
      </c>
      <c r="V232">
        <v>18.891456900000001</v>
      </c>
      <c r="W232">
        <v>-70.711828800000006</v>
      </c>
      <c r="X232" t="s">
        <v>82</v>
      </c>
      <c r="Y232" t="s">
        <v>82</v>
      </c>
      <c r="Z232" t="s">
        <v>166</v>
      </c>
      <c r="AA232" t="s">
        <v>84</v>
      </c>
      <c r="AB232" t="s">
        <v>60</v>
      </c>
      <c r="AD232" t="s">
        <v>60</v>
      </c>
      <c r="AE232" t="s">
        <v>176</v>
      </c>
      <c r="AF232" t="s">
        <v>63</v>
      </c>
      <c r="AG232" t="s">
        <v>64</v>
      </c>
      <c r="AH232" t="s">
        <v>64</v>
      </c>
      <c r="AI232" t="s">
        <v>307</v>
      </c>
      <c r="AJ232">
        <v>2</v>
      </c>
      <c r="AK232" t="s">
        <v>605</v>
      </c>
      <c r="AL232">
        <v>5</v>
      </c>
      <c r="AM232">
        <v>0</v>
      </c>
      <c r="AN232" t="s">
        <v>60</v>
      </c>
      <c r="AO232" t="s">
        <v>67</v>
      </c>
      <c r="AP232" t="s">
        <v>104</v>
      </c>
      <c r="AR232" t="s">
        <v>69</v>
      </c>
      <c r="AS232" t="s">
        <v>70</v>
      </c>
      <c r="AT232" s="1">
        <v>44239</v>
      </c>
      <c r="AU232" t="s">
        <v>10841</v>
      </c>
      <c r="AV232" t="s">
        <v>604</v>
      </c>
      <c r="AW232" t="s">
        <v>71</v>
      </c>
      <c r="AX232" t="s">
        <v>72</v>
      </c>
    </row>
    <row r="233" spans="1:50" hidden="1" x14ac:dyDescent="0.25">
      <c r="A233" t="str">
        <f>INDEX('Community ID'!B:B,MATCH(M233,'Community ID'!A:A,0))</f>
        <v>Villa Sabina</v>
      </c>
      <c r="B233" t="str">
        <f>INDEX('Community ID'!$K:$K,MATCH('Environmental Data'!$N233,'Community ID'!J:J,0))</f>
        <v>Constanza</v>
      </c>
      <c r="D233" t="s">
        <v>981</v>
      </c>
      <c r="F233" t="s">
        <v>982</v>
      </c>
      <c r="G233" t="s">
        <v>48</v>
      </c>
      <c r="H233" s="1">
        <v>22464</v>
      </c>
      <c r="I233">
        <v>60</v>
      </c>
      <c r="K233" t="s">
        <v>76</v>
      </c>
      <c r="L233" t="s">
        <v>127</v>
      </c>
      <c r="M233" t="s">
        <v>96</v>
      </c>
      <c r="N233" t="s">
        <v>97</v>
      </c>
      <c r="O233" t="s">
        <v>53</v>
      </c>
      <c r="Q233" t="s">
        <v>99</v>
      </c>
      <c r="T233" t="s">
        <v>604</v>
      </c>
      <c r="U233" t="s">
        <v>56</v>
      </c>
      <c r="V233">
        <v>18.886384499999998</v>
      </c>
      <c r="W233">
        <v>-70.709868200000003</v>
      </c>
      <c r="X233" t="s">
        <v>82</v>
      </c>
      <c r="Y233" t="s">
        <v>82</v>
      </c>
      <c r="Z233" t="s">
        <v>83</v>
      </c>
      <c r="AA233" t="s">
        <v>155</v>
      </c>
      <c r="AB233" t="s">
        <v>60</v>
      </c>
      <c r="AC233" t="s">
        <v>61</v>
      </c>
      <c r="AD233" t="s">
        <v>60</v>
      </c>
      <c r="AE233" t="s">
        <v>176</v>
      </c>
      <c r="AF233" t="s">
        <v>63</v>
      </c>
      <c r="AG233" t="s">
        <v>64</v>
      </c>
      <c r="AH233" t="s">
        <v>64</v>
      </c>
      <c r="AI233" t="s">
        <v>307</v>
      </c>
      <c r="AJ233">
        <v>2</v>
      </c>
      <c r="AK233" t="s">
        <v>983</v>
      </c>
      <c r="AL233">
        <v>3</v>
      </c>
      <c r="AM233">
        <v>0</v>
      </c>
      <c r="AN233" t="s">
        <v>60</v>
      </c>
      <c r="AO233" t="s">
        <v>67</v>
      </c>
      <c r="AP233" t="s">
        <v>104</v>
      </c>
      <c r="AR233" t="s">
        <v>69</v>
      </c>
      <c r="AS233" t="s">
        <v>70</v>
      </c>
      <c r="AT233" s="1">
        <v>44239</v>
      </c>
      <c r="AU233" t="s">
        <v>10842</v>
      </c>
      <c r="AV233" t="s">
        <v>604</v>
      </c>
      <c r="AW233" t="s">
        <v>71</v>
      </c>
      <c r="AX233" t="s">
        <v>72</v>
      </c>
    </row>
    <row r="234" spans="1:50" hidden="1" x14ac:dyDescent="0.25">
      <c r="A234" t="str">
        <f>INDEX('Community ID'!B:B,MATCH(M234,'Community ID'!A:A,0))</f>
        <v>Villa Sabina</v>
      </c>
      <c r="B234" t="str">
        <f>INDEX('Community ID'!$K:$K,MATCH('Environmental Data'!$N234,'Community ID'!J:J,0))</f>
        <v>Constanza</v>
      </c>
      <c r="D234" t="s">
        <v>984</v>
      </c>
      <c r="F234" t="s">
        <v>985</v>
      </c>
      <c r="G234" t="s">
        <v>48</v>
      </c>
      <c r="H234" s="1">
        <v>21935</v>
      </c>
      <c r="I234">
        <v>61</v>
      </c>
      <c r="K234" t="s">
        <v>76</v>
      </c>
      <c r="L234" t="s">
        <v>50</v>
      </c>
      <c r="M234" t="s">
        <v>96</v>
      </c>
      <c r="N234" t="s">
        <v>52</v>
      </c>
      <c r="O234" t="s">
        <v>311</v>
      </c>
      <c r="Q234" t="s">
        <v>99</v>
      </c>
      <c r="T234" t="s">
        <v>604</v>
      </c>
      <c r="U234" t="s">
        <v>56</v>
      </c>
      <c r="V234">
        <v>18.886386600000002</v>
      </c>
      <c r="W234">
        <v>-70.709865600000001</v>
      </c>
      <c r="X234" t="s">
        <v>82</v>
      </c>
      <c r="Y234" t="s">
        <v>82</v>
      </c>
      <c r="Z234" t="s">
        <v>166</v>
      </c>
      <c r="AA234" t="s">
        <v>155</v>
      </c>
      <c r="AB234" t="s">
        <v>60</v>
      </c>
      <c r="AD234" t="s">
        <v>60</v>
      </c>
      <c r="AE234" t="s">
        <v>176</v>
      </c>
      <c r="AF234" t="s">
        <v>63</v>
      </c>
      <c r="AG234" t="s">
        <v>64</v>
      </c>
      <c r="AH234" t="s">
        <v>64</v>
      </c>
      <c r="AI234" t="s">
        <v>307</v>
      </c>
      <c r="AJ234">
        <v>2</v>
      </c>
      <c r="AK234" t="s">
        <v>983</v>
      </c>
      <c r="AL234">
        <v>2</v>
      </c>
      <c r="AM234">
        <v>0</v>
      </c>
      <c r="AN234" t="s">
        <v>60</v>
      </c>
      <c r="AO234" t="s">
        <v>67</v>
      </c>
      <c r="AP234" t="s">
        <v>68</v>
      </c>
      <c r="AR234" t="s">
        <v>69</v>
      </c>
      <c r="AS234" t="s">
        <v>70</v>
      </c>
      <c r="AT234" s="1">
        <v>44239</v>
      </c>
      <c r="AU234" t="s">
        <v>10843</v>
      </c>
      <c r="AV234" t="s">
        <v>604</v>
      </c>
      <c r="AW234" t="s">
        <v>71</v>
      </c>
      <c r="AX234" t="s">
        <v>72</v>
      </c>
    </row>
    <row r="235" spans="1:50" hidden="1" x14ac:dyDescent="0.25">
      <c r="A235" t="str">
        <f>INDEX('Community ID'!B:B,MATCH(M235,'Community ID'!A:A,0))</f>
        <v>Villa Sabina</v>
      </c>
      <c r="B235" t="str">
        <f>INDEX('Community ID'!$K:$K,MATCH('Environmental Data'!$N235,'Community ID'!J:J,0))</f>
        <v>Constanza</v>
      </c>
      <c r="D235" t="s">
        <v>986</v>
      </c>
      <c r="F235" t="s">
        <v>987</v>
      </c>
      <c r="G235" t="s">
        <v>75</v>
      </c>
      <c r="H235" s="1">
        <v>31252</v>
      </c>
      <c r="I235">
        <v>36</v>
      </c>
      <c r="K235" t="s">
        <v>132</v>
      </c>
      <c r="L235" t="s">
        <v>988</v>
      </c>
      <c r="M235" t="s">
        <v>96</v>
      </c>
      <c r="N235" t="s">
        <v>97</v>
      </c>
      <c r="O235" t="s">
        <v>53</v>
      </c>
      <c r="Q235" t="s">
        <v>99</v>
      </c>
      <c r="T235" t="s">
        <v>604</v>
      </c>
      <c r="U235" t="s">
        <v>56</v>
      </c>
      <c r="V235">
        <v>18.8863232</v>
      </c>
      <c r="W235">
        <v>-70.709888000000007</v>
      </c>
      <c r="X235" t="s">
        <v>82</v>
      </c>
      <c r="Y235" t="s">
        <v>82</v>
      </c>
      <c r="Z235" t="s">
        <v>83</v>
      </c>
      <c r="AA235" t="s">
        <v>155</v>
      </c>
      <c r="AB235" t="s">
        <v>60</v>
      </c>
      <c r="AC235" t="s">
        <v>61</v>
      </c>
      <c r="AD235" t="s">
        <v>60</v>
      </c>
      <c r="AE235" t="s">
        <v>176</v>
      </c>
      <c r="AF235" t="s">
        <v>63</v>
      </c>
      <c r="AG235" t="s">
        <v>64</v>
      </c>
      <c r="AH235" t="s">
        <v>64</v>
      </c>
      <c r="AI235" t="s">
        <v>874</v>
      </c>
      <c r="AJ235">
        <v>2</v>
      </c>
      <c r="AK235" t="s">
        <v>989</v>
      </c>
      <c r="AL235">
        <v>5</v>
      </c>
      <c r="AM235">
        <v>1</v>
      </c>
      <c r="AN235" t="s">
        <v>60</v>
      </c>
      <c r="AO235" t="s">
        <v>67</v>
      </c>
      <c r="AP235" t="s">
        <v>104</v>
      </c>
      <c r="AR235" t="s">
        <v>69</v>
      </c>
      <c r="AS235" t="s">
        <v>70</v>
      </c>
      <c r="AT235" s="1">
        <v>44239</v>
      </c>
      <c r="AU235" t="s">
        <v>10844</v>
      </c>
      <c r="AV235" t="s">
        <v>604</v>
      </c>
      <c r="AW235" t="s">
        <v>71</v>
      </c>
      <c r="AX235" t="s">
        <v>72</v>
      </c>
    </row>
    <row r="236" spans="1:50" hidden="1" x14ac:dyDescent="0.25">
      <c r="A236" t="str">
        <f>INDEX('Community ID'!B:B,MATCH(M236,'Community ID'!A:A,0))</f>
        <v>Villa Sabina</v>
      </c>
      <c r="B236" t="str">
        <f>INDEX('Community ID'!$K:$K,MATCH('Environmental Data'!$N236,'Community ID'!J:J,0))</f>
        <v>Constanza</v>
      </c>
      <c r="D236" t="s">
        <v>990</v>
      </c>
      <c r="F236" t="s">
        <v>991</v>
      </c>
      <c r="G236" t="s">
        <v>75</v>
      </c>
      <c r="H236" s="1">
        <v>27992</v>
      </c>
      <c r="I236">
        <v>45</v>
      </c>
      <c r="K236" t="s">
        <v>49</v>
      </c>
      <c r="L236" t="s">
        <v>952</v>
      </c>
      <c r="M236" t="s">
        <v>96</v>
      </c>
      <c r="N236" t="s">
        <v>97</v>
      </c>
      <c r="O236" t="s">
        <v>311</v>
      </c>
      <c r="Q236" t="s">
        <v>953</v>
      </c>
      <c r="T236" t="s">
        <v>604</v>
      </c>
      <c r="U236" t="s">
        <v>56</v>
      </c>
      <c r="V236">
        <v>18.886157099999998</v>
      </c>
      <c r="W236">
        <v>-70.710056300000005</v>
      </c>
      <c r="X236" t="s">
        <v>82</v>
      </c>
      <c r="Y236" t="s">
        <v>82</v>
      </c>
      <c r="Z236" t="s">
        <v>166</v>
      </c>
      <c r="AA236" t="s">
        <v>155</v>
      </c>
      <c r="AB236" t="s">
        <v>60</v>
      </c>
      <c r="AD236" t="s">
        <v>60</v>
      </c>
      <c r="AE236" t="s">
        <v>176</v>
      </c>
      <c r="AF236" t="s">
        <v>63</v>
      </c>
      <c r="AG236" t="s">
        <v>992</v>
      </c>
      <c r="AH236" t="s">
        <v>120</v>
      </c>
      <c r="AI236" t="s">
        <v>307</v>
      </c>
      <c r="AJ236">
        <v>2</v>
      </c>
      <c r="AK236" t="s">
        <v>605</v>
      </c>
      <c r="AL236">
        <v>5</v>
      </c>
      <c r="AM236">
        <v>0</v>
      </c>
      <c r="AN236" t="s">
        <v>60</v>
      </c>
      <c r="AO236" t="s">
        <v>67</v>
      </c>
      <c r="AP236" t="s">
        <v>68</v>
      </c>
      <c r="AR236" t="s">
        <v>69</v>
      </c>
      <c r="AS236" t="s">
        <v>70</v>
      </c>
      <c r="AT236" s="1">
        <v>44239</v>
      </c>
      <c r="AU236" t="s">
        <v>10845</v>
      </c>
      <c r="AV236" t="s">
        <v>604</v>
      </c>
      <c r="AW236" t="s">
        <v>71</v>
      </c>
      <c r="AX236" t="s">
        <v>72</v>
      </c>
    </row>
    <row r="237" spans="1:50" hidden="1" x14ac:dyDescent="0.25">
      <c r="A237" t="str">
        <f>INDEX('Community ID'!B:B,MATCH(M237,'Community ID'!A:A,0))</f>
        <v>Villa Sabina</v>
      </c>
      <c r="B237" t="str">
        <f>INDEX('Community ID'!$K:$K,MATCH('Environmental Data'!$N237,'Community ID'!J:J,0))</f>
        <v>Constanza</v>
      </c>
      <c r="D237" t="s">
        <v>993</v>
      </c>
      <c r="F237" t="s">
        <v>994</v>
      </c>
      <c r="G237" t="s">
        <v>48</v>
      </c>
      <c r="H237" s="1">
        <v>32216</v>
      </c>
      <c r="I237">
        <v>33</v>
      </c>
      <c r="K237" t="s">
        <v>132</v>
      </c>
      <c r="L237" t="s">
        <v>127</v>
      </c>
      <c r="M237" t="s">
        <v>96</v>
      </c>
      <c r="N237" t="s">
        <v>52</v>
      </c>
      <c r="O237" t="s">
        <v>53</v>
      </c>
      <c r="T237" t="s">
        <v>604</v>
      </c>
      <c r="U237" t="s">
        <v>56</v>
      </c>
      <c r="V237">
        <v>18.886010599999999</v>
      </c>
      <c r="W237">
        <v>-70.710255700000005</v>
      </c>
      <c r="X237" t="s">
        <v>82</v>
      </c>
      <c r="Y237" t="s">
        <v>82</v>
      </c>
      <c r="Z237" t="s">
        <v>166</v>
      </c>
      <c r="AA237" t="s">
        <v>155</v>
      </c>
      <c r="AB237" t="s">
        <v>60</v>
      </c>
      <c r="AD237" t="s">
        <v>60</v>
      </c>
      <c r="AE237" t="s">
        <v>176</v>
      </c>
      <c r="AF237" t="s">
        <v>63</v>
      </c>
      <c r="AG237" t="s">
        <v>64</v>
      </c>
      <c r="AH237" t="s">
        <v>64</v>
      </c>
      <c r="AI237" t="s">
        <v>307</v>
      </c>
      <c r="AJ237">
        <v>2</v>
      </c>
      <c r="AK237" t="s">
        <v>605</v>
      </c>
      <c r="AL237">
        <v>5</v>
      </c>
      <c r="AM237">
        <v>1</v>
      </c>
      <c r="AN237" t="s">
        <v>61</v>
      </c>
      <c r="AO237" t="s">
        <v>67</v>
      </c>
      <c r="AP237" t="s">
        <v>104</v>
      </c>
      <c r="AR237" t="s">
        <v>69</v>
      </c>
      <c r="AS237" t="s">
        <v>70</v>
      </c>
      <c r="AT237" s="1">
        <v>44239</v>
      </c>
      <c r="AU237" t="s">
        <v>10846</v>
      </c>
      <c r="AV237" t="s">
        <v>604</v>
      </c>
      <c r="AW237" t="s">
        <v>71</v>
      </c>
      <c r="AX237" t="s">
        <v>72</v>
      </c>
    </row>
    <row r="238" spans="1:50" hidden="1" x14ac:dyDescent="0.25">
      <c r="A238" t="str">
        <f>INDEX('Community ID'!B:B,MATCH(M238,'Community ID'!A:A,0))</f>
        <v>Villa Sabina</v>
      </c>
      <c r="B238" t="str">
        <f>INDEX('Community ID'!$K:$K,MATCH('Environmental Data'!$N238,'Community ID'!J:J,0))</f>
        <v>Constanza</v>
      </c>
      <c r="D238" t="s">
        <v>995</v>
      </c>
      <c r="F238" t="s">
        <v>997</v>
      </c>
      <c r="G238" t="s">
        <v>75</v>
      </c>
      <c r="H238" s="1">
        <v>23022</v>
      </c>
      <c r="I238">
        <v>58</v>
      </c>
      <c r="K238" t="s">
        <v>76</v>
      </c>
      <c r="L238" t="s">
        <v>247</v>
      </c>
      <c r="M238" t="s">
        <v>96</v>
      </c>
      <c r="N238" t="s">
        <v>52</v>
      </c>
      <c r="O238" t="s">
        <v>53</v>
      </c>
      <c r="Q238" t="s">
        <v>99</v>
      </c>
      <c r="T238" t="s">
        <v>604</v>
      </c>
      <c r="U238" t="s">
        <v>56</v>
      </c>
      <c r="V238">
        <v>18.885975999999999</v>
      </c>
      <c r="W238">
        <v>-70.710352200000003</v>
      </c>
      <c r="X238" t="s">
        <v>82</v>
      </c>
      <c r="Y238" t="s">
        <v>82</v>
      </c>
      <c r="Z238" t="s">
        <v>166</v>
      </c>
      <c r="AA238" t="s">
        <v>155</v>
      </c>
      <c r="AB238" t="s">
        <v>60</v>
      </c>
      <c r="AD238" t="s">
        <v>60</v>
      </c>
      <c r="AE238" t="s">
        <v>176</v>
      </c>
      <c r="AF238" t="s">
        <v>63</v>
      </c>
      <c r="AG238" t="s">
        <v>64</v>
      </c>
      <c r="AH238" t="s">
        <v>64</v>
      </c>
      <c r="AI238" t="s">
        <v>307</v>
      </c>
      <c r="AJ238">
        <v>2</v>
      </c>
      <c r="AK238" t="s">
        <v>605</v>
      </c>
      <c r="AL238">
        <v>5</v>
      </c>
      <c r="AM238">
        <v>0</v>
      </c>
      <c r="AN238" t="s">
        <v>60</v>
      </c>
      <c r="AO238" t="s">
        <v>67</v>
      </c>
      <c r="AP238" t="s">
        <v>68</v>
      </c>
      <c r="AR238" t="s">
        <v>69</v>
      </c>
      <c r="AS238" t="s">
        <v>70</v>
      </c>
      <c r="AT238" s="1">
        <v>44239</v>
      </c>
      <c r="AU238" t="s">
        <v>10847</v>
      </c>
      <c r="AV238" t="s">
        <v>604</v>
      </c>
      <c r="AW238" t="s">
        <v>71</v>
      </c>
      <c r="AX238" t="s">
        <v>72</v>
      </c>
    </row>
    <row r="239" spans="1:50" hidden="1" x14ac:dyDescent="0.25">
      <c r="A239" t="str">
        <f>INDEX('Community ID'!B:B,MATCH(M239,'Community ID'!A:A,0))</f>
        <v>Villa Sabina</v>
      </c>
      <c r="B239" t="str">
        <f>INDEX('Community ID'!$K:$K,MATCH('Environmental Data'!$N239,'Community ID'!J:J,0))</f>
        <v>Constanza</v>
      </c>
      <c r="D239" t="s">
        <v>998</v>
      </c>
      <c r="G239" t="s">
        <v>48</v>
      </c>
      <c r="H239" s="1">
        <v>33470</v>
      </c>
      <c r="I239">
        <v>30</v>
      </c>
      <c r="K239" t="s">
        <v>76</v>
      </c>
      <c r="L239" t="s">
        <v>127</v>
      </c>
      <c r="M239" t="s">
        <v>96</v>
      </c>
      <c r="N239" t="s">
        <v>52</v>
      </c>
      <c r="O239" t="s">
        <v>53</v>
      </c>
      <c r="Q239" t="s">
        <v>99</v>
      </c>
      <c r="T239" t="s">
        <v>604</v>
      </c>
      <c r="U239" t="s">
        <v>56</v>
      </c>
      <c r="V239">
        <v>18.886149199999998</v>
      </c>
      <c r="W239">
        <v>-70.710387600000004</v>
      </c>
      <c r="X239" t="s">
        <v>82</v>
      </c>
      <c r="Y239" t="s">
        <v>100</v>
      </c>
      <c r="Z239" t="s">
        <v>166</v>
      </c>
      <c r="AA239" t="s">
        <v>84</v>
      </c>
      <c r="AB239" t="s">
        <v>60</v>
      </c>
      <c r="AD239" t="s">
        <v>60</v>
      </c>
      <c r="AE239" t="s">
        <v>176</v>
      </c>
      <c r="AF239" t="s">
        <v>395</v>
      </c>
      <c r="AG239" t="s">
        <v>943</v>
      </c>
      <c r="AH239" t="s">
        <v>64</v>
      </c>
      <c r="AI239" t="s">
        <v>307</v>
      </c>
      <c r="AJ239">
        <v>2</v>
      </c>
      <c r="AK239" t="s">
        <v>605</v>
      </c>
      <c r="AL239">
        <v>7</v>
      </c>
      <c r="AM239">
        <v>0</v>
      </c>
      <c r="AN239" t="s">
        <v>61</v>
      </c>
      <c r="AO239" t="s">
        <v>67</v>
      </c>
      <c r="AP239" t="s">
        <v>104</v>
      </c>
      <c r="AR239" t="s">
        <v>69</v>
      </c>
      <c r="AS239" t="s">
        <v>114</v>
      </c>
      <c r="AT239" s="1">
        <v>44239</v>
      </c>
      <c r="AU239" t="s">
        <v>10848</v>
      </c>
      <c r="AV239" t="s">
        <v>604</v>
      </c>
      <c r="AW239" t="s">
        <v>71</v>
      </c>
      <c r="AX239" t="s">
        <v>72</v>
      </c>
    </row>
    <row r="240" spans="1:50" hidden="1" x14ac:dyDescent="0.25">
      <c r="A240" t="str">
        <f>INDEX('Community ID'!B:B,MATCH(M240,'Community ID'!A:A,0))</f>
        <v>Villa Sabina</v>
      </c>
      <c r="B240" t="str">
        <f>INDEX('Community ID'!$K:$K,MATCH('Environmental Data'!$N240,'Community ID'!J:J,0))</f>
        <v>Constanza</v>
      </c>
      <c r="D240" t="s">
        <v>999</v>
      </c>
      <c r="F240" t="s">
        <v>1000</v>
      </c>
      <c r="G240" t="s">
        <v>48</v>
      </c>
      <c r="H240" t="s">
        <v>94</v>
      </c>
      <c r="I240">
        <v>2021</v>
      </c>
      <c r="K240" t="s">
        <v>132</v>
      </c>
      <c r="L240" t="s">
        <v>127</v>
      </c>
      <c r="M240" t="s">
        <v>96</v>
      </c>
      <c r="N240" t="s">
        <v>97</v>
      </c>
      <c r="O240" t="s">
        <v>311</v>
      </c>
      <c r="Q240" t="s">
        <v>919</v>
      </c>
      <c r="T240" t="s">
        <v>604</v>
      </c>
      <c r="U240" t="s">
        <v>56</v>
      </c>
      <c r="V240">
        <v>18.891772799999998</v>
      </c>
      <c r="W240">
        <v>-70.711456999999996</v>
      </c>
      <c r="X240" t="s">
        <v>82</v>
      </c>
      <c r="Y240" t="s">
        <v>82</v>
      </c>
      <c r="Z240" t="s">
        <v>166</v>
      </c>
      <c r="AA240" t="s">
        <v>155</v>
      </c>
      <c r="AB240" t="s">
        <v>60</v>
      </c>
      <c r="AD240" t="s">
        <v>60</v>
      </c>
      <c r="AE240" t="s">
        <v>176</v>
      </c>
      <c r="AF240" t="s">
        <v>63</v>
      </c>
      <c r="AG240" t="s">
        <v>64</v>
      </c>
      <c r="AH240" t="s">
        <v>64</v>
      </c>
      <c r="AI240" t="s">
        <v>307</v>
      </c>
      <c r="AJ240">
        <v>2</v>
      </c>
      <c r="AK240" t="s">
        <v>605</v>
      </c>
      <c r="AL240">
        <v>5</v>
      </c>
      <c r="AM240">
        <v>1</v>
      </c>
      <c r="AN240" t="s">
        <v>60</v>
      </c>
      <c r="AO240" t="s">
        <v>67</v>
      </c>
      <c r="AP240" t="s">
        <v>104</v>
      </c>
      <c r="AR240" t="s">
        <v>69</v>
      </c>
      <c r="AS240" t="s">
        <v>114</v>
      </c>
      <c r="AT240" s="1">
        <v>44239</v>
      </c>
      <c r="AU240" t="s">
        <v>10849</v>
      </c>
      <c r="AV240" t="s">
        <v>604</v>
      </c>
      <c r="AW240" t="s">
        <v>71</v>
      </c>
      <c r="AX240" t="s">
        <v>72</v>
      </c>
    </row>
    <row r="241" spans="1:50" hidden="1" x14ac:dyDescent="0.25">
      <c r="A241" t="str">
        <f>INDEX('Community ID'!B:B,MATCH(M241,'Community ID'!A:A,0))</f>
        <v>Villa Sabina</v>
      </c>
      <c r="B241" t="str">
        <f>INDEX('Community ID'!$K:$K,MATCH('Environmental Data'!$N241,'Community ID'!J:J,0))</f>
        <v>Constanza</v>
      </c>
      <c r="D241" t="s">
        <v>1001</v>
      </c>
      <c r="G241" t="s">
        <v>48</v>
      </c>
      <c r="H241" s="1">
        <v>28542</v>
      </c>
      <c r="I241">
        <v>43</v>
      </c>
      <c r="J241">
        <v>8093177163</v>
      </c>
      <c r="K241" t="s">
        <v>76</v>
      </c>
      <c r="L241" t="s">
        <v>127</v>
      </c>
      <c r="M241" t="s">
        <v>96</v>
      </c>
      <c r="N241" t="s">
        <v>97</v>
      </c>
      <c r="O241" t="s">
        <v>311</v>
      </c>
      <c r="Q241" t="s">
        <v>99</v>
      </c>
      <c r="T241" t="s">
        <v>604</v>
      </c>
      <c r="U241" t="s">
        <v>56</v>
      </c>
      <c r="V241">
        <v>18.891772799999998</v>
      </c>
      <c r="W241">
        <v>-70.711456999999996</v>
      </c>
      <c r="X241" t="s">
        <v>82</v>
      </c>
      <c r="Y241" t="s">
        <v>82</v>
      </c>
      <c r="Z241" t="s">
        <v>166</v>
      </c>
      <c r="AA241" t="s">
        <v>155</v>
      </c>
      <c r="AB241" t="s">
        <v>60</v>
      </c>
      <c r="AD241" t="s">
        <v>60</v>
      </c>
      <c r="AE241" t="s">
        <v>176</v>
      </c>
      <c r="AF241" t="s">
        <v>63</v>
      </c>
      <c r="AG241" t="s">
        <v>64</v>
      </c>
      <c r="AH241" t="s">
        <v>120</v>
      </c>
      <c r="AI241" t="s">
        <v>307</v>
      </c>
      <c r="AJ241">
        <v>2</v>
      </c>
      <c r="AK241" t="s">
        <v>605</v>
      </c>
      <c r="AL241">
        <v>3</v>
      </c>
      <c r="AM241">
        <v>0</v>
      </c>
      <c r="AN241" t="s">
        <v>60</v>
      </c>
      <c r="AO241" t="s">
        <v>67</v>
      </c>
      <c r="AP241" t="s">
        <v>68</v>
      </c>
      <c r="AR241" t="s">
        <v>69</v>
      </c>
      <c r="AS241" t="s">
        <v>70</v>
      </c>
      <c r="AT241" s="1">
        <v>44239</v>
      </c>
      <c r="AU241" t="s">
        <v>10850</v>
      </c>
      <c r="AV241" t="s">
        <v>604</v>
      </c>
      <c r="AW241" t="s">
        <v>71</v>
      </c>
      <c r="AX241" t="s">
        <v>72</v>
      </c>
    </row>
    <row r="242" spans="1:50" hidden="1" x14ac:dyDescent="0.25">
      <c r="A242" t="str">
        <f>INDEX('Community ID'!B:B,MATCH(M242,'Community ID'!A:A,0))</f>
        <v>Villa Sabina</v>
      </c>
      <c r="B242" t="str">
        <f>INDEX('Community ID'!$K:$K,MATCH('Environmental Data'!$N242,'Community ID'!J:J,0))</f>
        <v>Constanza</v>
      </c>
      <c r="D242" t="s">
        <v>1003</v>
      </c>
      <c r="F242" t="s">
        <v>1004</v>
      </c>
      <c r="G242" t="s">
        <v>48</v>
      </c>
      <c r="H242" s="1">
        <v>32175</v>
      </c>
      <c r="I242">
        <v>33</v>
      </c>
      <c r="K242" t="s">
        <v>132</v>
      </c>
      <c r="L242" t="s">
        <v>127</v>
      </c>
      <c r="M242" t="s">
        <v>96</v>
      </c>
      <c r="N242" t="s">
        <v>97</v>
      </c>
      <c r="O242" t="s">
        <v>311</v>
      </c>
      <c r="Q242" t="s">
        <v>919</v>
      </c>
      <c r="T242" t="s">
        <v>604</v>
      </c>
      <c r="U242" t="s">
        <v>56</v>
      </c>
      <c r="V242">
        <v>18.891456900000001</v>
      </c>
      <c r="W242">
        <v>-70.711828800000006</v>
      </c>
      <c r="X242" t="s">
        <v>82</v>
      </c>
      <c r="Y242" t="s">
        <v>82</v>
      </c>
      <c r="Z242" t="s">
        <v>166</v>
      </c>
      <c r="AA242" t="s">
        <v>84</v>
      </c>
      <c r="AB242" t="s">
        <v>60</v>
      </c>
      <c r="AD242" t="s">
        <v>60</v>
      </c>
      <c r="AE242" t="s">
        <v>176</v>
      </c>
      <c r="AF242" t="s">
        <v>63</v>
      </c>
      <c r="AG242" t="s">
        <v>959</v>
      </c>
      <c r="AH242" t="s">
        <v>1005</v>
      </c>
      <c r="AI242" t="s">
        <v>307</v>
      </c>
      <c r="AJ242">
        <v>2</v>
      </c>
      <c r="AK242" t="s">
        <v>605</v>
      </c>
      <c r="AL242">
        <v>5</v>
      </c>
      <c r="AM242">
        <v>0</v>
      </c>
      <c r="AN242" t="s">
        <v>60</v>
      </c>
      <c r="AO242" t="s">
        <v>67</v>
      </c>
      <c r="AP242" t="s">
        <v>104</v>
      </c>
      <c r="AR242" t="s">
        <v>69</v>
      </c>
      <c r="AS242" t="s">
        <v>70</v>
      </c>
      <c r="AT242" s="1">
        <v>44239</v>
      </c>
      <c r="AU242" t="s">
        <v>10851</v>
      </c>
      <c r="AV242" t="s">
        <v>604</v>
      </c>
      <c r="AW242" t="s">
        <v>71</v>
      </c>
      <c r="AX242" t="s">
        <v>72</v>
      </c>
    </row>
    <row r="243" spans="1:50" hidden="1" x14ac:dyDescent="0.25">
      <c r="A243" t="str">
        <f>INDEX('Community ID'!B:B,MATCH(M243,'Community ID'!A:A,0))</f>
        <v>Villa Sabina</v>
      </c>
      <c r="B243" t="str">
        <f>INDEX('Community ID'!$K:$K,MATCH('Environmental Data'!$N243,'Community ID'!J:J,0))</f>
        <v>Constanza</v>
      </c>
      <c r="D243" t="s">
        <v>1006</v>
      </c>
      <c r="G243" t="s">
        <v>48</v>
      </c>
      <c r="H243" t="s">
        <v>94</v>
      </c>
      <c r="I243">
        <v>2021</v>
      </c>
      <c r="K243" t="s">
        <v>76</v>
      </c>
      <c r="L243" t="s">
        <v>127</v>
      </c>
      <c r="M243" t="s">
        <v>96</v>
      </c>
      <c r="N243" t="s">
        <v>97</v>
      </c>
      <c r="O243" t="s">
        <v>311</v>
      </c>
      <c r="Q243" t="s">
        <v>99</v>
      </c>
      <c r="T243" t="s">
        <v>604</v>
      </c>
      <c r="U243" t="s">
        <v>56</v>
      </c>
      <c r="V243">
        <v>18.891772799999998</v>
      </c>
      <c r="W243">
        <v>-70.711456999999996</v>
      </c>
      <c r="X243" t="s">
        <v>82</v>
      </c>
      <c r="Y243" t="s">
        <v>57</v>
      </c>
      <c r="Z243" t="s">
        <v>166</v>
      </c>
      <c r="AA243" t="s">
        <v>84</v>
      </c>
      <c r="AB243" t="s">
        <v>60</v>
      </c>
      <c r="AD243" t="s">
        <v>60</v>
      </c>
      <c r="AE243" t="s">
        <v>176</v>
      </c>
      <c r="AF243" t="s">
        <v>63</v>
      </c>
      <c r="AG243" t="s">
        <v>943</v>
      </c>
      <c r="AH243" t="s">
        <v>64</v>
      </c>
      <c r="AI243" t="s">
        <v>307</v>
      </c>
      <c r="AJ243">
        <v>1</v>
      </c>
      <c r="AK243" t="s">
        <v>605</v>
      </c>
      <c r="AL243">
        <v>4</v>
      </c>
      <c r="AM243">
        <v>1</v>
      </c>
      <c r="AN243" t="s">
        <v>60</v>
      </c>
      <c r="AO243" t="s">
        <v>67</v>
      </c>
      <c r="AP243" t="s">
        <v>68</v>
      </c>
      <c r="AR243" t="s">
        <v>69</v>
      </c>
      <c r="AS243" t="s">
        <v>70</v>
      </c>
      <c r="AT243" s="1">
        <v>44239</v>
      </c>
      <c r="AU243" t="s">
        <v>10852</v>
      </c>
      <c r="AV243" t="s">
        <v>604</v>
      </c>
      <c r="AW243" t="s">
        <v>71</v>
      </c>
      <c r="AX243" t="s">
        <v>72</v>
      </c>
    </row>
    <row r="244" spans="1:50" hidden="1" x14ac:dyDescent="0.25">
      <c r="A244" t="str">
        <f>INDEX('Community ID'!B:B,MATCH(M244,'Community ID'!A:A,0))</f>
        <v>Villa Sabina</v>
      </c>
      <c r="B244" t="str">
        <f>INDEX('Community ID'!$K:$K,MATCH('Environmental Data'!$N244,'Community ID'!J:J,0))</f>
        <v>Constanza</v>
      </c>
      <c r="D244" t="s">
        <v>1007</v>
      </c>
      <c r="F244" t="s">
        <v>1008</v>
      </c>
      <c r="G244" t="s">
        <v>48</v>
      </c>
      <c r="H244" s="1">
        <v>26128</v>
      </c>
      <c r="I244">
        <v>50</v>
      </c>
      <c r="J244">
        <v>8293369108</v>
      </c>
      <c r="K244" t="s">
        <v>76</v>
      </c>
      <c r="L244" t="s">
        <v>127</v>
      </c>
      <c r="M244" t="s">
        <v>96</v>
      </c>
      <c r="N244" t="s">
        <v>97</v>
      </c>
      <c r="O244" t="s">
        <v>311</v>
      </c>
      <c r="Q244" t="s">
        <v>99</v>
      </c>
      <c r="T244" t="s">
        <v>604</v>
      </c>
      <c r="U244" t="s">
        <v>56</v>
      </c>
      <c r="V244">
        <v>18.891456900000001</v>
      </c>
      <c r="W244">
        <v>-70.711828800000006</v>
      </c>
      <c r="X244" t="s">
        <v>82</v>
      </c>
      <c r="Y244" t="s">
        <v>82</v>
      </c>
      <c r="Z244" t="s">
        <v>166</v>
      </c>
      <c r="AA244" t="s">
        <v>155</v>
      </c>
      <c r="AB244" t="s">
        <v>60</v>
      </c>
      <c r="AD244" t="s">
        <v>60</v>
      </c>
      <c r="AE244" t="s">
        <v>176</v>
      </c>
      <c r="AF244" t="s">
        <v>63</v>
      </c>
      <c r="AG244" t="s">
        <v>943</v>
      </c>
      <c r="AH244" t="s">
        <v>64</v>
      </c>
      <c r="AI244" t="s">
        <v>307</v>
      </c>
      <c r="AJ244">
        <v>2</v>
      </c>
      <c r="AK244" t="s">
        <v>605</v>
      </c>
      <c r="AL244">
        <v>5</v>
      </c>
      <c r="AM244">
        <v>0</v>
      </c>
      <c r="AN244" t="s">
        <v>60</v>
      </c>
      <c r="AO244" t="s">
        <v>67</v>
      </c>
      <c r="AP244" t="s">
        <v>104</v>
      </c>
      <c r="AR244" t="s">
        <v>69</v>
      </c>
      <c r="AS244" t="s">
        <v>70</v>
      </c>
      <c r="AT244" s="1">
        <v>44239</v>
      </c>
      <c r="AU244" t="s">
        <v>10853</v>
      </c>
      <c r="AV244" t="s">
        <v>604</v>
      </c>
      <c r="AW244" t="s">
        <v>71</v>
      </c>
      <c r="AX244" t="s">
        <v>72</v>
      </c>
    </row>
    <row r="245" spans="1:50" hidden="1" x14ac:dyDescent="0.25">
      <c r="A245" t="str">
        <f>INDEX('Community ID'!B:B,MATCH(M245,'Community ID'!A:A,0))</f>
        <v>Villa Sabina</v>
      </c>
      <c r="B245" t="str">
        <f>INDEX('Community ID'!$K:$K,MATCH('Environmental Data'!$N245,'Community ID'!J:J,0))</f>
        <v>Constanza</v>
      </c>
      <c r="D245" t="s">
        <v>1009</v>
      </c>
      <c r="F245" t="s">
        <v>1010</v>
      </c>
      <c r="G245" t="s">
        <v>48</v>
      </c>
      <c r="H245" t="s">
        <v>94</v>
      </c>
      <c r="I245">
        <v>2021</v>
      </c>
      <c r="K245" t="s">
        <v>76</v>
      </c>
      <c r="L245" t="s">
        <v>127</v>
      </c>
      <c r="M245" t="s">
        <v>96</v>
      </c>
      <c r="N245" t="s">
        <v>52</v>
      </c>
      <c r="O245" t="s">
        <v>53</v>
      </c>
      <c r="Q245" t="s">
        <v>953</v>
      </c>
      <c r="T245" t="s">
        <v>604</v>
      </c>
      <c r="U245" t="s">
        <v>56</v>
      </c>
      <c r="V245">
        <v>18.891772799999998</v>
      </c>
      <c r="W245">
        <v>-70.711456999999996</v>
      </c>
      <c r="X245" t="s">
        <v>82</v>
      </c>
      <c r="Y245" t="s">
        <v>82</v>
      </c>
      <c r="Z245" t="s">
        <v>166</v>
      </c>
      <c r="AA245" t="s">
        <v>155</v>
      </c>
      <c r="AB245" t="s">
        <v>60</v>
      </c>
      <c r="AD245" t="s">
        <v>60</v>
      </c>
      <c r="AE245" t="s">
        <v>176</v>
      </c>
      <c r="AF245" t="s">
        <v>63</v>
      </c>
      <c r="AG245" t="s">
        <v>954</v>
      </c>
      <c r="AH245" t="s">
        <v>1011</v>
      </c>
      <c r="AI245" t="s">
        <v>925</v>
      </c>
      <c r="AJ245">
        <v>2</v>
      </c>
      <c r="AK245" t="s">
        <v>605</v>
      </c>
      <c r="AL245">
        <v>3</v>
      </c>
      <c r="AM245">
        <v>1</v>
      </c>
      <c r="AN245" t="s">
        <v>60</v>
      </c>
      <c r="AO245" t="s">
        <v>67</v>
      </c>
      <c r="AP245" t="s">
        <v>104</v>
      </c>
      <c r="AR245" t="s">
        <v>69</v>
      </c>
      <c r="AS245" t="s">
        <v>70</v>
      </c>
      <c r="AT245" s="1">
        <v>44239</v>
      </c>
      <c r="AU245" t="s">
        <v>10854</v>
      </c>
      <c r="AV245" t="s">
        <v>604</v>
      </c>
      <c r="AW245" t="s">
        <v>71</v>
      </c>
      <c r="AX245" t="s">
        <v>72</v>
      </c>
    </row>
    <row r="246" spans="1:50" hidden="1" x14ac:dyDescent="0.25">
      <c r="A246" t="str">
        <f>INDEX('Community ID'!B:B,MATCH(M246,'Community ID'!A:A,0))</f>
        <v>Villa Sabina</v>
      </c>
      <c r="B246" t="str">
        <f>INDEX('Community ID'!$K:$K,MATCH('Environmental Data'!$N246,'Community ID'!J:J,0))</f>
        <v>Constanza</v>
      </c>
      <c r="D246" t="s">
        <v>1012</v>
      </c>
      <c r="F246" t="s">
        <v>865</v>
      </c>
      <c r="G246" t="s">
        <v>75</v>
      </c>
      <c r="H246" t="s">
        <v>1013</v>
      </c>
      <c r="I246">
        <v>24</v>
      </c>
      <c r="J246">
        <v>8299394511</v>
      </c>
      <c r="K246" t="s">
        <v>132</v>
      </c>
      <c r="L246" t="s">
        <v>952</v>
      </c>
      <c r="M246" t="s">
        <v>306</v>
      </c>
      <c r="N246" t="s">
        <v>52</v>
      </c>
      <c r="O246" t="s">
        <v>311</v>
      </c>
      <c r="Q246" t="s">
        <v>1014</v>
      </c>
      <c r="T246" t="s">
        <v>604</v>
      </c>
      <c r="U246" t="s">
        <v>56</v>
      </c>
      <c r="V246">
        <v>18.886769900000001</v>
      </c>
      <c r="W246">
        <v>-70.710991300000003</v>
      </c>
      <c r="X246" t="s">
        <v>82</v>
      </c>
      <c r="Y246" t="s">
        <v>82</v>
      </c>
      <c r="Z246" t="s">
        <v>83</v>
      </c>
      <c r="AA246" t="s">
        <v>84</v>
      </c>
      <c r="AB246" t="s">
        <v>60</v>
      </c>
      <c r="AD246" t="s">
        <v>60</v>
      </c>
      <c r="AE246" t="s">
        <v>176</v>
      </c>
      <c r="AF246" t="s">
        <v>63</v>
      </c>
      <c r="AG246" t="s">
        <v>943</v>
      </c>
      <c r="AH246" t="s">
        <v>120</v>
      </c>
      <c r="AI246" t="s">
        <v>1015</v>
      </c>
      <c r="AJ246">
        <v>2</v>
      </c>
      <c r="AK246" t="s">
        <v>605</v>
      </c>
      <c r="AL246">
        <v>6</v>
      </c>
      <c r="AM246">
        <v>1</v>
      </c>
      <c r="AN246" t="s">
        <v>60</v>
      </c>
      <c r="AO246" t="s">
        <v>67</v>
      </c>
      <c r="AP246" t="s">
        <v>104</v>
      </c>
      <c r="AR246" t="s">
        <v>69</v>
      </c>
      <c r="AS246" t="s">
        <v>70</v>
      </c>
      <c r="AT246" s="1">
        <v>44239</v>
      </c>
      <c r="AU246" t="s">
        <v>10855</v>
      </c>
      <c r="AV246" t="s">
        <v>604</v>
      </c>
      <c r="AW246" t="s">
        <v>71</v>
      </c>
      <c r="AX246" t="s">
        <v>72</v>
      </c>
    </row>
    <row r="247" spans="1:50" hidden="1" x14ac:dyDescent="0.25">
      <c r="A247" t="str">
        <f>INDEX('Community ID'!B:B,MATCH(M247,'Community ID'!A:A,0))</f>
        <v>Villa Sabina</v>
      </c>
      <c r="B247" t="str">
        <f>INDEX('Community ID'!$K:$K,MATCH('Environmental Data'!$N247,'Community ID'!J:J,0))</f>
        <v>Constanza</v>
      </c>
      <c r="D247" t="s">
        <v>92</v>
      </c>
      <c r="G247" t="s">
        <v>48</v>
      </c>
      <c r="H247" t="s">
        <v>94</v>
      </c>
      <c r="I247">
        <v>2021</v>
      </c>
      <c r="J247">
        <v>8496372567</v>
      </c>
      <c r="K247" t="s">
        <v>76</v>
      </c>
      <c r="L247" t="s">
        <v>95</v>
      </c>
      <c r="M247" t="s">
        <v>96</v>
      </c>
      <c r="N247" t="s">
        <v>97</v>
      </c>
      <c r="O247" t="s">
        <v>98</v>
      </c>
      <c r="Q247" t="s">
        <v>99</v>
      </c>
      <c r="T247" t="s">
        <v>55</v>
      </c>
      <c r="U247" t="s">
        <v>56</v>
      </c>
      <c r="V247">
        <v>0</v>
      </c>
      <c r="W247">
        <v>0</v>
      </c>
      <c r="X247" t="s">
        <v>82</v>
      </c>
      <c r="Y247" t="s">
        <v>100</v>
      </c>
      <c r="Z247" t="s">
        <v>58</v>
      </c>
      <c r="AA247" t="s">
        <v>59</v>
      </c>
      <c r="AB247" t="s">
        <v>61</v>
      </c>
      <c r="AC247" t="s">
        <v>61</v>
      </c>
      <c r="AD247" t="s">
        <v>60</v>
      </c>
      <c r="AE247" t="s">
        <v>176</v>
      </c>
      <c r="AF247" t="s">
        <v>86</v>
      </c>
      <c r="AG247" t="s">
        <v>54</v>
      </c>
      <c r="AH247" t="s">
        <v>101</v>
      </c>
      <c r="AI247" t="s">
        <v>102</v>
      </c>
      <c r="AJ247">
        <v>2</v>
      </c>
      <c r="AK247" t="s">
        <v>103</v>
      </c>
      <c r="AL247">
        <v>2</v>
      </c>
      <c r="AM247">
        <v>1</v>
      </c>
      <c r="AN247" t="s">
        <v>60</v>
      </c>
      <c r="AO247" t="s">
        <v>90</v>
      </c>
      <c r="AP247" t="s">
        <v>104</v>
      </c>
      <c r="AR247" t="s">
        <v>69</v>
      </c>
      <c r="AS247" t="s">
        <v>70</v>
      </c>
      <c r="AT247" s="1">
        <v>44239</v>
      </c>
      <c r="AU247" t="s">
        <v>10856</v>
      </c>
      <c r="AV247" t="s">
        <v>55</v>
      </c>
      <c r="AW247" t="s">
        <v>71</v>
      </c>
      <c r="AX247" t="s">
        <v>72</v>
      </c>
    </row>
    <row r="248" spans="1:50" hidden="1" x14ac:dyDescent="0.25">
      <c r="A248" t="str">
        <f>INDEX('Community ID'!B:B,MATCH(M248,'Community ID'!A:A,0))</f>
        <v>Villa Sabina</v>
      </c>
      <c r="B248" t="str">
        <f>INDEX('Community ID'!$K:$K,MATCH('Environmental Data'!$N248,'Community ID'!J:J,0))</f>
        <v>Constanza</v>
      </c>
      <c r="D248" t="s">
        <v>1016</v>
      </c>
      <c r="F248" t="s">
        <v>1017</v>
      </c>
      <c r="G248" t="s">
        <v>48</v>
      </c>
      <c r="H248" s="1">
        <v>31250</v>
      </c>
      <c r="I248">
        <v>36</v>
      </c>
      <c r="J248">
        <v>8094155467</v>
      </c>
      <c r="K248" t="s">
        <v>117</v>
      </c>
      <c r="L248" t="s">
        <v>127</v>
      </c>
      <c r="M248" t="s">
        <v>96</v>
      </c>
      <c r="N248" t="s">
        <v>97</v>
      </c>
      <c r="O248" t="s">
        <v>311</v>
      </c>
      <c r="Q248" t="s">
        <v>99</v>
      </c>
      <c r="T248" t="s">
        <v>604</v>
      </c>
      <c r="U248" t="s">
        <v>56</v>
      </c>
      <c r="V248">
        <v>18.886774500000001</v>
      </c>
      <c r="W248">
        <v>-70.711399299999997</v>
      </c>
      <c r="X248" t="s">
        <v>82</v>
      </c>
      <c r="Y248" t="s">
        <v>82</v>
      </c>
      <c r="Z248" t="s">
        <v>166</v>
      </c>
      <c r="AA248" t="s">
        <v>84</v>
      </c>
      <c r="AB248" t="s">
        <v>60</v>
      </c>
      <c r="AD248" t="s">
        <v>60</v>
      </c>
      <c r="AE248" t="s">
        <v>157</v>
      </c>
      <c r="AF248" t="s">
        <v>63</v>
      </c>
      <c r="AG248" t="s">
        <v>943</v>
      </c>
      <c r="AH248" t="s">
        <v>64</v>
      </c>
      <c r="AI248" t="s">
        <v>307</v>
      </c>
      <c r="AJ248">
        <v>2</v>
      </c>
      <c r="AK248" t="s">
        <v>605</v>
      </c>
      <c r="AL248">
        <v>4</v>
      </c>
      <c r="AM248">
        <v>0</v>
      </c>
      <c r="AN248" t="s">
        <v>60</v>
      </c>
      <c r="AO248" t="s">
        <v>67</v>
      </c>
      <c r="AP248" t="s">
        <v>68</v>
      </c>
      <c r="AR248" t="s">
        <v>69</v>
      </c>
      <c r="AS248" t="s">
        <v>91</v>
      </c>
      <c r="AT248" s="1">
        <v>44239</v>
      </c>
      <c r="AU248" t="s">
        <v>10857</v>
      </c>
      <c r="AV248" t="s">
        <v>604</v>
      </c>
      <c r="AW248" t="s">
        <v>71</v>
      </c>
      <c r="AX248" t="s">
        <v>72</v>
      </c>
    </row>
    <row r="249" spans="1:50" hidden="1" x14ac:dyDescent="0.25">
      <c r="A249" t="str">
        <f>INDEX('Community ID'!B:B,MATCH(M249,'Community ID'!A:A,0))</f>
        <v>El Arroyazo</v>
      </c>
      <c r="B249" t="str">
        <f>INDEX('Community ID'!$K:$K,MATCH('Environmental Data'!$N249,'Community ID'!J:J,0))</f>
        <v>Constanza</v>
      </c>
      <c r="D249" t="s">
        <v>1018</v>
      </c>
      <c r="F249" t="s">
        <v>1020</v>
      </c>
      <c r="G249" t="s">
        <v>75</v>
      </c>
      <c r="H249" s="1">
        <v>27913</v>
      </c>
      <c r="I249">
        <v>45</v>
      </c>
      <c r="K249" t="s">
        <v>76</v>
      </c>
      <c r="L249" t="s">
        <v>77</v>
      </c>
      <c r="M249" t="s">
        <v>78</v>
      </c>
      <c r="N249" t="s">
        <v>79</v>
      </c>
      <c r="O249" t="s">
        <v>542</v>
      </c>
      <c r="S249">
        <v>5300040879</v>
      </c>
      <c r="T249" t="s">
        <v>81</v>
      </c>
      <c r="U249" t="s">
        <v>56</v>
      </c>
      <c r="V249">
        <v>19.019627400000001</v>
      </c>
      <c r="W249">
        <v>-70.548246399999996</v>
      </c>
      <c r="X249" t="s">
        <v>82</v>
      </c>
      <c r="Y249" t="s">
        <v>82</v>
      </c>
      <c r="Z249" t="s">
        <v>83</v>
      </c>
      <c r="AA249" t="s">
        <v>84</v>
      </c>
      <c r="AB249" t="s">
        <v>61</v>
      </c>
      <c r="AC249" t="s">
        <v>60</v>
      </c>
      <c r="AD249" t="s">
        <v>60</v>
      </c>
      <c r="AE249" t="s">
        <v>157</v>
      </c>
      <c r="AF249" t="s">
        <v>86</v>
      </c>
      <c r="AG249" t="s">
        <v>1021</v>
      </c>
      <c r="AH249" t="s">
        <v>1022</v>
      </c>
      <c r="AI249" t="s">
        <v>88</v>
      </c>
      <c r="AJ249">
        <v>1</v>
      </c>
      <c r="AK249" t="s">
        <v>89</v>
      </c>
      <c r="AL249">
        <v>1</v>
      </c>
      <c r="AM249">
        <v>0</v>
      </c>
      <c r="AN249" t="s">
        <v>60</v>
      </c>
      <c r="AO249" t="s">
        <v>170</v>
      </c>
      <c r="AP249" t="s">
        <v>104</v>
      </c>
      <c r="AR249" t="s">
        <v>69</v>
      </c>
      <c r="AS249" t="s">
        <v>91</v>
      </c>
      <c r="AT249" s="1">
        <v>44239</v>
      </c>
      <c r="AU249" t="s">
        <v>10858</v>
      </c>
      <c r="AV249" t="s">
        <v>81</v>
      </c>
      <c r="AW249" t="s">
        <v>71</v>
      </c>
      <c r="AX249" t="s">
        <v>72</v>
      </c>
    </row>
    <row r="250" spans="1:50" hidden="1" x14ac:dyDescent="0.25">
      <c r="A250" t="str">
        <f>INDEX('Community ID'!B:B,MATCH(M250,'Community ID'!A:A,0))</f>
        <v>Villa Sabina</v>
      </c>
      <c r="B250" t="str">
        <f>INDEX('Community ID'!$K:$K,MATCH('Environmental Data'!$N250,'Community ID'!J:J,0))</f>
        <v>Constanza</v>
      </c>
      <c r="D250" t="s">
        <v>1023</v>
      </c>
      <c r="F250" t="s">
        <v>886</v>
      </c>
      <c r="G250" t="s">
        <v>75</v>
      </c>
      <c r="H250" s="1">
        <v>20214</v>
      </c>
      <c r="I250">
        <v>66</v>
      </c>
      <c r="J250">
        <v>8298853984</v>
      </c>
      <c r="K250" t="s">
        <v>49</v>
      </c>
      <c r="L250" t="s">
        <v>611</v>
      </c>
      <c r="M250" t="s">
        <v>96</v>
      </c>
      <c r="N250" t="s">
        <v>97</v>
      </c>
      <c r="O250" t="s">
        <v>311</v>
      </c>
      <c r="Q250" t="s">
        <v>99</v>
      </c>
      <c r="T250" t="s">
        <v>604</v>
      </c>
      <c r="U250" t="s">
        <v>56</v>
      </c>
      <c r="V250">
        <v>18.886423000000001</v>
      </c>
      <c r="W250">
        <v>-70.711532700000006</v>
      </c>
      <c r="X250" t="s">
        <v>82</v>
      </c>
      <c r="Y250" t="s">
        <v>82</v>
      </c>
      <c r="Z250" t="s">
        <v>166</v>
      </c>
      <c r="AA250" t="s">
        <v>59</v>
      </c>
      <c r="AB250" t="s">
        <v>60</v>
      </c>
      <c r="AD250" t="s">
        <v>60</v>
      </c>
      <c r="AE250" t="s">
        <v>157</v>
      </c>
      <c r="AF250" t="s">
        <v>111</v>
      </c>
      <c r="AG250" t="s">
        <v>1025</v>
      </c>
      <c r="AH250" t="s">
        <v>64</v>
      </c>
      <c r="AI250" t="s">
        <v>307</v>
      </c>
      <c r="AJ250">
        <v>2</v>
      </c>
      <c r="AK250" t="s">
        <v>605</v>
      </c>
      <c r="AL250">
        <v>3</v>
      </c>
      <c r="AM250">
        <v>0</v>
      </c>
      <c r="AN250" t="s">
        <v>60</v>
      </c>
      <c r="AO250" t="s">
        <v>67</v>
      </c>
      <c r="AP250" t="s">
        <v>68</v>
      </c>
      <c r="AR250" t="s">
        <v>69</v>
      </c>
      <c r="AS250" t="s">
        <v>70</v>
      </c>
      <c r="AT250" s="1">
        <v>44239</v>
      </c>
      <c r="AU250" t="s">
        <v>10859</v>
      </c>
      <c r="AV250" t="s">
        <v>604</v>
      </c>
      <c r="AW250" t="s">
        <v>71</v>
      </c>
      <c r="AX250" t="s">
        <v>72</v>
      </c>
    </row>
    <row r="251" spans="1:50" hidden="1" x14ac:dyDescent="0.25">
      <c r="A251" t="str">
        <f>INDEX('Community ID'!B:B,MATCH(M251,'Community ID'!A:A,0))</f>
        <v>La Luisa</v>
      </c>
      <c r="B251" t="str">
        <f>INDEX('Community ID'!$K:$K,MATCH('Environmental Data'!$N251,'Community ID'!J:J,0))</f>
        <v>Constanza</v>
      </c>
      <c r="D251" t="s">
        <v>124</v>
      </c>
      <c r="F251" t="s">
        <v>126</v>
      </c>
      <c r="G251" t="s">
        <v>48</v>
      </c>
      <c r="H251" s="1">
        <v>26754</v>
      </c>
      <c r="I251">
        <v>48</v>
      </c>
      <c r="J251">
        <v>8298854052</v>
      </c>
      <c r="K251" t="s">
        <v>49</v>
      </c>
      <c r="L251" t="s">
        <v>127</v>
      </c>
      <c r="M251" t="s">
        <v>128</v>
      </c>
      <c r="N251" t="s">
        <v>52</v>
      </c>
      <c r="O251" t="s">
        <v>98</v>
      </c>
      <c r="Q251" t="s">
        <v>129</v>
      </c>
      <c r="S251">
        <v>3103701169</v>
      </c>
      <c r="T251" t="s">
        <v>55</v>
      </c>
      <c r="U251" t="s">
        <v>56</v>
      </c>
      <c r="V251">
        <v>18.917604300000001</v>
      </c>
      <c r="W251">
        <v>-70.744925899999998</v>
      </c>
      <c r="X251" t="s">
        <v>82</v>
      </c>
      <c r="Y251" t="s">
        <v>82</v>
      </c>
      <c r="Z251" t="s">
        <v>110</v>
      </c>
      <c r="AA251" t="s">
        <v>59</v>
      </c>
      <c r="AB251" t="s">
        <v>61</v>
      </c>
      <c r="AC251" t="s">
        <v>60</v>
      </c>
      <c r="AD251" t="s">
        <v>60</v>
      </c>
      <c r="AE251" t="s">
        <v>157</v>
      </c>
      <c r="AF251" t="s">
        <v>111</v>
      </c>
      <c r="AG251" t="s">
        <v>54</v>
      </c>
      <c r="AH251" t="s">
        <v>64</v>
      </c>
      <c r="AI251" t="s">
        <v>130</v>
      </c>
      <c r="AJ251">
        <v>1</v>
      </c>
      <c r="AK251" t="s">
        <v>66</v>
      </c>
      <c r="AL251">
        <v>4</v>
      </c>
      <c r="AM251">
        <v>1</v>
      </c>
      <c r="AN251" t="s">
        <v>60</v>
      </c>
      <c r="AO251" t="s">
        <v>90</v>
      </c>
      <c r="AP251" t="s">
        <v>123</v>
      </c>
      <c r="AR251" t="s">
        <v>69</v>
      </c>
      <c r="AS251" t="s">
        <v>91</v>
      </c>
      <c r="AT251" s="1">
        <v>44238</v>
      </c>
      <c r="AU251" t="s">
        <v>10860</v>
      </c>
      <c r="AV251" t="s">
        <v>55</v>
      </c>
      <c r="AW251" t="s">
        <v>71</v>
      </c>
      <c r="AX251" t="s">
        <v>72</v>
      </c>
    </row>
    <row r="252" spans="1:50" hidden="1" x14ac:dyDescent="0.25">
      <c r="A252" t="str">
        <f>INDEX('Community ID'!B:B,MATCH(M252,'Community ID'!A:A,0))</f>
        <v>La Luisa Arriba</v>
      </c>
      <c r="B252" t="str">
        <f>INDEX('Community ID'!$K:$K,MATCH('Environmental Data'!$N252,'Community ID'!J:J,0))</f>
        <v>Constanza</v>
      </c>
      <c r="D252" t="s">
        <v>115</v>
      </c>
      <c r="F252" t="s">
        <v>116</v>
      </c>
      <c r="G252" t="s">
        <v>48</v>
      </c>
      <c r="H252" s="1">
        <v>28410</v>
      </c>
      <c r="I252">
        <v>44</v>
      </c>
      <c r="J252">
        <v>8493424897</v>
      </c>
      <c r="K252" t="s">
        <v>117</v>
      </c>
      <c r="L252" t="s">
        <v>118</v>
      </c>
      <c r="M252" t="s">
        <v>119</v>
      </c>
      <c r="N252" t="s">
        <v>52</v>
      </c>
      <c r="O252" t="s">
        <v>98</v>
      </c>
      <c r="S252">
        <v>5300412409</v>
      </c>
      <c r="T252" t="s">
        <v>55</v>
      </c>
      <c r="U252" t="s">
        <v>56</v>
      </c>
      <c r="V252">
        <v>18.917574999999999</v>
      </c>
      <c r="W252">
        <v>-70.744934999999998</v>
      </c>
      <c r="X252" t="s">
        <v>82</v>
      </c>
      <c r="Y252" t="s">
        <v>82</v>
      </c>
      <c r="Z252" t="s">
        <v>110</v>
      </c>
      <c r="AA252" t="s">
        <v>59</v>
      </c>
      <c r="AB252" t="s">
        <v>60</v>
      </c>
      <c r="AC252" t="s">
        <v>61</v>
      </c>
      <c r="AD252" t="s">
        <v>60</v>
      </c>
      <c r="AE252" t="s">
        <v>157</v>
      </c>
      <c r="AF252" t="s">
        <v>86</v>
      </c>
      <c r="AG252" t="s">
        <v>54</v>
      </c>
      <c r="AH252" t="s">
        <v>120</v>
      </c>
      <c r="AI252" t="s">
        <v>121</v>
      </c>
      <c r="AJ252">
        <v>1</v>
      </c>
      <c r="AK252" t="s">
        <v>122</v>
      </c>
      <c r="AL252">
        <v>1</v>
      </c>
      <c r="AN252" t="s">
        <v>60</v>
      </c>
      <c r="AO252" t="s">
        <v>67</v>
      </c>
      <c r="AP252" t="s">
        <v>123</v>
      </c>
      <c r="AR252" t="s">
        <v>69</v>
      </c>
      <c r="AS252" t="s">
        <v>91</v>
      </c>
      <c r="AT252" s="1">
        <v>44238</v>
      </c>
      <c r="AU252" t="s">
        <v>10861</v>
      </c>
      <c r="AV252" t="s">
        <v>55</v>
      </c>
      <c r="AW252" t="s">
        <v>71</v>
      </c>
      <c r="AX252" t="s">
        <v>72</v>
      </c>
    </row>
    <row r="253" spans="1:50" hidden="1" x14ac:dyDescent="0.25">
      <c r="A253" t="str">
        <f>INDEX('Community ID'!B:B,MATCH(M253,'Community ID'!A:A,0))</f>
        <v>La Planta, La Japonesa</v>
      </c>
      <c r="B253" t="str">
        <f>INDEX('Community ID'!$K:$K,MATCH('Environmental Data'!$N253,'Community ID'!J:J,0))</f>
        <v>Constanza</v>
      </c>
      <c r="D253" t="s">
        <v>1026</v>
      </c>
      <c r="G253" t="s">
        <v>75</v>
      </c>
      <c r="H253" t="s">
        <v>94</v>
      </c>
      <c r="I253">
        <v>2021</v>
      </c>
      <c r="K253" t="s">
        <v>49</v>
      </c>
      <c r="L253" t="s">
        <v>247</v>
      </c>
      <c r="M253" t="s">
        <v>1027</v>
      </c>
      <c r="N253" t="s">
        <v>52</v>
      </c>
      <c r="O253" t="s">
        <v>542</v>
      </c>
      <c r="Q253" t="s">
        <v>438</v>
      </c>
      <c r="T253" t="s">
        <v>832</v>
      </c>
      <c r="U253" t="s">
        <v>56</v>
      </c>
      <c r="V253">
        <v>18.885194800000001</v>
      </c>
      <c r="W253">
        <v>-70.735374899999997</v>
      </c>
      <c r="X253" t="s">
        <v>82</v>
      </c>
      <c r="Y253" t="s">
        <v>82</v>
      </c>
      <c r="Z253" t="s">
        <v>58</v>
      </c>
      <c r="AA253" t="s">
        <v>155</v>
      </c>
      <c r="AB253" t="s">
        <v>60</v>
      </c>
      <c r="AC253" t="s">
        <v>61</v>
      </c>
      <c r="AD253" t="s">
        <v>61</v>
      </c>
      <c r="AE253" t="s">
        <v>176</v>
      </c>
      <c r="AF253" t="s">
        <v>63</v>
      </c>
      <c r="AG253" t="s">
        <v>135</v>
      </c>
      <c r="AH253" t="s">
        <v>135</v>
      </c>
      <c r="AI253" t="s">
        <v>884</v>
      </c>
      <c r="AJ253">
        <v>1</v>
      </c>
      <c r="AK253" t="s">
        <v>833</v>
      </c>
      <c r="AL253">
        <v>4</v>
      </c>
      <c r="AM253">
        <v>0</v>
      </c>
      <c r="AN253" t="s">
        <v>60</v>
      </c>
      <c r="AO253" t="s">
        <v>67</v>
      </c>
      <c r="AP253" t="s">
        <v>104</v>
      </c>
      <c r="AR253" t="s">
        <v>69</v>
      </c>
      <c r="AS253" t="s">
        <v>70</v>
      </c>
      <c r="AT253" s="1">
        <v>44235</v>
      </c>
      <c r="AU253" t="s">
        <v>10862</v>
      </c>
      <c r="AV253" t="s">
        <v>832</v>
      </c>
      <c r="AW253" t="s">
        <v>71</v>
      </c>
      <c r="AX253" t="s">
        <v>72</v>
      </c>
    </row>
    <row r="254" spans="1:50" hidden="1" x14ac:dyDescent="0.25">
      <c r="A254" t="str">
        <f>INDEX('Community ID'!B:B,MATCH(M254,'Community ID'!A:A,0))</f>
        <v>La Planta, La Japonesa</v>
      </c>
      <c r="B254" t="str">
        <f>INDEX('Community ID'!$K:$K,MATCH('Environmental Data'!$N254,'Community ID'!J:J,0))</f>
        <v>Constanza</v>
      </c>
      <c r="D254" t="s">
        <v>1028</v>
      </c>
      <c r="G254" t="s">
        <v>48</v>
      </c>
      <c r="H254" t="s">
        <v>94</v>
      </c>
      <c r="I254">
        <v>2021</v>
      </c>
      <c r="K254" t="s">
        <v>49</v>
      </c>
      <c r="L254" t="s">
        <v>127</v>
      </c>
      <c r="M254" t="s">
        <v>1029</v>
      </c>
      <c r="N254" t="s">
        <v>97</v>
      </c>
      <c r="O254" t="s">
        <v>542</v>
      </c>
      <c r="T254" t="s">
        <v>832</v>
      </c>
      <c r="U254" t="s">
        <v>56</v>
      </c>
      <c r="V254">
        <v>18.884897800000001</v>
      </c>
      <c r="W254">
        <v>-70.735665900000001</v>
      </c>
      <c r="X254" t="s">
        <v>196</v>
      </c>
      <c r="Y254" t="s">
        <v>196</v>
      </c>
      <c r="Z254" t="s">
        <v>58</v>
      </c>
      <c r="AA254" t="s">
        <v>155</v>
      </c>
      <c r="AB254" t="s">
        <v>60</v>
      </c>
      <c r="AC254" t="s">
        <v>61</v>
      </c>
      <c r="AD254" t="s">
        <v>61</v>
      </c>
      <c r="AE254" t="s">
        <v>157</v>
      </c>
      <c r="AF254" t="s">
        <v>111</v>
      </c>
      <c r="AG254" t="s">
        <v>135</v>
      </c>
      <c r="AH254" t="s">
        <v>135</v>
      </c>
      <c r="AI254" t="s">
        <v>1030</v>
      </c>
      <c r="AJ254">
        <v>1</v>
      </c>
      <c r="AK254" t="s">
        <v>833</v>
      </c>
      <c r="AL254">
        <v>5</v>
      </c>
      <c r="AM254">
        <v>0</v>
      </c>
      <c r="AN254" t="s">
        <v>60</v>
      </c>
      <c r="AO254" t="s">
        <v>67</v>
      </c>
      <c r="AP254" t="s">
        <v>68</v>
      </c>
      <c r="AR254" t="s">
        <v>69</v>
      </c>
      <c r="AS254" t="s">
        <v>114</v>
      </c>
      <c r="AT254" s="1">
        <v>44235</v>
      </c>
      <c r="AU254" t="s">
        <v>10863</v>
      </c>
      <c r="AV254" t="s">
        <v>832</v>
      </c>
      <c r="AW254" t="s">
        <v>71</v>
      </c>
      <c r="AX254" t="s">
        <v>72</v>
      </c>
    </row>
    <row r="255" spans="1:50" hidden="1" x14ac:dyDescent="0.25">
      <c r="A255" t="str">
        <f>INDEX('Community ID'!B:B,MATCH(M255,'Community ID'!A:A,0))</f>
        <v>La Planta, La Japonesa</v>
      </c>
      <c r="B255" t="str">
        <f>INDEX('Community ID'!$K:$K,MATCH('Environmental Data'!$N255,'Community ID'!J:J,0))</f>
        <v>Constanza</v>
      </c>
      <c r="D255" t="s">
        <v>1037</v>
      </c>
      <c r="G255" t="s">
        <v>75</v>
      </c>
      <c r="H255" t="s">
        <v>94</v>
      </c>
      <c r="I255">
        <v>2021</v>
      </c>
      <c r="K255" t="s">
        <v>49</v>
      </c>
      <c r="L255" t="s">
        <v>247</v>
      </c>
      <c r="M255" t="s">
        <v>1029</v>
      </c>
      <c r="N255" t="s">
        <v>97</v>
      </c>
      <c r="O255" t="s">
        <v>542</v>
      </c>
      <c r="T255" t="s">
        <v>832</v>
      </c>
      <c r="U255" t="s">
        <v>56</v>
      </c>
      <c r="V255">
        <v>18.8849828</v>
      </c>
      <c r="W255">
        <v>-70.735581199999999</v>
      </c>
      <c r="X255" t="s">
        <v>82</v>
      </c>
      <c r="Y255" t="s">
        <v>82</v>
      </c>
      <c r="Z255" t="s">
        <v>58</v>
      </c>
      <c r="AA255" t="s">
        <v>155</v>
      </c>
      <c r="AB255" t="s">
        <v>60</v>
      </c>
      <c r="AC255" t="s">
        <v>61</v>
      </c>
      <c r="AD255" t="s">
        <v>61</v>
      </c>
      <c r="AE255" t="s">
        <v>176</v>
      </c>
      <c r="AF255" t="s">
        <v>63</v>
      </c>
      <c r="AG255" t="s">
        <v>135</v>
      </c>
      <c r="AH255" t="s">
        <v>135</v>
      </c>
      <c r="AI255" t="s">
        <v>1038</v>
      </c>
      <c r="AJ255">
        <v>1</v>
      </c>
      <c r="AK255" t="s">
        <v>103</v>
      </c>
      <c r="AL255">
        <v>6</v>
      </c>
      <c r="AM255">
        <v>0</v>
      </c>
      <c r="AN255" t="s">
        <v>61</v>
      </c>
      <c r="AO255" t="s">
        <v>67</v>
      </c>
      <c r="AP255" t="s">
        <v>104</v>
      </c>
      <c r="AR255" t="s">
        <v>69</v>
      </c>
      <c r="AS255" t="s">
        <v>70</v>
      </c>
      <c r="AT255" s="1">
        <v>44235</v>
      </c>
      <c r="AU255" t="s">
        <v>10864</v>
      </c>
      <c r="AV255" t="s">
        <v>832</v>
      </c>
      <c r="AW255" t="s">
        <v>71</v>
      </c>
      <c r="AX255" t="s">
        <v>72</v>
      </c>
    </row>
    <row r="256" spans="1:50" hidden="1" x14ac:dyDescent="0.25">
      <c r="A256" t="str">
        <f>INDEX('Community ID'!B:B,MATCH(M256,'Community ID'!A:A,0))</f>
        <v>La Planta, La Japonesa</v>
      </c>
      <c r="B256" t="str">
        <f>INDEX('Community ID'!$K:$K,MATCH('Environmental Data'!$N256,'Community ID'!J:J,0))</f>
        <v>Constanza</v>
      </c>
      <c r="D256" t="s">
        <v>1031</v>
      </c>
      <c r="G256" t="s">
        <v>48</v>
      </c>
      <c r="H256" t="s">
        <v>94</v>
      </c>
      <c r="I256">
        <v>2021</v>
      </c>
      <c r="K256" t="s">
        <v>49</v>
      </c>
      <c r="L256" t="s">
        <v>1032</v>
      </c>
      <c r="M256" t="s">
        <v>1027</v>
      </c>
      <c r="N256" t="s">
        <v>97</v>
      </c>
      <c r="O256" t="s">
        <v>542</v>
      </c>
      <c r="T256" t="s">
        <v>832</v>
      </c>
      <c r="U256" t="s">
        <v>56</v>
      </c>
      <c r="V256">
        <v>18.887832800000002</v>
      </c>
      <c r="W256">
        <v>-70.727812200000002</v>
      </c>
      <c r="X256" t="s">
        <v>82</v>
      </c>
      <c r="Y256" t="s">
        <v>82</v>
      </c>
      <c r="Z256" t="s">
        <v>58</v>
      </c>
      <c r="AA256" t="s">
        <v>155</v>
      </c>
      <c r="AB256" t="s">
        <v>60</v>
      </c>
      <c r="AC256" t="s">
        <v>61</v>
      </c>
      <c r="AD256" t="s">
        <v>60</v>
      </c>
      <c r="AE256" t="s">
        <v>176</v>
      </c>
      <c r="AF256" t="s">
        <v>63</v>
      </c>
      <c r="AG256" t="s">
        <v>135</v>
      </c>
      <c r="AH256" t="s">
        <v>135</v>
      </c>
      <c r="AI256" t="s">
        <v>1033</v>
      </c>
      <c r="AJ256">
        <v>1</v>
      </c>
      <c r="AK256" t="s">
        <v>833</v>
      </c>
      <c r="AL256">
        <v>5</v>
      </c>
      <c r="AM256">
        <v>2</v>
      </c>
      <c r="AN256" t="s">
        <v>61</v>
      </c>
      <c r="AO256" t="s">
        <v>67</v>
      </c>
      <c r="AP256" t="s">
        <v>68</v>
      </c>
      <c r="AR256" t="s">
        <v>69</v>
      </c>
      <c r="AS256" t="s">
        <v>70</v>
      </c>
      <c r="AT256" s="1">
        <v>44235</v>
      </c>
      <c r="AU256" t="s">
        <v>10865</v>
      </c>
      <c r="AV256" t="s">
        <v>832</v>
      </c>
      <c r="AW256" t="s">
        <v>71</v>
      </c>
      <c r="AX256" t="s">
        <v>72</v>
      </c>
    </row>
    <row r="257" spans="1:50" hidden="1" x14ac:dyDescent="0.25">
      <c r="A257" t="str">
        <f>INDEX('Community ID'!B:B,MATCH(M257,'Community ID'!A:A,0))</f>
        <v>La Planta, La Japonesa</v>
      </c>
      <c r="B257" t="str">
        <f>INDEX('Community ID'!$K:$K,MATCH('Environmental Data'!$N257,'Community ID'!J:J,0))</f>
        <v>Constanza</v>
      </c>
      <c r="D257" t="s">
        <v>1034</v>
      </c>
      <c r="G257" t="s">
        <v>48</v>
      </c>
      <c r="H257" t="s">
        <v>94</v>
      </c>
      <c r="I257">
        <v>2021</v>
      </c>
      <c r="K257" t="s">
        <v>76</v>
      </c>
      <c r="L257" t="s">
        <v>108</v>
      </c>
      <c r="M257" t="s">
        <v>1035</v>
      </c>
      <c r="N257" t="s">
        <v>52</v>
      </c>
      <c r="O257" t="s">
        <v>1036</v>
      </c>
      <c r="Q257" t="s">
        <v>438</v>
      </c>
      <c r="T257" t="s">
        <v>832</v>
      </c>
      <c r="U257" t="s">
        <v>56</v>
      </c>
      <c r="V257">
        <v>18.882604400000002</v>
      </c>
      <c r="W257">
        <v>-70.734228200000004</v>
      </c>
      <c r="X257" t="s">
        <v>82</v>
      </c>
      <c r="Y257" t="s">
        <v>82</v>
      </c>
      <c r="Z257" t="s">
        <v>58</v>
      </c>
      <c r="AA257" t="s">
        <v>155</v>
      </c>
      <c r="AB257" t="s">
        <v>60</v>
      </c>
      <c r="AC257" t="s">
        <v>61</v>
      </c>
      <c r="AD257" t="s">
        <v>61</v>
      </c>
      <c r="AE257" t="s">
        <v>176</v>
      </c>
      <c r="AF257" t="s">
        <v>63</v>
      </c>
      <c r="AG257" t="s">
        <v>135</v>
      </c>
      <c r="AH257" t="s">
        <v>135</v>
      </c>
      <c r="AI257" t="s">
        <v>902</v>
      </c>
      <c r="AJ257">
        <v>1</v>
      </c>
      <c r="AK257" t="s">
        <v>103</v>
      </c>
      <c r="AL257">
        <v>3</v>
      </c>
      <c r="AM257">
        <v>0</v>
      </c>
      <c r="AN257" t="s">
        <v>61</v>
      </c>
      <c r="AO257" t="s">
        <v>67</v>
      </c>
      <c r="AP257" t="s">
        <v>104</v>
      </c>
      <c r="AR257" t="s">
        <v>69</v>
      </c>
      <c r="AS257" t="s">
        <v>70</v>
      </c>
      <c r="AT257" s="1">
        <v>44235</v>
      </c>
      <c r="AU257" t="s">
        <v>10866</v>
      </c>
      <c r="AV257" t="s">
        <v>832</v>
      </c>
      <c r="AW257" t="s">
        <v>71</v>
      </c>
      <c r="AX257" t="s">
        <v>72</v>
      </c>
    </row>
    <row r="258" spans="1:50" hidden="1" x14ac:dyDescent="0.25">
      <c r="A258" t="str">
        <f>INDEX('Community ID'!B:B,MATCH(M258,'Community ID'!A:A,0))</f>
        <v>La Planta, La Japonesa</v>
      </c>
      <c r="B258" t="str">
        <f>INDEX('Community ID'!$K:$K,MATCH('Environmental Data'!$N258,'Community ID'!J:J,0))</f>
        <v>Constanza</v>
      </c>
      <c r="D258" t="s">
        <v>1039</v>
      </c>
      <c r="G258" t="s">
        <v>48</v>
      </c>
      <c r="H258" t="s">
        <v>94</v>
      </c>
      <c r="I258">
        <v>2021</v>
      </c>
      <c r="K258" t="s">
        <v>132</v>
      </c>
      <c r="L258" t="s">
        <v>127</v>
      </c>
      <c r="M258" t="s">
        <v>1029</v>
      </c>
      <c r="N258" t="s">
        <v>1040</v>
      </c>
      <c r="O258" t="s">
        <v>542</v>
      </c>
      <c r="T258" t="s">
        <v>832</v>
      </c>
      <c r="U258" t="s">
        <v>56</v>
      </c>
      <c r="V258">
        <v>18.8824671</v>
      </c>
      <c r="W258">
        <v>-70.734180699999996</v>
      </c>
      <c r="X258" t="s">
        <v>196</v>
      </c>
      <c r="Y258" t="s">
        <v>57</v>
      </c>
      <c r="Z258" t="s">
        <v>58</v>
      </c>
      <c r="AA258" t="s">
        <v>155</v>
      </c>
      <c r="AB258" t="s">
        <v>60</v>
      </c>
      <c r="AC258" t="s">
        <v>61</v>
      </c>
      <c r="AD258" t="s">
        <v>61</v>
      </c>
      <c r="AE258" t="s">
        <v>176</v>
      </c>
      <c r="AF258" t="s">
        <v>63</v>
      </c>
      <c r="AG258" t="s">
        <v>621</v>
      </c>
      <c r="AH258" t="s">
        <v>135</v>
      </c>
      <c r="AI258" t="s">
        <v>925</v>
      </c>
      <c r="AJ258">
        <v>1</v>
      </c>
      <c r="AK258" t="s">
        <v>1041</v>
      </c>
      <c r="AL258">
        <v>5</v>
      </c>
      <c r="AM258">
        <v>0</v>
      </c>
      <c r="AN258" t="s">
        <v>61</v>
      </c>
      <c r="AO258" t="s">
        <v>67</v>
      </c>
      <c r="AP258" t="s">
        <v>68</v>
      </c>
      <c r="AR258" t="s">
        <v>69</v>
      </c>
      <c r="AS258" t="s">
        <v>70</v>
      </c>
      <c r="AT258" s="1">
        <v>44235</v>
      </c>
      <c r="AU258" t="s">
        <v>10867</v>
      </c>
      <c r="AV258" t="s">
        <v>832</v>
      </c>
      <c r="AW258" t="s">
        <v>71</v>
      </c>
      <c r="AX258" t="s">
        <v>72</v>
      </c>
    </row>
    <row r="259" spans="1:50" hidden="1" x14ac:dyDescent="0.25">
      <c r="A259" t="str">
        <f>INDEX('Community ID'!B:B,MATCH(M259,'Community ID'!A:A,0))</f>
        <v>La Planta, La Japonesa</v>
      </c>
      <c r="B259" t="str">
        <f>INDEX('Community ID'!$K:$K,MATCH('Environmental Data'!$N259,'Community ID'!J:J,0))</f>
        <v>Constanza</v>
      </c>
      <c r="D259" t="s">
        <v>1051</v>
      </c>
      <c r="G259" t="s">
        <v>75</v>
      </c>
      <c r="H259" t="s">
        <v>94</v>
      </c>
      <c r="I259">
        <v>2021</v>
      </c>
      <c r="K259" t="s">
        <v>49</v>
      </c>
      <c r="M259" t="s">
        <v>1029</v>
      </c>
      <c r="N259" t="s">
        <v>97</v>
      </c>
      <c r="O259" t="s">
        <v>53</v>
      </c>
      <c r="T259" t="s">
        <v>832</v>
      </c>
      <c r="U259" t="s">
        <v>56</v>
      </c>
      <c r="V259">
        <v>18.882322200000001</v>
      </c>
      <c r="W259">
        <v>-70.733641800000001</v>
      </c>
      <c r="X259" t="s">
        <v>82</v>
      </c>
      <c r="Y259" t="s">
        <v>82</v>
      </c>
      <c r="Z259" t="s">
        <v>58</v>
      </c>
      <c r="AA259" t="s">
        <v>155</v>
      </c>
      <c r="AB259" t="s">
        <v>60</v>
      </c>
      <c r="AC259" t="s">
        <v>61</v>
      </c>
      <c r="AD259" t="s">
        <v>61</v>
      </c>
      <c r="AE259" t="s">
        <v>176</v>
      </c>
      <c r="AF259" t="s">
        <v>111</v>
      </c>
      <c r="AG259" t="s">
        <v>1052</v>
      </c>
      <c r="AH259" t="s">
        <v>1052</v>
      </c>
      <c r="AI259" t="s">
        <v>1033</v>
      </c>
      <c r="AJ259">
        <v>1</v>
      </c>
      <c r="AK259" t="s">
        <v>103</v>
      </c>
      <c r="AL259">
        <v>2</v>
      </c>
      <c r="AM259">
        <v>1</v>
      </c>
      <c r="AN259" t="s">
        <v>60</v>
      </c>
      <c r="AO259" t="s">
        <v>67</v>
      </c>
      <c r="AP259" t="s">
        <v>68</v>
      </c>
      <c r="AR259" t="s">
        <v>69</v>
      </c>
      <c r="AS259" t="s">
        <v>70</v>
      </c>
      <c r="AT259" s="1">
        <v>44235</v>
      </c>
      <c r="AU259" t="s">
        <v>10868</v>
      </c>
      <c r="AV259" t="s">
        <v>832</v>
      </c>
      <c r="AW259" t="s">
        <v>71</v>
      </c>
      <c r="AX259" t="s">
        <v>72</v>
      </c>
    </row>
    <row r="260" spans="1:50" hidden="1" x14ac:dyDescent="0.25">
      <c r="A260" t="str">
        <f>INDEX('Community ID'!B:B,MATCH(M260,'Community ID'!A:A,0))</f>
        <v>La Planta, La Japonesa</v>
      </c>
      <c r="B260" t="str">
        <f>INDEX('Community ID'!$K:$K,MATCH('Environmental Data'!$N260,'Community ID'!J:J,0))</f>
        <v>Constanza</v>
      </c>
      <c r="D260" t="s">
        <v>1042</v>
      </c>
      <c r="G260" t="s">
        <v>48</v>
      </c>
      <c r="H260" t="s">
        <v>94</v>
      </c>
      <c r="I260">
        <v>2021</v>
      </c>
      <c r="K260" t="s">
        <v>76</v>
      </c>
      <c r="L260" t="s">
        <v>127</v>
      </c>
      <c r="M260" t="s">
        <v>1029</v>
      </c>
      <c r="N260" t="s">
        <v>97</v>
      </c>
      <c r="O260" t="s">
        <v>311</v>
      </c>
      <c r="Q260" t="s">
        <v>1043</v>
      </c>
      <c r="T260" t="s">
        <v>832</v>
      </c>
      <c r="U260" t="s">
        <v>56</v>
      </c>
      <c r="V260">
        <v>18.8822808</v>
      </c>
      <c r="W260">
        <v>-70.734301500000001</v>
      </c>
      <c r="X260" t="s">
        <v>82</v>
      </c>
      <c r="Y260" t="s">
        <v>82</v>
      </c>
      <c r="Z260" t="s">
        <v>110</v>
      </c>
      <c r="AA260" t="s">
        <v>155</v>
      </c>
      <c r="AB260" t="s">
        <v>61</v>
      </c>
      <c r="AC260" t="s">
        <v>60</v>
      </c>
      <c r="AD260" t="s">
        <v>61</v>
      </c>
      <c r="AE260" t="s">
        <v>176</v>
      </c>
      <c r="AF260" t="s">
        <v>111</v>
      </c>
      <c r="AG260" t="s">
        <v>971</v>
      </c>
      <c r="AH260" t="s">
        <v>971</v>
      </c>
      <c r="AI260" t="s">
        <v>1044</v>
      </c>
      <c r="AJ260">
        <v>1</v>
      </c>
      <c r="AK260" t="s">
        <v>1045</v>
      </c>
      <c r="AL260">
        <v>4</v>
      </c>
      <c r="AM260">
        <v>2</v>
      </c>
      <c r="AN260" t="s">
        <v>60</v>
      </c>
      <c r="AO260" t="s">
        <v>67</v>
      </c>
      <c r="AP260" t="s">
        <v>104</v>
      </c>
      <c r="AR260" t="s">
        <v>69</v>
      </c>
      <c r="AS260" t="s">
        <v>91</v>
      </c>
      <c r="AT260" s="1">
        <v>44235</v>
      </c>
      <c r="AU260" t="s">
        <v>10869</v>
      </c>
      <c r="AV260" t="s">
        <v>832</v>
      </c>
      <c r="AW260" t="s">
        <v>71</v>
      </c>
      <c r="AX260" t="s">
        <v>72</v>
      </c>
    </row>
    <row r="261" spans="1:50" hidden="1" x14ac:dyDescent="0.25">
      <c r="A261" t="str">
        <f>INDEX('Community ID'!B:B,MATCH(M261,'Community ID'!A:A,0))</f>
        <v>La Planta, La Japonesa</v>
      </c>
      <c r="B261" t="str">
        <f>INDEX('Community ID'!$K:$K,MATCH('Environmental Data'!$N261,'Community ID'!J:J,0))</f>
        <v>Constanza</v>
      </c>
      <c r="D261" t="s">
        <v>1046</v>
      </c>
      <c r="G261" t="s">
        <v>75</v>
      </c>
      <c r="H261" t="s">
        <v>94</v>
      </c>
      <c r="I261">
        <v>2021</v>
      </c>
      <c r="K261" t="s">
        <v>76</v>
      </c>
      <c r="L261" t="s">
        <v>1047</v>
      </c>
      <c r="M261" t="s">
        <v>1048</v>
      </c>
      <c r="N261" t="s">
        <v>52</v>
      </c>
      <c r="O261" t="s">
        <v>311</v>
      </c>
      <c r="T261" t="s">
        <v>832</v>
      </c>
      <c r="U261" t="s">
        <v>56</v>
      </c>
      <c r="V261">
        <v>18.882482899999999</v>
      </c>
      <c r="W261">
        <v>-70.734452399999995</v>
      </c>
      <c r="X261" t="s">
        <v>82</v>
      </c>
      <c r="Y261" t="s">
        <v>82</v>
      </c>
      <c r="Z261" t="s">
        <v>110</v>
      </c>
      <c r="AA261" t="s">
        <v>155</v>
      </c>
      <c r="AB261" t="s">
        <v>61</v>
      </c>
      <c r="AC261" t="s">
        <v>61</v>
      </c>
      <c r="AD261" t="s">
        <v>61</v>
      </c>
      <c r="AE261" t="s">
        <v>176</v>
      </c>
      <c r="AF261" t="s">
        <v>111</v>
      </c>
      <c r="AG261" t="s">
        <v>135</v>
      </c>
      <c r="AH261" t="s">
        <v>135</v>
      </c>
      <c r="AI261" t="s">
        <v>1049</v>
      </c>
      <c r="AJ261">
        <v>1</v>
      </c>
      <c r="AK261" t="s">
        <v>1050</v>
      </c>
      <c r="AL261">
        <v>1</v>
      </c>
      <c r="AM261">
        <v>0</v>
      </c>
      <c r="AN261" t="s">
        <v>60</v>
      </c>
      <c r="AO261" t="s">
        <v>67</v>
      </c>
      <c r="AP261" t="s">
        <v>104</v>
      </c>
      <c r="AR261" t="s">
        <v>69</v>
      </c>
      <c r="AS261" t="s">
        <v>964</v>
      </c>
      <c r="AT261" s="1">
        <v>44235</v>
      </c>
      <c r="AU261" t="s">
        <v>10870</v>
      </c>
      <c r="AV261" t="s">
        <v>832</v>
      </c>
      <c r="AW261" t="s">
        <v>71</v>
      </c>
      <c r="AX261" t="s">
        <v>72</v>
      </c>
    </row>
    <row r="262" spans="1:50" hidden="1" x14ac:dyDescent="0.25">
      <c r="A262" t="str">
        <f>INDEX('Community ID'!B:B,MATCH(M262,'Community ID'!A:A,0))</f>
        <v>La Planta, La Japonesa</v>
      </c>
      <c r="B262" t="str">
        <f>INDEX('Community ID'!$K:$K,MATCH('Environmental Data'!$N262,'Community ID'!J:J,0))</f>
        <v>Constanza</v>
      </c>
      <c r="D262" t="s">
        <v>1053</v>
      </c>
      <c r="F262" t="s">
        <v>1054</v>
      </c>
      <c r="G262" t="s">
        <v>75</v>
      </c>
      <c r="H262" t="s">
        <v>94</v>
      </c>
      <c r="I262">
        <v>2021</v>
      </c>
      <c r="K262" t="s">
        <v>49</v>
      </c>
      <c r="M262" t="s">
        <v>1029</v>
      </c>
      <c r="N262" t="s">
        <v>97</v>
      </c>
      <c r="O262" t="s">
        <v>311</v>
      </c>
      <c r="T262" t="s">
        <v>832</v>
      </c>
      <c r="U262" t="s">
        <v>56</v>
      </c>
      <c r="V262">
        <v>18.882656000000001</v>
      </c>
      <c r="W262">
        <v>-70.734939800000006</v>
      </c>
      <c r="X262" t="s">
        <v>82</v>
      </c>
      <c r="Y262" t="s">
        <v>82</v>
      </c>
      <c r="Z262" t="s">
        <v>83</v>
      </c>
      <c r="AA262" t="s">
        <v>155</v>
      </c>
      <c r="AB262" t="s">
        <v>60</v>
      </c>
      <c r="AC262" t="s">
        <v>61</v>
      </c>
      <c r="AD262" t="s">
        <v>61</v>
      </c>
      <c r="AE262" t="s">
        <v>176</v>
      </c>
      <c r="AF262" t="s">
        <v>63</v>
      </c>
      <c r="AG262" t="s">
        <v>135</v>
      </c>
      <c r="AH262" t="s">
        <v>135</v>
      </c>
      <c r="AI262" t="s">
        <v>326</v>
      </c>
      <c r="AJ262">
        <v>1</v>
      </c>
      <c r="AK262" t="s">
        <v>833</v>
      </c>
      <c r="AL262">
        <v>1</v>
      </c>
      <c r="AM262">
        <v>0</v>
      </c>
      <c r="AN262" t="s">
        <v>60</v>
      </c>
      <c r="AO262" t="s">
        <v>67</v>
      </c>
      <c r="AP262" t="s">
        <v>68</v>
      </c>
      <c r="AR262" t="s">
        <v>69</v>
      </c>
      <c r="AS262" t="s">
        <v>91</v>
      </c>
      <c r="AT262" s="1">
        <v>44235</v>
      </c>
      <c r="AU262" t="s">
        <v>10871</v>
      </c>
      <c r="AV262" t="s">
        <v>832</v>
      </c>
      <c r="AW262" t="s">
        <v>71</v>
      </c>
      <c r="AX262" t="s">
        <v>72</v>
      </c>
    </row>
    <row r="263" spans="1:50" hidden="1" x14ac:dyDescent="0.25">
      <c r="A263" t="str">
        <f>INDEX('Community ID'!B:B,MATCH(M263,'Community ID'!A:A,0))</f>
        <v>La Planta, La Japonesa</v>
      </c>
      <c r="B263" t="str">
        <f>INDEX('Community ID'!$K:$K,MATCH('Environmental Data'!$N263,'Community ID'!J:J,0))</f>
        <v>Constanza</v>
      </c>
      <c r="D263" t="s">
        <v>1124</v>
      </c>
      <c r="G263" t="s">
        <v>48</v>
      </c>
      <c r="H263" t="s">
        <v>94</v>
      </c>
      <c r="I263">
        <v>2021</v>
      </c>
      <c r="K263" t="s">
        <v>49</v>
      </c>
      <c r="L263" t="s">
        <v>108</v>
      </c>
      <c r="M263" t="s">
        <v>1029</v>
      </c>
      <c r="N263" t="s">
        <v>97</v>
      </c>
      <c r="O263" t="s">
        <v>311</v>
      </c>
      <c r="Q263" t="s">
        <v>438</v>
      </c>
      <c r="T263" t="s">
        <v>832</v>
      </c>
      <c r="U263" t="s">
        <v>56</v>
      </c>
      <c r="V263">
        <v>18.882809399999999</v>
      </c>
      <c r="W263">
        <v>-70.734183000000002</v>
      </c>
      <c r="X263" t="s">
        <v>82</v>
      </c>
      <c r="Y263" t="s">
        <v>82</v>
      </c>
      <c r="Z263" t="s">
        <v>58</v>
      </c>
      <c r="AA263" t="s">
        <v>155</v>
      </c>
      <c r="AB263" t="s">
        <v>60</v>
      </c>
      <c r="AC263" t="s">
        <v>61</v>
      </c>
      <c r="AD263" t="s">
        <v>61</v>
      </c>
      <c r="AE263" t="s">
        <v>176</v>
      </c>
      <c r="AF263" t="s">
        <v>111</v>
      </c>
      <c r="AG263" t="s">
        <v>971</v>
      </c>
      <c r="AH263" t="s">
        <v>971</v>
      </c>
      <c r="AI263" t="s">
        <v>1126</v>
      </c>
      <c r="AJ263">
        <v>1</v>
      </c>
      <c r="AK263" t="s">
        <v>103</v>
      </c>
      <c r="AL263">
        <v>4</v>
      </c>
      <c r="AM263">
        <v>1</v>
      </c>
      <c r="AN263" t="s">
        <v>60</v>
      </c>
      <c r="AO263" t="s">
        <v>67</v>
      </c>
      <c r="AP263" t="s">
        <v>104</v>
      </c>
      <c r="AR263" t="s">
        <v>69</v>
      </c>
      <c r="AS263" t="s">
        <v>91</v>
      </c>
      <c r="AT263" s="1">
        <v>44235</v>
      </c>
      <c r="AU263" t="s">
        <v>10872</v>
      </c>
      <c r="AV263" t="s">
        <v>832</v>
      </c>
      <c r="AW263" t="s">
        <v>71</v>
      </c>
      <c r="AX263" t="s">
        <v>72</v>
      </c>
    </row>
    <row r="264" spans="1:50" hidden="1" x14ac:dyDescent="0.25">
      <c r="A264" t="str">
        <f>INDEX('Community ID'!B:B,MATCH(M264,'Community ID'!A:A,0))</f>
        <v>La Planta, La Japonesa</v>
      </c>
      <c r="B264" t="str">
        <f>INDEX('Community ID'!$K:$K,MATCH('Environmental Data'!$N264,'Community ID'!J:J,0))</f>
        <v>Constanza</v>
      </c>
      <c r="D264" t="s">
        <v>1063</v>
      </c>
      <c r="G264" t="s">
        <v>75</v>
      </c>
      <c r="H264" t="s">
        <v>94</v>
      </c>
      <c r="I264">
        <v>2021</v>
      </c>
      <c r="K264" t="s">
        <v>76</v>
      </c>
      <c r="L264" t="s">
        <v>1065</v>
      </c>
      <c r="M264" t="s">
        <v>1029</v>
      </c>
      <c r="N264" t="s">
        <v>97</v>
      </c>
      <c r="O264" t="s">
        <v>542</v>
      </c>
      <c r="Q264" t="s">
        <v>438</v>
      </c>
      <c r="T264" t="s">
        <v>832</v>
      </c>
      <c r="U264" t="s">
        <v>56</v>
      </c>
      <c r="V264">
        <v>18.8829627</v>
      </c>
      <c r="W264">
        <v>-70.734710800000002</v>
      </c>
      <c r="X264" t="s">
        <v>82</v>
      </c>
      <c r="Y264" t="s">
        <v>82</v>
      </c>
      <c r="Z264" t="s">
        <v>83</v>
      </c>
      <c r="AA264" t="s">
        <v>155</v>
      </c>
      <c r="AB264" t="s">
        <v>61</v>
      </c>
      <c r="AC264" t="s">
        <v>61</v>
      </c>
      <c r="AD264" t="s">
        <v>60</v>
      </c>
      <c r="AE264" t="s">
        <v>157</v>
      </c>
      <c r="AF264" t="s">
        <v>111</v>
      </c>
      <c r="AG264" t="s">
        <v>621</v>
      </c>
      <c r="AH264" t="s">
        <v>621</v>
      </c>
      <c r="AI264" t="s">
        <v>1066</v>
      </c>
      <c r="AJ264">
        <v>1</v>
      </c>
      <c r="AK264" t="s">
        <v>833</v>
      </c>
      <c r="AL264">
        <v>4</v>
      </c>
      <c r="AM264">
        <v>2</v>
      </c>
      <c r="AN264" t="s">
        <v>60</v>
      </c>
      <c r="AO264" t="s">
        <v>67</v>
      </c>
      <c r="AP264" t="s">
        <v>104</v>
      </c>
      <c r="AR264" t="s">
        <v>69</v>
      </c>
      <c r="AS264" t="s">
        <v>70</v>
      </c>
      <c r="AT264" s="1">
        <v>44235</v>
      </c>
      <c r="AU264" t="s">
        <v>10873</v>
      </c>
      <c r="AV264" t="s">
        <v>832</v>
      </c>
      <c r="AW264" t="s">
        <v>71</v>
      </c>
      <c r="AX264" t="s">
        <v>72</v>
      </c>
    </row>
    <row r="265" spans="1:50" hidden="1" x14ac:dyDescent="0.25">
      <c r="A265" t="str">
        <f>INDEX('Community ID'!B:B,MATCH(M265,'Community ID'!A:A,0))</f>
        <v>La Planta, La Japonesa</v>
      </c>
      <c r="B265" t="str">
        <f>INDEX('Community ID'!$K:$K,MATCH('Environmental Data'!$N265,'Community ID'!J:J,0))</f>
        <v>Constanza</v>
      </c>
      <c r="D265" t="s">
        <v>1056</v>
      </c>
      <c r="G265" t="s">
        <v>48</v>
      </c>
      <c r="H265" t="s">
        <v>94</v>
      </c>
      <c r="I265">
        <v>2021</v>
      </c>
      <c r="K265" t="s">
        <v>49</v>
      </c>
      <c r="L265" t="s">
        <v>108</v>
      </c>
      <c r="M265" t="s">
        <v>1027</v>
      </c>
      <c r="N265" t="s">
        <v>97</v>
      </c>
      <c r="O265" t="s">
        <v>311</v>
      </c>
      <c r="Q265" t="s">
        <v>438</v>
      </c>
      <c r="T265" t="s">
        <v>832</v>
      </c>
      <c r="U265" t="s">
        <v>56</v>
      </c>
      <c r="V265">
        <v>18.883236</v>
      </c>
      <c r="W265">
        <v>-70.7356348</v>
      </c>
      <c r="X265" t="s">
        <v>82</v>
      </c>
      <c r="Y265" t="s">
        <v>82</v>
      </c>
      <c r="Z265" t="s">
        <v>83</v>
      </c>
      <c r="AA265" t="s">
        <v>155</v>
      </c>
      <c r="AB265" t="s">
        <v>60</v>
      </c>
      <c r="AC265" t="s">
        <v>61</v>
      </c>
      <c r="AD265" t="s">
        <v>61</v>
      </c>
      <c r="AE265" t="s">
        <v>176</v>
      </c>
      <c r="AF265" t="s">
        <v>63</v>
      </c>
      <c r="AG265" t="s">
        <v>621</v>
      </c>
      <c r="AH265" t="s">
        <v>621</v>
      </c>
      <c r="AI265" t="s">
        <v>1059</v>
      </c>
      <c r="AJ265">
        <v>1</v>
      </c>
      <c r="AK265" t="s">
        <v>833</v>
      </c>
      <c r="AL265">
        <v>2</v>
      </c>
      <c r="AM265">
        <v>0</v>
      </c>
      <c r="AN265" t="s">
        <v>60</v>
      </c>
      <c r="AO265" t="s">
        <v>67</v>
      </c>
      <c r="AP265" t="s">
        <v>104</v>
      </c>
      <c r="AR265" t="s">
        <v>69</v>
      </c>
      <c r="AS265" t="s">
        <v>70</v>
      </c>
      <c r="AT265" s="1">
        <v>44235</v>
      </c>
      <c r="AU265" t="s">
        <v>10874</v>
      </c>
      <c r="AV265" t="s">
        <v>832</v>
      </c>
      <c r="AW265" t="s">
        <v>71</v>
      </c>
      <c r="AX265" t="s">
        <v>72</v>
      </c>
    </row>
    <row r="266" spans="1:50" hidden="1" x14ac:dyDescent="0.25">
      <c r="A266" t="str">
        <f>INDEX('Community ID'!B:B,MATCH(M266,'Community ID'!A:A,0))</f>
        <v>La Planta, La Japonesa</v>
      </c>
      <c r="B266" t="str">
        <f>INDEX('Community ID'!$K:$K,MATCH('Environmental Data'!$N266,'Community ID'!J:J,0))</f>
        <v>Constanza</v>
      </c>
      <c r="D266" t="s">
        <v>1060</v>
      </c>
      <c r="G266" t="s">
        <v>48</v>
      </c>
      <c r="H266" t="s">
        <v>94</v>
      </c>
      <c r="I266">
        <v>2021</v>
      </c>
      <c r="K266" t="s">
        <v>49</v>
      </c>
      <c r="L266" t="s">
        <v>108</v>
      </c>
      <c r="M266" t="s">
        <v>1029</v>
      </c>
      <c r="N266" t="s">
        <v>97</v>
      </c>
      <c r="O266" t="s">
        <v>542</v>
      </c>
      <c r="T266" t="s">
        <v>832</v>
      </c>
      <c r="U266" t="s">
        <v>56</v>
      </c>
      <c r="V266">
        <v>18.883369299999998</v>
      </c>
      <c r="W266">
        <v>-70.7354749</v>
      </c>
      <c r="X266" t="s">
        <v>82</v>
      </c>
      <c r="Y266" t="s">
        <v>82</v>
      </c>
      <c r="Z266" t="s">
        <v>83</v>
      </c>
      <c r="AA266" t="s">
        <v>155</v>
      </c>
      <c r="AB266" t="s">
        <v>60</v>
      </c>
      <c r="AC266" t="s">
        <v>61</v>
      </c>
      <c r="AD266" t="s">
        <v>61</v>
      </c>
      <c r="AE266" t="s">
        <v>157</v>
      </c>
      <c r="AF266" t="s">
        <v>63</v>
      </c>
      <c r="AG266" t="s">
        <v>621</v>
      </c>
      <c r="AH266" t="s">
        <v>621</v>
      </c>
      <c r="AI266" t="s">
        <v>326</v>
      </c>
      <c r="AJ266">
        <v>1</v>
      </c>
      <c r="AK266" t="s">
        <v>833</v>
      </c>
      <c r="AL266">
        <v>3</v>
      </c>
      <c r="AM266">
        <v>2</v>
      </c>
      <c r="AN266" t="s">
        <v>60</v>
      </c>
      <c r="AO266" t="s">
        <v>67</v>
      </c>
      <c r="AP266" t="s">
        <v>68</v>
      </c>
      <c r="AR266" t="s">
        <v>69</v>
      </c>
      <c r="AS266" t="s">
        <v>70</v>
      </c>
      <c r="AT266" s="1">
        <v>44235</v>
      </c>
      <c r="AU266" t="s">
        <v>10875</v>
      </c>
      <c r="AV266" t="s">
        <v>832</v>
      </c>
      <c r="AW266" t="s">
        <v>71</v>
      </c>
      <c r="AX266" t="s">
        <v>72</v>
      </c>
    </row>
    <row r="267" spans="1:50" hidden="1" x14ac:dyDescent="0.25">
      <c r="A267" t="str">
        <f>INDEX('Community ID'!B:B,MATCH(M267,'Community ID'!A:A,0))</f>
        <v>La Planta, La Japonesa</v>
      </c>
      <c r="B267" t="str">
        <f>INDEX('Community ID'!$K:$K,MATCH('Environmental Data'!$N267,'Community ID'!J:J,0))</f>
        <v>Constanza</v>
      </c>
      <c r="D267" t="s">
        <v>1055</v>
      </c>
      <c r="G267" t="s">
        <v>48</v>
      </c>
      <c r="H267" t="s">
        <v>94</v>
      </c>
      <c r="I267">
        <v>2021</v>
      </c>
      <c r="K267" t="s">
        <v>132</v>
      </c>
      <c r="L267" t="s">
        <v>108</v>
      </c>
      <c r="M267" t="s">
        <v>1029</v>
      </c>
      <c r="N267" t="s">
        <v>52</v>
      </c>
      <c r="O267" t="s">
        <v>542</v>
      </c>
      <c r="T267" t="s">
        <v>832</v>
      </c>
      <c r="U267" t="s">
        <v>56</v>
      </c>
      <c r="V267">
        <v>18.883352599999998</v>
      </c>
      <c r="W267">
        <v>-70.735680599999995</v>
      </c>
      <c r="X267" t="s">
        <v>82</v>
      </c>
      <c r="Y267" t="s">
        <v>82</v>
      </c>
      <c r="Z267" t="s">
        <v>83</v>
      </c>
      <c r="AA267" t="s">
        <v>155</v>
      </c>
      <c r="AC267" t="s">
        <v>61</v>
      </c>
      <c r="AD267" t="s">
        <v>61</v>
      </c>
      <c r="AE267" t="s">
        <v>176</v>
      </c>
      <c r="AF267" t="s">
        <v>63</v>
      </c>
      <c r="AG267" t="s">
        <v>621</v>
      </c>
      <c r="AH267" t="s">
        <v>621</v>
      </c>
      <c r="AI267" t="s">
        <v>326</v>
      </c>
      <c r="AJ267">
        <v>1</v>
      </c>
      <c r="AK267" t="s">
        <v>833</v>
      </c>
      <c r="AL267">
        <v>4</v>
      </c>
      <c r="AM267">
        <v>1</v>
      </c>
      <c r="AN267" t="s">
        <v>61</v>
      </c>
      <c r="AO267" t="s">
        <v>67</v>
      </c>
      <c r="AP267" t="s">
        <v>68</v>
      </c>
      <c r="AR267" t="s">
        <v>69</v>
      </c>
      <c r="AS267" t="s">
        <v>70</v>
      </c>
      <c r="AT267" s="1">
        <v>44235</v>
      </c>
      <c r="AU267" t="s">
        <v>10876</v>
      </c>
      <c r="AV267" t="s">
        <v>832</v>
      </c>
      <c r="AW267" t="s">
        <v>71</v>
      </c>
      <c r="AX267" t="s">
        <v>72</v>
      </c>
    </row>
    <row r="268" spans="1:50" hidden="1" x14ac:dyDescent="0.25">
      <c r="A268" t="str">
        <f>INDEX('Community ID'!B:B,MATCH(M268,'Community ID'!A:A,0))</f>
        <v>La Planta, La Japonesa</v>
      </c>
      <c r="B268" t="str">
        <f>INDEX('Community ID'!$K:$K,MATCH('Environmental Data'!$N268,'Community ID'!J:J,0))</f>
        <v>Constanza</v>
      </c>
      <c r="D268" t="s">
        <v>1061</v>
      </c>
      <c r="G268" t="s">
        <v>48</v>
      </c>
      <c r="H268" t="s">
        <v>94</v>
      </c>
      <c r="I268">
        <v>2021</v>
      </c>
      <c r="K268" t="s">
        <v>76</v>
      </c>
      <c r="L268" t="s">
        <v>108</v>
      </c>
      <c r="M268" t="s">
        <v>1048</v>
      </c>
      <c r="N268" t="s">
        <v>52</v>
      </c>
      <c r="O268" t="s">
        <v>542</v>
      </c>
      <c r="Q268" t="s">
        <v>438</v>
      </c>
      <c r="T268" t="s">
        <v>832</v>
      </c>
      <c r="U268" t="s">
        <v>56</v>
      </c>
      <c r="V268">
        <v>18.883223999999998</v>
      </c>
      <c r="W268">
        <v>-70.735713700000005</v>
      </c>
      <c r="X268" t="s">
        <v>82</v>
      </c>
      <c r="Y268" t="s">
        <v>82</v>
      </c>
      <c r="Z268" t="s">
        <v>83</v>
      </c>
      <c r="AA268" t="s">
        <v>155</v>
      </c>
      <c r="AB268" t="s">
        <v>60</v>
      </c>
      <c r="AC268" t="s">
        <v>61</v>
      </c>
      <c r="AD268" t="s">
        <v>61</v>
      </c>
      <c r="AE268" t="s">
        <v>176</v>
      </c>
      <c r="AF268" t="s">
        <v>63</v>
      </c>
      <c r="AG268" t="s">
        <v>621</v>
      </c>
      <c r="AH268" t="s">
        <v>621</v>
      </c>
      <c r="AI268" t="s">
        <v>326</v>
      </c>
      <c r="AJ268">
        <v>1</v>
      </c>
      <c r="AK268" t="s">
        <v>1062</v>
      </c>
      <c r="AL268">
        <v>4</v>
      </c>
      <c r="AM268">
        <v>1</v>
      </c>
      <c r="AN268" t="s">
        <v>60</v>
      </c>
      <c r="AO268" t="s">
        <v>67</v>
      </c>
      <c r="AP268" t="s">
        <v>104</v>
      </c>
      <c r="AR268" t="s">
        <v>69</v>
      </c>
      <c r="AS268" t="s">
        <v>70</v>
      </c>
      <c r="AT268" s="1">
        <v>44235</v>
      </c>
      <c r="AU268" t="s">
        <v>10877</v>
      </c>
      <c r="AV268" t="s">
        <v>832</v>
      </c>
      <c r="AW268" t="s">
        <v>71</v>
      </c>
      <c r="AX268" t="s">
        <v>72</v>
      </c>
    </row>
    <row r="269" spans="1:50" hidden="1" x14ac:dyDescent="0.25">
      <c r="A269" t="str">
        <f>INDEX('Community ID'!B:B,MATCH(M269,'Community ID'!A:A,0))</f>
        <v>La Planta, La Japonesa</v>
      </c>
      <c r="B269" t="str">
        <f>INDEX('Community ID'!$K:$K,MATCH('Environmental Data'!$N269,'Community ID'!J:J,0))</f>
        <v>Constanza</v>
      </c>
      <c r="D269" t="s">
        <v>1067</v>
      </c>
      <c r="G269" t="s">
        <v>48</v>
      </c>
      <c r="H269" t="s">
        <v>94</v>
      </c>
      <c r="I269">
        <v>2021</v>
      </c>
      <c r="K269" t="s">
        <v>492</v>
      </c>
      <c r="L269" t="s">
        <v>108</v>
      </c>
      <c r="M269" t="s">
        <v>1069</v>
      </c>
      <c r="N269" t="s">
        <v>79</v>
      </c>
      <c r="O269" t="s">
        <v>147</v>
      </c>
      <c r="Q269" t="s">
        <v>358</v>
      </c>
      <c r="T269" t="s">
        <v>836</v>
      </c>
      <c r="U269" t="s">
        <v>56</v>
      </c>
      <c r="V269">
        <v>18.8912786</v>
      </c>
      <c r="W269">
        <v>-70.736733000000001</v>
      </c>
      <c r="X269" t="s">
        <v>82</v>
      </c>
      <c r="Y269" t="s">
        <v>82</v>
      </c>
      <c r="Z269" t="s">
        <v>83</v>
      </c>
      <c r="AA269" t="s">
        <v>155</v>
      </c>
      <c r="AB269" t="s">
        <v>60</v>
      </c>
      <c r="AD269" t="s">
        <v>60</v>
      </c>
      <c r="AE269" t="s">
        <v>176</v>
      </c>
      <c r="AF269" t="s">
        <v>63</v>
      </c>
      <c r="AG269" t="s">
        <v>1070</v>
      </c>
      <c r="AH269" t="s">
        <v>323</v>
      </c>
      <c r="AI269" t="s">
        <v>884</v>
      </c>
      <c r="AJ269">
        <v>1</v>
      </c>
      <c r="AK269" t="s">
        <v>575</v>
      </c>
      <c r="AL269">
        <v>4</v>
      </c>
      <c r="AM269">
        <v>0</v>
      </c>
      <c r="AN269" t="s">
        <v>60</v>
      </c>
      <c r="AO269" t="s">
        <v>67</v>
      </c>
      <c r="AP269" t="s">
        <v>104</v>
      </c>
      <c r="AR269" t="s">
        <v>69</v>
      </c>
      <c r="AS269" t="s">
        <v>70</v>
      </c>
      <c r="AT269" s="1">
        <v>44235</v>
      </c>
      <c r="AU269" t="s">
        <v>10878</v>
      </c>
      <c r="AV269" t="s">
        <v>836</v>
      </c>
      <c r="AW269" t="s">
        <v>71</v>
      </c>
      <c r="AX269" t="s">
        <v>72</v>
      </c>
    </row>
    <row r="270" spans="1:50" hidden="1" x14ac:dyDescent="0.25">
      <c r="A270" t="str">
        <f>INDEX('Community ID'!B:B,MATCH(M270,'Community ID'!A:A,0))</f>
        <v>La Planta, La Japonesa</v>
      </c>
      <c r="B270" t="str">
        <f>INDEX('Community ID'!$K:$K,MATCH('Environmental Data'!$N270,'Community ID'!J:J,0))</f>
        <v>Constanza</v>
      </c>
      <c r="D270" t="s">
        <v>1071</v>
      </c>
      <c r="G270" t="s">
        <v>75</v>
      </c>
      <c r="H270" t="s">
        <v>94</v>
      </c>
      <c r="I270">
        <v>2021</v>
      </c>
      <c r="K270" t="s">
        <v>132</v>
      </c>
      <c r="L270" t="s">
        <v>1072</v>
      </c>
      <c r="M270" t="s">
        <v>1069</v>
      </c>
      <c r="N270" t="s">
        <v>97</v>
      </c>
      <c r="O270" t="s">
        <v>147</v>
      </c>
      <c r="T270" t="s">
        <v>836</v>
      </c>
      <c r="U270" t="s">
        <v>56</v>
      </c>
      <c r="V270">
        <v>18.887957</v>
      </c>
      <c r="W270">
        <v>-70.735617899999994</v>
      </c>
      <c r="X270" t="s">
        <v>82</v>
      </c>
      <c r="Y270" t="s">
        <v>82</v>
      </c>
      <c r="Z270" t="s">
        <v>58</v>
      </c>
      <c r="AA270" t="s">
        <v>155</v>
      </c>
      <c r="AB270" t="s">
        <v>60</v>
      </c>
      <c r="AC270" t="s">
        <v>61</v>
      </c>
      <c r="AD270" t="s">
        <v>61</v>
      </c>
      <c r="AE270" t="s">
        <v>176</v>
      </c>
      <c r="AF270" t="s">
        <v>63</v>
      </c>
      <c r="AG270" t="s">
        <v>621</v>
      </c>
      <c r="AH270" t="s">
        <v>621</v>
      </c>
      <c r="AI270" t="s">
        <v>443</v>
      </c>
      <c r="AJ270">
        <v>1</v>
      </c>
      <c r="AK270" t="s">
        <v>833</v>
      </c>
      <c r="AL270">
        <v>4</v>
      </c>
      <c r="AM270">
        <v>0</v>
      </c>
      <c r="AN270" t="s">
        <v>60</v>
      </c>
      <c r="AO270" t="s">
        <v>67</v>
      </c>
      <c r="AP270" t="s">
        <v>68</v>
      </c>
      <c r="AR270" t="s">
        <v>69</v>
      </c>
      <c r="AS270" t="s">
        <v>70</v>
      </c>
      <c r="AT270" s="1">
        <v>44235</v>
      </c>
      <c r="AU270" t="s">
        <v>10879</v>
      </c>
      <c r="AV270" t="s">
        <v>836</v>
      </c>
      <c r="AW270" t="s">
        <v>71</v>
      </c>
      <c r="AX270" t="s">
        <v>72</v>
      </c>
    </row>
    <row r="271" spans="1:50" hidden="1" x14ac:dyDescent="0.25">
      <c r="A271" t="str">
        <f>INDEX('Community ID'!B:B,MATCH(M271,'Community ID'!A:A,0))</f>
        <v>La Planta, La Japonesa</v>
      </c>
      <c r="B271" t="str">
        <f>INDEX('Community ID'!$K:$K,MATCH('Environmental Data'!$N271,'Community ID'!J:J,0))</f>
        <v>Constanza</v>
      </c>
      <c r="D271" t="s">
        <v>1073</v>
      </c>
      <c r="F271" t="s">
        <v>1074</v>
      </c>
      <c r="G271" t="s">
        <v>75</v>
      </c>
      <c r="H271" s="1">
        <v>33217</v>
      </c>
      <c r="I271">
        <v>31</v>
      </c>
      <c r="K271" t="s">
        <v>132</v>
      </c>
      <c r="L271" t="s">
        <v>1075</v>
      </c>
      <c r="M271" t="s">
        <v>1069</v>
      </c>
      <c r="N271" t="s">
        <v>79</v>
      </c>
      <c r="O271" t="s">
        <v>147</v>
      </c>
      <c r="Q271" t="s">
        <v>438</v>
      </c>
      <c r="T271" t="s">
        <v>836</v>
      </c>
      <c r="U271" t="s">
        <v>56</v>
      </c>
      <c r="V271">
        <v>18.8912786</v>
      </c>
      <c r="W271">
        <v>-70.736733000000001</v>
      </c>
      <c r="X271" t="s">
        <v>100</v>
      </c>
      <c r="Y271" t="s">
        <v>100</v>
      </c>
      <c r="Z271" t="s">
        <v>58</v>
      </c>
      <c r="AA271" t="s">
        <v>155</v>
      </c>
      <c r="AB271" t="s">
        <v>60</v>
      </c>
      <c r="AC271" t="s">
        <v>61</v>
      </c>
      <c r="AD271" t="s">
        <v>61</v>
      </c>
      <c r="AE271" t="s">
        <v>157</v>
      </c>
      <c r="AF271" t="s">
        <v>111</v>
      </c>
      <c r="AG271" t="s">
        <v>1076</v>
      </c>
      <c r="AH271" t="s">
        <v>1076</v>
      </c>
      <c r="AI271" t="s">
        <v>326</v>
      </c>
      <c r="AJ271">
        <v>1</v>
      </c>
      <c r="AK271" t="s">
        <v>103</v>
      </c>
      <c r="AL271">
        <v>4</v>
      </c>
      <c r="AM271">
        <v>2</v>
      </c>
      <c r="AN271" t="s">
        <v>60</v>
      </c>
      <c r="AO271" t="s">
        <v>67</v>
      </c>
      <c r="AP271" t="s">
        <v>68</v>
      </c>
      <c r="AR271" t="s">
        <v>69</v>
      </c>
      <c r="AS271" t="s">
        <v>91</v>
      </c>
      <c r="AT271" s="1">
        <v>44235</v>
      </c>
      <c r="AU271" t="s">
        <v>10880</v>
      </c>
      <c r="AV271" t="s">
        <v>836</v>
      </c>
      <c r="AW271" t="s">
        <v>71</v>
      </c>
      <c r="AX271" t="s">
        <v>72</v>
      </c>
    </row>
    <row r="272" spans="1:50" hidden="1" x14ac:dyDescent="0.25">
      <c r="A272" t="str">
        <f>INDEX('Community ID'!B:B,MATCH(M272,'Community ID'!A:A,0))</f>
        <v>La Planta, La Japonesa</v>
      </c>
      <c r="B272" t="str">
        <f>INDEX('Community ID'!$K:$K,MATCH('Environmental Data'!$N272,'Community ID'!J:J,0))</f>
        <v>Constanza</v>
      </c>
      <c r="D272" t="s">
        <v>1077</v>
      </c>
      <c r="F272" t="s">
        <v>1078</v>
      </c>
      <c r="G272" t="s">
        <v>48</v>
      </c>
      <c r="H272" t="s">
        <v>94</v>
      </c>
      <c r="I272">
        <v>2021</v>
      </c>
      <c r="K272" t="s">
        <v>132</v>
      </c>
      <c r="L272" t="s">
        <v>899</v>
      </c>
      <c r="M272" t="s">
        <v>1069</v>
      </c>
      <c r="N272" t="s">
        <v>79</v>
      </c>
      <c r="O272" t="s">
        <v>147</v>
      </c>
      <c r="Q272" t="s">
        <v>358</v>
      </c>
      <c r="T272" t="s">
        <v>836</v>
      </c>
      <c r="U272" t="s">
        <v>56</v>
      </c>
      <c r="V272">
        <v>18.8848558</v>
      </c>
      <c r="W272">
        <v>-70.735508100000004</v>
      </c>
      <c r="X272" t="s">
        <v>82</v>
      </c>
      <c r="Y272" t="s">
        <v>82</v>
      </c>
      <c r="Z272" t="s">
        <v>83</v>
      </c>
      <c r="AA272" t="s">
        <v>84</v>
      </c>
      <c r="AB272" t="s">
        <v>60</v>
      </c>
      <c r="AD272" t="s">
        <v>60</v>
      </c>
      <c r="AE272" t="s">
        <v>157</v>
      </c>
      <c r="AF272" t="s">
        <v>63</v>
      </c>
      <c r="AG272" t="s">
        <v>1079</v>
      </c>
      <c r="AH272" t="s">
        <v>323</v>
      </c>
      <c r="AI272" t="s">
        <v>1080</v>
      </c>
      <c r="AJ272">
        <v>1</v>
      </c>
      <c r="AK272" t="s">
        <v>575</v>
      </c>
      <c r="AL272">
        <v>3</v>
      </c>
      <c r="AM272">
        <v>0</v>
      </c>
      <c r="AN272" t="s">
        <v>60</v>
      </c>
      <c r="AO272" t="s">
        <v>67</v>
      </c>
      <c r="AP272" t="s">
        <v>68</v>
      </c>
      <c r="AR272" t="s">
        <v>69</v>
      </c>
      <c r="AS272" t="s">
        <v>91</v>
      </c>
      <c r="AT272" s="1">
        <v>44235</v>
      </c>
      <c r="AU272" t="s">
        <v>10881</v>
      </c>
      <c r="AV272" t="s">
        <v>836</v>
      </c>
      <c r="AW272" t="s">
        <v>71</v>
      </c>
      <c r="AX272" t="s">
        <v>72</v>
      </c>
    </row>
    <row r="273" spans="1:50" hidden="1" x14ac:dyDescent="0.25">
      <c r="A273" t="str">
        <f>INDEX('Community ID'!B:B,MATCH(M273,'Community ID'!A:A,0))</f>
        <v>La Planta, La Japonesa</v>
      </c>
      <c r="B273" t="str">
        <f>INDEX('Community ID'!$K:$K,MATCH('Environmental Data'!$N273,'Community ID'!J:J,0))</f>
        <v>Constanza</v>
      </c>
      <c r="D273" t="s">
        <v>1081</v>
      </c>
      <c r="G273" t="s">
        <v>48</v>
      </c>
      <c r="H273" s="1">
        <v>34300</v>
      </c>
      <c r="I273">
        <v>28</v>
      </c>
      <c r="J273" t="s">
        <v>1083</v>
      </c>
      <c r="K273" t="s">
        <v>49</v>
      </c>
      <c r="L273" t="s">
        <v>108</v>
      </c>
      <c r="M273" t="s">
        <v>1069</v>
      </c>
      <c r="N273" t="s">
        <v>79</v>
      </c>
      <c r="O273" t="s">
        <v>98</v>
      </c>
      <c r="Q273" t="s">
        <v>358</v>
      </c>
      <c r="T273" t="s">
        <v>836</v>
      </c>
      <c r="U273" t="s">
        <v>56</v>
      </c>
      <c r="V273">
        <v>18.8846265</v>
      </c>
      <c r="W273">
        <v>-70.735339999999994</v>
      </c>
      <c r="X273" t="s">
        <v>82</v>
      </c>
      <c r="Y273" t="s">
        <v>82</v>
      </c>
      <c r="Z273" t="s">
        <v>83</v>
      </c>
      <c r="AA273" t="s">
        <v>84</v>
      </c>
      <c r="AB273" t="s">
        <v>60</v>
      </c>
      <c r="AD273" t="s">
        <v>60</v>
      </c>
      <c r="AE273" t="s">
        <v>157</v>
      </c>
      <c r="AF273" t="s">
        <v>63</v>
      </c>
      <c r="AG273" t="s">
        <v>1070</v>
      </c>
      <c r="AH273" t="s">
        <v>323</v>
      </c>
      <c r="AI273" t="s">
        <v>1080</v>
      </c>
      <c r="AJ273">
        <v>1</v>
      </c>
      <c r="AK273" t="s">
        <v>575</v>
      </c>
      <c r="AL273">
        <v>5</v>
      </c>
      <c r="AM273">
        <v>0</v>
      </c>
      <c r="AO273" t="s">
        <v>67</v>
      </c>
      <c r="AP273" t="s">
        <v>104</v>
      </c>
      <c r="AR273" t="s">
        <v>69</v>
      </c>
      <c r="AS273" t="s">
        <v>91</v>
      </c>
      <c r="AT273" s="1">
        <v>44235</v>
      </c>
      <c r="AU273" t="s">
        <v>10882</v>
      </c>
      <c r="AV273" t="s">
        <v>836</v>
      </c>
      <c r="AW273" t="s">
        <v>71</v>
      </c>
      <c r="AX273" t="s">
        <v>72</v>
      </c>
    </row>
    <row r="274" spans="1:50" hidden="1" x14ac:dyDescent="0.25">
      <c r="A274" t="str">
        <f>INDEX('Community ID'!B:B,MATCH(M274,'Community ID'!A:A,0))</f>
        <v>La Planta, La Japonesa</v>
      </c>
      <c r="B274" t="str">
        <f>INDEX('Community ID'!$K:$K,MATCH('Environmental Data'!$N274,'Community ID'!J:J,0))</f>
        <v>Constanza</v>
      </c>
      <c r="D274" t="s">
        <v>1084</v>
      </c>
      <c r="G274" t="s">
        <v>48</v>
      </c>
      <c r="H274" s="1">
        <v>37547</v>
      </c>
      <c r="I274">
        <v>19</v>
      </c>
      <c r="J274" t="s">
        <v>1085</v>
      </c>
      <c r="K274" t="s">
        <v>49</v>
      </c>
      <c r="L274" t="s">
        <v>127</v>
      </c>
      <c r="M274" t="s">
        <v>1069</v>
      </c>
      <c r="N274" t="s">
        <v>79</v>
      </c>
      <c r="O274" t="s">
        <v>147</v>
      </c>
      <c r="T274" t="s">
        <v>836</v>
      </c>
      <c r="U274" t="s">
        <v>56</v>
      </c>
      <c r="V274">
        <v>18.884934099999999</v>
      </c>
      <c r="W274">
        <v>-70.735386599999998</v>
      </c>
      <c r="X274" t="s">
        <v>82</v>
      </c>
      <c r="Y274" t="s">
        <v>82</v>
      </c>
      <c r="Z274" t="s">
        <v>83</v>
      </c>
      <c r="AA274" t="s">
        <v>155</v>
      </c>
      <c r="AB274" t="s">
        <v>60</v>
      </c>
      <c r="AD274" t="s">
        <v>60</v>
      </c>
      <c r="AE274" t="s">
        <v>176</v>
      </c>
      <c r="AF274" t="s">
        <v>63</v>
      </c>
      <c r="AG274" t="s">
        <v>1070</v>
      </c>
      <c r="AH274" t="s">
        <v>323</v>
      </c>
      <c r="AI274" t="s">
        <v>390</v>
      </c>
      <c r="AJ274">
        <v>1</v>
      </c>
      <c r="AK274" t="s">
        <v>575</v>
      </c>
      <c r="AL274">
        <v>5</v>
      </c>
      <c r="AM274">
        <v>1</v>
      </c>
      <c r="AO274" t="s">
        <v>67</v>
      </c>
      <c r="AP274" t="s">
        <v>68</v>
      </c>
      <c r="AR274" t="s">
        <v>69</v>
      </c>
      <c r="AS274" t="s">
        <v>70</v>
      </c>
      <c r="AT274" s="1">
        <v>44235</v>
      </c>
      <c r="AU274" t="s">
        <v>10883</v>
      </c>
      <c r="AV274" t="s">
        <v>836</v>
      </c>
      <c r="AW274" t="s">
        <v>71</v>
      </c>
      <c r="AX274" t="s">
        <v>72</v>
      </c>
    </row>
    <row r="275" spans="1:50" hidden="1" x14ac:dyDescent="0.25">
      <c r="A275" t="str">
        <f>INDEX('Community ID'!B:B,MATCH(M275,'Community ID'!A:A,0))</f>
        <v>La Planta, La Japonesa</v>
      </c>
      <c r="B275" t="str">
        <f>INDEX('Community ID'!$K:$K,MATCH('Environmental Data'!$N275,'Community ID'!J:J,0))</f>
        <v>Constanza</v>
      </c>
      <c r="D275" t="s">
        <v>1087</v>
      </c>
      <c r="F275" t="s">
        <v>1088</v>
      </c>
      <c r="G275" t="s">
        <v>75</v>
      </c>
      <c r="H275" t="s">
        <v>94</v>
      </c>
      <c r="I275">
        <v>2021</v>
      </c>
      <c r="K275" t="s">
        <v>49</v>
      </c>
      <c r="L275" t="s">
        <v>1089</v>
      </c>
      <c r="M275" t="s">
        <v>1069</v>
      </c>
      <c r="N275" t="s">
        <v>79</v>
      </c>
      <c r="O275" t="s">
        <v>147</v>
      </c>
      <c r="Q275" t="s">
        <v>358</v>
      </c>
      <c r="T275" t="s">
        <v>836</v>
      </c>
      <c r="U275" t="s">
        <v>56</v>
      </c>
      <c r="V275">
        <v>18.8839106</v>
      </c>
      <c r="W275">
        <v>-70.734962400000001</v>
      </c>
      <c r="X275" t="s">
        <v>82</v>
      </c>
      <c r="Y275" t="s">
        <v>82</v>
      </c>
      <c r="Z275" t="s">
        <v>83</v>
      </c>
      <c r="AA275" t="s">
        <v>155</v>
      </c>
      <c r="AB275" t="s">
        <v>60</v>
      </c>
      <c r="AD275" t="s">
        <v>60</v>
      </c>
      <c r="AE275" t="s">
        <v>176</v>
      </c>
      <c r="AF275" t="s">
        <v>63</v>
      </c>
      <c r="AG275" t="s">
        <v>1070</v>
      </c>
      <c r="AH275" t="s">
        <v>323</v>
      </c>
      <c r="AI275" t="s">
        <v>1090</v>
      </c>
      <c r="AJ275">
        <v>1</v>
      </c>
      <c r="AK275" t="s">
        <v>575</v>
      </c>
      <c r="AL275">
        <v>2</v>
      </c>
      <c r="AM275">
        <v>0</v>
      </c>
      <c r="AN275" t="s">
        <v>60</v>
      </c>
      <c r="AO275" t="s">
        <v>67</v>
      </c>
      <c r="AP275" t="s">
        <v>104</v>
      </c>
      <c r="AR275" t="s">
        <v>69</v>
      </c>
      <c r="AS275" t="s">
        <v>70</v>
      </c>
      <c r="AT275" s="1">
        <v>44235</v>
      </c>
      <c r="AU275" t="s">
        <v>10884</v>
      </c>
      <c r="AV275" t="s">
        <v>836</v>
      </c>
      <c r="AW275" t="s">
        <v>71</v>
      </c>
      <c r="AX275" t="s">
        <v>72</v>
      </c>
    </row>
    <row r="276" spans="1:50" hidden="1" x14ac:dyDescent="0.25">
      <c r="A276" t="str">
        <f>INDEX('Community ID'!B:B,MATCH(M276,'Community ID'!A:A,0))</f>
        <v>La Planta, La Japonesa</v>
      </c>
      <c r="B276" t="str">
        <f>INDEX('Community ID'!$K:$K,MATCH('Environmental Data'!$N276,'Community ID'!J:J,0))</f>
        <v>Constanza</v>
      </c>
      <c r="D276" t="s">
        <v>1086</v>
      </c>
      <c r="G276" t="s">
        <v>75</v>
      </c>
      <c r="H276" t="s">
        <v>94</v>
      </c>
      <c r="I276">
        <v>2021</v>
      </c>
      <c r="K276" t="s">
        <v>76</v>
      </c>
      <c r="L276" t="s">
        <v>1075</v>
      </c>
      <c r="M276" t="s">
        <v>1069</v>
      </c>
      <c r="N276" t="s">
        <v>79</v>
      </c>
      <c r="O276" t="s">
        <v>147</v>
      </c>
      <c r="Q276" t="s">
        <v>134</v>
      </c>
      <c r="T276" t="s">
        <v>836</v>
      </c>
      <c r="U276" t="s">
        <v>56</v>
      </c>
      <c r="V276">
        <v>18.884561699999999</v>
      </c>
      <c r="W276">
        <v>-70.735236599999993</v>
      </c>
      <c r="X276" t="s">
        <v>82</v>
      </c>
      <c r="Y276" t="s">
        <v>82</v>
      </c>
      <c r="AA276" t="s">
        <v>155</v>
      </c>
      <c r="AB276" t="s">
        <v>60</v>
      </c>
      <c r="AD276" t="s">
        <v>60</v>
      </c>
      <c r="AE276" t="s">
        <v>176</v>
      </c>
      <c r="AF276" t="s">
        <v>63</v>
      </c>
      <c r="AG276" t="s">
        <v>1070</v>
      </c>
      <c r="AH276" t="s">
        <v>323</v>
      </c>
      <c r="AI276" t="s">
        <v>326</v>
      </c>
      <c r="AJ276">
        <v>1</v>
      </c>
      <c r="AK276" t="s">
        <v>575</v>
      </c>
      <c r="AL276">
        <v>5</v>
      </c>
      <c r="AM276">
        <v>0</v>
      </c>
      <c r="AN276" t="s">
        <v>60</v>
      </c>
      <c r="AO276" t="s">
        <v>67</v>
      </c>
      <c r="AP276" t="s">
        <v>104</v>
      </c>
      <c r="AR276" t="s">
        <v>69</v>
      </c>
      <c r="AS276" t="s">
        <v>70</v>
      </c>
      <c r="AT276" s="1">
        <v>44235</v>
      </c>
      <c r="AU276" t="s">
        <v>10885</v>
      </c>
      <c r="AV276" t="s">
        <v>836</v>
      </c>
      <c r="AW276" t="s">
        <v>71</v>
      </c>
      <c r="AX276" t="s">
        <v>72</v>
      </c>
    </row>
    <row r="277" spans="1:50" hidden="1" x14ac:dyDescent="0.25">
      <c r="A277" t="str">
        <f>INDEX('Community ID'!B:B,MATCH(M277,'Community ID'!A:A,0))</f>
        <v>La Planta, La Japonesa</v>
      </c>
      <c r="B277" t="str">
        <f>INDEX('Community ID'!$K:$K,MATCH('Environmental Data'!$N277,'Community ID'!J:J,0))</f>
        <v>Constanza</v>
      </c>
      <c r="D277" t="s">
        <v>1091</v>
      </c>
      <c r="G277" t="s">
        <v>48</v>
      </c>
      <c r="H277" t="s">
        <v>94</v>
      </c>
      <c r="I277">
        <v>2021</v>
      </c>
      <c r="J277" t="s">
        <v>1092</v>
      </c>
      <c r="K277" t="s">
        <v>49</v>
      </c>
      <c r="L277" t="s">
        <v>108</v>
      </c>
      <c r="M277" t="s">
        <v>1069</v>
      </c>
      <c r="N277" t="s">
        <v>79</v>
      </c>
      <c r="O277" t="s">
        <v>147</v>
      </c>
      <c r="Q277" t="s">
        <v>358</v>
      </c>
      <c r="T277" t="s">
        <v>836</v>
      </c>
      <c r="U277" t="s">
        <v>56</v>
      </c>
      <c r="V277">
        <v>18.8825842</v>
      </c>
      <c r="W277">
        <v>-70.734120700000005</v>
      </c>
      <c r="X277" t="s">
        <v>82</v>
      </c>
      <c r="Y277" t="s">
        <v>82</v>
      </c>
      <c r="Z277" t="s">
        <v>83</v>
      </c>
      <c r="AA277" t="s">
        <v>155</v>
      </c>
      <c r="AB277" t="s">
        <v>60</v>
      </c>
      <c r="AD277" t="s">
        <v>60</v>
      </c>
      <c r="AE277" t="s">
        <v>176</v>
      </c>
      <c r="AF277" t="s">
        <v>63</v>
      </c>
      <c r="AG277" t="s">
        <v>1079</v>
      </c>
      <c r="AH277" t="s">
        <v>323</v>
      </c>
      <c r="AI277" t="s">
        <v>1090</v>
      </c>
      <c r="AJ277">
        <v>1</v>
      </c>
      <c r="AK277" t="s">
        <v>575</v>
      </c>
      <c r="AL277">
        <v>1</v>
      </c>
      <c r="AM277">
        <v>0</v>
      </c>
      <c r="AN277" t="s">
        <v>60</v>
      </c>
      <c r="AO277" t="s">
        <v>67</v>
      </c>
      <c r="AP277" t="s">
        <v>68</v>
      </c>
      <c r="AR277" t="s">
        <v>69</v>
      </c>
      <c r="AS277" t="s">
        <v>70</v>
      </c>
      <c r="AT277" s="1">
        <v>44235</v>
      </c>
      <c r="AU277" t="s">
        <v>10886</v>
      </c>
      <c r="AV277" t="s">
        <v>836</v>
      </c>
      <c r="AW277" t="s">
        <v>71</v>
      </c>
      <c r="AX277" t="s">
        <v>72</v>
      </c>
    </row>
    <row r="278" spans="1:50" hidden="1" x14ac:dyDescent="0.25">
      <c r="A278" t="str">
        <f>INDEX('Community ID'!B:B,MATCH(M278,'Community ID'!A:A,0))</f>
        <v>La Planta, La Japonesa</v>
      </c>
      <c r="B278" t="str">
        <f>INDEX('Community ID'!$K:$K,MATCH('Environmental Data'!$N278,'Community ID'!J:J,0))</f>
        <v>Constanza</v>
      </c>
      <c r="D278" t="s">
        <v>1093</v>
      </c>
      <c r="G278" t="s">
        <v>48</v>
      </c>
      <c r="H278" t="s">
        <v>94</v>
      </c>
      <c r="I278">
        <v>2021</v>
      </c>
      <c r="K278" t="s">
        <v>76</v>
      </c>
      <c r="L278" t="s">
        <v>108</v>
      </c>
      <c r="M278" t="s">
        <v>1069</v>
      </c>
      <c r="N278" t="s">
        <v>79</v>
      </c>
      <c r="O278" t="s">
        <v>53</v>
      </c>
      <c r="T278" t="s">
        <v>836</v>
      </c>
      <c r="U278" t="s">
        <v>56</v>
      </c>
      <c r="V278">
        <v>18.882741100000001</v>
      </c>
      <c r="W278">
        <v>-70.733774800000006</v>
      </c>
      <c r="X278" t="s">
        <v>82</v>
      </c>
      <c r="Y278" t="s">
        <v>82</v>
      </c>
      <c r="Z278" t="s">
        <v>83</v>
      </c>
      <c r="AA278" t="s">
        <v>84</v>
      </c>
      <c r="AB278" t="s">
        <v>60</v>
      </c>
      <c r="AD278" t="s">
        <v>60</v>
      </c>
      <c r="AE278" t="s">
        <v>176</v>
      </c>
      <c r="AF278" t="s">
        <v>63</v>
      </c>
      <c r="AG278" t="s">
        <v>1070</v>
      </c>
      <c r="AH278" t="s">
        <v>323</v>
      </c>
      <c r="AI278" t="s">
        <v>1094</v>
      </c>
      <c r="AJ278">
        <v>1</v>
      </c>
      <c r="AK278" t="s">
        <v>575</v>
      </c>
      <c r="AL278">
        <v>4</v>
      </c>
      <c r="AM278">
        <v>1</v>
      </c>
      <c r="AN278" t="s">
        <v>60</v>
      </c>
      <c r="AO278" t="s">
        <v>67</v>
      </c>
      <c r="AP278" t="s">
        <v>68</v>
      </c>
      <c r="AR278" t="s">
        <v>69</v>
      </c>
      <c r="AS278" t="s">
        <v>70</v>
      </c>
      <c r="AT278" s="1">
        <v>44235</v>
      </c>
      <c r="AU278" t="s">
        <v>10887</v>
      </c>
      <c r="AV278" t="s">
        <v>836</v>
      </c>
      <c r="AW278" t="s">
        <v>71</v>
      </c>
      <c r="AX278" t="s">
        <v>72</v>
      </c>
    </row>
    <row r="279" spans="1:50" hidden="1" x14ac:dyDescent="0.25">
      <c r="A279" t="str">
        <f>INDEX('Community ID'!B:B,MATCH(M279,'Community ID'!A:A,0))</f>
        <v>La Planta, La Japonesa</v>
      </c>
      <c r="B279" t="str">
        <f>INDEX('Community ID'!$K:$K,MATCH('Environmental Data'!$N279,'Community ID'!J:J,0))</f>
        <v>Constanza</v>
      </c>
      <c r="D279" t="s">
        <v>1095</v>
      </c>
      <c r="F279" t="s">
        <v>1096</v>
      </c>
      <c r="G279" t="s">
        <v>75</v>
      </c>
      <c r="H279" t="s">
        <v>94</v>
      </c>
      <c r="I279">
        <v>2021</v>
      </c>
      <c r="K279" t="s">
        <v>49</v>
      </c>
      <c r="L279" t="s">
        <v>548</v>
      </c>
      <c r="M279" t="s">
        <v>1069</v>
      </c>
      <c r="N279" t="s">
        <v>79</v>
      </c>
      <c r="T279" t="s">
        <v>836</v>
      </c>
      <c r="U279" t="s">
        <v>56</v>
      </c>
      <c r="V279">
        <v>18.882607199999999</v>
      </c>
      <c r="W279">
        <v>-70.734255300000001</v>
      </c>
      <c r="X279" t="s">
        <v>82</v>
      </c>
      <c r="Y279" t="s">
        <v>82</v>
      </c>
      <c r="Z279" t="s">
        <v>58</v>
      </c>
      <c r="AA279" t="s">
        <v>155</v>
      </c>
      <c r="AB279" t="s">
        <v>60</v>
      </c>
      <c r="AD279" t="s">
        <v>60</v>
      </c>
      <c r="AE279" t="s">
        <v>176</v>
      </c>
      <c r="AF279" t="s">
        <v>63</v>
      </c>
      <c r="AG279" t="s">
        <v>1070</v>
      </c>
      <c r="AH279" t="s">
        <v>323</v>
      </c>
      <c r="AI279" t="s">
        <v>1097</v>
      </c>
      <c r="AJ279">
        <v>1</v>
      </c>
      <c r="AK279" t="s">
        <v>575</v>
      </c>
      <c r="AL279">
        <v>1</v>
      </c>
      <c r="AM279">
        <v>0</v>
      </c>
      <c r="AN279" t="s">
        <v>61</v>
      </c>
      <c r="AO279" t="s">
        <v>67</v>
      </c>
      <c r="AP279" t="s">
        <v>104</v>
      </c>
      <c r="AR279" t="s">
        <v>69</v>
      </c>
      <c r="AS279" t="s">
        <v>70</v>
      </c>
      <c r="AT279" s="1">
        <v>44235</v>
      </c>
      <c r="AU279" t="s">
        <v>10888</v>
      </c>
      <c r="AV279" t="s">
        <v>836</v>
      </c>
      <c r="AW279" t="s">
        <v>71</v>
      </c>
      <c r="AX279" t="s">
        <v>72</v>
      </c>
    </row>
    <row r="280" spans="1:50" hidden="1" x14ac:dyDescent="0.25">
      <c r="A280" t="str">
        <f>INDEX('Community ID'!B:B,MATCH(M280,'Community ID'!A:A,0))</f>
        <v>La Planta, La Japonesa</v>
      </c>
      <c r="B280" t="str">
        <f>INDEX('Community ID'!$K:$K,MATCH('Environmental Data'!$N280,'Community ID'!J:J,0))</f>
        <v>Constanza</v>
      </c>
      <c r="D280" t="s">
        <v>1105</v>
      </c>
      <c r="F280" t="s">
        <v>1106</v>
      </c>
      <c r="G280" t="s">
        <v>75</v>
      </c>
      <c r="H280" t="s">
        <v>94</v>
      </c>
      <c r="I280">
        <v>2021</v>
      </c>
      <c r="K280" t="s">
        <v>76</v>
      </c>
      <c r="L280" t="s">
        <v>548</v>
      </c>
      <c r="M280" t="s">
        <v>1069</v>
      </c>
      <c r="N280" t="s">
        <v>79</v>
      </c>
      <c r="O280" t="s">
        <v>53</v>
      </c>
      <c r="Q280" t="s">
        <v>358</v>
      </c>
      <c r="T280" t="s">
        <v>836</v>
      </c>
      <c r="U280" t="s">
        <v>56</v>
      </c>
      <c r="V280">
        <v>18.882594699999999</v>
      </c>
      <c r="W280">
        <v>-70.734384700000007</v>
      </c>
      <c r="X280" t="s">
        <v>82</v>
      </c>
      <c r="Y280" t="s">
        <v>82</v>
      </c>
      <c r="Z280" t="s">
        <v>58</v>
      </c>
      <c r="AA280" t="s">
        <v>155</v>
      </c>
      <c r="AB280" t="s">
        <v>60</v>
      </c>
      <c r="AD280" t="s">
        <v>60</v>
      </c>
      <c r="AE280" t="s">
        <v>176</v>
      </c>
      <c r="AF280" t="s">
        <v>63</v>
      </c>
      <c r="AG280" t="s">
        <v>1070</v>
      </c>
      <c r="AH280" t="s">
        <v>323</v>
      </c>
      <c r="AI280" t="s">
        <v>1090</v>
      </c>
      <c r="AJ280">
        <v>1</v>
      </c>
      <c r="AK280" t="s">
        <v>575</v>
      </c>
      <c r="AL280">
        <v>3</v>
      </c>
      <c r="AM280">
        <v>0</v>
      </c>
      <c r="AN280" t="s">
        <v>60</v>
      </c>
      <c r="AO280" t="s">
        <v>67</v>
      </c>
      <c r="AP280" t="s">
        <v>104</v>
      </c>
      <c r="AR280" t="s">
        <v>69</v>
      </c>
      <c r="AS280" t="s">
        <v>70</v>
      </c>
      <c r="AT280" s="1">
        <v>44235</v>
      </c>
      <c r="AU280" t="s">
        <v>10889</v>
      </c>
      <c r="AV280" t="s">
        <v>836</v>
      </c>
      <c r="AW280" t="s">
        <v>71</v>
      </c>
      <c r="AX280" t="s">
        <v>72</v>
      </c>
    </row>
    <row r="281" spans="1:50" hidden="1" x14ac:dyDescent="0.25">
      <c r="A281" t="str">
        <f>INDEX('Community ID'!B:B,MATCH(M281,'Community ID'!A:A,0))</f>
        <v>La Planta, La Japonesa</v>
      </c>
      <c r="B281" t="str">
        <f>INDEX('Community ID'!$K:$K,MATCH('Environmental Data'!$N281,'Community ID'!J:J,0))</f>
        <v>Constanza</v>
      </c>
      <c r="D281" t="s">
        <v>1098</v>
      </c>
      <c r="F281" t="s">
        <v>1099</v>
      </c>
      <c r="G281" t="s">
        <v>48</v>
      </c>
      <c r="H281" s="1">
        <v>16180</v>
      </c>
      <c r="I281">
        <v>77</v>
      </c>
      <c r="K281" t="s">
        <v>76</v>
      </c>
      <c r="L281" t="s">
        <v>127</v>
      </c>
      <c r="M281" t="s">
        <v>1069</v>
      </c>
      <c r="N281" t="s">
        <v>79</v>
      </c>
      <c r="O281" t="s">
        <v>53</v>
      </c>
      <c r="Q281" t="s">
        <v>358</v>
      </c>
      <c r="T281" t="s">
        <v>836</v>
      </c>
      <c r="U281" t="s">
        <v>56</v>
      </c>
      <c r="V281">
        <v>18.8826611</v>
      </c>
      <c r="W281">
        <v>-70.734384199999994</v>
      </c>
      <c r="X281" t="s">
        <v>82</v>
      </c>
      <c r="Y281" t="s">
        <v>82</v>
      </c>
      <c r="Z281" t="s">
        <v>58</v>
      </c>
      <c r="AA281" t="s">
        <v>155</v>
      </c>
      <c r="AB281" t="s">
        <v>60</v>
      </c>
      <c r="AD281" t="s">
        <v>60</v>
      </c>
      <c r="AE281" t="s">
        <v>176</v>
      </c>
      <c r="AF281" t="s">
        <v>63</v>
      </c>
      <c r="AG281" t="s">
        <v>1070</v>
      </c>
      <c r="AH281" t="s">
        <v>323</v>
      </c>
      <c r="AI281" t="s">
        <v>1100</v>
      </c>
      <c r="AJ281">
        <v>1</v>
      </c>
      <c r="AK281" t="s">
        <v>575</v>
      </c>
      <c r="AL281">
        <v>3</v>
      </c>
      <c r="AM281">
        <v>0</v>
      </c>
      <c r="AN281" t="s">
        <v>60</v>
      </c>
      <c r="AO281" t="s">
        <v>67</v>
      </c>
      <c r="AP281" t="s">
        <v>104</v>
      </c>
      <c r="AR281" t="s">
        <v>69</v>
      </c>
      <c r="AS281" t="s">
        <v>70</v>
      </c>
      <c r="AT281" s="1">
        <v>44235</v>
      </c>
      <c r="AU281" t="s">
        <v>10890</v>
      </c>
      <c r="AV281" t="s">
        <v>836</v>
      </c>
      <c r="AW281" t="s">
        <v>71</v>
      </c>
      <c r="AX281" t="s">
        <v>72</v>
      </c>
    </row>
    <row r="282" spans="1:50" hidden="1" x14ac:dyDescent="0.25">
      <c r="A282" t="str">
        <f>INDEX('Community ID'!B:B,MATCH(M282,'Community ID'!A:A,0))</f>
        <v>La Planta, La Japonesa</v>
      </c>
      <c r="B282" t="str">
        <f>INDEX('Community ID'!$K:$K,MATCH('Environmental Data'!$N282,'Community ID'!J:J,0))</f>
        <v>Constanza</v>
      </c>
      <c r="D282" t="s">
        <v>1101</v>
      </c>
      <c r="F282" t="s">
        <v>1102</v>
      </c>
      <c r="G282" t="s">
        <v>75</v>
      </c>
      <c r="H282" t="s">
        <v>94</v>
      </c>
      <c r="I282">
        <v>2021</v>
      </c>
      <c r="J282" t="s">
        <v>1103</v>
      </c>
      <c r="K282" t="s">
        <v>76</v>
      </c>
      <c r="L282" t="s">
        <v>548</v>
      </c>
      <c r="M282" t="s">
        <v>1104</v>
      </c>
      <c r="N282" t="s">
        <v>97</v>
      </c>
      <c r="O282" t="s">
        <v>147</v>
      </c>
      <c r="T282" t="s">
        <v>836</v>
      </c>
      <c r="U282" t="s">
        <v>56</v>
      </c>
      <c r="V282">
        <v>18.883243199999999</v>
      </c>
      <c r="W282">
        <v>-70.735062099999993</v>
      </c>
      <c r="X282" t="s">
        <v>82</v>
      </c>
      <c r="Y282" t="s">
        <v>82</v>
      </c>
      <c r="Z282" t="s">
        <v>83</v>
      </c>
      <c r="AA282" t="s">
        <v>155</v>
      </c>
      <c r="AB282" t="s">
        <v>60</v>
      </c>
      <c r="AD282" t="s">
        <v>60</v>
      </c>
      <c r="AE282" t="s">
        <v>176</v>
      </c>
      <c r="AF282" t="s">
        <v>63</v>
      </c>
      <c r="AG282" t="s">
        <v>1070</v>
      </c>
      <c r="AH282" t="s">
        <v>323</v>
      </c>
      <c r="AI282" t="s">
        <v>1090</v>
      </c>
      <c r="AJ282">
        <v>1</v>
      </c>
      <c r="AK282" t="s">
        <v>575</v>
      </c>
      <c r="AL282">
        <v>2</v>
      </c>
      <c r="AM282">
        <v>0</v>
      </c>
      <c r="AN282" t="s">
        <v>60</v>
      </c>
      <c r="AO282" t="s">
        <v>67</v>
      </c>
      <c r="AP282" t="s">
        <v>123</v>
      </c>
      <c r="AR282" t="s">
        <v>69</v>
      </c>
      <c r="AS282" t="s">
        <v>70</v>
      </c>
      <c r="AT282" s="1">
        <v>44235</v>
      </c>
      <c r="AU282" t="s">
        <v>10891</v>
      </c>
      <c r="AV282" t="s">
        <v>836</v>
      </c>
      <c r="AW282" t="s">
        <v>71</v>
      </c>
      <c r="AX282" t="s">
        <v>72</v>
      </c>
    </row>
    <row r="283" spans="1:50" hidden="1" x14ac:dyDescent="0.25">
      <c r="A283" t="str">
        <f>INDEX('Community ID'!B:B,MATCH(M283,'Community ID'!A:A,0))</f>
        <v>La Planta, La Japonesa</v>
      </c>
      <c r="B283" t="str">
        <f>INDEX('Community ID'!$K:$K,MATCH('Environmental Data'!$N283,'Community ID'!J:J,0))</f>
        <v>Constanza</v>
      </c>
      <c r="D283" t="s">
        <v>1107</v>
      </c>
      <c r="G283" t="s">
        <v>75</v>
      </c>
      <c r="H283" t="s">
        <v>94</v>
      </c>
      <c r="I283">
        <v>2021</v>
      </c>
      <c r="J283" t="s">
        <v>1108</v>
      </c>
      <c r="K283" t="s">
        <v>76</v>
      </c>
      <c r="L283" t="s">
        <v>1109</v>
      </c>
      <c r="M283" t="s">
        <v>1069</v>
      </c>
      <c r="N283" t="s">
        <v>79</v>
      </c>
      <c r="O283" t="s">
        <v>147</v>
      </c>
      <c r="R283" t="s">
        <v>438</v>
      </c>
      <c r="T283" t="s">
        <v>836</v>
      </c>
      <c r="U283" t="s">
        <v>56</v>
      </c>
      <c r="V283">
        <v>18.883376299999998</v>
      </c>
      <c r="W283">
        <v>-70.735600199999993</v>
      </c>
      <c r="X283" t="s">
        <v>82</v>
      </c>
      <c r="Y283" t="s">
        <v>82</v>
      </c>
      <c r="Z283" t="s">
        <v>83</v>
      </c>
      <c r="AA283" t="s">
        <v>155</v>
      </c>
      <c r="AB283" t="s">
        <v>60</v>
      </c>
      <c r="AC283" t="s">
        <v>61</v>
      </c>
      <c r="AD283" t="s">
        <v>60</v>
      </c>
      <c r="AE283" t="s">
        <v>176</v>
      </c>
      <c r="AF283" t="s">
        <v>63</v>
      </c>
      <c r="AG283" t="s">
        <v>1110</v>
      </c>
      <c r="AH283" t="s">
        <v>1110</v>
      </c>
      <c r="AI283" t="s">
        <v>326</v>
      </c>
      <c r="AJ283">
        <v>1</v>
      </c>
      <c r="AK283" t="s">
        <v>833</v>
      </c>
      <c r="AL283">
        <v>3</v>
      </c>
      <c r="AM283">
        <v>0</v>
      </c>
      <c r="AN283" t="s">
        <v>60</v>
      </c>
      <c r="AO283" t="s">
        <v>67</v>
      </c>
      <c r="AP283" t="s">
        <v>104</v>
      </c>
      <c r="AR283" t="s">
        <v>69</v>
      </c>
      <c r="AS283" t="s">
        <v>70</v>
      </c>
      <c r="AT283" s="1">
        <v>44235</v>
      </c>
      <c r="AU283" t="s">
        <v>10892</v>
      </c>
      <c r="AV283" t="s">
        <v>836</v>
      </c>
      <c r="AW283" t="s">
        <v>71</v>
      </c>
      <c r="AX283" t="s">
        <v>72</v>
      </c>
    </row>
    <row r="284" spans="1:50" hidden="1" x14ac:dyDescent="0.25">
      <c r="A284" t="str">
        <f>INDEX('Community ID'!B:B,MATCH(M284,'Community ID'!A:A,0))</f>
        <v>La Planta, La Japonesa</v>
      </c>
      <c r="B284" t="str">
        <f>INDEX('Community ID'!$K:$K,MATCH('Environmental Data'!$N284,'Community ID'!J:J,0))</f>
        <v>Constanza</v>
      </c>
      <c r="D284" t="s">
        <v>1111</v>
      </c>
      <c r="G284" t="s">
        <v>48</v>
      </c>
      <c r="H284" s="1">
        <v>32952</v>
      </c>
      <c r="I284">
        <v>31</v>
      </c>
      <c r="J284" t="s">
        <v>1112</v>
      </c>
      <c r="K284" t="s">
        <v>132</v>
      </c>
      <c r="L284" t="s">
        <v>127</v>
      </c>
      <c r="M284" t="s">
        <v>1069</v>
      </c>
      <c r="N284" t="s">
        <v>79</v>
      </c>
      <c r="O284" t="s">
        <v>98</v>
      </c>
      <c r="Q284" t="s">
        <v>358</v>
      </c>
      <c r="T284" t="s">
        <v>836</v>
      </c>
      <c r="U284" t="s">
        <v>56</v>
      </c>
      <c r="V284">
        <v>18.8830499</v>
      </c>
      <c r="W284">
        <v>-70.7352743</v>
      </c>
      <c r="X284" t="s">
        <v>82</v>
      </c>
      <c r="Y284" t="s">
        <v>82</v>
      </c>
      <c r="Z284" t="s">
        <v>83</v>
      </c>
      <c r="AA284" t="s">
        <v>155</v>
      </c>
      <c r="AB284" t="s">
        <v>60</v>
      </c>
      <c r="AD284" t="s">
        <v>60</v>
      </c>
      <c r="AE284" t="s">
        <v>176</v>
      </c>
      <c r="AF284" t="s">
        <v>63</v>
      </c>
      <c r="AG284" t="s">
        <v>1070</v>
      </c>
      <c r="AH284" t="s">
        <v>323</v>
      </c>
      <c r="AI284" t="s">
        <v>1090</v>
      </c>
      <c r="AJ284">
        <v>1</v>
      </c>
      <c r="AK284" t="s">
        <v>575</v>
      </c>
      <c r="AL284">
        <v>4</v>
      </c>
      <c r="AM284">
        <v>0</v>
      </c>
      <c r="AN284" t="s">
        <v>60</v>
      </c>
      <c r="AO284" t="s">
        <v>67</v>
      </c>
      <c r="AP284" t="s">
        <v>68</v>
      </c>
      <c r="AR284" t="s">
        <v>69</v>
      </c>
      <c r="AS284" t="s">
        <v>70</v>
      </c>
      <c r="AT284" s="1">
        <v>44235</v>
      </c>
      <c r="AU284" t="s">
        <v>10893</v>
      </c>
      <c r="AV284" t="s">
        <v>836</v>
      </c>
      <c r="AW284" t="s">
        <v>71</v>
      </c>
      <c r="AX284" t="s">
        <v>72</v>
      </c>
    </row>
    <row r="285" spans="1:50" hidden="1" x14ac:dyDescent="0.25">
      <c r="A285" t="str">
        <f>INDEX('Community ID'!B:B,MATCH(M285,'Community ID'!A:A,0))</f>
        <v>La Planta, La Japonesa</v>
      </c>
      <c r="B285" t="str">
        <f>INDEX('Community ID'!$K:$K,MATCH('Environmental Data'!$N285,'Community ID'!J:J,0))</f>
        <v>Constanza</v>
      </c>
      <c r="D285" t="s">
        <v>1113</v>
      </c>
      <c r="G285" t="s">
        <v>75</v>
      </c>
      <c r="H285" t="s">
        <v>94</v>
      </c>
      <c r="I285">
        <v>2021</v>
      </c>
      <c r="K285" t="s">
        <v>49</v>
      </c>
      <c r="L285" t="s">
        <v>247</v>
      </c>
      <c r="M285" t="s">
        <v>1027</v>
      </c>
      <c r="N285" t="s">
        <v>79</v>
      </c>
      <c r="O285" t="s">
        <v>542</v>
      </c>
      <c r="Q285" t="s">
        <v>438</v>
      </c>
      <c r="T285" t="s">
        <v>832</v>
      </c>
      <c r="U285" t="s">
        <v>56</v>
      </c>
      <c r="V285">
        <v>18.887832800000002</v>
      </c>
      <c r="W285">
        <v>-70.727812200000002</v>
      </c>
      <c r="X285" t="s">
        <v>82</v>
      </c>
      <c r="Y285" t="s">
        <v>82</v>
      </c>
      <c r="Z285" t="s">
        <v>58</v>
      </c>
      <c r="AA285" t="s">
        <v>155</v>
      </c>
      <c r="AB285" t="s">
        <v>60</v>
      </c>
      <c r="AC285" t="s">
        <v>61</v>
      </c>
      <c r="AD285" t="s">
        <v>61</v>
      </c>
      <c r="AE285" t="s">
        <v>176</v>
      </c>
      <c r="AF285" t="s">
        <v>63</v>
      </c>
      <c r="AG285" t="s">
        <v>135</v>
      </c>
      <c r="AH285" t="s">
        <v>135</v>
      </c>
      <c r="AI285" t="s">
        <v>1114</v>
      </c>
      <c r="AJ285">
        <v>1</v>
      </c>
      <c r="AK285" t="s">
        <v>103</v>
      </c>
      <c r="AL285">
        <v>5</v>
      </c>
      <c r="AM285">
        <v>1</v>
      </c>
      <c r="AN285" t="s">
        <v>60</v>
      </c>
      <c r="AO285" t="s">
        <v>67</v>
      </c>
      <c r="AP285" t="s">
        <v>68</v>
      </c>
      <c r="AR285" t="s">
        <v>69</v>
      </c>
      <c r="AS285" t="s">
        <v>91</v>
      </c>
      <c r="AT285" s="1">
        <v>44235</v>
      </c>
      <c r="AU285" t="s">
        <v>10894</v>
      </c>
      <c r="AV285" t="s">
        <v>832</v>
      </c>
      <c r="AW285" t="s">
        <v>71</v>
      </c>
      <c r="AX285" t="s">
        <v>72</v>
      </c>
    </row>
    <row r="286" spans="1:50" hidden="1" x14ac:dyDescent="0.25">
      <c r="A286" t="str">
        <f>INDEX('Community ID'!B:B,MATCH(M286,'Community ID'!A:A,0))</f>
        <v>La Planta, La Japonesa</v>
      </c>
      <c r="B286" t="str">
        <f>INDEX('Community ID'!$K:$K,MATCH('Environmental Data'!$N286,'Community ID'!J:J,0))</f>
        <v>Constanza</v>
      </c>
      <c r="D286" t="s">
        <v>1115</v>
      </c>
      <c r="G286" t="s">
        <v>48</v>
      </c>
      <c r="H286" t="s">
        <v>94</v>
      </c>
      <c r="I286">
        <v>2021</v>
      </c>
      <c r="K286" t="s">
        <v>49</v>
      </c>
      <c r="L286" t="s">
        <v>1032</v>
      </c>
      <c r="M286" t="s">
        <v>1029</v>
      </c>
      <c r="N286" t="s">
        <v>52</v>
      </c>
      <c r="O286" t="s">
        <v>542</v>
      </c>
      <c r="Q286" t="s">
        <v>438</v>
      </c>
      <c r="T286" t="s">
        <v>832</v>
      </c>
      <c r="U286" t="s">
        <v>56</v>
      </c>
      <c r="V286">
        <v>18.8847296</v>
      </c>
      <c r="W286">
        <v>-70.735885100000004</v>
      </c>
      <c r="X286" t="s">
        <v>82</v>
      </c>
      <c r="Y286" t="s">
        <v>82</v>
      </c>
      <c r="Z286" t="s">
        <v>58</v>
      </c>
      <c r="AA286" t="s">
        <v>155</v>
      </c>
      <c r="AB286" t="s">
        <v>60</v>
      </c>
      <c r="AC286" t="s">
        <v>61</v>
      </c>
      <c r="AD286" t="s">
        <v>61</v>
      </c>
      <c r="AE286" t="s">
        <v>157</v>
      </c>
      <c r="AF286" t="s">
        <v>63</v>
      </c>
      <c r="AG286" t="s">
        <v>135</v>
      </c>
      <c r="AH286" t="s">
        <v>621</v>
      </c>
      <c r="AI286" t="s">
        <v>1116</v>
      </c>
      <c r="AJ286">
        <v>1</v>
      </c>
      <c r="AK286" t="s">
        <v>833</v>
      </c>
      <c r="AL286">
        <v>4</v>
      </c>
      <c r="AM286">
        <v>0</v>
      </c>
      <c r="AN286" t="s">
        <v>60</v>
      </c>
      <c r="AO286" t="s">
        <v>67</v>
      </c>
      <c r="AP286" t="s">
        <v>104</v>
      </c>
      <c r="AR286" t="s">
        <v>69</v>
      </c>
      <c r="AS286" t="s">
        <v>70</v>
      </c>
      <c r="AT286" s="1">
        <v>44235</v>
      </c>
      <c r="AU286" t="s">
        <v>10895</v>
      </c>
      <c r="AV286" t="s">
        <v>832</v>
      </c>
      <c r="AW286" t="s">
        <v>71</v>
      </c>
      <c r="AX286" t="s">
        <v>72</v>
      </c>
    </row>
    <row r="287" spans="1:50" hidden="1" x14ac:dyDescent="0.25">
      <c r="A287" t="str">
        <f>INDEX('Community ID'!B:B,MATCH(M287,'Community ID'!A:A,0))</f>
        <v>La Planta, La Japonesa</v>
      </c>
      <c r="B287" t="str">
        <f>INDEX('Community ID'!$K:$K,MATCH('Environmental Data'!$N287,'Community ID'!J:J,0))</f>
        <v>Constanza</v>
      </c>
      <c r="D287" t="s">
        <v>1117</v>
      </c>
      <c r="G287" t="s">
        <v>48</v>
      </c>
      <c r="H287" t="s">
        <v>94</v>
      </c>
      <c r="I287">
        <v>2021</v>
      </c>
      <c r="K287" t="s">
        <v>49</v>
      </c>
      <c r="L287" t="s">
        <v>108</v>
      </c>
      <c r="M287" t="s">
        <v>1027</v>
      </c>
      <c r="N287" t="s">
        <v>97</v>
      </c>
      <c r="O287" t="s">
        <v>311</v>
      </c>
      <c r="Q287" t="s">
        <v>438</v>
      </c>
      <c r="T287" t="s">
        <v>832</v>
      </c>
      <c r="U287" t="s">
        <v>56</v>
      </c>
      <c r="V287">
        <v>18.887832800000002</v>
      </c>
      <c r="W287">
        <v>-70.727812200000002</v>
      </c>
      <c r="X287" t="s">
        <v>57</v>
      </c>
      <c r="Y287" t="s">
        <v>57</v>
      </c>
      <c r="Z287" t="s">
        <v>58</v>
      </c>
      <c r="AA287" t="s">
        <v>155</v>
      </c>
      <c r="AB287" t="s">
        <v>60</v>
      </c>
      <c r="AC287" t="s">
        <v>61</v>
      </c>
      <c r="AD287" t="s">
        <v>61</v>
      </c>
      <c r="AE287" t="s">
        <v>176</v>
      </c>
      <c r="AF287" t="s">
        <v>63</v>
      </c>
      <c r="AG287" t="s">
        <v>135</v>
      </c>
      <c r="AH287" t="s">
        <v>135</v>
      </c>
      <c r="AI287" t="s">
        <v>1119</v>
      </c>
      <c r="AJ287">
        <v>1</v>
      </c>
      <c r="AK287" t="s">
        <v>833</v>
      </c>
      <c r="AL287">
        <v>5</v>
      </c>
      <c r="AM287">
        <v>2</v>
      </c>
      <c r="AN287" t="s">
        <v>60</v>
      </c>
      <c r="AO287" t="s">
        <v>67</v>
      </c>
      <c r="AP287" t="s">
        <v>68</v>
      </c>
      <c r="AR287" t="s">
        <v>69</v>
      </c>
      <c r="AS287" t="s">
        <v>70</v>
      </c>
      <c r="AT287" s="1">
        <v>44235</v>
      </c>
      <c r="AU287" t="s">
        <v>10896</v>
      </c>
      <c r="AV287" t="s">
        <v>832</v>
      </c>
      <c r="AW287" t="s">
        <v>71</v>
      </c>
      <c r="AX287" t="s">
        <v>72</v>
      </c>
    </row>
    <row r="288" spans="1:50" hidden="1" x14ac:dyDescent="0.25">
      <c r="A288" t="str">
        <f>INDEX('Community ID'!B:B,MATCH(M288,'Community ID'!A:A,0))</f>
        <v>La Planta, La Japonesa</v>
      </c>
      <c r="B288" t="str">
        <f>INDEX('Community ID'!$K:$K,MATCH('Environmental Data'!$N288,'Community ID'!J:J,0))</f>
        <v>Constanza</v>
      </c>
      <c r="D288" t="s">
        <v>1120</v>
      </c>
      <c r="G288" t="s">
        <v>48</v>
      </c>
      <c r="H288" t="s">
        <v>94</v>
      </c>
      <c r="I288">
        <v>2021</v>
      </c>
      <c r="K288" t="s">
        <v>49</v>
      </c>
      <c r="L288" t="s">
        <v>1121</v>
      </c>
      <c r="M288" t="s">
        <v>1029</v>
      </c>
      <c r="N288" t="s">
        <v>97</v>
      </c>
      <c r="O288" t="s">
        <v>542</v>
      </c>
      <c r="T288" t="s">
        <v>832</v>
      </c>
      <c r="U288" t="s">
        <v>56</v>
      </c>
      <c r="V288">
        <v>18.883990300000001</v>
      </c>
      <c r="W288">
        <v>-70.734896500000005</v>
      </c>
      <c r="X288" t="s">
        <v>82</v>
      </c>
      <c r="Y288" t="s">
        <v>57</v>
      </c>
      <c r="Z288" t="s">
        <v>58</v>
      </c>
      <c r="AA288" t="s">
        <v>155</v>
      </c>
      <c r="AB288" t="s">
        <v>60</v>
      </c>
      <c r="AC288" t="s">
        <v>61</v>
      </c>
      <c r="AD288" t="s">
        <v>61</v>
      </c>
      <c r="AE288" t="s">
        <v>176</v>
      </c>
      <c r="AF288" t="s">
        <v>63</v>
      </c>
      <c r="AG288" t="s">
        <v>135</v>
      </c>
      <c r="AH288" t="s">
        <v>135</v>
      </c>
      <c r="AI288" t="s">
        <v>1122</v>
      </c>
      <c r="AJ288">
        <v>1</v>
      </c>
      <c r="AK288" t="s">
        <v>833</v>
      </c>
      <c r="AL288">
        <v>4</v>
      </c>
      <c r="AM288">
        <v>0</v>
      </c>
      <c r="AN288" t="s">
        <v>61</v>
      </c>
      <c r="AO288" t="s">
        <v>67</v>
      </c>
      <c r="AP288" t="s">
        <v>68</v>
      </c>
      <c r="AR288" t="s">
        <v>69</v>
      </c>
      <c r="AS288" t="s">
        <v>70</v>
      </c>
      <c r="AT288" s="1">
        <v>44235</v>
      </c>
      <c r="AU288" t="s">
        <v>10897</v>
      </c>
      <c r="AV288" t="s">
        <v>832</v>
      </c>
      <c r="AW288" t="s">
        <v>71</v>
      </c>
      <c r="AX288" t="s">
        <v>72</v>
      </c>
    </row>
    <row r="289" spans="1:50" hidden="1" x14ac:dyDescent="0.25">
      <c r="A289" t="str">
        <f>INDEX('Community ID'!B:B,MATCH(M289,'Community ID'!A:A,0))</f>
        <v>La Planta, La Japonesa</v>
      </c>
      <c r="B289" t="str">
        <f>INDEX('Community ID'!$K:$K,MATCH('Environmental Data'!$N289,'Community ID'!J:J,0))</f>
        <v>Constanza</v>
      </c>
      <c r="D289" t="s">
        <v>1123</v>
      </c>
      <c r="G289" t="s">
        <v>75</v>
      </c>
      <c r="H289" t="s">
        <v>94</v>
      </c>
      <c r="I289">
        <v>2021</v>
      </c>
      <c r="K289" t="s">
        <v>49</v>
      </c>
      <c r="M289" t="s">
        <v>1029</v>
      </c>
      <c r="N289" t="s">
        <v>97</v>
      </c>
      <c r="O289" t="s">
        <v>311</v>
      </c>
      <c r="Q289" t="s">
        <v>438</v>
      </c>
      <c r="T289" t="s">
        <v>832</v>
      </c>
      <c r="U289" t="s">
        <v>56</v>
      </c>
      <c r="V289">
        <v>18.883990300000001</v>
      </c>
      <c r="W289">
        <v>-70.734896500000005</v>
      </c>
      <c r="X289" t="s">
        <v>82</v>
      </c>
      <c r="Y289" t="s">
        <v>82</v>
      </c>
      <c r="Z289" t="s">
        <v>58</v>
      </c>
      <c r="AA289" t="s">
        <v>155</v>
      </c>
      <c r="AB289" t="s">
        <v>60</v>
      </c>
      <c r="AC289" t="s">
        <v>61</v>
      </c>
      <c r="AD289" t="s">
        <v>61</v>
      </c>
      <c r="AE289" t="s">
        <v>176</v>
      </c>
      <c r="AF289" t="s">
        <v>111</v>
      </c>
      <c r="AG289" t="s">
        <v>135</v>
      </c>
      <c r="AH289" t="s">
        <v>135</v>
      </c>
      <c r="AI289" t="s">
        <v>1114</v>
      </c>
      <c r="AJ289">
        <v>1</v>
      </c>
      <c r="AK289" t="s">
        <v>103</v>
      </c>
      <c r="AL289">
        <v>6</v>
      </c>
      <c r="AM289">
        <v>0</v>
      </c>
      <c r="AN289" t="s">
        <v>60</v>
      </c>
      <c r="AO289" t="s">
        <v>67</v>
      </c>
      <c r="AP289" t="s">
        <v>104</v>
      </c>
      <c r="AR289" t="s">
        <v>69</v>
      </c>
      <c r="AS289" t="s">
        <v>70</v>
      </c>
      <c r="AT289" s="1">
        <v>44235</v>
      </c>
      <c r="AU289" t="s">
        <v>10898</v>
      </c>
      <c r="AV289" t="s">
        <v>832</v>
      </c>
      <c r="AW289" t="s">
        <v>71</v>
      </c>
      <c r="AX289" t="s">
        <v>72</v>
      </c>
    </row>
    <row r="290" spans="1:50" hidden="1" x14ac:dyDescent="0.25">
      <c r="A290" t="str">
        <f>INDEX('Community ID'!B:B,MATCH(M290,'Community ID'!A:A,0))</f>
        <v>La Planta, La Japonesa</v>
      </c>
      <c r="B290" t="str">
        <f>INDEX('Community ID'!$K:$K,MATCH('Environmental Data'!$N290,'Community ID'!J:J,0))</f>
        <v>Constanza</v>
      </c>
      <c r="D290" t="s">
        <v>1127</v>
      </c>
      <c r="G290" t="s">
        <v>75</v>
      </c>
      <c r="H290" t="s">
        <v>94</v>
      </c>
      <c r="I290">
        <v>2021</v>
      </c>
      <c r="K290" t="s">
        <v>76</v>
      </c>
      <c r="L290" t="s">
        <v>61</v>
      </c>
      <c r="M290" t="s">
        <v>1069</v>
      </c>
      <c r="N290" t="s">
        <v>79</v>
      </c>
      <c r="O290" t="s">
        <v>147</v>
      </c>
      <c r="T290" t="s">
        <v>836</v>
      </c>
      <c r="U290" t="s">
        <v>56</v>
      </c>
      <c r="V290">
        <v>18.8829721</v>
      </c>
      <c r="W290">
        <v>-70.734590999999995</v>
      </c>
      <c r="X290" t="s">
        <v>82</v>
      </c>
      <c r="Y290" t="s">
        <v>82</v>
      </c>
      <c r="Z290" t="s">
        <v>58</v>
      </c>
      <c r="AA290" t="s">
        <v>155</v>
      </c>
      <c r="AB290" t="s">
        <v>60</v>
      </c>
      <c r="AD290" t="s">
        <v>60</v>
      </c>
      <c r="AE290" t="s">
        <v>157</v>
      </c>
      <c r="AF290" t="s">
        <v>111</v>
      </c>
      <c r="AG290" t="s">
        <v>87</v>
      </c>
      <c r="AH290" t="s">
        <v>323</v>
      </c>
      <c r="AI290" t="s">
        <v>1090</v>
      </c>
      <c r="AJ290">
        <v>1</v>
      </c>
      <c r="AK290" t="s">
        <v>575</v>
      </c>
      <c r="AL290">
        <v>1</v>
      </c>
      <c r="AM290">
        <v>0</v>
      </c>
      <c r="AN290" t="s">
        <v>60</v>
      </c>
      <c r="AO290" t="s">
        <v>67</v>
      </c>
      <c r="AP290" t="s">
        <v>68</v>
      </c>
      <c r="AR290" t="s">
        <v>69</v>
      </c>
      <c r="AS290" t="s">
        <v>91</v>
      </c>
      <c r="AT290" s="1">
        <v>44235</v>
      </c>
      <c r="AU290" t="s">
        <v>10899</v>
      </c>
      <c r="AV290" t="s">
        <v>836</v>
      </c>
      <c r="AW290" t="s">
        <v>71</v>
      </c>
      <c r="AX290" t="s">
        <v>72</v>
      </c>
    </row>
    <row r="291" spans="1:50" hidden="1" x14ac:dyDescent="0.25">
      <c r="A291" t="str">
        <f>INDEX('Community ID'!B:B,MATCH(M291,'Community ID'!A:A,0))</f>
        <v>La Planta, La Japonesa</v>
      </c>
      <c r="B291" t="str">
        <f>INDEX('Community ID'!$K:$K,MATCH('Environmental Data'!$N291,'Community ID'!J:J,0))</f>
        <v>Constanza</v>
      </c>
      <c r="D291" t="s">
        <v>1128</v>
      </c>
      <c r="F291" t="s">
        <v>1129</v>
      </c>
      <c r="G291" t="s">
        <v>75</v>
      </c>
      <c r="H291" t="s">
        <v>94</v>
      </c>
      <c r="I291">
        <v>2021</v>
      </c>
      <c r="K291" t="s">
        <v>76</v>
      </c>
      <c r="L291" t="s">
        <v>1109</v>
      </c>
      <c r="M291" t="s">
        <v>1069</v>
      </c>
      <c r="N291" t="s">
        <v>97</v>
      </c>
      <c r="O291" t="s">
        <v>53</v>
      </c>
      <c r="T291" t="s">
        <v>836</v>
      </c>
      <c r="U291" t="s">
        <v>56</v>
      </c>
      <c r="V291">
        <v>18.8829721</v>
      </c>
      <c r="W291">
        <v>-70.734590999999995</v>
      </c>
      <c r="X291" t="s">
        <v>82</v>
      </c>
      <c r="Y291" t="s">
        <v>82</v>
      </c>
      <c r="Z291" t="s">
        <v>58</v>
      </c>
      <c r="AA291" t="s">
        <v>155</v>
      </c>
      <c r="AB291" t="s">
        <v>60</v>
      </c>
      <c r="AD291" t="s">
        <v>60</v>
      </c>
      <c r="AE291" t="s">
        <v>176</v>
      </c>
      <c r="AF291" t="s">
        <v>63</v>
      </c>
      <c r="AG291" t="s">
        <v>87</v>
      </c>
      <c r="AH291" t="s">
        <v>323</v>
      </c>
      <c r="AI291" t="s">
        <v>1090</v>
      </c>
      <c r="AJ291">
        <v>1</v>
      </c>
      <c r="AK291" t="s">
        <v>575</v>
      </c>
      <c r="AL291">
        <v>7</v>
      </c>
      <c r="AM291">
        <v>3</v>
      </c>
      <c r="AN291" t="s">
        <v>60</v>
      </c>
      <c r="AO291" t="s">
        <v>67</v>
      </c>
      <c r="AP291" t="s">
        <v>104</v>
      </c>
      <c r="AR291" t="s">
        <v>69</v>
      </c>
      <c r="AS291" t="s">
        <v>70</v>
      </c>
      <c r="AT291" s="1">
        <v>44235</v>
      </c>
      <c r="AU291" t="s">
        <v>10900</v>
      </c>
      <c r="AV291" t="s">
        <v>836</v>
      </c>
      <c r="AW291" t="s">
        <v>71</v>
      </c>
      <c r="AX291" t="s">
        <v>72</v>
      </c>
    </row>
    <row r="292" spans="1:50" hidden="1" x14ac:dyDescent="0.25">
      <c r="A292" t="str">
        <f>INDEX('Community ID'!B:B,MATCH(M292,'Community ID'!A:A,0))</f>
        <v>La Planta, La Japonesa</v>
      </c>
      <c r="B292" t="str">
        <f>INDEX('Community ID'!$K:$K,MATCH('Environmental Data'!$N292,'Community ID'!J:J,0))</f>
        <v>Constanza</v>
      </c>
      <c r="D292" t="s">
        <v>1130</v>
      </c>
      <c r="G292" t="s">
        <v>48</v>
      </c>
      <c r="H292" s="1">
        <v>18282</v>
      </c>
      <c r="I292">
        <v>71</v>
      </c>
      <c r="J292">
        <v>8293088061</v>
      </c>
      <c r="K292" t="s">
        <v>76</v>
      </c>
      <c r="L292" t="s">
        <v>1131</v>
      </c>
      <c r="M292" t="s">
        <v>1027</v>
      </c>
      <c r="N292" t="s">
        <v>52</v>
      </c>
      <c r="O292" t="s">
        <v>1132</v>
      </c>
      <c r="Q292" t="s">
        <v>134</v>
      </c>
      <c r="T292" t="s">
        <v>832</v>
      </c>
      <c r="U292" t="s">
        <v>56</v>
      </c>
      <c r="V292">
        <v>18.887832800000002</v>
      </c>
      <c r="W292">
        <v>-70.727812200000002</v>
      </c>
      <c r="X292" t="s">
        <v>82</v>
      </c>
      <c r="Y292" t="s">
        <v>275</v>
      </c>
      <c r="Z292" t="s">
        <v>83</v>
      </c>
      <c r="AA292" t="s">
        <v>155</v>
      </c>
      <c r="AB292" t="s">
        <v>60</v>
      </c>
      <c r="AD292" t="s">
        <v>60</v>
      </c>
      <c r="AE292" t="s">
        <v>176</v>
      </c>
      <c r="AF292" t="s">
        <v>63</v>
      </c>
      <c r="AG292" t="s">
        <v>1133</v>
      </c>
      <c r="AH292" t="s">
        <v>1134</v>
      </c>
      <c r="AI292" t="s">
        <v>1135</v>
      </c>
      <c r="AJ292">
        <v>1</v>
      </c>
      <c r="AK292" t="s">
        <v>89</v>
      </c>
      <c r="AL292">
        <v>2</v>
      </c>
      <c r="AN292" t="s">
        <v>60</v>
      </c>
      <c r="AO292" t="s">
        <v>67</v>
      </c>
      <c r="AP292" t="s">
        <v>104</v>
      </c>
      <c r="AR292" t="s">
        <v>69</v>
      </c>
      <c r="AS292" t="s">
        <v>70</v>
      </c>
      <c r="AT292" s="1">
        <v>44235</v>
      </c>
      <c r="AU292" t="s">
        <v>10901</v>
      </c>
      <c r="AV292" t="s">
        <v>832</v>
      </c>
      <c r="AW292" t="s">
        <v>71</v>
      </c>
      <c r="AX292" t="s">
        <v>72</v>
      </c>
    </row>
    <row r="293" spans="1:50" hidden="1" x14ac:dyDescent="0.25">
      <c r="A293" t="str">
        <f>INDEX('Community ID'!B:B,MATCH(M293,'Community ID'!A:A,0))</f>
        <v>Barrio Puerto Rico</v>
      </c>
      <c r="B293" t="str">
        <f>INDEX('Community ID'!$K:$K,MATCH('Environmental Data'!$N293,'Community ID'!J:J,0))</f>
        <v>Constanza</v>
      </c>
      <c r="D293" t="s">
        <v>1136</v>
      </c>
      <c r="G293" t="s">
        <v>1137</v>
      </c>
      <c r="H293" t="s">
        <v>94</v>
      </c>
      <c r="I293">
        <v>2021</v>
      </c>
      <c r="K293" t="s">
        <v>76</v>
      </c>
      <c r="L293" t="s">
        <v>108</v>
      </c>
      <c r="M293" t="s">
        <v>1138</v>
      </c>
      <c r="N293" t="s">
        <v>79</v>
      </c>
      <c r="O293" t="s">
        <v>542</v>
      </c>
      <c r="Q293" t="s">
        <v>438</v>
      </c>
      <c r="T293" t="s">
        <v>832</v>
      </c>
      <c r="U293" t="s">
        <v>56</v>
      </c>
      <c r="V293">
        <v>18.922412099999999</v>
      </c>
      <c r="W293">
        <v>-70.740345899999994</v>
      </c>
      <c r="X293" t="s">
        <v>82</v>
      </c>
      <c r="Y293" t="s">
        <v>82</v>
      </c>
      <c r="Z293" t="s">
        <v>58</v>
      </c>
      <c r="AA293" t="s">
        <v>155</v>
      </c>
      <c r="AB293" t="s">
        <v>60</v>
      </c>
      <c r="AC293" t="s">
        <v>61</v>
      </c>
      <c r="AD293" t="s">
        <v>61</v>
      </c>
      <c r="AE293" t="s">
        <v>157</v>
      </c>
      <c r="AF293" t="s">
        <v>111</v>
      </c>
      <c r="AG293" t="s">
        <v>621</v>
      </c>
      <c r="AH293" t="s">
        <v>621</v>
      </c>
      <c r="AI293" t="s">
        <v>1139</v>
      </c>
      <c r="AJ293">
        <v>1</v>
      </c>
      <c r="AK293" t="s">
        <v>833</v>
      </c>
      <c r="AL293">
        <v>4</v>
      </c>
      <c r="AM293">
        <v>0</v>
      </c>
      <c r="AN293" t="s">
        <v>60</v>
      </c>
      <c r="AO293" t="s">
        <v>67</v>
      </c>
      <c r="AP293" t="s">
        <v>104</v>
      </c>
      <c r="AR293" t="s">
        <v>69</v>
      </c>
      <c r="AS293" t="s">
        <v>70</v>
      </c>
      <c r="AT293" s="1">
        <v>44235</v>
      </c>
      <c r="AU293" t="s">
        <v>10902</v>
      </c>
      <c r="AV293" t="s">
        <v>832</v>
      </c>
      <c r="AW293" t="s">
        <v>71</v>
      </c>
      <c r="AX293" t="s">
        <v>72</v>
      </c>
    </row>
    <row r="294" spans="1:50" hidden="1" x14ac:dyDescent="0.25">
      <c r="A294" t="str">
        <f>INDEX('Community ID'!B:B,MATCH(M294,'Community ID'!A:A,0))</f>
        <v>Barrio Puerto Rico</v>
      </c>
      <c r="B294" t="str">
        <f>INDEX('Community ID'!$K:$K,MATCH('Environmental Data'!$N294,'Community ID'!J:J,0))</f>
        <v>Constanza</v>
      </c>
      <c r="D294" t="s">
        <v>1140</v>
      </c>
      <c r="G294" t="s">
        <v>48</v>
      </c>
      <c r="H294" s="1">
        <v>35190</v>
      </c>
      <c r="I294">
        <v>25</v>
      </c>
      <c r="K294" t="s">
        <v>49</v>
      </c>
      <c r="L294" t="s">
        <v>1141</v>
      </c>
      <c r="M294" t="s">
        <v>1138</v>
      </c>
      <c r="N294" t="s">
        <v>79</v>
      </c>
      <c r="O294" t="s">
        <v>542</v>
      </c>
      <c r="Q294" t="s">
        <v>432</v>
      </c>
      <c r="T294" t="s">
        <v>832</v>
      </c>
      <c r="U294" t="s">
        <v>56</v>
      </c>
      <c r="V294">
        <v>18.922614800000002</v>
      </c>
      <c r="W294">
        <v>-70.741400499999997</v>
      </c>
      <c r="X294" t="s">
        <v>57</v>
      </c>
      <c r="Y294" t="s">
        <v>57</v>
      </c>
      <c r="Z294" t="s">
        <v>58</v>
      </c>
      <c r="AA294" t="s">
        <v>155</v>
      </c>
      <c r="AB294" t="s">
        <v>60</v>
      </c>
      <c r="AC294" t="s">
        <v>61</v>
      </c>
      <c r="AD294" t="s">
        <v>61</v>
      </c>
      <c r="AE294" t="s">
        <v>176</v>
      </c>
      <c r="AF294" t="s">
        <v>63</v>
      </c>
      <c r="AG294" t="s">
        <v>1076</v>
      </c>
      <c r="AH294" t="s">
        <v>1076</v>
      </c>
      <c r="AI294" t="s">
        <v>347</v>
      </c>
      <c r="AJ294">
        <v>1</v>
      </c>
      <c r="AK294" t="s">
        <v>833</v>
      </c>
      <c r="AL294">
        <v>3</v>
      </c>
      <c r="AM294">
        <v>0</v>
      </c>
      <c r="AN294" t="s">
        <v>60</v>
      </c>
      <c r="AO294" t="s">
        <v>67</v>
      </c>
      <c r="AP294" t="s">
        <v>104</v>
      </c>
      <c r="AR294" t="s">
        <v>69</v>
      </c>
      <c r="AS294" t="s">
        <v>70</v>
      </c>
      <c r="AT294" s="1">
        <v>44235</v>
      </c>
      <c r="AU294" t="s">
        <v>10903</v>
      </c>
      <c r="AV294" t="s">
        <v>832</v>
      </c>
      <c r="AW294" t="s">
        <v>71</v>
      </c>
      <c r="AX294" t="s">
        <v>72</v>
      </c>
    </row>
    <row r="295" spans="1:50" hidden="1" x14ac:dyDescent="0.25">
      <c r="A295" t="str">
        <f>INDEX('Community ID'!B:B,MATCH(M295,'Community ID'!A:A,0))</f>
        <v>Barrio Puerto Rico</v>
      </c>
      <c r="B295" t="str">
        <f>INDEX('Community ID'!$K:$K,MATCH('Environmental Data'!$N295,'Community ID'!J:J,0))</f>
        <v>Constanza</v>
      </c>
      <c r="D295" t="s">
        <v>1142</v>
      </c>
      <c r="G295" t="s">
        <v>48</v>
      </c>
      <c r="H295" t="s">
        <v>94</v>
      </c>
      <c r="I295">
        <v>2021</v>
      </c>
      <c r="K295" t="s">
        <v>76</v>
      </c>
      <c r="L295" t="s">
        <v>129</v>
      </c>
      <c r="M295" t="s">
        <v>1138</v>
      </c>
      <c r="N295" t="s">
        <v>79</v>
      </c>
      <c r="O295" t="s">
        <v>542</v>
      </c>
      <c r="Q295" t="s">
        <v>438</v>
      </c>
      <c r="T295" t="s">
        <v>832</v>
      </c>
      <c r="U295" t="s">
        <v>56</v>
      </c>
      <c r="V295">
        <v>18.922100799999999</v>
      </c>
      <c r="W295">
        <v>-70.741851699999998</v>
      </c>
      <c r="X295" t="s">
        <v>82</v>
      </c>
      <c r="Y295" t="s">
        <v>82</v>
      </c>
      <c r="Z295" t="s">
        <v>58</v>
      </c>
      <c r="AA295" t="s">
        <v>155</v>
      </c>
      <c r="AB295" t="s">
        <v>60</v>
      </c>
      <c r="AC295" t="s">
        <v>61</v>
      </c>
      <c r="AD295" t="s">
        <v>61</v>
      </c>
      <c r="AE295" t="s">
        <v>176</v>
      </c>
      <c r="AF295" t="s">
        <v>111</v>
      </c>
      <c r="AG295" t="s">
        <v>621</v>
      </c>
      <c r="AH295" t="s">
        <v>621</v>
      </c>
      <c r="AI295" t="s">
        <v>1144</v>
      </c>
      <c r="AJ295">
        <v>1</v>
      </c>
      <c r="AK295" t="s">
        <v>103</v>
      </c>
      <c r="AL295">
        <v>4</v>
      </c>
      <c r="AM295">
        <v>1</v>
      </c>
      <c r="AN295" t="s">
        <v>60</v>
      </c>
      <c r="AO295" t="s">
        <v>67</v>
      </c>
      <c r="AP295" t="s">
        <v>104</v>
      </c>
      <c r="AR295" t="s">
        <v>69</v>
      </c>
      <c r="AS295" t="s">
        <v>114</v>
      </c>
      <c r="AT295" s="1">
        <v>44235</v>
      </c>
      <c r="AU295" t="s">
        <v>10904</v>
      </c>
      <c r="AV295" t="s">
        <v>832</v>
      </c>
      <c r="AW295" t="s">
        <v>71</v>
      </c>
      <c r="AX295" t="s">
        <v>72</v>
      </c>
    </row>
    <row r="296" spans="1:50" hidden="1" x14ac:dyDescent="0.25">
      <c r="A296" t="str">
        <f>INDEX('Community ID'!B:B,MATCH(M296,'Community ID'!A:A,0))</f>
        <v>La Luisa Arriba</v>
      </c>
      <c r="B296" t="str">
        <f>INDEX('Community ID'!$K:$K,MATCH('Environmental Data'!$N296,'Community ID'!J:J,0))</f>
        <v>Constanza</v>
      </c>
      <c r="D296" t="s">
        <v>1145</v>
      </c>
      <c r="G296" t="s">
        <v>75</v>
      </c>
      <c r="H296" t="s">
        <v>94</v>
      </c>
      <c r="I296">
        <v>2021</v>
      </c>
      <c r="K296" t="s">
        <v>76</v>
      </c>
      <c r="L296" t="s">
        <v>1109</v>
      </c>
      <c r="M296" t="s">
        <v>119</v>
      </c>
      <c r="N296" t="s">
        <v>97</v>
      </c>
      <c r="O296" t="s">
        <v>147</v>
      </c>
      <c r="Q296" t="s">
        <v>134</v>
      </c>
      <c r="T296" t="s">
        <v>836</v>
      </c>
      <c r="U296" t="s">
        <v>56</v>
      </c>
      <c r="V296">
        <v>0</v>
      </c>
      <c r="W296">
        <v>0</v>
      </c>
      <c r="X296" t="s">
        <v>82</v>
      </c>
      <c r="Y296" t="s">
        <v>82</v>
      </c>
      <c r="Z296" t="s">
        <v>166</v>
      </c>
      <c r="AA296" t="s">
        <v>155</v>
      </c>
      <c r="AB296" t="s">
        <v>61</v>
      </c>
      <c r="AC296" t="s">
        <v>60</v>
      </c>
      <c r="AD296" t="s">
        <v>60</v>
      </c>
      <c r="AE296" t="s">
        <v>176</v>
      </c>
      <c r="AF296" t="s">
        <v>111</v>
      </c>
      <c r="AG296" t="s">
        <v>1070</v>
      </c>
      <c r="AH296" t="s">
        <v>323</v>
      </c>
      <c r="AI296" t="s">
        <v>902</v>
      </c>
      <c r="AJ296">
        <v>1</v>
      </c>
      <c r="AK296" t="s">
        <v>575</v>
      </c>
      <c r="AL296">
        <v>4</v>
      </c>
      <c r="AM296">
        <v>0</v>
      </c>
      <c r="AN296" t="s">
        <v>60</v>
      </c>
      <c r="AO296" t="s">
        <v>67</v>
      </c>
      <c r="AP296" t="s">
        <v>104</v>
      </c>
      <c r="AR296" t="s">
        <v>69</v>
      </c>
      <c r="AS296" t="s">
        <v>91</v>
      </c>
      <c r="AT296" s="1">
        <v>44234</v>
      </c>
      <c r="AU296" t="s">
        <v>10905</v>
      </c>
      <c r="AV296" t="s">
        <v>836</v>
      </c>
      <c r="AW296" t="s">
        <v>71</v>
      </c>
      <c r="AX296" t="s">
        <v>72</v>
      </c>
    </row>
    <row r="297" spans="1:50" hidden="1" x14ac:dyDescent="0.25">
      <c r="A297" t="str">
        <f>INDEX('Community ID'!B:B,MATCH(M297,'Community ID'!A:A,0))</f>
        <v>La Luisa Arriba</v>
      </c>
      <c r="B297" t="str">
        <f>INDEX('Community ID'!$K:$K,MATCH('Environmental Data'!$N297,'Community ID'!J:J,0))</f>
        <v>Constanza</v>
      </c>
      <c r="D297" t="s">
        <v>1146</v>
      </c>
      <c r="G297" t="s">
        <v>75</v>
      </c>
      <c r="H297" t="s">
        <v>94</v>
      </c>
      <c r="I297">
        <v>2021</v>
      </c>
      <c r="K297" t="s">
        <v>49</v>
      </c>
      <c r="L297" t="s">
        <v>860</v>
      </c>
      <c r="M297" t="s">
        <v>1147</v>
      </c>
      <c r="N297" t="s">
        <v>79</v>
      </c>
      <c r="O297" t="s">
        <v>542</v>
      </c>
      <c r="T297" t="s">
        <v>832</v>
      </c>
      <c r="U297" t="s">
        <v>56</v>
      </c>
      <c r="V297">
        <v>18.9156391</v>
      </c>
      <c r="W297">
        <v>-70.744910200000007</v>
      </c>
      <c r="X297" t="s">
        <v>82</v>
      </c>
      <c r="Y297" t="s">
        <v>82</v>
      </c>
      <c r="Z297" t="s">
        <v>58</v>
      </c>
      <c r="AA297" t="s">
        <v>155</v>
      </c>
      <c r="AB297" t="s">
        <v>60</v>
      </c>
      <c r="AC297" t="s">
        <v>61</v>
      </c>
      <c r="AD297" t="s">
        <v>61</v>
      </c>
      <c r="AE297" t="s">
        <v>176</v>
      </c>
      <c r="AF297" t="s">
        <v>63</v>
      </c>
      <c r="AG297" t="s">
        <v>621</v>
      </c>
      <c r="AH297" t="s">
        <v>621</v>
      </c>
      <c r="AI297" t="s">
        <v>925</v>
      </c>
      <c r="AJ297">
        <v>1</v>
      </c>
      <c r="AK297" t="s">
        <v>833</v>
      </c>
      <c r="AL297">
        <v>7</v>
      </c>
      <c r="AM297">
        <v>0</v>
      </c>
      <c r="AN297" t="s">
        <v>60</v>
      </c>
      <c r="AO297" t="s">
        <v>67</v>
      </c>
      <c r="AP297" t="s">
        <v>104</v>
      </c>
      <c r="AR297" t="s">
        <v>69</v>
      </c>
      <c r="AS297" t="s">
        <v>91</v>
      </c>
      <c r="AT297" s="1">
        <v>44234</v>
      </c>
      <c r="AU297" t="s">
        <v>10906</v>
      </c>
      <c r="AV297" t="s">
        <v>832</v>
      </c>
      <c r="AW297" t="s">
        <v>71</v>
      </c>
      <c r="AX297" t="s">
        <v>72</v>
      </c>
    </row>
    <row r="298" spans="1:50" hidden="1" x14ac:dyDescent="0.25">
      <c r="A298" t="str">
        <f>INDEX('Community ID'!B:B,MATCH(M298,'Community ID'!A:A,0))</f>
        <v>La Luisa Arriba</v>
      </c>
      <c r="B298" t="str">
        <f>INDEX('Community ID'!$K:$K,MATCH('Environmental Data'!$N298,'Community ID'!J:J,0))</f>
        <v>Constanza</v>
      </c>
      <c r="D298" t="s">
        <v>1148</v>
      </c>
      <c r="F298" t="s">
        <v>1149</v>
      </c>
      <c r="G298" t="s">
        <v>75</v>
      </c>
      <c r="H298" t="s">
        <v>94</v>
      </c>
      <c r="I298">
        <v>2021</v>
      </c>
      <c r="K298" t="s">
        <v>76</v>
      </c>
      <c r="L298" t="s">
        <v>548</v>
      </c>
      <c r="M298" t="s">
        <v>119</v>
      </c>
      <c r="N298" t="s">
        <v>97</v>
      </c>
      <c r="O298" t="s">
        <v>147</v>
      </c>
      <c r="Q298" t="s">
        <v>134</v>
      </c>
      <c r="T298" t="s">
        <v>836</v>
      </c>
      <c r="U298" t="s">
        <v>56</v>
      </c>
      <c r="V298">
        <v>18.915077799999999</v>
      </c>
      <c r="W298">
        <v>-70.741999800000002</v>
      </c>
      <c r="X298" t="s">
        <v>82</v>
      </c>
      <c r="Y298" t="s">
        <v>82</v>
      </c>
      <c r="Z298" t="s">
        <v>166</v>
      </c>
      <c r="AA298" t="s">
        <v>155</v>
      </c>
      <c r="AC298" t="s">
        <v>60</v>
      </c>
      <c r="AD298" t="s">
        <v>60</v>
      </c>
      <c r="AE298" t="s">
        <v>157</v>
      </c>
      <c r="AF298" t="s">
        <v>111</v>
      </c>
      <c r="AG298" t="s">
        <v>1070</v>
      </c>
      <c r="AH298" t="s">
        <v>323</v>
      </c>
      <c r="AI298" t="s">
        <v>902</v>
      </c>
      <c r="AJ298">
        <v>1</v>
      </c>
      <c r="AK298" t="s">
        <v>575</v>
      </c>
      <c r="AL298">
        <v>1</v>
      </c>
      <c r="AM298">
        <v>0</v>
      </c>
      <c r="AN298" t="s">
        <v>60</v>
      </c>
      <c r="AO298" t="s">
        <v>67</v>
      </c>
      <c r="AP298" t="s">
        <v>104</v>
      </c>
      <c r="AR298" t="s">
        <v>69</v>
      </c>
      <c r="AS298" t="s">
        <v>91</v>
      </c>
      <c r="AT298" s="1">
        <v>44234</v>
      </c>
      <c r="AU298" t="s">
        <v>10907</v>
      </c>
      <c r="AV298" t="s">
        <v>836</v>
      </c>
      <c r="AW298" t="s">
        <v>71</v>
      </c>
      <c r="AX298" t="s">
        <v>72</v>
      </c>
    </row>
    <row r="299" spans="1:50" hidden="1" x14ac:dyDescent="0.25">
      <c r="A299" t="str">
        <f>INDEX('Community ID'!B:B,MATCH(M299,'Community ID'!A:A,0))</f>
        <v>La Luisa Arriba</v>
      </c>
      <c r="B299" t="str">
        <f>INDEX('Community ID'!$K:$K,MATCH('Environmental Data'!$N299,'Community ID'!J:J,0))</f>
        <v>Constanza</v>
      </c>
      <c r="D299" t="s">
        <v>1150</v>
      </c>
      <c r="G299" t="s">
        <v>48</v>
      </c>
      <c r="H299" t="s">
        <v>94</v>
      </c>
      <c r="I299">
        <v>2021</v>
      </c>
      <c r="K299" t="s">
        <v>49</v>
      </c>
      <c r="L299" t="s">
        <v>1152</v>
      </c>
      <c r="M299" t="s">
        <v>119</v>
      </c>
      <c r="N299" t="s">
        <v>97</v>
      </c>
      <c r="O299" t="s">
        <v>53</v>
      </c>
      <c r="Q299" t="s">
        <v>438</v>
      </c>
      <c r="T299" t="s">
        <v>832</v>
      </c>
      <c r="U299" t="s">
        <v>56</v>
      </c>
      <c r="V299">
        <v>18.9209344</v>
      </c>
      <c r="W299">
        <v>-70.741193300000006</v>
      </c>
      <c r="X299" t="s">
        <v>82</v>
      </c>
      <c r="Y299" t="s">
        <v>82</v>
      </c>
      <c r="Z299" t="s">
        <v>58</v>
      </c>
      <c r="AA299" t="s">
        <v>155</v>
      </c>
      <c r="AB299" t="s">
        <v>60</v>
      </c>
      <c r="AC299" t="s">
        <v>61</v>
      </c>
      <c r="AD299" t="s">
        <v>61</v>
      </c>
      <c r="AE299" t="s">
        <v>176</v>
      </c>
      <c r="AF299" t="s">
        <v>63</v>
      </c>
      <c r="AG299" t="s">
        <v>135</v>
      </c>
      <c r="AH299" t="s">
        <v>135</v>
      </c>
      <c r="AI299" t="s">
        <v>390</v>
      </c>
      <c r="AJ299">
        <v>1</v>
      </c>
      <c r="AK299" t="s">
        <v>833</v>
      </c>
      <c r="AL299">
        <v>2</v>
      </c>
      <c r="AM299">
        <v>0</v>
      </c>
      <c r="AN299" t="s">
        <v>61</v>
      </c>
      <c r="AO299" t="s">
        <v>67</v>
      </c>
      <c r="AP299" t="s">
        <v>68</v>
      </c>
      <c r="AR299" t="s">
        <v>69</v>
      </c>
      <c r="AS299" t="s">
        <v>91</v>
      </c>
      <c r="AT299" s="1">
        <v>44234</v>
      </c>
      <c r="AU299" t="s">
        <v>10908</v>
      </c>
      <c r="AV299" t="s">
        <v>832</v>
      </c>
      <c r="AW299" t="s">
        <v>71</v>
      </c>
      <c r="AX299" t="s">
        <v>72</v>
      </c>
    </row>
    <row r="300" spans="1:50" hidden="1" x14ac:dyDescent="0.25">
      <c r="A300" t="str">
        <f>INDEX('Community ID'!B:B,MATCH(M300,'Community ID'!A:A,0))</f>
        <v>La Luisa Arriba</v>
      </c>
      <c r="B300" t="str">
        <f>INDEX('Community ID'!$K:$K,MATCH('Environmental Data'!$N300,'Community ID'!J:J,0))</f>
        <v>Constanza</v>
      </c>
      <c r="D300" t="s">
        <v>1153</v>
      </c>
      <c r="F300" t="s">
        <v>1154</v>
      </c>
      <c r="G300" t="s">
        <v>75</v>
      </c>
      <c r="H300" s="1">
        <v>26023</v>
      </c>
      <c r="I300">
        <v>50</v>
      </c>
      <c r="K300" t="s">
        <v>49</v>
      </c>
      <c r="L300" t="s">
        <v>1109</v>
      </c>
      <c r="M300" t="s">
        <v>119</v>
      </c>
      <c r="N300" t="s">
        <v>97</v>
      </c>
      <c r="O300" t="s">
        <v>53</v>
      </c>
      <c r="T300" t="s">
        <v>836</v>
      </c>
      <c r="U300" t="s">
        <v>56</v>
      </c>
      <c r="V300">
        <v>18.915559399999999</v>
      </c>
      <c r="W300">
        <v>-70.744166899999996</v>
      </c>
      <c r="X300" t="s">
        <v>82</v>
      </c>
      <c r="Y300" t="s">
        <v>82</v>
      </c>
      <c r="Z300" t="s">
        <v>166</v>
      </c>
      <c r="AA300" t="s">
        <v>155</v>
      </c>
      <c r="AC300" t="s">
        <v>60</v>
      </c>
      <c r="AD300" t="s">
        <v>60</v>
      </c>
      <c r="AE300" t="s">
        <v>176</v>
      </c>
      <c r="AF300" t="s">
        <v>63</v>
      </c>
      <c r="AG300" t="s">
        <v>1070</v>
      </c>
      <c r="AH300" t="s">
        <v>323</v>
      </c>
      <c r="AI300" t="s">
        <v>1155</v>
      </c>
      <c r="AJ300">
        <v>1</v>
      </c>
      <c r="AK300" t="s">
        <v>575</v>
      </c>
      <c r="AL300">
        <v>1</v>
      </c>
      <c r="AM300">
        <v>0</v>
      </c>
      <c r="AN300" t="s">
        <v>60</v>
      </c>
      <c r="AO300" t="s">
        <v>67</v>
      </c>
      <c r="AP300" t="s">
        <v>104</v>
      </c>
      <c r="AR300" t="s">
        <v>69</v>
      </c>
      <c r="AS300" t="s">
        <v>70</v>
      </c>
      <c r="AT300" s="1">
        <v>44234</v>
      </c>
      <c r="AU300" t="s">
        <v>10909</v>
      </c>
      <c r="AV300" t="s">
        <v>836</v>
      </c>
      <c r="AW300" t="s">
        <v>71</v>
      </c>
      <c r="AX300" t="s">
        <v>72</v>
      </c>
    </row>
    <row r="301" spans="1:50" hidden="1" x14ac:dyDescent="0.25">
      <c r="A301" t="str">
        <f>INDEX('Community ID'!B:B,MATCH(M301,'Community ID'!A:A,0))</f>
        <v>La Luisa Arriba</v>
      </c>
      <c r="B301" t="str">
        <f>INDEX('Community ID'!$K:$K,MATCH('Environmental Data'!$N301,'Community ID'!J:J,0))</f>
        <v>Constanza</v>
      </c>
      <c r="D301" t="s">
        <v>1156</v>
      </c>
      <c r="F301" t="s">
        <v>1064</v>
      </c>
      <c r="G301" t="s">
        <v>75</v>
      </c>
      <c r="H301" t="s">
        <v>94</v>
      </c>
      <c r="I301">
        <v>2021</v>
      </c>
      <c r="K301" t="s">
        <v>49</v>
      </c>
      <c r="M301" t="s">
        <v>119</v>
      </c>
      <c r="N301" t="s">
        <v>97</v>
      </c>
      <c r="O301" t="s">
        <v>98</v>
      </c>
      <c r="T301" t="s">
        <v>832</v>
      </c>
      <c r="U301" t="s">
        <v>56</v>
      </c>
      <c r="V301">
        <v>18.915559399999999</v>
      </c>
      <c r="W301">
        <v>-70.744166899999996</v>
      </c>
      <c r="X301" t="s">
        <v>82</v>
      </c>
      <c r="Y301" t="s">
        <v>82</v>
      </c>
      <c r="Z301" t="s">
        <v>58</v>
      </c>
      <c r="AA301" t="s">
        <v>155</v>
      </c>
      <c r="AB301" t="s">
        <v>60</v>
      </c>
      <c r="AC301" t="s">
        <v>61</v>
      </c>
      <c r="AD301" t="s">
        <v>61</v>
      </c>
      <c r="AE301" t="s">
        <v>176</v>
      </c>
      <c r="AF301" t="s">
        <v>63</v>
      </c>
      <c r="AG301" t="s">
        <v>621</v>
      </c>
      <c r="AH301" t="s">
        <v>621</v>
      </c>
      <c r="AI301" t="s">
        <v>925</v>
      </c>
      <c r="AJ301">
        <v>1</v>
      </c>
      <c r="AK301" t="s">
        <v>103</v>
      </c>
      <c r="AL301">
        <v>5</v>
      </c>
      <c r="AM301">
        <v>0</v>
      </c>
      <c r="AN301" t="s">
        <v>60</v>
      </c>
      <c r="AO301" t="s">
        <v>67</v>
      </c>
      <c r="AP301" t="s">
        <v>104</v>
      </c>
      <c r="AR301" t="s">
        <v>69</v>
      </c>
      <c r="AS301" t="s">
        <v>91</v>
      </c>
      <c r="AT301" s="1">
        <v>44234</v>
      </c>
      <c r="AU301" t="s">
        <v>10910</v>
      </c>
      <c r="AV301" t="s">
        <v>832</v>
      </c>
      <c r="AW301" t="s">
        <v>71</v>
      </c>
      <c r="AX301" t="s">
        <v>72</v>
      </c>
    </row>
    <row r="302" spans="1:50" hidden="1" x14ac:dyDescent="0.25">
      <c r="A302" t="str">
        <f>INDEX('Community ID'!B:B,MATCH(M302,'Community ID'!A:A,0))</f>
        <v>La Luisa Arriba</v>
      </c>
      <c r="B302" t="str">
        <f>INDEX('Community ID'!$K:$K,MATCH('Environmental Data'!$N302,'Community ID'!J:J,0))</f>
        <v>Constanza</v>
      </c>
      <c r="D302" t="s">
        <v>1158</v>
      </c>
      <c r="G302" t="s">
        <v>48</v>
      </c>
      <c r="H302" t="s">
        <v>94</v>
      </c>
      <c r="I302">
        <v>2021</v>
      </c>
      <c r="K302" t="s">
        <v>117</v>
      </c>
      <c r="L302" t="s">
        <v>108</v>
      </c>
      <c r="M302" t="s">
        <v>119</v>
      </c>
      <c r="N302" t="s">
        <v>97</v>
      </c>
      <c r="O302" t="s">
        <v>542</v>
      </c>
      <c r="T302" t="s">
        <v>832</v>
      </c>
      <c r="U302" t="s">
        <v>56</v>
      </c>
      <c r="V302">
        <v>18.915559399999999</v>
      </c>
      <c r="W302">
        <v>-70.744166899999996</v>
      </c>
      <c r="X302" t="s">
        <v>82</v>
      </c>
      <c r="Y302" t="s">
        <v>82</v>
      </c>
      <c r="Z302" t="s">
        <v>58</v>
      </c>
      <c r="AA302" t="s">
        <v>155</v>
      </c>
      <c r="AB302" t="s">
        <v>60</v>
      </c>
      <c r="AC302" t="s">
        <v>61</v>
      </c>
      <c r="AD302" t="s">
        <v>61</v>
      </c>
      <c r="AE302" t="s">
        <v>176</v>
      </c>
      <c r="AF302" t="s">
        <v>111</v>
      </c>
      <c r="AG302" t="s">
        <v>621</v>
      </c>
      <c r="AH302" t="s">
        <v>621</v>
      </c>
      <c r="AI302" t="s">
        <v>934</v>
      </c>
      <c r="AJ302">
        <v>1</v>
      </c>
      <c r="AK302" t="s">
        <v>103</v>
      </c>
      <c r="AL302">
        <v>3</v>
      </c>
      <c r="AM302">
        <v>1</v>
      </c>
      <c r="AN302" t="s">
        <v>60</v>
      </c>
      <c r="AO302" t="s">
        <v>67</v>
      </c>
      <c r="AP302" t="s">
        <v>68</v>
      </c>
      <c r="AR302" t="s">
        <v>69</v>
      </c>
      <c r="AS302" t="s">
        <v>91</v>
      </c>
      <c r="AT302" s="1">
        <v>44234</v>
      </c>
      <c r="AU302" t="s">
        <v>10911</v>
      </c>
      <c r="AV302" t="s">
        <v>832</v>
      </c>
      <c r="AW302" t="s">
        <v>71</v>
      </c>
      <c r="AX302" t="s">
        <v>72</v>
      </c>
    </row>
    <row r="303" spans="1:50" hidden="1" x14ac:dyDescent="0.25">
      <c r="A303" t="str">
        <f>INDEX('Community ID'!B:B,MATCH(M303,'Community ID'!A:A,0))</f>
        <v>La Luisa Arriba</v>
      </c>
      <c r="B303" t="str">
        <f>INDEX('Community ID'!$K:$K,MATCH('Environmental Data'!$N303,'Community ID'!J:J,0))</f>
        <v>Constanza</v>
      </c>
      <c r="D303" t="s">
        <v>1159</v>
      </c>
      <c r="G303" t="s">
        <v>48</v>
      </c>
      <c r="H303" t="s">
        <v>94</v>
      </c>
      <c r="I303">
        <v>2021</v>
      </c>
      <c r="K303" t="s">
        <v>49</v>
      </c>
      <c r="L303" t="s">
        <v>108</v>
      </c>
      <c r="M303" t="s">
        <v>119</v>
      </c>
      <c r="N303" t="s">
        <v>97</v>
      </c>
      <c r="O303" t="s">
        <v>542</v>
      </c>
      <c r="T303" t="s">
        <v>832</v>
      </c>
      <c r="U303" t="s">
        <v>56</v>
      </c>
      <c r="V303">
        <v>18.915559399999999</v>
      </c>
      <c r="W303">
        <v>-70.744166899999996</v>
      </c>
      <c r="X303" t="s">
        <v>82</v>
      </c>
      <c r="Y303" t="s">
        <v>82</v>
      </c>
      <c r="Z303" t="s">
        <v>58</v>
      </c>
      <c r="AA303" t="s">
        <v>155</v>
      </c>
      <c r="AB303" t="s">
        <v>60</v>
      </c>
      <c r="AC303" t="s">
        <v>61</v>
      </c>
      <c r="AD303" t="s">
        <v>61</v>
      </c>
      <c r="AE303" t="s">
        <v>176</v>
      </c>
      <c r="AF303" t="s">
        <v>63</v>
      </c>
      <c r="AG303" t="s">
        <v>621</v>
      </c>
      <c r="AH303" t="s">
        <v>621</v>
      </c>
      <c r="AI303" t="s">
        <v>934</v>
      </c>
      <c r="AJ303">
        <v>1</v>
      </c>
      <c r="AK303" t="s">
        <v>833</v>
      </c>
      <c r="AL303">
        <v>2</v>
      </c>
      <c r="AM303">
        <v>1</v>
      </c>
      <c r="AN303" t="s">
        <v>60</v>
      </c>
      <c r="AO303" t="s">
        <v>67</v>
      </c>
      <c r="AP303" t="s">
        <v>68</v>
      </c>
      <c r="AR303" t="s">
        <v>69</v>
      </c>
      <c r="AS303" t="s">
        <v>70</v>
      </c>
      <c r="AT303" s="1">
        <v>44234</v>
      </c>
      <c r="AU303" t="s">
        <v>10912</v>
      </c>
      <c r="AV303" t="s">
        <v>832</v>
      </c>
      <c r="AW303" t="s">
        <v>71</v>
      </c>
      <c r="AX303" t="s">
        <v>72</v>
      </c>
    </row>
    <row r="304" spans="1:50" hidden="1" x14ac:dyDescent="0.25">
      <c r="A304" t="str">
        <f>INDEX('Community ID'!B:B,MATCH(M304,'Community ID'!A:A,0))</f>
        <v>La Luisa Arriba</v>
      </c>
      <c r="B304" t="str">
        <f>INDEX('Community ID'!$K:$K,MATCH('Environmental Data'!$N304,'Community ID'!J:J,0))</f>
        <v>Constanza</v>
      </c>
      <c r="D304" t="s">
        <v>1160</v>
      </c>
      <c r="F304" t="s">
        <v>813</v>
      </c>
      <c r="G304" t="s">
        <v>75</v>
      </c>
      <c r="H304" t="s">
        <v>94</v>
      </c>
      <c r="I304">
        <v>2021</v>
      </c>
      <c r="K304" t="s">
        <v>76</v>
      </c>
      <c r="L304" t="s">
        <v>1109</v>
      </c>
      <c r="M304" t="s">
        <v>119</v>
      </c>
      <c r="N304" t="s">
        <v>79</v>
      </c>
      <c r="O304" t="s">
        <v>147</v>
      </c>
      <c r="T304" t="s">
        <v>836</v>
      </c>
      <c r="U304" t="s">
        <v>56</v>
      </c>
      <c r="V304">
        <v>18.9150791</v>
      </c>
      <c r="W304">
        <v>-70.741991900000002</v>
      </c>
      <c r="X304" t="s">
        <v>82</v>
      </c>
      <c r="Y304" t="s">
        <v>82</v>
      </c>
      <c r="Z304" t="s">
        <v>166</v>
      </c>
      <c r="AA304" t="s">
        <v>155</v>
      </c>
      <c r="AB304" t="s">
        <v>60</v>
      </c>
      <c r="AD304" t="s">
        <v>60</v>
      </c>
      <c r="AE304" t="s">
        <v>176</v>
      </c>
      <c r="AF304" t="s">
        <v>63</v>
      </c>
      <c r="AG304" t="s">
        <v>1070</v>
      </c>
      <c r="AH304" t="s">
        <v>323</v>
      </c>
      <c r="AI304" t="s">
        <v>874</v>
      </c>
      <c r="AJ304">
        <v>1</v>
      </c>
      <c r="AK304" t="s">
        <v>575</v>
      </c>
      <c r="AL304">
        <v>30</v>
      </c>
      <c r="AO304" t="s">
        <v>67</v>
      </c>
      <c r="AP304" t="s">
        <v>104</v>
      </c>
      <c r="AR304" t="s">
        <v>69</v>
      </c>
      <c r="AS304" t="s">
        <v>70</v>
      </c>
      <c r="AT304" s="1">
        <v>44234</v>
      </c>
      <c r="AU304" t="s">
        <v>10913</v>
      </c>
      <c r="AV304" t="s">
        <v>836</v>
      </c>
      <c r="AW304" t="s">
        <v>71</v>
      </c>
      <c r="AX304" t="s">
        <v>72</v>
      </c>
    </row>
    <row r="305" spans="1:50" hidden="1" x14ac:dyDescent="0.25">
      <c r="A305" t="str">
        <f>INDEX('Community ID'!B:B,MATCH(M305,'Community ID'!A:A,0))</f>
        <v>La Luisa Arriba</v>
      </c>
      <c r="B305" t="str">
        <f>INDEX('Community ID'!$K:$K,MATCH('Environmental Data'!$N305,'Community ID'!J:J,0))</f>
        <v>Constanza</v>
      </c>
      <c r="D305" t="s">
        <v>1161</v>
      </c>
      <c r="G305" t="s">
        <v>48</v>
      </c>
      <c r="H305" t="s">
        <v>94</v>
      </c>
      <c r="I305">
        <v>2021</v>
      </c>
      <c r="K305" t="s">
        <v>49</v>
      </c>
      <c r="L305" t="s">
        <v>50</v>
      </c>
      <c r="M305" t="s">
        <v>119</v>
      </c>
      <c r="N305" t="s">
        <v>79</v>
      </c>
      <c r="O305" t="s">
        <v>147</v>
      </c>
      <c r="Q305" t="s">
        <v>134</v>
      </c>
      <c r="T305" t="s">
        <v>836</v>
      </c>
      <c r="U305" t="s">
        <v>56</v>
      </c>
      <c r="V305">
        <v>18.915970300000001</v>
      </c>
      <c r="W305">
        <v>-70.745887100000004</v>
      </c>
      <c r="X305" t="s">
        <v>82</v>
      </c>
      <c r="Y305" t="s">
        <v>82</v>
      </c>
      <c r="Z305" t="s">
        <v>166</v>
      </c>
      <c r="AA305" t="s">
        <v>155</v>
      </c>
      <c r="AB305" t="s">
        <v>60</v>
      </c>
      <c r="AD305" t="s">
        <v>60</v>
      </c>
      <c r="AE305" t="s">
        <v>176</v>
      </c>
      <c r="AF305" t="s">
        <v>63</v>
      </c>
      <c r="AG305" t="s">
        <v>1070</v>
      </c>
      <c r="AH305" t="s">
        <v>323</v>
      </c>
      <c r="AI305" t="s">
        <v>902</v>
      </c>
      <c r="AJ305">
        <v>1</v>
      </c>
      <c r="AK305" t="s">
        <v>575</v>
      </c>
      <c r="AL305">
        <v>3</v>
      </c>
      <c r="AM305">
        <v>1</v>
      </c>
      <c r="AN305" t="s">
        <v>60</v>
      </c>
      <c r="AO305" t="s">
        <v>67</v>
      </c>
      <c r="AP305" t="s">
        <v>104</v>
      </c>
      <c r="AR305" t="s">
        <v>69</v>
      </c>
      <c r="AS305" t="s">
        <v>70</v>
      </c>
      <c r="AT305" s="1">
        <v>44234</v>
      </c>
      <c r="AU305" t="s">
        <v>10914</v>
      </c>
      <c r="AV305" t="s">
        <v>836</v>
      </c>
      <c r="AW305" t="s">
        <v>71</v>
      </c>
      <c r="AX305" t="s">
        <v>72</v>
      </c>
    </row>
    <row r="306" spans="1:50" hidden="1" x14ac:dyDescent="0.25">
      <c r="A306" t="str">
        <f>INDEX('Community ID'!B:B,MATCH(M306,'Community ID'!A:A,0))</f>
        <v>La Luisa Arriba</v>
      </c>
      <c r="B306" t="str">
        <f>INDEX('Community ID'!$K:$K,MATCH('Environmental Data'!$N306,'Community ID'!J:J,0))</f>
        <v>Constanza</v>
      </c>
      <c r="D306" t="s">
        <v>1162</v>
      </c>
      <c r="G306" t="s">
        <v>75</v>
      </c>
      <c r="H306" t="s">
        <v>94</v>
      </c>
      <c r="I306">
        <v>2021</v>
      </c>
      <c r="K306" t="s">
        <v>76</v>
      </c>
      <c r="L306" t="s">
        <v>1163</v>
      </c>
      <c r="M306" t="s">
        <v>1147</v>
      </c>
      <c r="N306" t="s">
        <v>52</v>
      </c>
      <c r="O306" t="s">
        <v>53</v>
      </c>
      <c r="T306" t="s">
        <v>832</v>
      </c>
      <c r="U306" t="s">
        <v>56</v>
      </c>
      <c r="V306">
        <v>18.9149672</v>
      </c>
      <c r="W306">
        <v>-70.745281899999995</v>
      </c>
      <c r="X306" t="s">
        <v>82</v>
      </c>
      <c r="Y306" t="s">
        <v>82</v>
      </c>
      <c r="Z306" t="s">
        <v>58</v>
      </c>
      <c r="AA306" t="s">
        <v>155</v>
      </c>
      <c r="AB306" t="s">
        <v>60</v>
      </c>
      <c r="AC306" t="s">
        <v>61</v>
      </c>
      <c r="AD306" t="s">
        <v>61</v>
      </c>
      <c r="AE306" t="s">
        <v>176</v>
      </c>
      <c r="AF306" t="s">
        <v>63</v>
      </c>
      <c r="AG306" t="s">
        <v>621</v>
      </c>
      <c r="AH306" t="s">
        <v>1164</v>
      </c>
      <c r="AI306" t="s">
        <v>934</v>
      </c>
      <c r="AJ306">
        <v>1</v>
      </c>
      <c r="AK306" t="s">
        <v>833</v>
      </c>
      <c r="AL306">
        <v>2</v>
      </c>
      <c r="AM306">
        <v>0</v>
      </c>
      <c r="AN306" t="s">
        <v>60</v>
      </c>
      <c r="AO306" t="s">
        <v>67</v>
      </c>
      <c r="AP306" t="s">
        <v>68</v>
      </c>
      <c r="AR306" t="s">
        <v>69</v>
      </c>
      <c r="AS306" t="s">
        <v>70</v>
      </c>
      <c r="AT306" s="1">
        <v>44234</v>
      </c>
      <c r="AU306" t="s">
        <v>10915</v>
      </c>
      <c r="AV306" t="s">
        <v>832</v>
      </c>
      <c r="AW306" t="s">
        <v>71</v>
      </c>
      <c r="AX306" t="s">
        <v>72</v>
      </c>
    </row>
    <row r="307" spans="1:50" hidden="1" x14ac:dyDescent="0.25">
      <c r="A307" t="str">
        <f>INDEX('Community ID'!B:B,MATCH(M307,'Community ID'!A:A,0))</f>
        <v>La Luisa Arriba</v>
      </c>
      <c r="B307" t="str">
        <f>INDEX('Community ID'!$K:$K,MATCH('Environmental Data'!$N307,'Community ID'!J:J,0))</f>
        <v>Constanza</v>
      </c>
      <c r="D307" t="s">
        <v>1165</v>
      </c>
      <c r="F307" t="s">
        <v>1166</v>
      </c>
      <c r="G307" t="s">
        <v>48</v>
      </c>
      <c r="H307" t="s">
        <v>94</v>
      </c>
      <c r="I307">
        <v>2021</v>
      </c>
      <c r="K307" t="s">
        <v>49</v>
      </c>
      <c r="L307" t="s">
        <v>1167</v>
      </c>
      <c r="M307" t="s">
        <v>119</v>
      </c>
      <c r="N307" t="s">
        <v>52</v>
      </c>
      <c r="O307" t="s">
        <v>542</v>
      </c>
      <c r="T307" t="s">
        <v>832</v>
      </c>
      <c r="U307" t="s">
        <v>56</v>
      </c>
      <c r="V307">
        <v>18.9156361</v>
      </c>
      <c r="W307">
        <v>-70.7464461</v>
      </c>
      <c r="X307" t="s">
        <v>82</v>
      </c>
      <c r="Y307" t="s">
        <v>82</v>
      </c>
      <c r="Z307" t="s">
        <v>58</v>
      </c>
      <c r="AA307" t="s">
        <v>155</v>
      </c>
      <c r="AB307" t="s">
        <v>60</v>
      </c>
      <c r="AC307" t="s">
        <v>61</v>
      </c>
      <c r="AD307" t="s">
        <v>61</v>
      </c>
      <c r="AE307" t="s">
        <v>176</v>
      </c>
      <c r="AF307" t="s">
        <v>63</v>
      </c>
      <c r="AG307" t="s">
        <v>621</v>
      </c>
      <c r="AH307" t="s">
        <v>621</v>
      </c>
      <c r="AI307" t="s">
        <v>934</v>
      </c>
      <c r="AJ307">
        <v>1</v>
      </c>
      <c r="AK307" t="s">
        <v>1045</v>
      </c>
      <c r="AL307">
        <v>2</v>
      </c>
      <c r="AM307">
        <v>0</v>
      </c>
      <c r="AN307" t="s">
        <v>60</v>
      </c>
      <c r="AO307" t="s">
        <v>67</v>
      </c>
      <c r="AP307" t="s">
        <v>104</v>
      </c>
      <c r="AR307" t="s">
        <v>69</v>
      </c>
      <c r="AS307" t="s">
        <v>70</v>
      </c>
      <c r="AT307" s="1">
        <v>44234</v>
      </c>
      <c r="AU307" t="s">
        <v>10916</v>
      </c>
      <c r="AV307" t="s">
        <v>832</v>
      </c>
      <c r="AW307" t="s">
        <v>71</v>
      </c>
      <c r="AX307" t="s">
        <v>72</v>
      </c>
    </row>
    <row r="308" spans="1:50" hidden="1" x14ac:dyDescent="0.25">
      <c r="A308" t="str">
        <f>INDEX('Community ID'!B:B,MATCH(M308,'Community ID'!A:A,0))</f>
        <v>La Luisa Arriba</v>
      </c>
      <c r="B308" t="str">
        <f>INDEX('Community ID'!$K:$K,MATCH('Environmental Data'!$N308,'Community ID'!J:J,0))</f>
        <v>Constanza</v>
      </c>
      <c r="D308" t="s">
        <v>1168</v>
      </c>
      <c r="F308" t="s">
        <v>1169</v>
      </c>
      <c r="G308" t="s">
        <v>48</v>
      </c>
      <c r="H308" t="s">
        <v>94</v>
      </c>
      <c r="I308">
        <v>2021</v>
      </c>
      <c r="K308" t="s">
        <v>76</v>
      </c>
      <c r="L308" t="s">
        <v>127</v>
      </c>
      <c r="M308" t="s">
        <v>119</v>
      </c>
      <c r="N308" t="s">
        <v>79</v>
      </c>
      <c r="O308" t="s">
        <v>147</v>
      </c>
      <c r="Q308" t="s">
        <v>358</v>
      </c>
      <c r="T308" t="s">
        <v>836</v>
      </c>
      <c r="U308" t="s">
        <v>56</v>
      </c>
      <c r="V308">
        <v>18.915882400000001</v>
      </c>
      <c r="W308">
        <v>-70.745927899999998</v>
      </c>
      <c r="X308" t="s">
        <v>82</v>
      </c>
      <c r="Y308" t="s">
        <v>82</v>
      </c>
      <c r="Z308" t="s">
        <v>166</v>
      </c>
      <c r="AA308" t="s">
        <v>155</v>
      </c>
      <c r="AB308" t="s">
        <v>60</v>
      </c>
      <c r="AD308" t="s">
        <v>60</v>
      </c>
      <c r="AE308" t="s">
        <v>157</v>
      </c>
      <c r="AF308" t="s">
        <v>111</v>
      </c>
      <c r="AG308" t="s">
        <v>1070</v>
      </c>
      <c r="AH308" t="s">
        <v>323</v>
      </c>
      <c r="AI308" t="s">
        <v>1170</v>
      </c>
      <c r="AJ308">
        <v>1</v>
      </c>
      <c r="AK308" t="s">
        <v>575</v>
      </c>
      <c r="AL308">
        <v>1</v>
      </c>
      <c r="AM308">
        <v>0</v>
      </c>
      <c r="AN308" t="s">
        <v>61</v>
      </c>
      <c r="AO308" t="s">
        <v>67</v>
      </c>
      <c r="AP308" t="s">
        <v>104</v>
      </c>
      <c r="AR308" t="s">
        <v>69</v>
      </c>
      <c r="AS308" t="s">
        <v>91</v>
      </c>
      <c r="AT308" s="1">
        <v>44234</v>
      </c>
      <c r="AU308" t="s">
        <v>10917</v>
      </c>
      <c r="AV308" t="s">
        <v>836</v>
      </c>
      <c r="AW308" t="s">
        <v>71</v>
      </c>
      <c r="AX308" t="s">
        <v>72</v>
      </c>
    </row>
    <row r="309" spans="1:50" hidden="1" x14ac:dyDescent="0.25">
      <c r="A309" t="str">
        <f>INDEX('Community ID'!B:B,MATCH(M309,'Community ID'!A:A,0))</f>
        <v>La Luisa Arriba</v>
      </c>
      <c r="B309" t="str">
        <f>INDEX('Community ID'!$K:$K,MATCH('Environmental Data'!$N309,'Community ID'!J:J,0))</f>
        <v>Constanza</v>
      </c>
      <c r="D309" t="s">
        <v>1171</v>
      </c>
      <c r="G309" t="s">
        <v>48</v>
      </c>
      <c r="H309" t="s">
        <v>94</v>
      </c>
      <c r="I309">
        <v>2021</v>
      </c>
      <c r="K309" t="s">
        <v>49</v>
      </c>
      <c r="L309" t="s">
        <v>127</v>
      </c>
      <c r="M309" t="s">
        <v>119</v>
      </c>
      <c r="N309" t="s">
        <v>97</v>
      </c>
      <c r="O309" t="s">
        <v>542</v>
      </c>
      <c r="T309" t="s">
        <v>832</v>
      </c>
      <c r="U309" t="s">
        <v>56</v>
      </c>
      <c r="V309">
        <v>18.915559399999999</v>
      </c>
      <c r="W309">
        <v>-70.744166899999996</v>
      </c>
      <c r="X309" t="s">
        <v>82</v>
      </c>
      <c r="Y309" t="s">
        <v>82</v>
      </c>
      <c r="Z309" t="s">
        <v>58</v>
      </c>
      <c r="AA309" t="s">
        <v>155</v>
      </c>
      <c r="AB309" t="s">
        <v>60</v>
      </c>
      <c r="AC309" t="s">
        <v>61</v>
      </c>
      <c r="AD309" t="s">
        <v>61</v>
      </c>
      <c r="AE309" t="s">
        <v>176</v>
      </c>
      <c r="AF309" t="s">
        <v>111</v>
      </c>
      <c r="AG309" t="s">
        <v>621</v>
      </c>
      <c r="AH309" t="s">
        <v>621</v>
      </c>
      <c r="AI309" t="s">
        <v>934</v>
      </c>
      <c r="AJ309">
        <v>1</v>
      </c>
      <c r="AK309" t="s">
        <v>833</v>
      </c>
      <c r="AL309">
        <v>2</v>
      </c>
      <c r="AM309">
        <v>0</v>
      </c>
      <c r="AN309" t="s">
        <v>60</v>
      </c>
      <c r="AO309" t="s">
        <v>67</v>
      </c>
      <c r="AP309" t="s">
        <v>68</v>
      </c>
      <c r="AR309" t="s">
        <v>69</v>
      </c>
      <c r="AS309" t="s">
        <v>70</v>
      </c>
      <c r="AT309" s="1">
        <v>44234</v>
      </c>
      <c r="AU309" t="s">
        <v>10918</v>
      </c>
      <c r="AV309" t="s">
        <v>832</v>
      </c>
      <c r="AW309" t="s">
        <v>71</v>
      </c>
      <c r="AX309" t="s">
        <v>72</v>
      </c>
    </row>
    <row r="310" spans="1:50" hidden="1" x14ac:dyDescent="0.25">
      <c r="A310" t="str">
        <f>INDEX('Community ID'!B:B,MATCH(M310,'Community ID'!A:A,0))</f>
        <v>La Luisa Arriba</v>
      </c>
      <c r="B310" t="str">
        <f>INDEX('Community ID'!$K:$K,MATCH('Environmental Data'!$N310,'Community ID'!J:J,0))</f>
        <v>Constanza</v>
      </c>
      <c r="D310" t="s">
        <v>1174</v>
      </c>
      <c r="G310" t="s">
        <v>75</v>
      </c>
      <c r="H310" s="1">
        <v>25729</v>
      </c>
      <c r="I310">
        <v>51</v>
      </c>
      <c r="K310" t="s">
        <v>76</v>
      </c>
      <c r="L310" t="s">
        <v>1109</v>
      </c>
      <c r="M310" t="s">
        <v>119</v>
      </c>
      <c r="N310" t="s">
        <v>97</v>
      </c>
      <c r="O310" t="s">
        <v>53</v>
      </c>
      <c r="T310" t="s">
        <v>836</v>
      </c>
      <c r="U310" t="s">
        <v>56</v>
      </c>
      <c r="V310">
        <v>18.914909399999999</v>
      </c>
      <c r="W310">
        <v>-70.746708100000006</v>
      </c>
      <c r="X310" t="s">
        <v>57</v>
      </c>
      <c r="Y310" t="s">
        <v>57</v>
      </c>
      <c r="Z310" t="s">
        <v>345</v>
      </c>
      <c r="AA310" t="s">
        <v>155</v>
      </c>
      <c r="AC310" t="s">
        <v>60</v>
      </c>
      <c r="AD310" t="s">
        <v>61</v>
      </c>
      <c r="AE310" t="s">
        <v>157</v>
      </c>
      <c r="AF310" t="s">
        <v>111</v>
      </c>
      <c r="AG310" t="s">
        <v>87</v>
      </c>
      <c r="AH310" t="s">
        <v>1176</v>
      </c>
      <c r="AI310" t="s">
        <v>1094</v>
      </c>
      <c r="AJ310">
        <v>1</v>
      </c>
      <c r="AK310" t="s">
        <v>575</v>
      </c>
      <c r="AL310">
        <v>2</v>
      </c>
      <c r="AM310">
        <v>0</v>
      </c>
      <c r="AN310" t="s">
        <v>61</v>
      </c>
      <c r="AO310" t="s">
        <v>67</v>
      </c>
      <c r="AP310" t="s">
        <v>104</v>
      </c>
      <c r="AR310" t="s">
        <v>69</v>
      </c>
      <c r="AS310" t="s">
        <v>91</v>
      </c>
      <c r="AT310" s="1">
        <v>44234</v>
      </c>
      <c r="AU310" t="s">
        <v>10919</v>
      </c>
      <c r="AV310" t="s">
        <v>836</v>
      </c>
      <c r="AW310" t="s">
        <v>71</v>
      </c>
      <c r="AX310" t="s">
        <v>72</v>
      </c>
    </row>
    <row r="311" spans="1:50" hidden="1" x14ac:dyDescent="0.25">
      <c r="A311" t="str">
        <f>INDEX('Community ID'!B:B,MATCH(M311,'Community ID'!A:A,0))</f>
        <v>La Luisa Arriba</v>
      </c>
      <c r="B311" t="str">
        <f>INDEX('Community ID'!$K:$K,MATCH('Environmental Data'!$N311,'Community ID'!J:J,0))</f>
        <v>Constanza</v>
      </c>
      <c r="D311" t="s">
        <v>1172</v>
      </c>
      <c r="G311" t="s">
        <v>48</v>
      </c>
      <c r="H311" t="s">
        <v>94</v>
      </c>
      <c r="I311">
        <v>2021</v>
      </c>
      <c r="K311" t="s">
        <v>49</v>
      </c>
      <c r="L311" t="s">
        <v>1173</v>
      </c>
      <c r="M311" t="s">
        <v>119</v>
      </c>
      <c r="N311" t="s">
        <v>52</v>
      </c>
      <c r="O311" t="s">
        <v>542</v>
      </c>
      <c r="T311" t="s">
        <v>832</v>
      </c>
      <c r="U311" t="s">
        <v>56</v>
      </c>
      <c r="V311">
        <v>18.915559399999999</v>
      </c>
      <c r="W311">
        <v>-70.744166899999996</v>
      </c>
      <c r="X311" t="s">
        <v>82</v>
      </c>
      <c r="Y311" t="s">
        <v>82</v>
      </c>
      <c r="Z311" t="s">
        <v>58</v>
      </c>
      <c r="AA311" t="s">
        <v>155</v>
      </c>
      <c r="AB311" t="s">
        <v>60</v>
      </c>
      <c r="AC311" t="s">
        <v>61</v>
      </c>
      <c r="AD311" t="s">
        <v>61</v>
      </c>
      <c r="AE311" t="s">
        <v>176</v>
      </c>
      <c r="AF311" t="s">
        <v>63</v>
      </c>
      <c r="AG311" t="s">
        <v>621</v>
      </c>
      <c r="AH311" t="s">
        <v>621</v>
      </c>
      <c r="AI311" t="s">
        <v>925</v>
      </c>
      <c r="AJ311">
        <v>1</v>
      </c>
      <c r="AK311" t="s">
        <v>833</v>
      </c>
      <c r="AL311">
        <v>2</v>
      </c>
      <c r="AM311">
        <v>0</v>
      </c>
      <c r="AN311" t="s">
        <v>60</v>
      </c>
      <c r="AO311" t="s">
        <v>67</v>
      </c>
      <c r="AP311" t="s">
        <v>68</v>
      </c>
      <c r="AR311" t="s">
        <v>69</v>
      </c>
      <c r="AS311" t="s">
        <v>91</v>
      </c>
      <c r="AT311" s="1">
        <v>44234</v>
      </c>
      <c r="AU311" t="s">
        <v>10920</v>
      </c>
      <c r="AV311" t="s">
        <v>832</v>
      </c>
      <c r="AW311" t="s">
        <v>71</v>
      </c>
      <c r="AX311" t="s">
        <v>72</v>
      </c>
    </row>
    <row r="312" spans="1:50" hidden="1" x14ac:dyDescent="0.25">
      <c r="A312" t="str">
        <f>INDEX('Community ID'!B:B,MATCH(M312,'Community ID'!A:A,0))</f>
        <v>La Luisa Arriba</v>
      </c>
      <c r="B312" t="str">
        <f>INDEX('Community ID'!$K:$K,MATCH('Environmental Data'!$N312,'Community ID'!J:J,0))</f>
        <v>Constanza</v>
      </c>
      <c r="D312" t="s">
        <v>1177</v>
      </c>
      <c r="G312" t="s">
        <v>48</v>
      </c>
      <c r="H312" t="s">
        <v>94</v>
      </c>
      <c r="I312">
        <v>2021</v>
      </c>
      <c r="K312" t="s">
        <v>132</v>
      </c>
      <c r="L312" t="s">
        <v>1179</v>
      </c>
      <c r="M312" t="s">
        <v>119</v>
      </c>
      <c r="N312" t="s">
        <v>52</v>
      </c>
      <c r="O312" t="s">
        <v>542</v>
      </c>
      <c r="T312" t="s">
        <v>832</v>
      </c>
      <c r="U312" t="s">
        <v>56</v>
      </c>
      <c r="V312">
        <v>18.915559399999999</v>
      </c>
      <c r="W312">
        <v>-70.744166899999996</v>
      </c>
      <c r="X312" t="s">
        <v>100</v>
      </c>
      <c r="Y312" t="s">
        <v>100</v>
      </c>
      <c r="Z312" t="s">
        <v>58</v>
      </c>
      <c r="AA312" t="s">
        <v>155</v>
      </c>
      <c r="AB312" t="s">
        <v>60</v>
      </c>
      <c r="AC312" t="s">
        <v>61</v>
      </c>
      <c r="AD312" t="s">
        <v>61</v>
      </c>
      <c r="AE312" t="s">
        <v>176</v>
      </c>
      <c r="AF312" t="s">
        <v>63</v>
      </c>
      <c r="AG312" t="s">
        <v>621</v>
      </c>
      <c r="AH312" t="s">
        <v>621</v>
      </c>
      <c r="AI312" t="s">
        <v>390</v>
      </c>
      <c r="AJ312">
        <v>1</v>
      </c>
      <c r="AK312" t="s">
        <v>103</v>
      </c>
      <c r="AL312">
        <v>6</v>
      </c>
      <c r="AM312">
        <v>2</v>
      </c>
      <c r="AN312" t="s">
        <v>61</v>
      </c>
      <c r="AO312" t="s">
        <v>67</v>
      </c>
      <c r="AP312" t="s">
        <v>68</v>
      </c>
      <c r="AR312" t="s">
        <v>69</v>
      </c>
      <c r="AS312" t="s">
        <v>70</v>
      </c>
      <c r="AT312" s="1">
        <v>44234</v>
      </c>
      <c r="AU312" t="s">
        <v>10921</v>
      </c>
      <c r="AV312" t="s">
        <v>832</v>
      </c>
      <c r="AW312" t="s">
        <v>71</v>
      </c>
      <c r="AX312" t="s">
        <v>72</v>
      </c>
    </row>
    <row r="313" spans="1:50" hidden="1" x14ac:dyDescent="0.25">
      <c r="A313" t="str">
        <f>INDEX('Community ID'!B:B,MATCH(M313,'Community ID'!A:A,0))</f>
        <v>La Luisa Arriba</v>
      </c>
      <c r="B313" t="str">
        <f>INDEX('Community ID'!$K:$K,MATCH('Environmental Data'!$N313,'Community ID'!J:J,0))</f>
        <v>Constanza</v>
      </c>
      <c r="D313" t="s">
        <v>1180</v>
      </c>
      <c r="G313" t="s">
        <v>48</v>
      </c>
      <c r="H313" t="s">
        <v>94</v>
      </c>
      <c r="I313">
        <v>2021</v>
      </c>
      <c r="K313" t="s">
        <v>76</v>
      </c>
      <c r="L313" t="s">
        <v>1032</v>
      </c>
      <c r="M313" t="s">
        <v>119</v>
      </c>
      <c r="N313" t="s">
        <v>52</v>
      </c>
      <c r="O313" t="s">
        <v>542</v>
      </c>
      <c r="T313" t="s">
        <v>832</v>
      </c>
      <c r="U313" t="s">
        <v>56</v>
      </c>
      <c r="V313">
        <v>18.915963000000001</v>
      </c>
      <c r="W313">
        <v>-70.742554400000003</v>
      </c>
      <c r="X313" t="s">
        <v>82</v>
      </c>
      <c r="Y313" t="s">
        <v>82</v>
      </c>
      <c r="Z313" t="s">
        <v>58</v>
      </c>
      <c r="AA313" t="s">
        <v>155</v>
      </c>
      <c r="AB313" t="s">
        <v>60</v>
      </c>
      <c r="AC313" t="s">
        <v>61</v>
      </c>
      <c r="AD313" t="s">
        <v>61</v>
      </c>
      <c r="AE313" t="s">
        <v>176</v>
      </c>
      <c r="AF313" t="s">
        <v>63</v>
      </c>
      <c r="AG313" t="s">
        <v>621</v>
      </c>
      <c r="AH313" t="s">
        <v>621</v>
      </c>
      <c r="AI313" t="s">
        <v>934</v>
      </c>
      <c r="AJ313">
        <v>1</v>
      </c>
      <c r="AK313" t="s">
        <v>833</v>
      </c>
      <c r="AL313">
        <v>7</v>
      </c>
      <c r="AM313">
        <v>1</v>
      </c>
      <c r="AN313" t="s">
        <v>60</v>
      </c>
      <c r="AO313" t="s">
        <v>67</v>
      </c>
      <c r="AP313" t="s">
        <v>104</v>
      </c>
      <c r="AR313" t="s">
        <v>69</v>
      </c>
      <c r="AS313" t="s">
        <v>70</v>
      </c>
      <c r="AT313" s="1">
        <v>44234</v>
      </c>
      <c r="AU313" t="s">
        <v>10922</v>
      </c>
      <c r="AV313" t="s">
        <v>832</v>
      </c>
      <c r="AW313" t="s">
        <v>71</v>
      </c>
      <c r="AX313" t="s">
        <v>72</v>
      </c>
    </row>
    <row r="314" spans="1:50" hidden="1" x14ac:dyDescent="0.25">
      <c r="A314" t="str">
        <f>INDEX('Community ID'!B:B,MATCH(M314,'Community ID'!A:A,0))</f>
        <v>Alto Cerro 2</v>
      </c>
      <c r="B314" t="str">
        <f>INDEX('Community ID'!$K:$K,MATCH('Environmental Data'!$N314,'Community ID'!J:J,0))</f>
        <v>Constanza</v>
      </c>
      <c r="D314" t="s">
        <v>1181</v>
      </c>
      <c r="G314" t="s">
        <v>48</v>
      </c>
      <c r="H314" t="s">
        <v>94</v>
      </c>
      <c r="I314">
        <v>2021</v>
      </c>
      <c r="K314" t="s">
        <v>132</v>
      </c>
      <c r="L314" t="s">
        <v>1182</v>
      </c>
      <c r="M314" t="s">
        <v>1183</v>
      </c>
      <c r="N314" t="s">
        <v>97</v>
      </c>
      <c r="O314" t="s">
        <v>311</v>
      </c>
      <c r="Q314" t="s">
        <v>953</v>
      </c>
      <c r="T314" t="s">
        <v>604</v>
      </c>
      <c r="U314" t="s">
        <v>56</v>
      </c>
      <c r="V314">
        <v>18.9147468</v>
      </c>
      <c r="W314">
        <v>-70.725509500000001</v>
      </c>
      <c r="X314" t="s">
        <v>82</v>
      </c>
      <c r="Y314" t="s">
        <v>82</v>
      </c>
      <c r="Z314" t="s">
        <v>58</v>
      </c>
      <c r="AA314" t="s">
        <v>155</v>
      </c>
      <c r="AB314" t="s">
        <v>60</v>
      </c>
      <c r="AD314" t="s">
        <v>60</v>
      </c>
      <c r="AE314" t="s">
        <v>176</v>
      </c>
      <c r="AF314" t="s">
        <v>63</v>
      </c>
      <c r="AG314" t="s">
        <v>1184</v>
      </c>
      <c r="AH314" t="s">
        <v>1185</v>
      </c>
      <c r="AI314" t="s">
        <v>925</v>
      </c>
      <c r="AJ314">
        <v>1</v>
      </c>
      <c r="AK314" t="s">
        <v>605</v>
      </c>
      <c r="AL314">
        <v>4</v>
      </c>
      <c r="AM314">
        <v>0</v>
      </c>
      <c r="AN314" t="s">
        <v>60</v>
      </c>
      <c r="AO314" t="s">
        <v>67</v>
      </c>
      <c r="AP314" t="s">
        <v>104</v>
      </c>
      <c r="AR314" t="s">
        <v>69</v>
      </c>
      <c r="AS314" t="s">
        <v>70</v>
      </c>
      <c r="AT314" s="1">
        <v>44233</v>
      </c>
      <c r="AU314" t="s">
        <v>10923</v>
      </c>
      <c r="AV314" t="s">
        <v>604</v>
      </c>
      <c r="AW314" t="s">
        <v>71</v>
      </c>
      <c r="AX314" t="s">
        <v>72</v>
      </c>
    </row>
    <row r="315" spans="1:50" hidden="1" x14ac:dyDescent="0.25">
      <c r="A315" t="str">
        <f>INDEX('Community ID'!B:B,MATCH(M315,'Community ID'!A:A,0))</f>
        <v>Alto Cerro 2</v>
      </c>
      <c r="B315" t="str">
        <f>INDEX('Community ID'!$K:$K,MATCH('Environmental Data'!$N315,'Community ID'!J:J,0))</f>
        <v>Constanza</v>
      </c>
      <c r="D315" t="s">
        <v>1186</v>
      </c>
      <c r="G315" t="s">
        <v>48</v>
      </c>
      <c r="H315" t="s">
        <v>94</v>
      </c>
      <c r="I315">
        <v>2021</v>
      </c>
      <c r="K315" t="s">
        <v>76</v>
      </c>
      <c r="L315" t="s">
        <v>1032</v>
      </c>
      <c r="M315" t="s">
        <v>1188</v>
      </c>
      <c r="N315" t="s">
        <v>97</v>
      </c>
      <c r="O315" t="s">
        <v>53</v>
      </c>
      <c r="T315" t="s">
        <v>832</v>
      </c>
      <c r="U315" t="s">
        <v>56</v>
      </c>
      <c r="V315">
        <v>18.908730599999998</v>
      </c>
      <c r="W315">
        <v>-70.710341900000003</v>
      </c>
      <c r="X315" t="s">
        <v>82</v>
      </c>
      <c r="Y315" t="s">
        <v>82</v>
      </c>
      <c r="Z315" t="s">
        <v>58</v>
      </c>
      <c r="AA315" t="s">
        <v>155</v>
      </c>
      <c r="AB315" t="s">
        <v>60</v>
      </c>
      <c r="AC315" t="s">
        <v>61</v>
      </c>
      <c r="AD315" t="s">
        <v>61</v>
      </c>
      <c r="AE315" t="s">
        <v>176</v>
      </c>
      <c r="AF315" t="s">
        <v>63</v>
      </c>
      <c r="AG315" t="s">
        <v>621</v>
      </c>
      <c r="AH315" t="s">
        <v>135</v>
      </c>
      <c r="AI315" t="s">
        <v>925</v>
      </c>
      <c r="AJ315">
        <v>1</v>
      </c>
      <c r="AK315" t="s">
        <v>1189</v>
      </c>
      <c r="AL315">
        <v>1</v>
      </c>
      <c r="AM315">
        <v>0</v>
      </c>
      <c r="AN315" t="s">
        <v>60</v>
      </c>
      <c r="AO315" t="s">
        <v>67</v>
      </c>
      <c r="AP315" t="s">
        <v>68</v>
      </c>
      <c r="AR315" t="s">
        <v>69</v>
      </c>
      <c r="AS315" t="s">
        <v>70</v>
      </c>
      <c r="AT315" s="1">
        <v>44233</v>
      </c>
      <c r="AU315" t="s">
        <v>10924</v>
      </c>
      <c r="AV315" t="s">
        <v>832</v>
      </c>
      <c r="AW315" t="s">
        <v>71</v>
      </c>
      <c r="AX315" t="s">
        <v>72</v>
      </c>
    </row>
    <row r="316" spans="1:50" hidden="1" x14ac:dyDescent="0.25">
      <c r="A316" t="str">
        <f>INDEX('Community ID'!B:B,MATCH(M316,'Community ID'!A:A,0))</f>
        <v>Alto Cerro 2</v>
      </c>
      <c r="B316" t="str">
        <f>INDEX('Community ID'!$K:$K,MATCH('Environmental Data'!$N316,'Community ID'!J:J,0))</f>
        <v>Constanza</v>
      </c>
      <c r="D316" t="s">
        <v>1190</v>
      </c>
      <c r="G316" t="s">
        <v>48</v>
      </c>
      <c r="H316" t="s">
        <v>94</v>
      </c>
      <c r="I316">
        <v>2021</v>
      </c>
      <c r="K316" t="s">
        <v>76</v>
      </c>
      <c r="L316" t="s">
        <v>127</v>
      </c>
      <c r="M316" t="s">
        <v>1183</v>
      </c>
      <c r="N316" t="s">
        <v>97</v>
      </c>
      <c r="O316" t="s">
        <v>53</v>
      </c>
      <c r="T316" t="s">
        <v>604</v>
      </c>
      <c r="U316" t="s">
        <v>56</v>
      </c>
      <c r="V316">
        <v>18.9147994</v>
      </c>
      <c r="W316">
        <v>-70.725683599999996</v>
      </c>
      <c r="X316" t="s">
        <v>82</v>
      </c>
      <c r="Y316" t="s">
        <v>82</v>
      </c>
      <c r="Z316" t="s">
        <v>58</v>
      </c>
      <c r="AA316" t="s">
        <v>155</v>
      </c>
      <c r="AB316" t="s">
        <v>61</v>
      </c>
      <c r="AC316" t="s">
        <v>60</v>
      </c>
      <c r="AD316" t="s">
        <v>60</v>
      </c>
      <c r="AE316" t="s">
        <v>176</v>
      </c>
      <c r="AF316" t="s">
        <v>63</v>
      </c>
      <c r="AG316" t="s">
        <v>64</v>
      </c>
      <c r="AH316" t="s">
        <v>64</v>
      </c>
      <c r="AI316" t="s">
        <v>307</v>
      </c>
      <c r="AJ316">
        <v>1</v>
      </c>
      <c r="AK316" t="s">
        <v>605</v>
      </c>
      <c r="AL316">
        <v>7</v>
      </c>
      <c r="AM316">
        <v>0</v>
      </c>
      <c r="AN316" t="s">
        <v>60</v>
      </c>
      <c r="AO316" t="s">
        <v>90</v>
      </c>
      <c r="AP316" t="s">
        <v>68</v>
      </c>
      <c r="AR316" t="s">
        <v>69</v>
      </c>
      <c r="AS316" t="s">
        <v>70</v>
      </c>
      <c r="AT316" s="1">
        <v>44233</v>
      </c>
      <c r="AU316" t="s">
        <v>10925</v>
      </c>
      <c r="AV316" t="s">
        <v>604</v>
      </c>
      <c r="AW316" t="s">
        <v>71</v>
      </c>
      <c r="AX316" t="s">
        <v>72</v>
      </c>
    </row>
    <row r="317" spans="1:50" hidden="1" x14ac:dyDescent="0.25">
      <c r="A317" t="str">
        <f>INDEX('Community ID'!B:B,MATCH(M317,'Community ID'!A:A,0))</f>
        <v>Alto Cerro 2</v>
      </c>
      <c r="B317" t="str">
        <f>INDEX('Community ID'!$K:$K,MATCH('Environmental Data'!$N317,'Community ID'!J:J,0))</f>
        <v>Constanza</v>
      </c>
      <c r="D317" t="s">
        <v>1191</v>
      </c>
      <c r="G317" t="s">
        <v>48</v>
      </c>
      <c r="H317" t="s">
        <v>94</v>
      </c>
      <c r="I317">
        <v>2021</v>
      </c>
      <c r="K317" t="s">
        <v>76</v>
      </c>
      <c r="L317" t="s">
        <v>108</v>
      </c>
      <c r="M317" t="s">
        <v>1192</v>
      </c>
      <c r="N317" t="s">
        <v>52</v>
      </c>
      <c r="O317" t="s">
        <v>542</v>
      </c>
      <c r="T317" t="s">
        <v>832</v>
      </c>
      <c r="U317" t="s">
        <v>56</v>
      </c>
      <c r="V317">
        <v>18.9124573</v>
      </c>
      <c r="W317">
        <v>-70.721864999999994</v>
      </c>
      <c r="X317" t="s">
        <v>82</v>
      </c>
      <c r="Y317" t="s">
        <v>82</v>
      </c>
      <c r="Z317" t="s">
        <v>58</v>
      </c>
      <c r="AA317" t="s">
        <v>155</v>
      </c>
      <c r="AB317" t="s">
        <v>60</v>
      </c>
      <c r="AC317" t="s">
        <v>61</v>
      </c>
      <c r="AD317" t="s">
        <v>61</v>
      </c>
      <c r="AE317" t="s">
        <v>157</v>
      </c>
      <c r="AF317" t="s">
        <v>111</v>
      </c>
      <c r="AG317" t="s">
        <v>621</v>
      </c>
      <c r="AH317" t="s">
        <v>621</v>
      </c>
      <c r="AI317" t="s">
        <v>902</v>
      </c>
      <c r="AJ317">
        <v>1</v>
      </c>
      <c r="AK317" t="s">
        <v>1045</v>
      </c>
      <c r="AL317">
        <v>2</v>
      </c>
      <c r="AM317">
        <v>0</v>
      </c>
      <c r="AN317" t="s">
        <v>60</v>
      </c>
      <c r="AO317" t="s">
        <v>67</v>
      </c>
      <c r="AP317" t="s">
        <v>104</v>
      </c>
      <c r="AR317" t="s">
        <v>69</v>
      </c>
      <c r="AS317" t="s">
        <v>70</v>
      </c>
      <c r="AT317" s="1">
        <v>44233</v>
      </c>
      <c r="AU317" t="s">
        <v>10926</v>
      </c>
      <c r="AV317" t="s">
        <v>832</v>
      </c>
      <c r="AW317" t="s">
        <v>71</v>
      </c>
      <c r="AX317" t="s">
        <v>72</v>
      </c>
    </row>
    <row r="318" spans="1:50" hidden="1" x14ac:dyDescent="0.25">
      <c r="A318" t="str">
        <f>INDEX('Community ID'!B:B,MATCH(M318,'Community ID'!A:A,0))</f>
        <v>Alto Cerro 2</v>
      </c>
      <c r="B318" t="str">
        <f>INDEX('Community ID'!$K:$K,MATCH('Environmental Data'!$N318,'Community ID'!J:J,0))</f>
        <v>Constanza</v>
      </c>
      <c r="D318" t="s">
        <v>1194</v>
      </c>
      <c r="G318" t="s">
        <v>48</v>
      </c>
      <c r="H318" t="s">
        <v>94</v>
      </c>
      <c r="I318">
        <v>2021</v>
      </c>
      <c r="K318" t="s">
        <v>76</v>
      </c>
      <c r="L318" t="s">
        <v>1195</v>
      </c>
      <c r="M318" t="s">
        <v>1196</v>
      </c>
      <c r="N318" t="s">
        <v>97</v>
      </c>
      <c r="O318" t="s">
        <v>542</v>
      </c>
      <c r="R318" t="s">
        <v>438</v>
      </c>
      <c r="T318" t="s">
        <v>832</v>
      </c>
      <c r="U318" t="s">
        <v>56</v>
      </c>
      <c r="V318">
        <v>18.905867099999998</v>
      </c>
      <c r="W318">
        <v>-70.736733000000001</v>
      </c>
      <c r="X318" t="s">
        <v>82</v>
      </c>
      <c r="Y318" t="s">
        <v>82</v>
      </c>
      <c r="Z318" t="s">
        <v>58</v>
      </c>
      <c r="AA318" t="s">
        <v>155</v>
      </c>
      <c r="AB318" t="s">
        <v>60</v>
      </c>
      <c r="AC318" t="s">
        <v>61</v>
      </c>
      <c r="AD318" t="s">
        <v>61</v>
      </c>
      <c r="AE318" t="s">
        <v>157</v>
      </c>
      <c r="AF318" t="s">
        <v>111</v>
      </c>
      <c r="AG318" t="s">
        <v>621</v>
      </c>
      <c r="AH318" t="s">
        <v>621</v>
      </c>
      <c r="AI318" t="s">
        <v>902</v>
      </c>
      <c r="AJ318">
        <v>1</v>
      </c>
      <c r="AK318" t="s">
        <v>833</v>
      </c>
      <c r="AL318">
        <v>4</v>
      </c>
      <c r="AM318">
        <v>0</v>
      </c>
      <c r="AN318" t="s">
        <v>60</v>
      </c>
      <c r="AO318" t="s">
        <v>67</v>
      </c>
      <c r="AP318" t="s">
        <v>104</v>
      </c>
      <c r="AR318" t="s">
        <v>69</v>
      </c>
      <c r="AS318" t="s">
        <v>70</v>
      </c>
      <c r="AT318" s="1">
        <v>44233</v>
      </c>
      <c r="AU318" t="s">
        <v>10927</v>
      </c>
      <c r="AV318" t="s">
        <v>832</v>
      </c>
      <c r="AW318" t="s">
        <v>71</v>
      </c>
      <c r="AX318" t="s">
        <v>72</v>
      </c>
    </row>
    <row r="319" spans="1:50" hidden="1" x14ac:dyDescent="0.25">
      <c r="A319" t="str">
        <f>INDEX('Community ID'!B:B,MATCH(M319,'Community ID'!A:A,0))</f>
        <v>Alto Cerro 2</v>
      </c>
      <c r="B319" t="str">
        <f>INDEX('Community ID'!$K:$K,MATCH('Environmental Data'!$N319,'Community ID'!J:J,0))</f>
        <v>Constanza</v>
      </c>
      <c r="D319" t="s">
        <v>1193</v>
      </c>
      <c r="G319" t="s">
        <v>48</v>
      </c>
      <c r="H319" s="1">
        <v>23705</v>
      </c>
      <c r="I319">
        <v>57</v>
      </c>
      <c r="K319" t="s">
        <v>76</v>
      </c>
      <c r="L319" t="s">
        <v>127</v>
      </c>
      <c r="M319" t="s">
        <v>1183</v>
      </c>
      <c r="N319" t="s">
        <v>97</v>
      </c>
      <c r="O319" t="s">
        <v>53</v>
      </c>
      <c r="Q319" t="s">
        <v>99</v>
      </c>
      <c r="T319" t="s">
        <v>604</v>
      </c>
      <c r="U319" t="s">
        <v>56</v>
      </c>
      <c r="V319">
        <v>18.914799299999999</v>
      </c>
      <c r="W319">
        <v>-70.725683399999994</v>
      </c>
      <c r="X319" t="s">
        <v>196</v>
      </c>
      <c r="Y319" t="s">
        <v>196</v>
      </c>
      <c r="Z319" t="s">
        <v>58</v>
      </c>
      <c r="AA319" t="s">
        <v>155</v>
      </c>
      <c r="AB319" t="s">
        <v>60</v>
      </c>
      <c r="AD319" t="s">
        <v>60</v>
      </c>
      <c r="AE319" t="s">
        <v>176</v>
      </c>
      <c r="AF319" t="s">
        <v>63</v>
      </c>
      <c r="AG319" t="s">
        <v>64</v>
      </c>
      <c r="AH319" t="s">
        <v>64</v>
      </c>
      <c r="AI319" t="s">
        <v>925</v>
      </c>
      <c r="AJ319">
        <v>1</v>
      </c>
      <c r="AK319" t="s">
        <v>605</v>
      </c>
      <c r="AL319">
        <v>4</v>
      </c>
      <c r="AM319">
        <v>0</v>
      </c>
      <c r="AN319" t="s">
        <v>60</v>
      </c>
      <c r="AO319" t="s">
        <v>67</v>
      </c>
      <c r="AP319" t="s">
        <v>104</v>
      </c>
      <c r="AR319" t="s">
        <v>69</v>
      </c>
      <c r="AS319" t="s">
        <v>70</v>
      </c>
      <c r="AT319" s="1">
        <v>44233</v>
      </c>
      <c r="AU319" t="s">
        <v>10928</v>
      </c>
      <c r="AV319" t="s">
        <v>604</v>
      </c>
      <c r="AW319" t="s">
        <v>71</v>
      </c>
      <c r="AX319" t="s">
        <v>72</v>
      </c>
    </row>
    <row r="320" spans="1:50" hidden="1" x14ac:dyDescent="0.25">
      <c r="A320" t="str">
        <f>INDEX('Community ID'!B:B,MATCH(M320,'Community ID'!A:A,0))</f>
        <v>Alto Cerro 2</v>
      </c>
      <c r="B320" t="str">
        <f>INDEX('Community ID'!$K:$K,MATCH('Environmental Data'!$N320,'Community ID'!J:J,0))</f>
        <v>Constanza</v>
      </c>
      <c r="D320" t="s">
        <v>1197</v>
      </c>
      <c r="G320" t="s">
        <v>48</v>
      </c>
      <c r="H320" t="s">
        <v>94</v>
      </c>
      <c r="I320">
        <v>2021</v>
      </c>
      <c r="K320" t="s">
        <v>49</v>
      </c>
      <c r="L320" t="s">
        <v>108</v>
      </c>
      <c r="M320" t="s">
        <v>1198</v>
      </c>
      <c r="N320" t="s">
        <v>97</v>
      </c>
      <c r="O320" t="s">
        <v>542</v>
      </c>
      <c r="T320" t="s">
        <v>832</v>
      </c>
      <c r="U320" t="s">
        <v>56</v>
      </c>
      <c r="V320">
        <v>19.1227996</v>
      </c>
      <c r="W320">
        <v>-70.641470400000003</v>
      </c>
      <c r="X320" t="s">
        <v>82</v>
      </c>
      <c r="Y320" t="s">
        <v>82</v>
      </c>
      <c r="Z320" t="s">
        <v>58</v>
      </c>
      <c r="AA320" t="s">
        <v>155</v>
      </c>
      <c r="AB320" t="s">
        <v>60</v>
      </c>
      <c r="AC320" t="s">
        <v>61</v>
      </c>
      <c r="AD320" t="s">
        <v>61</v>
      </c>
      <c r="AE320" t="s">
        <v>176</v>
      </c>
      <c r="AF320" t="s">
        <v>63</v>
      </c>
      <c r="AG320" t="s">
        <v>621</v>
      </c>
      <c r="AH320" t="s">
        <v>621</v>
      </c>
      <c r="AI320" t="s">
        <v>934</v>
      </c>
      <c r="AJ320">
        <v>1</v>
      </c>
      <c r="AK320" t="s">
        <v>833</v>
      </c>
      <c r="AL320">
        <v>3</v>
      </c>
      <c r="AM320">
        <v>0</v>
      </c>
      <c r="AN320" t="s">
        <v>60</v>
      </c>
      <c r="AO320" t="s">
        <v>67</v>
      </c>
      <c r="AP320" t="s">
        <v>68</v>
      </c>
      <c r="AR320" t="s">
        <v>69</v>
      </c>
      <c r="AS320" t="s">
        <v>70</v>
      </c>
      <c r="AT320" s="1">
        <v>44233</v>
      </c>
      <c r="AU320" t="s">
        <v>10929</v>
      </c>
      <c r="AV320" t="s">
        <v>832</v>
      </c>
      <c r="AW320" t="s">
        <v>71</v>
      </c>
      <c r="AX320" t="s">
        <v>72</v>
      </c>
    </row>
    <row r="321" spans="1:50" hidden="1" x14ac:dyDescent="0.25">
      <c r="A321" t="str">
        <f>INDEX('Community ID'!B:B,MATCH(M321,'Community ID'!A:A,0))</f>
        <v>Alto Cerro 2</v>
      </c>
      <c r="B321" t="str">
        <f>INDEX('Community ID'!$K:$K,MATCH('Environmental Data'!$N321,'Community ID'!J:J,0))</f>
        <v>Constanza</v>
      </c>
      <c r="D321" t="s">
        <v>1199</v>
      </c>
      <c r="G321" t="s">
        <v>48</v>
      </c>
      <c r="H321" s="1">
        <v>14632</v>
      </c>
      <c r="I321">
        <v>81</v>
      </c>
      <c r="K321" t="s">
        <v>76</v>
      </c>
      <c r="L321" t="s">
        <v>127</v>
      </c>
      <c r="M321" t="s">
        <v>1183</v>
      </c>
      <c r="N321" t="s">
        <v>97</v>
      </c>
      <c r="O321" t="s">
        <v>311</v>
      </c>
      <c r="Q321" t="s">
        <v>99</v>
      </c>
      <c r="T321" t="s">
        <v>604</v>
      </c>
      <c r="U321" t="s">
        <v>56</v>
      </c>
      <c r="V321">
        <v>18.915202600000001</v>
      </c>
      <c r="W321">
        <v>-70.725866600000003</v>
      </c>
      <c r="X321" t="s">
        <v>82</v>
      </c>
      <c r="Y321" t="s">
        <v>196</v>
      </c>
      <c r="Z321" t="s">
        <v>58</v>
      </c>
      <c r="AA321" t="s">
        <v>155</v>
      </c>
      <c r="AB321" t="s">
        <v>60</v>
      </c>
      <c r="AD321" t="s">
        <v>60</v>
      </c>
      <c r="AE321" t="s">
        <v>176</v>
      </c>
      <c r="AF321" t="s">
        <v>63</v>
      </c>
      <c r="AG321" t="s">
        <v>64</v>
      </c>
      <c r="AH321" t="s">
        <v>64</v>
      </c>
      <c r="AI321" t="s">
        <v>390</v>
      </c>
      <c r="AJ321">
        <v>1</v>
      </c>
      <c r="AK321" t="s">
        <v>605</v>
      </c>
      <c r="AL321">
        <v>1</v>
      </c>
      <c r="AM321">
        <v>0</v>
      </c>
      <c r="AN321" t="s">
        <v>61</v>
      </c>
      <c r="AO321" t="s">
        <v>67</v>
      </c>
      <c r="AP321" t="s">
        <v>68</v>
      </c>
      <c r="AR321" t="s">
        <v>69</v>
      </c>
      <c r="AS321" t="s">
        <v>964</v>
      </c>
      <c r="AT321" s="1">
        <v>44233</v>
      </c>
      <c r="AU321" t="s">
        <v>10930</v>
      </c>
      <c r="AV321" t="s">
        <v>604</v>
      </c>
      <c r="AW321" t="s">
        <v>71</v>
      </c>
      <c r="AX321" t="s">
        <v>72</v>
      </c>
    </row>
    <row r="322" spans="1:50" hidden="1" x14ac:dyDescent="0.25">
      <c r="A322" t="str">
        <f>INDEX('Community ID'!B:B,MATCH(M322,'Community ID'!A:A,0))</f>
        <v>Alto Cerro 2</v>
      </c>
      <c r="B322" t="str">
        <f>INDEX('Community ID'!$K:$K,MATCH('Environmental Data'!$N322,'Community ID'!J:J,0))</f>
        <v>Constanza</v>
      </c>
      <c r="D322" t="s">
        <v>1200</v>
      </c>
      <c r="G322" t="s">
        <v>75</v>
      </c>
      <c r="H322" t="s">
        <v>94</v>
      </c>
      <c r="I322">
        <v>2021</v>
      </c>
      <c r="K322" t="s">
        <v>76</v>
      </c>
      <c r="M322" t="s">
        <v>1201</v>
      </c>
      <c r="N322" t="s">
        <v>1202</v>
      </c>
      <c r="O322" t="s">
        <v>542</v>
      </c>
      <c r="T322" t="s">
        <v>832</v>
      </c>
      <c r="U322" t="s">
        <v>56</v>
      </c>
      <c r="V322">
        <v>18.913328400000001</v>
      </c>
      <c r="W322">
        <v>-70.723351800000003</v>
      </c>
      <c r="X322" t="s">
        <v>82</v>
      </c>
      <c r="Y322" t="s">
        <v>82</v>
      </c>
      <c r="Z322" t="s">
        <v>58</v>
      </c>
      <c r="AA322" t="s">
        <v>155</v>
      </c>
      <c r="AB322" t="s">
        <v>60</v>
      </c>
      <c r="AC322" t="s">
        <v>61</v>
      </c>
      <c r="AD322" t="s">
        <v>61</v>
      </c>
      <c r="AE322" t="s">
        <v>176</v>
      </c>
      <c r="AF322" t="s">
        <v>63</v>
      </c>
      <c r="AG322" t="s">
        <v>621</v>
      </c>
      <c r="AH322" t="s">
        <v>621</v>
      </c>
      <c r="AI322" t="s">
        <v>925</v>
      </c>
      <c r="AJ322">
        <v>1</v>
      </c>
      <c r="AK322" t="s">
        <v>833</v>
      </c>
      <c r="AL322">
        <v>2</v>
      </c>
      <c r="AM322">
        <v>0</v>
      </c>
      <c r="AN322" t="s">
        <v>60</v>
      </c>
      <c r="AO322" t="s">
        <v>67</v>
      </c>
      <c r="AP322" t="s">
        <v>104</v>
      </c>
      <c r="AR322" t="s">
        <v>69</v>
      </c>
      <c r="AS322" t="s">
        <v>70</v>
      </c>
      <c r="AT322" s="1">
        <v>44233</v>
      </c>
      <c r="AU322" t="s">
        <v>10931</v>
      </c>
      <c r="AV322" t="s">
        <v>832</v>
      </c>
      <c r="AW322" t="s">
        <v>71</v>
      </c>
      <c r="AX322" t="s">
        <v>72</v>
      </c>
    </row>
    <row r="323" spans="1:50" hidden="1" x14ac:dyDescent="0.25">
      <c r="A323" t="str">
        <f>INDEX('Community ID'!B:B,MATCH(M323,'Community ID'!A:A,0))</f>
        <v>Alto Cerro 2</v>
      </c>
      <c r="B323" t="str">
        <f>INDEX('Community ID'!$K:$K,MATCH('Environmental Data'!$N323,'Community ID'!J:J,0))</f>
        <v>Constanza</v>
      </c>
      <c r="D323" t="s">
        <v>1203</v>
      </c>
      <c r="F323" t="s">
        <v>1204</v>
      </c>
      <c r="G323" t="s">
        <v>48</v>
      </c>
      <c r="H323" s="1">
        <v>29461</v>
      </c>
      <c r="I323">
        <v>41</v>
      </c>
      <c r="K323" t="s">
        <v>117</v>
      </c>
      <c r="L323" t="s">
        <v>127</v>
      </c>
      <c r="M323" t="s">
        <v>1183</v>
      </c>
      <c r="N323" t="s">
        <v>97</v>
      </c>
      <c r="O323" t="s">
        <v>311</v>
      </c>
      <c r="Q323" t="s">
        <v>99</v>
      </c>
      <c r="T323" t="s">
        <v>604</v>
      </c>
      <c r="U323" t="s">
        <v>56</v>
      </c>
      <c r="V323">
        <v>18.915201</v>
      </c>
      <c r="W323">
        <v>-70.725863099999998</v>
      </c>
      <c r="X323" t="s">
        <v>82</v>
      </c>
      <c r="Y323" t="s">
        <v>82</v>
      </c>
      <c r="Z323" t="s">
        <v>58</v>
      </c>
      <c r="AA323" t="s">
        <v>155</v>
      </c>
      <c r="AB323" t="s">
        <v>60</v>
      </c>
      <c r="AD323" t="s">
        <v>60</v>
      </c>
      <c r="AE323" t="s">
        <v>176</v>
      </c>
      <c r="AF323" t="s">
        <v>63</v>
      </c>
      <c r="AG323" t="s">
        <v>64</v>
      </c>
      <c r="AH323" t="s">
        <v>64</v>
      </c>
      <c r="AI323" t="s">
        <v>307</v>
      </c>
      <c r="AJ323">
        <v>1</v>
      </c>
      <c r="AK323" t="s">
        <v>605</v>
      </c>
      <c r="AL323">
        <v>6</v>
      </c>
      <c r="AM323">
        <v>1</v>
      </c>
      <c r="AN323" t="s">
        <v>60</v>
      </c>
      <c r="AO323" t="s">
        <v>67</v>
      </c>
      <c r="AP323" t="s">
        <v>68</v>
      </c>
      <c r="AR323" t="s">
        <v>69</v>
      </c>
      <c r="AS323" t="s">
        <v>70</v>
      </c>
      <c r="AT323" s="1">
        <v>44233</v>
      </c>
      <c r="AU323" t="s">
        <v>10932</v>
      </c>
      <c r="AV323" t="s">
        <v>604</v>
      </c>
      <c r="AW323" t="s">
        <v>71</v>
      </c>
      <c r="AX323" t="s">
        <v>72</v>
      </c>
    </row>
    <row r="324" spans="1:50" hidden="1" x14ac:dyDescent="0.25">
      <c r="A324" t="str">
        <f>INDEX('Community ID'!B:B,MATCH(M324,'Community ID'!A:A,0))</f>
        <v>Alto Cerro 2</v>
      </c>
      <c r="B324" t="str">
        <f>INDEX('Community ID'!$K:$K,MATCH('Environmental Data'!$N324,'Community ID'!J:J,0))</f>
        <v>Constanza</v>
      </c>
      <c r="D324" t="s">
        <v>1205</v>
      </c>
      <c r="G324" t="s">
        <v>75</v>
      </c>
      <c r="H324" t="s">
        <v>94</v>
      </c>
      <c r="I324">
        <v>2021</v>
      </c>
      <c r="K324" t="s">
        <v>132</v>
      </c>
      <c r="L324" t="s">
        <v>1206</v>
      </c>
      <c r="M324" t="s">
        <v>1201</v>
      </c>
      <c r="N324" t="s">
        <v>97</v>
      </c>
      <c r="O324" t="s">
        <v>542</v>
      </c>
      <c r="T324" t="s">
        <v>832</v>
      </c>
      <c r="U324" t="s">
        <v>56</v>
      </c>
      <c r="V324">
        <v>18.9124573</v>
      </c>
      <c r="W324">
        <v>-70.721864999999994</v>
      </c>
      <c r="X324" t="s">
        <v>82</v>
      </c>
      <c r="Y324" t="s">
        <v>82</v>
      </c>
      <c r="Z324" t="s">
        <v>58</v>
      </c>
      <c r="AA324" t="s">
        <v>155</v>
      </c>
      <c r="AB324" t="s">
        <v>60</v>
      </c>
      <c r="AC324" t="s">
        <v>61</v>
      </c>
      <c r="AD324" t="s">
        <v>61</v>
      </c>
      <c r="AE324" t="s">
        <v>176</v>
      </c>
      <c r="AF324" t="s">
        <v>395</v>
      </c>
      <c r="AG324" t="s">
        <v>730</v>
      </c>
      <c r="AH324" t="s">
        <v>730</v>
      </c>
      <c r="AI324" t="s">
        <v>390</v>
      </c>
      <c r="AJ324">
        <v>1</v>
      </c>
      <c r="AK324" t="s">
        <v>833</v>
      </c>
      <c r="AL324">
        <v>4</v>
      </c>
      <c r="AM324">
        <v>1</v>
      </c>
      <c r="AN324" t="s">
        <v>61</v>
      </c>
      <c r="AO324" t="s">
        <v>67</v>
      </c>
      <c r="AP324" t="s">
        <v>68</v>
      </c>
      <c r="AR324" t="s">
        <v>69</v>
      </c>
      <c r="AS324" t="s">
        <v>70</v>
      </c>
      <c r="AT324" s="1">
        <v>44233</v>
      </c>
      <c r="AU324" t="s">
        <v>10933</v>
      </c>
      <c r="AV324" t="s">
        <v>832</v>
      </c>
      <c r="AW324" t="s">
        <v>71</v>
      </c>
      <c r="AX324" t="s">
        <v>72</v>
      </c>
    </row>
    <row r="325" spans="1:50" hidden="1" x14ac:dyDescent="0.25">
      <c r="A325" t="str">
        <f>INDEX('Community ID'!B:B,MATCH(M325,'Community ID'!A:A,0))</f>
        <v>Alto Cerro 2</v>
      </c>
      <c r="B325" t="str">
        <f>INDEX('Community ID'!$K:$K,MATCH('Environmental Data'!$N325,'Community ID'!J:J,0))</f>
        <v>Constanza</v>
      </c>
      <c r="D325" t="s">
        <v>1207</v>
      </c>
      <c r="F325" t="s">
        <v>1208</v>
      </c>
      <c r="G325" t="s">
        <v>48</v>
      </c>
      <c r="H325" s="1">
        <v>33187</v>
      </c>
      <c r="I325">
        <v>31</v>
      </c>
      <c r="K325" t="s">
        <v>76</v>
      </c>
      <c r="L325" t="s">
        <v>1209</v>
      </c>
      <c r="M325" t="s">
        <v>1210</v>
      </c>
      <c r="N325" t="s">
        <v>97</v>
      </c>
      <c r="O325" t="s">
        <v>311</v>
      </c>
      <c r="Q325" t="s">
        <v>919</v>
      </c>
      <c r="T325" t="s">
        <v>604</v>
      </c>
      <c r="U325" t="s">
        <v>56</v>
      </c>
      <c r="V325">
        <v>18.9152007</v>
      </c>
      <c r="W325">
        <v>-70.725863200000006</v>
      </c>
      <c r="X325" t="s">
        <v>57</v>
      </c>
      <c r="Y325" t="s">
        <v>57</v>
      </c>
      <c r="Z325" t="s">
        <v>58</v>
      </c>
      <c r="AA325" t="s">
        <v>155</v>
      </c>
      <c r="AB325" t="s">
        <v>60</v>
      </c>
      <c r="AD325" t="s">
        <v>60</v>
      </c>
      <c r="AE325" t="s">
        <v>176</v>
      </c>
      <c r="AF325" t="s">
        <v>111</v>
      </c>
      <c r="AG325" t="s">
        <v>959</v>
      </c>
      <c r="AH325" t="s">
        <v>954</v>
      </c>
      <c r="AI325" t="s">
        <v>874</v>
      </c>
      <c r="AJ325">
        <v>1</v>
      </c>
      <c r="AK325" t="s">
        <v>605</v>
      </c>
      <c r="AL325">
        <v>5</v>
      </c>
      <c r="AM325">
        <v>1</v>
      </c>
      <c r="AN325" t="s">
        <v>60</v>
      </c>
      <c r="AO325" t="s">
        <v>67</v>
      </c>
      <c r="AP325" t="s">
        <v>104</v>
      </c>
      <c r="AR325" t="s">
        <v>69</v>
      </c>
      <c r="AS325" t="s">
        <v>70</v>
      </c>
      <c r="AT325" s="1">
        <v>44233</v>
      </c>
      <c r="AU325" t="s">
        <v>10934</v>
      </c>
      <c r="AV325" t="s">
        <v>604</v>
      </c>
      <c r="AW325" t="s">
        <v>71</v>
      </c>
      <c r="AX325" t="s">
        <v>72</v>
      </c>
    </row>
    <row r="326" spans="1:50" hidden="1" x14ac:dyDescent="0.25">
      <c r="A326" t="str">
        <f>INDEX('Community ID'!B:B,MATCH(M326,'Community ID'!A:A,0))</f>
        <v>Alto Cerro 2</v>
      </c>
      <c r="B326" t="str">
        <f>INDEX('Community ID'!$K:$K,MATCH('Environmental Data'!$N326,'Community ID'!J:J,0))</f>
        <v>Constanza</v>
      </c>
      <c r="D326" t="s">
        <v>1211</v>
      </c>
      <c r="G326" t="s">
        <v>75</v>
      </c>
      <c r="H326" t="s">
        <v>94</v>
      </c>
      <c r="I326">
        <v>2021</v>
      </c>
      <c r="K326" t="s">
        <v>49</v>
      </c>
      <c r="L326" t="s">
        <v>61</v>
      </c>
      <c r="M326" t="s">
        <v>1201</v>
      </c>
      <c r="N326" t="s">
        <v>97</v>
      </c>
      <c r="O326" t="s">
        <v>542</v>
      </c>
      <c r="T326" t="s">
        <v>832</v>
      </c>
      <c r="U326" t="s">
        <v>56</v>
      </c>
      <c r="V326">
        <v>19.1227996</v>
      </c>
      <c r="W326">
        <v>-70.641470400000003</v>
      </c>
      <c r="X326" t="s">
        <v>82</v>
      </c>
      <c r="Y326" t="s">
        <v>82</v>
      </c>
      <c r="Z326" t="s">
        <v>58</v>
      </c>
      <c r="AA326" t="s">
        <v>155</v>
      </c>
      <c r="AB326" t="s">
        <v>60</v>
      </c>
      <c r="AC326" t="s">
        <v>61</v>
      </c>
      <c r="AD326" t="s">
        <v>61</v>
      </c>
      <c r="AE326" t="s">
        <v>176</v>
      </c>
      <c r="AF326" t="s">
        <v>111</v>
      </c>
      <c r="AG326" t="s">
        <v>621</v>
      </c>
      <c r="AH326" t="s">
        <v>621</v>
      </c>
      <c r="AI326" t="s">
        <v>902</v>
      </c>
      <c r="AJ326">
        <v>1</v>
      </c>
      <c r="AK326" t="s">
        <v>833</v>
      </c>
      <c r="AL326">
        <v>2</v>
      </c>
      <c r="AM326">
        <v>0</v>
      </c>
      <c r="AN326" t="s">
        <v>60</v>
      </c>
      <c r="AO326" t="s">
        <v>67</v>
      </c>
      <c r="AP326" t="s">
        <v>68</v>
      </c>
      <c r="AR326" t="s">
        <v>69</v>
      </c>
      <c r="AS326" t="s">
        <v>91</v>
      </c>
      <c r="AT326" s="1">
        <v>44233</v>
      </c>
      <c r="AU326" t="s">
        <v>10935</v>
      </c>
      <c r="AV326" t="s">
        <v>832</v>
      </c>
      <c r="AW326" t="s">
        <v>71</v>
      </c>
      <c r="AX326" t="s">
        <v>72</v>
      </c>
    </row>
    <row r="327" spans="1:50" hidden="1" x14ac:dyDescent="0.25">
      <c r="A327" t="str">
        <f>INDEX('Community ID'!B:B,MATCH(M327,'Community ID'!A:A,0))</f>
        <v>Alto Cerro 2</v>
      </c>
      <c r="B327" t="str">
        <f>INDEX('Community ID'!$K:$K,MATCH('Environmental Data'!$N327,'Community ID'!J:J,0))</f>
        <v>Constanza</v>
      </c>
      <c r="D327" t="s">
        <v>1212</v>
      </c>
      <c r="F327" t="s">
        <v>1213</v>
      </c>
      <c r="G327" t="s">
        <v>48</v>
      </c>
      <c r="H327" s="1">
        <v>17538</v>
      </c>
      <c r="I327">
        <v>73</v>
      </c>
      <c r="K327" t="s">
        <v>76</v>
      </c>
      <c r="L327" t="s">
        <v>127</v>
      </c>
      <c r="M327" t="s">
        <v>1214</v>
      </c>
      <c r="N327" t="s">
        <v>97</v>
      </c>
      <c r="O327" t="s">
        <v>98</v>
      </c>
      <c r="Q327" t="s">
        <v>1215</v>
      </c>
      <c r="T327" t="s">
        <v>595</v>
      </c>
      <c r="U327" t="s">
        <v>56</v>
      </c>
      <c r="V327">
        <v>0</v>
      </c>
      <c r="W327">
        <v>0</v>
      </c>
      <c r="X327" t="s">
        <v>82</v>
      </c>
      <c r="Y327" t="s">
        <v>82</v>
      </c>
      <c r="Z327" t="s">
        <v>166</v>
      </c>
      <c r="AA327" t="s">
        <v>155</v>
      </c>
      <c r="AB327" t="s">
        <v>60</v>
      </c>
      <c r="AD327" t="s">
        <v>60</v>
      </c>
      <c r="AE327" t="s">
        <v>176</v>
      </c>
      <c r="AF327" t="s">
        <v>111</v>
      </c>
      <c r="AG327" t="s">
        <v>87</v>
      </c>
      <c r="AH327" t="s">
        <v>323</v>
      </c>
      <c r="AI327" t="s">
        <v>874</v>
      </c>
      <c r="AJ327">
        <v>1</v>
      </c>
      <c r="AK327" t="s">
        <v>1216</v>
      </c>
      <c r="AL327">
        <v>6</v>
      </c>
      <c r="AM327">
        <v>1</v>
      </c>
      <c r="AN327" t="s">
        <v>60</v>
      </c>
      <c r="AO327" t="s">
        <v>67</v>
      </c>
      <c r="AP327" t="s">
        <v>68</v>
      </c>
      <c r="AR327" t="s">
        <v>69</v>
      </c>
      <c r="AS327" t="s">
        <v>114</v>
      </c>
      <c r="AT327" s="1">
        <v>44233</v>
      </c>
      <c r="AU327" t="s">
        <v>10936</v>
      </c>
      <c r="AV327" t="s">
        <v>595</v>
      </c>
      <c r="AW327" t="s">
        <v>71</v>
      </c>
      <c r="AX327" t="s">
        <v>72</v>
      </c>
    </row>
    <row r="328" spans="1:50" hidden="1" x14ac:dyDescent="0.25">
      <c r="A328" t="str">
        <f>INDEX('Community ID'!B:B,MATCH(M328,'Community ID'!A:A,0))</f>
        <v>Alto Cerro 2</v>
      </c>
      <c r="B328" t="str">
        <f>INDEX('Community ID'!$K:$K,MATCH('Environmental Data'!$N328,'Community ID'!J:J,0))</f>
        <v>Constanza</v>
      </c>
      <c r="D328" t="s">
        <v>1217</v>
      </c>
      <c r="G328" t="s">
        <v>48</v>
      </c>
      <c r="H328" s="1">
        <v>23617</v>
      </c>
      <c r="I328">
        <v>57</v>
      </c>
      <c r="K328" t="s">
        <v>76</v>
      </c>
      <c r="L328" t="s">
        <v>127</v>
      </c>
      <c r="M328" t="s">
        <v>1210</v>
      </c>
      <c r="N328" t="s">
        <v>97</v>
      </c>
      <c r="O328" t="s">
        <v>98</v>
      </c>
      <c r="Q328" t="s">
        <v>953</v>
      </c>
      <c r="T328" t="s">
        <v>595</v>
      </c>
      <c r="U328" t="s">
        <v>56</v>
      </c>
      <c r="V328">
        <v>18.9147903</v>
      </c>
      <c r="W328">
        <v>-70.727012500000001</v>
      </c>
      <c r="X328" t="s">
        <v>82</v>
      </c>
      <c r="Y328" t="s">
        <v>82</v>
      </c>
      <c r="Z328" t="s">
        <v>58</v>
      </c>
      <c r="AA328" t="s">
        <v>155</v>
      </c>
      <c r="AB328" t="s">
        <v>60</v>
      </c>
      <c r="AD328" t="s">
        <v>60</v>
      </c>
      <c r="AE328" t="s">
        <v>176</v>
      </c>
      <c r="AF328" t="s">
        <v>63</v>
      </c>
      <c r="AG328" t="s">
        <v>1218</v>
      </c>
      <c r="AH328" t="s">
        <v>120</v>
      </c>
      <c r="AI328" t="s">
        <v>874</v>
      </c>
      <c r="AJ328">
        <v>1</v>
      </c>
      <c r="AK328" t="s">
        <v>605</v>
      </c>
      <c r="AL328">
        <v>3</v>
      </c>
      <c r="AM328">
        <v>0</v>
      </c>
      <c r="AN328" t="s">
        <v>60</v>
      </c>
      <c r="AO328" t="s">
        <v>67</v>
      </c>
      <c r="AP328" t="s">
        <v>104</v>
      </c>
      <c r="AR328" t="s">
        <v>69</v>
      </c>
      <c r="AS328" t="s">
        <v>70</v>
      </c>
      <c r="AT328" s="1">
        <v>44233</v>
      </c>
      <c r="AU328" t="s">
        <v>10937</v>
      </c>
      <c r="AV328" t="s">
        <v>595</v>
      </c>
      <c r="AW328" t="s">
        <v>71</v>
      </c>
      <c r="AX328" t="s">
        <v>72</v>
      </c>
    </row>
    <row r="329" spans="1:50" hidden="1" x14ac:dyDescent="0.25">
      <c r="A329" t="str">
        <f>INDEX('Community ID'!B:B,MATCH(M329,'Community ID'!A:A,0))</f>
        <v>Alto Cerro 2</v>
      </c>
      <c r="B329" t="str">
        <f>INDEX('Community ID'!$K:$K,MATCH('Environmental Data'!$N329,'Community ID'!J:J,0))</f>
        <v>Constanza</v>
      </c>
      <c r="D329" t="s">
        <v>1219</v>
      </c>
      <c r="G329" t="s">
        <v>48</v>
      </c>
      <c r="H329" t="s">
        <v>94</v>
      </c>
      <c r="I329">
        <v>2021</v>
      </c>
      <c r="K329" t="s">
        <v>76</v>
      </c>
      <c r="L329" t="s">
        <v>108</v>
      </c>
      <c r="M329" t="s">
        <v>1221</v>
      </c>
      <c r="N329" t="s">
        <v>79</v>
      </c>
      <c r="O329" t="s">
        <v>147</v>
      </c>
      <c r="T329" t="s">
        <v>832</v>
      </c>
      <c r="U329" t="s">
        <v>56</v>
      </c>
      <c r="V329">
        <v>18.914474299999998</v>
      </c>
      <c r="W329">
        <v>-70.727081400000003</v>
      </c>
      <c r="X329" t="s">
        <v>82</v>
      </c>
      <c r="Y329" t="s">
        <v>82</v>
      </c>
      <c r="Z329" t="s">
        <v>58</v>
      </c>
      <c r="AA329" t="s">
        <v>155</v>
      </c>
      <c r="AB329" t="s">
        <v>60</v>
      </c>
      <c r="AC329" t="s">
        <v>61</v>
      </c>
      <c r="AD329" t="s">
        <v>61</v>
      </c>
      <c r="AE329" t="s">
        <v>157</v>
      </c>
      <c r="AF329" t="s">
        <v>111</v>
      </c>
      <c r="AG329" t="s">
        <v>135</v>
      </c>
      <c r="AH329" t="s">
        <v>135</v>
      </c>
      <c r="AI329" t="s">
        <v>390</v>
      </c>
      <c r="AJ329">
        <v>1</v>
      </c>
      <c r="AK329" t="s">
        <v>103</v>
      </c>
      <c r="AL329">
        <v>8</v>
      </c>
      <c r="AM329">
        <v>1</v>
      </c>
      <c r="AN329" t="s">
        <v>60</v>
      </c>
      <c r="AO329" t="s">
        <v>67</v>
      </c>
      <c r="AP329" t="s">
        <v>104</v>
      </c>
      <c r="AR329" t="s">
        <v>69</v>
      </c>
      <c r="AS329" t="s">
        <v>91</v>
      </c>
      <c r="AT329" s="1">
        <v>44233</v>
      </c>
      <c r="AU329" t="s">
        <v>10938</v>
      </c>
      <c r="AV329" t="s">
        <v>832</v>
      </c>
      <c r="AW329" t="s">
        <v>71</v>
      </c>
      <c r="AX329" t="s">
        <v>72</v>
      </c>
    </row>
    <row r="330" spans="1:50" hidden="1" x14ac:dyDescent="0.25">
      <c r="A330" t="str">
        <f>INDEX('Community ID'!B:B,MATCH(M330,'Community ID'!A:A,0))</f>
        <v>Barrio Puerto Rico</v>
      </c>
      <c r="B330" t="str">
        <f>INDEX('Community ID'!$K:$K,MATCH('Environmental Data'!$N330,'Community ID'!J:J,0))</f>
        <v>Constanza</v>
      </c>
      <c r="D330" t="s">
        <v>1222</v>
      </c>
      <c r="G330" t="s">
        <v>75</v>
      </c>
      <c r="H330" t="s">
        <v>94</v>
      </c>
      <c r="I330">
        <v>2021</v>
      </c>
      <c r="K330" t="s">
        <v>49</v>
      </c>
      <c r="L330" t="s">
        <v>1223</v>
      </c>
      <c r="M330" t="s">
        <v>1224</v>
      </c>
      <c r="N330" t="s">
        <v>97</v>
      </c>
      <c r="O330" t="s">
        <v>53</v>
      </c>
      <c r="Q330" t="s">
        <v>1225</v>
      </c>
      <c r="R330" t="s">
        <v>129</v>
      </c>
      <c r="T330" t="s">
        <v>595</v>
      </c>
      <c r="U330" t="s">
        <v>56</v>
      </c>
      <c r="V330">
        <v>0</v>
      </c>
      <c r="W330">
        <v>0</v>
      </c>
      <c r="X330" t="s">
        <v>82</v>
      </c>
      <c r="Y330" t="s">
        <v>82</v>
      </c>
      <c r="Z330" t="s">
        <v>58</v>
      </c>
      <c r="AA330" t="s">
        <v>84</v>
      </c>
      <c r="AB330" t="s">
        <v>60</v>
      </c>
      <c r="AD330" t="s">
        <v>60</v>
      </c>
      <c r="AE330" t="s">
        <v>176</v>
      </c>
      <c r="AF330" t="s">
        <v>111</v>
      </c>
      <c r="AG330" t="s">
        <v>313</v>
      </c>
      <c r="AH330" t="s">
        <v>120</v>
      </c>
      <c r="AI330" t="s">
        <v>307</v>
      </c>
      <c r="AJ330">
        <v>1</v>
      </c>
      <c r="AK330" t="s">
        <v>597</v>
      </c>
      <c r="AL330">
        <v>1</v>
      </c>
      <c r="AM330">
        <v>0</v>
      </c>
      <c r="AN330" t="s">
        <v>60</v>
      </c>
      <c r="AP330" t="s">
        <v>68</v>
      </c>
      <c r="AR330" t="s">
        <v>69</v>
      </c>
      <c r="AS330" t="s">
        <v>70</v>
      </c>
      <c r="AT330" s="1">
        <v>44232</v>
      </c>
      <c r="AU330" t="s">
        <v>10939</v>
      </c>
      <c r="AV330" t="s">
        <v>595</v>
      </c>
      <c r="AW330" t="s">
        <v>71</v>
      </c>
      <c r="AX330" t="s">
        <v>72</v>
      </c>
    </row>
    <row r="331" spans="1:50" hidden="1" x14ac:dyDescent="0.25">
      <c r="A331" t="str">
        <f>INDEX('Community ID'!B:B,MATCH(M331,'Community ID'!A:A,0))</f>
        <v>Barrio Puerto Rico</v>
      </c>
      <c r="B331" t="str">
        <f>INDEX('Community ID'!$K:$K,MATCH('Environmental Data'!$N331,'Community ID'!J:J,0))</f>
        <v>Constanza</v>
      </c>
      <c r="D331" t="s">
        <v>1226</v>
      </c>
      <c r="G331" t="s">
        <v>48</v>
      </c>
      <c r="H331" t="s">
        <v>94</v>
      </c>
      <c r="I331">
        <v>2021</v>
      </c>
      <c r="K331" t="s">
        <v>76</v>
      </c>
      <c r="L331" t="s">
        <v>108</v>
      </c>
      <c r="M331" t="s">
        <v>1228</v>
      </c>
      <c r="N331" t="s">
        <v>97</v>
      </c>
      <c r="O331" t="s">
        <v>542</v>
      </c>
      <c r="R331" t="s">
        <v>438</v>
      </c>
      <c r="T331" t="s">
        <v>832</v>
      </c>
      <c r="U331" t="s">
        <v>56</v>
      </c>
      <c r="V331">
        <v>0</v>
      </c>
      <c r="W331">
        <v>0</v>
      </c>
      <c r="X331" t="s">
        <v>82</v>
      </c>
      <c r="Y331" t="s">
        <v>82</v>
      </c>
      <c r="Z331" t="s">
        <v>58</v>
      </c>
      <c r="AA331" t="s">
        <v>155</v>
      </c>
      <c r="AB331" t="s">
        <v>60</v>
      </c>
      <c r="AC331" t="s">
        <v>61</v>
      </c>
      <c r="AD331" t="s">
        <v>61</v>
      </c>
      <c r="AE331" t="s">
        <v>157</v>
      </c>
      <c r="AF331" t="s">
        <v>111</v>
      </c>
      <c r="AG331" t="s">
        <v>621</v>
      </c>
      <c r="AH331" t="s">
        <v>621</v>
      </c>
      <c r="AI331" t="s">
        <v>1229</v>
      </c>
      <c r="AJ331">
        <v>1</v>
      </c>
      <c r="AK331" t="s">
        <v>89</v>
      </c>
      <c r="AL331">
        <v>2</v>
      </c>
      <c r="AM331">
        <v>0</v>
      </c>
      <c r="AN331" t="s">
        <v>60</v>
      </c>
      <c r="AO331" t="s">
        <v>67</v>
      </c>
      <c r="AP331" t="s">
        <v>104</v>
      </c>
      <c r="AR331" t="s">
        <v>69</v>
      </c>
      <c r="AS331" t="s">
        <v>91</v>
      </c>
      <c r="AT331" s="1">
        <v>44232</v>
      </c>
      <c r="AU331" t="s">
        <v>10940</v>
      </c>
      <c r="AV331" t="s">
        <v>832</v>
      </c>
      <c r="AW331" t="s">
        <v>71</v>
      </c>
      <c r="AX331" t="s">
        <v>72</v>
      </c>
    </row>
    <row r="332" spans="1:50" hidden="1" x14ac:dyDescent="0.25">
      <c r="A332" t="str">
        <f>INDEX('Community ID'!B:B,MATCH(M332,'Community ID'!A:A,0))</f>
        <v>Barrio Puerto Rico</v>
      </c>
      <c r="B332" t="str">
        <f>INDEX('Community ID'!$K:$K,MATCH('Environmental Data'!$N332,'Community ID'!J:J,0))</f>
        <v>Constanza</v>
      </c>
      <c r="D332" t="s">
        <v>1230</v>
      </c>
      <c r="G332" t="s">
        <v>48</v>
      </c>
      <c r="H332" t="s">
        <v>94</v>
      </c>
      <c r="I332">
        <v>2021</v>
      </c>
      <c r="K332" t="s">
        <v>49</v>
      </c>
      <c r="L332" t="s">
        <v>108</v>
      </c>
      <c r="M332" t="s">
        <v>1228</v>
      </c>
      <c r="N332" t="s">
        <v>97</v>
      </c>
      <c r="O332" t="s">
        <v>542</v>
      </c>
      <c r="T332" t="s">
        <v>832</v>
      </c>
      <c r="U332" t="s">
        <v>56</v>
      </c>
      <c r="V332">
        <v>18.9222383</v>
      </c>
      <c r="W332">
        <v>-70.740078299999993</v>
      </c>
      <c r="X332" t="s">
        <v>82</v>
      </c>
      <c r="Y332" t="s">
        <v>82</v>
      </c>
      <c r="Z332" t="s">
        <v>58</v>
      </c>
      <c r="AA332" t="s">
        <v>155</v>
      </c>
      <c r="AB332" t="s">
        <v>60</v>
      </c>
      <c r="AC332" t="s">
        <v>61</v>
      </c>
      <c r="AD332" t="s">
        <v>61</v>
      </c>
      <c r="AE332" t="s">
        <v>176</v>
      </c>
      <c r="AF332" t="s">
        <v>395</v>
      </c>
      <c r="AG332" t="s">
        <v>135</v>
      </c>
      <c r="AH332" t="s">
        <v>135</v>
      </c>
      <c r="AI332" t="s">
        <v>390</v>
      </c>
      <c r="AJ332">
        <v>1</v>
      </c>
      <c r="AK332" t="s">
        <v>833</v>
      </c>
      <c r="AL332">
        <v>2</v>
      </c>
      <c r="AM332">
        <v>0</v>
      </c>
      <c r="AN332" t="s">
        <v>60</v>
      </c>
      <c r="AO332" t="s">
        <v>67</v>
      </c>
      <c r="AP332" t="s">
        <v>104</v>
      </c>
      <c r="AR332" t="s">
        <v>69</v>
      </c>
      <c r="AS332" t="s">
        <v>70</v>
      </c>
      <c r="AT332" s="1">
        <v>44232</v>
      </c>
      <c r="AU332" t="s">
        <v>10941</v>
      </c>
      <c r="AV332" t="s">
        <v>832</v>
      </c>
      <c r="AW332" t="s">
        <v>71</v>
      </c>
      <c r="AX332" t="s">
        <v>72</v>
      </c>
    </row>
    <row r="333" spans="1:50" hidden="1" x14ac:dyDescent="0.25">
      <c r="A333" t="str">
        <f>INDEX('Community ID'!B:B,MATCH(M333,'Community ID'!A:A,0))</f>
        <v>Barrio Puerto Rico</v>
      </c>
      <c r="B333" t="str">
        <f>INDEX('Community ID'!$K:$K,MATCH('Environmental Data'!$N333,'Community ID'!J:J,0))</f>
        <v>Constanza</v>
      </c>
      <c r="D333" t="s">
        <v>1231</v>
      </c>
      <c r="F333" t="s">
        <v>46</v>
      </c>
      <c r="G333" t="s">
        <v>48</v>
      </c>
      <c r="H333" s="1">
        <v>30246</v>
      </c>
      <c r="I333">
        <v>39</v>
      </c>
      <c r="K333" t="s">
        <v>132</v>
      </c>
      <c r="L333" t="s">
        <v>1232</v>
      </c>
      <c r="M333" t="s">
        <v>1224</v>
      </c>
      <c r="N333" t="s">
        <v>97</v>
      </c>
      <c r="O333" t="s">
        <v>53</v>
      </c>
      <c r="Q333" t="s">
        <v>338</v>
      </c>
      <c r="R333" t="s">
        <v>61</v>
      </c>
      <c r="T333" t="s">
        <v>595</v>
      </c>
      <c r="U333" t="s">
        <v>56</v>
      </c>
      <c r="V333">
        <v>18.919354299999998</v>
      </c>
      <c r="W333">
        <v>-70.743051800000003</v>
      </c>
      <c r="X333" t="s">
        <v>57</v>
      </c>
      <c r="Y333" t="s">
        <v>57</v>
      </c>
      <c r="Z333" t="s">
        <v>58</v>
      </c>
      <c r="AA333" t="s">
        <v>84</v>
      </c>
      <c r="AB333" t="s">
        <v>60</v>
      </c>
      <c r="AE333" t="s">
        <v>176</v>
      </c>
      <c r="AF333" t="s">
        <v>63</v>
      </c>
      <c r="AG333" t="s">
        <v>313</v>
      </c>
      <c r="AH333" t="s">
        <v>120</v>
      </c>
      <c r="AI333" t="s">
        <v>307</v>
      </c>
      <c r="AJ333">
        <v>1</v>
      </c>
      <c r="AK333" t="s">
        <v>597</v>
      </c>
      <c r="AL333">
        <v>5</v>
      </c>
      <c r="AM333">
        <v>1</v>
      </c>
      <c r="AN333" t="s">
        <v>60</v>
      </c>
      <c r="AO333" t="s">
        <v>67</v>
      </c>
      <c r="AP333" t="s">
        <v>68</v>
      </c>
      <c r="AR333" t="s">
        <v>69</v>
      </c>
      <c r="AS333" t="s">
        <v>70</v>
      </c>
      <c r="AT333" s="1">
        <v>44232</v>
      </c>
      <c r="AU333" t="s">
        <v>10942</v>
      </c>
      <c r="AV333" t="s">
        <v>595</v>
      </c>
      <c r="AW333" t="s">
        <v>71</v>
      </c>
      <c r="AX333" t="s">
        <v>72</v>
      </c>
    </row>
    <row r="334" spans="1:50" hidden="1" x14ac:dyDescent="0.25">
      <c r="A334" t="str">
        <f>INDEX('Community ID'!B:B,MATCH(M334,'Community ID'!A:A,0))</f>
        <v>Barrio Puerto Rico</v>
      </c>
      <c r="B334" t="str">
        <f>INDEX('Community ID'!$K:$K,MATCH('Environmental Data'!$N334,'Community ID'!J:J,0))</f>
        <v>Constanza</v>
      </c>
      <c r="D334" t="s">
        <v>1235</v>
      </c>
      <c r="G334" t="s">
        <v>48</v>
      </c>
      <c r="H334" t="s">
        <v>94</v>
      </c>
      <c r="I334">
        <v>2021</v>
      </c>
      <c r="K334" t="s">
        <v>49</v>
      </c>
      <c r="L334" t="s">
        <v>108</v>
      </c>
      <c r="M334" t="s">
        <v>1236</v>
      </c>
      <c r="N334" t="s">
        <v>97</v>
      </c>
      <c r="O334" t="s">
        <v>542</v>
      </c>
      <c r="Q334" t="s">
        <v>358</v>
      </c>
      <c r="T334" t="s">
        <v>832</v>
      </c>
      <c r="U334" t="s">
        <v>56</v>
      </c>
      <c r="V334">
        <v>0</v>
      </c>
      <c r="W334">
        <v>0</v>
      </c>
      <c r="X334" t="s">
        <v>82</v>
      </c>
      <c r="Y334" t="s">
        <v>82</v>
      </c>
      <c r="Z334" t="s">
        <v>58</v>
      </c>
      <c r="AA334" t="s">
        <v>155</v>
      </c>
      <c r="AB334" t="s">
        <v>60</v>
      </c>
      <c r="AC334" t="s">
        <v>61</v>
      </c>
      <c r="AD334" t="s">
        <v>61</v>
      </c>
      <c r="AE334" t="s">
        <v>157</v>
      </c>
      <c r="AF334" t="s">
        <v>111</v>
      </c>
      <c r="AG334" t="s">
        <v>621</v>
      </c>
      <c r="AH334" t="s">
        <v>621</v>
      </c>
      <c r="AI334" t="s">
        <v>390</v>
      </c>
      <c r="AJ334">
        <v>1</v>
      </c>
      <c r="AK334" t="s">
        <v>1045</v>
      </c>
      <c r="AL334">
        <v>6</v>
      </c>
      <c r="AM334">
        <v>0</v>
      </c>
      <c r="AN334" t="s">
        <v>60</v>
      </c>
      <c r="AO334" t="s">
        <v>67</v>
      </c>
      <c r="AP334" t="s">
        <v>104</v>
      </c>
      <c r="AR334" t="s">
        <v>69</v>
      </c>
      <c r="AS334" t="s">
        <v>91</v>
      </c>
      <c r="AT334" s="1">
        <v>44232</v>
      </c>
      <c r="AU334" t="s">
        <v>10943</v>
      </c>
      <c r="AV334" t="s">
        <v>832</v>
      </c>
      <c r="AW334" t="s">
        <v>71</v>
      </c>
      <c r="AX334" t="s">
        <v>72</v>
      </c>
    </row>
    <row r="335" spans="1:50" hidden="1" x14ac:dyDescent="0.25">
      <c r="A335" t="str">
        <f>INDEX('Community ID'!B:B,MATCH(M335,'Community ID'!A:A,0))</f>
        <v>La Luisa Arriba</v>
      </c>
      <c r="B335" t="str">
        <f>INDEX('Community ID'!$K:$K,MATCH('Environmental Data'!$N335,'Community ID'!J:J,0))</f>
        <v>Constanza</v>
      </c>
      <c r="D335" t="s">
        <v>1233</v>
      </c>
      <c r="F335" t="s">
        <v>1234</v>
      </c>
      <c r="G335" t="s">
        <v>75</v>
      </c>
      <c r="H335" t="s">
        <v>94</v>
      </c>
      <c r="I335">
        <v>2021</v>
      </c>
      <c r="K335" t="s">
        <v>76</v>
      </c>
      <c r="L335" t="s">
        <v>181</v>
      </c>
      <c r="M335" t="s">
        <v>119</v>
      </c>
      <c r="N335" t="s">
        <v>97</v>
      </c>
      <c r="O335" t="s">
        <v>53</v>
      </c>
      <c r="Q335" t="s">
        <v>358</v>
      </c>
      <c r="T335" t="s">
        <v>836</v>
      </c>
      <c r="U335" t="s">
        <v>56</v>
      </c>
      <c r="V335">
        <v>18.915892700000001</v>
      </c>
      <c r="W335">
        <v>-70.745882399999999</v>
      </c>
      <c r="X335" t="s">
        <v>82</v>
      </c>
      <c r="Y335" t="s">
        <v>82</v>
      </c>
      <c r="Z335" t="s">
        <v>166</v>
      </c>
      <c r="AA335" t="s">
        <v>155</v>
      </c>
      <c r="AC335" t="s">
        <v>60</v>
      </c>
      <c r="AD335" t="s">
        <v>60</v>
      </c>
      <c r="AE335" t="s">
        <v>157</v>
      </c>
      <c r="AF335" t="s">
        <v>111</v>
      </c>
      <c r="AG335" t="s">
        <v>1070</v>
      </c>
      <c r="AH335" t="s">
        <v>323</v>
      </c>
      <c r="AI335" t="s">
        <v>1094</v>
      </c>
      <c r="AJ335">
        <v>1</v>
      </c>
      <c r="AK335" t="s">
        <v>575</v>
      </c>
      <c r="AL335">
        <v>9</v>
      </c>
      <c r="AM335">
        <v>3</v>
      </c>
      <c r="AN335" t="s">
        <v>60</v>
      </c>
      <c r="AO335" t="s">
        <v>67</v>
      </c>
      <c r="AP335" t="s">
        <v>104</v>
      </c>
      <c r="AR335" t="s">
        <v>69</v>
      </c>
      <c r="AS335" t="s">
        <v>91</v>
      </c>
      <c r="AT335" s="1">
        <v>44232</v>
      </c>
      <c r="AU335" t="s">
        <v>10944</v>
      </c>
      <c r="AV335" t="s">
        <v>836</v>
      </c>
      <c r="AW335" t="s">
        <v>71</v>
      </c>
      <c r="AX335" t="s">
        <v>72</v>
      </c>
    </row>
    <row r="336" spans="1:50" hidden="1" x14ac:dyDescent="0.25">
      <c r="A336" t="str">
        <f>INDEX('Community ID'!B:B,MATCH(M336,'Community ID'!A:A,0))</f>
        <v>Barrio Puerto Rico</v>
      </c>
      <c r="B336" t="str">
        <f>INDEX('Community ID'!$K:$K,MATCH('Environmental Data'!$N336,'Community ID'!J:J,0))</f>
        <v>Constanza</v>
      </c>
      <c r="D336" t="s">
        <v>1237</v>
      </c>
      <c r="F336" t="s">
        <v>1238</v>
      </c>
      <c r="G336" t="s">
        <v>48</v>
      </c>
      <c r="H336" s="1">
        <v>24700</v>
      </c>
      <c r="I336">
        <v>54</v>
      </c>
      <c r="K336" t="s">
        <v>76</v>
      </c>
      <c r="L336" t="s">
        <v>1239</v>
      </c>
      <c r="M336" t="s">
        <v>1224</v>
      </c>
      <c r="N336" t="s">
        <v>97</v>
      </c>
      <c r="O336" t="s">
        <v>53</v>
      </c>
      <c r="Q336" t="s">
        <v>1240</v>
      </c>
      <c r="T336" t="s">
        <v>595</v>
      </c>
      <c r="U336" t="s">
        <v>56</v>
      </c>
      <c r="V336">
        <v>18.921193200000001</v>
      </c>
      <c r="W336">
        <v>-70.741624400000006</v>
      </c>
      <c r="X336" t="s">
        <v>82</v>
      </c>
      <c r="Y336" t="s">
        <v>82</v>
      </c>
      <c r="Z336" t="s">
        <v>58</v>
      </c>
      <c r="AA336" t="s">
        <v>155</v>
      </c>
      <c r="AB336" t="s">
        <v>60</v>
      </c>
      <c r="AE336" t="s">
        <v>176</v>
      </c>
      <c r="AF336" t="s">
        <v>63</v>
      </c>
      <c r="AG336" t="s">
        <v>64</v>
      </c>
      <c r="AH336" t="s">
        <v>120</v>
      </c>
      <c r="AI336" t="s">
        <v>307</v>
      </c>
      <c r="AJ336">
        <v>1</v>
      </c>
      <c r="AK336" t="s">
        <v>1241</v>
      </c>
      <c r="AL336">
        <v>2</v>
      </c>
      <c r="AM336">
        <v>0</v>
      </c>
      <c r="AN336" t="s">
        <v>60</v>
      </c>
      <c r="AO336" t="s">
        <v>67</v>
      </c>
      <c r="AP336" t="s">
        <v>68</v>
      </c>
      <c r="AR336" t="s">
        <v>69</v>
      </c>
      <c r="AS336" t="s">
        <v>70</v>
      </c>
      <c r="AT336" s="1">
        <v>44232</v>
      </c>
      <c r="AU336" t="s">
        <v>10945</v>
      </c>
      <c r="AV336" t="s">
        <v>595</v>
      </c>
      <c r="AW336" t="s">
        <v>71</v>
      </c>
      <c r="AX336" t="s">
        <v>72</v>
      </c>
    </row>
    <row r="337" spans="1:50" hidden="1" x14ac:dyDescent="0.25">
      <c r="A337" t="str">
        <f>INDEX('Community ID'!B:B,MATCH(M337,'Community ID'!A:A,0))</f>
        <v>La Luisa Arriba</v>
      </c>
      <c r="B337" t="str">
        <f>INDEX('Community ID'!$K:$K,MATCH('Environmental Data'!$N337,'Community ID'!J:J,0))</f>
        <v>Constanza</v>
      </c>
      <c r="D337" t="s">
        <v>1242</v>
      </c>
      <c r="F337" t="s">
        <v>1020</v>
      </c>
      <c r="G337" t="s">
        <v>75</v>
      </c>
      <c r="H337" s="1">
        <v>23869</v>
      </c>
      <c r="I337">
        <v>56</v>
      </c>
      <c r="J337" t="s">
        <v>1243</v>
      </c>
      <c r="K337" t="s">
        <v>49</v>
      </c>
      <c r="L337" t="s">
        <v>618</v>
      </c>
      <c r="M337" t="s">
        <v>119</v>
      </c>
      <c r="N337" t="s">
        <v>79</v>
      </c>
      <c r="O337" t="s">
        <v>53</v>
      </c>
      <c r="Q337" t="s">
        <v>358</v>
      </c>
      <c r="T337" t="s">
        <v>836</v>
      </c>
      <c r="U337" t="s">
        <v>56</v>
      </c>
      <c r="V337">
        <v>18.915203600000002</v>
      </c>
      <c r="W337">
        <v>-70.744166899999996</v>
      </c>
      <c r="X337" t="s">
        <v>82</v>
      </c>
      <c r="Y337" t="s">
        <v>82</v>
      </c>
      <c r="Z337" t="s">
        <v>166</v>
      </c>
      <c r="AA337" t="s">
        <v>59</v>
      </c>
      <c r="AB337" t="s">
        <v>60</v>
      </c>
      <c r="AD337" t="s">
        <v>60</v>
      </c>
      <c r="AE337" t="s">
        <v>176</v>
      </c>
      <c r="AF337" t="s">
        <v>63</v>
      </c>
      <c r="AG337" t="s">
        <v>1070</v>
      </c>
      <c r="AH337" t="s">
        <v>323</v>
      </c>
      <c r="AI337" t="s">
        <v>902</v>
      </c>
      <c r="AJ337">
        <v>1</v>
      </c>
      <c r="AK337" t="s">
        <v>575</v>
      </c>
      <c r="AL337">
        <v>2</v>
      </c>
      <c r="AM337">
        <v>0</v>
      </c>
      <c r="AN337" t="s">
        <v>60</v>
      </c>
      <c r="AO337" t="s">
        <v>67</v>
      </c>
      <c r="AP337" t="s">
        <v>104</v>
      </c>
      <c r="AR337" t="s">
        <v>69</v>
      </c>
      <c r="AS337" t="s">
        <v>70</v>
      </c>
      <c r="AT337" s="1">
        <v>44232</v>
      </c>
      <c r="AU337" t="s">
        <v>10946</v>
      </c>
      <c r="AV337" t="s">
        <v>836</v>
      </c>
      <c r="AW337" t="s">
        <v>71</v>
      </c>
      <c r="AX337" t="s">
        <v>72</v>
      </c>
    </row>
    <row r="338" spans="1:50" hidden="1" x14ac:dyDescent="0.25">
      <c r="A338" t="str">
        <f>INDEX('Community ID'!B:B,MATCH(M338,'Community ID'!A:A,0))</f>
        <v>Barrio Puerto Rico</v>
      </c>
      <c r="B338" t="str">
        <f>INDEX('Community ID'!$K:$K,MATCH('Environmental Data'!$N338,'Community ID'!J:J,0))</f>
        <v>Constanza</v>
      </c>
      <c r="D338" t="s">
        <v>1244</v>
      </c>
      <c r="F338" t="s">
        <v>1245</v>
      </c>
      <c r="G338" t="s">
        <v>48</v>
      </c>
      <c r="H338" s="1">
        <v>26715</v>
      </c>
      <c r="I338">
        <v>48</v>
      </c>
      <c r="K338" t="s">
        <v>49</v>
      </c>
      <c r="L338" t="s">
        <v>50</v>
      </c>
      <c r="M338" t="s">
        <v>1246</v>
      </c>
      <c r="N338" t="s">
        <v>97</v>
      </c>
      <c r="O338" t="s">
        <v>53</v>
      </c>
      <c r="Q338" t="s">
        <v>1240</v>
      </c>
      <c r="T338" t="s">
        <v>595</v>
      </c>
      <c r="U338" t="s">
        <v>56</v>
      </c>
      <c r="V338">
        <v>0</v>
      </c>
      <c r="W338">
        <v>0</v>
      </c>
      <c r="X338" t="s">
        <v>196</v>
      </c>
      <c r="Y338" t="s">
        <v>196</v>
      </c>
      <c r="Z338" t="s">
        <v>58</v>
      </c>
      <c r="AA338" t="s">
        <v>155</v>
      </c>
      <c r="AB338" t="s">
        <v>60</v>
      </c>
      <c r="AD338" t="s">
        <v>61</v>
      </c>
      <c r="AE338" t="s">
        <v>176</v>
      </c>
      <c r="AF338" t="s">
        <v>111</v>
      </c>
      <c r="AG338" t="s">
        <v>64</v>
      </c>
      <c r="AH338" t="s">
        <v>120</v>
      </c>
      <c r="AI338" t="s">
        <v>307</v>
      </c>
      <c r="AJ338">
        <v>1</v>
      </c>
      <c r="AK338" t="s">
        <v>597</v>
      </c>
      <c r="AL338">
        <v>2</v>
      </c>
      <c r="AM338">
        <v>0</v>
      </c>
      <c r="AO338" t="s">
        <v>67</v>
      </c>
      <c r="AP338" t="s">
        <v>68</v>
      </c>
      <c r="AR338" t="s">
        <v>69</v>
      </c>
      <c r="AS338" t="s">
        <v>70</v>
      </c>
      <c r="AT338" s="1">
        <v>44232</v>
      </c>
      <c r="AU338" t="s">
        <v>10947</v>
      </c>
      <c r="AV338" t="s">
        <v>595</v>
      </c>
      <c r="AW338" t="s">
        <v>71</v>
      </c>
      <c r="AX338" t="s">
        <v>72</v>
      </c>
    </row>
    <row r="339" spans="1:50" hidden="1" x14ac:dyDescent="0.25">
      <c r="A339" t="str">
        <f>INDEX('Community ID'!B:B,MATCH(M339,'Community ID'!A:A,0))</f>
        <v>Barrio Puerto Rico</v>
      </c>
      <c r="B339" t="str">
        <f>INDEX('Community ID'!$K:$K,MATCH('Environmental Data'!$N339,'Community ID'!J:J,0))</f>
        <v>Constanza</v>
      </c>
      <c r="D339" t="s">
        <v>1247</v>
      </c>
      <c r="G339" t="s">
        <v>48</v>
      </c>
      <c r="H339" t="s">
        <v>94</v>
      </c>
      <c r="I339">
        <v>2021</v>
      </c>
      <c r="K339" t="s">
        <v>49</v>
      </c>
      <c r="L339" t="s">
        <v>108</v>
      </c>
      <c r="M339" t="s">
        <v>1236</v>
      </c>
      <c r="N339" t="s">
        <v>97</v>
      </c>
      <c r="O339" t="s">
        <v>542</v>
      </c>
      <c r="T339" t="s">
        <v>832</v>
      </c>
      <c r="U339" t="s">
        <v>56</v>
      </c>
      <c r="V339">
        <v>18.921845300000001</v>
      </c>
      <c r="W339">
        <v>-70.743051800000003</v>
      </c>
      <c r="X339" t="s">
        <v>82</v>
      </c>
      <c r="Y339" t="s">
        <v>82</v>
      </c>
      <c r="Z339" t="s">
        <v>58</v>
      </c>
      <c r="AA339" t="s">
        <v>155</v>
      </c>
      <c r="AB339" t="s">
        <v>60</v>
      </c>
      <c r="AC339" t="s">
        <v>61</v>
      </c>
      <c r="AD339" t="s">
        <v>61</v>
      </c>
      <c r="AE339" t="s">
        <v>176</v>
      </c>
      <c r="AF339" t="s">
        <v>63</v>
      </c>
      <c r="AG339" t="s">
        <v>1110</v>
      </c>
      <c r="AH339" t="s">
        <v>1110</v>
      </c>
      <c r="AI339" t="s">
        <v>390</v>
      </c>
      <c r="AJ339">
        <v>1</v>
      </c>
      <c r="AK339" t="s">
        <v>833</v>
      </c>
      <c r="AL339">
        <v>4</v>
      </c>
      <c r="AM339">
        <v>1</v>
      </c>
      <c r="AN339" t="s">
        <v>60</v>
      </c>
      <c r="AO339" t="s">
        <v>67</v>
      </c>
      <c r="AP339" t="s">
        <v>68</v>
      </c>
      <c r="AR339" t="s">
        <v>69</v>
      </c>
      <c r="AS339" t="s">
        <v>114</v>
      </c>
      <c r="AT339" s="1">
        <v>44232</v>
      </c>
      <c r="AU339" t="s">
        <v>10948</v>
      </c>
      <c r="AV339" t="s">
        <v>832</v>
      </c>
      <c r="AW339" t="s">
        <v>71</v>
      </c>
      <c r="AX339" t="s">
        <v>72</v>
      </c>
    </row>
    <row r="340" spans="1:50" hidden="1" x14ac:dyDescent="0.25">
      <c r="A340" t="str">
        <f>INDEX('Community ID'!B:B,MATCH(M340,'Community ID'!A:A,0))</f>
        <v>Barrio Puerto Rico</v>
      </c>
      <c r="B340" t="str">
        <f>INDEX('Community ID'!$K:$K,MATCH('Environmental Data'!$N340,'Community ID'!J:J,0))</f>
        <v>Constanza</v>
      </c>
      <c r="D340" t="s">
        <v>1248</v>
      </c>
      <c r="G340" t="s">
        <v>48</v>
      </c>
      <c r="H340" t="s">
        <v>94</v>
      </c>
      <c r="I340">
        <v>2021</v>
      </c>
      <c r="K340" t="s">
        <v>76</v>
      </c>
      <c r="L340" t="s">
        <v>108</v>
      </c>
      <c r="M340" t="s">
        <v>1236</v>
      </c>
      <c r="N340" t="s">
        <v>97</v>
      </c>
      <c r="O340" t="s">
        <v>542</v>
      </c>
      <c r="T340" t="s">
        <v>832</v>
      </c>
      <c r="U340" t="s">
        <v>56</v>
      </c>
      <c r="V340">
        <v>18.921845300000001</v>
      </c>
      <c r="W340">
        <v>-70.743051800000003</v>
      </c>
      <c r="X340" t="s">
        <v>82</v>
      </c>
      <c r="Y340" t="s">
        <v>82</v>
      </c>
      <c r="Z340" t="s">
        <v>58</v>
      </c>
      <c r="AA340" t="s">
        <v>155</v>
      </c>
      <c r="AB340" t="s">
        <v>60</v>
      </c>
      <c r="AC340" t="s">
        <v>61</v>
      </c>
      <c r="AD340" t="s">
        <v>61</v>
      </c>
      <c r="AE340" t="s">
        <v>157</v>
      </c>
      <c r="AF340" t="s">
        <v>111</v>
      </c>
      <c r="AG340" t="s">
        <v>971</v>
      </c>
      <c r="AH340" t="s">
        <v>971</v>
      </c>
      <c r="AI340" t="s">
        <v>390</v>
      </c>
      <c r="AJ340">
        <v>1</v>
      </c>
      <c r="AK340" t="s">
        <v>833</v>
      </c>
      <c r="AL340">
        <v>5</v>
      </c>
      <c r="AM340">
        <v>1</v>
      </c>
      <c r="AN340" t="s">
        <v>60</v>
      </c>
      <c r="AO340" t="s">
        <v>67</v>
      </c>
      <c r="AP340" t="s">
        <v>104</v>
      </c>
      <c r="AR340" t="s">
        <v>69</v>
      </c>
      <c r="AS340" t="s">
        <v>91</v>
      </c>
      <c r="AT340" s="1">
        <v>44232</v>
      </c>
      <c r="AU340" t="s">
        <v>10949</v>
      </c>
      <c r="AV340" t="s">
        <v>832</v>
      </c>
      <c r="AW340" t="s">
        <v>71</v>
      </c>
      <c r="AX340" t="s">
        <v>72</v>
      </c>
    </row>
    <row r="341" spans="1:50" hidden="1" x14ac:dyDescent="0.25">
      <c r="A341" t="str">
        <f>INDEX('Community ID'!B:B,MATCH(M341,'Community ID'!A:A,0))</f>
        <v>La Luisa Arriba</v>
      </c>
      <c r="B341" t="str">
        <f>INDEX('Community ID'!$K:$K,MATCH('Environmental Data'!$N341,'Community ID'!J:J,0))</f>
        <v>Constanza</v>
      </c>
      <c r="D341" t="s">
        <v>1250</v>
      </c>
      <c r="F341" t="s">
        <v>1252</v>
      </c>
      <c r="G341" t="s">
        <v>48</v>
      </c>
      <c r="H341" s="1">
        <v>35826</v>
      </c>
      <c r="I341">
        <v>23</v>
      </c>
      <c r="K341" t="s">
        <v>117</v>
      </c>
      <c r="L341" t="s">
        <v>108</v>
      </c>
      <c r="M341" t="s">
        <v>119</v>
      </c>
      <c r="N341" t="s">
        <v>97</v>
      </c>
      <c r="O341" t="s">
        <v>147</v>
      </c>
      <c r="Q341" t="s">
        <v>134</v>
      </c>
      <c r="T341" t="s">
        <v>836</v>
      </c>
      <c r="U341" t="s">
        <v>56</v>
      </c>
      <c r="V341">
        <v>18.917047199999999</v>
      </c>
      <c r="W341">
        <v>-70.745598599999994</v>
      </c>
      <c r="X341" t="s">
        <v>57</v>
      </c>
      <c r="Y341" t="s">
        <v>57</v>
      </c>
      <c r="Z341" t="s">
        <v>166</v>
      </c>
      <c r="AA341" t="s">
        <v>155</v>
      </c>
      <c r="AB341" t="s">
        <v>60</v>
      </c>
      <c r="AD341" t="s">
        <v>60</v>
      </c>
      <c r="AE341" t="s">
        <v>176</v>
      </c>
      <c r="AF341" t="s">
        <v>63</v>
      </c>
      <c r="AG341" t="s">
        <v>1070</v>
      </c>
      <c r="AH341" t="s">
        <v>323</v>
      </c>
      <c r="AI341" t="s">
        <v>874</v>
      </c>
      <c r="AJ341">
        <v>1</v>
      </c>
      <c r="AK341" t="s">
        <v>1253</v>
      </c>
      <c r="AL341">
        <v>4</v>
      </c>
      <c r="AM341">
        <v>1</v>
      </c>
      <c r="AN341" t="s">
        <v>60</v>
      </c>
      <c r="AO341" t="s">
        <v>67</v>
      </c>
      <c r="AP341" t="s">
        <v>104</v>
      </c>
      <c r="AR341" t="s">
        <v>69</v>
      </c>
      <c r="AS341" t="s">
        <v>70</v>
      </c>
      <c r="AT341" s="1">
        <v>44232</v>
      </c>
      <c r="AU341" t="s">
        <v>10950</v>
      </c>
      <c r="AV341" t="s">
        <v>836</v>
      </c>
      <c r="AW341" t="s">
        <v>71</v>
      </c>
      <c r="AX341" t="s">
        <v>72</v>
      </c>
    </row>
    <row r="342" spans="1:50" hidden="1" x14ac:dyDescent="0.25">
      <c r="A342" t="str">
        <f>INDEX('Community ID'!B:B,MATCH(M342,'Community ID'!A:A,0))</f>
        <v>Barrio Puerto Rico</v>
      </c>
      <c r="B342" t="str">
        <f>INDEX('Community ID'!$K:$K,MATCH('Environmental Data'!$N342,'Community ID'!J:J,0))</f>
        <v>Constanza</v>
      </c>
      <c r="D342" t="s">
        <v>1254</v>
      </c>
      <c r="G342" t="s">
        <v>48</v>
      </c>
      <c r="H342" s="1">
        <v>18327</v>
      </c>
      <c r="I342">
        <v>71</v>
      </c>
      <c r="K342" t="s">
        <v>76</v>
      </c>
      <c r="L342" t="s">
        <v>108</v>
      </c>
      <c r="M342" t="s">
        <v>1228</v>
      </c>
      <c r="N342" t="s">
        <v>52</v>
      </c>
      <c r="O342" t="s">
        <v>542</v>
      </c>
      <c r="T342" t="s">
        <v>832</v>
      </c>
      <c r="U342" t="s">
        <v>56</v>
      </c>
      <c r="V342">
        <v>18.917415800000001</v>
      </c>
      <c r="W342">
        <v>-70.741564999999994</v>
      </c>
      <c r="X342" t="s">
        <v>82</v>
      </c>
      <c r="Y342" t="s">
        <v>82</v>
      </c>
      <c r="Z342" t="s">
        <v>58</v>
      </c>
      <c r="AA342" t="s">
        <v>155</v>
      </c>
      <c r="AB342" t="s">
        <v>61</v>
      </c>
      <c r="AC342" t="s">
        <v>61</v>
      </c>
      <c r="AD342" t="s">
        <v>61</v>
      </c>
      <c r="AE342" t="s">
        <v>176</v>
      </c>
      <c r="AF342" t="s">
        <v>395</v>
      </c>
      <c r="AG342" t="s">
        <v>621</v>
      </c>
      <c r="AH342" t="s">
        <v>621</v>
      </c>
      <c r="AI342" t="s">
        <v>390</v>
      </c>
      <c r="AJ342">
        <v>1</v>
      </c>
      <c r="AK342" t="s">
        <v>1041</v>
      </c>
      <c r="AL342">
        <v>4</v>
      </c>
      <c r="AM342">
        <v>0</v>
      </c>
      <c r="AN342" t="s">
        <v>61</v>
      </c>
      <c r="AO342" t="s">
        <v>67</v>
      </c>
      <c r="AP342" t="s">
        <v>104</v>
      </c>
      <c r="AR342" t="s">
        <v>69</v>
      </c>
      <c r="AS342" t="s">
        <v>70</v>
      </c>
      <c r="AT342" s="1">
        <v>44232</v>
      </c>
      <c r="AU342" t="s">
        <v>10951</v>
      </c>
      <c r="AV342" t="s">
        <v>832</v>
      </c>
      <c r="AW342" t="s">
        <v>71</v>
      </c>
      <c r="AX342" t="s">
        <v>72</v>
      </c>
    </row>
    <row r="343" spans="1:50" hidden="1" x14ac:dyDescent="0.25">
      <c r="A343" t="str">
        <f>INDEX('Community ID'!B:B,MATCH(M343,'Community ID'!A:A,0))</f>
        <v>Barrio Puerto Rico</v>
      </c>
      <c r="B343" t="str">
        <f>INDEX('Community ID'!$K:$K,MATCH('Environmental Data'!$N343,'Community ID'!J:J,0))</f>
        <v>Constanza</v>
      </c>
      <c r="D343" t="s">
        <v>1255</v>
      </c>
      <c r="F343" t="s">
        <v>1256</v>
      </c>
      <c r="G343" t="s">
        <v>48</v>
      </c>
      <c r="H343" s="1">
        <v>31673</v>
      </c>
      <c r="I343">
        <v>35</v>
      </c>
      <c r="K343" t="s">
        <v>49</v>
      </c>
      <c r="L343" t="s">
        <v>127</v>
      </c>
      <c r="M343" t="s">
        <v>1224</v>
      </c>
      <c r="N343" t="s">
        <v>97</v>
      </c>
      <c r="O343" t="s">
        <v>494</v>
      </c>
      <c r="Q343" t="s">
        <v>1257</v>
      </c>
      <c r="T343" t="s">
        <v>595</v>
      </c>
      <c r="U343" t="s">
        <v>56</v>
      </c>
      <c r="V343">
        <v>18.921238599999999</v>
      </c>
      <c r="W343">
        <v>-70.741829499999994</v>
      </c>
      <c r="X343" t="s">
        <v>196</v>
      </c>
      <c r="Y343" t="s">
        <v>196</v>
      </c>
      <c r="Z343" t="s">
        <v>166</v>
      </c>
      <c r="AA343" t="s">
        <v>155</v>
      </c>
      <c r="AB343" t="s">
        <v>60</v>
      </c>
      <c r="AD343" t="s">
        <v>61</v>
      </c>
      <c r="AE343" t="s">
        <v>176</v>
      </c>
      <c r="AF343" t="s">
        <v>63</v>
      </c>
      <c r="AG343" t="s">
        <v>64</v>
      </c>
      <c r="AH343" t="s">
        <v>120</v>
      </c>
      <c r="AI343" t="s">
        <v>307</v>
      </c>
      <c r="AJ343">
        <v>1</v>
      </c>
      <c r="AK343" t="s">
        <v>597</v>
      </c>
      <c r="AL343">
        <v>5</v>
      </c>
      <c r="AM343">
        <v>1</v>
      </c>
      <c r="AN343" t="s">
        <v>61</v>
      </c>
      <c r="AO343" t="s">
        <v>67</v>
      </c>
      <c r="AP343" t="s">
        <v>104</v>
      </c>
      <c r="AR343" t="s">
        <v>69</v>
      </c>
      <c r="AS343" t="s">
        <v>70</v>
      </c>
      <c r="AT343" s="1">
        <v>44232</v>
      </c>
      <c r="AU343" t="s">
        <v>10952</v>
      </c>
      <c r="AV343" t="s">
        <v>595</v>
      </c>
      <c r="AW343" t="s">
        <v>71</v>
      </c>
      <c r="AX343" t="s">
        <v>72</v>
      </c>
    </row>
    <row r="344" spans="1:50" hidden="1" x14ac:dyDescent="0.25">
      <c r="A344" t="str">
        <f>INDEX('Community ID'!B:B,MATCH(M344,'Community ID'!A:A,0))</f>
        <v>Barrio Puerto Rico</v>
      </c>
      <c r="B344" t="str">
        <f>INDEX('Community ID'!$K:$K,MATCH('Environmental Data'!$N344,'Community ID'!J:J,0))</f>
        <v>Constanza</v>
      </c>
      <c r="D344" t="s">
        <v>1258</v>
      </c>
      <c r="G344" t="s">
        <v>48</v>
      </c>
      <c r="H344" t="s">
        <v>94</v>
      </c>
      <c r="I344">
        <v>2021</v>
      </c>
      <c r="K344" t="s">
        <v>49</v>
      </c>
      <c r="L344" t="s">
        <v>108</v>
      </c>
      <c r="M344" t="s">
        <v>1228</v>
      </c>
      <c r="N344" t="s">
        <v>52</v>
      </c>
      <c r="O344" t="s">
        <v>542</v>
      </c>
      <c r="T344" t="s">
        <v>832</v>
      </c>
      <c r="U344" t="s">
        <v>56</v>
      </c>
      <c r="V344">
        <v>18.920655499999999</v>
      </c>
      <c r="W344">
        <v>-70.738591499999998</v>
      </c>
      <c r="X344" t="s">
        <v>82</v>
      </c>
      <c r="Y344" t="s">
        <v>82</v>
      </c>
      <c r="Z344" t="s">
        <v>58</v>
      </c>
      <c r="AA344" t="s">
        <v>155</v>
      </c>
      <c r="AB344" t="s">
        <v>60</v>
      </c>
      <c r="AC344" t="s">
        <v>61</v>
      </c>
      <c r="AD344" t="s">
        <v>61</v>
      </c>
      <c r="AE344" t="s">
        <v>176</v>
      </c>
      <c r="AF344" t="s">
        <v>395</v>
      </c>
      <c r="AG344" t="s">
        <v>621</v>
      </c>
      <c r="AH344" t="s">
        <v>621</v>
      </c>
      <c r="AI344" t="s">
        <v>390</v>
      </c>
      <c r="AJ344">
        <v>1</v>
      </c>
      <c r="AK344" t="s">
        <v>833</v>
      </c>
      <c r="AL344">
        <v>5</v>
      </c>
      <c r="AM344">
        <v>0</v>
      </c>
      <c r="AN344" t="s">
        <v>60</v>
      </c>
      <c r="AO344" t="s">
        <v>67</v>
      </c>
      <c r="AP344" t="s">
        <v>68</v>
      </c>
      <c r="AR344" t="s">
        <v>69</v>
      </c>
      <c r="AS344" t="s">
        <v>70</v>
      </c>
      <c r="AT344" s="1">
        <v>44232</v>
      </c>
      <c r="AU344" t="s">
        <v>10953</v>
      </c>
      <c r="AV344" t="s">
        <v>832</v>
      </c>
      <c r="AW344" t="s">
        <v>71</v>
      </c>
      <c r="AX344" t="s">
        <v>72</v>
      </c>
    </row>
    <row r="345" spans="1:50" hidden="1" x14ac:dyDescent="0.25">
      <c r="A345" t="str">
        <f>INDEX('Community ID'!B:B,MATCH(M345,'Community ID'!A:A,0))</f>
        <v>La Luisa Arriba</v>
      </c>
      <c r="B345" t="str">
        <f>INDEX('Community ID'!$K:$K,MATCH('Environmental Data'!$N345,'Community ID'!J:J,0))</f>
        <v>Constanza</v>
      </c>
      <c r="D345" t="s">
        <v>1259</v>
      </c>
      <c r="F345" t="s">
        <v>1261</v>
      </c>
      <c r="G345" t="s">
        <v>48</v>
      </c>
      <c r="H345" s="1">
        <v>30930</v>
      </c>
      <c r="I345">
        <v>37</v>
      </c>
      <c r="K345" t="s">
        <v>49</v>
      </c>
      <c r="L345" t="s">
        <v>108</v>
      </c>
      <c r="M345" t="s">
        <v>119</v>
      </c>
      <c r="N345" t="s">
        <v>97</v>
      </c>
      <c r="O345" t="s">
        <v>147</v>
      </c>
      <c r="Q345" t="s">
        <v>358</v>
      </c>
      <c r="T345" t="s">
        <v>836</v>
      </c>
      <c r="U345" t="s">
        <v>56</v>
      </c>
      <c r="V345">
        <v>18.917090200000001</v>
      </c>
      <c r="W345">
        <v>-70.745615999999998</v>
      </c>
      <c r="X345" t="s">
        <v>82</v>
      </c>
      <c r="Y345" t="s">
        <v>82</v>
      </c>
      <c r="Z345" t="s">
        <v>166</v>
      </c>
      <c r="AA345" t="s">
        <v>155</v>
      </c>
      <c r="AB345" t="s">
        <v>60</v>
      </c>
      <c r="AD345" t="s">
        <v>60</v>
      </c>
      <c r="AE345" t="s">
        <v>176</v>
      </c>
      <c r="AF345" t="s">
        <v>63</v>
      </c>
      <c r="AG345" t="s">
        <v>1070</v>
      </c>
      <c r="AH345" t="s">
        <v>323</v>
      </c>
      <c r="AI345" t="s">
        <v>307</v>
      </c>
      <c r="AJ345">
        <v>1</v>
      </c>
      <c r="AK345" t="s">
        <v>575</v>
      </c>
      <c r="AL345">
        <v>5</v>
      </c>
      <c r="AM345">
        <v>0</v>
      </c>
      <c r="AN345" t="s">
        <v>60</v>
      </c>
      <c r="AO345" t="s">
        <v>67</v>
      </c>
      <c r="AP345" t="s">
        <v>104</v>
      </c>
      <c r="AR345" t="s">
        <v>69</v>
      </c>
      <c r="AS345" t="s">
        <v>70</v>
      </c>
      <c r="AT345" s="1">
        <v>44232</v>
      </c>
      <c r="AU345" t="s">
        <v>10954</v>
      </c>
      <c r="AV345" t="s">
        <v>836</v>
      </c>
      <c r="AW345" t="s">
        <v>71</v>
      </c>
      <c r="AX345" t="s">
        <v>72</v>
      </c>
    </row>
    <row r="346" spans="1:50" hidden="1" x14ac:dyDescent="0.25">
      <c r="A346" t="str">
        <f>INDEX('Community ID'!B:B,MATCH(M346,'Community ID'!A:A,0))</f>
        <v>Barrio Puerto Rico</v>
      </c>
      <c r="B346" t="str">
        <f>INDEX('Community ID'!$K:$K,MATCH('Environmental Data'!$N346,'Community ID'!J:J,0))</f>
        <v>Constanza</v>
      </c>
      <c r="D346" t="s">
        <v>1262</v>
      </c>
      <c r="F346" t="s">
        <v>1264</v>
      </c>
      <c r="G346" t="s">
        <v>75</v>
      </c>
      <c r="H346" s="1">
        <v>28710</v>
      </c>
      <c r="I346">
        <v>43</v>
      </c>
      <c r="K346" t="s">
        <v>132</v>
      </c>
      <c r="L346" t="s">
        <v>280</v>
      </c>
      <c r="M346" t="s">
        <v>1224</v>
      </c>
      <c r="N346" t="s">
        <v>97</v>
      </c>
      <c r="O346" t="s">
        <v>494</v>
      </c>
      <c r="T346" t="s">
        <v>595</v>
      </c>
      <c r="U346" t="s">
        <v>56</v>
      </c>
      <c r="V346">
        <v>18.9125932</v>
      </c>
      <c r="W346">
        <v>-70.743051800000003</v>
      </c>
      <c r="X346" t="s">
        <v>82</v>
      </c>
      <c r="Y346" t="s">
        <v>82</v>
      </c>
      <c r="Z346" t="s">
        <v>166</v>
      </c>
      <c r="AA346" t="s">
        <v>155</v>
      </c>
      <c r="AB346" t="s">
        <v>60</v>
      </c>
      <c r="AD346" t="s">
        <v>60</v>
      </c>
      <c r="AE346" t="s">
        <v>176</v>
      </c>
      <c r="AF346" t="s">
        <v>63</v>
      </c>
      <c r="AG346" t="s">
        <v>64</v>
      </c>
      <c r="AH346" t="s">
        <v>120</v>
      </c>
      <c r="AI346" t="s">
        <v>307</v>
      </c>
      <c r="AJ346">
        <v>2</v>
      </c>
      <c r="AK346" t="s">
        <v>597</v>
      </c>
      <c r="AL346">
        <v>31</v>
      </c>
      <c r="AO346" t="s">
        <v>67</v>
      </c>
      <c r="AP346" t="s">
        <v>68</v>
      </c>
      <c r="AR346" t="s">
        <v>69</v>
      </c>
      <c r="AS346" t="s">
        <v>70</v>
      </c>
      <c r="AT346" s="1">
        <v>44232</v>
      </c>
      <c r="AU346" t="s">
        <v>10955</v>
      </c>
      <c r="AV346" t="s">
        <v>595</v>
      </c>
      <c r="AW346" t="s">
        <v>71</v>
      </c>
      <c r="AX346" t="s">
        <v>72</v>
      </c>
    </row>
    <row r="347" spans="1:50" hidden="1" x14ac:dyDescent="0.25">
      <c r="A347" t="str">
        <f>INDEX('Community ID'!B:B,MATCH(M347,'Community ID'!A:A,0))</f>
        <v>Barrio Puerto Rico</v>
      </c>
      <c r="B347" t="str">
        <f>INDEX('Community ID'!$K:$K,MATCH('Environmental Data'!$N347,'Community ID'!J:J,0))</f>
        <v>Constanza</v>
      </c>
      <c r="D347" t="s">
        <v>1265</v>
      </c>
      <c r="G347" t="s">
        <v>48</v>
      </c>
      <c r="H347" t="s">
        <v>94</v>
      </c>
      <c r="I347">
        <v>2021</v>
      </c>
      <c r="K347" t="s">
        <v>76</v>
      </c>
      <c r="L347" t="s">
        <v>108</v>
      </c>
      <c r="M347" t="s">
        <v>1228</v>
      </c>
      <c r="N347" t="s">
        <v>97</v>
      </c>
      <c r="O347" t="s">
        <v>542</v>
      </c>
      <c r="T347" t="s">
        <v>832</v>
      </c>
      <c r="U347" t="s">
        <v>56</v>
      </c>
      <c r="V347">
        <v>18.920655499999999</v>
      </c>
      <c r="W347">
        <v>-70.738591499999998</v>
      </c>
      <c r="X347" t="s">
        <v>82</v>
      </c>
      <c r="Y347" t="s">
        <v>100</v>
      </c>
      <c r="Z347" t="s">
        <v>58</v>
      </c>
      <c r="AA347" t="s">
        <v>155</v>
      </c>
      <c r="AB347" t="s">
        <v>60</v>
      </c>
      <c r="AC347" t="s">
        <v>61</v>
      </c>
      <c r="AD347" t="s">
        <v>61</v>
      </c>
      <c r="AE347" t="s">
        <v>176</v>
      </c>
      <c r="AF347" t="s">
        <v>395</v>
      </c>
      <c r="AG347" t="s">
        <v>621</v>
      </c>
      <c r="AH347" t="s">
        <v>621</v>
      </c>
      <c r="AI347" t="s">
        <v>390</v>
      </c>
      <c r="AJ347">
        <v>1</v>
      </c>
      <c r="AK347" t="s">
        <v>833</v>
      </c>
      <c r="AL347">
        <v>5</v>
      </c>
      <c r="AM347">
        <v>1</v>
      </c>
      <c r="AN347" t="s">
        <v>61</v>
      </c>
      <c r="AO347" t="s">
        <v>67</v>
      </c>
      <c r="AP347" t="s">
        <v>68</v>
      </c>
      <c r="AR347" t="s">
        <v>69</v>
      </c>
      <c r="AS347" t="s">
        <v>91</v>
      </c>
      <c r="AT347" s="1">
        <v>44232</v>
      </c>
      <c r="AU347" t="s">
        <v>10956</v>
      </c>
      <c r="AV347" t="s">
        <v>832</v>
      </c>
      <c r="AW347" t="s">
        <v>71</v>
      </c>
      <c r="AX347" t="s">
        <v>72</v>
      </c>
    </row>
    <row r="348" spans="1:50" hidden="1" x14ac:dyDescent="0.25">
      <c r="A348" t="str">
        <f>INDEX('Community ID'!B:B,MATCH(M348,'Community ID'!A:A,0))</f>
        <v>Barrio Puerto Rico</v>
      </c>
      <c r="B348" t="str">
        <f>INDEX('Community ID'!$K:$K,MATCH('Environmental Data'!$N348,'Community ID'!J:J,0))</f>
        <v>Constanza</v>
      </c>
      <c r="D348" t="s">
        <v>1266</v>
      </c>
      <c r="G348" t="s">
        <v>48</v>
      </c>
      <c r="H348" t="s">
        <v>94</v>
      </c>
      <c r="I348">
        <v>2021</v>
      </c>
      <c r="K348" t="s">
        <v>76</v>
      </c>
      <c r="L348" t="s">
        <v>108</v>
      </c>
      <c r="M348" t="s">
        <v>1228</v>
      </c>
      <c r="N348" t="s">
        <v>52</v>
      </c>
      <c r="O348" t="s">
        <v>542</v>
      </c>
      <c r="T348" t="s">
        <v>832</v>
      </c>
      <c r="U348" t="s">
        <v>56</v>
      </c>
      <c r="V348">
        <v>18.917415800000001</v>
      </c>
      <c r="W348">
        <v>-70.741564999999994</v>
      </c>
      <c r="X348" t="s">
        <v>82</v>
      </c>
      <c r="Y348" t="s">
        <v>82</v>
      </c>
      <c r="Z348" t="s">
        <v>58</v>
      </c>
      <c r="AA348" t="s">
        <v>155</v>
      </c>
      <c r="AB348" t="s">
        <v>60</v>
      </c>
      <c r="AC348" t="s">
        <v>61</v>
      </c>
      <c r="AD348" t="s">
        <v>61</v>
      </c>
      <c r="AE348" t="s">
        <v>176</v>
      </c>
      <c r="AF348" t="s">
        <v>395</v>
      </c>
      <c r="AG348" t="s">
        <v>621</v>
      </c>
      <c r="AH348" t="s">
        <v>621</v>
      </c>
      <c r="AI348" t="s">
        <v>390</v>
      </c>
      <c r="AJ348">
        <v>1</v>
      </c>
      <c r="AK348" t="s">
        <v>833</v>
      </c>
      <c r="AL348">
        <v>3</v>
      </c>
      <c r="AM348">
        <v>0</v>
      </c>
      <c r="AN348" t="s">
        <v>60</v>
      </c>
      <c r="AO348" t="s">
        <v>67</v>
      </c>
      <c r="AP348" t="s">
        <v>68</v>
      </c>
      <c r="AR348" t="s">
        <v>69</v>
      </c>
      <c r="AS348" t="s">
        <v>70</v>
      </c>
      <c r="AT348" s="1">
        <v>44232</v>
      </c>
      <c r="AU348" t="s">
        <v>10957</v>
      </c>
      <c r="AV348" t="s">
        <v>832</v>
      </c>
      <c r="AW348" t="s">
        <v>71</v>
      </c>
      <c r="AX348" t="s">
        <v>72</v>
      </c>
    </row>
    <row r="349" spans="1:50" hidden="1" x14ac:dyDescent="0.25">
      <c r="A349" t="str">
        <f>INDEX('Community ID'!B:B,MATCH(M349,'Community ID'!A:A,0))</f>
        <v>La Luisa Arriba</v>
      </c>
      <c r="B349" t="str">
        <f>INDEX('Community ID'!$K:$K,MATCH('Environmental Data'!$N349,'Community ID'!J:J,0))</f>
        <v>Constanza</v>
      </c>
      <c r="D349" t="s">
        <v>1268</v>
      </c>
      <c r="G349" t="s">
        <v>48</v>
      </c>
      <c r="H349" t="s">
        <v>94</v>
      </c>
      <c r="I349">
        <v>2021</v>
      </c>
      <c r="K349" t="s">
        <v>76</v>
      </c>
      <c r="L349" t="s">
        <v>127</v>
      </c>
      <c r="M349" t="s">
        <v>119</v>
      </c>
      <c r="N349" t="s">
        <v>79</v>
      </c>
      <c r="O349" t="s">
        <v>147</v>
      </c>
      <c r="Q349" t="s">
        <v>134</v>
      </c>
      <c r="T349" t="s">
        <v>836</v>
      </c>
      <c r="U349" t="s">
        <v>56</v>
      </c>
      <c r="V349">
        <v>18.9173747</v>
      </c>
      <c r="W349">
        <v>-70.745554400000003</v>
      </c>
      <c r="X349" t="s">
        <v>82</v>
      </c>
      <c r="Y349" t="s">
        <v>82</v>
      </c>
      <c r="Z349" t="s">
        <v>166</v>
      </c>
      <c r="AA349" t="s">
        <v>155</v>
      </c>
      <c r="AC349" t="s">
        <v>60</v>
      </c>
      <c r="AD349" t="s">
        <v>60</v>
      </c>
      <c r="AE349" t="s">
        <v>176</v>
      </c>
      <c r="AF349" t="s">
        <v>63</v>
      </c>
      <c r="AG349" t="s">
        <v>1070</v>
      </c>
      <c r="AH349" t="s">
        <v>323</v>
      </c>
      <c r="AI349" t="s">
        <v>1270</v>
      </c>
      <c r="AJ349">
        <v>1</v>
      </c>
      <c r="AK349" t="s">
        <v>575</v>
      </c>
      <c r="AL349">
        <v>2</v>
      </c>
      <c r="AM349">
        <v>0</v>
      </c>
      <c r="AN349" t="s">
        <v>60</v>
      </c>
      <c r="AO349" t="s">
        <v>67</v>
      </c>
      <c r="AP349" t="s">
        <v>104</v>
      </c>
      <c r="AR349" t="s">
        <v>69</v>
      </c>
      <c r="AS349" t="s">
        <v>91</v>
      </c>
      <c r="AT349" s="1">
        <v>44232</v>
      </c>
      <c r="AU349" t="s">
        <v>10958</v>
      </c>
      <c r="AV349" t="s">
        <v>836</v>
      </c>
      <c r="AW349" t="s">
        <v>71</v>
      </c>
      <c r="AX349" t="s">
        <v>72</v>
      </c>
    </row>
    <row r="350" spans="1:50" hidden="1" x14ac:dyDescent="0.25">
      <c r="A350" t="str">
        <f>INDEX('Community ID'!B:B,MATCH(M350,'Community ID'!A:A,0))</f>
        <v>La Luisa Arriba</v>
      </c>
      <c r="B350" t="str">
        <f>INDEX('Community ID'!$K:$K,MATCH('Environmental Data'!$N350,'Community ID'!J:J,0))</f>
        <v>Constanza</v>
      </c>
      <c r="D350" t="s">
        <v>1271</v>
      </c>
      <c r="G350" t="s">
        <v>48</v>
      </c>
      <c r="H350" t="s">
        <v>94</v>
      </c>
      <c r="I350">
        <v>2021</v>
      </c>
      <c r="K350" t="s">
        <v>76</v>
      </c>
      <c r="L350" t="s">
        <v>127</v>
      </c>
      <c r="M350" t="s">
        <v>119</v>
      </c>
      <c r="N350" t="s">
        <v>97</v>
      </c>
      <c r="O350" t="s">
        <v>53</v>
      </c>
      <c r="Q350" t="s">
        <v>358</v>
      </c>
      <c r="T350" t="s">
        <v>836</v>
      </c>
      <c r="U350" t="s">
        <v>56</v>
      </c>
      <c r="V350">
        <v>18.916447999999999</v>
      </c>
      <c r="W350">
        <v>-70.744329100000002</v>
      </c>
      <c r="X350" t="s">
        <v>82</v>
      </c>
      <c r="Y350" t="s">
        <v>82</v>
      </c>
      <c r="Z350" t="s">
        <v>166</v>
      </c>
      <c r="AA350" t="s">
        <v>155</v>
      </c>
      <c r="AC350" t="s">
        <v>60</v>
      </c>
      <c r="AD350" t="s">
        <v>60</v>
      </c>
      <c r="AE350" t="s">
        <v>176</v>
      </c>
      <c r="AF350" t="s">
        <v>63</v>
      </c>
      <c r="AG350" t="s">
        <v>1070</v>
      </c>
      <c r="AH350" t="s">
        <v>323</v>
      </c>
      <c r="AI350" t="s">
        <v>1272</v>
      </c>
      <c r="AJ350">
        <v>1</v>
      </c>
      <c r="AK350" t="s">
        <v>575</v>
      </c>
      <c r="AL350">
        <v>2</v>
      </c>
      <c r="AM350">
        <v>0</v>
      </c>
      <c r="AN350" t="s">
        <v>60</v>
      </c>
      <c r="AO350" t="s">
        <v>67</v>
      </c>
      <c r="AP350" t="s">
        <v>104</v>
      </c>
      <c r="AR350" t="s">
        <v>69</v>
      </c>
      <c r="AS350" t="s">
        <v>91</v>
      </c>
      <c r="AT350" s="1">
        <v>44232</v>
      </c>
      <c r="AU350" t="s">
        <v>10959</v>
      </c>
      <c r="AV350" t="s">
        <v>836</v>
      </c>
      <c r="AW350" t="s">
        <v>71</v>
      </c>
      <c r="AX350" t="s">
        <v>72</v>
      </c>
    </row>
    <row r="351" spans="1:50" hidden="1" x14ac:dyDescent="0.25">
      <c r="A351" t="str">
        <f>INDEX('Community ID'!B:B,MATCH(M351,'Community ID'!A:A,0))</f>
        <v>La Luisa</v>
      </c>
      <c r="B351" t="str">
        <f>INDEX('Community ID'!$K:$K,MATCH('Environmental Data'!$N351,'Community ID'!J:J,0))</f>
        <v>Constanza</v>
      </c>
      <c r="D351" t="s">
        <v>1273</v>
      </c>
      <c r="G351" t="s">
        <v>48</v>
      </c>
      <c r="H351" t="s">
        <v>94</v>
      </c>
      <c r="I351">
        <v>2021</v>
      </c>
      <c r="K351" t="s">
        <v>76</v>
      </c>
      <c r="L351" t="s">
        <v>108</v>
      </c>
      <c r="M351" t="s">
        <v>1274</v>
      </c>
      <c r="N351" t="s">
        <v>97</v>
      </c>
      <c r="O351" t="s">
        <v>542</v>
      </c>
      <c r="T351" t="s">
        <v>832</v>
      </c>
      <c r="U351" t="s">
        <v>56</v>
      </c>
      <c r="V351">
        <v>0</v>
      </c>
      <c r="W351">
        <v>0</v>
      </c>
      <c r="X351" t="s">
        <v>82</v>
      </c>
      <c r="Y351" t="s">
        <v>82</v>
      </c>
      <c r="Z351" t="s">
        <v>58</v>
      </c>
      <c r="AA351" t="s">
        <v>155</v>
      </c>
      <c r="AB351" t="s">
        <v>60</v>
      </c>
      <c r="AC351" t="s">
        <v>61</v>
      </c>
      <c r="AD351" t="s">
        <v>61</v>
      </c>
      <c r="AE351" t="s">
        <v>157</v>
      </c>
      <c r="AF351" t="s">
        <v>63</v>
      </c>
      <c r="AG351" t="s">
        <v>621</v>
      </c>
      <c r="AH351" t="s">
        <v>621</v>
      </c>
      <c r="AI351" t="s">
        <v>390</v>
      </c>
      <c r="AJ351">
        <v>1</v>
      </c>
      <c r="AK351" t="s">
        <v>833</v>
      </c>
      <c r="AL351">
        <v>3</v>
      </c>
      <c r="AM351">
        <v>2</v>
      </c>
      <c r="AN351" t="s">
        <v>60</v>
      </c>
      <c r="AO351" t="s">
        <v>67</v>
      </c>
      <c r="AP351" t="s">
        <v>68</v>
      </c>
      <c r="AR351" t="s">
        <v>69</v>
      </c>
      <c r="AS351" t="s">
        <v>91</v>
      </c>
      <c r="AT351" s="1">
        <v>44232</v>
      </c>
      <c r="AU351" t="s">
        <v>10960</v>
      </c>
      <c r="AV351" t="s">
        <v>832</v>
      </c>
      <c r="AW351" t="s">
        <v>71</v>
      </c>
      <c r="AX351" t="s">
        <v>72</v>
      </c>
    </row>
    <row r="352" spans="1:50" hidden="1" x14ac:dyDescent="0.25">
      <c r="A352" t="str">
        <f>INDEX('Community ID'!B:B,MATCH(M352,'Community ID'!A:A,0))</f>
        <v>Los Embassadores</v>
      </c>
      <c r="B352" t="str">
        <f>INDEX('Community ID'!$K:$K,MATCH('Environmental Data'!$N352,'Community ID'!J:J,0))</f>
        <v>Constanza</v>
      </c>
      <c r="D352" t="s">
        <v>1275</v>
      </c>
      <c r="G352" t="s">
        <v>48</v>
      </c>
      <c r="H352" t="s">
        <v>94</v>
      </c>
      <c r="I352">
        <v>2021</v>
      </c>
      <c r="K352" t="s">
        <v>132</v>
      </c>
      <c r="L352" t="s">
        <v>127</v>
      </c>
      <c r="M352" t="s">
        <v>1276</v>
      </c>
      <c r="N352" t="s">
        <v>790</v>
      </c>
      <c r="O352" t="s">
        <v>542</v>
      </c>
      <c r="T352" t="s">
        <v>832</v>
      </c>
      <c r="U352" t="s">
        <v>56</v>
      </c>
      <c r="V352">
        <v>18.915535800000001</v>
      </c>
      <c r="W352">
        <v>-70.743851399999997</v>
      </c>
      <c r="X352" t="s">
        <v>82</v>
      </c>
      <c r="Y352" t="s">
        <v>82</v>
      </c>
      <c r="Z352" t="s">
        <v>58</v>
      </c>
      <c r="AA352" t="s">
        <v>155</v>
      </c>
      <c r="AB352" t="s">
        <v>60</v>
      </c>
      <c r="AC352" t="s">
        <v>61</v>
      </c>
      <c r="AD352" t="s">
        <v>61</v>
      </c>
      <c r="AE352" t="s">
        <v>157</v>
      </c>
      <c r="AF352" t="s">
        <v>111</v>
      </c>
      <c r="AG352" t="s">
        <v>621</v>
      </c>
      <c r="AH352" t="s">
        <v>135</v>
      </c>
      <c r="AI352" t="s">
        <v>390</v>
      </c>
      <c r="AJ352">
        <v>1</v>
      </c>
      <c r="AK352" t="s">
        <v>833</v>
      </c>
      <c r="AL352">
        <v>3</v>
      </c>
      <c r="AM352">
        <v>0</v>
      </c>
      <c r="AN352" t="s">
        <v>60</v>
      </c>
      <c r="AO352" t="s">
        <v>67</v>
      </c>
      <c r="AP352" t="s">
        <v>104</v>
      </c>
      <c r="AR352" t="s">
        <v>69</v>
      </c>
      <c r="AS352" t="s">
        <v>70</v>
      </c>
      <c r="AT352" s="1">
        <v>44231</v>
      </c>
      <c r="AU352" t="s">
        <v>10961</v>
      </c>
      <c r="AV352" t="s">
        <v>832</v>
      </c>
      <c r="AW352" t="s">
        <v>71</v>
      </c>
      <c r="AX352" t="s">
        <v>72</v>
      </c>
    </row>
    <row r="353" spans="1:50" hidden="1" x14ac:dyDescent="0.25">
      <c r="A353" t="str">
        <f>INDEX('Community ID'!B:B,MATCH(M353,'Community ID'!A:A,0))</f>
        <v>Los Embassadores</v>
      </c>
      <c r="B353" t="str">
        <f>INDEX('Community ID'!$K:$K,MATCH('Environmental Data'!$N353,'Community ID'!J:J,0))</f>
        <v>Constanza</v>
      </c>
      <c r="D353" t="s">
        <v>1277</v>
      </c>
      <c r="F353" t="s">
        <v>1278</v>
      </c>
      <c r="G353" t="s">
        <v>48</v>
      </c>
      <c r="H353" t="s">
        <v>94</v>
      </c>
      <c r="I353">
        <v>2021</v>
      </c>
      <c r="J353" t="s">
        <v>1279</v>
      </c>
      <c r="K353" t="s">
        <v>49</v>
      </c>
      <c r="L353" t="s">
        <v>127</v>
      </c>
      <c r="M353" t="s">
        <v>1280</v>
      </c>
      <c r="N353" t="s">
        <v>79</v>
      </c>
      <c r="O353" t="s">
        <v>98</v>
      </c>
      <c r="Q353" t="s">
        <v>134</v>
      </c>
      <c r="T353" t="s">
        <v>836</v>
      </c>
      <c r="U353" t="s">
        <v>56</v>
      </c>
      <c r="V353">
        <v>18.9147152</v>
      </c>
      <c r="W353">
        <v>-70.744306399999999</v>
      </c>
      <c r="X353" t="s">
        <v>82</v>
      </c>
      <c r="Y353" t="s">
        <v>82</v>
      </c>
      <c r="Z353" t="s">
        <v>345</v>
      </c>
      <c r="AA353" t="s">
        <v>155</v>
      </c>
      <c r="AB353" t="s">
        <v>60</v>
      </c>
      <c r="AD353" t="s">
        <v>60</v>
      </c>
      <c r="AE353" t="s">
        <v>176</v>
      </c>
      <c r="AF353" t="s">
        <v>63</v>
      </c>
      <c r="AG353" t="s">
        <v>1070</v>
      </c>
      <c r="AH353" t="s">
        <v>323</v>
      </c>
      <c r="AI353" t="s">
        <v>1272</v>
      </c>
      <c r="AJ353">
        <v>1</v>
      </c>
      <c r="AK353" t="s">
        <v>575</v>
      </c>
      <c r="AL353">
        <v>3</v>
      </c>
      <c r="AM353">
        <v>0</v>
      </c>
      <c r="AN353" t="s">
        <v>61</v>
      </c>
      <c r="AO353" t="s">
        <v>67</v>
      </c>
      <c r="AP353" t="s">
        <v>104</v>
      </c>
      <c r="AR353" t="s">
        <v>69</v>
      </c>
      <c r="AS353" t="s">
        <v>70</v>
      </c>
      <c r="AT353" s="1">
        <v>44231</v>
      </c>
      <c r="AU353" t="s">
        <v>10962</v>
      </c>
      <c r="AV353" t="s">
        <v>836</v>
      </c>
      <c r="AW353" t="s">
        <v>71</v>
      </c>
      <c r="AX353" t="s">
        <v>72</v>
      </c>
    </row>
    <row r="354" spans="1:50" hidden="1" x14ac:dyDescent="0.25">
      <c r="A354" t="str">
        <f>INDEX('Community ID'!B:B,MATCH(M354,'Community ID'!A:A,0))</f>
        <v>Los Embassadores</v>
      </c>
      <c r="B354" t="str">
        <f>INDEX('Community ID'!$K:$K,MATCH('Environmental Data'!$N354,'Community ID'!J:J,0))</f>
        <v>Constanza</v>
      </c>
      <c r="D354" t="s">
        <v>1281</v>
      </c>
      <c r="G354" t="s">
        <v>48</v>
      </c>
      <c r="H354" t="s">
        <v>94</v>
      </c>
      <c r="I354">
        <v>2021</v>
      </c>
      <c r="K354" t="s">
        <v>492</v>
      </c>
      <c r="L354" t="s">
        <v>1283</v>
      </c>
      <c r="M354" t="s">
        <v>1284</v>
      </c>
      <c r="N354" t="s">
        <v>52</v>
      </c>
      <c r="O354" t="s">
        <v>542</v>
      </c>
      <c r="T354" t="s">
        <v>832</v>
      </c>
      <c r="U354" t="s">
        <v>56</v>
      </c>
      <c r="V354">
        <v>18.915535800000001</v>
      </c>
      <c r="W354">
        <v>-70.743851399999997</v>
      </c>
      <c r="X354" t="s">
        <v>82</v>
      </c>
      <c r="Y354" t="s">
        <v>82</v>
      </c>
      <c r="Z354" t="s">
        <v>58</v>
      </c>
      <c r="AA354" t="s">
        <v>155</v>
      </c>
      <c r="AB354" t="s">
        <v>60</v>
      </c>
      <c r="AC354" t="s">
        <v>61</v>
      </c>
      <c r="AD354" t="s">
        <v>61</v>
      </c>
      <c r="AE354" t="s">
        <v>176</v>
      </c>
      <c r="AF354" t="s">
        <v>63</v>
      </c>
      <c r="AG354" t="s">
        <v>621</v>
      </c>
      <c r="AH354" t="s">
        <v>621</v>
      </c>
      <c r="AI354" t="s">
        <v>390</v>
      </c>
      <c r="AJ354">
        <v>1</v>
      </c>
      <c r="AK354" t="s">
        <v>1285</v>
      </c>
      <c r="AL354">
        <v>7</v>
      </c>
      <c r="AM354">
        <v>3</v>
      </c>
      <c r="AN354" t="s">
        <v>60</v>
      </c>
      <c r="AO354" t="s">
        <v>67</v>
      </c>
      <c r="AP354" t="s">
        <v>123</v>
      </c>
      <c r="AR354" t="s">
        <v>69</v>
      </c>
      <c r="AS354" t="s">
        <v>70</v>
      </c>
      <c r="AT354" s="1">
        <v>44231</v>
      </c>
      <c r="AU354" t="s">
        <v>10963</v>
      </c>
      <c r="AV354" t="s">
        <v>832</v>
      </c>
      <c r="AW354" t="s">
        <v>71</v>
      </c>
      <c r="AX354" t="s">
        <v>72</v>
      </c>
    </row>
    <row r="355" spans="1:50" hidden="1" x14ac:dyDescent="0.25">
      <c r="A355" t="str">
        <f>INDEX('Community ID'!B:B,MATCH(M355,'Community ID'!A:A,0))</f>
        <v>Los Embassadores</v>
      </c>
      <c r="B355" t="str">
        <f>INDEX('Community ID'!$K:$K,MATCH('Environmental Data'!$N355,'Community ID'!J:J,0))</f>
        <v>Constanza</v>
      </c>
      <c r="D355" t="s">
        <v>1286</v>
      </c>
      <c r="G355" t="s">
        <v>48</v>
      </c>
      <c r="H355" s="1">
        <v>25317</v>
      </c>
      <c r="I355">
        <v>52</v>
      </c>
      <c r="K355" t="s">
        <v>49</v>
      </c>
      <c r="L355" t="s">
        <v>127</v>
      </c>
      <c r="M355" t="s">
        <v>1284</v>
      </c>
      <c r="N355" t="s">
        <v>97</v>
      </c>
      <c r="O355" t="s">
        <v>98</v>
      </c>
      <c r="Q355" t="s">
        <v>134</v>
      </c>
      <c r="T355" t="s">
        <v>836</v>
      </c>
      <c r="U355" t="s">
        <v>56</v>
      </c>
      <c r="V355">
        <v>18.915144399999999</v>
      </c>
      <c r="W355">
        <v>-70.744927300000001</v>
      </c>
      <c r="X355" t="s">
        <v>82</v>
      </c>
      <c r="Y355" t="s">
        <v>82</v>
      </c>
      <c r="Z355" t="s">
        <v>166</v>
      </c>
      <c r="AA355" t="s">
        <v>155</v>
      </c>
      <c r="AB355" t="s">
        <v>60</v>
      </c>
      <c r="AD355" t="s">
        <v>60</v>
      </c>
      <c r="AE355" t="s">
        <v>176</v>
      </c>
      <c r="AF355" t="s">
        <v>63</v>
      </c>
      <c r="AG355" t="s">
        <v>1070</v>
      </c>
      <c r="AH355" t="s">
        <v>323</v>
      </c>
      <c r="AI355" t="s">
        <v>1287</v>
      </c>
      <c r="AJ355">
        <v>1</v>
      </c>
      <c r="AK355" t="s">
        <v>575</v>
      </c>
      <c r="AL355">
        <v>4</v>
      </c>
      <c r="AN355" t="s">
        <v>60</v>
      </c>
      <c r="AO355" t="s">
        <v>67</v>
      </c>
      <c r="AP355" t="s">
        <v>104</v>
      </c>
      <c r="AR355" t="s">
        <v>69</v>
      </c>
      <c r="AS355" t="s">
        <v>70</v>
      </c>
      <c r="AT355" s="1">
        <v>44231</v>
      </c>
      <c r="AU355" t="s">
        <v>10964</v>
      </c>
      <c r="AV355" t="s">
        <v>836</v>
      </c>
      <c r="AW355" t="s">
        <v>71</v>
      </c>
      <c r="AX355" t="s">
        <v>72</v>
      </c>
    </row>
    <row r="356" spans="1:50" hidden="1" x14ac:dyDescent="0.25">
      <c r="A356" t="str">
        <f>INDEX('Community ID'!B:B,MATCH(M356,'Community ID'!A:A,0))</f>
        <v>Los Embassadores</v>
      </c>
      <c r="B356" t="str">
        <f>INDEX('Community ID'!$K:$K,MATCH('Environmental Data'!$N356,'Community ID'!J:J,0))</f>
        <v>Constanza</v>
      </c>
      <c r="D356" t="s">
        <v>1288</v>
      </c>
      <c r="G356" t="s">
        <v>48</v>
      </c>
      <c r="H356" t="s">
        <v>94</v>
      </c>
      <c r="I356">
        <v>2021</v>
      </c>
      <c r="K356" t="s">
        <v>492</v>
      </c>
      <c r="L356" t="s">
        <v>1289</v>
      </c>
      <c r="M356" t="s">
        <v>1284</v>
      </c>
      <c r="N356" t="s">
        <v>52</v>
      </c>
      <c r="O356" t="s">
        <v>542</v>
      </c>
      <c r="T356" t="s">
        <v>832</v>
      </c>
      <c r="U356" t="s">
        <v>56</v>
      </c>
      <c r="V356">
        <v>18.915535800000001</v>
      </c>
      <c r="W356">
        <v>-70.743851399999997</v>
      </c>
      <c r="X356" t="s">
        <v>82</v>
      </c>
      <c r="Y356" t="s">
        <v>82</v>
      </c>
      <c r="Z356" t="s">
        <v>58</v>
      </c>
      <c r="AA356" t="s">
        <v>155</v>
      </c>
      <c r="AB356" t="s">
        <v>60</v>
      </c>
      <c r="AC356" t="s">
        <v>61</v>
      </c>
      <c r="AD356" t="s">
        <v>61</v>
      </c>
      <c r="AE356" t="s">
        <v>176</v>
      </c>
      <c r="AF356" t="s">
        <v>63</v>
      </c>
      <c r="AG356" t="s">
        <v>621</v>
      </c>
      <c r="AH356" t="s">
        <v>621</v>
      </c>
      <c r="AI356" t="s">
        <v>390</v>
      </c>
      <c r="AJ356">
        <v>1</v>
      </c>
      <c r="AK356" t="s">
        <v>989</v>
      </c>
      <c r="AL356">
        <v>4</v>
      </c>
      <c r="AM356">
        <v>0</v>
      </c>
      <c r="AN356" t="s">
        <v>60</v>
      </c>
      <c r="AO356" t="s">
        <v>67</v>
      </c>
      <c r="AP356" t="s">
        <v>123</v>
      </c>
      <c r="AR356" t="s">
        <v>69</v>
      </c>
      <c r="AS356" t="s">
        <v>70</v>
      </c>
      <c r="AT356" s="1">
        <v>44231</v>
      </c>
      <c r="AU356" t="s">
        <v>10965</v>
      </c>
      <c r="AV356" t="s">
        <v>832</v>
      </c>
      <c r="AW356" t="s">
        <v>71</v>
      </c>
      <c r="AX356" t="s">
        <v>72</v>
      </c>
    </row>
    <row r="357" spans="1:50" hidden="1" x14ac:dyDescent="0.25">
      <c r="A357" t="str">
        <f>INDEX('Community ID'!B:B,MATCH(M357,'Community ID'!A:A,0))</f>
        <v>Los Embassadores</v>
      </c>
      <c r="B357" t="str">
        <f>INDEX('Community ID'!$K:$K,MATCH('Environmental Data'!$N357,'Community ID'!J:J,0))</f>
        <v>Constanza</v>
      </c>
      <c r="D357" t="s">
        <v>1290</v>
      </c>
      <c r="G357" t="s">
        <v>75</v>
      </c>
      <c r="H357" t="s">
        <v>94</v>
      </c>
      <c r="I357">
        <v>2021</v>
      </c>
      <c r="K357" t="s">
        <v>132</v>
      </c>
      <c r="L357" t="s">
        <v>1291</v>
      </c>
      <c r="M357" t="s">
        <v>1292</v>
      </c>
      <c r="N357" t="s">
        <v>97</v>
      </c>
      <c r="O357" t="s">
        <v>542</v>
      </c>
      <c r="T357" t="s">
        <v>832</v>
      </c>
      <c r="U357" t="s">
        <v>56</v>
      </c>
      <c r="V357">
        <v>18.915535800000001</v>
      </c>
      <c r="W357">
        <v>-70.743851399999997</v>
      </c>
      <c r="X357" t="s">
        <v>82</v>
      </c>
      <c r="Y357" t="s">
        <v>82</v>
      </c>
      <c r="Z357" t="s">
        <v>58</v>
      </c>
      <c r="AA357" t="s">
        <v>155</v>
      </c>
      <c r="AB357" t="s">
        <v>60</v>
      </c>
      <c r="AC357" t="s">
        <v>61</v>
      </c>
      <c r="AD357" t="s">
        <v>61</v>
      </c>
      <c r="AE357" t="s">
        <v>176</v>
      </c>
      <c r="AF357" t="s">
        <v>63</v>
      </c>
      <c r="AG357" t="s">
        <v>621</v>
      </c>
      <c r="AH357" t="s">
        <v>621</v>
      </c>
      <c r="AI357" t="s">
        <v>390</v>
      </c>
      <c r="AJ357">
        <v>1</v>
      </c>
      <c r="AK357" t="s">
        <v>833</v>
      </c>
      <c r="AL357">
        <v>4</v>
      </c>
      <c r="AM357">
        <v>0</v>
      </c>
      <c r="AN357" t="s">
        <v>60</v>
      </c>
      <c r="AO357" t="s">
        <v>67</v>
      </c>
      <c r="AP357" t="s">
        <v>123</v>
      </c>
      <c r="AR357" t="s">
        <v>69</v>
      </c>
      <c r="AS357" t="s">
        <v>70</v>
      </c>
      <c r="AT357" s="1">
        <v>44231</v>
      </c>
      <c r="AU357" t="s">
        <v>10966</v>
      </c>
      <c r="AV357" t="s">
        <v>832</v>
      </c>
      <c r="AW357" t="s">
        <v>71</v>
      </c>
      <c r="AX357" t="s">
        <v>72</v>
      </c>
    </row>
    <row r="358" spans="1:50" hidden="1" x14ac:dyDescent="0.25">
      <c r="A358" t="str">
        <f>INDEX('Community ID'!B:B,MATCH(M358,'Community ID'!A:A,0))</f>
        <v>Los Embassadores</v>
      </c>
      <c r="B358" t="str">
        <f>INDEX('Community ID'!$K:$K,MATCH('Environmental Data'!$N358,'Community ID'!J:J,0))</f>
        <v>Constanza</v>
      </c>
      <c r="D358" t="s">
        <v>1293</v>
      </c>
      <c r="F358" t="s">
        <v>1294</v>
      </c>
      <c r="G358" t="s">
        <v>75</v>
      </c>
      <c r="H358" s="1">
        <v>31901</v>
      </c>
      <c r="I358">
        <v>34</v>
      </c>
      <c r="K358" t="s">
        <v>49</v>
      </c>
      <c r="L358" t="s">
        <v>1295</v>
      </c>
      <c r="M358" t="s">
        <v>1284</v>
      </c>
      <c r="N358" t="s">
        <v>79</v>
      </c>
      <c r="O358" t="s">
        <v>98</v>
      </c>
      <c r="Q358" t="s">
        <v>358</v>
      </c>
      <c r="T358" t="s">
        <v>836</v>
      </c>
      <c r="U358" t="s">
        <v>56</v>
      </c>
      <c r="V358">
        <v>18.915400200000001</v>
      </c>
      <c r="W358">
        <v>-70.745534000000006</v>
      </c>
      <c r="X358" t="s">
        <v>196</v>
      </c>
      <c r="Y358" t="s">
        <v>196</v>
      </c>
      <c r="Z358" t="s">
        <v>166</v>
      </c>
      <c r="AA358" t="s">
        <v>155</v>
      </c>
      <c r="AB358" t="s">
        <v>60</v>
      </c>
      <c r="AD358" t="s">
        <v>60</v>
      </c>
      <c r="AE358" t="s">
        <v>176</v>
      </c>
      <c r="AF358" t="s">
        <v>63</v>
      </c>
      <c r="AG358" t="s">
        <v>1070</v>
      </c>
      <c r="AH358" t="s">
        <v>323</v>
      </c>
      <c r="AI358" t="s">
        <v>1272</v>
      </c>
      <c r="AJ358">
        <v>1</v>
      </c>
      <c r="AK358" t="s">
        <v>575</v>
      </c>
      <c r="AL358">
        <v>6</v>
      </c>
      <c r="AM358">
        <v>2</v>
      </c>
      <c r="AN358" t="s">
        <v>61</v>
      </c>
      <c r="AO358" t="s">
        <v>67</v>
      </c>
      <c r="AP358" t="s">
        <v>104</v>
      </c>
      <c r="AR358" t="s">
        <v>69</v>
      </c>
      <c r="AS358" t="s">
        <v>70</v>
      </c>
      <c r="AT358" s="1">
        <v>44231</v>
      </c>
      <c r="AU358" t="s">
        <v>10967</v>
      </c>
      <c r="AV358" t="s">
        <v>836</v>
      </c>
      <c r="AW358" t="s">
        <v>71</v>
      </c>
      <c r="AX358" t="s">
        <v>72</v>
      </c>
    </row>
    <row r="359" spans="1:50" hidden="1" x14ac:dyDescent="0.25">
      <c r="A359" t="str">
        <f>INDEX('Community ID'!B:B,MATCH(M359,'Community ID'!A:A,0))</f>
        <v>Los Embassadores</v>
      </c>
      <c r="B359" t="str">
        <f>INDEX('Community ID'!$K:$K,MATCH('Environmental Data'!$N359,'Community ID'!J:J,0))</f>
        <v>Constanza</v>
      </c>
      <c r="D359" t="s">
        <v>1296</v>
      </c>
      <c r="G359" t="s">
        <v>48</v>
      </c>
      <c r="H359" t="s">
        <v>94</v>
      </c>
      <c r="I359">
        <v>2021</v>
      </c>
      <c r="K359" t="s">
        <v>49</v>
      </c>
      <c r="L359" t="s">
        <v>1297</v>
      </c>
      <c r="M359" t="s">
        <v>1284</v>
      </c>
      <c r="N359" t="s">
        <v>790</v>
      </c>
      <c r="O359" t="s">
        <v>542</v>
      </c>
      <c r="T359" t="s">
        <v>832</v>
      </c>
      <c r="U359" t="s">
        <v>56</v>
      </c>
      <c r="V359">
        <v>18.915535800000001</v>
      </c>
      <c r="W359">
        <v>-70.743851399999997</v>
      </c>
      <c r="X359" t="s">
        <v>82</v>
      </c>
      <c r="Y359" t="s">
        <v>82</v>
      </c>
      <c r="Z359" t="s">
        <v>58</v>
      </c>
      <c r="AA359" t="s">
        <v>155</v>
      </c>
      <c r="AB359" t="s">
        <v>60</v>
      </c>
      <c r="AC359" t="s">
        <v>61</v>
      </c>
      <c r="AD359" t="s">
        <v>61</v>
      </c>
      <c r="AE359" t="s">
        <v>176</v>
      </c>
      <c r="AF359" t="s">
        <v>63</v>
      </c>
      <c r="AG359" t="s">
        <v>621</v>
      </c>
      <c r="AH359" t="s">
        <v>621</v>
      </c>
      <c r="AI359" t="s">
        <v>390</v>
      </c>
      <c r="AJ359">
        <v>1</v>
      </c>
      <c r="AK359" t="s">
        <v>833</v>
      </c>
      <c r="AL359">
        <v>3</v>
      </c>
      <c r="AM359">
        <v>0</v>
      </c>
      <c r="AN359" t="s">
        <v>60</v>
      </c>
      <c r="AO359" t="s">
        <v>67</v>
      </c>
      <c r="AP359" t="s">
        <v>104</v>
      </c>
      <c r="AR359" t="s">
        <v>69</v>
      </c>
      <c r="AS359" t="s">
        <v>70</v>
      </c>
      <c r="AT359" s="1">
        <v>44231</v>
      </c>
      <c r="AU359" t="s">
        <v>10968</v>
      </c>
      <c r="AV359" t="s">
        <v>832</v>
      </c>
      <c r="AW359" t="s">
        <v>71</v>
      </c>
      <c r="AX359" t="s">
        <v>72</v>
      </c>
    </row>
    <row r="360" spans="1:50" hidden="1" x14ac:dyDescent="0.25">
      <c r="A360" t="str">
        <f>INDEX('Community ID'!B:B,MATCH(M360,'Community ID'!A:A,0))</f>
        <v>Los Embassadores</v>
      </c>
      <c r="B360" t="str">
        <f>INDEX('Community ID'!$K:$K,MATCH('Environmental Data'!$N360,'Community ID'!J:J,0))</f>
        <v>Constanza</v>
      </c>
      <c r="D360" t="s">
        <v>1298</v>
      </c>
      <c r="G360" t="s">
        <v>48</v>
      </c>
      <c r="H360" t="s">
        <v>94</v>
      </c>
      <c r="I360">
        <v>2021</v>
      </c>
      <c r="K360" t="s">
        <v>76</v>
      </c>
      <c r="L360" t="s">
        <v>1299</v>
      </c>
      <c r="M360" t="s">
        <v>1284</v>
      </c>
      <c r="N360" t="s">
        <v>790</v>
      </c>
      <c r="O360" t="s">
        <v>53</v>
      </c>
      <c r="T360" t="s">
        <v>832</v>
      </c>
      <c r="U360" t="s">
        <v>56</v>
      </c>
      <c r="V360">
        <v>18.915535800000001</v>
      </c>
      <c r="W360">
        <v>-70.743851399999997</v>
      </c>
      <c r="X360" t="s">
        <v>82</v>
      </c>
      <c r="Y360" t="s">
        <v>82</v>
      </c>
      <c r="Z360" t="s">
        <v>58</v>
      </c>
      <c r="AA360" t="s">
        <v>155</v>
      </c>
      <c r="AB360" t="s">
        <v>60</v>
      </c>
      <c r="AC360" t="s">
        <v>61</v>
      </c>
      <c r="AD360" t="s">
        <v>61</v>
      </c>
      <c r="AE360" t="s">
        <v>176</v>
      </c>
      <c r="AF360" t="s">
        <v>111</v>
      </c>
      <c r="AG360" t="s">
        <v>621</v>
      </c>
      <c r="AH360" t="s">
        <v>621</v>
      </c>
      <c r="AI360" t="s">
        <v>390</v>
      </c>
      <c r="AJ360">
        <v>1</v>
      </c>
      <c r="AK360" t="s">
        <v>833</v>
      </c>
      <c r="AL360">
        <v>4</v>
      </c>
      <c r="AM360">
        <v>0</v>
      </c>
      <c r="AN360" t="s">
        <v>60</v>
      </c>
      <c r="AO360" t="s">
        <v>67</v>
      </c>
      <c r="AP360" t="s">
        <v>104</v>
      </c>
      <c r="AR360" t="s">
        <v>69</v>
      </c>
      <c r="AS360" t="s">
        <v>70</v>
      </c>
      <c r="AT360" s="1">
        <v>44231</v>
      </c>
      <c r="AU360" t="s">
        <v>10969</v>
      </c>
      <c r="AV360" t="s">
        <v>832</v>
      </c>
      <c r="AW360" t="s">
        <v>71</v>
      </c>
      <c r="AX360" t="s">
        <v>72</v>
      </c>
    </row>
    <row r="361" spans="1:50" hidden="1" x14ac:dyDescent="0.25">
      <c r="A361" t="str">
        <f>INDEX('Community ID'!B:B,MATCH(M361,'Community ID'!A:A,0))</f>
        <v>Los Embassadores</v>
      </c>
      <c r="B361" t="str">
        <f>INDEX('Community ID'!$K:$K,MATCH('Environmental Data'!$N361,'Community ID'!J:J,0))</f>
        <v>Constanza</v>
      </c>
      <c r="D361" t="s">
        <v>1300</v>
      </c>
      <c r="G361" t="s">
        <v>48</v>
      </c>
      <c r="H361" s="1">
        <v>21317</v>
      </c>
      <c r="I361">
        <v>63</v>
      </c>
      <c r="K361" t="s">
        <v>76</v>
      </c>
      <c r="L361" t="s">
        <v>108</v>
      </c>
      <c r="M361" t="s">
        <v>1284</v>
      </c>
      <c r="N361" t="s">
        <v>97</v>
      </c>
      <c r="O361" t="s">
        <v>311</v>
      </c>
      <c r="T361" t="s">
        <v>832</v>
      </c>
      <c r="U361" t="s">
        <v>56</v>
      </c>
      <c r="V361">
        <v>18.915535800000001</v>
      </c>
      <c r="W361">
        <v>-70.743851399999997</v>
      </c>
      <c r="X361" t="s">
        <v>82</v>
      </c>
      <c r="Y361" t="s">
        <v>82</v>
      </c>
      <c r="Z361" t="s">
        <v>58</v>
      </c>
      <c r="AA361" t="s">
        <v>155</v>
      </c>
      <c r="AB361" t="s">
        <v>60</v>
      </c>
      <c r="AC361" t="s">
        <v>61</v>
      </c>
      <c r="AD361" t="s">
        <v>61</v>
      </c>
      <c r="AE361" t="s">
        <v>157</v>
      </c>
      <c r="AF361" t="s">
        <v>111</v>
      </c>
      <c r="AG361" t="s">
        <v>135</v>
      </c>
      <c r="AH361" t="s">
        <v>135</v>
      </c>
      <c r="AI361" t="s">
        <v>390</v>
      </c>
      <c r="AJ361">
        <v>1</v>
      </c>
      <c r="AK361" t="s">
        <v>833</v>
      </c>
      <c r="AL361">
        <v>2</v>
      </c>
      <c r="AM361">
        <v>0</v>
      </c>
      <c r="AN361" t="s">
        <v>60</v>
      </c>
      <c r="AO361" t="s">
        <v>67</v>
      </c>
      <c r="AP361" t="s">
        <v>104</v>
      </c>
      <c r="AR361" t="s">
        <v>69</v>
      </c>
      <c r="AS361" t="s">
        <v>70</v>
      </c>
      <c r="AT361" s="1">
        <v>44231</v>
      </c>
      <c r="AU361" t="s">
        <v>10970</v>
      </c>
      <c r="AV361" t="s">
        <v>832</v>
      </c>
      <c r="AW361" t="s">
        <v>71</v>
      </c>
      <c r="AX361" t="s">
        <v>72</v>
      </c>
    </row>
    <row r="362" spans="1:50" hidden="1" x14ac:dyDescent="0.25">
      <c r="A362" t="str">
        <f>INDEX('Community ID'!B:B,MATCH(M362,'Community ID'!A:A,0))</f>
        <v>Los Embassadores</v>
      </c>
      <c r="B362" t="str">
        <f>INDEX('Community ID'!$K:$K,MATCH('Environmental Data'!$N362,'Community ID'!J:J,0))</f>
        <v>Constanza</v>
      </c>
      <c r="D362" t="s">
        <v>1301</v>
      </c>
      <c r="F362" t="s">
        <v>1302</v>
      </c>
      <c r="G362" t="s">
        <v>75</v>
      </c>
      <c r="H362" s="1">
        <v>24357</v>
      </c>
      <c r="I362">
        <v>55</v>
      </c>
      <c r="J362" t="s">
        <v>1303</v>
      </c>
      <c r="K362" t="s">
        <v>49</v>
      </c>
      <c r="L362" t="s">
        <v>77</v>
      </c>
      <c r="M362" t="s">
        <v>1280</v>
      </c>
      <c r="N362" t="s">
        <v>79</v>
      </c>
      <c r="O362" t="s">
        <v>98</v>
      </c>
      <c r="Q362" t="s">
        <v>134</v>
      </c>
      <c r="T362" t="s">
        <v>836</v>
      </c>
      <c r="U362" t="s">
        <v>56</v>
      </c>
      <c r="V362">
        <v>18.915068600000001</v>
      </c>
      <c r="W362">
        <v>-70.745558599999995</v>
      </c>
      <c r="X362" t="s">
        <v>82</v>
      </c>
      <c r="Y362" t="s">
        <v>82</v>
      </c>
      <c r="Z362" t="s">
        <v>166</v>
      </c>
      <c r="AA362" t="s">
        <v>59</v>
      </c>
      <c r="AB362" t="s">
        <v>60</v>
      </c>
      <c r="AD362" t="s">
        <v>60</v>
      </c>
      <c r="AE362" t="s">
        <v>176</v>
      </c>
      <c r="AF362" t="s">
        <v>63</v>
      </c>
      <c r="AG362" t="s">
        <v>1070</v>
      </c>
      <c r="AH362" t="s">
        <v>323</v>
      </c>
      <c r="AI362" t="s">
        <v>1272</v>
      </c>
      <c r="AJ362">
        <v>1</v>
      </c>
      <c r="AK362" t="s">
        <v>575</v>
      </c>
      <c r="AL362">
        <v>4</v>
      </c>
      <c r="AM362">
        <v>0</v>
      </c>
      <c r="AO362" t="s">
        <v>67</v>
      </c>
      <c r="AP362" t="s">
        <v>68</v>
      </c>
      <c r="AR362" t="s">
        <v>69</v>
      </c>
      <c r="AS362" t="s">
        <v>70</v>
      </c>
      <c r="AT362" s="1">
        <v>44231</v>
      </c>
      <c r="AU362" t="s">
        <v>10971</v>
      </c>
      <c r="AV362" t="s">
        <v>836</v>
      </c>
      <c r="AW362" t="s">
        <v>71</v>
      </c>
      <c r="AX362" t="s">
        <v>72</v>
      </c>
    </row>
    <row r="363" spans="1:50" hidden="1" x14ac:dyDescent="0.25">
      <c r="A363" t="str">
        <f>INDEX('Community ID'!B:B,MATCH(M363,'Community ID'!A:A,0))</f>
        <v>Cruz de Cuaba</v>
      </c>
      <c r="B363" t="str">
        <f>INDEX('Community ID'!$K:$K,MATCH('Environmental Data'!$N363,'Community ID'!J:J,0))</f>
        <v>Constanza</v>
      </c>
      <c r="D363" t="s">
        <v>1305</v>
      </c>
      <c r="F363" t="s">
        <v>1306</v>
      </c>
      <c r="G363" t="s">
        <v>75</v>
      </c>
      <c r="H363" t="s">
        <v>94</v>
      </c>
      <c r="I363">
        <v>2021</v>
      </c>
      <c r="K363" t="s">
        <v>76</v>
      </c>
      <c r="L363" t="s">
        <v>1307</v>
      </c>
      <c r="M363" t="s">
        <v>1308</v>
      </c>
      <c r="N363" t="s">
        <v>97</v>
      </c>
      <c r="O363" t="s">
        <v>147</v>
      </c>
      <c r="T363" t="s">
        <v>1309</v>
      </c>
      <c r="U363" t="s">
        <v>56</v>
      </c>
      <c r="V363">
        <v>0</v>
      </c>
      <c r="W363">
        <v>0</v>
      </c>
      <c r="X363" t="s">
        <v>82</v>
      </c>
      <c r="Y363" t="s">
        <v>82</v>
      </c>
      <c r="Z363" t="s">
        <v>83</v>
      </c>
      <c r="AA363" t="s">
        <v>84</v>
      </c>
      <c r="AB363" t="s">
        <v>61</v>
      </c>
      <c r="AC363" t="s">
        <v>61</v>
      </c>
      <c r="AD363" t="s">
        <v>61</v>
      </c>
      <c r="AE363" t="s">
        <v>176</v>
      </c>
      <c r="AF363" t="s">
        <v>111</v>
      </c>
      <c r="AG363" t="s">
        <v>1310</v>
      </c>
      <c r="AH363" t="s">
        <v>135</v>
      </c>
      <c r="AI363" t="s">
        <v>390</v>
      </c>
      <c r="AJ363">
        <v>0</v>
      </c>
      <c r="AK363" t="s">
        <v>1311</v>
      </c>
      <c r="AL363">
        <v>4</v>
      </c>
      <c r="AM363">
        <v>1</v>
      </c>
      <c r="AN363" t="s">
        <v>60</v>
      </c>
      <c r="AO363" t="s">
        <v>67</v>
      </c>
      <c r="AP363" t="s">
        <v>104</v>
      </c>
      <c r="AR363" t="s">
        <v>1304</v>
      </c>
      <c r="AS363" t="s">
        <v>91</v>
      </c>
      <c r="AT363" s="1">
        <v>44220</v>
      </c>
      <c r="AU363" t="s">
        <v>10972</v>
      </c>
      <c r="AV363" t="s">
        <v>1309</v>
      </c>
      <c r="AW363" t="s">
        <v>71</v>
      </c>
      <c r="AX363" t="s">
        <v>72</v>
      </c>
    </row>
    <row r="364" spans="1:50" hidden="1" x14ac:dyDescent="0.25">
      <c r="A364" t="str">
        <f>INDEX('Community ID'!B:B,MATCH(M364,'Community ID'!A:A,0))</f>
        <v xml:space="preserve">La Islita </v>
      </c>
      <c r="B364" t="str">
        <f>INDEX('Community ID'!$K:$K,MATCH('Environmental Data'!$N364,'Community ID'!J:J,0))</f>
        <v>Santiago</v>
      </c>
      <c r="D364" t="s">
        <v>1312</v>
      </c>
      <c r="G364" t="s">
        <v>48</v>
      </c>
      <c r="H364" s="1">
        <v>28695</v>
      </c>
      <c r="I364">
        <v>1943</v>
      </c>
      <c r="K364" t="s">
        <v>49</v>
      </c>
      <c r="L364" t="s">
        <v>127</v>
      </c>
      <c r="M364" t="s">
        <v>701</v>
      </c>
      <c r="N364" t="s">
        <v>369</v>
      </c>
      <c r="T364" t="s">
        <v>1313</v>
      </c>
      <c r="U364" t="s">
        <v>56</v>
      </c>
      <c r="V364">
        <v>19.4332347996713</v>
      </c>
      <c r="W364">
        <v>-70.738115357300899</v>
      </c>
      <c r="X364" t="s">
        <v>57</v>
      </c>
      <c r="Y364" t="s">
        <v>275</v>
      </c>
      <c r="Z364" t="s">
        <v>83</v>
      </c>
      <c r="AA364" t="s">
        <v>155</v>
      </c>
      <c r="AB364" t="s">
        <v>60</v>
      </c>
      <c r="AC364" t="s">
        <v>61</v>
      </c>
      <c r="AD364" t="s">
        <v>61</v>
      </c>
      <c r="AE364" t="s">
        <v>176</v>
      </c>
      <c r="AF364" t="s">
        <v>63</v>
      </c>
      <c r="AG364" t="s">
        <v>135</v>
      </c>
      <c r="AH364" t="s">
        <v>135</v>
      </c>
      <c r="AI364" t="s">
        <v>326</v>
      </c>
      <c r="AJ364">
        <v>1</v>
      </c>
      <c r="AK364" t="s">
        <v>1314</v>
      </c>
      <c r="AL364">
        <v>4</v>
      </c>
      <c r="AN364" t="s">
        <v>61</v>
      </c>
      <c r="AO364" t="s">
        <v>67</v>
      </c>
      <c r="AP364" t="s">
        <v>68</v>
      </c>
      <c r="AR364" t="s">
        <v>69</v>
      </c>
      <c r="AS364" t="s">
        <v>91</v>
      </c>
      <c r="AT364" s="1">
        <v>44220</v>
      </c>
      <c r="AU364" t="s">
        <v>10973</v>
      </c>
      <c r="AV364" t="s">
        <v>1313</v>
      </c>
      <c r="AW364" t="s">
        <v>71</v>
      </c>
      <c r="AX364" t="s">
        <v>72</v>
      </c>
    </row>
    <row r="365" spans="1:50" hidden="1" x14ac:dyDescent="0.25">
      <c r="A365" t="str">
        <f>INDEX('Community ID'!B:B,MATCH(M365,'Community ID'!A:A,0))</f>
        <v xml:space="preserve">La Islita </v>
      </c>
      <c r="B365" t="str">
        <f>INDEX('Community ID'!$K:$K,MATCH('Environmental Data'!$N365,'Community ID'!J:J,0))</f>
        <v>Santiago</v>
      </c>
      <c r="D365" t="s">
        <v>1315</v>
      </c>
      <c r="F365" t="s">
        <v>126</v>
      </c>
      <c r="G365" t="s">
        <v>48</v>
      </c>
      <c r="H365" t="s">
        <v>94</v>
      </c>
      <c r="I365">
        <v>2021</v>
      </c>
      <c r="K365" t="s">
        <v>76</v>
      </c>
      <c r="L365" t="s">
        <v>1317</v>
      </c>
      <c r="M365" t="s">
        <v>701</v>
      </c>
      <c r="N365" t="s">
        <v>364</v>
      </c>
      <c r="O365" t="s">
        <v>364</v>
      </c>
      <c r="T365" t="s">
        <v>1313</v>
      </c>
      <c r="U365" t="s">
        <v>56</v>
      </c>
      <c r="V365">
        <v>0</v>
      </c>
      <c r="W365">
        <v>0</v>
      </c>
      <c r="X365" t="s">
        <v>57</v>
      </c>
      <c r="Y365" t="s">
        <v>57</v>
      </c>
      <c r="Z365" t="s">
        <v>83</v>
      </c>
      <c r="AA365" t="s">
        <v>155</v>
      </c>
      <c r="AB365" t="s">
        <v>60</v>
      </c>
      <c r="AC365" t="s">
        <v>61</v>
      </c>
      <c r="AD365" t="s">
        <v>61</v>
      </c>
      <c r="AE365" t="s">
        <v>176</v>
      </c>
      <c r="AF365" t="s">
        <v>63</v>
      </c>
      <c r="AG365" t="s">
        <v>135</v>
      </c>
      <c r="AH365" t="s">
        <v>135</v>
      </c>
      <c r="AI365" t="s">
        <v>326</v>
      </c>
      <c r="AJ365">
        <v>1</v>
      </c>
      <c r="AK365" t="s">
        <v>1314</v>
      </c>
      <c r="AL365">
        <v>6</v>
      </c>
      <c r="AM365">
        <v>0</v>
      </c>
      <c r="AN365" t="s">
        <v>60</v>
      </c>
      <c r="AO365" t="s">
        <v>67</v>
      </c>
      <c r="AP365" t="s">
        <v>68</v>
      </c>
      <c r="AR365" t="s">
        <v>69</v>
      </c>
      <c r="AS365" t="s">
        <v>91</v>
      </c>
      <c r="AT365" s="1">
        <v>44220</v>
      </c>
      <c r="AU365" t="s">
        <v>10974</v>
      </c>
      <c r="AV365" t="s">
        <v>1313</v>
      </c>
      <c r="AW365" t="s">
        <v>71</v>
      </c>
      <c r="AX365" t="s">
        <v>72</v>
      </c>
    </row>
    <row r="366" spans="1:50" hidden="1" x14ac:dyDescent="0.25">
      <c r="A366" t="str">
        <f>INDEX('Community ID'!B:B,MATCH(M366,'Community ID'!A:A,0))</f>
        <v xml:space="preserve">La Islita </v>
      </c>
      <c r="B366" t="str">
        <f>INDEX('Community ID'!$K:$K,MATCH('Environmental Data'!$N366,'Community ID'!J:J,0))</f>
        <v>Santiago</v>
      </c>
      <c r="D366" t="s">
        <v>1336</v>
      </c>
      <c r="G366" t="s">
        <v>48</v>
      </c>
      <c r="H366" s="1">
        <v>26035</v>
      </c>
      <c r="I366">
        <v>50</v>
      </c>
      <c r="J366">
        <v>8299831171</v>
      </c>
      <c r="K366" t="s">
        <v>76</v>
      </c>
      <c r="L366" t="s">
        <v>127</v>
      </c>
      <c r="M366" t="s">
        <v>701</v>
      </c>
      <c r="N366" t="s">
        <v>369</v>
      </c>
      <c r="O366" t="s">
        <v>369</v>
      </c>
      <c r="T366" t="s">
        <v>1313</v>
      </c>
      <c r="U366" t="s">
        <v>56</v>
      </c>
      <c r="V366">
        <v>19.433515635337098</v>
      </c>
      <c r="W366">
        <v>-70.738621791890495</v>
      </c>
      <c r="X366" t="s">
        <v>82</v>
      </c>
      <c r="Y366" t="s">
        <v>57</v>
      </c>
      <c r="Z366" t="s">
        <v>83</v>
      </c>
      <c r="AA366" t="s">
        <v>155</v>
      </c>
      <c r="AB366" t="s">
        <v>60</v>
      </c>
      <c r="AC366" t="s">
        <v>61</v>
      </c>
      <c r="AD366" t="s">
        <v>60</v>
      </c>
      <c r="AE366" t="s">
        <v>176</v>
      </c>
      <c r="AF366" t="s">
        <v>111</v>
      </c>
      <c r="AG366" t="s">
        <v>135</v>
      </c>
      <c r="AH366" t="s">
        <v>135</v>
      </c>
      <c r="AI366" t="s">
        <v>326</v>
      </c>
      <c r="AJ366">
        <v>3</v>
      </c>
      <c r="AK366" t="s">
        <v>1314</v>
      </c>
      <c r="AL366">
        <v>7</v>
      </c>
      <c r="AM366">
        <v>0</v>
      </c>
      <c r="AN366" t="s">
        <v>60</v>
      </c>
      <c r="AO366" t="s">
        <v>67</v>
      </c>
      <c r="AP366" t="s">
        <v>104</v>
      </c>
      <c r="AR366" t="s">
        <v>69</v>
      </c>
      <c r="AS366" t="s">
        <v>114</v>
      </c>
      <c r="AT366" s="1">
        <v>44220</v>
      </c>
      <c r="AU366" t="s">
        <v>10975</v>
      </c>
      <c r="AV366" t="s">
        <v>1313</v>
      </c>
      <c r="AW366" t="s">
        <v>71</v>
      </c>
      <c r="AX366" t="s">
        <v>72</v>
      </c>
    </row>
    <row r="367" spans="1:50" hidden="1" x14ac:dyDescent="0.25">
      <c r="A367" t="str">
        <f>INDEX('Community ID'!B:B,MATCH(M367,'Community ID'!A:A,0))</f>
        <v xml:space="preserve">La Islita </v>
      </c>
      <c r="B367" t="str">
        <f>INDEX('Community ID'!$K:$K,MATCH('Environmental Data'!$N367,'Community ID'!J:J,0))</f>
        <v>Santiago</v>
      </c>
      <c r="D367" t="s">
        <v>1346</v>
      </c>
      <c r="F367" t="s">
        <v>1347</v>
      </c>
      <c r="G367" t="s">
        <v>75</v>
      </c>
      <c r="H367" t="s">
        <v>94</v>
      </c>
      <c r="I367">
        <v>2021</v>
      </c>
      <c r="J367">
        <v>8299109204</v>
      </c>
      <c r="K367" t="s">
        <v>76</v>
      </c>
      <c r="L367" t="s">
        <v>548</v>
      </c>
      <c r="M367" t="s">
        <v>701</v>
      </c>
      <c r="N367" t="s">
        <v>364</v>
      </c>
      <c r="O367" t="s">
        <v>364</v>
      </c>
      <c r="T367" t="s">
        <v>1313</v>
      </c>
      <c r="U367" t="s">
        <v>56</v>
      </c>
      <c r="V367">
        <v>0</v>
      </c>
      <c r="W367">
        <v>0</v>
      </c>
      <c r="X367" t="s">
        <v>57</v>
      </c>
      <c r="Y367" t="s">
        <v>57</v>
      </c>
      <c r="Z367" t="s">
        <v>83</v>
      </c>
      <c r="AA367" t="s">
        <v>155</v>
      </c>
      <c r="AB367" t="s">
        <v>60</v>
      </c>
      <c r="AC367" t="s">
        <v>61</v>
      </c>
      <c r="AD367" t="s">
        <v>61</v>
      </c>
      <c r="AE367" t="s">
        <v>176</v>
      </c>
      <c r="AF367" t="s">
        <v>63</v>
      </c>
      <c r="AG367" t="s">
        <v>135</v>
      </c>
      <c r="AH367" t="s">
        <v>135</v>
      </c>
      <c r="AI367" t="s">
        <v>1329</v>
      </c>
      <c r="AJ367">
        <v>1</v>
      </c>
      <c r="AK367" t="s">
        <v>644</v>
      </c>
      <c r="AL367">
        <v>5</v>
      </c>
      <c r="AM367">
        <v>1</v>
      </c>
      <c r="AN367" t="s">
        <v>60</v>
      </c>
      <c r="AO367" t="s">
        <v>67</v>
      </c>
      <c r="AP367" t="s">
        <v>68</v>
      </c>
      <c r="AR367" t="s">
        <v>69</v>
      </c>
      <c r="AS367" t="s">
        <v>70</v>
      </c>
      <c r="AT367" s="1">
        <v>44220</v>
      </c>
      <c r="AU367" t="s">
        <v>10976</v>
      </c>
      <c r="AV367" t="s">
        <v>1313</v>
      </c>
      <c r="AW367" t="s">
        <v>71</v>
      </c>
      <c r="AX367" t="s">
        <v>72</v>
      </c>
    </row>
    <row r="368" spans="1:50" hidden="1" x14ac:dyDescent="0.25">
      <c r="A368" t="str">
        <f>INDEX('Community ID'!B:B,MATCH(M368,'Community ID'!A:A,0))</f>
        <v xml:space="preserve">La Islita </v>
      </c>
      <c r="B368" t="str">
        <f>INDEX('Community ID'!$K:$K,MATCH('Environmental Data'!$N368,'Community ID'!J:J,0))</f>
        <v>Santiago</v>
      </c>
      <c r="D368" t="s">
        <v>1337</v>
      </c>
      <c r="G368" t="s">
        <v>48</v>
      </c>
      <c r="H368" t="s">
        <v>94</v>
      </c>
      <c r="I368">
        <v>2021</v>
      </c>
      <c r="K368" t="s">
        <v>132</v>
      </c>
      <c r="L368" t="s">
        <v>127</v>
      </c>
      <c r="M368" t="s">
        <v>701</v>
      </c>
      <c r="N368" t="s">
        <v>364</v>
      </c>
      <c r="O368" t="s">
        <v>364</v>
      </c>
      <c r="T368" t="s">
        <v>1313</v>
      </c>
      <c r="U368" t="s">
        <v>56</v>
      </c>
      <c r="V368">
        <v>0</v>
      </c>
      <c r="W368">
        <v>0</v>
      </c>
      <c r="X368" t="s">
        <v>196</v>
      </c>
      <c r="Y368" t="s">
        <v>196</v>
      </c>
      <c r="Z368" t="s">
        <v>83</v>
      </c>
      <c r="AA368" t="s">
        <v>155</v>
      </c>
      <c r="AB368" t="s">
        <v>60</v>
      </c>
      <c r="AC368" t="s">
        <v>61</v>
      </c>
      <c r="AD368" t="s">
        <v>60</v>
      </c>
      <c r="AE368" t="s">
        <v>176</v>
      </c>
      <c r="AF368" t="s">
        <v>63</v>
      </c>
      <c r="AG368" t="s">
        <v>135</v>
      </c>
      <c r="AH368" t="s">
        <v>621</v>
      </c>
      <c r="AI368" t="s">
        <v>884</v>
      </c>
      <c r="AJ368">
        <v>3</v>
      </c>
      <c r="AK368" t="s">
        <v>1338</v>
      </c>
      <c r="AL368">
        <v>3</v>
      </c>
      <c r="AN368" t="s">
        <v>61</v>
      </c>
      <c r="AO368" t="s">
        <v>67</v>
      </c>
      <c r="AP368" t="s">
        <v>68</v>
      </c>
      <c r="AR368" t="s">
        <v>69</v>
      </c>
      <c r="AS368" t="s">
        <v>70</v>
      </c>
      <c r="AT368" s="1">
        <v>44220</v>
      </c>
      <c r="AU368" t="s">
        <v>10977</v>
      </c>
      <c r="AV368" t="s">
        <v>1313</v>
      </c>
      <c r="AW368" t="s">
        <v>71</v>
      </c>
      <c r="AX368" t="s">
        <v>72</v>
      </c>
    </row>
    <row r="369" spans="1:50" hidden="1" x14ac:dyDescent="0.25">
      <c r="A369" t="str">
        <f>INDEX('Community ID'!B:B,MATCH(M369,'Community ID'!A:A,0))</f>
        <v xml:space="preserve">La Islita </v>
      </c>
      <c r="B369" t="str">
        <f>INDEX('Community ID'!$K:$K,MATCH('Environmental Data'!$N369,'Community ID'!J:J,0))</f>
        <v>Santiago</v>
      </c>
      <c r="D369" t="s">
        <v>1339</v>
      </c>
      <c r="F369" t="s">
        <v>1340</v>
      </c>
      <c r="G369" t="s">
        <v>48</v>
      </c>
      <c r="H369" s="1">
        <v>24873</v>
      </c>
      <c r="I369">
        <v>53</v>
      </c>
      <c r="K369" t="s">
        <v>76</v>
      </c>
      <c r="L369" t="s">
        <v>127</v>
      </c>
      <c r="M369" t="s">
        <v>701</v>
      </c>
      <c r="N369" t="s">
        <v>364</v>
      </c>
      <c r="O369" t="s">
        <v>364</v>
      </c>
      <c r="T369" t="s">
        <v>1313</v>
      </c>
      <c r="U369" t="s">
        <v>56</v>
      </c>
      <c r="V369">
        <v>19.433347620088</v>
      </c>
      <c r="W369">
        <v>-70.738518191567294</v>
      </c>
      <c r="X369" t="s">
        <v>82</v>
      </c>
      <c r="Y369" t="s">
        <v>82</v>
      </c>
      <c r="Z369" t="s">
        <v>83</v>
      </c>
      <c r="AA369" t="s">
        <v>155</v>
      </c>
      <c r="AB369" t="s">
        <v>60</v>
      </c>
      <c r="AD369" t="s">
        <v>60</v>
      </c>
      <c r="AE369" t="s">
        <v>157</v>
      </c>
      <c r="AF369" t="s">
        <v>111</v>
      </c>
      <c r="AG369" t="s">
        <v>1322</v>
      </c>
      <c r="AH369" t="s">
        <v>1323</v>
      </c>
      <c r="AI369" t="s">
        <v>1341</v>
      </c>
      <c r="AJ369">
        <v>1</v>
      </c>
      <c r="AK369" t="s">
        <v>1342</v>
      </c>
      <c r="AL369">
        <v>5</v>
      </c>
      <c r="AN369" t="s">
        <v>60</v>
      </c>
      <c r="AO369" t="s">
        <v>67</v>
      </c>
      <c r="AP369" t="s">
        <v>68</v>
      </c>
      <c r="AR369" t="s">
        <v>69</v>
      </c>
      <c r="AS369" t="s">
        <v>114</v>
      </c>
      <c r="AT369" s="1">
        <v>44220</v>
      </c>
      <c r="AU369" t="s">
        <v>10978</v>
      </c>
      <c r="AV369" t="s">
        <v>1313</v>
      </c>
      <c r="AW369" t="s">
        <v>71</v>
      </c>
      <c r="AX369" t="s">
        <v>72</v>
      </c>
    </row>
    <row r="370" spans="1:50" hidden="1" x14ac:dyDescent="0.25">
      <c r="A370" t="str">
        <f>INDEX('Community ID'!B:B,MATCH(M370,'Community ID'!A:A,0))</f>
        <v xml:space="preserve">La Islita </v>
      </c>
      <c r="B370" t="str">
        <f>INDEX('Community ID'!$K:$K,MATCH('Environmental Data'!$N370,'Community ID'!J:J,0))</f>
        <v>Santiago</v>
      </c>
      <c r="D370" t="s">
        <v>1348</v>
      </c>
      <c r="G370" t="s">
        <v>75</v>
      </c>
      <c r="H370" s="1">
        <v>14376</v>
      </c>
      <c r="I370">
        <v>82</v>
      </c>
      <c r="J370">
        <v>8295053236</v>
      </c>
      <c r="K370" t="s">
        <v>76</v>
      </c>
      <c r="L370" t="s">
        <v>1349</v>
      </c>
      <c r="M370" t="s">
        <v>701</v>
      </c>
      <c r="N370" t="s">
        <v>364</v>
      </c>
      <c r="O370" t="s">
        <v>364</v>
      </c>
      <c r="T370" t="s">
        <v>1313</v>
      </c>
      <c r="U370" t="s">
        <v>56</v>
      </c>
      <c r="V370">
        <v>19.4347800454305</v>
      </c>
      <c r="W370">
        <v>-70.738192973724296</v>
      </c>
      <c r="X370" t="s">
        <v>82</v>
      </c>
      <c r="Y370" t="s">
        <v>82</v>
      </c>
      <c r="Z370" t="s">
        <v>83</v>
      </c>
      <c r="AA370" t="s">
        <v>155</v>
      </c>
      <c r="AB370" t="s">
        <v>60</v>
      </c>
      <c r="AC370" t="s">
        <v>61</v>
      </c>
      <c r="AD370" t="s">
        <v>60</v>
      </c>
      <c r="AE370" t="s">
        <v>176</v>
      </c>
      <c r="AF370" t="s">
        <v>63</v>
      </c>
      <c r="AG370" t="s">
        <v>730</v>
      </c>
      <c r="AI370" t="s">
        <v>884</v>
      </c>
      <c r="AJ370">
        <v>2</v>
      </c>
      <c r="AK370" t="s">
        <v>1350</v>
      </c>
      <c r="AL370">
        <v>3</v>
      </c>
      <c r="AO370" t="s">
        <v>67</v>
      </c>
      <c r="AP370" t="s">
        <v>104</v>
      </c>
      <c r="AR370" t="s">
        <v>69</v>
      </c>
      <c r="AS370" t="s">
        <v>114</v>
      </c>
      <c r="AT370" s="1">
        <v>44220</v>
      </c>
      <c r="AU370" t="s">
        <v>10979</v>
      </c>
      <c r="AV370" t="s">
        <v>1313</v>
      </c>
      <c r="AW370" t="s">
        <v>71</v>
      </c>
      <c r="AX370" t="s">
        <v>72</v>
      </c>
    </row>
    <row r="371" spans="1:50" hidden="1" x14ac:dyDescent="0.25">
      <c r="A371" t="str">
        <f>INDEX('Community ID'!B:B,MATCH(M371,'Community ID'!A:A,0))</f>
        <v xml:space="preserve">La Islita </v>
      </c>
      <c r="B371" t="str">
        <f>INDEX('Community ID'!$K:$K,MATCH('Environmental Data'!$N371,'Community ID'!J:J,0))</f>
        <v>Santiago</v>
      </c>
      <c r="D371" t="s">
        <v>1362</v>
      </c>
      <c r="G371" t="s">
        <v>75</v>
      </c>
      <c r="H371" t="s">
        <v>94</v>
      </c>
      <c r="I371">
        <v>2021</v>
      </c>
      <c r="J371">
        <v>8492487433</v>
      </c>
      <c r="K371" t="s">
        <v>49</v>
      </c>
      <c r="L371" t="s">
        <v>618</v>
      </c>
      <c r="M371" t="s">
        <v>701</v>
      </c>
      <c r="N371" t="s">
        <v>364</v>
      </c>
      <c r="O371" t="s">
        <v>364</v>
      </c>
      <c r="T371" t="s">
        <v>1313</v>
      </c>
      <c r="U371" t="s">
        <v>56</v>
      </c>
      <c r="V371">
        <v>0</v>
      </c>
      <c r="W371">
        <v>0</v>
      </c>
      <c r="X371" t="s">
        <v>82</v>
      </c>
      <c r="Y371" t="s">
        <v>82</v>
      </c>
      <c r="Z371" t="s">
        <v>83</v>
      </c>
      <c r="AA371" t="s">
        <v>155</v>
      </c>
      <c r="AB371" t="s">
        <v>60</v>
      </c>
      <c r="AC371" t="s">
        <v>61</v>
      </c>
      <c r="AD371" t="s">
        <v>61</v>
      </c>
      <c r="AE371" t="s">
        <v>157</v>
      </c>
      <c r="AF371" t="s">
        <v>111</v>
      </c>
      <c r="AG371" t="s">
        <v>135</v>
      </c>
      <c r="AH371" t="s">
        <v>135</v>
      </c>
      <c r="AI371" t="s">
        <v>884</v>
      </c>
      <c r="AJ371">
        <v>1</v>
      </c>
      <c r="AK371" t="s">
        <v>616</v>
      </c>
      <c r="AL371">
        <v>4</v>
      </c>
      <c r="AN371" t="s">
        <v>60</v>
      </c>
      <c r="AO371" t="s">
        <v>67</v>
      </c>
      <c r="AP371" t="s">
        <v>68</v>
      </c>
      <c r="AR371" t="s">
        <v>69</v>
      </c>
      <c r="AS371" t="s">
        <v>70</v>
      </c>
      <c r="AT371" s="1">
        <v>44220</v>
      </c>
      <c r="AU371" t="s">
        <v>10979</v>
      </c>
      <c r="AV371" t="s">
        <v>1313</v>
      </c>
      <c r="AW371" t="s">
        <v>71</v>
      </c>
      <c r="AX371" t="s">
        <v>72</v>
      </c>
    </row>
    <row r="372" spans="1:50" hidden="1" x14ac:dyDescent="0.25">
      <c r="A372" t="str">
        <f>INDEX('Community ID'!B:B,MATCH(M372,'Community ID'!A:A,0))</f>
        <v xml:space="preserve">La Islita </v>
      </c>
      <c r="B372" t="str">
        <f>INDEX('Community ID'!$K:$K,MATCH('Environmental Data'!$N372,'Community ID'!J:J,0))</f>
        <v>Santiago</v>
      </c>
      <c r="D372" t="s">
        <v>1368</v>
      </c>
      <c r="F372" t="s">
        <v>1369</v>
      </c>
      <c r="G372" t="s">
        <v>48</v>
      </c>
      <c r="H372" s="1">
        <v>36558</v>
      </c>
      <c r="I372">
        <v>21</v>
      </c>
      <c r="J372">
        <v>8294270652</v>
      </c>
      <c r="K372" t="s">
        <v>132</v>
      </c>
      <c r="L372" t="s">
        <v>1209</v>
      </c>
      <c r="M372" t="s">
        <v>701</v>
      </c>
      <c r="N372" t="s">
        <v>364</v>
      </c>
      <c r="O372" t="s">
        <v>364</v>
      </c>
      <c r="T372" t="s">
        <v>1313</v>
      </c>
      <c r="U372" t="s">
        <v>56</v>
      </c>
      <c r="V372">
        <v>19.434272772650601</v>
      </c>
      <c r="W372">
        <v>-70.738240499115307</v>
      </c>
      <c r="X372" t="s">
        <v>57</v>
      </c>
      <c r="Y372" t="s">
        <v>275</v>
      </c>
      <c r="Z372" t="s">
        <v>83</v>
      </c>
      <c r="AA372" t="s">
        <v>155</v>
      </c>
      <c r="AB372" t="s">
        <v>60</v>
      </c>
      <c r="AC372" t="s">
        <v>61</v>
      </c>
      <c r="AD372" t="s">
        <v>60</v>
      </c>
      <c r="AE372" t="s">
        <v>176</v>
      </c>
      <c r="AF372" t="s">
        <v>86</v>
      </c>
      <c r="AG372" t="s">
        <v>1052</v>
      </c>
      <c r="AH372" t="s">
        <v>730</v>
      </c>
      <c r="AI372" t="s">
        <v>326</v>
      </c>
      <c r="AJ372">
        <v>3</v>
      </c>
      <c r="AK372" t="s">
        <v>644</v>
      </c>
      <c r="AL372">
        <v>2</v>
      </c>
      <c r="AN372" t="s">
        <v>61</v>
      </c>
      <c r="AO372" t="s">
        <v>67</v>
      </c>
      <c r="AP372" t="s">
        <v>68</v>
      </c>
      <c r="AR372" t="s">
        <v>69</v>
      </c>
      <c r="AS372" t="s">
        <v>70</v>
      </c>
      <c r="AT372" s="1">
        <v>44220</v>
      </c>
      <c r="AU372" t="s">
        <v>10979</v>
      </c>
      <c r="AV372" t="s">
        <v>1313</v>
      </c>
      <c r="AW372" t="s">
        <v>71</v>
      </c>
      <c r="AX372" t="s">
        <v>72</v>
      </c>
    </row>
    <row r="373" spans="1:50" hidden="1" x14ac:dyDescent="0.25">
      <c r="A373" t="str">
        <f>INDEX('Community ID'!B:B,MATCH(M373,'Community ID'!A:A,0))</f>
        <v xml:space="preserve">La Islita </v>
      </c>
      <c r="B373" t="str">
        <f>INDEX('Community ID'!$K:$K,MATCH('Environmental Data'!$N373,'Community ID'!J:J,0))</f>
        <v>Santiago</v>
      </c>
      <c r="D373" t="s">
        <v>1360</v>
      </c>
      <c r="G373" t="s">
        <v>75</v>
      </c>
      <c r="H373" s="1">
        <v>28761</v>
      </c>
      <c r="I373">
        <v>1943</v>
      </c>
      <c r="J373">
        <v>8099150385</v>
      </c>
      <c r="K373" t="s">
        <v>132</v>
      </c>
      <c r="L373" t="s">
        <v>1361</v>
      </c>
      <c r="M373" t="s">
        <v>701</v>
      </c>
      <c r="N373" t="s">
        <v>369</v>
      </c>
      <c r="T373" t="s">
        <v>1313</v>
      </c>
      <c r="U373" t="s">
        <v>56</v>
      </c>
      <c r="V373">
        <v>19.433055385033999</v>
      </c>
      <c r="W373">
        <v>-70.738181741974003</v>
      </c>
      <c r="X373" t="s">
        <v>196</v>
      </c>
      <c r="Y373" t="s">
        <v>196</v>
      </c>
      <c r="Z373" t="s">
        <v>83</v>
      </c>
      <c r="AA373" t="s">
        <v>155</v>
      </c>
      <c r="AB373" t="s">
        <v>60</v>
      </c>
      <c r="AC373" t="s">
        <v>61</v>
      </c>
      <c r="AD373" t="s">
        <v>60</v>
      </c>
      <c r="AE373" t="s">
        <v>176</v>
      </c>
      <c r="AF373" t="s">
        <v>63</v>
      </c>
      <c r="AG373" t="s">
        <v>135</v>
      </c>
      <c r="AI373" t="s">
        <v>884</v>
      </c>
      <c r="AL373">
        <v>3</v>
      </c>
      <c r="AN373" t="s">
        <v>61</v>
      </c>
      <c r="AO373" t="s">
        <v>67</v>
      </c>
      <c r="AP373" t="s">
        <v>68</v>
      </c>
      <c r="AR373" t="s">
        <v>69</v>
      </c>
      <c r="AS373" t="s">
        <v>91</v>
      </c>
      <c r="AT373" s="1">
        <v>44220</v>
      </c>
      <c r="AU373" t="s">
        <v>10980</v>
      </c>
      <c r="AV373" t="s">
        <v>1313</v>
      </c>
      <c r="AW373" t="s">
        <v>71</v>
      </c>
      <c r="AX373" t="s">
        <v>72</v>
      </c>
    </row>
    <row r="374" spans="1:50" hidden="1" x14ac:dyDescent="0.25">
      <c r="A374" t="str">
        <f>INDEX('Community ID'!B:B,MATCH(M374,'Community ID'!A:A,0))</f>
        <v xml:space="preserve">La Islita </v>
      </c>
      <c r="B374" t="str">
        <f>INDEX('Community ID'!$K:$K,MATCH('Environmental Data'!$N374,'Community ID'!J:J,0))</f>
        <v>Santiago</v>
      </c>
      <c r="D374" t="s">
        <v>1358</v>
      </c>
      <c r="G374" t="s">
        <v>48</v>
      </c>
      <c r="H374" s="1">
        <v>34047</v>
      </c>
      <c r="I374">
        <v>28</v>
      </c>
      <c r="J374">
        <v>8092574743</v>
      </c>
      <c r="K374" t="s">
        <v>49</v>
      </c>
      <c r="L374" t="s">
        <v>127</v>
      </c>
      <c r="M374" t="s">
        <v>1359</v>
      </c>
      <c r="N374" t="s">
        <v>369</v>
      </c>
      <c r="O374" t="s">
        <v>369</v>
      </c>
      <c r="T374" t="s">
        <v>1313</v>
      </c>
      <c r="U374" t="s">
        <v>56</v>
      </c>
      <c r="V374">
        <v>19.4323884369986</v>
      </c>
      <c r="W374">
        <v>-70.738924127137906</v>
      </c>
      <c r="X374" t="s">
        <v>82</v>
      </c>
      <c r="Y374" t="s">
        <v>275</v>
      </c>
      <c r="Z374" t="s">
        <v>83</v>
      </c>
      <c r="AA374" t="s">
        <v>155</v>
      </c>
      <c r="AB374" t="s">
        <v>60</v>
      </c>
      <c r="AC374" t="s">
        <v>61</v>
      </c>
      <c r="AD374" t="s">
        <v>61</v>
      </c>
      <c r="AE374" t="s">
        <v>176</v>
      </c>
      <c r="AF374" t="s">
        <v>63</v>
      </c>
      <c r="AG374" t="s">
        <v>135</v>
      </c>
      <c r="AH374" t="s">
        <v>135</v>
      </c>
      <c r="AI374" t="s">
        <v>884</v>
      </c>
      <c r="AJ374">
        <v>1</v>
      </c>
      <c r="AK374" t="s">
        <v>1314</v>
      </c>
      <c r="AL374">
        <v>7</v>
      </c>
      <c r="AM374">
        <v>1</v>
      </c>
      <c r="AN374" t="s">
        <v>61</v>
      </c>
      <c r="AO374" t="s">
        <v>67</v>
      </c>
      <c r="AP374" t="s">
        <v>68</v>
      </c>
      <c r="AR374" t="s">
        <v>69</v>
      </c>
      <c r="AS374" t="s">
        <v>70</v>
      </c>
      <c r="AT374" s="1">
        <v>44220</v>
      </c>
      <c r="AU374" t="s">
        <v>10981</v>
      </c>
      <c r="AV374" t="s">
        <v>1313</v>
      </c>
      <c r="AW374" t="s">
        <v>71</v>
      </c>
      <c r="AX374" t="s">
        <v>72</v>
      </c>
    </row>
    <row r="375" spans="1:50" hidden="1" x14ac:dyDescent="0.25">
      <c r="A375" t="str">
        <f>INDEX('Community ID'!B:B,MATCH(M375,'Community ID'!A:A,0))</f>
        <v xml:space="preserve">La Islita </v>
      </c>
      <c r="B375" t="str">
        <f>INDEX('Community ID'!$K:$K,MATCH('Environmental Data'!$N375,'Community ID'!J:J,0))</f>
        <v>Santiago</v>
      </c>
      <c r="D375" t="s">
        <v>1318</v>
      </c>
      <c r="G375" t="s">
        <v>75</v>
      </c>
      <c r="H375" s="1">
        <v>35371</v>
      </c>
      <c r="I375">
        <v>25</v>
      </c>
      <c r="J375">
        <v>8092285002</v>
      </c>
      <c r="K375" t="s">
        <v>76</v>
      </c>
      <c r="L375" t="s">
        <v>952</v>
      </c>
      <c r="M375" t="s">
        <v>701</v>
      </c>
      <c r="N375" t="s">
        <v>364</v>
      </c>
      <c r="O375" t="s">
        <v>364</v>
      </c>
      <c r="T375" t="s">
        <v>1313</v>
      </c>
      <c r="U375" t="s">
        <v>56</v>
      </c>
      <c r="V375">
        <v>19.433001447487001</v>
      </c>
      <c r="W375">
        <v>-70.737935481658894</v>
      </c>
      <c r="X375" t="s">
        <v>82</v>
      </c>
      <c r="Y375" t="s">
        <v>82</v>
      </c>
      <c r="Z375" t="s">
        <v>83</v>
      </c>
      <c r="AA375" t="s">
        <v>155</v>
      </c>
      <c r="AB375" t="s">
        <v>60</v>
      </c>
      <c r="AC375" t="s">
        <v>61</v>
      </c>
      <c r="AD375" t="s">
        <v>61</v>
      </c>
      <c r="AE375" t="s">
        <v>176</v>
      </c>
      <c r="AF375" t="s">
        <v>63</v>
      </c>
      <c r="AG375" t="s">
        <v>1319</v>
      </c>
      <c r="AH375" t="s">
        <v>135</v>
      </c>
      <c r="AI375" t="s">
        <v>326</v>
      </c>
      <c r="AJ375">
        <v>0</v>
      </c>
      <c r="AK375" t="s">
        <v>1320</v>
      </c>
      <c r="AL375">
        <v>4</v>
      </c>
      <c r="AM375">
        <v>2</v>
      </c>
      <c r="AN375" t="s">
        <v>60</v>
      </c>
      <c r="AO375" t="s">
        <v>67</v>
      </c>
      <c r="AP375" t="s">
        <v>68</v>
      </c>
      <c r="AR375" t="s">
        <v>69</v>
      </c>
      <c r="AS375" t="s">
        <v>70</v>
      </c>
      <c r="AT375" s="1">
        <v>44220</v>
      </c>
      <c r="AU375" t="s">
        <v>10982</v>
      </c>
      <c r="AV375" t="s">
        <v>1313</v>
      </c>
      <c r="AW375" t="s">
        <v>71</v>
      </c>
      <c r="AX375" t="s">
        <v>72</v>
      </c>
    </row>
    <row r="376" spans="1:50" hidden="1" x14ac:dyDescent="0.25">
      <c r="A376" t="str">
        <f>INDEX('Community ID'!B:B,MATCH(M376,'Community ID'!A:A,0))</f>
        <v xml:space="preserve">La Islita </v>
      </c>
      <c r="B376" t="str">
        <f>INDEX('Community ID'!$K:$K,MATCH('Environmental Data'!$N376,'Community ID'!J:J,0))</f>
        <v>Santiago</v>
      </c>
      <c r="D376" t="s">
        <v>1325</v>
      </c>
      <c r="F376" t="s">
        <v>1326</v>
      </c>
      <c r="G376" t="s">
        <v>75</v>
      </c>
      <c r="H376" t="s">
        <v>94</v>
      </c>
      <c r="I376">
        <v>2021</v>
      </c>
      <c r="K376" t="s">
        <v>76</v>
      </c>
      <c r="L376" t="s">
        <v>970</v>
      </c>
      <c r="M376" t="s">
        <v>701</v>
      </c>
      <c r="N376" t="s">
        <v>369</v>
      </c>
      <c r="O376" t="s">
        <v>369</v>
      </c>
      <c r="T376" t="s">
        <v>1313</v>
      </c>
      <c r="U376" t="s">
        <v>56</v>
      </c>
      <c r="V376">
        <v>0</v>
      </c>
      <c r="W376">
        <v>0</v>
      </c>
      <c r="X376" t="s">
        <v>82</v>
      </c>
      <c r="Y376" t="s">
        <v>82</v>
      </c>
      <c r="Z376" t="s">
        <v>83</v>
      </c>
      <c r="AA376" t="s">
        <v>155</v>
      </c>
      <c r="AB376" t="s">
        <v>60</v>
      </c>
      <c r="AC376" t="s">
        <v>61</v>
      </c>
      <c r="AD376" t="s">
        <v>61</v>
      </c>
      <c r="AE376" t="s">
        <v>157</v>
      </c>
      <c r="AF376" t="s">
        <v>63</v>
      </c>
      <c r="AG376" t="s">
        <v>1327</v>
      </c>
      <c r="AH376" t="s">
        <v>1328</v>
      </c>
      <c r="AI376" t="s">
        <v>1329</v>
      </c>
      <c r="AJ376">
        <v>2</v>
      </c>
      <c r="AK376" t="s">
        <v>644</v>
      </c>
      <c r="AL376">
        <v>3</v>
      </c>
      <c r="AN376" t="s">
        <v>60</v>
      </c>
      <c r="AO376" t="s">
        <v>67</v>
      </c>
      <c r="AP376" t="s">
        <v>104</v>
      </c>
      <c r="AR376" t="s">
        <v>69</v>
      </c>
      <c r="AS376" t="s">
        <v>91</v>
      </c>
      <c r="AT376" s="1">
        <v>44220</v>
      </c>
      <c r="AU376" t="s">
        <v>10983</v>
      </c>
      <c r="AV376" t="s">
        <v>1313</v>
      </c>
      <c r="AW376" t="s">
        <v>71</v>
      </c>
      <c r="AX376" t="s">
        <v>72</v>
      </c>
    </row>
    <row r="377" spans="1:50" hidden="1" x14ac:dyDescent="0.25">
      <c r="A377" t="str">
        <f>INDEX('Community ID'!B:B,MATCH(M377,'Community ID'!A:A,0))</f>
        <v xml:space="preserve">La Islita </v>
      </c>
      <c r="B377" t="str">
        <f>INDEX('Community ID'!$K:$K,MATCH('Environmental Data'!$N377,'Community ID'!J:J,0))</f>
        <v>Santiago</v>
      </c>
      <c r="D377" t="s">
        <v>1334</v>
      </c>
      <c r="G377" t="s">
        <v>48</v>
      </c>
      <c r="H377" s="1">
        <v>20578</v>
      </c>
      <c r="I377">
        <v>65</v>
      </c>
      <c r="J377">
        <v>8297846345</v>
      </c>
      <c r="K377" t="s">
        <v>76</v>
      </c>
      <c r="L377" t="s">
        <v>108</v>
      </c>
      <c r="M377" t="s">
        <v>701</v>
      </c>
      <c r="N377" t="s">
        <v>364</v>
      </c>
      <c r="O377" t="s">
        <v>364</v>
      </c>
      <c r="T377" t="s">
        <v>1313</v>
      </c>
      <c r="U377" t="s">
        <v>56</v>
      </c>
      <c r="V377">
        <v>19.4329582806857</v>
      </c>
      <c r="W377">
        <v>-70.738151650941603</v>
      </c>
      <c r="X377" t="s">
        <v>57</v>
      </c>
      <c r="Y377" t="s">
        <v>57</v>
      </c>
      <c r="Z377" t="s">
        <v>83</v>
      </c>
      <c r="AA377" t="s">
        <v>155</v>
      </c>
      <c r="AB377" t="s">
        <v>60</v>
      </c>
      <c r="AC377" t="s">
        <v>61</v>
      </c>
      <c r="AD377" t="s">
        <v>60</v>
      </c>
      <c r="AE377" t="s">
        <v>176</v>
      </c>
      <c r="AF377" t="s">
        <v>111</v>
      </c>
      <c r="AG377" t="s">
        <v>1322</v>
      </c>
      <c r="AH377" t="s">
        <v>135</v>
      </c>
      <c r="AI377" t="s">
        <v>884</v>
      </c>
      <c r="AJ377">
        <v>1</v>
      </c>
      <c r="AK377" t="s">
        <v>66</v>
      </c>
      <c r="AL377">
        <v>1</v>
      </c>
      <c r="AN377" t="s">
        <v>60</v>
      </c>
      <c r="AO377" t="s">
        <v>67</v>
      </c>
      <c r="AP377" t="s">
        <v>68</v>
      </c>
      <c r="AR377" t="s">
        <v>69</v>
      </c>
      <c r="AS377" t="s">
        <v>91</v>
      </c>
      <c r="AT377" s="1">
        <v>44220</v>
      </c>
      <c r="AU377" t="s">
        <v>10984</v>
      </c>
      <c r="AV377" t="s">
        <v>1313</v>
      </c>
      <c r="AW377" t="s">
        <v>71</v>
      </c>
      <c r="AX377" t="s">
        <v>72</v>
      </c>
    </row>
    <row r="378" spans="1:50" hidden="1" x14ac:dyDescent="0.25">
      <c r="A378" t="str">
        <f>INDEX('Community ID'!B:B,MATCH(M378,'Community ID'!A:A,0))</f>
        <v xml:space="preserve">La Islita </v>
      </c>
      <c r="B378" t="str">
        <f>INDEX('Community ID'!$K:$K,MATCH('Environmental Data'!$N378,'Community ID'!J:J,0))</f>
        <v>Santiago</v>
      </c>
      <c r="D378" t="s">
        <v>1343</v>
      </c>
      <c r="G378" t="s">
        <v>48</v>
      </c>
      <c r="H378" s="1">
        <v>31694</v>
      </c>
      <c r="I378">
        <v>1935</v>
      </c>
      <c r="J378">
        <v>8297992984</v>
      </c>
      <c r="K378" t="s">
        <v>132</v>
      </c>
      <c r="L378" t="s">
        <v>127</v>
      </c>
      <c r="M378" t="s">
        <v>701</v>
      </c>
      <c r="N378" t="s">
        <v>369</v>
      </c>
      <c r="O378" t="s">
        <v>369</v>
      </c>
      <c r="T378" t="s">
        <v>1313</v>
      </c>
      <c r="U378" t="s">
        <v>56</v>
      </c>
      <c r="V378">
        <v>19.4345686538325</v>
      </c>
      <c r="W378">
        <v>-70.738078812203099</v>
      </c>
      <c r="X378" t="s">
        <v>57</v>
      </c>
      <c r="Y378" t="s">
        <v>196</v>
      </c>
      <c r="Z378" t="s">
        <v>83</v>
      </c>
      <c r="AA378" t="s">
        <v>155</v>
      </c>
      <c r="AB378" t="s">
        <v>60</v>
      </c>
      <c r="AC378" t="s">
        <v>61</v>
      </c>
      <c r="AD378" t="s">
        <v>60</v>
      </c>
      <c r="AE378" t="s">
        <v>176</v>
      </c>
      <c r="AF378" t="s">
        <v>63</v>
      </c>
      <c r="AG378" t="s">
        <v>1344</v>
      </c>
      <c r="AH378" t="s">
        <v>1345</v>
      </c>
      <c r="AI378" t="s">
        <v>326</v>
      </c>
      <c r="AJ378">
        <v>1</v>
      </c>
      <c r="AK378" t="s">
        <v>1314</v>
      </c>
      <c r="AL378">
        <v>5</v>
      </c>
      <c r="AM378">
        <v>2</v>
      </c>
      <c r="AN378" t="s">
        <v>60</v>
      </c>
      <c r="AO378" t="s">
        <v>67</v>
      </c>
      <c r="AP378" t="s">
        <v>68</v>
      </c>
      <c r="AR378" t="s">
        <v>69</v>
      </c>
      <c r="AS378" t="s">
        <v>70</v>
      </c>
      <c r="AT378" s="1">
        <v>44220</v>
      </c>
      <c r="AU378" t="s">
        <v>10985</v>
      </c>
      <c r="AV378" t="s">
        <v>1313</v>
      </c>
      <c r="AW378" t="s">
        <v>71</v>
      </c>
      <c r="AX378" t="s">
        <v>72</v>
      </c>
    </row>
    <row r="379" spans="1:50" hidden="1" x14ac:dyDescent="0.25">
      <c r="A379" t="str">
        <f>INDEX('Community ID'!B:B,MATCH(M379,'Community ID'!A:A,0))</f>
        <v xml:space="preserve">La Islita </v>
      </c>
      <c r="B379" t="str">
        <f>INDEX('Community ID'!$K:$K,MATCH('Environmental Data'!$N379,'Community ID'!J:J,0))</f>
        <v>Santiago</v>
      </c>
      <c r="D379" t="s">
        <v>1354</v>
      </c>
      <c r="F379" t="s">
        <v>1356</v>
      </c>
      <c r="G379" t="s">
        <v>48</v>
      </c>
      <c r="H379" t="s">
        <v>1357</v>
      </c>
      <c r="I379">
        <v>35</v>
      </c>
      <c r="J379">
        <v>8296533656</v>
      </c>
      <c r="K379" t="s">
        <v>132</v>
      </c>
      <c r="L379" t="s">
        <v>127</v>
      </c>
      <c r="M379" t="s">
        <v>701</v>
      </c>
      <c r="N379" t="s">
        <v>364</v>
      </c>
      <c r="O379" t="s">
        <v>364</v>
      </c>
      <c r="T379" t="s">
        <v>1313</v>
      </c>
      <c r="U379" t="s">
        <v>56</v>
      </c>
      <c r="V379">
        <v>19.433955391887</v>
      </c>
      <c r="W379">
        <v>-70.738367568767302</v>
      </c>
      <c r="X379" t="s">
        <v>57</v>
      </c>
      <c r="Y379" t="s">
        <v>57</v>
      </c>
      <c r="Z379" t="s">
        <v>83</v>
      </c>
      <c r="AA379" t="s">
        <v>155</v>
      </c>
      <c r="AB379" t="s">
        <v>60</v>
      </c>
      <c r="AC379" t="s">
        <v>61</v>
      </c>
      <c r="AD379" t="s">
        <v>60</v>
      </c>
      <c r="AE379" t="s">
        <v>176</v>
      </c>
      <c r="AF379" t="s">
        <v>63</v>
      </c>
      <c r="AG379" t="s">
        <v>730</v>
      </c>
      <c r="AH379" t="s">
        <v>1052</v>
      </c>
      <c r="AI379" t="s">
        <v>326</v>
      </c>
      <c r="AJ379">
        <v>1</v>
      </c>
      <c r="AK379" t="s">
        <v>567</v>
      </c>
      <c r="AL379">
        <v>4</v>
      </c>
      <c r="AM379">
        <v>1</v>
      </c>
      <c r="AN379" t="s">
        <v>61</v>
      </c>
      <c r="AO379" t="s">
        <v>67</v>
      </c>
      <c r="AP379" t="s">
        <v>68</v>
      </c>
      <c r="AR379" t="s">
        <v>69</v>
      </c>
      <c r="AS379" t="s">
        <v>70</v>
      </c>
      <c r="AT379" s="1">
        <v>44220</v>
      </c>
      <c r="AU379" t="s">
        <v>10986</v>
      </c>
      <c r="AV379" t="s">
        <v>1313</v>
      </c>
      <c r="AW379" t="s">
        <v>71</v>
      </c>
      <c r="AX379" t="s">
        <v>72</v>
      </c>
    </row>
    <row r="380" spans="1:50" hidden="1" x14ac:dyDescent="0.25">
      <c r="A380" t="str">
        <f>INDEX('Community ID'!B:B,MATCH(M380,'Community ID'!A:A,0))</f>
        <v xml:space="preserve">La Islita </v>
      </c>
      <c r="B380" t="str">
        <f>INDEX('Community ID'!$K:$K,MATCH('Environmental Data'!$N380,'Community ID'!J:J,0))</f>
        <v>Santiago</v>
      </c>
      <c r="D380" t="s">
        <v>1351</v>
      </c>
      <c r="F380" t="s">
        <v>1352</v>
      </c>
      <c r="G380" t="s">
        <v>48</v>
      </c>
      <c r="H380" t="s">
        <v>94</v>
      </c>
      <c r="I380">
        <v>2021</v>
      </c>
      <c r="J380">
        <v>8298477734</v>
      </c>
      <c r="K380" t="s">
        <v>76</v>
      </c>
      <c r="L380" t="s">
        <v>1353</v>
      </c>
      <c r="M380" t="s">
        <v>701</v>
      </c>
      <c r="N380" t="s">
        <v>369</v>
      </c>
      <c r="O380" t="s">
        <v>364</v>
      </c>
      <c r="T380" t="s">
        <v>1313</v>
      </c>
      <c r="U380" t="s">
        <v>56</v>
      </c>
      <c r="V380">
        <v>0</v>
      </c>
      <c r="W380">
        <v>0</v>
      </c>
      <c r="X380" t="s">
        <v>57</v>
      </c>
      <c r="Y380" t="s">
        <v>57</v>
      </c>
      <c r="Z380" t="s">
        <v>83</v>
      </c>
      <c r="AA380" t="s">
        <v>155</v>
      </c>
      <c r="AB380" t="s">
        <v>60</v>
      </c>
      <c r="AC380" t="s">
        <v>61</v>
      </c>
      <c r="AD380" t="s">
        <v>61</v>
      </c>
      <c r="AE380" t="s">
        <v>176</v>
      </c>
      <c r="AF380" t="s">
        <v>63</v>
      </c>
      <c r="AG380" t="s">
        <v>1327</v>
      </c>
      <c r="AH380" t="s">
        <v>135</v>
      </c>
      <c r="AI380" t="s">
        <v>1329</v>
      </c>
      <c r="AJ380">
        <v>2</v>
      </c>
      <c r="AK380" t="s">
        <v>644</v>
      </c>
      <c r="AL380">
        <v>5</v>
      </c>
      <c r="AM380">
        <v>0</v>
      </c>
      <c r="AN380" t="s">
        <v>60</v>
      </c>
      <c r="AO380" t="s">
        <v>67</v>
      </c>
      <c r="AP380" t="s">
        <v>68</v>
      </c>
      <c r="AR380" t="s">
        <v>69</v>
      </c>
      <c r="AS380" t="s">
        <v>91</v>
      </c>
      <c r="AT380" s="1">
        <v>44220</v>
      </c>
      <c r="AU380" t="s">
        <v>10987</v>
      </c>
      <c r="AV380" t="s">
        <v>1313</v>
      </c>
      <c r="AW380" t="s">
        <v>71</v>
      </c>
      <c r="AX380" t="s">
        <v>72</v>
      </c>
    </row>
    <row r="381" spans="1:50" hidden="1" x14ac:dyDescent="0.25">
      <c r="A381" t="str">
        <f>INDEX('Community ID'!B:B,MATCH(M381,'Community ID'!A:A,0))</f>
        <v xml:space="preserve">La Islita </v>
      </c>
      <c r="B381" t="str">
        <f>INDEX('Community ID'!$K:$K,MATCH('Environmental Data'!$N381,'Community ID'!J:J,0))</f>
        <v>Santiago</v>
      </c>
      <c r="D381" t="s">
        <v>1364</v>
      </c>
      <c r="F381" t="s">
        <v>1365</v>
      </c>
      <c r="G381" t="s">
        <v>48</v>
      </c>
      <c r="H381" s="1">
        <v>27707</v>
      </c>
      <c r="I381">
        <v>46</v>
      </c>
      <c r="J381">
        <v>8296940449</v>
      </c>
      <c r="K381" t="s">
        <v>132</v>
      </c>
      <c r="L381" t="s">
        <v>108</v>
      </c>
      <c r="M381" t="s">
        <v>701</v>
      </c>
      <c r="N381" t="s">
        <v>364</v>
      </c>
      <c r="O381" t="s">
        <v>1366</v>
      </c>
      <c r="T381" t="s">
        <v>1313</v>
      </c>
      <c r="U381" t="s">
        <v>56</v>
      </c>
      <c r="V381">
        <v>19.434674433450599</v>
      </c>
      <c r="W381">
        <v>-70.738102784446198</v>
      </c>
      <c r="X381" t="s">
        <v>196</v>
      </c>
      <c r="Y381" t="s">
        <v>196</v>
      </c>
      <c r="Z381" t="s">
        <v>83</v>
      </c>
      <c r="AA381" t="s">
        <v>155</v>
      </c>
      <c r="AB381" t="s">
        <v>60</v>
      </c>
      <c r="AC381" t="s">
        <v>61</v>
      </c>
      <c r="AD381" t="s">
        <v>60</v>
      </c>
      <c r="AE381" t="s">
        <v>157</v>
      </c>
      <c r="AF381" t="s">
        <v>111</v>
      </c>
      <c r="AG381" t="s">
        <v>1327</v>
      </c>
      <c r="AH381" t="s">
        <v>135</v>
      </c>
      <c r="AI381" t="s">
        <v>884</v>
      </c>
      <c r="AJ381">
        <v>1</v>
      </c>
      <c r="AK381" t="s">
        <v>1367</v>
      </c>
      <c r="AL381">
        <v>2</v>
      </c>
      <c r="AN381" t="s">
        <v>60</v>
      </c>
      <c r="AO381" t="s">
        <v>67</v>
      </c>
      <c r="AP381" t="s">
        <v>104</v>
      </c>
      <c r="AR381" t="s">
        <v>69</v>
      </c>
      <c r="AS381" t="s">
        <v>91</v>
      </c>
      <c r="AT381" s="1">
        <v>44220</v>
      </c>
      <c r="AU381" t="s">
        <v>10988</v>
      </c>
      <c r="AV381" t="s">
        <v>1313</v>
      </c>
      <c r="AW381" t="s">
        <v>71</v>
      </c>
      <c r="AX381" t="s">
        <v>72</v>
      </c>
    </row>
    <row r="382" spans="1:50" hidden="1" x14ac:dyDescent="0.25">
      <c r="A382" t="str">
        <f>INDEX('Community ID'!B:B,MATCH(M382,'Community ID'!A:A,0))</f>
        <v xml:space="preserve">La Islita </v>
      </c>
      <c r="B382" t="str">
        <f>INDEX('Community ID'!$K:$K,MATCH('Environmental Data'!$N382,'Community ID'!J:J,0))</f>
        <v>Santiago</v>
      </c>
      <c r="D382" t="s">
        <v>1321</v>
      </c>
      <c r="G382" t="s">
        <v>48</v>
      </c>
      <c r="H382" t="s">
        <v>94</v>
      </c>
      <c r="I382">
        <v>2021</v>
      </c>
      <c r="J382">
        <v>8094254640</v>
      </c>
      <c r="K382" t="s">
        <v>76</v>
      </c>
      <c r="L382" t="s">
        <v>108</v>
      </c>
      <c r="M382" t="s">
        <v>701</v>
      </c>
      <c r="N382" t="s">
        <v>364</v>
      </c>
      <c r="O382" t="s">
        <v>364</v>
      </c>
      <c r="T382" t="s">
        <v>1313</v>
      </c>
      <c r="U382" t="s">
        <v>56</v>
      </c>
      <c r="V382">
        <v>0</v>
      </c>
      <c r="W382">
        <v>0</v>
      </c>
      <c r="X382" t="s">
        <v>196</v>
      </c>
      <c r="Y382" t="s">
        <v>196</v>
      </c>
      <c r="Z382" t="s">
        <v>83</v>
      </c>
      <c r="AA382" t="s">
        <v>155</v>
      </c>
      <c r="AB382" t="s">
        <v>60</v>
      </c>
      <c r="AC382" t="s">
        <v>61</v>
      </c>
      <c r="AD382" t="s">
        <v>61</v>
      </c>
      <c r="AE382" t="s">
        <v>176</v>
      </c>
      <c r="AF382" t="s">
        <v>63</v>
      </c>
      <c r="AG382" t="s">
        <v>1322</v>
      </c>
      <c r="AH382" t="s">
        <v>1323</v>
      </c>
      <c r="AI382" t="s">
        <v>326</v>
      </c>
      <c r="AJ382">
        <v>1</v>
      </c>
      <c r="AK382" t="s">
        <v>567</v>
      </c>
      <c r="AL382">
        <v>4</v>
      </c>
      <c r="AM382">
        <v>0</v>
      </c>
      <c r="AN382" t="s">
        <v>61</v>
      </c>
      <c r="AO382" t="s">
        <v>67</v>
      </c>
      <c r="AP382" t="s">
        <v>68</v>
      </c>
      <c r="AR382" t="s">
        <v>69</v>
      </c>
      <c r="AS382" t="s">
        <v>1324</v>
      </c>
      <c r="AT382" s="1">
        <v>44220</v>
      </c>
      <c r="AU382" t="s">
        <v>10989</v>
      </c>
      <c r="AV382" t="s">
        <v>1313</v>
      </c>
      <c r="AW382" t="s">
        <v>71</v>
      </c>
      <c r="AX382" t="s">
        <v>72</v>
      </c>
    </row>
    <row r="383" spans="1:50" hidden="1" x14ac:dyDescent="0.25">
      <c r="A383" t="str">
        <f>INDEX('Community ID'!B:B,MATCH(M383,'Community ID'!A:A,0))</f>
        <v xml:space="preserve">La Islita </v>
      </c>
      <c r="B383" t="str">
        <f>INDEX('Community ID'!$K:$K,MATCH('Environmental Data'!$N383,'Community ID'!J:J,0))</f>
        <v>Santiago</v>
      </c>
      <c r="D383" t="s">
        <v>1432</v>
      </c>
      <c r="G383" t="s">
        <v>75</v>
      </c>
      <c r="H383" s="1">
        <v>28832</v>
      </c>
      <c r="I383">
        <v>43</v>
      </c>
      <c r="J383">
        <v>8294386477</v>
      </c>
      <c r="K383" t="s">
        <v>49</v>
      </c>
      <c r="L383" t="s">
        <v>469</v>
      </c>
      <c r="M383" t="s">
        <v>1407</v>
      </c>
      <c r="N383" t="s">
        <v>369</v>
      </c>
      <c r="O383" t="s">
        <v>369</v>
      </c>
      <c r="T383" t="s">
        <v>1313</v>
      </c>
      <c r="U383" t="s">
        <v>56</v>
      </c>
      <c r="V383">
        <v>19.432209651003902</v>
      </c>
      <c r="W383">
        <v>-70.738611733606703</v>
      </c>
      <c r="X383" t="s">
        <v>82</v>
      </c>
      <c r="Y383" t="s">
        <v>57</v>
      </c>
      <c r="Z383" t="s">
        <v>83</v>
      </c>
      <c r="AA383" t="s">
        <v>155</v>
      </c>
      <c r="AB383" t="s">
        <v>60</v>
      </c>
      <c r="AC383" t="s">
        <v>61</v>
      </c>
      <c r="AD383" t="s">
        <v>60</v>
      </c>
      <c r="AE383" t="s">
        <v>157</v>
      </c>
      <c r="AF383" t="s">
        <v>111</v>
      </c>
      <c r="AG383" t="s">
        <v>135</v>
      </c>
      <c r="AH383" t="s">
        <v>621</v>
      </c>
      <c r="AI383" t="s">
        <v>1433</v>
      </c>
      <c r="AJ383">
        <v>1</v>
      </c>
      <c r="AK383" t="s">
        <v>1434</v>
      </c>
      <c r="AL383">
        <v>5</v>
      </c>
      <c r="AM383">
        <v>0</v>
      </c>
      <c r="AN383" t="s">
        <v>60</v>
      </c>
      <c r="AO383" t="s">
        <v>67</v>
      </c>
      <c r="AP383" t="s">
        <v>104</v>
      </c>
      <c r="AR383" t="s">
        <v>69</v>
      </c>
      <c r="AS383" t="s">
        <v>91</v>
      </c>
      <c r="AT383" s="1">
        <v>44220</v>
      </c>
      <c r="AU383" t="s">
        <v>10989</v>
      </c>
      <c r="AV383" t="s">
        <v>1313</v>
      </c>
      <c r="AW383" t="s">
        <v>71</v>
      </c>
      <c r="AX383" t="s">
        <v>72</v>
      </c>
    </row>
    <row r="384" spans="1:50" hidden="1" x14ac:dyDescent="0.25">
      <c r="A384" t="str">
        <f>INDEX('Community ID'!B:B,MATCH(M384,'Community ID'!A:A,0))</f>
        <v xml:space="preserve">La Islita </v>
      </c>
      <c r="B384" t="str">
        <f>INDEX('Community ID'!$K:$K,MATCH('Environmental Data'!$N384,'Community ID'!J:J,0))</f>
        <v>Santiago</v>
      </c>
      <c r="D384" t="s">
        <v>1330</v>
      </c>
      <c r="F384" t="s">
        <v>1332</v>
      </c>
      <c r="G384" t="s">
        <v>48</v>
      </c>
      <c r="H384" s="1">
        <v>34950</v>
      </c>
      <c r="I384">
        <v>26</v>
      </c>
      <c r="K384" t="s">
        <v>132</v>
      </c>
      <c r="L384" t="s">
        <v>127</v>
      </c>
      <c r="M384" t="s">
        <v>701</v>
      </c>
      <c r="N384" t="s">
        <v>369</v>
      </c>
      <c r="T384" t="s">
        <v>1313</v>
      </c>
      <c r="U384" t="s">
        <v>56</v>
      </c>
      <c r="V384">
        <v>19.433322809654602</v>
      </c>
      <c r="W384">
        <v>-70.738303614846103</v>
      </c>
      <c r="X384" t="s">
        <v>275</v>
      </c>
      <c r="Y384" t="s">
        <v>275</v>
      </c>
      <c r="Z384" t="s">
        <v>83</v>
      </c>
      <c r="AA384" t="s">
        <v>155</v>
      </c>
      <c r="AB384" t="s">
        <v>60</v>
      </c>
      <c r="AC384" t="s">
        <v>61</v>
      </c>
      <c r="AD384" t="s">
        <v>60</v>
      </c>
      <c r="AE384" t="s">
        <v>176</v>
      </c>
      <c r="AF384" t="s">
        <v>63</v>
      </c>
      <c r="AG384" t="s">
        <v>1333</v>
      </c>
      <c r="AJ384">
        <v>2</v>
      </c>
      <c r="AK384" t="s">
        <v>1314</v>
      </c>
      <c r="AL384">
        <v>2</v>
      </c>
      <c r="AN384" t="s">
        <v>61</v>
      </c>
      <c r="AO384" t="s">
        <v>67</v>
      </c>
      <c r="AP384" t="s">
        <v>104</v>
      </c>
      <c r="AR384" t="s">
        <v>69</v>
      </c>
      <c r="AS384" t="s">
        <v>114</v>
      </c>
      <c r="AT384" s="1">
        <v>44220</v>
      </c>
      <c r="AU384" t="s">
        <v>10990</v>
      </c>
      <c r="AV384" t="s">
        <v>1313</v>
      </c>
      <c r="AW384" t="s">
        <v>71</v>
      </c>
      <c r="AX384" t="s">
        <v>72</v>
      </c>
    </row>
    <row r="385" spans="1:50" hidden="1" x14ac:dyDescent="0.25">
      <c r="A385" t="str">
        <f>INDEX('Community ID'!B:B,MATCH(M385,'Community ID'!A:A,0))</f>
        <v xml:space="preserve">La Islita </v>
      </c>
      <c r="B385" t="str">
        <f>INDEX('Community ID'!$K:$K,MATCH('Environmental Data'!$N385,'Community ID'!J:J,0))</f>
        <v>Santiago</v>
      </c>
      <c r="D385" t="s">
        <v>1449</v>
      </c>
      <c r="F385" t="s">
        <v>1450</v>
      </c>
      <c r="G385" t="s">
        <v>75</v>
      </c>
      <c r="H385" t="s">
        <v>94</v>
      </c>
      <c r="I385">
        <v>2021</v>
      </c>
      <c r="J385">
        <v>8296455215</v>
      </c>
      <c r="K385" t="s">
        <v>49</v>
      </c>
      <c r="L385" t="s">
        <v>1349</v>
      </c>
      <c r="M385" t="s">
        <v>701</v>
      </c>
      <c r="N385" t="s">
        <v>364</v>
      </c>
      <c r="O385" t="s">
        <v>369</v>
      </c>
      <c r="T385" t="s">
        <v>1313</v>
      </c>
      <c r="U385" t="s">
        <v>56</v>
      </c>
      <c r="V385">
        <v>0</v>
      </c>
      <c r="W385">
        <v>0</v>
      </c>
      <c r="X385" t="s">
        <v>82</v>
      </c>
      <c r="Y385" t="s">
        <v>57</v>
      </c>
      <c r="Z385" t="s">
        <v>83</v>
      </c>
      <c r="AA385" t="s">
        <v>155</v>
      </c>
      <c r="AB385" t="s">
        <v>60</v>
      </c>
      <c r="AC385" t="s">
        <v>61</v>
      </c>
      <c r="AD385" t="s">
        <v>61</v>
      </c>
      <c r="AE385" t="s">
        <v>176</v>
      </c>
      <c r="AF385" t="s">
        <v>63</v>
      </c>
      <c r="AG385" t="s">
        <v>621</v>
      </c>
      <c r="AH385" t="s">
        <v>621</v>
      </c>
      <c r="AI385" t="s">
        <v>1451</v>
      </c>
      <c r="AJ385">
        <v>2</v>
      </c>
      <c r="AK385" t="s">
        <v>103</v>
      </c>
      <c r="AL385">
        <v>2</v>
      </c>
      <c r="AN385" t="s">
        <v>60</v>
      </c>
      <c r="AO385" t="s">
        <v>67</v>
      </c>
      <c r="AP385" t="s">
        <v>104</v>
      </c>
      <c r="AR385" t="s">
        <v>69</v>
      </c>
      <c r="AS385" t="s">
        <v>91</v>
      </c>
      <c r="AT385" s="1">
        <v>44220</v>
      </c>
      <c r="AU385" t="s">
        <v>10991</v>
      </c>
      <c r="AV385" t="s">
        <v>1313</v>
      </c>
      <c r="AW385" t="s">
        <v>71</v>
      </c>
      <c r="AX385" t="s">
        <v>72</v>
      </c>
    </row>
    <row r="386" spans="1:50" hidden="1" x14ac:dyDescent="0.25">
      <c r="A386" t="str">
        <f>INDEX('Community ID'!B:B,MATCH(M386,'Community ID'!A:A,0))</f>
        <v xml:space="preserve">La Islita </v>
      </c>
      <c r="B386" t="str">
        <f>INDEX('Community ID'!$K:$K,MATCH('Environmental Data'!$N386,'Community ID'!J:J,0))</f>
        <v>Santiago</v>
      </c>
      <c r="D386" t="s">
        <v>1370</v>
      </c>
      <c r="F386" t="s">
        <v>1371</v>
      </c>
      <c r="G386" t="s">
        <v>75</v>
      </c>
      <c r="H386" s="1">
        <v>28025</v>
      </c>
      <c r="I386">
        <v>45</v>
      </c>
      <c r="J386">
        <v>8293399266</v>
      </c>
      <c r="K386" t="s">
        <v>49</v>
      </c>
      <c r="L386" t="s">
        <v>1372</v>
      </c>
      <c r="M386" t="s">
        <v>701</v>
      </c>
      <c r="N386" t="s">
        <v>364</v>
      </c>
      <c r="O386" t="s">
        <v>364</v>
      </c>
      <c r="Q386" t="s">
        <v>353</v>
      </c>
      <c r="S386">
        <v>3600295061</v>
      </c>
      <c r="T386" t="s">
        <v>1373</v>
      </c>
      <c r="U386" t="s">
        <v>56</v>
      </c>
      <c r="V386">
        <v>19.434105500000001</v>
      </c>
      <c r="W386">
        <v>-70.738304600000006</v>
      </c>
      <c r="X386" t="s">
        <v>82</v>
      </c>
      <c r="Y386" t="s">
        <v>82</v>
      </c>
      <c r="Z386" t="s">
        <v>83</v>
      </c>
      <c r="AA386" t="s">
        <v>155</v>
      </c>
      <c r="AB386" t="s">
        <v>60</v>
      </c>
      <c r="AC386" t="s">
        <v>61</v>
      </c>
      <c r="AD386" t="s">
        <v>60</v>
      </c>
      <c r="AE386" t="s">
        <v>176</v>
      </c>
      <c r="AF386" t="s">
        <v>111</v>
      </c>
      <c r="AG386" t="s">
        <v>1374</v>
      </c>
      <c r="AH386" t="s">
        <v>135</v>
      </c>
      <c r="AI386" t="s">
        <v>1375</v>
      </c>
      <c r="AJ386">
        <v>2</v>
      </c>
      <c r="AK386" t="s">
        <v>644</v>
      </c>
      <c r="AL386">
        <v>2</v>
      </c>
      <c r="AM386">
        <v>0</v>
      </c>
      <c r="AN386" t="s">
        <v>60</v>
      </c>
      <c r="AO386" t="s">
        <v>67</v>
      </c>
      <c r="AP386" t="s">
        <v>104</v>
      </c>
      <c r="AR386" t="s">
        <v>69</v>
      </c>
      <c r="AS386" t="s">
        <v>70</v>
      </c>
      <c r="AT386" s="1">
        <v>44220</v>
      </c>
      <c r="AU386" t="s">
        <v>10992</v>
      </c>
      <c r="AV386" t="s">
        <v>1373</v>
      </c>
      <c r="AW386" t="s">
        <v>71</v>
      </c>
      <c r="AX386" t="s">
        <v>72</v>
      </c>
    </row>
    <row r="387" spans="1:50" hidden="1" x14ac:dyDescent="0.25">
      <c r="A387" t="str">
        <f>INDEX('Community ID'!B:B,MATCH(M387,'Community ID'!A:A,0))</f>
        <v xml:space="preserve">La Islita </v>
      </c>
      <c r="B387" t="str">
        <f>INDEX('Community ID'!$K:$K,MATCH('Environmental Data'!$N387,'Community ID'!J:J,0))</f>
        <v>Santiago</v>
      </c>
      <c r="D387" t="s">
        <v>1398</v>
      </c>
      <c r="F387" t="s">
        <v>251</v>
      </c>
      <c r="G387" t="s">
        <v>48</v>
      </c>
      <c r="H387" s="1">
        <v>30950</v>
      </c>
      <c r="I387">
        <v>37</v>
      </c>
      <c r="J387">
        <v>8299851325</v>
      </c>
      <c r="K387" t="s">
        <v>76</v>
      </c>
      <c r="L387" t="s">
        <v>127</v>
      </c>
      <c r="M387" t="s">
        <v>701</v>
      </c>
      <c r="N387" t="s">
        <v>369</v>
      </c>
      <c r="O387" t="s">
        <v>364</v>
      </c>
      <c r="Q387" t="s">
        <v>1399</v>
      </c>
      <c r="S387">
        <v>310508019</v>
      </c>
      <c r="T387" t="s">
        <v>1373</v>
      </c>
      <c r="U387" t="s">
        <v>56</v>
      </c>
      <c r="V387">
        <v>19.4324966</v>
      </c>
      <c r="W387">
        <v>-70.738685700000005</v>
      </c>
      <c r="X387" t="s">
        <v>100</v>
      </c>
      <c r="Y387" t="s">
        <v>100</v>
      </c>
      <c r="Z387" t="s">
        <v>83</v>
      </c>
      <c r="AA387" t="s">
        <v>155</v>
      </c>
      <c r="AB387" t="s">
        <v>60</v>
      </c>
      <c r="AC387" t="s">
        <v>61</v>
      </c>
      <c r="AD387" t="s">
        <v>60</v>
      </c>
      <c r="AE387" t="s">
        <v>176</v>
      </c>
      <c r="AF387" t="s">
        <v>63</v>
      </c>
      <c r="AG387" t="s">
        <v>1400</v>
      </c>
      <c r="AH387" t="s">
        <v>1052</v>
      </c>
      <c r="AJ387">
        <v>2</v>
      </c>
      <c r="AK387" t="s">
        <v>644</v>
      </c>
      <c r="AL387">
        <v>5</v>
      </c>
      <c r="AM387">
        <v>0</v>
      </c>
      <c r="AN387" t="s">
        <v>60</v>
      </c>
      <c r="AO387" t="s">
        <v>67</v>
      </c>
      <c r="AP387" t="s">
        <v>104</v>
      </c>
      <c r="AR387" t="s">
        <v>69</v>
      </c>
      <c r="AS387" t="s">
        <v>114</v>
      </c>
      <c r="AT387" s="1">
        <v>44220</v>
      </c>
      <c r="AU387" t="s">
        <v>10993</v>
      </c>
      <c r="AV387" t="s">
        <v>1373</v>
      </c>
      <c r="AW387" t="s">
        <v>71</v>
      </c>
      <c r="AX387" t="s">
        <v>72</v>
      </c>
    </row>
    <row r="388" spans="1:50" hidden="1" x14ac:dyDescent="0.25">
      <c r="A388" t="str">
        <f>INDEX('Community ID'!B:B,MATCH(M388,'Community ID'!A:A,0))</f>
        <v xml:space="preserve">La Islita </v>
      </c>
      <c r="B388" t="str">
        <f>INDEX('Community ID'!$K:$K,MATCH('Environmental Data'!$N388,'Community ID'!J:J,0))</f>
        <v>Santiago</v>
      </c>
      <c r="D388" t="s">
        <v>1376</v>
      </c>
      <c r="G388" t="s">
        <v>48</v>
      </c>
      <c r="H388" s="1">
        <v>36325</v>
      </c>
      <c r="I388">
        <v>22</v>
      </c>
      <c r="J388">
        <v>8293417814</v>
      </c>
      <c r="K388" t="s">
        <v>49</v>
      </c>
      <c r="L388" t="s">
        <v>618</v>
      </c>
      <c r="M388" t="s">
        <v>1377</v>
      </c>
      <c r="N388" t="s">
        <v>369</v>
      </c>
      <c r="O388" t="s">
        <v>1378</v>
      </c>
      <c r="T388" t="s">
        <v>1373</v>
      </c>
      <c r="U388" t="s">
        <v>56</v>
      </c>
      <c r="V388">
        <v>19.4331596</v>
      </c>
      <c r="W388">
        <v>-70.738296099999999</v>
      </c>
      <c r="X388" t="s">
        <v>100</v>
      </c>
      <c r="Y388" t="s">
        <v>100</v>
      </c>
      <c r="Z388" t="s">
        <v>83</v>
      </c>
      <c r="AA388" t="s">
        <v>155</v>
      </c>
      <c r="AB388" t="s">
        <v>60</v>
      </c>
      <c r="AC388" t="s">
        <v>61</v>
      </c>
      <c r="AD388" t="s">
        <v>60</v>
      </c>
      <c r="AE388" t="s">
        <v>176</v>
      </c>
      <c r="AF388" t="s">
        <v>63</v>
      </c>
      <c r="AG388" t="s">
        <v>621</v>
      </c>
      <c r="AH388" t="s">
        <v>621</v>
      </c>
      <c r="AI388" t="s">
        <v>1379</v>
      </c>
      <c r="AJ388">
        <v>2</v>
      </c>
      <c r="AK388" t="s">
        <v>983</v>
      </c>
      <c r="AL388">
        <v>2</v>
      </c>
      <c r="AM388">
        <v>1</v>
      </c>
      <c r="AN388" t="s">
        <v>60</v>
      </c>
      <c r="AO388" t="s">
        <v>67</v>
      </c>
      <c r="AP388" t="s">
        <v>104</v>
      </c>
      <c r="AR388" t="s">
        <v>69</v>
      </c>
      <c r="AS388" t="s">
        <v>70</v>
      </c>
      <c r="AT388" s="1">
        <v>44220</v>
      </c>
      <c r="AU388" t="s">
        <v>10994</v>
      </c>
      <c r="AV388" t="s">
        <v>1373</v>
      </c>
      <c r="AW388" t="s">
        <v>71</v>
      </c>
      <c r="AX388" t="s">
        <v>72</v>
      </c>
    </row>
    <row r="389" spans="1:50" hidden="1" x14ac:dyDescent="0.25">
      <c r="A389" t="str">
        <f>INDEX('Community ID'!B:B,MATCH(M389,'Community ID'!A:A,0))</f>
        <v xml:space="preserve">La Islita </v>
      </c>
      <c r="B389" t="str">
        <f>INDEX('Community ID'!$K:$K,MATCH('Environmental Data'!$N389,'Community ID'!J:J,0))</f>
        <v>Santiago</v>
      </c>
      <c r="D389" t="s">
        <v>1404</v>
      </c>
      <c r="F389" t="s">
        <v>1405</v>
      </c>
      <c r="G389" t="s">
        <v>75</v>
      </c>
      <c r="H389" s="1">
        <v>26491</v>
      </c>
      <c r="I389">
        <v>49</v>
      </c>
      <c r="J389">
        <v>8096834364</v>
      </c>
      <c r="K389" t="s">
        <v>76</v>
      </c>
      <c r="L389" t="s">
        <v>1406</v>
      </c>
      <c r="M389" t="s">
        <v>1407</v>
      </c>
      <c r="N389" t="s">
        <v>342</v>
      </c>
      <c r="O389" t="s">
        <v>369</v>
      </c>
      <c r="Q389" t="s">
        <v>134</v>
      </c>
      <c r="T389" t="s">
        <v>1373</v>
      </c>
      <c r="U389" t="s">
        <v>56</v>
      </c>
      <c r="V389">
        <v>19.4334451</v>
      </c>
      <c r="W389">
        <v>-70.738454599999997</v>
      </c>
      <c r="X389" t="s">
        <v>196</v>
      </c>
      <c r="Y389" t="s">
        <v>100</v>
      </c>
      <c r="Z389" t="s">
        <v>83</v>
      </c>
      <c r="AA389" t="s">
        <v>155</v>
      </c>
      <c r="AB389" t="s">
        <v>60</v>
      </c>
      <c r="AC389" t="s">
        <v>61</v>
      </c>
      <c r="AD389" t="s">
        <v>60</v>
      </c>
      <c r="AE389" t="s">
        <v>176</v>
      </c>
      <c r="AF389" t="s">
        <v>63</v>
      </c>
      <c r="AG389" t="s">
        <v>621</v>
      </c>
      <c r="AH389" t="s">
        <v>1402</v>
      </c>
      <c r="AI389" t="s">
        <v>1375</v>
      </c>
      <c r="AJ389">
        <v>1</v>
      </c>
      <c r="AK389" t="s">
        <v>983</v>
      </c>
      <c r="AL389">
        <v>3</v>
      </c>
      <c r="AM389">
        <v>0</v>
      </c>
      <c r="AN389" t="s">
        <v>60</v>
      </c>
      <c r="AO389" t="s">
        <v>67</v>
      </c>
      <c r="AP389" t="s">
        <v>104</v>
      </c>
      <c r="AR389" t="s">
        <v>69</v>
      </c>
      <c r="AS389" t="s">
        <v>114</v>
      </c>
      <c r="AT389" s="1">
        <v>44220</v>
      </c>
      <c r="AU389" t="s">
        <v>10995</v>
      </c>
      <c r="AV389" t="s">
        <v>1373</v>
      </c>
      <c r="AW389" t="s">
        <v>71</v>
      </c>
      <c r="AX389" t="s">
        <v>72</v>
      </c>
    </row>
    <row r="390" spans="1:50" hidden="1" x14ac:dyDescent="0.25">
      <c r="A390" t="str">
        <f>INDEX('Community ID'!B:B,MATCH(M390,'Community ID'!A:A,0))</f>
        <v xml:space="preserve">La Islita </v>
      </c>
      <c r="B390" t="str">
        <f>INDEX('Community ID'!$K:$K,MATCH('Environmental Data'!$N390,'Community ID'!J:J,0))</f>
        <v>Santiago</v>
      </c>
      <c r="D390" t="s">
        <v>1385</v>
      </c>
      <c r="G390" t="s">
        <v>48</v>
      </c>
      <c r="H390" s="1">
        <v>16438</v>
      </c>
      <c r="I390">
        <v>76</v>
      </c>
      <c r="K390" t="s">
        <v>76</v>
      </c>
      <c r="L390" t="s">
        <v>127</v>
      </c>
      <c r="M390" t="s">
        <v>701</v>
      </c>
      <c r="N390" t="s">
        <v>369</v>
      </c>
      <c r="O390" t="s">
        <v>342</v>
      </c>
      <c r="T390" t="s">
        <v>1373</v>
      </c>
      <c r="U390" t="s">
        <v>56</v>
      </c>
      <c r="V390">
        <v>19.4325723</v>
      </c>
      <c r="W390">
        <v>-70.739082100000005</v>
      </c>
      <c r="X390" t="s">
        <v>82</v>
      </c>
      <c r="Y390" t="s">
        <v>196</v>
      </c>
      <c r="Z390" t="s">
        <v>83</v>
      </c>
      <c r="AA390" t="s">
        <v>155</v>
      </c>
      <c r="AB390" t="s">
        <v>60</v>
      </c>
      <c r="AC390" t="s">
        <v>61</v>
      </c>
      <c r="AD390" t="s">
        <v>60</v>
      </c>
      <c r="AE390" t="s">
        <v>176</v>
      </c>
      <c r="AF390" t="s">
        <v>63</v>
      </c>
      <c r="AG390" t="s">
        <v>1383</v>
      </c>
      <c r="AH390" t="s">
        <v>1386</v>
      </c>
      <c r="AI390" t="s">
        <v>1387</v>
      </c>
      <c r="AJ390">
        <v>1</v>
      </c>
      <c r="AK390" t="s">
        <v>644</v>
      </c>
      <c r="AL390">
        <v>3</v>
      </c>
      <c r="AM390">
        <v>0</v>
      </c>
      <c r="AN390" t="s">
        <v>61</v>
      </c>
      <c r="AO390" t="s">
        <v>67</v>
      </c>
      <c r="AP390" t="s">
        <v>104</v>
      </c>
      <c r="AR390" t="s">
        <v>69</v>
      </c>
      <c r="AS390" t="s">
        <v>70</v>
      </c>
      <c r="AT390" s="1">
        <v>44220</v>
      </c>
      <c r="AU390" t="s">
        <v>10996</v>
      </c>
      <c r="AV390" t="s">
        <v>1373</v>
      </c>
      <c r="AW390" t="s">
        <v>71</v>
      </c>
      <c r="AX390" t="s">
        <v>72</v>
      </c>
    </row>
    <row r="391" spans="1:50" hidden="1" x14ac:dyDescent="0.25">
      <c r="A391" t="str">
        <f>INDEX('Community ID'!B:B,MATCH(M391,'Community ID'!A:A,0))</f>
        <v xml:space="preserve">La Islita </v>
      </c>
      <c r="B391" t="str">
        <f>INDEX('Community ID'!$K:$K,MATCH('Environmental Data'!$N391,'Community ID'!J:J,0))</f>
        <v>Santiago</v>
      </c>
      <c r="D391" t="s">
        <v>1388</v>
      </c>
      <c r="G391" t="s">
        <v>75</v>
      </c>
      <c r="H391" s="1">
        <v>23937</v>
      </c>
      <c r="I391">
        <v>56</v>
      </c>
      <c r="J391">
        <v>8492595252</v>
      </c>
      <c r="K391" t="s">
        <v>49</v>
      </c>
      <c r="L391" t="s">
        <v>1389</v>
      </c>
      <c r="M391" t="s">
        <v>1390</v>
      </c>
      <c r="N391" t="s">
        <v>342</v>
      </c>
      <c r="O391" t="s">
        <v>364</v>
      </c>
      <c r="Q391" t="s">
        <v>353</v>
      </c>
      <c r="S391">
        <v>6600036757</v>
      </c>
      <c r="T391" t="s">
        <v>1373</v>
      </c>
      <c r="U391" t="s">
        <v>56</v>
      </c>
      <c r="V391">
        <v>19.4329137</v>
      </c>
      <c r="W391">
        <v>-70.738327299999995</v>
      </c>
      <c r="X391" t="s">
        <v>57</v>
      </c>
      <c r="Y391" t="s">
        <v>57</v>
      </c>
      <c r="Z391" t="s">
        <v>83</v>
      </c>
      <c r="AA391" t="s">
        <v>155</v>
      </c>
      <c r="AB391" t="s">
        <v>60</v>
      </c>
      <c r="AC391" t="s">
        <v>61</v>
      </c>
      <c r="AD391" t="s">
        <v>60</v>
      </c>
      <c r="AE391" t="s">
        <v>176</v>
      </c>
      <c r="AF391" t="s">
        <v>63</v>
      </c>
      <c r="AG391" t="s">
        <v>1383</v>
      </c>
      <c r="AH391" t="s">
        <v>1383</v>
      </c>
      <c r="AI391" t="s">
        <v>1391</v>
      </c>
      <c r="AJ391">
        <v>2</v>
      </c>
      <c r="AK391" t="s">
        <v>1392</v>
      </c>
      <c r="AL391">
        <v>6</v>
      </c>
      <c r="AM391">
        <v>1</v>
      </c>
      <c r="AO391" t="s">
        <v>67</v>
      </c>
      <c r="AP391" t="s">
        <v>68</v>
      </c>
      <c r="AR391" t="s">
        <v>69</v>
      </c>
      <c r="AS391" t="s">
        <v>70</v>
      </c>
      <c r="AT391" s="1">
        <v>44220</v>
      </c>
      <c r="AU391" t="s">
        <v>10997</v>
      </c>
      <c r="AV391" t="s">
        <v>1373</v>
      </c>
      <c r="AW391" t="s">
        <v>71</v>
      </c>
      <c r="AX391" t="s">
        <v>72</v>
      </c>
    </row>
    <row r="392" spans="1:50" hidden="1" x14ac:dyDescent="0.25">
      <c r="A392" t="str">
        <f>INDEX('Community ID'!B:B,MATCH(M392,'Community ID'!A:A,0))</f>
        <v xml:space="preserve">La Islita </v>
      </c>
      <c r="B392" t="str">
        <f>INDEX('Community ID'!$K:$K,MATCH('Environmental Data'!$N392,'Community ID'!J:J,0))</f>
        <v>Santiago</v>
      </c>
      <c r="D392" t="s">
        <v>1380</v>
      </c>
      <c r="F392" t="s">
        <v>1381</v>
      </c>
      <c r="G392" t="s">
        <v>48</v>
      </c>
      <c r="H392" s="1">
        <v>23478</v>
      </c>
      <c r="I392">
        <v>57</v>
      </c>
      <c r="J392">
        <v>8296923587</v>
      </c>
      <c r="K392" t="s">
        <v>76</v>
      </c>
      <c r="L392" t="s">
        <v>1382</v>
      </c>
      <c r="M392" t="s">
        <v>701</v>
      </c>
      <c r="N392" t="s">
        <v>342</v>
      </c>
      <c r="O392" t="s">
        <v>342</v>
      </c>
      <c r="Q392" t="s">
        <v>134</v>
      </c>
      <c r="S392">
        <v>5300356747</v>
      </c>
      <c r="T392" t="s">
        <v>1373</v>
      </c>
      <c r="U392" t="s">
        <v>56</v>
      </c>
      <c r="V392">
        <v>19.4332742</v>
      </c>
      <c r="W392">
        <v>-70.7381137</v>
      </c>
      <c r="X392" t="s">
        <v>82</v>
      </c>
      <c r="Y392" t="s">
        <v>82</v>
      </c>
      <c r="Z392" t="s">
        <v>83</v>
      </c>
      <c r="AA392" t="s">
        <v>155</v>
      </c>
      <c r="AB392" t="s">
        <v>60</v>
      </c>
      <c r="AC392" t="s">
        <v>61</v>
      </c>
      <c r="AD392" t="s">
        <v>60</v>
      </c>
      <c r="AE392" t="s">
        <v>176</v>
      </c>
      <c r="AF392" t="s">
        <v>63</v>
      </c>
      <c r="AG392" t="s">
        <v>1383</v>
      </c>
      <c r="AH392" t="s">
        <v>135</v>
      </c>
      <c r="AI392" t="s">
        <v>1384</v>
      </c>
      <c r="AJ392">
        <v>2</v>
      </c>
      <c r="AK392" t="s">
        <v>983</v>
      </c>
      <c r="AL392">
        <v>4</v>
      </c>
      <c r="AM392">
        <v>0</v>
      </c>
      <c r="AN392" t="s">
        <v>61</v>
      </c>
      <c r="AO392" t="s">
        <v>67</v>
      </c>
      <c r="AP392" t="s">
        <v>104</v>
      </c>
      <c r="AR392" t="s">
        <v>69</v>
      </c>
      <c r="AS392" t="s">
        <v>70</v>
      </c>
      <c r="AT392" s="1">
        <v>44220</v>
      </c>
      <c r="AU392" t="s">
        <v>10998</v>
      </c>
      <c r="AV392" t="s">
        <v>1373</v>
      </c>
      <c r="AW392" t="s">
        <v>71</v>
      </c>
      <c r="AX392" t="s">
        <v>72</v>
      </c>
    </row>
    <row r="393" spans="1:50" hidden="1" x14ac:dyDescent="0.25">
      <c r="A393" t="str">
        <f>INDEX('Community ID'!B:B,MATCH(M393,'Community ID'!A:A,0))</f>
        <v xml:space="preserve">La Islita </v>
      </c>
      <c r="B393" t="str">
        <f>INDEX('Community ID'!$K:$K,MATCH('Environmental Data'!$N393,'Community ID'!J:J,0))</f>
        <v>Santiago</v>
      </c>
      <c r="D393" t="s">
        <v>1393</v>
      </c>
      <c r="G393" t="s">
        <v>48</v>
      </c>
      <c r="H393" s="1">
        <v>33501</v>
      </c>
      <c r="I393">
        <v>30</v>
      </c>
      <c r="J393">
        <v>8207919014</v>
      </c>
      <c r="K393" t="s">
        <v>76</v>
      </c>
      <c r="L393" t="s">
        <v>127</v>
      </c>
      <c r="M393" t="s">
        <v>701</v>
      </c>
      <c r="N393" t="s">
        <v>342</v>
      </c>
      <c r="O393" t="s">
        <v>342</v>
      </c>
      <c r="T393" t="s">
        <v>1373</v>
      </c>
      <c r="U393" t="s">
        <v>56</v>
      </c>
      <c r="V393">
        <v>19.4340668</v>
      </c>
      <c r="W393">
        <v>-70.738322699999998</v>
      </c>
      <c r="X393" t="s">
        <v>275</v>
      </c>
      <c r="Y393" t="s">
        <v>275</v>
      </c>
      <c r="Z393" t="s">
        <v>83</v>
      </c>
      <c r="AA393" t="s">
        <v>155</v>
      </c>
      <c r="AB393" t="s">
        <v>60</v>
      </c>
      <c r="AC393" t="s">
        <v>61</v>
      </c>
      <c r="AD393" t="s">
        <v>60</v>
      </c>
      <c r="AE393" t="s">
        <v>176</v>
      </c>
      <c r="AF393" t="s">
        <v>63</v>
      </c>
      <c r="AG393" t="s">
        <v>1395</v>
      </c>
      <c r="AH393" t="s">
        <v>1383</v>
      </c>
      <c r="AI393" t="s">
        <v>1396</v>
      </c>
      <c r="AJ393">
        <v>1</v>
      </c>
      <c r="AK393" t="s">
        <v>1397</v>
      </c>
      <c r="AL393">
        <v>4</v>
      </c>
      <c r="AM393">
        <v>1</v>
      </c>
      <c r="AN393" t="s">
        <v>61</v>
      </c>
      <c r="AO393" t="s">
        <v>67</v>
      </c>
      <c r="AP393" t="s">
        <v>104</v>
      </c>
      <c r="AR393" t="s">
        <v>69</v>
      </c>
      <c r="AS393" t="s">
        <v>114</v>
      </c>
      <c r="AT393" s="1">
        <v>44220</v>
      </c>
      <c r="AU393" t="s">
        <v>10999</v>
      </c>
      <c r="AV393" t="s">
        <v>1373</v>
      </c>
      <c r="AW393" t="s">
        <v>71</v>
      </c>
      <c r="AX393" t="s">
        <v>72</v>
      </c>
    </row>
    <row r="394" spans="1:50" hidden="1" x14ac:dyDescent="0.25">
      <c r="A394" t="str">
        <f>INDEX('Community ID'!B:B,MATCH(M394,'Community ID'!A:A,0))</f>
        <v xml:space="preserve">La Islita </v>
      </c>
      <c r="B394" t="str">
        <f>INDEX('Community ID'!$K:$K,MATCH('Environmental Data'!$N394,'Community ID'!J:J,0))</f>
        <v>Santiago</v>
      </c>
      <c r="D394" t="s">
        <v>1401</v>
      </c>
      <c r="G394" t="s">
        <v>75</v>
      </c>
      <c r="H394" s="1">
        <v>34148</v>
      </c>
      <c r="I394">
        <v>28</v>
      </c>
      <c r="J394">
        <v>8292054316</v>
      </c>
      <c r="K394" t="s">
        <v>132</v>
      </c>
      <c r="L394" t="s">
        <v>952</v>
      </c>
      <c r="M394" t="s">
        <v>701</v>
      </c>
      <c r="N394" t="s">
        <v>342</v>
      </c>
      <c r="O394" t="s">
        <v>364</v>
      </c>
      <c r="Q394" t="s">
        <v>1399</v>
      </c>
      <c r="T394" t="s">
        <v>1373</v>
      </c>
      <c r="U394" t="s">
        <v>56</v>
      </c>
      <c r="V394">
        <v>19.4341069</v>
      </c>
      <c r="W394">
        <v>-70.738285599999998</v>
      </c>
      <c r="X394" t="s">
        <v>82</v>
      </c>
      <c r="Y394" t="s">
        <v>82</v>
      </c>
      <c r="Z394" t="s">
        <v>83</v>
      </c>
      <c r="AA394" t="s">
        <v>155</v>
      </c>
      <c r="AB394" t="s">
        <v>60</v>
      </c>
      <c r="AC394" t="s">
        <v>61</v>
      </c>
      <c r="AD394" t="s">
        <v>60</v>
      </c>
      <c r="AE394" t="s">
        <v>176</v>
      </c>
      <c r="AF394" t="s">
        <v>63</v>
      </c>
      <c r="AG394" t="s">
        <v>1052</v>
      </c>
      <c r="AH394" t="s">
        <v>1402</v>
      </c>
      <c r="AI394" t="s">
        <v>1403</v>
      </c>
      <c r="AJ394">
        <v>2</v>
      </c>
      <c r="AK394" t="s">
        <v>567</v>
      </c>
      <c r="AL394">
        <v>3</v>
      </c>
      <c r="AM394">
        <v>0</v>
      </c>
      <c r="AN394" t="s">
        <v>60</v>
      </c>
      <c r="AO394" t="s">
        <v>67</v>
      </c>
      <c r="AP394" t="s">
        <v>68</v>
      </c>
      <c r="AR394" t="s">
        <v>69</v>
      </c>
      <c r="AS394" t="s">
        <v>114</v>
      </c>
      <c r="AT394" s="1">
        <v>44220</v>
      </c>
      <c r="AU394" t="s">
        <v>11000</v>
      </c>
      <c r="AV394" t="s">
        <v>1373</v>
      </c>
      <c r="AW394" t="s">
        <v>71</v>
      </c>
      <c r="AX394" t="s">
        <v>72</v>
      </c>
    </row>
    <row r="395" spans="1:50" hidden="1" x14ac:dyDescent="0.25">
      <c r="A395" t="str">
        <f>INDEX('Community ID'!B:B,MATCH(M395,'Community ID'!A:A,0))</f>
        <v xml:space="preserve">La Islita </v>
      </c>
      <c r="B395" t="str">
        <f>INDEX('Community ID'!$K:$K,MATCH('Environmental Data'!$N395,'Community ID'!J:J,0))</f>
        <v>Santiago</v>
      </c>
      <c r="D395" t="s">
        <v>1408</v>
      </c>
      <c r="F395" t="s">
        <v>1409</v>
      </c>
      <c r="G395" t="s">
        <v>75</v>
      </c>
      <c r="H395" s="1">
        <v>23947</v>
      </c>
      <c r="I395">
        <v>56</v>
      </c>
      <c r="J395">
        <v>8092679503</v>
      </c>
      <c r="K395" t="s">
        <v>76</v>
      </c>
      <c r="L395" t="s">
        <v>1410</v>
      </c>
      <c r="M395" t="s">
        <v>701</v>
      </c>
      <c r="N395" t="s">
        <v>342</v>
      </c>
      <c r="O395" t="s">
        <v>364</v>
      </c>
      <c r="Q395" t="s">
        <v>338</v>
      </c>
      <c r="S395">
        <v>480022918</v>
      </c>
      <c r="T395" t="s">
        <v>1373</v>
      </c>
      <c r="U395" t="s">
        <v>56</v>
      </c>
      <c r="V395">
        <v>19.4332812</v>
      </c>
      <c r="W395">
        <v>-70.738112099999995</v>
      </c>
      <c r="X395" t="s">
        <v>82</v>
      </c>
      <c r="Y395" t="s">
        <v>82</v>
      </c>
      <c r="Z395" t="s">
        <v>83</v>
      </c>
      <c r="AA395" t="s">
        <v>155</v>
      </c>
      <c r="AB395" t="s">
        <v>60</v>
      </c>
      <c r="AC395" t="s">
        <v>60</v>
      </c>
      <c r="AD395" t="s">
        <v>60</v>
      </c>
      <c r="AE395" t="s">
        <v>176</v>
      </c>
      <c r="AF395" t="s">
        <v>63</v>
      </c>
      <c r="AG395" t="s">
        <v>1383</v>
      </c>
      <c r="AH395" t="s">
        <v>1383</v>
      </c>
      <c r="AI395" t="s">
        <v>1411</v>
      </c>
      <c r="AJ395">
        <v>2</v>
      </c>
      <c r="AK395" t="s">
        <v>1412</v>
      </c>
      <c r="AL395">
        <v>4</v>
      </c>
      <c r="AM395">
        <v>0</v>
      </c>
      <c r="AN395" t="s">
        <v>61</v>
      </c>
      <c r="AO395" t="s">
        <v>67</v>
      </c>
      <c r="AP395" t="s">
        <v>104</v>
      </c>
      <c r="AR395" t="s">
        <v>69</v>
      </c>
      <c r="AS395" t="s">
        <v>70</v>
      </c>
      <c r="AT395" s="1">
        <v>44220</v>
      </c>
      <c r="AU395" t="s">
        <v>11001</v>
      </c>
      <c r="AV395" t="s">
        <v>1373</v>
      </c>
      <c r="AW395" t="s">
        <v>71</v>
      </c>
      <c r="AX395" t="s">
        <v>72</v>
      </c>
    </row>
    <row r="396" spans="1:50" hidden="1" x14ac:dyDescent="0.25">
      <c r="A396" t="str">
        <f>INDEX('Community ID'!B:B,MATCH(M396,'Community ID'!A:A,0))</f>
        <v xml:space="preserve">La Islita </v>
      </c>
      <c r="B396" t="str">
        <f>INDEX('Community ID'!$K:$K,MATCH('Environmental Data'!$N396,'Community ID'!J:J,0))</f>
        <v>Santiago</v>
      </c>
      <c r="D396" t="s">
        <v>1413</v>
      </c>
      <c r="F396" t="s">
        <v>1414</v>
      </c>
      <c r="G396" t="s">
        <v>48</v>
      </c>
      <c r="H396" s="1">
        <v>30882</v>
      </c>
      <c r="I396">
        <v>37</v>
      </c>
      <c r="J396">
        <v>8299596288</v>
      </c>
      <c r="K396" t="s">
        <v>49</v>
      </c>
      <c r="L396" t="s">
        <v>108</v>
      </c>
      <c r="M396" t="s">
        <v>701</v>
      </c>
      <c r="N396" t="s">
        <v>364</v>
      </c>
      <c r="O396" t="s">
        <v>364</v>
      </c>
      <c r="S396">
        <v>3500204817</v>
      </c>
      <c r="T396" t="s">
        <v>344</v>
      </c>
      <c r="U396" t="s">
        <v>56</v>
      </c>
      <c r="V396">
        <v>19.433467001419601</v>
      </c>
      <c r="W396">
        <v>-70.738257558161905</v>
      </c>
      <c r="X396" t="s">
        <v>82</v>
      </c>
      <c r="Y396" t="s">
        <v>82</v>
      </c>
      <c r="Z396" t="s">
        <v>83</v>
      </c>
      <c r="AA396" t="s">
        <v>155</v>
      </c>
      <c r="AB396" t="s">
        <v>60</v>
      </c>
      <c r="AC396" t="s">
        <v>61</v>
      </c>
      <c r="AD396" t="s">
        <v>61</v>
      </c>
      <c r="AE396" t="s">
        <v>176</v>
      </c>
      <c r="AF396" t="s">
        <v>63</v>
      </c>
      <c r="AG396" t="s">
        <v>670</v>
      </c>
      <c r="AH396" t="s">
        <v>552</v>
      </c>
      <c r="AI396" t="s">
        <v>1415</v>
      </c>
      <c r="AJ396">
        <v>1</v>
      </c>
      <c r="AK396" t="s">
        <v>644</v>
      </c>
      <c r="AL396">
        <v>4</v>
      </c>
      <c r="AM396">
        <v>1</v>
      </c>
      <c r="AN396" t="s">
        <v>60</v>
      </c>
      <c r="AO396" t="s">
        <v>67</v>
      </c>
      <c r="AP396" t="s">
        <v>68</v>
      </c>
      <c r="AR396" t="s">
        <v>69</v>
      </c>
      <c r="AS396" t="s">
        <v>114</v>
      </c>
      <c r="AT396" s="1">
        <v>44220</v>
      </c>
      <c r="AU396" t="s">
        <v>11002</v>
      </c>
      <c r="AV396" t="s">
        <v>344</v>
      </c>
      <c r="AW396" t="s">
        <v>71</v>
      </c>
      <c r="AX396" t="s">
        <v>72</v>
      </c>
    </row>
    <row r="397" spans="1:50" hidden="1" x14ac:dyDescent="0.25">
      <c r="A397" t="str">
        <f>INDEX('Community ID'!B:B,MATCH(M397,'Community ID'!A:A,0))</f>
        <v xml:space="preserve">La Islita </v>
      </c>
      <c r="B397" t="str">
        <f>INDEX('Community ID'!$K:$K,MATCH('Environmental Data'!$N397,'Community ID'!J:J,0))</f>
        <v>Santiago</v>
      </c>
      <c r="D397" t="s">
        <v>1416</v>
      </c>
      <c r="G397" t="s">
        <v>75</v>
      </c>
      <c r="H397" s="1">
        <v>25759</v>
      </c>
      <c r="I397">
        <v>51</v>
      </c>
      <c r="J397">
        <v>8094406278</v>
      </c>
      <c r="K397" t="s">
        <v>49</v>
      </c>
      <c r="L397" t="s">
        <v>1418</v>
      </c>
      <c r="M397" t="s">
        <v>701</v>
      </c>
      <c r="N397" t="s">
        <v>364</v>
      </c>
      <c r="O397" t="s">
        <v>364</v>
      </c>
      <c r="S397">
        <v>9200118944</v>
      </c>
      <c r="T397" t="s">
        <v>344</v>
      </c>
      <c r="U397" t="s">
        <v>56</v>
      </c>
      <c r="V397">
        <v>19.433095643839199</v>
      </c>
      <c r="W397">
        <v>-70.738385129218599</v>
      </c>
      <c r="X397" t="s">
        <v>100</v>
      </c>
      <c r="Y397" t="s">
        <v>100</v>
      </c>
      <c r="Z397" t="s">
        <v>83</v>
      </c>
      <c r="AA397" t="s">
        <v>155</v>
      </c>
      <c r="AB397" t="s">
        <v>60</v>
      </c>
      <c r="AC397" t="s">
        <v>61</v>
      </c>
      <c r="AD397" t="s">
        <v>60</v>
      </c>
      <c r="AE397" t="s">
        <v>176</v>
      </c>
      <c r="AF397" t="s">
        <v>63</v>
      </c>
      <c r="AG397" t="s">
        <v>1419</v>
      </c>
      <c r="AH397" t="s">
        <v>1420</v>
      </c>
      <c r="AI397" t="s">
        <v>1421</v>
      </c>
      <c r="AJ397">
        <v>2</v>
      </c>
      <c r="AK397" t="s">
        <v>567</v>
      </c>
      <c r="AL397">
        <v>3</v>
      </c>
      <c r="AN397" t="s">
        <v>61</v>
      </c>
      <c r="AO397" t="s">
        <v>67</v>
      </c>
      <c r="AP397" t="s">
        <v>68</v>
      </c>
      <c r="AR397" t="s">
        <v>69</v>
      </c>
      <c r="AS397" t="s">
        <v>70</v>
      </c>
      <c r="AT397" s="1">
        <v>44220</v>
      </c>
      <c r="AU397" t="s">
        <v>11003</v>
      </c>
      <c r="AV397" t="s">
        <v>344</v>
      </c>
      <c r="AW397" t="s">
        <v>71</v>
      </c>
      <c r="AX397" t="s">
        <v>72</v>
      </c>
    </row>
    <row r="398" spans="1:50" hidden="1" x14ac:dyDescent="0.25">
      <c r="A398" t="str">
        <f>INDEX('Community ID'!B:B,MATCH(M398,'Community ID'!A:A,0))</f>
        <v xml:space="preserve">La Islita </v>
      </c>
      <c r="B398" t="str">
        <f>INDEX('Community ID'!$K:$K,MATCH('Environmental Data'!$N398,'Community ID'!J:J,0))</f>
        <v>Santiago</v>
      </c>
      <c r="D398" t="s">
        <v>1422</v>
      </c>
      <c r="G398" t="s">
        <v>48</v>
      </c>
      <c r="H398" s="1">
        <v>25390</v>
      </c>
      <c r="I398">
        <v>52</v>
      </c>
      <c r="J398">
        <v>8296719892</v>
      </c>
      <c r="K398" t="s">
        <v>76</v>
      </c>
      <c r="L398" t="s">
        <v>108</v>
      </c>
      <c r="M398" t="s">
        <v>701</v>
      </c>
      <c r="N398" t="s">
        <v>364</v>
      </c>
      <c r="O398" t="s">
        <v>364</v>
      </c>
      <c r="R398" t="s">
        <v>358</v>
      </c>
      <c r="T398" t="s">
        <v>344</v>
      </c>
      <c r="U398" t="s">
        <v>56</v>
      </c>
      <c r="V398">
        <v>19.4330533307228</v>
      </c>
      <c r="W398">
        <v>-70.738342728884106</v>
      </c>
      <c r="X398" t="s">
        <v>196</v>
      </c>
      <c r="Y398" t="s">
        <v>196</v>
      </c>
      <c r="Z398" t="s">
        <v>83</v>
      </c>
      <c r="AA398" t="s">
        <v>155</v>
      </c>
      <c r="AB398" t="s">
        <v>60</v>
      </c>
      <c r="AC398" t="s">
        <v>61</v>
      </c>
      <c r="AD398" t="s">
        <v>61</v>
      </c>
      <c r="AE398" t="s">
        <v>176</v>
      </c>
      <c r="AF398" t="s">
        <v>63</v>
      </c>
      <c r="AG398" t="s">
        <v>670</v>
      </c>
      <c r="AH398" t="s">
        <v>670</v>
      </c>
      <c r="AI398" t="s">
        <v>1423</v>
      </c>
      <c r="AJ398">
        <v>1</v>
      </c>
      <c r="AK398" t="s">
        <v>644</v>
      </c>
      <c r="AL398">
        <v>1</v>
      </c>
      <c r="AN398" t="s">
        <v>60</v>
      </c>
      <c r="AO398" t="s">
        <v>67</v>
      </c>
      <c r="AP398" t="s">
        <v>104</v>
      </c>
      <c r="AR398" t="s">
        <v>69</v>
      </c>
      <c r="AS398" t="s">
        <v>70</v>
      </c>
      <c r="AT398" s="1">
        <v>44220</v>
      </c>
      <c r="AU398" t="s">
        <v>11004</v>
      </c>
      <c r="AV398" t="s">
        <v>344</v>
      </c>
      <c r="AW398" t="s">
        <v>71</v>
      </c>
      <c r="AX398" t="s">
        <v>72</v>
      </c>
    </row>
    <row r="399" spans="1:50" hidden="1" x14ac:dyDescent="0.25">
      <c r="A399" t="str">
        <f>INDEX('Community ID'!B:B,MATCH(M399,'Community ID'!A:A,0))</f>
        <v xml:space="preserve">La Islita </v>
      </c>
      <c r="B399" t="str">
        <f>INDEX('Community ID'!$K:$K,MATCH('Environmental Data'!$N399,'Community ID'!J:J,0))</f>
        <v>Santiago</v>
      </c>
      <c r="D399" t="s">
        <v>1424</v>
      </c>
      <c r="G399" t="s">
        <v>75</v>
      </c>
      <c r="H399" s="1">
        <v>32210</v>
      </c>
      <c r="I399">
        <v>33</v>
      </c>
      <c r="J399">
        <v>8294539865</v>
      </c>
      <c r="K399" t="s">
        <v>132</v>
      </c>
      <c r="L399" t="s">
        <v>952</v>
      </c>
      <c r="M399" t="s">
        <v>701</v>
      </c>
      <c r="N399" t="s">
        <v>364</v>
      </c>
      <c r="O399" t="s">
        <v>364</v>
      </c>
      <c r="Q399" t="s">
        <v>370</v>
      </c>
      <c r="S399">
        <v>4600370367</v>
      </c>
      <c r="T399" t="s">
        <v>344</v>
      </c>
      <c r="U399" t="s">
        <v>56</v>
      </c>
      <c r="V399">
        <v>19.432961859192702</v>
      </c>
      <c r="W399">
        <v>-70.738405249830706</v>
      </c>
      <c r="X399" t="s">
        <v>100</v>
      </c>
      <c r="Y399" t="s">
        <v>100</v>
      </c>
      <c r="Z399" t="s">
        <v>83</v>
      </c>
      <c r="AA399" t="s">
        <v>155</v>
      </c>
      <c r="AB399" t="s">
        <v>60</v>
      </c>
      <c r="AC399" t="s">
        <v>61</v>
      </c>
      <c r="AD399" t="s">
        <v>60</v>
      </c>
      <c r="AE399" t="s">
        <v>176</v>
      </c>
      <c r="AF399" t="s">
        <v>111</v>
      </c>
      <c r="AG399" t="s">
        <v>1425</v>
      </c>
      <c r="AH399" t="s">
        <v>1425</v>
      </c>
      <c r="AI399" t="s">
        <v>1426</v>
      </c>
      <c r="AJ399">
        <v>1</v>
      </c>
      <c r="AK399" t="s">
        <v>644</v>
      </c>
      <c r="AL399">
        <v>2</v>
      </c>
      <c r="AN399" t="s">
        <v>61</v>
      </c>
      <c r="AO399" t="s">
        <v>67</v>
      </c>
      <c r="AP399" t="s">
        <v>104</v>
      </c>
      <c r="AR399" t="s">
        <v>69</v>
      </c>
      <c r="AS399" t="s">
        <v>91</v>
      </c>
      <c r="AT399" s="1">
        <v>44220</v>
      </c>
      <c r="AU399" t="s">
        <v>11005</v>
      </c>
      <c r="AV399" t="s">
        <v>344</v>
      </c>
      <c r="AW399" t="s">
        <v>71</v>
      </c>
      <c r="AX399" t="s">
        <v>72</v>
      </c>
    </row>
    <row r="400" spans="1:50" hidden="1" x14ac:dyDescent="0.25">
      <c r="A400" t="str">
        <f>INDEX('Community ID'!B:B,MATCH(M400,'Community ID'!A:A,0))</f>
        <v xml:space="preserve">La Islita </v>
      </c>
      <c r="B400" t="str">
        <f>INDEX('Community ID'!$K:$K,MATCH('Environmental Data'!$N400,'Community ID'!J:J,0))</f>
        <v>Santiago</v>
      </c>
      <c r="D400" t="s">
        <v>1427</v>
      </c>
      <c r="G400" t="s">
        <v>48</v>
      </c>
      <c r="H400" s="1">
        <v>35121</v>
      </c>
      <c r="I400">
        <v>25</v>
      </c>
      <c r="J400">
        <v>8299788025</v>
      </c>
      <c r="K400" t="s">
        <v>76</v>
      </c>
      <c r="L400" t="s">
        <v>108</v>
      </c>
      <c r="M400" t="s">
        <v>701</v>
      </c>
      <c r="N400" t="s">
        <v>364</v>
      </c>
      <c r="O400" t="s">
        <v>364</v>
      </c>
      <c r="S400">
        <v>40225447978</v>
      </c>
      <c r="T400" t="s">
        <v>344</v>
      </c>
      <c r="U400" t="s">
        <v>56</v>
      </c>
      <c r="V400">
        <v>19.432595070637699</v>
      </c>
      <c r="W400">
        <v>-70.739250734468797</v>
      </c>
      <c r="X400" t="s">
        <v>100</v>
      </c>
      <c r="Y400" t="s">
        <v>100</v>
      </c>
      <c r="Z400" t="s">
        <v>83</v>
      </c>
      <c r="AA400" t="s">
        <v>155</v>
      </c>
      <c r="AB400" t="s">
        <v>60</v>
      </c>
      <c r="AC400" t="s">
        <v>61</v>
      </c>
      <c r="AD400" t="s">
        <v>61</v>
      </c>
      <c r="AE400" t="s">
        <v>176</v>
      </c>
      <c r="AF400" t="s">
        <v>63</v>
      </c>
      <c r="AG400" t="s">
        <v>669</v>
      </c>
      <c r="AH400" t="s">
        <v>1428</v>
      </c>
      <c r="AI400" t="s">
        <v>1429</v>
      </c>
      <c r="AJ400">
        <v>2</v>
      </c>
      <c r="AK400" t="s">
        <v>795</v>
      </c>
      <c r="AL400">
        <v>6</v>
      </c>
      <c r="AM400">
        <v>2</v>
      </c>
      <c r="AN400" t="s">
        <v>61</v>
      </c>
      <c r="AO400" t="s">
        <v>67</v>
      </c>
      <c r="AP400" t="s">
        <v>68</v>
      </c>
      <c r="AR400" t="s">
        <v>69</v>
      </c>
      <c r="AS400" t="s">
        <v>70</v>
      </c>
      <c r="AT400" s="1">
        <v>44220</v>
      </c>
      <c r="AU400" t="s">
        <v>11006</v>
      </c>
      <c r="AV400" t="s">
        <v>344</v>
      </c>
      <c r="AW400" t="s">
        <v>71</v>
      </c>
      <c r="AX400" t="s">
        <v>72</v>
      </c>
    </row>
    <row r="401" spans="1:50" hidden="1" x14ac:dyDescent="0.25">
      <c r="A401" t="str">
        <f>INDEX('Community ID'!B:B,MATCH(M401,'Community ID'!A:A,0))</f>
        <v xml:space="preserve">La Islita </v>
      </c>
      <c r="B401" t="str">
        <f>INDEX('Community ID'!$K:$K,MATCH('Environmental Data'!$N401,'Community ID'!J:J,0))</f>
        <v>Santiago</v>
      </c>
      <c r="D401" t="s">
        <v>1430</v>
      </c>
      <c r="G401" t="s">
        <v>75</v>
      </c>
      <c r="H401" s="1">
        <v>25272</v>
      </c>
      <c r="I401">
        <v>52</v>
      </c>
      <c r="J401">
        <v>8298437391</v>
      </c>
      <c r="K401" t="s">
        <v>76</v>
      </c>
      <c r="L401" t="s">
        <v>1431</v>
      </c>
      <c r="M401" t="s">
        <v>701</v>
      </c>
      <c r="N401" t="s">
        <v>364</v>
      </c>
      <c r="O401" t="s">
        <v>364</v>
      </c>
      <c r="S401">
        <v>5800177296</v>
      </c>
      <c r="T401" t="s">
        <v>344</v>
      </c>
      <c r="U401" t="s">
        <v>56</v>
      </c>
      <c r="V401">
        <v>19.4324646403057</v>
      </c>
      <c r="W401">
        <v>-70.738817212393002</v>
      </c>
      <c r="X401" t="s">
        <v>57</v>
      </c>
      <c r="Y401" t="s">
        <v>57</v>
      </c>
      <c r="Z401" t="s">
        <v>83</v>
      </c>
      <c r="AA401" t="s">
        <v>155</v>
      </c>
      <c r="AB401" t="s">
        <v>60</v>
      </c>
      <c r="AC401" t="s">
        <v>61</v>
      </c>
      <c r="AD401" t="s">
        <v>61</v>
      </c>
      <c r="AE401" t="s">
        <v>176</v>
      </c>
      <c r="AF401" t="s">
        <v>63</v>
      </c>
      <c r="AG401" t="s">
        <v>820</v>
      </c>
      <c r="AI401" t="s">
        <v>826</v>
      </c>
      <c r="AJ401">
        <v>3</v>
      </c>
      <c r="AK401" t="s">
        <v>644</v>
      </c>
      <c r="AL401">
        <v>3</v>
      </c>
      <c r="AN401" t="s">
        <v>60</v>
      </c>
      <c r="AO401" t="s">
        <v>67</v>
      </c>
      <c r="AP401" t="s">
        <v>68</v>
      </c>
      <c r="AR401" t="s">
        <v>69</v>
      </c>
      <c r="AS401" t="s">
        <v>70</v>
      </c>
      <c r="AT401" s="1">
        <v>44220</v>
      </c>
      <c r="AU401" t="s">
        <v>11007</v>
      </c>
      <c r="AV401" t="s">
        <v>344</v>
      </c>
      <c r="AW401" t="s">
        <v>71</v>
      </c>
      <c r="AX401" t="s">
        <v>72</v>
      </c>
    </row>
    <row r="402" spans="1:50" hidden="1" x14ac:dyDescent="0.25">
      <c r="A402" t="str">
        <f>INDEX('Community ID'!B:B,MATCH(M402,'Community ID'!A:A,0))</f>
        <v xml:space="preserve">La Islita </v>
      </c>
      <c r="B402" t="str">
        <f>INDEX('Community ID'!$K:$K,MATCH('Environmental Data'!$N402,'Community ID'!J:J,0))</f>
        <v>Santiago</v>
      </c>
      <c r="D402" t="s">
        <v>1435</v>
      </c>
      <c r="G402" t="s">
        <v>48</v>
      </c>
      <c r="H402" s="1">
        <v>29134</v>
      </c>
      <c r="I402">
        <v>42</v>
      </c>
      <c r="J402">
        <v>8297864348</v>
      </c>
      <c r="K402" t="s">
        <v>76</v>
      </c>
      <c r="L402" t="s">
        <v>1436</v>
      </c>
      <c r="M402" t="s">
        <v>701</v>
      </c>
      <c r="N402" t="s">
        <v>364</v>
      </c>
      <c r="O402" t="s">
        <v>364</v>
      </c>
      <c r="Q402" t="s">
        <v>465</v>
      </c>
      <c r="S402">
        <v>3103889923</v>
      </c>
      <c r="T402" t="s">
        <v>344</v>
      </c>
      <c r="U402" t="s">
        <v>56</v>
      </c>
      <c r="V402">
        <v>19.432468711169101</v>
      </c>
      <c r="W402">
        <v>-70.738498092762399</v>
      </c>
      <c r="X402" t="s">
        <v>57</v>
      </c>
      <c r="Y402" t="s">
        <v>57</v>
      </c>
      <c r="Z402" t="s">
        <v>83</v>
      </c>
      <c r="AA402" t="s">
        <v>155</v>
      </c>
      <c r="AB402" t="s">
        <v>60</v>
      </c>
      <c r="AC402" t="s">
        <v>61</v>
      </c>
      <c r="AD402" t="s">
        <v>60</v>
      </c>
      <c r="AE402" t="s">
        <v>176</v>
      </c>
      <c r="AF402" t="s">
        <v>111</v>
      </c>
      <c r="AG402" t="s">
        <v>1437</v>
      </c>
      <c r="AH402" t="s">
        <v>1438</v>
      </c>
      <c r="AI402" t="s">
        <v>826</v>
      </c>
      <c r="AJ402">
        <v>2</v>
      </c>
      <c r="AK402" t="s">
        <v>644</v>
      </c>
      <c r="AL402">
        <v>4</v>
      </c>
      <c r="AN402" t="s">
        <v>61</v>
      </c>
      <c r="AO402" t="s">
        <v>67</v>
      </c>
      <c r="AP402" t="s">
        <v>68</v>
      </c>
      <c r="AR402" t="s">
        <v>69</v>
      </c>
      <c r="AS402" t="s">
        <v>91</v>
      </c>
      <c r="AT402" s="1">
        <v>44220</v>
      </c>
      <c r="AU402" t="s">
        <v>11008</v>
      </c>
      <c r="AV402" t="s">
        <v>344</v>
      </c>
      <c r="AW402" t="s">
        <v>71</v>
      </c>
      <c r="AX402" t="s">
        <v>72</v>
      </c>
    </row>
    <row r="403" spans="1:50" hidden="1" x14ac:dyDescent="0.25">
      <c r="A403" t="str">
        <f>INDEX('Community ID'!B:B,MATCH(M403,'Community ID'!A:A,0))</f>
        <v xml:space="preserve">La Islita </v>
      </c>
      <c r="B403" t="str">
        <f>INDEX('Community ID'!$K:$K,MATCH('Environmental Data'!$N403,'Community ID'!J:J,0))</f>
        <v>Santiago</v>
      </c>
      <c r="D403" t="s">
        <v>1439</v>
      </c>
      <c r="F403" t="s">
        <v>1440</v>
      </c>
      <c r="G403" t="s">
        <v>75</v>
      </c>
      <c r="H403" s="1">
        <v>29220</v>
      </c>
      <c r="I403">
        <v>42</v>
      </c>
      <c r="J403">
        <v>8099137399</v>
      </c>
      <c r="K403" t="s">
        <v>132</v>
      </c>
      <c r="L403" t="s">
        <v>1441</v>
      </c>
      <c r="M403" t="s">
        <v>701</v>
      </c>
      <c r="N403" t="s">
        <v>364</v>
      </c>
      <c r="O403" t="s">
        <v>364</v>
      </c>
      <c r="S403">
        <v>310239665</v>
      </c>
      <c r="T403" t="s">
        <v>344</v>
      </c>
      <c r="U403" t="s">
        <v>56</v>
      </c>
      <c r="V403">
        <v>19.4324840232692</v>
      </c>
      <c r="W403">
        <v>-70.738310481691201</v>
      </c>
      <c r="X403" t="s">
        <v>196</v>
      </c>
      <c r="Y403" t="s">
        <v>275</v>
      </c>
      <c r="Z403" t="s">
        <v>83</v>
      </c>
      <c r="AA403" t="s">
        <v>155</v>
      </c>
      <c r="AB403" t="s">
        <v>60</v>
      </c>
      <c r="AC403" t="s">
        <v>61</v>
      </c>
      <c r="AD403" t="s">
        <v>60</v>
      </c>
      <c r="AE403" t="s">
        <v>176</v>
      </c>
      <c r="AF403" t="s">
        <v>86</v>
      </c>
      <c r="AG403" t="s">
        <v>1442</v>
      </c>
      <c r="AH403" t="s">
        <v>1443</v>
      </c>
      <c r="AI403" t="s">
        <v>1444</v>
      </c>
      <c r="AJ403">
        <v>1</v>
      </c>
      <c r="AK403" t="s">
        <v>567</v>
      </c>
      <c r="AL403">
        <v>3</v>
      </c>
      <c r="AM403">
        <v>2</v>
      </c>
      <c r="AN403" t="s">
        <v>60</v>
      </c>
      <c r="AO403" t="s">
        <v>90</v>
      </c>
      <c r="AP403" t="s">
        <v>68</v>
      </c>
      <c r="AR403" t="s">
        <v>69</v>
      </c>
      <c r="AS403" t="s">
        <v>91</v>
      </c>
      <c r="AT403" s="1">
        <v>44220</v>
      </c>
      <c r="AU403" t="s">
        <v>11009</v>
      </c>
      <c r="AV403" t="s">
        <v>344</v>
      </c>
      <c r="AW403" t="s">
        <v>71</v>
      </c>
      <c r="AX403" t="s">
        <v>72</v>
      </c>
    </row>
    <row r="404" spans="1:50" hidden="1" x14ac:dyDescent="0.25">
      <c r="A404" t="str">
        <f>INDEX('Community ID'!B:B,MATCH(M404,'Community ID'!A:A,0))</f>
        <v xml:space="preserve">La Islita </v>
      </c>
      <c r="B404" t="str">
        <f>INDEX('Community ID'!$K:$K,MATCH('Environmental Data'!$N404,'Community ID'!J:J,0))</f>
        <v>Santiago</v>
      </c>
      <c r="D404" t="s">
        <v>1445</v>
      </c>
      <c r="G404" t="s">
        <v>48</v>
      </c>
      <c r="H404" s="1">
        <v>24660</v>
      </c>
      <c r="I404">
        <v>54</v>
      </c>
      <c r="J404">
        <v>8296944695</v>
      </c>
      <c r="K404" t="s">
        <v>76</v>
      </c>
      <c r="L404" t="s">
        <v>1446</v>
      </c>
      <c r="M404" t="s">
        <v>701</v>
      </c>
      <c r="N404" t="s">
        <v>364</v>
      </c>
      <c r="O404" t="s">
        <v>364</v>
      </c>
      <c r="Q404" t="s">
        <v>353</v>
      </c>
      <c r="T404" t="s">
        <v>344</v>
      </c>
      <c r="U404" t="s">
        <v>56</v>
      </c>
      <c r="V404">
        <v>19.433446455015101</v>
      </c>
      <c r="W404">
        <v>-70.737492206565307</v>
      </c>
      <c r="X404" t="s">
        <v>57</v>
      </c>
      <c r="Y404" t="s">
        <v>57</v>
      </c>
      <c r="Z404" t="s">
        <v>83</v>
      </c>
      <c r="AA404" t="s">
        <v>155</v>
      </c>
      <c r="AB404" t="s">
        <v>60</v>
      </c>
      <c r="AC404" t="s">
        <v>61</v>
      </c>
      <c r="AD404" t="s">
        <v>60</v>
      </c>
      <c r="AE404" t="s">
        <v>176</v>
      </c>
      <c r="AF404" t="s">
        <v>63</v>
      </c>
      <c r="AG404" t="s">
        <v>1447</v>
      </c>
      <c r="AI404" t="s">
        <v>1448</v>
      </c>
      <c r="AJ404">
        <v>2</v>
      </c>
      <c r="AK404" t="s">
        <v>795</v>
      </c>
      <c r="AL404">
        <v>3</v>
      </c>
      <c r="AM404">
        <v>1</v>
      </c>
      <c r="AN404" t="s">
        <v>60</v>
      </c>
      <c r="AO404" t="s">
        <v>67</v>
      </c>
      <c r="AP404" t="s">
        <v>104</v>
      </c>
      <c r="AR404" t="s">
        <v>69</v>
      </c>
      <c r="AS404" t="s">
        <v>91</v>
      </c>
      <c r="AT404" s="1">
        <v>44220</v>
      </c>
      <c r="AU404" t="s">
        <v>11010</v>
      </c>
      <c r="AV404" t="s">
        <v>344</v>
      </c>
      <c r="AW404" t="s">
        <v>71</v>
      </c>
      <c r="AX404" t="s">
        <v>72</v>
      </c>
    </row>
    <row r="405" spans="1:50" hidden="1" x14ac:dyDescent="0.25">
      <c r="A405" t="str">
        <f>INDEX('Community ID'!B:B,MATCH(M405,'Community ID'!A:A,0))</f>
        <v>Cruz de Cuaba</v>
      </c>
      <c r="B405" t="str">
        <f>INDEX('Community ID'!$K:$K,MATCH('Environmental Data'!$N405,'Community ID'!J:J,0))</f>
        <v>Constanza</v>
      </c>
      <c r="D405" t="s">
        <v>1452</v>
      </c>
      <c r="F405" t="s">
        <v>1454</v>
      </c>
      <c r="G405" t="s">
        <v>48</v>
      </c>
      <c r="H405" s="1">
        <v>34092</v>
      </c>
      <c r="I405">
        <v>28</v>
      </c>
      <c r="J405" t="s">
        <v>1455</v>
      </c>
      <c r="K405" t="s">
        <v>49</v>
      </c>
      <c r="L405" t="s">
        <v>127</v>
      </c>
      <c r="M405" t="s">
        <v>1456</v>
      </c>
      <c r="N405" t="s">
        <v>79</v>
      </c>
      <c r="O405" t="s">
        <v>53</v>
      </c>
      <c r="Q405" t="s">
        <v>134</v>
      </c>
      <c r="T405" t="s">
        <v>836</v>
      </c>
      <c r="U405" t="s">
        <v>56</v>
      </c>
      <c r="V405">
        <v>18.971128499999999</v>
      </c>
      <c r="W405">
        <v>-70.722231100000002</v>
      </c>
      <c r="X405" t="s">
        <v>82</v>
      </c>
      <c r="Y405" t="s">
        <v>82</v>
      </c>
      <c r="Z405" t="s">
        <v>345</v>
      </c>
      <c r="AA405" t="s">
        <v>84</v>
      </c>
      <c r="AB405" t="s">
        <v>60</v>
      </c>
      <c r="AE405" t="s">
        <v>176</v>
      </c>
      <c r="AF405" t="s">
        <v>63</v>
      </c>
      <c r="AG405" t="s">
        <v>1070</v>
      </c>
      <c r="AH405" t="s">
        <v>323</v>
      </c>
      <c r="AI405" t="s">
        <v>1270</v>
      </c>
      <c r="AJ405">
        <v>0</v>
      </c>
      <c r="AK405" t="s">
        <v>1457</v>
      </c>
      <c r="AL405">
        <v>5</v>
      </c>
      <c r="AM405">
        <v>1</v>
      </c>
      <c r="AN405" t="s">
        <v>60</v>
      </c>
      <c r="AO405" t="s">
        <v>67</v>
      </c>
      <c r="AP405" t="s">
        <v>104</v>
      </c>
      <c r="AR405" t="s">
        <v>1304</v>
      </c>
      <c r="AS405" t="s">
        <v>70</v>
      </c>
      <c r="AT405" s="1">
        <v>44219</v>
      </c>
      <c r="AU405" t="s">
        <v>11011</v>
      </c>
      <c r="AV405" t="s">
        <v>836</v>
      </c>
      <c r="AW405" t="s">
        <v>71</v>
      </c>
      <c r="AX405" t="s">
        <v>72</v>
      </c>
    </row>
    <row r="406" spans="1:50" hidden="1" x14ac:dyDescent="0.25">
      <c r="A406" t="str">
        <f>INDEX('Community ID'!B:B,MATCH(M406,'Community ID'!A:A,0))</f>
        <v>Cruz de Cuaba</v>
      </c>
      <c r="B406" t="str">
        <f>INDEX('Community ID'!$K:$K,MATCH('Environmental Data'!$N406,'Community ID'!J:J,0))</f>
        <v>Constanza</v>
      </c>
      <c r="D406" t="s">
        <v>1458</v>
      </c>
      <c r="F406" t="s">
        <v>1459</v>
      </c>
      <c r="G406" t="s">
        <v>48</v>
      </c>
      <c r="H406" t="s">
        <v>94</v>
      </c>
      <c r="I406">
        <v>2021</v>
      </c>
      <c r="J406">
        <v>8098030553</v>
      </c>
      <c r="K406" t="s">
        <v>76</v>
      </c>
      <c r="L406" t="s">
        <v>108</v>
      </c>
      <c r="M406" t="s">
        <v>1308</v>
      </c>
      <c r="N406" t="s">
        <v>97</v>
      </c>
      <c r="Q406" t="s">
        <v>358</v>
      </c>
      <c r="T406" t="s">
        <v>1309</v>
      </c>
      <c r="U406" t="s">
        <v>56</v>
      </c>
      <c r="V406">
        <v>0</v>
      </c>
      <c r="W406">
        <v>0</v>
      </c>
      <c r="X406" t="s">
        <v>82</v>
      </c>
      <c r="Y406" t="s">
        <v>275</v>
      </c>
      <c r="Z406" t="s">
        <v>83</v>
      </c>
      <c r="AA406" t="s">
        <v>84</v>
      </c>
      <c r="AB406" t="s">
        <v>60</v>
      </c>
      <c r="AC406" t="s">
        <v>61</v>
      </c>
      <c r="AD406" t="s">
        <v>61</v>
      </c>
      <c r="AE406" t="s">
        <v>176</v>
      </c>
      <c r="AF406" t="s">
        <v>63</v>
      </c>
      <c r="AG406" t="s">
        <v>1460</v>
      </c>
      <c r="AH406" t="s">
        <v>135</v>
      </c>
      <c r="AI406" t="s">
        <v>390</v>
      </c>
      <c r="AJ406">
        <v>0</v>
      </c>
      <c r="AK406" t="s">
        <v>1461</v>
      </c>
      <c r="AL406">
        <v>3</v>
      </c>
      <c r="AN406" t="s">
        <v>60</v>
      </c>
      <c r="AO406" t="s">
        <v>67</v>
      </c>
      <c r="AP406" t="s">
        <v>104</v>
      </c>
      <c r="AR406" t="s">
        <v>1304</v>
      </c>
      <c r="AS406" t="s">
        <v>70</v>
      </c>
      <c r="AT406" s="1">
        <v>44219</v>
      </c>
      <c r="AU406" t="s">
        <v>11012</v>
      </c>
      <c r="AV406" t="s">
        <v>1309</v>
      </c>
      <c r="AW406" t="s">
        <v>71</v>
      </c>
      <c r="AX406" t="s">
        <v>72</v>
      </c>
    </row>
    <row r="407" spans="1:50" hidden="1" x14ac:dyDescent="0.25">
      <c r="A407" t="str">
        <f>INDEX('Community ID'!B:B,MATCH(M407,'Community ID'!A:A,0))</f>
        <v>Barrio Puerto Rico</v>
      </c>
      <c r="B407" t="str">
        <f>INDEX('Community ID'!$K:$K,MATCH('Environmental Data'!$N407,'Community ID'!J:J,0))</f>
        <v>Constanza</v>
      </c>
      <c r="D407" t="s">
        <v>1462</v>
      </c>
      <c r="F407" t="s">
        <v>1463</v>
      </c>
      <c r="G407" t="s">
        <v>48</v>
      </c>
      <c r="H407" s="1">
        <v>34389</v>
      </c>
      <c r="I407">
        <v>27</v>
      </c>
      <c r="J407" t="s">
        <v>1464</v>
      </c>
      <c r="K407" t="s">
        <v>76</v>
      </c>
      <c r="L407" t="s">
        <v>108</v>
      </c>
      <c r="M407" t="s">
        <v>1465</v>
      </c>
      <c r="N407" t="s">
        <v>79</v>
      </c>
      <c r="O407" t="s">
        <v>53</v>
      </c>
      <c r="T407" t="s">
        <v>344</v>
      </c>
      <c r="U407" t="s">
        <v>56</v>
      </c>
      <c r="V407">
        <v>18.922636199999999</v>
      </c>
      <c r="W407">
        <v>-70.741179399999993</v>
      </c>
      <c r="X407" t="s">
        <v>82</v>
      </c>
      <c r="Y407" t="s">
        <v>82</v>
      </c>
      <c r="Z407" t="s">
        <v>58</v>
      </c>
      <c r="AA407" t="s">
        <v>155</v>
      </c>
      <c r="AB407" t="s">
        <v>61</v>
      </c>
      <c r="AC407" t="s">
        <v>60</v>
      </c>
      <c r="AD407" t="s">
        <v>60</v>
      </c>
      <c r="AE407" t="s">
        <v>157</v>
      </c>
      <c r="AF407" t="s">
        <v>111</v>
      </c>
      <c r="AG407" t="s">
        <v>1070</v>
      </c>
      <c r="AH407" t="s">
        <v>323</v>
      </c>
      <c r="AI407" t="s">
        <v>307</v>
      </c>
      <c r="AJ407">
        <v>1</v>
      </c>
      <c r="AK407" t="s">
        <v>575</v>
      </c>
      <c r="AL407">
        <v>4</v>
      </c>
      <c r="AM407">
        <v>1</v>
      </c>
      <c r="AN407" t="s">
        <v>61</v>
      </c>
      <c r="AO407" t="s">
        <v>67</v>
      </c>
      <c r="AP407" t="s">
        <v>104</v>
      </c>
      <c r="AR407" t="s">
        <v>69</v>
      </c>
      <c r="AS407" t="s">
        <v>91</v>
      </c>
      <c r="AT407" s="1">
        <v>44218</v>
      </c>
      <c r="AU407" t="s">
        <v>11013</v>
      </c>
      <c r="AV407" t="s">
        <v>344</v>
      </c>
      <c r="AW407" t="s">
        <v>71</v>
      </c>
      <c r="AX407" t="s">
        <v>72</v>
      </c>
    </row>
    <row r="408" spans="1:50" hidden="1" x14ac:dyDescent="0.25">
      <c r="A408" t="str">
        <f>INDEX('Community ID'!B:B,MATCH(M408,'Community ID'!A:A,0))</f>
        <v>Barrio Puerto Rico</v>
      </c>
      <c r="B408" t="str">
        <f>INDEX('Community ID'!$K:$K,MATCH('Environmental Data'!$N408,'Community ID'!J:J,0))</f>
        <v>Constanza</v>
      </c>
      <c r="D408" t="s">
        <v>1466</v>
      </c>
      <c r="F408" t="s">
        <v>1467</v>
      </c>
      <c r="G408" t="s">
        <v>75</v>
      </c>
      <c r="H408" t="s">
        <v>94</v>
      </c>
      <c r="I408">
        <v>2021</v>
      </c>
      <c r="K408" t="s">
        <v>76</v>
      </c>
      <c r="L408" t="s">
        <v>1109</v>
      </c>
      <c r="M408" t="s">
        <v>1465</v>
      </c>
      <c r="N408" t="s">
        <v>79</v>
      </c>
      <c r="O408" t="s">
        <v>98</v>
      </c>
      <c r="Q408" t="s">
        <v>358</v>
      </c>
      <c r="T408" t="s">
        <v>344</v>
      </c>
      <c r="U408" t="s">
        <v>56</v>
      </c>
      <c r="V408">
        <v>18.9223137</v>
      </c>
      <c r="W408">
        <v>-70.742073199999993</v>
      </c>
      <c r="X408" t="s">
        <v>82</v>
      </c>
      <c r="Y408" t="s">
        <v>82</v>
      </c>
      <c r="Z408" t="s">
        <v>58</v>
      </c>
      <c r="AA408" t="s">
        <v>84</v>
      </c>
      <c r="AB408" t="s">
        <v>60</v>
      </c>
      <c r="AD408" t="s">
        <v>60</v>
      </c>
      <c r="AE408" t="s">
        <v>176</v>
      </c>
      <c r="AF408" t="s">
        <v>63</v>
      </c>
      <c r="AG408" t="s">
        <v>1070</v>
      </c>
      <c r="AH408" t="s">
        <v>323</v>
      </c>
      <c r="AI408" t="s">
        <v>1468</v>
      </c>
      <c r="AJ408">
        <v>1</v>
      </c>
      <c r="AK408" t="s">
        <v>575</v>
      </c>
      <c r="AL408">
        <v>6</v>
      </c>
      <c r="AM408">
        <v>0</v>
      </c>
      <c r="AN408" t="s">
        <v>60</v>
      </c>
      <c r="AO408" t="s">
        <v>67</v>
      </c>
      <c r="AP408" t="s">
        <v>104</v>
      </c>
      <c r="AR408" t="s">
        <v>69</v>
      </c>
      <c r="AS408" t="s">
        <v>70</v>
      </c>
      <c r="AT408" s="1">
        <v>44218</v>
      </c>
      <c r="AU408" t="s">
        <v>11014</v>
      </c>
      <c r="AV408" t="s">
        <v>344</v>
      </c>
      <c r="AW408" t="s">
        <v>71</v>
      </c>
      <c r="AX408" t="s">
        <v>72</v>
      </c>
    </row>
    <row r="409" spans="1:50" hidden="1" x14ac:dyDescent="0.25">
      <c r="A409" t="str">
        <f>INDEX('Community ID'!B:B,MATCH(M409,'Community ID'!A:A,0))</f>
        <v>Barrio Puerto Rico</v>
      </c>
      <c r="B409" t="str">
        <f>INDEX('Community ID'!$K:$K,MATCH('Environmental Data'!$N409,'Community ID'!J:J,0))</f>
        <v>Constanza</v>
      </c>
      <c r="D409" t="s">
        <v>1469</v>
      </c>
      <c r="F409" t="s">
        <v>1471</v>
      </c>
      <c r="G409" t="s">
        <v>48</v>
      </c>
      <c r="H409" s="1">
        <v>33813</v>
      </c>
      <c r="I409">
        <v>29</v>
      </c>
      <c r="K409" t="s">
        <v>49</v>
      </c>
      <c r="L409" t="s">
        <v>589</v>
      </c>
      <c r="M409" t="s">
        <v>1465</v>
      </c>
      <c r="N409" t="s">
        <v>79</v>
      </c>
      <c r="O409" t="s">
        <v>98</v>
      </c>
      <c r="Q409" t="s">
        <v>134</v>
      </c>
      <c r="T409" t="s">
        <v>344</v>
      </c>
      <c r="U409" t="s">
        <v>56</v>
      </c>
      <c r="V409">
        <v>18.922042999999999</v>
      </c>
      <c r="W409">
        <v>-70.742376300000004</v>
      </c>
      <c r="X409" t="s">
        <v>57</v>
      </c>
      <c r="Y409" t="s">
        <v>57</v>
      </c>
      <c r="Z409" t="s">
        <v>58</v>
      </c>
      <c r="AA409" t="s">
        <v>84</v>
      </c>
      <c r="AC409" t="s">
        <v>61</v>
      </c>
      <c r="AD409" t="s">
        <v>60</v>
      </c>
      <c r="AE409" t="s">
        <v>176</v>
      </c>
      <c r="AF409" t="s">
        <v>111</v>
      </c>
      <c r="AG409" t="s">
        <v>943</v>
      </c>
      <c r="AH409" t="s">
        <v>323</v>
      </c>
      <c r="AI409" t="s">
        <v>1472</v>
      </c>
      <c r="AJ409">
        <v>1</v>
      </c>
      <c r="AK409" t="s">
        <v>575</v>
      </c>
      <c r="AL409">
        <v>4</v>
      </c>
      <c r="AM409">
        <v>0</v>
      </c>
      <c r="AN409" t="s">
        <v>61</v>
      </c>
      <c r="AO409" t="s">
        <v>67</v>
      </c>
      <c r="AP409" t="s">
        <v>104</v>
      </c>
      <c r="AR409" t="s">
        <v>69</v>
      </c>
      <c r="AS409" t="s">
        <v>114</v>
      </c>
      <c r="AT409" s="1">
        <v>44218</v>
      </c>
      <c r="AU409" t="s">
        <v>11015</v>
      </c>
      <c r="AV409" t="s">
        <v>344</v>
      </c>
      <c r="AW409" t="s">
        <v>71</v>
      </c>
      <c r="AX409" t="s">
        <v>72</v>
      </c>
    </row>
    <row r="410" spans="1:50" hidden="1" x14ac:dyDescent="0.25">
      <c r="A410" t="str">
        <f>INDEX('Community ID'!B:B,MATCH(M410,'Community ID'!A:A,0))</f>
        <v>Barrio Puerto Rico</v>
      </c>
      <c r="B410" t="str">
        <f>INDEX('Community ID'!$K:$K,MATCH('Environmental Data'!$N410,'Community ID'!J:J,0))</f>
        <v>Constanza</v>
      </c>
      <c r="D410" t="s">
        <v>1473</v>
      </c>
      <c r="F410" t="s">
        <v>1474</v>
      </c>
      <c r="G410" t="s">
        <v>48</v>
      </c>
      <c r="H410" t="s">
        <v>94</v>
      </c>
      <c r="I410">
        <v>2021</v>
      </c>
      <c r="K410" t="s">
        <v>49</v>
      </c>
      <c r="L410" t="s">
        <v>127</v>
      </c>
      <c r="M410" t="s">
        <v>1465</v>
      </c>
      <c r="N410" t="s">
        <v>79</v>
      </c>
      <c r="O410" t="s">
        <v>53</v>
      </c>
      <c r="Q410" t="s">
        <v>134</v>
      </c>
      <c r="T410" t="s">
        <v>836</v>
      </c>
      <c r="U410" t="s">
        <v>56</v>
      </c>
      <c r="V410">
        <v>18.9219294</v>
      </c>
      <c r="W410">
        <v>-70.7430339</v>
      </c>
      <c r="X410" t="s">
        <v>82</v>
      </c>
      <c r="Y410" t="s">
        <v>82</v>
      </c>
      <c r="Z410" t="s">
        <v>166</v>
      </c>
      <c r="AA410" t="s">
        <v>155</v>
      </c>
      <c r="AB410" t="s">
        <v>60</v>
      </c>
      <c r="AD410" t="s">
        <v>61</v>
      </c>
      <c r="AE410" t="s">
        <v>176</v>
      </c>
      <c r="AF410" t="s">
        <v>111</v>
      </c>
      <c r="AG410" t="s">
        <v>64</v>
      </c>
      <c r="AH410" t="s">
        <v>1475</v>
      </c>
      <c r="AI410" t="s">
        <v>390</v>
      </c>
      <c r="AJ410">
        <v>1</v>
      </c>
      <c r="AK410" t="s">
        <v>1476</v>
      </c>
      <c r="AL410">
        <v>4</v>
      </c>
      <c r="AM410">
        <v>0</v>
      </c>
      <c r="AN410" t="s">
        <v>60</v>
      </c>
      <c r="AO410" t="s">
        <v>67</v>
      </c>
      <c r="AP410" t="s">
        <v>104</v>
      </c>
      <c r="AR410" t="s">
        <v>69</v>
      </c>
      <c r="AS410" t="s">
        <v>114</v>
      </c>
      <c r="AT410" s="1">
        <v>44218</v>
      </c>
      <c r="AU410" t="s">
        <v>11016</v>
      </c>
      <c r="AV410" t="s">
        <v>836</v>
      </c>
      <c r="AW410" t="s">
        <v>71</v>
      </c>
      <c r="AX410" t="s">
        <v>72</v>
      </c>
    </row>
    <row r="411" spans="1:50" hidden="1" x14ac:dyDescent="0.25">
      <c r="A411" t="str">
        <f>INDEX('Community ID'!B:B,MATCH(M411,'Community ID'!A:A,0))</f>
        <v>Barrio Puerto Rico</v>
      </c>
      <c r="B411" t="str">
        <f>INDEX('Community ID'!$K:$K,MATCH('Environmental Data'!$N411,'Community ID'!J:J,0))</f>
        <v>Constanza</v>
      </c>
      <c r="D411" t="s">
        <v>1491</v>
      </c>
      <c r="G411" t="s">
        <v>75</v>
      </c>
      <c r="H411" t="s">
        <v>94</v>
      </c>
      <c r="I411">
        <v>2021</v>
      </c>
      <c r="K411" t="s">
        <v>49</v>
      </c>
      <c r="L411" t="s">
        <v>548</v>
      </c>
      <c r="M411" t="s">
        <v>1465</v>
      </c>
      <c r="N411" t="s">
        <v>79</v>
      </c>
      <c r="O411" t="s">
        <v>53</v>
      </c>
      <c r="Q411" t="s">
        <v>134</v>
      </c>
      <c r="T411" t="s">
        <v>836</v>
      </c>
      <c r="U411" t="s">
        <v>56</v>
      </c>
      <c r="V411">
        <v>18.922118900000001</v>
      </c>
      <c r="W411">
        <v>-70.743038999999996</v>
      </c>
      <c r="X411" t="s">
        <v>82</v>
      </c>
      <c r="Y411" t="s">
        <v>82</v>
      </c>
      <c r="Z411" t="s">
        <v>166</v>
      </c>
      <c r="AA411" t="s">
        <v>84</v>
      </c>
      <c r="AC411" t="s">
        <v>60</v>
      </c>
      <c r="AD411" t="s">
        <v>60</v>
      </c>
      <c r="AE411" t="s">
        <v>176</v>
      </c>
      <c r="AF411" t="s">
        <v>63</v>
      </c>
      <c r="AG411" t="s">
        <v>87</v>
      </c>
      <c r="AH411" t="s">
        <v>323</v>
      </c>
      <c r="AI411" t="s">
        <v>390</v>
      </c>
      <c r="AJ411">
        <v>1</v>
      </c>
      <c r="AK411" t="s">
        <v>1492</v>
      </c>
      <c r="AL411">
        <v>5</v>
      </c>
      <c r="AM411">
        <v>2</v>
      </c>
      <c r="AN411" t="s">
        <v>60</v>
      </c>
      <c r="AO411" t="s">
        <v>67</v>
      </c>
      <c r="AP411" t="s">
        <v>104</v>
      </c>
      <c r="AR411" t="s">
        <v>69</v>
      </c>
      <c r="AS411" t="s">
        <v>91</v>
      </c>
      <c r="AT411" s="1">
        <v>44218</v>
      </c>
      <c r="AU411" t="s">
        <v>11017</v>
      </c>
      <c r="AV411" t="s">
        <v>836</v>
      </c>
      <c r="AW411" t="s">
        <v>71</v>
      </c>
      <c r="AX411" t="s">
        <v>72</v>
      </c>
    </row>
    <row r="412" spans="1:50" hidden="1" x14ac:dyDescent="0.25">
      <c r="A412" t="str">
        <f>INDEX('Community ID'!B:B,MATCH(M412,'Community ID'!A:A,0))</f>
        <v>Barrio Puerto Rico</v>
      </c>
      <c r="B412" t="str">
        <f>INDEX('Community ID'!$K:$K,MATCH('Environmental Data'!$N412,'Community ID'!J:J,0))</f>
        <v>Constanza</v>
      </c>
      <c r="D412" t="s">
        <v>1493</v>
      </c>
      <c r="F412" t="s">
        <v>416</v>
      </c>
      <c r="G412" t="s">
        <v>75</v>
      </c>
      <c r="H412" s="1">
        <v>31133</v>
      </c>
      <c r="I412">
        <v>36</v>
      </c>
      <c r="J412" t="s">
        <v>1494</v>
      </c>
      <c r="K412" t="s">
        <v>76</v>
      </c>
      <c r="L412" t="s">
        <v>77</v>
      </c>
      <c r="M412" t="s">
        <v>1465</v>
      </c>
      <c r="N412" t="s">
        <v>79</v>
      </c>
      <c r="O412" t="s">
        <v>98</v>
      </c>
      <c r="Q412" t="s">
        <v>134</v>
      </c>
      <c r="T412" t="s">
        <v>836</v>
      </c>
      <c r="U412" t="s">
        <v>56</v>
      </c>
      <c r="V412">
        <v>0</v>
      </c>
      <c r="W412">
        <v>0</v>
      </c>
      <c r="X412" t="s">
        <v>82</v>
      </c>
      <c r="Y412" t="s">
        <v>82</v>
      </c>
      <c r="Z412" t="s">
        <v>166</v>
      </c>
      <c r="AA412" t="s">
        <v>155</v>
      </c>
      <c r="AB412" t="s">
        <v>60</v>
      </c>
      <c r="AD412" t="s">
        <v>60</v>
      </c>
      <c r="AE412" t="s">
        <v>176</v>
      </c>
      <c r="AF412" t="s">
        <v>111</v>
      </c>
      <c r="AG412" t="s">
        <v>1079</v>
      </c>
      <c r="AH412" t="s">
        <v>323</v>
      </c>
      <c r="AI412" t="s">
        <v>1495</v>
      </c>
      <c r="AJ412">
        <v>1</v>
      </c>
      <c r="AK412" t="s">
        <v>575</v>
      </c>
      <c r="AL412">
        <v>4</v>
      </c>
      <c r="AM412">
        <v>0</v>
      </c>
      <c r="AN412" t="s">
        <v>60</v>
      </c>
      <c r="AO412" t="s">
        <v>67</v>
      </c>
      <c r="AP412" t="s">
        <v>68</v>
      </c>
      <c r="AR412" t="s">
        <v>69</v>
      </c>
      <c r="AS412" t="s">
        <v>114</v>
      </c>
      <c r="AT412" s="1">
        <v>44218</v>
      </c>
      <c r="AU412" t="s">
        <v>11018</v>
      </c>
      <c r="AV412" t="s">
        <v>836</v>
      </c>
      <c r="AW412" t="s">
        <v>71</v>
      </c>
      <c r="AX412" t="s">
        <v>72</v>
      </c>
    </row>
    <row r="413" spans="1:50" hidden="1" x14ac:dyDescent="0.25">
      <c r="A413" t="str">
        <f>INDEX('Community ID'!B:B,MATCH(M413,'Community ID'!A:A,0))</f>
        <v>Barrio Puerto Rico</v>
      </c>
      <c r="B413" t="str">
        <f>INDEX('Community ID'!$K:$K,MATCH('Environmental Data'!$N413,'Community ID'!J:J,0))</f>
        <v>Constanza</v>
      </c>
      <c r="D413" t="s">
        <v>1477</v>
      </c>
      <c r="F413" t="s">
        <v>1479</v>
      </c>
      <c r="G413" t="s">
        <v>48</v>
      </c>
      <c r="H413" t="s">
        <v>94</v>
      </c>
      <c r="I413">
        <v>2021</v>
      </c>
      <c r="K413" t="s">
        <v>76</v>
      </c>
      <c r="L413" t="s">
        <v>899</v>
      </c>
      <c r="M413" t="s">
        <v>1465</v>
      </c>
      <c r="N413" t="s">
        <v>79</v>
      </c>
      <c r="O413" t="s">
        <v>98</v>
      </c>
      <c r="Q413" t="s">
        <v>134</v>
      </c>
      <c r="T413" t="s">
        <v>836</v>
      </c>
      <c r="U413" t="s">
        <v>56</v>
      </c>
      <c r="V413">
        <v>18.9219437</v>
      </c>
      <c r="W413">
        <v>-70.742872199999994</v>
      </c>
      <c r="X413" t="s">
        <v>82</v>
      </c>
      <c r="Y413" t="s">
        <v>82</v>
      </c>
      <c r="Z413" t="s">
        <v>166</v>
      </c>
      <c r="AA413" t="s">
        <v>84</v>
      </c>
      <c r="AC413" t="s">
        <v>61</v>
      </c>
      <c r="AD413" t="s">
        <v>60</v>
      </c>
      <c r="AE413" t="s">
        <v>157</v>
      </c>
      <c r="AF413" t="s">
        <v>86</v>
      </c>
      <c r="AG413" t="s">
        <v>87</v>
      </c>
      <c r="AH413" t="s">
        <v>323</v>
      </c>
      <c r="AI413" t="s">
        <v>1480</v>
      </c>
      <c r="AJ413">
        <v>1</v>
      </c>
      <c r="AK413" t="s">
        <v>575</v>
      </c>
      <c r="AL413">
        <v>3</v>
      </c>
      <c r="AM413">
        <v>0</v>
      </c>
      <c r="AN413" t="s">
        <v>60</v>
      </c>
      <c r="AO413" t="s">
        <v>67</v>
      </c>
      <c r="AP413" t="s">
        <v>104</v>
      </c>
      <c r="AR413" t="s">
        <v>69</v>
      </c>
      <c r="AS413" t="s">
        <v>91</v>
      </c>
      <c r="AT413" s="1">
        <v>44218</v>
      </c>
      <c r="AU413" t="s">
        <v>11019</v>
      </c>
      <c r="AV413" t="s">
        <v>836</v>
      </c>
      <c r="AW413" t="s">
        <v>71</v>
      </c>
      <c r="AX413" t="s">
        <v>72</v>
      </c>
    </row>
    <row r="414" spans="1:50" hidden="1" x14ac:dyDescent="0.25">
      <c r="A414" t="str">
        <f>INDEX('Community ID'!B:B,MATCH(M414,'Community ID'!A:A,0))</f>
        <v>Barrio Puerto Rico</v>
      </c>
      <c r="B414" t="str">
        <f>INDEX('Community ID'!$K:$K,MATCH('Environmental Data'!$N414,'Community ID'!J:J,0))</f>
        <v>Constanza</v>
      </c>
      <c r="D414" t="s">
        <v>1496</v>
      </c>
      <c r="G414" t="s">
        <v>48</v>
      </c>
      <c r="H414" s="1">
        <v>37949</v>
      </c>
      <c r="I414">
        <v>18</v>
      </c>
      <c r="J414" t="s">
        <v>1497</v>
      </c>
      <c r="K414" t="s">
        <v>132</v>
      </c>
      <c r="L414" t="s">
        <v>589</v>
      </c>
      <c r="M414" t="s">
        <v>1465</v>
      </c>
      <c r="N414" t="s">
        <v>79</v>
      </c>
      <c r="O414" t="s">
        <v>147</v>
      </c>
      <c r="Q414" t="s">
        <v>134</v>
      </c>
      <c r="T414" t="s">
        <v>836</v>
      </c>
      <c r="U414" t="s">
        <v>56</v>
      </c>
      <c r="V414">
        <v>0</v>
      </c>
      <c r="W414">
        <v>0</v>
      </c>
      <c r="X414" t="s">
        <v>82</v>
      </c>
      <c r="Y414" t="s">
        <v>82</v>
      </c>
      <c r="Z414" t="s">
        <v>166</v>
      </c>
      <c r="AA414" t="s">
        <v>155</v>
      </c>
      <c r="AB414" t="s">
        <v>60</v>
      </c>
      <c r="AD414" t="s">
        <v>61</v>
      </c>
      <c r="AE414" t="s">
        <v>176</v>
      </c>
      <c r="AF414" t="s">
        <v>111</v>
      </c>
      <c r="AG414" t="s">
        <v>1079</v>
      </c>
      <c r="AH414" t="s">
        <v>323</v>
      </c>
      <c r="AI414" t="s">
        <v>1272</v>
      </c>
      <c r="AJ414">
        <v>1</v>
      </c>
      <c r="AK414" t="s">
        <v>575</v>
      </c>
      <c r="AL414">
        <v>4</v>
      </c>
      <c r="AM414">
        <v>0</v>
      </c>
      <c r="AN414" t="s">
        <v>60</v>
      </c>
      <c r="AO414" t="s">
        <v>67</v>
      </c>
      <c r="AP414" t="s">
        <v>68</v>
      </c>
      <c r="AR414" t="s">
        <v>69</v>
      </c>
      <c r="AS414" t="s">
        <v>114</v>
      </c>
      <c r="AT414" s="1">
        <v>44218</v>
      </c>
      <c r="AU414" t="s">
        <v>11020</v>
      </c>
      <c r="AV414" t="s">
        <v>836</v>
      </c>
      <c r="AW414" t="s">
        <v>71</v>
      </c>
      <c r="AX414" t="s">
        <v>72</v>
      </c>
    </row>
    <row r="415" spans="1:50" hidden="1" x14ac:dyDescent="0.25">
      <c r="A415" t="str">
        <f>INDEX('Community ID'!B:B,MATCH(M415,'Community ID'!A:A,0))</f>
        <v>Barrio Puerto Rico</v>
      </c>
      <c r="B415" t="str">
        <f>INDEX('Community ID'!$K:$K,MATCH('Environmental Data'!$N415,'Community ID'!J:J,0))</f>
        <v>Constanza</v>
      </c>
      <c r="D415" t="s">
        <v>1481</v>
      </c>
      <c r="F415" t="s">
        <v>1482</v>
      </c>
      <c r="G415" t="s">
        <v>75</v>
      </c>
      <c r="H415" t="s">
        <v>94</v>
      </c>
      <c r="I415">
        <v>2021</v>
      </c>
      <c r="J415" t="s">
        <v>1483</v>
      </c>
      <c r="K415" t="s">
        <v>49</v>
      </c>
      <c r="L415" t="s">
        <v>1109</v>
      </c>
      <c r="M415" t="s">
        <v>1484</v>
      </c>
      <c r="N415" t="s">
        <v>79</v>
      </c>
      <c r="O415" t="s">
        <v>98</v>
      </c>
      <c r="Q415" t="s">
        <v>134</v>
      </c>
      <c r="T415" t="s">
        <v>836</v>
      </c>
      <c r="U415" t="s">
        <v>56</v>
      </c>
      <c r="V415">
        <v>0</v>
      </c>
      <c r="W415">
        <v>0</v>
      </c>
      <c r="X415" t="s">
        <v>82</v>
      </c>
      <c r="Y415" t="s">
        <v>82</v>
      </c>
      <c r="Z415" t="s">
        <v>166</v>
      </c>
      <c r="AA415" t="s">
        <v>155</v>
      </c>
      <c r="AB415" t="s">
        <v>60</v>
      </c>
      <c r="AD415" t="s">
        <v>60</v>
      </c>
      <c r="AE415" t="s">
        <v>157</v>
      </c>
      <c r="AF415" t="s">
        <v>111</v>
      </c>
      <c r="AG415" t="s">
        <v>87</v>
      </c>
      <c r="AH415" t="s">
        <v>323</v>
      </c>
      <c r="AI415" t="s">
        <v>390</v>
      </c>
      <c r="AJ415">
        <v>1</v>
      </c>
      <c r="AK415" t="s">
        <v>575</v>
      </c>
      <c r="AL415">
        <v>1</v>
      </c>
      <c r="AM415">
        <v>0</v>
      </c>
      <c r="AN415" t="s">
        <v>60</v>
      </c>
      <c r="AO415" t="s">
        <v>67</v>
      </c>
      <c r="AP415" t="s">
        <v>68</v>
      </c>
      <c r="AR415" t="s">
        <v>69</v>
      </c>
      <c r="AS415" t="s">
        <v>91</v>
      </c>
      <c r="AT415" s="1">
        <v>44218</v>
      </c>
      <c r="AU415" t="s">
        <v>11021</v>
      </c>
      <c r="AV415" t="s">
        <v>836</v>
      </c>
      <c r="AW415" t="s">
        <v>71</v>
      </c>
      <c r="AX415" t="s">
        <v>72</v>
      </c>
    </row>
    <row r="416" spans="1:50" hidden="1" x14ac:dyDescent="0.25">
      <c r="A416" t="str">
        <f>INDEX('Community ID'!B:B,MATCH(M416,'Community ID'!A:A,0))</f>
        <v>Barrio Puerto Rico</v>
      </c>
      <c r="B416" t="str">
        <f>INDEX('Community ID'!$K:$K,MATCH('Environmental Data'!$N416,'Community ID'!J:J,0))</f>
        <v>Constanza</v>
      </c>
      <c r="D416" t="s">
        <v>1485</v>
      </c>
      <c r="F416" t="s">
        <v>893</v>
      </c>
      <c r="G416" t="s">
        <v>48</v>
      </c>
      <c r="H416" s="1">
        <v>25056</v>
      </c>
      <c r="I416">
        <v>53</v>
      </c>
      <c r="J416" t="s">
        <v>1486</v>
      </c>
      <c r="K416" t="s">
        <v>76</v>
      </c>
      <c r="L416" t="s">
        <v>1487</v>
      </c>
      <c r="M416" t="s">
        <v>1488</v>
      </c>
      <c r="N416" t="s">
        <v>79</v>
      </c>
      <c r="O416" t="s">
        <v>98</v>
      </c>
      <c r="Q416" t="s">
        <v>353</v>
      </c>
      <c r="T416" t="s">
        <v>836</v>
      </c>
      <c r="U416" t="s">
        <v>56</v>
      </c>
      <c r="V416">
        <v>18.922333099999999</v>
      </c>
      <c r="W416">
        <v>-70.742082600000003</v>
      </c>
      <c r="X416" t="s">
        <v>82</v>
      </c>
      <c r="Y416" t="s">
        <v>82</v>
      </c>
      <c r="Z416" t="s">
        <v>58</v>
      </c>
      <c r="AA416" t="s">
        <v>155</v>
      </c>
      <c r="AB416" t="s">
        <v>60</v>
      </c>
      <c r="AD416" t="s">
        <v>60</v>
      </c>
      <c r="AE416" t="s">
        <v>176</v>
      </c>
      <c r="AF416" t="s">
        <v>63</v>
      </c>
      <c r="AG416" t="s">
        <v>1489</v>
      </c>
      <c r="AH416" t="s">
        <v>323</v>
      </c>
      <c r="AI416" t="s">
        <v>1272</v>
      </c>
      <c r="AJ416">
        <v>1</v>
      </c>
      <c r="AK416" t="s">
        <v>1490</v>
      </c>
      <c r="AL416">
        <v>4</v>
      </c>
      <c r="AM416">
        <v>0</v>
      </c>
      <c r="AN416" t="s">
        <v>60</v>
      </c>
      <c r="AO416" t="s">
        <v>67</v>
      </c>
      <c r="AP416" t="s">
        <v>68</v>
      </c>
      <c r="AR416" t="s">
        <v>69</v>
      </c>
      <c r="AS416" t="s">
        <v>114</v>
      </c>
      <c r="AT416" s="1">
        <v>44218</v>
      </c>
      <c r="AU416" t="s">
        <v>11022</v>
      </c>
      <c r="AV416" t="s">
        <v>836</v>
      </c>
      <c r="AW416" t="s">
        <v>71</v>
      </c>
      <c r="AX416" t="s">
        <v>72</v>
      </c>
    </row>
    <row r="417" spans="1:50" hidden="1" x14ac:dyDescent="0.25">
      <c r="A417" t="str">
        <f>INDEX('Community ID'!B:B,MATCH(M417,'Community ID'!A:A,0))</f>
        <v>Barrio Puerto Rico</v>
      </c>
      <c r="B417" t="str">
        <f>INDEX('Community ID'!$K:$K,MATCH('Environmental Data'!$N417,'Community ID'!J:J,0))</f>
        <v>Constanza</v>
      </c>
      <c r="D417" t="s">
        <v>1498</v>
      </c>
      <c r="F417" t="s">
        <v>1499</v>
      </c>
      <c r="G417" t="s">
        <v>48</v>
      </c>
      <c r="H417" s="1">
        <v>19626</v>
      </c>
      <c r="I417">
        <v>68</v>
      </c>
      <c r="K417" t="s">
        <v>76</v>
      </c>
      <c r="L417" t="s">
        <v>108</v>
      </c>
      <c r="M417" t="s">
        <v>1228</v>
      </c>
      <c r="N417" t="s">
        <v>79</v>
      </c>
      <c r="T417" t="s">
        <v>1309</v>
      </c>
      <c r="U417" t="s">
        <v>56</v>
      </c>
      <c r="V417">
        <v>18.9225581288513</v>
      </c>
      <c r="W417">
        <v>-70.741306683114402</v>
      </c>
      <c r="X417" t="s">
        <v>82</v>
      </c>
      <c r="Y417" t="s">
        <v>57</v>
      </c>
      <c r="Z417" t="s">
        <v>83</v>
      </c>
      <c r="AA417" t="s">
        <v>84</v>
      </c>
      <c r="AB417" t="s">
        <v>60</v>
      </c>
      <c r="AC417" t="s">
        <v>61</v>
      </c>
      <c r="AD417" t="s">
        <v>60</v>
      </c>
      <c r="AE417" t="s">
        <v>176</v>
      </c>
      <c r="AF417" t="s">
        <v>63</v>
      </c>
      <c r="AG417" t="s">
        <v>621</v>
      </c>
      <c r="AH417" t="s">
        <v>621</v>
      </c>
      <c r="AI417" t="s">
        <v>1500</v>
      </c>
      <c r="AJ417">
        <v>1</v>
      </c>
      <c r="AK417" t="s">
        <v>1501</v>
      </c>
      <c r="AL417">
        <v>5</v>
      </c>
      <c r="AN417" t="s">
        <v>60</v>
      </c>
      <c r="AO417" t="s">
        <v>67</v>
      </c>
      <c r="AP417" t="s">
        <v>104</v>
      </c>
      <c r="AR417" t="s">
        <v>69</v>
      </c>
      <c r="AS417" t="s">
        <v>70</v>
      </c>
      <c r="AT417" s="1">
        <v>44218</v>
      </c>
      <c r="AU417" t="s">
        <v>11023</v>
      </c>
      <c r="AV417" t="s">
        <v>1309</v>
      </c>
      <c r="AW417" t="s">
        <v>71</v>
      </c>
      <c r="AX417" t="s">
        <v>72</v>
      </c>
    </row>
    <row r="418" spans="1:50" hidden="1" x14ac:dyDescent="0.25">
      <c r="A418" t="str">
        <f>INDEX('Community ID'!B:B,MATCH(M418,'Community ID'!A:A,0))</f>
        <v>Barrio Puerto Rico</v>
      </c>
      <c r="B418" t="str">
        <f>INDEX('Community ID'!$K:$K,MATCH('Environmental Data'!$N418,'Community ID'!J:J,0))</f>
        <v>Constanza</v>
      </c>
      <c r="D418" t="s">
        <v>1502</v>
      </c>
      <c r="F418" t="s">
        <v>1020</v>
      </c>
      <c r="G418" t="s">
        <v>75</v>
      </c>
      <c r="H418" s="1">
        <v>25974</v>
      </c>
      <c r="I418">
        <v>50</v>
      </c>
      <c r="J418">
        <v>8298782360</v>
      </c>
      <c r="K418" t="s">
        <v>76</v>
      </c>
      <c r="L418" t="s">
        <v>1503</v>
      </c>
      <c r="M418" t="s">
        <v>1228</v>
      </c>
      <c r="N418" t="s">
        <v>79</v>
      </c>
      <c r="Q418" t="s">
        <v>134</v>
      </c>
      <c r="T418" t="s">
        <v>1309</v>
      </c>
      <c r="U418" t="s">
        <v>56</v>
      </c>
      <c r="V418">
        <v>18.922294056991898</v>
      </c>
      <c r="W418">
        <v>-70.741349347001602</v>
      </c>
      <c r="X418" t="s">
        <v>57</v>
      </c>
      <c r="Y418" t="s">
        <v>57</v>
      </c>
      <c r="Z418" t="s">
        <v>83</v>
      </c>
      <c r="AA418" t="s">
        <v>155</v>
      </c>
      <c r="AB418" t="s">
        <v>60</v>
      </c>
      <c r="AC418" t="s">
        <v>61</v>
      </c>
      <c r="AD418" t="s">
        <v>60</v>
      </c>
      <c r="AE418" t="s">
        <v>176</v>
      </c>
      <c r="AF418" t="s">
        <v>63</v>
      </c>
      <c r="AG418" t="s">
        <v>1110</v>
      </c>
      <c r="AH418" t="s">
        <v>621</v>
      </c>
      <c r="AI418" t="s">
        <v>884</v>
      </c>
      <c r="AJ418">
        <v>1</v>
      </c>
      <c r="AK418" t="s">
        <v>66</v>
      </c>
      <c r="AL418">
        <v>2</v>
      </c>
      <c r="AN418" t="s">
        <v>60</v>
      </c>
      <c r="AO418" t="s">
        <v>67</v>
      </c>
      <c r="AP418" t="s">
        <v>104</v>
      </c>
      <c r="AR418" t="s">
        <v>69</v>
      </c>
      <c r="AS418" t="s">
        <v>70</v>
      </c>
      <c r="AT418" s="1">
        <v>44218</v>
      </c>
      <c r="AU418" t="s">
        <v>11024</v>
      </c>
      <c r="AV418" t="s">
        <v>1309</v>
      </c>
      <c r="AW418" t="s">
        <v>71</v>
      </c>
      <c r="AX418" t="s">
        <v>72</v>
      </c>
    </row>
    <row r="419" spans="1:50" hidden="1" x14ac:dyDescent="0.25">
      <c r="A419" t="str">
        <f>INDEX('Community ID'!B:B,MATCH(M419,'Community ID'!A:A,0))</f>
        <v>Barrio Puerto Rico</v>
      </c>
      <c r="B419" t="str">
        <f>INDEX('Community ID'!$K:$K,MATCH('Environmental Data'!$N419,'Community ID'!J:J,0))</f>
        <v>Constanza</v>
      </c>
      <c r="D419" t="s">
        <v>1504</v>
      </c>
      <c r="F419" t="s">
        <v>1505</v>
      </c>
      <c r="G419" t="s">
        <v>75</v>
      </c>
      <c r="H419" s="1">
        <v>32178</v>
      </c>
      <c r="I419">
        <v>33</v>
      </c>
      <c r="J419">
        <v>8295560241</v>
      </c>
      <c r="K419" t="s">
        <v>76</v>
      </c>
      <c r="L419" t="s">
        <v>1307</v>
      </c>
      <c r="M419" t="s">
        <v>1228</v>
      </c>
      <c r="N419" t="s">
        <v>79</v>
      </c>
      <c r="T419" t="s">
        <v>1309</v>
      </c>
      <c r="U419" t="s">
        <v>56</v>
      </c>
      <c r="V419">
        <v>18.922655023651998</v>
      </c>
      <c r="W419">
        <v>-70.741595188221595</v>
      </c>
      <c r="X419" t="s">
        <v>82</v>
      </c>
      <c r="Y419" t="s">
        <v>82</v>
      </c>
      <c r="Z419" t="s">
        <v>166</v>
      </c>
      <c r="AA419" t="s">
        <v>84</v>
      </c>
      <c r="AB419" t="s">
        <v>61</v>
      </c>
      <c r="AC419" t="s">
        <v>60</v>
      </c>
      <c r="AD419" t="s">
        <v>60</v>
      </c>
      <c r="AE419" t="s">
        <v>176</v>
      </c>
      <c r="AF419" t="s">
        <v>63</v>
      </c>
      <c r="AG419" t="s">
        <v>621</v>
      </c>
      <c r="AH419" t="s">
        <v>621</v>
      </c>
      <c r="AI419" t="s">
        <v>1506</v>
      </c>
      <c r="AJ419">
        <v>1</v>
      </c>
      <c r="AK419" t="s">
        <v>89</v>
      </c>
      <c r="AL419">
        <v>4</v>
      </c>
      <c r="AN419" t="s">
        <v>60</v>
      </c>
      <c r="AO419" t="s">
        <v>67</v>
      </c>
      <c r="AR419" t="s">
        <v>69</v>
      </c>
      <c r="AS419" t="s">
        <v>70</v>
      </c>
      <c r="AT419" s="1">
        <v>44218</v>
      </c>
      <c r="AU419" t="s">
        <v>11025</v>
      </c>
      <c r="AV419" t="s">
        <v>1309</v>
      </c>
      <c r="AW419" t="s">
        <v>71</v>
      </c>
      <c r="AX419" t="s">
        <v>72</v>
      </c>
    </row>
    <row r="420" spans="1:50" hidden="1" x14ac:dyDescent="0.25">
      <c r="A420" t="str">
        <f>INDEX('Community ID'!B:B,MATCH(M420,'Community ID'!A:A,0))</f>
        <v>Barrio Puerto Rico</v>
      </c>
      <c r="B420" t="str">
        <f>INDEX('Community ID'!$K:$K,MATCH('Environmental Data'!$N420,'Community ID'!J:J,0))</f>
        <v>Constanza</v>
      </c>
      <c r="D420" t="s">
        <v>1507</v>
      </c>
      <c r="F420" t="s">
        <v>1508</v>
      </c>
      <c r="G420" t="s">
        <v>75</v>
      </c>
      <c r="H420" t="s">
        <v>94</v>
      </c>
      <c r="I420">
        <v>2021</v>
      </c>
      <c r="J420">
        <v>8492241150</v>
      </c>
      <c r="K420" t="s">
        <v>132</v>
      </c>
      <c r="L420" t="s">
        <v>1307</v>
      </c>
      <c r="M420" t="s">
        <v>1228</v>
      </c>
      <c r="N420" t="s">
        <v>79</v>
      </c>
      <c r="T420" t="s">
        <v>1309</v>
      </c>
      <c r="U420" t="s">
        <v>56</v>
      </c>
      <c r="V420">
        <v>0</v>
      </c>
      <c r="W420">
        <v>0</v>
      </c>
      <c r="X420" t="s">
        <v>82</v>
      </c>
      <c r="Y420" t="s">
        <v>82</v>
      </c>
      <c r="Z420" t="s">
        <v>166</v>
      </c>
      <c r="AA420" t="s">
        <v>84</v>
      </c>
      <c r="AB420" t="s">
        <v>61</v>
      </c>
      <c r="AC420" t="s">
        <v>60</v>
      </c>
      <c r="AD420" t="s">
        <v>60</v>
      </c>
      <c r="AE420" t="s">
        <v>176</v>
      </c>
      <c r="AF420" t="s">
        <v>111</v>
      </c>
      <c r="AG420" t="s">
        <v>621</v>
      </c>
      <c r="AH420" t="s">
        <v>1176</v>
      </c>
      <c r="AI420" t="s">
        <v>884</v>
      </c>
      <c r="AJ420">
        <v>1</v>
      </c>
      <c r="AK420" t="s">
        <v>1509</v>
      </c>
      <c r="AL420">
        <v>4</v>
      </c>
      <c r="AM420">
        <v>1</v>
      </c>
      <c r="AN420" t="s">
        <v>61</v>
      </c>
      <c r="AO420" t="s">
        <v>67</v>
      </c>
      <c r="AP420" t="s">
        <v>68</v>
      </c>
      <c r="AR420" t="s">
        <v>69</v>
      </c>
      <c r="AS420" t="s">
        <v>91</v>
      </c>
      <c r="AT420" s="1">
        <v>44218</v>
      </c>
      <c r="AU420" t="s">
        <v>11026</v>
      </c>
      <c r="AV420" t="s">
        <v>1309</v>
      </c>
      <c r="AW420" t="s">
        <v>71</v>
      </c>
      <c r="AX420" t="s">
        <v>72</v>
      </c>
    </row>
    <row r="421" spans="1:50" hidden="1" x14ac:dyDescent="0.25">
      <c r="A421" t="str">
        <f>INDEX('Community ID'!B:B,MATCH(M421,'Community ID'!A:A,0))</f>
        <v>Barrio Puerto Rico</v>
      </c>
      <c r="B421" t="str">
        <f>INDEX('Community ID'!$K:$K,MATCH('Environmental Data'!$N421,'Community ID'!J:J,0))</f>
        <v>Constanza</v>
      </c>
      <c r="D421" t="s">
        <v>1510</v>
      </c>
      <c r="F421" t="s">
        <v>1511</v>
      </c>
      <c r="G421" t="s">
        <v>75</v>
      </c>
      <c r="H421" s="1">
        <v>37373</v>
      </c>
      <c r="I421">
        <v>19</v>
      </c>
      <c r="J421">
        <v>8498802037</v>
      </c>
      <c r="K421" t="s">
        <v>49</v>
      </c>
      <c r="L421" t="s">
        <v>1307</v>
      </c>
      <c r="M421" t="s">
        <v>1228</v>
      </c>
      <c r="N421" t="s">
        <v>79</v>
      </c>
      <c r="T421" t="s">
        <v>1309</v>
      </c>
      <c r="U421" t="s">
        <v>56</v>
      </c>
      <c r="V421">
        <v>18.922061291540899</v>
      </c>
      <c r="W421">
        <v>-70.742203127658598</v>
      </c>
      <c r="X421" t="s">
        <v>82</v>
      </c>
      <c r="Y421" t="s">
        <v>82</v>
      </c>
      <c r="Z421" t="s">
        <v>166</v>
      </c>
      <c r="AA421" t="s">
        <v>155</v>
      </c>
      <c r="AB421" t="s">
        <v>60</v>
      </c>
      <c r="AC421" t="s">
        <v>61</v>
      </c>
      <c r="AD421" t="s">
        <v>60</v>
      </c>
      <c r="AE421" t="s">
        <v>176</v>
      </c>
      <c r="AF421" t="s">
        <v>63</v>
      </c>
      <c r="AG421" t="s">
        <v>621</v>
      </c>
      <c r="AH421" t="s">
        <v>762</v>
      </c>
      <c r="AI421" t="s">
        <v>390</v>
      </c>
      <c r="AJ421">
        <v>1</v>
      </c>
      <c r="AK421" t="s">
        <v>89</v>
      </c>
      <c r="AL421">
        <v>5</v>
      </c>
      <c r="AN421" t="s">
        <v>60</v>
      </c>
      <c r="AO421" t="s">
        <v>67</v>
      </c>
      <c r="AP421" t="s">
        <v>104</v>
      </c>
      <c r="AR421" t="s">
        <v>69</v>
      </c>
      <c r="AS421" t="s">
        <v>70</v>
      </c>
      <c r="AT421" s="1">
        <v>44218</v>
      </c>
      <c r="AU421" t="s">
        <v>11027</v>
      </c>
      <c r="AV421" t="s">
        <v>1309</v>
      </c>
      <c r="AW421" t="s">
        <v>71</v>
      </c>
      <c r="AX421" t="s">
        <v>72</v>
      </c>
    </row>
    <row r="422" spans="1:50" hidden="1" x14ac:dyDescent="0.25">
      <c r="A422" t="str">
        <f>INDEX('Community ID'!B:B,MATCH(M422,'Community ID'!A:A,0))</f>
        <v>Barrio Puerto Rico</v>
      </c>
      <c r="B422" t="str">
        <f>INDEX('Community ID'!$K:$K,MATCH('Environmental Data'!$N422,'Community ID'!J:J,0))</f>
        <v>Constanza</v>
      </c>
      <c r="D422" t="s">
        <v>1512</v>
      </c>
      <c r="G422" t="s">
        <v>48</v>
      </c>
      <c r="H422" s="1">
        <v>32631</v>
      </c>
      <c r="I422">
        <v>32</v>
      </c>
      <c r="J422">
        <v>8296930539</v>
      </c>
      <c r="K422" t="s">
        <v>201</v>
      </c>
      <c r="L422" t="s">
        <v>108</v>
      </c>
      <c r="M422" t="s">
        <v>1228</v>
      </c>
      <c r="N422" t="s">
        <v>79</v>
      </c>
      <c r="Q422" t="s">
        <v>134</v>
      </c>
      <c r="T422" t="s">
        <v>1309</v>
      </c>
      <c r="U422" t="s">
        <v>56</v>
      </c>
      <c r="V422">
        <v>18.922267612087399</v>
      </c>
      <c r="W422">
        <v>-70.742169683865001</v>
      </c>
      <c r="X422" t="s">
        <v>82</v>
      </c>
      <c r="Y422" t="s">
        <v>100</v>
      </c>
      <c r="Z422" t="s">
        <v>166</v>
      </c>
      <c r="AA422" t="s">
        <v>84</v>
      </c>
      <c r="AB422" t="s">
        <v>60</v>
      </c>
      <c r="AC422" t="s">
        <v>61</v>
      </c>
      <c r="AD422" t="s">
        <v>60</v>
      </c>
      <c r="AE422" t="s">
        <v>176</v>
      </c>
      <c r="AF422" t="s">
        <v>63</v>
      </c>
      <c r="AG422" t="s">
        <v>621</v>
      </c>
      <c r="AH422" t="s">
        <v>1513</v>
      </c>
      <c r="AI422" t="s">
        <v>390</v>
      </c>
      <c r="AJ422">
        <v>1</v>
      </c>
      <c r="AK422" t="s">
        <v>89</v>
      </c>
      <c r="AL422">
        <v>6</v>
      </c>
      <c r="AM422">
        <v>2</v>
      </c>
      <c r="AN422" t="s">
        <v>61</v>
      </c>
      <c r="AO422" t="s">
        <v>67</v>
      </c>
      <c r="AP422" t="s">
        <v>104</v>
      </c>
      <c r="AR422" t="s">
        <v>69</v>
      </c>
      <c r="AS422" t="s">
        <v>70</v>
      </c>
      <c r="AT422" s="1">
        <v>44218</v>
      </c>
      <c r="AU422" t="s">
        <v>11028</v>
      </c>
      <c r="AV422" t="s">
        <v>1309</v>
      </c>
      <c r="AW422" t="s">
        <v>71</v>
      </c>
      <c r="AX422" t="s">
        <v>72</v>
      </c>
    </row>
    <row r="423" spans="1:50" hidden="1" x14ac:dyDescent="0.25">
      <c r="A423" t="str">
        <f>INDEX('Community ID'!B:B,MATCH(M423,'Community ID'!A:A,0))</f>
        <v>Barrio Puerto Rico</v>
      </c>
      <c r="B423" t="str">
        <f>INDEX('Community ID'!$K:$K,MATCH('Environmental Data'!$N423,'Community ID'!J:J,0))</f>
        <v>Constanza</v>
      </c>
      <c r="D423" t="s">
        <v>1514</v>
      </c>
      <c r="G423" t="s">
        <v>48</v>
      </c>
      <c r="H423" t="s">
        <v>94</v>
      </c>
      <c r="I423">
        <v>2021</v>
      </c>
      <c r="K423" t="s">
        <v>76</v>
      </c>
      <c r="L423" t="s">
        <v>1515</v>
      </c>
      <c r="M423" t="s">
        <v>1138</v>
      </c>
      <c r="N423" t="s">
        <v>79</v>
      </c>
      <c r="O423" t="s">
        <v>311</v>
      </c>
      <c r="Q423" t="s">
        <v>1516</v>
      </c>
      <c r="T423" t="s">
        <v>832</v>
      </c>
      <c r="U423" t="s">
        <v>56</v>
      </c>
      <c r="V423">
        <v>18.921839800000001</v>
      </c>
      <c r="W423">
        <v>-70.743258999999995</v>
      </c>
      <c r="X423" t="s">
        <v>82</v>
      </c>
      <c r="Y423" t="s">
        <v>82</v>
      </c>
      <c r="Z423" t="s">
        <v>58</v>
      </c>
      <c r="AA423" t="s">
        <v>155</v>
      </c>
      <c r="AB423" t="s">
        <v>60</v>
      </c>
      <c r="AC423" t="s">
        <v>61</v>
      </c>
      <c r="AD423" t="s">
        <v>61</v>
      </c>
      <c r="AE423" t="s">
        <v>157</v>
      </c>
      <c r="AF423" t="s">
        <v>86</v>
      </c>
      <c r="AG423" t="s">
        <v>621</v>
      </c>
      <c r="AH423" t="s">
        <v>621</v>
      </c>
      <c r="AI423" t="s">
        <v>390</v>
      </c>
      <c r="AJ423">
        <v>1</v>
      </c>
      <c r="AK423" t="s">
        <v>833</v>
      </c>
      <c r="AL423">
        <v>2</v>
      </c>
      <c r="AM423">
        <v>0</v>
      </c>
      <c r="AN423" t="s">
        <v>60</v>
      </c>
      <c r="AO423" t="s">
        <v>67</v>
      </c>
      <c r="AP423" t="s">
        <v>68</v>
      </c>
      <c r="AR423" t="s">
        <v>69</v>
      </c>
      <c r="AS423" t="s">
        <v>91</v>
      </c>
      <c r="AT423" s="1">
        <v>44218</v>
      </c>
      <c r="AU423" t="s">
        <v>11029</v>
      </c>
      <c r="AV423" t="s">
        <v>832</v>
      </c>
      <c r="AW423" t="s">
        <v>71</v>
      </c>
      <c r="AX423" t="s">
        <v>72</v>
      </c>
    </row>
    <row r="424" spans="1:50" hidden="1" x14ac:dyDescent="0.25">
      <c r="A424" t="str">
        <f>INDEX('Community ID'!B:B,MATCH(M424,'Community ID'!A:A,0))</f>
        <v>Barrio Puerto Rico</v>
      </c>
      <c r="B424" t="str">
        <f>INDEX('Community ID'!$K:$K,MATCH('Environmental Data'!$N424,'Community ID'!J:J,0))</f>
        <v>Constanza</v>
      </c>
      <c r="D424" t="s">
        <v>1517</v>
      </c>
      <c r="G424" t="s">
        <v>48</v>
      </c>
      <c r="H424" t="s">
        <v>94</v>
      </c>
      <c r="I424">
        <v>2021</v>
      </c>
      <c r="K424" t="s">
        <v>76</v>
      </c>
      <c r="L424" t="s">
        <v>1518</v>
      </c>
      <c r="M424" t="s">
        <v>1138</v>
      </c>
      <c r="N424" t="s">
        <v>79</v>
      </c>
      <c r="O424" t="s">
        <v>542</v>
      </c>
      <c r="T424" t="s">
        <v>832</v>
      </c>
      <c r="U424" t="s">
        <v>56</v>
      </c>
      <c r="V424">
        <v>18.9220364</v>
      </c>
      <c r="W424">
        <v>-70.742987299999996</v>
      </c>
      <c r="X424" t="s">
        <v>82</v>
      </c>
      <c r="Y424" t="s">
        <v>82</v>
      </c>
      <c r="Z424" t="s">
        <v>58</v>
      </c>
      <c r="AA424" t="s">
        <v>155</v>
      </c>
      <c r="AB424" t="s">
        <v>60</v>
      </c>
      <c r="AC424" t="s">
        <v>61</v>
      </c>
      <c r="AD424" t="s">
        <v>61</v>
      </c>
      <c r="AE424" t="s">
        <v>176</v>
      </c>
      <c r="AF424" t="s">
        <v>63</v>
      </c>
      <c r="AG424" t="s">
        <v>621</v>
      </c>
      <c r="AH424" t="s">
        <v>621</v>
      </c>
      <c r="AI424" t="s">
        <v>390</v>
      </c>
      <c r="AJ424">
        <v>1</v>
      </c>
      <c r="AK424" t="s">
        <v>833</v>
      </c>
      <c r="AL424">
        <v>5</v>
      </c>
      <c r="AM424">
        <v>0</v>
      </c>
      <c r="AN424" t="s">
        <v>60</v>
      </c>
      <c r="AO424" t="s">
        <v>67</v>
      </c>
      <c r="AP424" t="s">
        <v>68</v>
      </c>
      <c r="AR424" t="s">
        <v>69</v>
      </c>
      <c r="AS424" t="s">
        <v>70</v>
      </c>
      <c r="AT424" s="1">
        <v>44218</v>
      </c>
      <c r="AU424" t="s">
        <v>11030</v>
      </c>
      <c r="AV424" t="s">
        <v>832</v>
      </c>
      <c r="AW424" t="s">
        <v>71</v>
      </c>
      <c r="AX424" t="s">
        <v>72</v>
      </c>
    </row>
    <row r="425" spans="1:50" hidden="1" x14ac:dyDescent="0.25">
      <c r="A425" t="str">
        <f>INDEX('Community ID'!B:B,MATCH(M425,'Community ID'!A:A,0))</f>
        <v>Barrio Puerto Rico</v>
      </c>
      <c r="B425" t="str">
        <f>INDEX('Community ID'!$K:$K,MATCH('Environmental Data'!$N425,'Community ID'!J:J,0))</f>
        <v>Constanza</v>
      </c>
      <c r="D425" t="s">
        <v>1519</v>
      </c>
      <c r="G425" t="s">
        <v>48</v>
      </c>
      <c r="H425" t="s">
        <v>94</v>
      </c>
      <c r="I425">
        <v>2021</v>
      </c>
      <c r="K425" t="s">
        <v>76</v>
      </c>
      <c r="L425" t="s">
        <v>108</v>
      </c>
      <c r="M425" t="s">
        <v>1138</v>
      </c>
      <c r="N425" t="s">
        <v>79</v>
      </c>
      <c r="O425" t="s">
        <v>542</v>
      </c>
      <c r="T425" t="s">
        <v>832</v>
      </c>
      <c r="U425" t="s">
        <v>56</v>
      </c>
      <c r="V425">
        <v>18.922108399999999</v>
      </c>
      <c r="W425">
        <v>-70.742863700000001</v>
      </c>
      <c r="X425" t="s">
        <v>82</v>
      </c>
      <c r="Y425" t="s">
        <v>82</v>
      </c>
      <c r="Z425" t="s">
        <v>58</v>
      </c>
      <c r="AA425" t="s">
        <v>155</v>
      </c>
      <c r="AB425" t="s">
        <v>60</v>
      </c>
      <c r="AC425" t="s">
        <v>61</v>
      </c>
      <c r="AD425" t="s">
        <v>61</v>
      </c>
      <c r="AE425" t="s">
        <v>176</v>
      </c>
      <c r="AF425" t="s">
        <v>86</v>
      </c>
      <c r="AG425" t="s">
        <v>621</v>
      </c>
      <c r="AH425" t="s">
        <v>621</v>
      </c>
      <c r="AI425" t="s">
        <v>934</v>
      </c>
      <c r="AJ425">
        <v>1</v>
      </c>
      <c r="AK425" t="s">
        <v>833</v>
      </c>
      <c r="AL425">
        <v>4</v>
      </c>
      <c r="AM425">
        <v>0</v>
      </c>
      <c r="AN425" t="s">
        <v>60</v>
      </c>
      <c r="AO425" t="s">
        <v>67</v>
      </c>
      <c r="AP425" t="s">
        <v>68</v>
      </c>
      <c r="AR425" t="s">
        <v>69</v>
      </c>
      <c r="AS425" t="s">
        <v>91</v>
      </c>
      <c r="AT425" s="1">
        <v>44218</v>
      </c>
      <c r="AU425" t="s">
        <v>11031</v>
      </c>
      <c r="AV425" t="s">
        <v>832</v>
      </c>
      <c r="AW425" t="s">
        <v>71</v>
      </c>
      <c r="AX425" t="s">
        <v>72</v>
      </c>
    </row>
    <row r="426" spans="1:50" hidden="1" x14ac:dyDescent="0.25">
      <c r="A426" t="str">
        <f>INDEX('Community ID'!B:B,MATCH(M426,'Community ID'!A:A,0))</f>
        <v>Barrio Puerto Rico</v>
      </c>
      <c r="B426" t="str">
        <f>INDEX('Community ID'!$K:$K,MATCH('Environmental Data'!$N426,'Community ID'!J:J,0))</f>
        <v>Constanza</v>
      </c>
      <c r="D426" t="s">
        <v>1520</v>
      </c>
      <c r="G426" t="s">
        <v>48</v>
      </c>
      <c r="H426" t="s">
        <v>94</v>
      </c>
      <c r="I426">
        <v>2021</v>
      </c>
      <c r="K426" t="s">
        <v>492</v>
      </c>
      <c r="L426" t="s">
        <v>589</v>
      </c>
      <c r="M426" t="s">
        <v>1138</v>
      </c>
      <c r="N426" t="s">
        <v>79</v>
      </c>
      <c r="O426" t="s">
        <v>542</v>
      </c>
      <c r="Q426" t="s">
        <v>438</v>
      </c>
      <c r="T426" t="s">
        <v>832</v>
      </c>
      <c r="U426" t="s">
        <v>56</v>
      </c>
      <c r="V426">
        <v>0</v>
      </c>
      <c r="W426">
        <v>0</v>
      </c>
      <c r="X426" t="s">
        <v>82</v>
      </c>
      <c r="Y426" t="s">
        <v>82</v>
      </c>
      <c r="Z426" t="s">
        <v>58</v>
      </c>
      <c r="AA426" t="s">
        <v>155</v>
      </c>
      <c r="AB426" t="s">
        <v>60</v>
      </c>
      <c r="AC426" t="s">
        <v>61</v>
      </c>
      <c r="AD426" t="s">
        <v>61</v>
      </c>
      <c r="AE426" t="s">
        <v>157</v>
      </c>
      <c r="AF426" t="s">
        <v>111</v>
      </c>
      <c r="AG426" t="s">
        <v>621</v>
      </c>
      <c r="AH426" t="s">
        <v>621</v>
      </c>
      <c r="AI426" t="s">
        <v>934</v>
      </c>
      <c r="AJ426">
        <v>1</v>
      </c>
      <c r="AK426" t="s">
        <v>833</v>
      </c>
      <c r="AL426">
        <v>2</v>
      </c>
      <c r="AM426">
        <v>0</v>
      </c>
      <c r="AN426" t="s">
        <v>60</v>
      </c>
      <c r="AO426" t="s">
        <v>67</v>
      </c>
      <c r="AP426" t="s">
        <v>68</v>
      </c>
      <c r="AR426" t="s">
        <v>69</v>
      </c>
      <c r="AS426" t="s">
        <v>91</v>
      </c>
      <c r="AT426" s="1">
        <v>44218</v>
      </c>
      <c r="AU426" t="s">
        <v>11032</v>
      </c>
      <c r="AV426" t="s">
        <v>832</v>
      </c>
      <c r="AW426" t="s">
        <v>71</v>
      </c>
      <c r="AX426" t="s">
        <v>72</v>
      </c>
    </row>
    <row r="427" spans="1:50" hidden="1" x14ac:dyDescent="0.25">
      <c r="A427" t="str">
        <f>INDEX('Community ID'!B:B,MATCH(M427,'Community ID'!A:A,0))</f>
        <v>Barrio Puerto Rico</v>
      </c>
      <c r="B427" t="str">
        <f>INDEX('Community ID'!$K:$K,MATCH('Environmental Data'!$N427,'Community ID'!J:J,0))</f>
        <v>Constanza</v>
      </c>
      <c r="D427" t="s">
        <v>1522</v>
      </c>
      <c r="G427" t="s">
        <v>75</v>
      </c>
      <c r="H427" t="s">
        <v>94</v>
      </c>
      <c r="I427">
        <v>2021</v>
      </c>
      <c r="K427" t="s">
        <v>492</v>
      </c>
      <c r="L427" t="s">
        <v>1523</v>
      </c>
      <c r="M427" t="s">
        <v>1138</v>
      </c>
      <c r="N427" t="s">
        <v>79</v>
      </c>
      <c r="O427" t="s">
        <v>311</v>
      </c>
      <c r="T427" t="s">
        <v>832</v>
      </c>
      <c r="U427" t="s">
        <v>56</v>
      </c>
      <c r="V427">
        <v>18.921988299999999</v>
      </c>
      <c r="W427">
        <v>-70.742610799999994</v>
      </c>
      <c r="X427" t="s">
        <v>82</v>
      </c>
      <c r="Y427" t="s">
        <v>82</v>
      </c>
      <c r="Z427" t="s">
        <v>58</v>
      </c>
      <c r="AA427" t="s">
        <v>155</v>
      </c>
      <c r="AB427" t="s">
        <v>60</v>
      </c>
      <c r="AC427" t="s">
        <v>61</v>
      </c>
      <c r="AD427" t="s">
        <v>61</v>
      </c>
      <c r="AE427" t="s">
        <v>176</v>
      </c>
      <c r="AF427" t="s">
        <v>63</v>
      </c>
      <c r="AG427" t="s">
        <v>621</v>
      </c>
      <c r="AH427" t="s">
        <v>621</v>
      </c>
      <c r="AI427" t="s">
        <v>934</v>
      </c>
      <c r="AJ427">
        <v>1</v>
      </c>
      <c r="AK427" t="s">
        <v>833</v>
      </c>
      <c r="AL427">
        <v>3</v>
      </c>
      <c r="AM427">
        <v>1</v>
      </c>
      <c r="AN427" t="s">
        <v>60</v>
      </c>
      <c r="AO427" t="s">
        <v>67</v>
      </c>
      <c r="AP427" t="s">
        <v>68</v>
      </c>
      <c r="AR427" t="s">
        <v>69</v>
      </c>
      <c r="AS427" t="s">
        <v>70</v>
      </c>
      <c r="AT427" s="1">
        <v>44218</v>
      </c>
      <c r="AU427" t="s">
        <v>11033</v>
      </c>
      <c r="AV427" t="s">
        <v>832</v>
      </c>
      <c r="AW427" t="s">
        <v>71</v>
      </c>
      <c r="AX427" t="s">
        <v>72</v>
      </c>
    </row>
    <row r="428" spans="1:50" hidden="1" x14ac:dyDescent="0.25">
      <c r="A428" t="str">
        <f>INDEX('Community ID'!B:B,MATCH(M428,'Community ID'!A:A,0))</f>
        <v>Barrio Puerto Rico</v>
      </c>
      <c r="B428" t="str">
        <f>INDEX('Community ID'!$K:$K,MATCH('Environmental Data'!$N428,'Community ID'!J:J,0))</f>
        <v>Constanza</v>
      </c>
      <c r="D428" t="s">
        <v>1524</v>
      </c>
      <c r="G428" t="s">
        <v>48</v>
      </c>
      <c r="H428" t="s">
        <v>94</v>
      </c>
      <c r="I428">
        <v>2021</v>
      </c>
      <c r="K428" t="s">
        <v>76</v>
      </c>
      <c r="L428" t="s">
        <v>108</v>
      </c>
      <c r="M428" t="s">
        <v>1138</v>
      </c>
      <c r="N428" t="s">
        <v>79</v>
      </c>
      <c r="O428" t="s">
        <v>542</v>
      </c>
      <c r="Q428" t="s">
        <v>438</v>
      </c>
      <c r="T428" t="s">
        <v>832</v>
      </c>
      <c r="U428" t="s">
        <v>56</v>
      </c>
      <c r="V428">
        <v>0</v>
      </c>
      <c r="W428">
        <v>0</v>
      </c>
      <c r="X428" t="s">
        <v>82</v>
      </c>
      <c r="Y428" t="s">
        <v>82</v>
      </c>
      <c r="Z428" t="s">
        <v>58</v>
      </c>
      <c r="AA428" t="s">
        <v>155</v>
      </c>
      <c r="AB428" t="s">
        <v>60</v>
      </c>
      <c r="AC428" t="s">
        <v>61</v>
      </c>
      <c r="AD428" t="s">
        <v>61</v>
      </c>
      <c r="AE428" t="s">
        <v>176</v>
      </c>
      <c r="AF428" t="s">
        <v>63</v>
      </c>
      <c r="AG428" t="s">
        <v>621</v>
      </c>
      <c r="AH428" t="s">
        <v>621</v>
      </c>
      <c r="AI428" t="s">
        <v>934</v>
      </c>
      <c r="AJ428">
        <v>1</v>
      </c>
      <c r="AK428" t="s">
        <v>833</v>
      </c>
      <c r="AL428">
        <v>2</v>
      </c>
      <c r="AM428">
        <v>0</v>
      </c>
      <c r="AN428" t="s">
        <v>60</v>
      </c>
      <c r="AO428" t="s">
        <v>67</v>
      </c>
      <c r="AP428" t="s">
        <v>104</v>
      </c>
      <c r="AR428" t="s">
        <v>69</v>
      </c>
      <c r="AS428" t="s">
        <v>70</v>
      </c>
      <c r="AT428" s="1">
        <v>44218</v>
      </c>
      <c r="AU428" t="s">
        <v>11034</v>
      </c>
      <c r="AV428" t="s">
        <v>832</v>
      </c>
      <c r="AW428" t="s">
        <v>71</v>
      </c>
      <c r="AX428" t="s">
        <v>72</v>
      </c>
    </row>
    <row r="429" spans="1:50" hidden="1" x14ac:dyDescent="0.25">
      <c r="A429" t="str">
        <f>INDEX('Community ID'!B:B,MATCH(M429,'Community ID'!A:A,0))</f>
        <v>Barrio Puerto Rico</v>
      </c>
      <c r="B429" t="str">
        <f>INDEX('Community ID'!$K:$K,MATCH('Environmental Data'!$N429,'Community ID'!J:J,0))</f>
        <v>Constanza</v>
      </c>
      <c r="D429" t="s">
        <v>1527</v>
      </c>
      <c r="G429" t="s">
        <v>48</v>
      </c>
      <c r="H429" t="s">
        <v>94</v>
      </c>
      <c r="I429">
        <v>2021</v>
      </c>
      <c r="K429" t="s">
        <v>49</v>
      </c>
      <c r="L429" t="s">
        <v>127</v>
      </c>
      <c r="M429" t="s">
        <v>1528</v>
      </c>
      <c r="N429" t="s">
        <v>79</v>
      </c>
      <c r="O429" t="s">
        <v>542</v>
      </c>
      <c r="Q429" t="s">
        <v>438</v>
      </c>
      <c r="T429" t="s">
        <v>832</v>
      </c>
      <c r="U429" t="s">
        <v>56</v>
      </c>
      <c r="V429">
        <v>18.9219963</v>
      </c>
      <c r="W429">
        <v>-70.742328200000003</v>
      </c>
      <c r="X429" t="s">
        <v>82</v>
      </c>
      <c r="Y429" t="s">
        <v>196</v>
      </c>
      <c r="Z429" t="s">
        <v>58</v>
      </c>
      <c r="AA429" t="s">
        <v>155</v>
      </c>
      <c r="AB429" t="s">
        <v>60</v>
      </c>
      <c r="AC429" t="s">
        <v>61</v>
      </c>
      <c r="AD429" t="s">
        <v>61</v>
      </c>
      <c r="AE429" t="s">
        <v>176</v>
      </c>
      <c r="AF429" t="s">
        <v>63</v>
      </c>
      <c r="AG429" t="s">
        <v>621</v>
      </c>
      <c r="AH429" t="s">
        <v>621</v>
      </c>
      <c r="AI429" t="s">
        <v>925</v>
      </c>
      <c r="AJ429">
        <v>1</v>
      </c>
      <c r="AK429" t="s">
        <v>1045</v>
      </c>
      <c r="AL429">
        <v>7</v>
      </c>
      <c r="AM429">
        <v>1</v>
      </c>
      <c r="AN429" t="s">
        <v>60</v>
      </c>
      <c r="AO429" t="s">
        <v>67</v>
      </c>
      <c r="AP429" t="s">
        <v>68</v>
      </c>
      <c r="AR429" t="s">
        <v>69</v>
      </c>
      <c r="AS429" t="s">
        <v>70</v>
      </c>
      <c r="AT429" s="1">
        <v>44218</v>
      </c>
      <c r="AU429" t="s">
        <v>11035</v>
      </c>
      <c r="AV429" t="s">
        <v>832</v>
      </c>
      <c r="AW429" t="s">
        <v>71</v>
      </c>
      <c r="AX429" t="s">
        <v>72</v>
      </c>
    </row>
    <row r="430" spans="1:50" hidden="1" x14ac:dyDescent="0.25">
      <c r="A430" t="str">
        <f>INDEX('Community ID'!B:B,MATCH(M430,'Community ID'!A:A,0))</f>
        <v>Barrio Puerto Rico</v>
      </c>
      <c r="B430" t="str">
        <f>INDEX('Community ID'!$K:$K,MATCH('Environmental Data'!$N430,'Community ID'!J:J,0))</f>
        <v>Constanza</v>
      </c>
      <c r="D430" t="s">
        <v>1529</v>
      </c>
      <c r="G430" t="s">
        <v>75</v>
      </c>
      <c r="H430" s="1">
        <v>21374</v>
      </c>
      <c r="I430">
        <v>63</v>
      </c>
      <c r="K430" t="s">
        <v>76</v>
      </c>
      <c r="L430" t="s">
        <v>1530</v>
      </c>
      <c r="M430" t="s">
        <v>1531</v>
      </c>
      <c r="N430" t="s">
        <v>79</v>
      </c>
      <c r="O430" t="s">
        <v>542</v>
      </c>
      <c r="T430" t="s">
        <v>832</v>
      </c>
      <c r="U430" t="s">
        <v>56</v>
      </c>
      <c r="V430">
        <v>18.9221942</v>
      </c>
      <c r="W430">
        <v>-70.742304700000005</v>
      </c>
      <c r="X430" t="s">
        <v>82</v>
      </c>
      <c r="Y430" t="s">
        <v>82</v>
      </c>
      <c r="Z430" t="s">
        <v>58</v>
      </c>
      <c r="AA430" t="s">
        <v>155</v>
      </c>
      <c r="AB430" t="s">
        <v>60</v>
      </c>
      <c r="AC430" t="s">
        <v>61</v>
      </c>
      <c r="AD430" t="s">
        <v>61</v>
      </c>
      <c r="AE430" t="s">
        <v>157</v>
      </c>
      <c r="AF430" t="s">
        <v>111</v>
      </c>
      <c r="AG430" t="s">
        <v>621</v>
      </c>
      <c r="AH430" t="s">
        <v>621</v>
      </c>
      <c r="AI430" t="s">
        <v>347</v>
      </c>
      <c r="AJ430">
        <v>1</v>
      </c>
      <c r="AK430" t="s">
        <v>833</v>
      </c>
      <c r="AL430">
        <v>5</v>
      </c>
      <c r="AM430">
        <v>0</v>
      </c>
      <c r="AN430" t="s">
        <v>60</v>
      </c>
      <c r="AO430" t="s">
        <v>67</v>
      </c>
      <c r="AP430" t="s">
        <v>68</v>
      </c>
      <c r="AR430" t="s">
        <v>69</v>
      </c>
      <c r="AS430" t="s">
        <v>91</v>
      </c>
      <c r="AT430" s="1">
        <v>44218</v>
      </c>
      <c r="AU430" t="s">
        <v>11036</v>
      </c>
      <c r="AV430" t="s">
        <v>832</v>
      </c>
      <c r="AW430" t="s">
        <v>71</v>
      </c>
      <c r="AX430" t="s">
        <v>72</v>
      </c>
    </row>
    <row r="431" spans="1:50" hidden="1" x14ac:dyDescent="0.25">
      <c r="A431" t="str">
        <f>INDEX('Community ID'!B:B,MATCH(M431,'Community ID'!A:A,0))</f>
        <v>Barrio Puerto Rico</v>
      </c>
      <c r="B431" t="str">
        <f>INDEX('Community ID'!$K:$K,MATCH('Environmental Data'!$N431,'Community ID'!J:J,0))</f>
        <v>Constanza</v>
      </c>
      <c r="D431" t="s">
        <v>1525</v>
      </c>
      <c r="G431" t="s">
        <v>48</v>
      </c>
      <c r="H431" t="s">
        <v>94</v>
      </c>
      <c r="I431">
        <v>2021</v>
      </c>
      <c r="K431" t="s">
        <v>492</v>
      </c>
      <c r="L431" t="s">
        <v>129</v>
      </c>
      <c r="M431" t="s">
        <v>1526</v>
      </c>
      <c r="N431" t="s">
        <v>790</v>
      </c>
      <c r="O431" t="s">
        <v>542</v>
      </c>
      <c r="T431" t="s">
        <v>832</v>
      </c>
      <c r="U431" t="s">
        <v>56</v>
      </c>
      <c r="V431">
        <v>18.922348</v>
      </c>
      <c r="W431">
        <v>-70.741925899999998</v>
      </c>
      <c r="X431" t="s">
        <v>82</v>
      </c>
      <c r="Y431" t="s">
        <v>82</v>
      </c>
      <c r="Z431" t="s">
        <v>58</v>
      </c>
      <c r="AA431" t="s">
        <v>155</v>
      </c>
      <c r="AB431" t="s">
        <v>60</v>
      </c>
      <c r="AC431" t="s">
        <v>61</v>
      </c>
      <c r="AD431" t="s">
        <v>61</v>
      </c>
      <c r="AE431" t="s">
        <v>176</v>
      </c>
      <c r="AF431" t="s">
        <v>63</v>
      </c>
      <c r="AG431" t="s">
        <v>621</v>
      </c>
      <c r="AH431" t="s">
        <v>621</v>
      </c>
      <c r="AI431" t="s">
        <v>347</v>
      </c>
      <c r="AJ431">
        <v>1</v>
      </c>
      <c r="AK431" t="s">
        <v>833</v>
      </c>
      <c r="AL431">
        <v>2</v>
      </c>
      <c r="AM431">
        <v>0</v>
      </c>
      <c r="AN431" t="s">
        <v>60</v>
      </c>
      <c r="AO431" t="s">
        <v>67</v>
      </c>
      <c r="AP431" t="s">
        <v>68</v>
      </c>
      <c r="AR431" t="s">
        <v>69</v>
      </c>
      <c r="AS431" t="s">
        <v>91</v>
      </c>
      <c r="AT431" s="1">
        <v>44218</v>
      </c>
      <c r="AU431" t="s">
        <v>11037</v>
      </c>
      <c r="AV431" t="s">
        <v>832</v>
      </c>
      <c r="AW431" t="s">
        <v>71</v>
      </c>
      <c r="AX431" t="s">
        <v>72</v>
      </c>
    </row>
    <row r="432" spans="1:50" hidden="1" x14ac:dyDescent="0.25">
      <c r="A432" t="str">
        <f>INDEX('Community ID'!B:B,MATCH(M432,'Community ID'!A:A,0))</f>
        <v>Barrio Puerto Rico</v>
      </c>
      <c r="B432" t="str">
        <f>INDEX('Community ID'!$K:$K,MATCH('Environmental Data'!$N432,'Community ID'!J:J,0))</f>
        <v>Constanza</v>
      </c>
      <c r="D432" t="s">
        <v>1532</v>
      </c>
      <c r="G432" t="s">
        <v>75</v>
      </c>
      <c r="H432" t="s">
        <v>94</v>
      </c>
      <c r="I432">
        <v>2021</v>
      </c>
      <c r="K432" t="s">
        <v>132</v>
      </c>
      <c r="L432" t="s">
        <v>1533</v>
      </c>
      <c r="M432" t="s">
        <v>1534</v>
      </c>
      <c r="N432" t="s">
        <v>79</v>
      </c>
      <c r="O432" t="s">
        <v>542</v>
      </c>
      <c r="Q432" t="s">
        <v>1535</v>
      </c>
      <c r="T432" t="s">
        <v>832</v>
      </c>
      <c r="U432" t="s">
        <v>56</v>
      </c>
      <c r="V432">
        <v>18.9218194</v>
      </c>
      <c r="W432">
        <v>-70.741678199999996</v>
      </c>
      <c r="X432" t="s">
        <v>82</v>
      </c>
      <c r="Y432" t="s">
        <v>82</v>
      </c>
      <c r="Z432" t="s">
        <v>58</v>
      </c>
      <c r="AA432" t="s">
        <v>155</v>
      </c>
      <c r="AB432" t="s">
        <v>60</v>
      </c>
      <c r="AC432" t="s">
        <v>61</v>
      </c>
      <c r="AD432" t="s">
        <v>61</v>
      </c>
      <c r="AE432" t="s">
        <v>176</v>
      </c>
      <c r="AF432" t="s">
        <v>111</v>
      </c>
      <c r="AG432" t="s">
        <v>621</v>
      </c>
      <c r="AH432" t="s">
        <v>621</v>
      </c>
      <c r="AI432" t="s">
        <v>1536</v>
      </c>
      <c r="AJ432">
        <v>1</v>
      </c>
      <c r="AK432" t="s">
        <v>833</v>
      </c>
      <c r="AL432">
        <v>2</v>
      </c>
      <c r="AM432">
        <v>0</v>
      </c>
      <c r="AN432" t="s">
        <v>60</v>
      </c>
      <c r="AO432" t="s">
        <v>67</v>
      </c>
      <c r="AP432" t="s">
        <v>68</v>
      </c>
      <c r="AR432" t="s">
        <v>69</v>
      </c>
      <c r="AS432" t="s">
        <v>70</v>
      </c>
      <c r="AT432" s="1">
        <v>44218</v>
      </c>
      <c r="AU432" t="s">
        <v>11038</v>
      </c>
      <c r="AV432" t="s">
        <v>832</v>
      </c>
      <c r="AW432" t="s">
        <v>71</v>
      </c>
      <c r="AX432" t="s">
        <v>72</v>
      </c>
    </row>
    <row r="433" spans="1:50" hidden="1" x14ac:dyDescent="0.25">
      <c r="A433" t="str">
        <f>INDEX('Community ID'!B:B,MATCH(M433,'Community ID'!A:A,0))</f>
        <v>Barrio Puerto Rico</v>
      </c>
      <c r="B433" t="str">
        <f>INDEX('Community ID'!$K:$K,MATCH('Environmental Data'!$N433,'Community ID'!J:J,0))</f>
        <v>Constanza</v>
      </c>
      <c r="D433" t="s">
        <v>1537</v>
      </c>
      <c r="F433" t="s">
        <v>1538</v>
      </c>
      <c r="G433" t="s">
        <v>48</v>
      </c>
      <c r="H433" t="s">
        <v>94</v>
      </c>
      <c r="I433">
        <v>2021</v>
      </c>
      <c r="K433" t="s">
        <v>76</v>
      </c>
      <c r="L433" t="s">
        <v>108</v>
      </c>
      <c r="M433" t="s">
        <v>1228</v>
      </c>
      <c r="N433" t="s">
        <v>79</v>
      </c>
      <c r="Q433" t="s">
        <v>134</v>
      </c>
      <c r="T433" t="s">
        <v>1309</v>
      </c>
      <c r="U433" t="s">
        <v>56</v>
      </c>
      <c r="V433">
        <v>18.921873075905101</v>
      </c>
      <c r="W433">
        <v>-70.742762116781194</v>
      </c>
      <c r="X433" t="s">
        <v>82</v>
      </c>
      <c r="Y433" t="s">
        <v>100</v>
      </c>
      <c r="Z433" t="s">
        <v>345</v>
      </c>
      <c r="AA433" t="s">
        <v>84</v>
      </c>
      <c r="AB433" t="s">
        <v>60</v>
      </c>
      <c r="AC433" t="s">
        <v>61</v>
      </c>
      <c r="AD433" t="s">
        <v>60</v>
      </c>
      <c r="AE433" t="s">
        <v>176</v>
      </c>
      <c r="AF433" t="s">
        <v>63</v>
      </c>
      <c r="AG433" t="s">
        <v>1539</v>
      </c>
      <c r="AH433" t="s">
        <v>135</v>
      </c>
      <c r="AI433" t="s">
        <v>390</v>
      </c>
      <c r="AJ433">
        <v>1</v>
      </c>
      <c r="AK433" t="s">
        <v>89</v>
      </c>
      <c r="AL433">
        <v>5</v>
      </c>
      <c r="AM433">
        <v>1</v>
      </c>
      <c r="AN433" t="s">
        <v>60</v>
      </c>
      <c r="AO433" t="s">
        <v>67</v>
      </c>
      <c r="AP433" t="s">
        <v>68</v>
      </c>
      <c r="AR433" t="s">
        <v>69</v>
      </c>
      <c r="AS433" t="s">
        <v>70</v>
      </c>
      <c r="AT433" s="1">
        <v>44218</v>
      </c>
      <c r="AU433" t="s">
        <v>11039</v>
      </c>
      <c r="AV433" t="s">
        <v>1309</v>
      </c>
      <c r="AW433" t="s">
        <v>71</v>
      </c>
      <c r="AX433" t="s">
        <v>72</v>
      </c>
    </row>
    <row r="434" spans="1:50" hidden="1" x14ac:dyDescent="0.25">
      <c r="A434" t="str">
        <f>INDEX('Community ID'!B:B,MATCH(M434,'Community ID'!A:A,0))</f>
        <v>Barrio Puerto Rico</v>
      </c>
      <c r="B434" t="str">
        <f>INDEX('Community ID'!$K:$K,MATCH('Environmental Data'!$N434,'Community ID'!J:J,0))</f>
        <v>Constanza</v>
      </c>
      <c r="D434" t="s">
        <v>1540</v>
      </c>
      <c r="F434" t="s">
        <v>1541</v>
      </c>
      <c r="G434" t="s">
        <v>48</v>
      </c>
      <c r="H434" s="1">
        <v>31972</v>
      </c>
      <c r="I434">
        <v>34</v>
      </c>
      <c r="J434">
        <v>8299126528</v>
      </c>
      <c r="K434" t="s">
        <v>49</v>
      </c>
      <c r="L434" t="s">
        <v>108</v>
      </c>
      <c r="M434" t="s">
        <v>1228</v>
      </c>
      <c r="N434" t="s">
        <v>79</v>
      </c>
      <c r="Q434" t="s">
        <v>134</v>
      </c>
      <c r="T434" t="s">
        <v>1309</v>
      </c>
      <c r="U434" t="s">
        <v>56</v>
      </c>
      <c r="V434">
        <v>18.9217249257666</v>
      </c>
      <c r="W434">
        <v>-70.742945596641604</v>
      </c>
      <c r="X434" t="s">
        <v>82</v>
      </c>
      <c r="Y434" t="s">
        <v>82</v>
      </c>
      <c r="Z434" t="s">
        <v>345</v>
      </c>
      <c r="AA434" t="s">
        <v>84</v>
      </c>
      <c r="AB434" t="s">
        <v>60</v>
      </c>
      <c r="AC434" t="s">
        <v>61</v>
      </c>
      <c r="AD434" t="s">
        <v>60</v>
      </c>
      <c r="AE434" t="s">
        <v>176</v>
      </c>
      <c r="AF434" t="s">
        <v>63</v>
      </c>
      <c r="AG434" t="s">
        <v>135</v>
      </c>
      <c r="AH434" t="s">
        <v>135</v>
      </c>
      <c r="AI434" t="s">
        <v>1542</v>
      </c>
      <c r="AJ434">
        <v>1</v>
      </c>
      <c r="AK434" t="s">
        <v>89</v>
      </c>
      <c r="AL434">
        <v>5</v>
      </c>
      <c r="AN434" t="s">
        <v>60</v>
      </c>
      <c r="AO434" t="s">
        <v>67</v>
      </c>
      <c r="AP434" t="s">
        <v>68</v>
      </c>
      <c r="AR434" t="s">
        <v>69</v>
      </c>
      <c r="AS434" t="s">
        <v>70</v>
      </c>
      <c r="AT434" s="1">
        <v>44218</v>
      </c>
      <c r="AU434" t="s">
        <v>11040</v>
      </c>
      <c r="AV434" t="s">
        <v>1309</v>
      </c>
      <c r="AW434" t="s">
        <v>71</v>
      </c>
      <c r="AX434" t="s">
        <v>72</v>
      </c>
    </row>
    <row r="435" spans="1:50" hidden="1" x14ac:dyDescent="0.25">
      <c r="A435" t="str">
        <f>INDEX('Community ID'!B:B,MATCH(M435,'Community ID'!A:A,0))</f>
        <v>Barrio Puerto Rico</v>
      </c>
      <c r="B435" t="str">
        <f>INDEX('Community ID'!$K:$K,MATCH('Environmental Data'!$N435,'Community ID'!J:J,0))</f>
        <v>Constanza</v>
      </c>
      <c r="D435" t="s">
        <v>1543</v>
      </c>
      <c r="F435" t="s">
        <v>1544</v>
      </c>
      <c r="G435" t="s">
        <v>48</v>
      </c>
      <c r="H435" s="1">
        <v>23291</v>
      </c>
      <c r="I435">
        <v>58</v>
      </c>
      <c r="J435">
        <v>8295330050</v>
      </c>
      <c r="K435" t="s">
        <v>76</v>
      </c>
      <c r="L435" t="s">
        <v>108</v>
      </c>
      <c r="M435" t="s">
        <v>1228</v>
      </c>
      <c r="N435" t="s">
        <v>79</v>
      </c>
      <c r="Q435" t="s">
        <v>134</v>
      </c>
      <c r="T435" t="s">
        <v>1309</v>
      </c>
      <c r="U435" t="s">
        <v>56</v>
      </c>
      <c r="V435">
        <v>18.921706317941499</v>
      </c>
      <c r="W435">
        <v>-70.742951463973796</v>
      </c>
      <c r="X435" t="s">
        <v>82</v>
      </c>
      <c r="Y435" t="s">
        <v>82</v>
      </c>
      <c r="Z435" t="s">
        <v>345</v>
      </c>
      <c r="AA435" t="s">
        <v>155</v>
      </c>
      <c r="AB435" t="s">
        <v>60</v>
      </c>
      <c r="AC435" t="s">
        <v>61</v>
      </c>
      <c r="AD435" t="s">
        <v>60</v>
      </c>
      <c r="AE435" t="s">
        <v>176</v>
      </c>
      <c r="AF435" t="s">
        <v>63</v>
      </c>
      <c r="AG435" t="s">
        <v>135</v>
      </c>
      <c r="AH435" t="s">
        <v>135</v>
      </c>
      <c r="AI435" t="s">
        <v>1545</v>
      </c>
      <c r="AJ435">
        <v>1</v>
      </c>
      <c r="AK435" t="s">
        <v>1546</v>
      </c>
      <c r="AL435">
        <v>3</v>
      </c>
      <c r="AN435" t="s">
        <v>60</v>
      </c>
      <c r="AO435" t="s">
        <v>67</v>
      </c>
      <c r="AP435" t="s">
        <v>104</v>
      </c>
      <c r="AR435" t="s">
        <v>69</v>
      </c>
      <c r="AS435" t="s">
        <v>91</v>
      </c>
      <c r="AT435" s="1">
        <v>44218</v>
      </c>
      <c r="AU435" t="s">
        <v>11041</v>
      </c>
      <c r="AV435" t="s">
        <v>1309</v>
      </c>
      <c r="AW435" t="s">
        <v>71</v>
      </c>
      <c r="AX435" t="s">
        <v>72</v>
      </c>
    </row>
    <row r="436" spans="1:50" hidden="1" x14ac:dyDescent="0.25">
      <c r="A436" t="str">
        <f>INDEX('Community ID'!B:B,MATCH(M436,'Community ID'!A:A,0))</f>
        <v>Barrio Puerto Rico</v>
      </c>
      <c r="B436" t="str">
        <f>INDEX('Community ID'!$K:$K,MATCH('Environmental Data'!$N436,'Community ID'!J:J,0))</f>
        <v>Constanza</v>
      </c>
      <c r="D436" t="s">
        <v>1547</v>
      </c>
      <c r="F436" t="s">
        <v>1548</v>
      </c>
      <c r="G436" t="s">
        <v>48</v>
      </c>
      <c r="H436" s="1">
        <v>31320</v>
      </c>
      <c r="I436">
        <v>36</v>
      </c>
      <c r="J436">
        <v>8298897439</v>
      </c>
      <c r="K436" t="s">
        <v>76</v>
      </c>
      <c r="L436" t="s">
        <v>108</v>
      </c>
      <c r="M436" t="s">
        <v>1236</v>
      </c>
      <c r="N436" t="s">
        <v>79</v>
      </c>
      <c r="T436" t="s">
        <v>1309</v>
      </c>
      <c r="U436" t="s">
        <v>56</v>
      </c>
      <c r="V436">
        <v>18.921418818662801</v>
      </c>
      <c r="W436">
        <v>-70.742630353263294</v>
      </c>
      <c r="X436" t="s">
        <v>196</v>
      </c>
      <c r="Y436" t="s">
        <v>196</v>
      </c>
      <c r="Z436" t="s">
        <v>166</v>
      </c>
      <c r="AA436" t="s">
        <v>84</v>
      </c>
      <c r="AB436" t="s">
        <v>60</v>
      </c>
      <c r="AC436" t="s">
        <v>61</v>
      </c>
      <c r="AD436" t="s">
        <v>60</v>
      </c>
      <c r="AE436" t="s">
        <v>176</v>
      </c>
      <c r="AF436" t="s">
        <v>111</v>
      </c>
      <c r="AG436" t="s">
        <v>1549</v>
      </c>
      <c r="AH436" t="s">
        <v>135</v>
      </c>
      <c r="AI436" t="s">
        <v>390</v>
      </c>
      <c r="AJ436">
        <v>1</v>
      </c>
      <c r="AK436" t="s">
        <v>1314</v>
      </c>
      <c r="AL436">
        <v>4</v>
      </c>
      <c r="AM436">
        <v>1</v>
      </c>
      <c r="AN436" t="s">
        <v>61</v>
      </c>
      <c r="AO436" t="s">
        <v>67</v>
      </c>
      <c r="AP436" t="s">
        <v>68</v>
      </c>
      <c r="AR436" t="s">
        <v>69</v>
      </c>
      <c r="AS436" t="s">
        <v>91</v>
      </c>
      <c r="AT436" s="1">
        <v>44218</v>
      </c>
      <c r="AU436" t="s">
        <v>11042</v>
      </c>
      <c r="AV436" t="s">
        <v>1309</v>
      </c>
      <c r="AW436" t="s">
        <v>71</v>
      </c>
      <c r="AX436" t="s">
        <v>72</v>
      </c>
    </row>
    <row r="437" spans="1:50" hidden="1" x14ac:dyDescent="0.25">
      <c r="A437" t="str">
        <f>INDEX('Community ID'!B:B,MATCH(M437,'Community ID'!A:A,0))</f>
        <v>Barrio Puerto Rico</v>
      </c>
      <c r="B437" t="str">
        <f>INDEX('Community ID'!$K:$K,MATCH('Environmental Data'!$N437,'Community ID'!J:J,0))</f>
        <v>Constanza</v>
      </c>
      <c r="D437" t="s">
        <v>1550</v>
      </c>
      <c r="G437" t="s">
        <v>48</v>
      </c>
      <c r="H437" s="1">
        <v>29609</v>
      </c>
      <c r="I437">
        <v>40</v>
      </c>
      <c r="J437">
        <v>8299366078</v>
      </c>
      <c r="K437" t="s">
        <v>49</v>
      </c>
      <c r="L437" t="s">
        <v>1551</v>
      </c>
      <c r="M437" t="s">
        <v>1236</v>
      </c>
      <c r="N437" t="s">
        <v>79</v>
      </c>
      <c r="Q437" t="s">
        <v>358</v>
      </c>
      <c r="T437" t="s">
        <v>1309</v>
      </c>
      <c r="U437" t="s">
        <v>56</v>
      </c>
      <c r="V437">
        <v>18.921598233300099</v>
      </c>
      <c r="W437">
        <v>-70.7425718475792</v>
      </c>
      <c r="X437" t="s">
        <v>82</v>
      </c>
      <c r="Y437" t="s">
        <v>82</v>
      </c>
      <c r="Z437" t="s">
        <v>166</v>
      </c>
      <c r="AA437" t="s">
        <v>155</v>
      </c>
      <c r="AB437" t="s">
        <v>60</v>
      </c>
      <c r="AC437" t="s">
        <v>61</v>
      </c>
      <c r="AD437" t="s">
        <v>60</v>
      </c>
      <c r="AE437" t="s">
        <v>176</v>
      </c>
      <c r="AF437" t="s">
        <v>111</v>
      </c>
      <c r="AG437" t="s">
        <v>971</v>
      </c>
      <c r="AH437" t="s">
        <v>135</v>
      </c>
      <c r="AI437" t="s">
        <v>390</v>
      </c>
      <c r="AJ437">
        <v>1</v>
      </c>
      <c r="AK437" t="s">
        <v>1314</v>
      </c>
      <c r="AL437">
        <v>7</v>
      </c>
      <c r="AN437" t="s">
        <v>60</v>
      </c>
      <c r="AO437" t="s">
        <v>67</v>
      </c>
      <c r="AP437" t="s">
        <v>104</v>
      </c>
      <c r="AR437" t="s">
        <v>69</v>
      </c>
      <c r="AS437" t="s">
        <v>91</v>
      </c>
      <c r="AT437" s="1">
        <v>44218</v>
      </c>
      <c r="AU437" t="s">
        <v>11043</v>
      </c>
      <c r="AV437" t="s">
        <v>1309</v>
      </c>
      <c r="AW437" t="s">
        <v>71</v>
      </c>
      <c r="AX437" t="s">
        <v>72</v>
      </c>
    </row>
    <row r="438" spans="1:50" hidden="1" x14ac:dyDescent="0.25">
      <c r="A438" t="str">
        <f>INDEX('Community ID'!B:B,MATCH(M438,'Community ID'!A:A,0))</f>
        <v>Barrio Puerto Rico</v>
      </c>
      <c r="B438" t="str">
        <f>INDEX('Community ID'!$K:$K,MATCH('Environmental Data'!$N438,'Community ID'!J:J,0))</f>
        <v>Constanza</v>
      </c>
      <c r="D438" t="s">
        <v>1552</v>
      </c>
      <c r="G438" t="s">
        <v>75</v>
      </c>
      <c r="H438" s="1">
        <v>23734</v>
      </c>
      <c r="I438">
        <v>57</v>
      </c>
      <c r="J438">
        <v>8492869367</v>
      </c>
      <c r="K438" t="s">
        <v>132</v>
      </c>
      <c r="L438" t="s">
        <v>1553</v>
      </c>
      <c r="M438" t="s">
        <v>1236</v>
      </c>
      <c r="N438" t="s">
        <v>79</v>
      </c>
      <c r="T438" t="s">
        <v>1309</v>
      </c>
      <c r="U438" t="s">
        <v>56</v>
      </c>
      <c r="V438">
        <v>18.921657954360199</v>
      </c>
      <c r="W438">
        <v>-70.742491297489707</v>
      </c>
      <c r="X438" t="s">
        <v>82</v>
      </c>
      <c r="Y438" t="s">
        <v>196</v>
      </c>
      <c r="Z438" t="s">
        <v>58</v>
      </c>
      <c r="AA438" t="s">
        <v>155</v>
      </c>
      <c r="AB438" t="s">
        <v>60</v>
      </c>
      <c r="AC438" t="s">
        <v>61</v>
      </c>
      <c r="AD438" t="s">
        <v>60</v>
      </c>
      <c r="AE438" t="s">
        <v>176</v>
      </c>
      <c r="AF438" t="s">
        <v>63</v>
      </c>
      <c r="AG438" t="s">
        <v>1554</v>
      </c>
      <c r="AH438" t="s">
        <v>621</v>
      </c>
      <c r="AI438" t="s">
        <v>1555</v>
      </c>
      <c r="AJ438">
        <v>1</v>
      </c>
      <c r="AK438" t="s">
        <v>1556</v>
      </c>
      <c r="AL438">
        <v>4</v>
      </c>
      <c r="AM438">
        <v>1</v>
      </c>
      <c r="AN438" t="s">
        <v>60</v>
      </c>
      <c r="AO438" t="s">
        <v>67</v>
      </c>
      <c r="AP438" t="s">
        <v>68</v>
      </c>
      <c r="AR438" t="s">
        <v>69</v>
      </c>
      <c r="AS438" t="s">
        <v>70</v>
      </c>
      <c r="AT438" s="1">
        <v>44218</v>
      </c>
      <c r="AU438" t="s">
        <v>11044</v>
      </c>
      <c r="AV438" t="s">
        <v>1309</v>
      </c>
      <c r="AW438" t="s">
        <v>71</v>
      </c>
      <c r="AX438" t="s">
        <v>72</v>
      </c>
    </row>
    <row r="439" spans="1:50" hidden="1" x14ac:dyDescent="0.25">
      <c r="A439" t="str">
        <f>INDEX('Community ID'!B:B,MATCH(M439,'Community ID'!A:A,0))</f>
        <v>Barrio Puerto Rico</v>
      </c>
      <c r="B439" t="str">
        <f>INDEX('Community ID'!$K:$K,MATCH('Environmental Data'!$N439,'Community ID'!J:J,0))</f>
        <v>Constanza</v>
      </c>
      <c r="D439" t="s">
        <v>1557</v>
      </c>
      <c r="F439" t="s">
        <v>1558</v>
      </c>
      <c r="G439" t="s">
        <v>48</v>
      </c>
      <c r="H439" s="1">
        <v>28916</v>
      </c>
      <c r="I439">
        <v>42</v>
      </c>
      <c r="J439">
        <v>8292500583</v>
      </c>
      <c r="K439" t="s">
        <v>132</v>
      </c>
      <c r="L439" t="s">
        <v>1559</v>
      </c>
      <c r="M439" t="s">
        <v>1236</v>
      </c>
      <c r="N439" t="s">
        <v>79</v>
      </c>
      <c r="Q439" t="s">
        <v>353</v>
      </c>
      <c r="T439" t="s">
        <v>1309</v>
      </c>
      <c r="U439" t="s">
        <v>56</v>
      </c>
      <c r="V439">
        <v>18.921818635444001</v>
      </c>
      <c r="W439">
        <v>-70.741727454653699</v>
      </c>
      <c r="X439" t="s">
        <v>82</v>
      </c>
      <c r="Y439" t="s">
        <v>82</v>
      </c>
      <c r="Z439" t="s">
        <v>58</v>
      </c>
      <c r="AA439" t="s">
        <v>155</v>
      </c>
      <c r="AB439" t="s">
        <v>60</v>
      </c>
      <c r="AC439" t="s">
        <v>61</v>
      </c>
      <c r="AD439" t="s">
        <v>61</v>
      </c>
      <c r="AE439" t="s">
        <v>176</v>
      </c>
      <c r="AF439" t="s">
        <v>63</v>
      </c>
      <c r="AG439" t="s">
        <v>135</v>
      </c>
      <c r="AH439" t="s">
        <v>135</v>
      </c>
      <c r="AI439" t="s">
        <v>390</v>
      </c>
      <c r="AJ439">
        <v>1</v>
      </c>
      <c r="AK439" t="s">
        <v>1314</v>
      </c>
      <c r="AL439">
        <v>5</v>
      </c>
      <c r="AM439">
        <v>1</v>
      </c>
      <c r="AN439" t="s">
        <v>60</v>
      </c>
      <c r="AO439" t="s">
        <v>67</v>
      </c>
      <c r="AP439" t="s">
        <v>68</v>
      </c>
      <c r="AR439" t="s">
        <v>69</v>
      </c>
      <c r="AS439" t="s">
        <v>70</v>
      </c>
      <c r="AT439" s="1">
        <v>44218</v>
      </c>
      <c r="AU439" t="s">
        <v>11045</v>
      </c>
      <c r="AV439" t="s">
        <v>1309</v>
      </c>
      <c r="AW439" t="s">
        <v>71</v>
      </c>
      <c r="AX439" t="s">
        <v>72</v>
      </c>
    </row>
    <row r="440" spans="1:50" hidden="1" x14ac:dyDescent="0.25">
      <c r="A440" t="str">
        <f>INDEX('Community ID'!B:B,MATCH(M440,'Community ID'!A:A,0))</f>
        <v>Barrio Puerto Rico</v>
      </c>
      <c r="B440" t="str">
        <f>INDEX('Community ID'!$K:$K,MATCH('Environmental Data'!$N440,'Community ID'!J:J,0))</f>
        <v>Constanza</v>
      </c>
      <c r="D440" t="s">
        <v>1560</v>
      </c>
      <c r="G440" t="s">
        <v>75</v>
      </c>
      <c r="H440" t="s">
        <v>1561</v>
      </c>
      <c r="I440">
        <v>27</v>
      </c>
      <c r="J440">
        <v>8299106650</v>
      </c>
      <c r="K440" t="s">
        <v>132</v>
      </c>
      <c r="L440" t="s">
        <v>988</v>
      </c>
      <c r="M440" t="s">
        <v>1236</v>
      </c>
      <c r="N440" t="s">
        <v>79</v>
      </c>
      <c r="T440" t="s">
        <v>1309</v>
      </c>
      <c r="U440" t="s">
        <v>56</v>
      </c>
      <c r="V440">
        <v>18.921920936572199</v>
      </c>
      <c r="W440">
        <v>-70.742257190934097</v>
      </c>
      <c r="X440" t="s">
        <v>82</v>
      </c>
      <c r="Y440" t="s">
        <v>82</v>
      </c>
      <c r="Z440" t="s">
        <v>58</v>
      </c>
      <c r="AA440" t="s">
        <v>155</v>
      </c>
      <c r="AB440" t="s">
        <v>60</v>
      </c>
      <c r="AC440" t="s">
        <v>61</v>
      </c>
      <c r="AD440" t="s">
        <v>60</v>
      </c>
      <c r="AE440" t="s">
        <v>176</v>
      </c>
      <c r="AF440" t="s">
        <v>63</v>
      </c>
      <c r="AG440" t="s">
        <v>135</v>
      </c>
      <c r="AH440" t="s">
        <v>762</v>
      </c>
      <c r="AI440" t="s">
        <v>390</v>
      </c>
      <c r="AJ440">
        <v>1</v>
      </c>
      <c r="AK440" t="s">
        <v>1314</v>
      </c>
      <c r="AL440">
        <v>2</v>
      </c>
      <c r="AN440" t="s">
        <v>60</v>
      </c>
      <c r="AO440" t="s">
        <v>67</v>
      </c>
      <c r="AP440" t="s">
        <v>104</v>
      </c>
      <c r="AR440" t="s">
        <v>69</v>
      </c>
      <c r="AS440" t="s">
        <v>91</v>
      </c>
      <c r="AT440" s="1">
        <v>44218</v>
      </c>
      <c r="AU440" t="s">
        <v>11046</v>
      </c>
      <c r="AV440" t="s">
        <v>1309</v>
      </c>
      <c r="AW440" t="s">
        <v>71</v>
      </c>
      <c r="AX440" t="s">
        <v>72</v>
      </c>
    </row>
    <row r="441" spans="1:50" hidden="1" x14ac:dyDescent="0.25">
      <c r="A441" t="str">
        <f>INDEX('Community ID'!B:B,MATCH(M441,'Community ID'!A:A,0))</f>
        <v>Barrio Puerto Rico</v>
      </c>
      <c r="B441" t="str">
        <f>INDEX('Community ID'!$K:$K,MATCH('Environmental Data'!$N441,'Community ID'!J:J,0))</f>
        <v>Constanza</v>
      </c>
      <c r="D441" t="s">
        <v>1562</v>
      </c>
      <c r="F441" t="s">
        <v>1563</v>
      </c>
      <c r="G441" t="s">
        <v>48</v>
      </c>
      <c r="H441" s="1">
        <v>32750</v>
      </c>
      <c r="I441">
        <v>32</v>
      </c>
      <c r="K441" t="s">
        <v>76</v>
      </c>
      <c r="L441" t="s">
        <v>127</v>
      </c>
      <c r="M441" t="s">
        <v>1236</v>
      </c>
      <c r="N441" t="s">
        <v>52</v>
      </c>
      <c r="O441" t="s">
        <v>53</v>
      </c>
      <c r="T441" t="s">
        <v>1564</v>
      </c>
      <c r="U441" t="s">
        <v>56</v>
      </c>
      <c r="V441">
        <v>18.916943</v>
      </c>
      <c r="W441">
        <v>-70.743795199999994</v>
      </c>
      <c r="X441" t="s">
        <v>82</v>
      </c>
      <c r="Y441" t="s">
        <v>82</v>
      </c>
      <c r="Z441" t="s">
        <v>58</v>
      </c>
      <c r="AA441" t="s">
        <v>155</v>
      </c>
      <c r="AB441" t="s">
        <v>60</v>
      </c>
      <c r="AD441" t="s">
        <v>60</v>
      </c>
      <c r="AE441" t="s">
        <v>176</v>
      </c>
      <c r="AF441" t="s">
        <v>63</v>
      </c>
      <c r="AG441" t="s">
        <v>64</v>
      </c>
      <c r="AH441" t="s">
        <v>120</v>
      </c>
      <c r="AI441" t="s">
        <v>307</v>
      </c>
      <c r="AJ441">
        <v>1</v>
      </c>
      <c r="AK441" t="s">
        <v>605</v>
      </c>
      <c r="AL441">
        <v>7</v>
      </c>
      <c r="AM441">
        <v>1</v>
      </c>
      <c r="AN441" t="s">
        <v>60</v>
      </c>
      <c r="AO441" t="s">
        <v>67</v>
      </c>
      <c r="AP441" t="s">
        <v>104</v>
      </c>
      <c r="AR441" t="s">
        <v>69</v>
      </c>
      <c r="AS441" t="s">
        <v>70</v>
      </c>
      <c r="AT441" s="1">
        <v>44218</v>
      </c>
      <c r="AU441" t="s">
        <v>11047</v>
      </c>
      <c r="AV441" t="s">
        <v>1564</v>
      </c>
      <c r="AW441" t="s">
        <v>71</v>
      </c>
      <c r="AX441" t="s">
        <v>72</v>
      </c>
    </row>
    <row r="442" spans="1:50" hidden="1" x14ac:dyDescent="0.25">
      <c r="A442" t="str">
        <f>INDEX('Community ID'!B:B,MATCH(M442,'Community ID'!A:A,0))</f>
        <v>Barrio Puerto Rico</v>
      </c>
      <c r="B442" t="str">
        <f>INDEX('Community ID'!$K:$K,MATCH('Environmental Data'!$N442,'Community ID'!J:J,0))</f>
        <v>Constanza</v>
      </c>
      <c r="D442" t="s">
        <v>1565</v>
      </c>
      <c r="F442" t="s">
        <v>1567</v>
      </c>
      <c r="G442" t="s">
        <v>48</v>
      </c>
      <c r="H442" s="1">
        <v>32086</v>
      </c>
      <c r="I442">
        <v>34</v>
      </c>
      <c r="J442">
        <v>8492632873</v>
      </c>
      <c r="K442" t="s">
        <v>49</v>
      </c>
      <c r="L442" t="s">
        <v>1568</v>
      </c>
      <c r="M442" t="s">
        <v>1236</v>
      </c>
      <c r="N442" t="s">
        <v>79</v>
      </c>
      <c r="Q442" t="s">
        <v>375</v>
      </c>
      <c r="T442" t="s">
        <v>1309</v>
      </c>
      <c r="U442" t="s">
        <v>56</v>
      </c>
      <c r="V442">
        <v>18.921910920197998</v>
      </c>
      <c r="W442">
        <v>-70.742249228126099</v>
      </c>
      <c r="X442" t="s">
        <v>196</v>
      </c>
      <c r="Y442" t="s">
        <v>196</v>
      </c>
      <c r="Z442" t="s">
        <v>58</v>
      </c>
      <c r="AA442" t="s">
        <v>155</v>
      </c>
      <c r="AB442" t="s">
        <v>60</v>
      </c>
      <c r="AC442" t="s">
        <v>61</v>
      </c>
      <c r="AD442" t="s">
        <v>60</v>
      </c>
      <c r="AE442" t="s">
        <v>176</v>
      </c>
      <c r="AF442" t="s">
        <v>63</v>
      </c>
      <c r="AG442" t="s">
        <v>1569</v>
      </c>
      <c r="AH442" t="s">
        <v>762</v>
      </c>
      <c r="AI442" t="s">
        <v>390</v>
      </c>
      <c r="AJ442">
        <v>1</v>
      </c>
      <c r="AK442" t="s">
        <v>1314</v>
      </c>
      <c r="AL442">
        <v>7</v>
      </c>
      <c r="AM442">
        <v>3</v>
      </c>
      <c r="AN442" t="s">
        <v>60</v>
      </c>
      <c r="AO442" t="s">
        <v>67</v>
      </c>
      <c r="AP442" t="s">
        <v>104</v>
      </c>
      <c r="AR442" t="s">
        <v>69</v>
      </c>
      <c r="AS442" t="s">
        <v>70</v>
      </c>
      <c r="AT442" s="1">
        <v>44218</v>
      </c>
      <c r="AU442" t="s">
        <v>11048</v>
      </c>
      <c r="AV442" t="s">
        <v>1309</v>
      </c>
      <c r="AW442" t="s">
        <v>71</v>
      </c>
      <c r="AX442" t="s">
        <v>72</v>
      </c>
    </row>
    <row r="443" spans="1:50" hidden="1" x14ac:dyDescent="0.25">
      <c r="A443" t="str">
        <f>INDEX('Community ID'!B:B,MATCH(M443,'Community ID'!A:A,0))</f>
        <v>Barrio Puerto Rico</v>
      </c>
      <c r="B443" t="str">
        <f>INDEX('Community ID'!$K:$K,MATCH('Environmental Data'!$N443,'Community ID'!J:J,0))</f>
        <v>Constanza</v>
      </c>
      <c r="D443" t="s">
        <v>1570</v>
      </c>
      <c r="G443" t="s">
        <v>48</v>
      </c>
      <c r="H443" s="1">
        <v>23674</v>
      </c>
      <c r="I443">
        <v>57</v>
      </c>
      <c r="J443">
        <v>8493303727</v>
      </c>
      <c r="K443" t="s">
        <v>76</v>
      </c>
      <c r="L443" t="s">
        <v>108</v>
      </c>
      <c r="M443" t="s">
        <v>1236</v>
      </c>
      <c r="N443" t="s">
        <v>79</v>
      </c>
      <c r="T443" t="s">
        <v>1309</v>
      </c>
      <c r="U443" t="s">
        <v>56</v>
      </c>
      <c r="V443">
        <v>18.9220156939876</v>
      </c>
      <c r="W443">
        <v>-70.741979749939105</v>
      </c>
      <c r="X443" t="s">
        <v>82</v>
      </c>
      <c r="Y443" t="s">
        <v>275</v>
      </c>
      <c r="Z443" t="s">
        <v>58</v>
      </c>
      <c r="AA443" t="s">
        <v>155</v>
      </c>
      <c r="AB443" t="s">
        <v>60</v>
      </c>
      <c r="AC443" t="s">
        <v>61</v>
      </c>
      <c r="AD443" t="s">
        <v>60</v>
      </c>
      <c r="AE443" t="s">
        <v>176</v>
      </c>
      <c r="AF443" t="s">
        <v>63</v>
      </c>
      <c r="AG443" t="s">
        <v>1571</v>
      </c>
      <c r="AH443" t="s">
        <v>762</v>
      </c>
      <c r="AI443" t="s">
        <v>390</v>
      </c>
      <c r="AJ443">
        <v>1</v>
      </c>
      <c r="AK443" t="s">
        <v>1314</v>
      </c>
      <c r="AL443">
        <v>5</v>
      </c>
      <c r="AN443" t="s">
        <v>60</v>
      </c>
      <c r="AO443" t="s">
        <v>67</v>
      </c>
      <c r="AP443" t="s">
        <v>104</v>
      </c>
      <c r="AR443" t="s">
        <v>69</v>
      </c>
      <c r="AS443" t="s">
        <v>70</v>
      </c>
      <c r="AT443" s="1">
        <v>44218</v>
      </c>
      <c r="AU443" t="s">
        <v>11049</v>
      </c>
      <c r="AV443" t="s">
        <v>1309</v>
      </c>
      <c r="AW443" t="s">
        <v>71</v>
      </c>
      <c r="AX443" t="s">
        <v>72</v>
      </c>
    </row>
    <row r="444" spans="1:50" hidden="1" x14ac:dyDescent="0.25">
      <c r="A444" t="str">
        <f>INDEX('Community ID'!B:B,MATCH(M444,'Community ID'!A:A,0))</f>
        <v>El Arroyazo</v>
      </c>
      <c r="B444" t="str">
        <f>INDEX('Community ID'!$K:$K,MATCH('Environmental Data'!$N444,'Community ID'!J:J,0))</f>
        <v>Constanza</v>
      </c>
      <c r="D444" t="s">
        <v>1572</v>
      </c>
      <c r="F444" t="s">
        <v>107</v>
      </c>
      <c r="G444" t="s">
        <v>48</v>
      </c>
      <c r="H444" s="1">
        <v>29953</v>
      </c>
      <c r="I444">
        <v>39</v>
      </c>
      <c r="J444">
        <v>8293194078</v>
      </c>
      <c r="K444" t="s">
        <v>76</v>
      </c>
      <c r="L444" t="s">
        <v>108</v>
      </c>
      <c r="M444" t="s">
        <v>78</v>
      </c>
      <c r="N444" t="s">
        <v>97</v>
      </c>
      <c r="O444" t="s">
        <v>542</v>
      </c>
      <c r="S444">
        <v>5300440012</v>
      </c>
      <c r="T444" t="s">
        <v>81</v>
      </c>
      <c r="U444" t="s">
        <v>56</v>
      </c>
      <c r="V444">
        <v>0</v>
      </c>
      <c r="W444">
        <v>0</v>
      </c>
      <c r="X444" t="s">
        <v>82</v>
      </c>
      <c r="Y444" t="s">
        <v>82</v>
      </c>
      <c r="Z444" t="s">
        <v>83</v>
      </c>
      <c r="AA444" t="s">
        <v>84</v>
      </c>
      <c r="AC444" t="s">
        <v>60</v>
      </c>
      <c r="AD444" t="s">
        <v>61</v>
      </c>
      <c r="AE444" t="s">
        <v>157</v>
      </c>
      <c r="AF444" t="s">
        <v>63</v>
      </c>
      <c r="AG444" t="s">
        <v>1022</v>
      </c>
      <c r="AH444" t="s">
        <v>1022</v>
      </c>
      <c r="AI444" t="s">
        <v>88</v>
      </c>
      <c r="AJ444">
        <v>1</v>
      </c>
      <c r="AK444" t="s">
        <v>89</v>
      </c>
      <c r="AL444">
        <v>5</v>
      </c>
      <c r="AM444">
        <v>0</v>
      </c>
      <c r="AN444" t="s">
        <v>60</v>
      </c>
      <c r="AO444" t="s">
        <v>67</v>
      </c>
      <c r="AP444" t="s">
        <v>68</v>
      </c>
      <c r="AR444" t="s">
        <v>69</v>
      </c>
      <c r="AS444" t="s">
        <v>91</v>
      </c>
      <c r="AT444" s="1">
        <v>44216</v>
      </c>
      <c r="AU444" t="s">
        <v>11050</v>
      </c>
      <c r="AV444" t="s">
        <v>81</v>
      </c>
      <c r="AW444" t="s">
        <v>71</v>
      </c>
      <c r="AX444" t="s">
        <v>72</v>
      </c>
    </row>
    <row r="445" spans="1:50" hidden="1" x14ac:dyDescent="0.25">
      <c r="A445" t="str">
        <f>INDEX('Community ID'!B:B,MATCH(M445,'Community ID'!A:A,0))</f>
        <v>El Arroyazo</v>
      </c>
      <c r="B445" t="str">
        <f>INDEX('Community ID'!$K:$K,MATCH('Environmental Data'!$N445,'Community ID'!J:J,0))</f>
        <v>Constanza</v>
      </c>
      <c r="D445" t="s">
        <v>105</v>
      </c>
      <c r="F445" t="s">
        <v>107</v>
      </c>
      <c r="G445" t="s">
        <v>48</v>
      </c>
      <c r="H445" t="s">
        <v>94</v>
      </c>
      <c r="I445">
        <v>2021</v>
      </c>
      <c r="K445" t="s">
        <v>49</v>
      </c>
      <c r="L445" t="s">
        <v>108</v>
      </c>
      <c r="M445" t="s">
        <v>109</v>
      </c>
      <c r="N445" t="s">
        <v>79</v>
      </c>
      <c r="O445" t="s">
        <v>98</v>
      </c>
      <c r="S445">
        <v>5200266490</v>
      </c>
      <c r="T445" t="s">
        <v>81</v>
      </c>
      <c r="U445" t="s">
        <v>56</v>
      </c>
      <c r="V445">
        <v>0</v>
      </c>
      <c r="W445">
        <v>0</v>
      </c>
      <c r="X445" t="s">
        <v>82</v>
      </c>
      <c r="Y445" t="s">
        <v>82</v>
      </c>
      <c r="Z445" t="s">
        <v>110</v>
      </c>
      <c r="AA445" t="s">
        <v>84</v>
      </c>
      <c r="AB445" t="s">
        <v>60</v>
      </c>
      <c r="AC445" t="s">
        <v>61</v>
      </c>
      <c r="AD445" t="s">
        <v>60</v>
      </c>
      <c r="AE445" t="s">
        <v>157</v>
      </c>
      <c r="AF445" t="s">
        <v>111</v>
      </c>
      <c r="AG445" t="s">
        <v>112</v>
      </c>
      <c r="AH445" t="s">
        <v>113</v>
      </c>
      <c r="AI445" t="s">
        <v>88</v>
      </c>
      <c r="AJ445">
        <v>1</v>
      </c>
      <c r="AK445" t="s">
        <v>89</v>
      </c>
      <c r="AL445">
        <v>4</v>
      </c>
      <c r="AM445">
        <v>0</v>
      </c>
      <c r="AN445" t="s">
        <v>60</v>
      </c>
      <c r="AO445" t="s">
        <v>67</v>
      </c>
      <c r="AP445" t="s">
        <v>104</v>
      </c>
      <c r="AR445" t="s">
        <v>69</v>
      </c>
      <c r="AS445" t="s">
        <v>114</v>
      </c>
      <c r="AT445" s="1">
        <v>44215</v>
      </c>
      <c r="AU445" t="s">
        <v>11051</v>
      </c>
      <c r="AV445" t="s">
        <v>81</v>
      </c>
      <c r="AW445" t="s">
        <v>71</v>
      </c>
      <c r="AX445" t="s">
        <v>72</v>
      </c>
    </row>
    <row r="446" spans="1:50" hidden="1" x14ac:dyDescent="0.25">
      <c r="A446" t="str">
        <f>INDEX('Community ID'!B:B,MATCH(M446,'Community ID'!A:A,0))</f>
        <v>El Arroyazo</v>
      </c>
      <c r="B446" t="str">
        <f>INDEX('Community ID'!$K:$K,MATCH('Environmental Data'!$N446,'Community ID'!J:J,0))</f>
        <v>Constanza</v>
      </c>
      <c r="D446" t="s">
        <v>144</v>
      </c>
      <c r="F446" t="s">
        <v>145</v>
      </c>
      <c r="G446" t="s">
        <v>48</v>
      </c>
      <c r="H446" t="s">
        <v>146</v>
      </c>
      <c r="I446">
        <v>54</v>
      </c>
      <c r="J446">
        <v>8097914294</v>
      </c>
      <c r="K446" t="s">
        <v>49</v>
      </c>
      <c r="L446" t="s">
        <v>108</v>
      </c>
      <c r="M446" t="s">
        <v>78</v>
      </c>
      <c r="N446" t="s">
        <v>79</v>
      </c>
      <c r="O446" t="s">
        <v>147</v>
      </c>
      <c r="T446" t="s">
        <v>81</v>
      </c>
      <c r="U446" t="s">
        <v>56</v>
      </c>
      <c r="V446">
        <v>19.018581600000001</v>
      </c>
      <c r="W446">
        <v>-70.546509499999999</v>
      </c>
      <c r="X446" t="s">
        <v>82</v>
      </c>
      <c r="Y446" t="s">
        <v>82</v>
      </c>
      <c r="Z446" t="s">
        <v>110</v>
      </c>
      <c r="AA446" t="s">
        <v>84</v>
      </c>
      <c r="AB446" t="s">
        <v>60</v>
      </c>
      <c r="AC446" t="s">
        <v>61</v>
      </c>
      <c r="AD446" t="s">
        <v>60</v>
      </c>
      <c r="AE446" t="s">
        <v>176</v>
      </c>
      <c r="AF446" t="s">
        <v>111</v>
      </c>
      <c r="AG446" t="s">
        <v>148</v>
      </c>
      <c r="AH446" t="s">
        <v>148</v>
      </c>
      <c r="AI446" t="s">
        <v>88</v>
      </c>
      <c r="AJ446">
        <v>1</v>
      </c>
      <c r="AK446" t="s">
        <v>89</v>
      </c>
      <c r="AL446">
        <v>3</v>
      </c>
      <c r="AM446">
        <v>0</v>
      </c>
      <c r="AN446" t="s">
        <v>60</v>
      </c>
      <c r="AO446" t="s">
        <v>67</v>
      </c>
      <c r="AP446" t="s">
        <v>104</v>
      </c>
      <c r="AR446" t="s">
        <v>69</v>
      </c>
      <c r="AS446" t="s">
        <v>114</v>
      </c>
      <c r="AT446" s="1">
        <v>44215</v>
      </c>
      <c r="AU446" t="s">
        <v>11052</v>
      </c>
      <c r="AV446" t="s">
        <v>81</v>
      </c>
      <c r="AW446" t="s">
        <v>71</v>
      </c>
      <c r="AX446" t="s">
        <v>72</v>
      </c>
    </row>
    <row r="447" spans="1:50" hidden="1" x14ac:dyDescent="0.25">
      <c r="A447" t="str">
        <f>INDEX('Community ID'!B:B,MATCH(M447,'Community ID'!A:A,0))</f>
        <v>La Japonesa, La 57</v>
      </c>
      <c r="B447" t="str">
        <f>INDEX('Community ID'!$K:$K,MATCH('Environmental Data'!$N447,'Community ID'!J:J,0))</f>
        <v>Constanza</v>
      </c>
      <c r="D447" t="s">
        <v>1573</v>
      </c>
      <c r="F447" t="s">
        <v>1574</v>
      </c>
      <c r="G447" t="s">
        <v>48</v>
      </c>
      <c r="H447" t="s">
        <v>94</v>
      </c>
      <c r="I447">
        <v>2021</v>
      </c>
      <c r="K447" t="s">
        <v>49</v>
      </c>
      <c r="L447" t="s">
        <v>108</v>
      </c>
      <c r="M447" t="s">
        <v>1575</v>
      </c>
      <c r="N447" t="s">
        <v>79</v>
      </c>
      <c r="O447" t="s">
        <v>542</v>
      </c>
      <c r="T447" t="s">
        <v>344</v>
      </c>
      <c r="U447" t="s">
        <v>56</v>
      </c>
      <c r="V447">
        <v>18.885568299999999</v>
      </c>
      <c r="W447">
        <v>-70.736875800000007</v>
      </c>
      <c r="X447" t="s">
        <v>82</v>
      </c>
      <c r="Y447" t="s">
        <v>82</v>
      </c>
      <c r="Z447" t="s">
        <v>83</v>
      </c>
      <c r="AA447" t="s">
        <v>155</v>
      </c>
      <c r="AB447" t="s">
        <v>60</v>
      </c>
      <c r="AC447" t="s">
        <v>61</v>
      </c>
      <c r="AD447" t="s">
        <v>61</v>
      </c>
      <c r="AE447" t="s">
        <v>176</v>
      </c>
      <c r="AF447" t="s">
        <v>111</v>
      </c>
      <c r="AG447" t="s">
        <v>621</v>
      </c>
      <c r="AH447" t="s">
        <v>621</v>
      </c>
      <c r="AI447" t="s">
        <v>1576</v>
      </c>
      <c r="AJ447">
        <v>1</v>
      </c>
      <c r="AK447" t="s">
        <v>833</v>
      </c>
      <c r="AL447">
        <v>2</v>
      </c>
      <c r="AM447">
        <v>0</v>
      </c>
      <c r="AN447" t="s">
        <v>60</v>
      </c>
      <c r="AO447" t="s">
        <v>67</v>
      </c>
      <c r="AP447" t="s">
        <v>68</v>
      </c>
      <c r="AR447" t="s">
        <v>69</v>
      </c>
      <c r="AS447" t="s">
        <v>70</v>
      </c>
      <c r="AT447" s="1">
        <v>44215</v>
      </c>
      <c r="AU447" t="s">
        <v>11053</v>
      </c>
      <c r="AV447" t="s">
        <v>344</v>
      </c>
      <c r="AW447" t="s">
        <v>71</v>
      </c>
      <c r="AX447" t="s">
        <v>72</v>
      </c>
    </row>
    <row r="448" spans="1:50" hidden="1" x14ac:dyDescent="0.25">
      <c r="A448" t="str">
        <f>INDEX('Community ID'!B:B,MATCH(M448,'Community ID'!A:A,0))</f>
        <v>La Japonesa, La 57</v>
      </c>
      <c r="B448" t="str">
        <f>INDEX('Community ID'!$K:$K,MATCH('Environmental Data'!$N448,'Community ID'!J:J,0))</f>
        <v>Constanza</v>
      </c>
      <c r="D448" t="s">
        <v>1579</v>
      </c>
      <c r="G448" t="s">
        <v>48</v>
      </c>
      <c r="H448" t="s">
        <v>94</v>
      </c>
      <c r="I448">
        <v>2021</v>
      </c>
      <c r="K448" t="s">
        <v>49</v>
      </c>
      <c r="L448" t="s">
        <v>108</v>
      </c>
      <c r="M448" t="s">
        <v>1575</v>
      </c>
      <c r="N448" t="s">
        <v>790</v>
      </c>
      <c r="O448" t="s">
        <v>542</v>
      </c>
      <c r="Q448" t="s">
        <v>438</v>
      </c>
      <c r="T448" t="s">
        <v>344</v>
      </c>
      <c r="U448" t="s">
        <v>56</v>
      </c>
      <c r="V448">
        <v>18.885324199999999</v>
      </c>
      <c r="W448">
        <v>-70.736770300000003</v>
      </c>
      <c r="X448" t="s">
        <v>82</v>
      </c>
      <c r="Y448" t="s">
        <v>82</v>
      </c>
      <c r="Z448" t="s">
        <v>58</v>
      </c>
      <c r="AA448" t="s">
        <v>155</v>
      </c>
      <c r="AB448" t="s">
        <v>60</v>
      </c>
      <c r="AC448" t="s">
        <v>61</v>
      </c>
      <c r="AD448" t="s">
        <v>61</v>
      </c>
      <c r="AE448" t="s">
        <v>176</v>
      </c>
      <c r="AF448" t="s">
        <v>63</v>
      </c>
      <c r="AG448" t="s">
        <v>1110</v>
      </c>
      <c r="AH448" t="s">
        <v>1110</v>
      </c>
      <c r="AI448" t="s">
        <v>1581</v>
      </c>
      <c r="AJ448">
        <v>1</v>
      </c>
      <c r="AK448" t="s">
        <v>833</v>
      </c>
      <c r="AL448">
        <v>4</v>
      </c>
      <c r="AM448">
        <v>1</v>
      </c>
      <c r="AN448" t="s">
        <v>60</v>
      </c>
      <c r="AO448" t="s">
        <v>67</v>
      </c>
      <c r="AP448" t="s">
        <v>104</v>
      </c>
      <c r="AR448" t="s">
        <v>69</v>
      </c>
      <c r="AS448" t="s">
        <v>114</v>
      </c>
      <c r="AT448" s="1">
        <v>44215</v>
      </c>
      <c r="AU448" t="s">
        <v>11054</v>
      </c>
      <c r="AV448" t="s">
        <v>344</v>
      </c>
      <c r="AW448" t="s">
        <v>71</v>
      </c>
      <c r="AX448" t="s">
        <v>72</v>
      </c>
    </row>
    <row r="449" spans="1:50" hidden="1" x14ac:dyDescent="0.25">
      <c r="A449" t="str">
        <f>INDEX('Community ID'!B:B,MATCH(M449,'Community ID'!A:A,0))</f>
        <v>La Japonesa, La 57</v>
      </c>
      <c r="B449" t="str">
        <f>INDEX('Community ID'!$K:$K,MATCH('Environmental Data'!$N449,'Community ID'!J:J,0))</f>
        <v>Constanza</v>
      </c>
      <c r="D449" t="s">
        <v>1577</v>
      </c>
      <c r="G449" t="s">
        <v>48</v>
      </c>
      <c r="H449" t="s">
        <v>94</v>
      </c>
      <c r="I449">
        <v>2021</v>
      </c>
      <c r="K449" t="s">
        <v>132</v>
      </c>
      <c r="L449" t="s">
        <v>108</v>
      </c>
      <c r="M449" t="s">
        <v>1575</v>
      </c>
      <c r="N449" t="s">
        <v>79</v>
      </c>
      <c r="O449" t="s">
        <v>542</v>
      </c>
      <c r="T449" t="s">
        <v>344</v>
      </c>
      <c r="U449" t="s">
        <v>56</v>
      </c>
      <c r="V449">
        <v>18.8850765</v>
      </c>
      <c r="W449">
        <v>-70.736920299999994</v>
      </c>
      <c r="X449" t="s">
        <v>82</v>
      </c>
      <c r="Y449" t="s">
        <v>82</v>
      </c>
      <c r="Z449" t="s">
        <v>58</v>
      </c>
      <c r="AA449" t="s">
        <v>59</v>
      </c>
      <c r="AB449" t="s">
        <v>60</v>
      </c>
      <c r="AC449" t="s">
        <v>61</v>
      </c>
      <c r="AD449" t="s">
        <v>61</v>
      </c>
      <c r="AE449" t="s">
        <v>176</v>
      </c>
      <c r="AF449" t="s">
        <v>63</v>
      </c>
      <c r="AG449" t="s">
        <v>621</v>
      </c>
      <c r="AH449" t="s">
        <v>621</v>
      </c>
      <c r="AI449" t="s">
        <v>1578</v>
      </c>
      <c r="AJ449">
        <v>1</v>
      </c>
      <c r="AK449" t="s">
        <v>833</v>
      </c>
      <c r="AL449">
        <v>5</v>
      </c>
      <c r="AM449">
        <v>1</v>
      </c>
      <c r="AN449" t="s">
        <v>60</v>
      </c>
      <c r="AO449" t="s">
        <v>67</v>
      </c>
      <c r="AP449" t="s">
        <v>68</v>
      </c>
      <c r="AR449" t="s">
        <v>69</v>
      </c>
      <c r="AS449" t="s">
        <v>70</v>
      </c>
      <c r="AT449" s="1">
        <v>44215</v>
      </c>
      <c r="AU449" t="s">
        <v>11055</v>
      </c>
      <c r="AV449" t="s">
        <v>344</v>
      </c>
      <c r="AW449" t="s">
        <v>71</v>
      </c>
      <c r="AX449" t="s">
        <v>72</v>
      </c>
    </row>
    <row r="450" spans="1:50" hidden="1" x14ac:dyDescent="0.25">
      <c r="A450" t="str">
        <f>INDEX('Community ID'!B:B,MATCH(M450,'Community ID'!A:A,0))</f>
        <v>La Japonesa, La 57</v>
      </c>
      <c r="B450" t="str">
        <f>INDEX('Community ID'!$K:$K,MATCH('Environmental Data'!$N450,'Community ID'!J:J,0))</f>
        <v>Constanza</v>
      </c>
      <c r="D450" t="s">
        <v>1585</v>
      </c>
      <c r="G450" t="s">
        <v>75</v>
      </c>
      <c r="H450" t="s">
        <v>94</v>
      </c>
      <c r="I450">
        <v>2021</v>
      </c>
      <c r="K450" t="s">
        <v>49</v>
      </c>
      <c r="L450" t="s">
        <v>584</v>
      </c>
      <c r="M450" t="s">
        <v>1575</v>
      </c>
      <c r="N450" t="s">
        <v>79</v>
      </c>
      <c r="O450" t="s">
        <v>311</v>
      </c>
      <c r="Q450" t="s">
        <v>438</v>
      </c>
      <c r="T450" t="s">
        <v>344</v>
      </c>
      <c r="U450" t="s">
        <v>56</v>
      </c>
      <c r="V450">
        <v>18.884905</v>
      </c>
      <c r="W450">
        <v>-70.736751299999995</v>
      </c>
      <c r="X450" t="s">
        <v>57</v>
      </c>
      <c r="Y450" t="s">
        <v>57</v>
      </c>
      <c r="Z450" t="s">
        <v>58</v>
      </c>
      <c r="AA450" t="s">
        <v>155</v>
      </c>
      <c r="AB450" t="s">
        <v>60</v>
      </c>
      <c r="AC450" t="s">
        <v>61</v>
      </c>
      <c r="AD450" t="s">
        <v>61</v>
      </c>
      <c r="AE450" t="s">
        <v>157</v>
      </c>
      <c r="AF450" t="s">
        <v>111</v>
      </c>
      <c r="AG450" t="s">
        <v>1110</v>
      </c>
      <c r="AH450" t="s">
        <v>1110</v>
      </c>
      <c r="AI450" t="s">
        <v>1114</v>
      </c>
      <c r="AJ450">
        <v>1</v>
      </c>
      <c r="AK450" t="s">
        <v>1586</v>
      </c>
      <c r="AL450">
        <v>3</v>
      </c>
      <c r="AM450">
        <v>0</v>
      </c>
      <c r="AN450" t="s">
        <v>60</v>
      </c>
      <c r="AO450" t="s">
        <v>67</v>
      </c>
      <c r="AP450" t="s">
        <v>68</v>
      </c>
      <c r="AR450" t="s">
        <v>69</v>
      </c>
      <c r="AS450" t="s">
        <v>91</v>
      </c>
      <c r="AT450" s="1">
        <v>44215</v>
      </c>
      <c r="AU450" t="s">
        <v>11056</v>
      </c>
      <c r="AV450" t="s">
        <v>344</v>
      </c>
      <c r="AW450" t="s">
        <v>71</v>
      </c>
      <c r="AX450" t="s">
        <v>72</v>
      </c>
    </row>
    <row r="451" spans="1:50" hidden="1" x14ac:dyDescent="0.25">
      <c r="A451" t="str">
        <f>INDEX('Community ID'!B:B,MATCH(M451,'Community ID'!A:A,0))</f>
        <v>La Japonesa, La 57</v>
      </c>
      <c r="B451" t="str">
        <f>INDEX('Community ID'!$K:$K,MATCH('Environmental Data'!$N451,'Community ID'!J:J,0))</f>
        <v>Constanza</v>
      </c>
      <c r="D451" t="s">
        <v>1582</v>
      </c>
      <c r="G451" t="s">
        <v>48</v>
      </c>
      <c r="H451" s="1">
        <v>33908</v>
      </c>
      <c r="I451">
        <v>29</v>
      </c>
      <c r="K451" t="s">
        <v>117</v>
      </c>
      <c r="L451" t="s">
        <v>108</v>
      </c>
      <c r="M451" t="s">
        <v>1583</v>
      </c>
      <c r="N451" t="s">
        <v>790</v>
      </c>
      <c r="O451" t="s">
        <v>542</v>
      </c>
      <c r="T451" t="s">
        <v>344</v>
      </c>
      <c r="U451" t="s">
        <v>56</v>
      </c>
      <c r="V451">
        <v>18.886916899999999</v>
      </c>
      <c r="W451">
        <v>-70.736518700000005</v>
      </c>
      <c r="X451" t="s">
        <v>82</v>
      </c>
      <c r="Y451" t="s">
        <v>82</v>
      </c>
      <c r="Z451" t="s">
        <v>58</v>
      </c>
      <c r="AA451" t="s">
        <v>155</v>
      </c>
      <c r="AB451" t="s">
        <v>60</v>
      </c>
      <c r="AC451" t="s">
        <v>61</v>
      </c>
      <c r="AD451" t="s">
        <v>61</v>
      </c>
      <c r="AE451" t="s">
        <v>176</v>
      </c>
      <c r="AF451" t="s">
        <v>63</v>
      </c>
      <c r="AG451" t="s">
        <v>621</v>
      </c>
      <c r="AH451" t="s">
        <v>621</v>
      </c>
      <c r="AI451" t="s">
        <v>1584</v>
      </c>
      <c r="AJ451">
        <v>2</v>
      </c>
      <c r="AK451" t="s">
        <v>103</v>
      </c>
      <c r="AL451">
        <v>3</v>
      </c>
      <c r="AM451">
        <v>1</v>
      </c>
      <c r="AN451" t="s">
        <v>60</v>
      </c>
      <c r="AO451" t="s">
        <v>67</v>
      </c>
      <c r="AP451" t="s">
        <v>104</v>
      </c>
      <c r="AR451" t="s">
        <v>69</v>
      </c>
      <c r="AS451" t="s">
        <v>91</v>
      </c>
      <c r="AT451" s="1">
        <v>44215</v>
      </c>
      <c r="AU451" t="s">
        <v>11057</v>
      </c>
      <c r="AV451" t="s">
        <v>344</v>
      </c>
      <c r="AW451" t="s">
        <v>71</v>
      </c>
      <c r="AX451" t="s">
        <v>72</v>
      </c>
    </row>
    <row r="452" spans="1:50" hidden="1" x14ac:dyDescent="0.25">
      <c r="A452" t="str">
        <f>INDEX('Community ID'!B:B,MATCH(M452,'Community ID'!A:A,0))</f>
        <v>La Japonesa, La 57</v>
      </c>
      <c r="B452" t="str">
        <f>INDEX('Community ID'!$K:$K,MATCH('Environmental Data'!$N452,'Community ID'!J:J,0))</f>
        <v>Constanza</v>
      </c>
      <c r="D452" t="s">
        <v>1587</v>
      </c>
      <c r="G452" t="s">
        <v>48</v>
      </c>
      <c r="H452" t="s">
        <v>94</v>
      </c>
      <c r="I452">
        <v>2021</v>
      </c>
      <c r="K452" t="s">
        <v>49</v>
      </c>
      <c r="L452" t="s">
        <v>108</v>
      </c>
      <c r="M452" t="s">
        <v>1588</v>
      </c>
      <c r="N452" t="s">
        <v>79</v>
      </c>
      <c r="O452" t="s">
        <v>542</v>
      </c>
      <c r="T452" t="s">
        <v>344</v>
      </c>
      <c r="U452" t="s">
        <v>56</v>
      </c>
      <c r="V452">
        <v>18.8872447</v>
      </c>
      <c r="W452">
        <v>-70.737892700000003</v>
      </c>
      <c r="X452" t="s">
        <v>100</v>
      </c>
      <c r="Y452" t="s">
        <v>100</v>
      </c>
      <c r="Z452" t="s">
        <v>58</v>
      </c>
      <c r="AA452" t="s">
        <v>155</v>
      </c>
      <c r="AB452" t="s">
        <v>60</v>
      </c>
      <c r="AC452" t="s">
        <v>61</v>
      </c>
      <c r="AD452" t="s">
        <v>61</v>
      </c>
      <c r="AE452" t="s">
        <v>176</v>
      </c>
      <c r="AF452" t="s">
        <v>63</v>
      </c>
      <c r="AG452" t="s">
        <v>621</v>
      </c>
      <c r="AH452" t="s">
        <v>621</v>
      </c>
      <c r="AI452" t="s">
        <v>934</v>
      </c>
      <c r="AJ452">
        <v>1</v>
      </c>
      <c r="AK452" t="s">
        <v>833</v>
      </c>
      <c r="AL452">
        <v>4</v>
      </c>
      <c r="AM452">
        <v>2</v>
      </c>
      <c r="AN452" t="s">
        <v>61</v>
      </c>
      <c r="AO452" t="s">
        <v>67</v>
      </c>
      <c r="AP452" t="s">
        <v>68</v>
      </c>
      <c r="AR452" t="s">
        <v>69</v>
      </c>
      <c r="AS452" t="s">
        <v>70</v>
      </c>
      <c r="AT452" s="1">
        <v>44215</v>
      </c>
      <c r="AU452" t="s">
        <v>11058</v>
      </c>
      <c r="AV452" t="s">
        <v>344</v>
      </c>
      <c r="AW452" t="s">
        <v>71</v>
      </c>
      <c r="AX452" t="s">
        <v>72</v>
      </c>
    </row>
    <row r="453" spans="1:50" hidden="1" x14ac:dyDescent="0.25">
      <c r="A453" t="str">
        <f>INDEX('Community ID'!B:B,MATCH(M453,'Community ID'!A:A,0))</f>
        <v>La Japonesa, La 57</v>
      </c>
      <c r="B453" t="str">
        <f>INDEX('Community ID'!$K:$K,MATCH('Environmental Data'!$N453,'Community ID'!J:J,0))</f>
        <v>Constanza</v>
      </c>
      <c r="D453" t="s">
        <v>1589</v>
      </c>
      <c r="G453" t="s">
        <v>75</v>
      </c>
      <c r="H453" s="1">
        <v>30822</v>
      </c>
      <c r="I453">
        <v>37</v>
      </c>
      <c r="K453" t="s">
        <v>49</v>
      </c>
      <c r="L453" t="s">
        <v>1590</v>
      </c>
      <c r="M453" t="s">
        <v>1591</v>
      </c>
      <c r="N453" t="s">
        <v>79</v>
      </c>
      <c r="O453" t="s">
        <v>542</v>
      </c>
      <c r="Q453" t="s">
        <v>438</v>
      </c>
      <c r="T453" t="s">
        <v>344</v>
      </c>
      <c r="U453" t="s">
        <v>56</v>
      </c>
      <c r="V453">
        <v>18.886901699999999</v>
      </c>
      <c r="W453">
        <v>-70.737877999999995</v>
      </c>
      <c r="X453" t="s">
        <v>82</v>
      </c>
      <c r="Y453" t="s">
        <v>82</v>
      </c>
      <c r="Z453" t="s">
        <v>58</v>
      </c>
      <c r="AA453" t="s">
        <v>155</v>
      </c>
      <c r="AB453" t="s">
        <v>60</v>
      </c>
      <c r="AC453" t="s">
        <v>61</v>
      </c>
      <c r="AD453" t="s">
        <v>61</v>
      </c>
      <c r="AE453" t="s">
        <v>176</v>
      </c>
      <c r="AF453" t="s">
        <v>63</v>
      </c>
      <c r="AG453" t="s">
        <v>621</v>
      </c>
      <c r="AH453" t="s">
        <v>621</v>
      </c>
      <c r="AI453" t="s">
        <v>925</v>
      </c>
      <c r="AJ453">
        <v>1</v>
      </c>
      <c r="AK453" t="s">
        <v>833</v>
      </c>
      <c r="AL453">
        <v>4</v>
      </c>
      <c r="AM453">
        <v>0</v>
      </c>
      <c r="AN453" t="s">
        <v>60</v>
      </c>
      <c r="AO453" t="s">
        <v>67</v>
      </c>
      <c r="AP453" t="s">
        <v>68</v>
      </c>
      <c r="AR453" t="s">
        <v>69</v>
      </c>
      <c r="AS453" t="s">
        <v>70</v>
      </c>
      <c r="AT453" s="1">
        <v>44215</v>
      </c>
      <c r="AU453" t="s">
        <v>11059</v>
      </c>
      <c r="AV453" t="s">
        <v>344</v>
      </c>
      <c r="AW453" t="s">
        <v>71</v>
      </c>
      <c r="AX453" t="s">
        <v>72</v>
      </c>
    </row>
    <row r="454" spans="1:50" hidden="1" x14ac:dyDescent="0.25">
      <c r="A454" t="str">
        <f>INDEX('Community ID'!B:B,MATCH(M454,'Community ID'!A:A,0))</f>
        <v>La Japonesa, La 57</v>
      </c>
      <c r="B454" t="str">
        <f>INDEX('Community ID'!$K:$K,MATCH('Environmental Data'!$N454,'Community ID'!J:J,0))</f>
        <v>Constanza</v>
      </c>
      <c r="D454" t="s">
        <v>1592</v>
      </c>
      <c r="G454" t="s">
        <v>75</v>
      </c>
      <c r="H454" s="1">
        <v>31234</v>
      </c>
      <c r="I454">
        <v>36</v>
      </c>
      <c r="K454" t="s">
        <v>76</v>
      </c>
      <c r="L454" t="s">
        <v>584</v>
      </c>
      <c r="M454" t="s">
        <v>1591</v>
      </c>
      <c r="N454" t="s">
        <v>79</v>
      </c>
      <c r="O454" t="s">
        <v>311</v>
      </c>
      <c r="Q454" t="s">
        <v>134</v>
      </c>
      <c r="T454" t="s">
        <v>344</v>
      </c>
      <c r="U454" t="s">
        <v>56</v>
      </c>
      <c r="V454">
        <v>18.886466599999999</v>
      </c>
      <c r="W454">
        <v>-70.738043899999994</v>
      </c>
      <c r="X454" t="s">
        <v>82</v>
      </c>
      <c r="Y454" t="s">
        <v>82</v>
      </c>
      <c r="Z454" t="s">
        <v>904</v>
      </c>
      <c r="AA454" t="s">
        <v>155</v>
      </c>
      <c r="AB454" t="s">
        <v>60</v>
      </c>
      <c r="AC454" t="s">
        <v>61</v>
      </c>
      <c r="AD454" t="s">
        <v>61</v>
      </c>
      <c r="AE454" t="s">
        <v>176</v>
      </c>
      <c r="AF454" t="s">
        <v>111</v>
      </c>
      <c r="AG454" t="s">
        <v>621</v>
      </c>
      <c r="AH454" t="s">
        <v>621</v>
      </c>
      <c r="AI454" t="s">
        <v>1593</v>
      </c>
      <c r="AJ454">
        <v>2</v>
      </c>
      <c r="AK454" t="s">
        <v>833</v>
      </c>
      <c r="AL454">
        <v>5</v>
      </c>
      <c r="AM454">
        <v>1</v>
      </c>
      <c r="AN454" t="s">
        <v>60</v>
      </c>
      <c r="AO454" t="s">
        <v>67</v>
      </c>
      <c r="AP454" t="s">
        <v>68</v>
      </c>
      <c r="AR454" t="s">
        <v>69</v>
      </c>
      <c r="AS454" t="s">
        <v>70</v>
      </c>
      <c r="AT454" s="1">
        <v>44215</v>
      </c>
      <c r="AU454" t="s">
        <v>11060</v>
      </c>
      <c r="AV454" t="s">
        <v>344</v>
      </c>
      <c r="AW454" t="s">
        <v>71</v>
      </c>
      <c r="AX454" t="s">
        <v>72</v>
      </c>
    </row>
    <row r="455" spans="1:50" hidden="1" x14ac:dyDescent="0.25">
      <c r="A455" t="str">
        <f>INDEX('Community ID'!B:B,MATCH(M455,'Community ID'!A:A,0))</f>
        <v>La Japonesa, La 57</v>
      </c>
      <c r="B455" t="str">
        <f>INDEX('Community ID'!$K:$K,MATCH('Environmental Data'!$N455,'Community ID'!J:J,0))</f>
        <v>Constanza</v>
      </c>
      <c r="D455" t="s">
        <v>1594</v>
      </c>
      <c r="G455" t="s">
        <v>48</v>
      </c>
      <c r="H455" t="s">
        <v>94</v>
      </c>
      <c r="I455">
        <v>2021</v>
      </c>
      <c r="K455" t="s">
        <v>492</v>
      </c>
      <c r="L455" t="s">
        <v>570</v>
      </c>
      <c r="M455" t="s">
        <v>1595</v>
      </c>
      <c r="N455" t="s">
        <v>790</v>
      </c>
      <c r="O455" t="s">
        <v>542</v>
      </c>
      <c r="Q455" t="s">
        <v>134</v>
      </c>
      <c r="T455" t="s">
        <v>344</v>
      </c>
      <c r="U455" t="s">
        <v>56</v>
      </c>
      <c r="V455">
        <v>18.888110600000001</v>
      </c>
      <c r="W455">
        <v>-70.741905200000005</v>
      </c>
      <c r="X455" t="s">
        <v>82</v>
      </c>
      <c r="Y455" t="s">
        <v>82</v>
      </c>
      <c r="Z455" t="s">
        <v>58</v>
      </c>
      <c r="AA455" t="s">
        <v>155</v>
      </c>
      <c r="AB455" t="s">
        <v>60</v>
      </c>
      <c r="AC455" t="s">
        <v>61</v>
      </c>
      <c r="AD455" t="s">
        <v>61</v>
      </c>
      <c r="AE455" t="s">
        <v>176</v>
      </c>
      <c r="AF455" t="s">
        <v>63</v>
      </c>
      <c r="AG455" t="s">
        <v>1596</v>
      </c>
      <c r="AH455" t="s">
        <v>1110</v>
      </c>
      <c r="AI455" t="s">
        <v>326</v>
      </c>
      <c r="AJ455">
        <v>1</v>
      </c>
      <c r="AK455" t="s">
        <v>833</v>
      </c>
      <c r="AL455">
        <v>5</v>
      </c>
      <c r="AM455">
        <v>0</v>
      </c>
      <c r="AN455" t="s">
        <v>60</v>
      </c>
      <c r="AO455" t="s">
        <v>67</v>
      </c>
      <c r="AP455" t="s">
        <v>68</v>
      </c>
      <c r="AR455" t="s">
        <v>69</v>
      </c>
      <c r="AS455" t="s">
        <v>70</v>
      </c>
      <c r="AT455" s="1">
        <v>44215</v>
      </c>
      <c r="AU455" t="s">
        <v>11061</v>
      </c>
      <c r="AV455" t="s">
        <v>344</v>
      </c>
      <c r="AW455" t="s">
        <v>71</v>
      </c>
      <c r="AX455" t="s">
        <v>72</v>
      </c>
    </row>
    <row r="456" spans="1:50" hidden="1" x14ac:dyDescent="0.25">
      <c r="A456" t="str">
        <f>INDEX('Community ID'!B:B,MATCH(M456,'Community ID'!A:A,0))</f>
        <v>La Japonesa, La 57</v>
      </c>
      <c r="B456" t="str">
        <f>INDEX('Community ID'!$K:$K,MATCH('Environmental Data'!$N456,'Community ID'!J:J,0))</f>
        <v>Constanza</v>
      </c>
      <c r="D456" t="s">
        <v>1597</v>
      </c>
      <c r="G456" t="s">
        <v>48</v>
      </c>
      <c r="H456" s="1">
        <v>32962</v>
      </c>
      <c r="I456">
        <v>31</v>
      </c>
      <c r="K456" t="s">
        <v>117</v>
      </c>
      <c r="L456" t="s">
        <v>1598</v>
      </c>
      <c r="M456" t="s">
        <v>1599</v>
      </c>
      <c r="N456" t="s">
        <v>97</v>
      </c>
      <c r="Q456" t="s">
        <v>1600</v>
      </c>
      <c r="T456" t="s">
        <v>344</v>
      </c>
      <c r="U456" t="s">
        <v>56</v>
      </c>
      <c r="V456">
        <v>18.888075199999999</v>
      </c>
      <c r="W456">
        <v>-70.742434700000004</v>
      </c>
      <c r="X456" t="s">
        <v>82</v>
      </c>
      <c r="Y456" t="s">
        <v>82</v>
      </c>
      <c r="Z456" t="s">
        <v>58</v>
      </c>
      <c r="AA456" t="s">
        <v>155</v>
      </c>
      <c r="AB456" t="s">
        <v>60</v>
      </c>
      <c r="AC456" t="s">
        <v>61</v>
      </c>
      <c r="AD456" t="s">
        <v>61</v>
      </c>
      <c r="AE456" t="s">
        <v>176</v>
      </c>
      <c r="AF456" t="s">
        <v>63</v>
      </c>
      <c r="AG456" t="s">
        <v>1601</v>
      </c>
      <c r="AH456" t="s">
        <v>1602</v>
      </c>
      <c r="AI456" t="s">
        <v>1603</v>
      </c>
      <c r="AJ456">
        <v>1</v>
      </c>
      <c r="AK456" t="s">
        <v>833</v>
      </c>
      <c r="AL456">
        <v>4</v>
      </c>
      <c r="AM456">
        <v>1</v>
      </c>
      <c r="AN456" t="s">
        <v>60</v>
      </c>
      <c r="AO456" t="s">
        <v>67</v>
      </c>
      <c r="AP456" t="s">
        <v>123</v>
      </c>
      <c r="AR456" t="s">
        <v>69</v>
      </c>
      <c r="AS456" t="s">
        <v>70</v>
      </c>
      <c r="AT456" s="1">
        <v>44215</v>
      </c>
      <c r="AU456" t="s">
        <v>11062</v>
      </c>
      <c r="AV456" t="s">
        <v>344</v>
      </c>
      <c r="AW456" t="s">
        <v>71</v>
      </c>
      <c r="AX456" t="s">
        <v>72</v>
      </c>
    </row>
    <row r="457" spans="1:50" hidden="1" x14ac:dyDescent="0.25">
      <c r="A457" t="str">
        <f>INDEX('Community ID'!B:B,MATCH(M457,'Community ID'!A:A,0))</f>
        <v>La Japonesa, La 57</v>
      </c>
      <c r="B457" t="str">
        <f>INDEX('Community ID'!$K:$K,MATCH('Environmental Data'!$N457,'Community ID'!J:J,0))</f>
        <v>Constanza</v>
      </c>
      <c r="D457" t="s">
        <v>1604</v>
      </c>
      <c r="G457" t="s">
        <v>48</v>
      </c>
      <c r="H457" t="s">
        <v>94</v>
      </c>
      <c r="I457">
        <v>2021</v>
      </c>
      <c r="K457" t="s">
        <v>492</v>
      </c>
      <c r="L457" t="s">
        <v>108</v>
      </c>
      <c r="M457" t="s">
        <v>1595</v>
      </c>
      <c r="N457" t="s">
        <v>97</v>
      </c>
      <c r="O457" t="s">
        <v>542</v>
      </c>
      <c r="T457" t="s">
        <v>344</v>
      </c>
      <c r="U457" t="s">
        <v>56</v>
      </c>
      <c r="V457">
        <v>18.8879582</v>
      </c>
      <c r="W457">
        <v>-70.742594600000004</v>
      </c>
      <c r="X457" t="s">
        <v>57</v>
      </c>
      <c r="Y457" t="s">
        <v>57</v>
      </c>
      <c r="Z457" t="s">
        <v>58</v>
      </c>
      <c r="AA457" t="s">
        <v>155</v>
      </c>
      <c r="AB457" t="s">
        <v>60</v>
      </c>
      <c r="AC457" t="s">
        <v>61</v>
      </c>
      <c r="AD457" t="s">
        <v>61</v>
      </c>
      <c r="AE457" t="s">
        <v>176</v>
      </c>
      <c r="AF457" t="s">
        <v>63</v>
      </c>
      <c r="AG457" t="s">
        <v>621</v>
      </c>
      <c r="AH457" t="s">
        <v>621</v>
      </c>
      <c r="AI457" t="s">
        <v>884</v>
      </c>
      <c r="AJ457">
        <v>1</v>
      </c>
      <c r="AK457" t="s">
        <v>1605</v>
      </c>
      <c r="AL457">
        <v>4</v>
      </c>
      <c r="AM457">
        <v>1</v>
      </c>
      <c r="AN457" t="s">
        <v>60</v>
      </c>
      <c r="AO457" t="s">
        <v>67</v>
      </c>
      <c r="AP457" t="s">
        <v>68</v>
      </c>
      <c r="AR457" t="s">
        <v>69</v>
      </c>
      <c r="AS457" t="s">
        <v>70</v>
      </c>
      <c r="AT457" s="1">
        <v>44215</v>
      </c>
      <c r="AU457" t="s">
        <v>11063</v>
      </c>
      <c r="AV457" t="s">
        <v>344</v>
      </c>
      <c r="AW457" t="s">
        <v>71</v>
      </c>
      <c r="AX457" t="s">
        <v>72</v>
      </c>
    </row>
    <row r="458" spans="1:50" hidden="1" x14ac:dyDescent="0.25">
      <c r="A458" t="str">
        <f>INDEX('Community ID'!B:B,MATCH(M458,'Community ID'!A:A,0))</f>
        <v>La Japonesa, La 57</v>
      </c>
      <c r="B458" t="str">
        <f>INDEX('Community ID'!$K:$K,MATCH('Environmental Data'!$N458,'Community ID'!J:J,0))</f>
        <v>Constanza</v>
      </c>
      <c r="D458" t="s">
        <v>1606</v>
      </c>
      <c r="G458" t="s">
        <v>48</v>
      </c>
      <c r="H458" t="s">
        <v>94</v>
      </c>
      <c r="I458">
        <v>2021</v>
      </c>
      <c r="K458" t="s">
        <v>76</v>
      </c>
      <c r="L458" t="s">
        <v>108</v>
      </c>
      <c r="M458" t="s">
        <v>1607</v>
      </c>
      <c r="N458" t="s">
        <v>97</v>
      </c>
      <c r="O458" t="s">
        <v>542</v>
      </c>
      <c r="T458" t="s">
        <v>344</v>
      </c>
      <c r="U458" t="s">
        <v>56</v>
      </c>
      <c r="V458">
        <v>18.888113600000001</v>
      </c>
      <c r="W458">
        <v>-70.742208899999994</v>
      </c>
      <c r="X458" t="s">
        <v>82</v>
      </c>
      <c r="Y458" t="s">
        <v>82</v>
      </c>
      <c r="Z458" t="s">
        <v>58</v>
      </c>
      <c r="AA458" t="s">
        <v>155</v>
      </c>
      <c r="AB458" t="s">
        <v>60</v>
      </c>
      <c r="AC458" t="s">
        <v>61</v>
      </c>
      <c r="AD458" t="s">
        <v>61</v>
      </c>
      <c r="AE458" t="s">
        <v>176</v>
      </c>
      <c r="AF458" t="s">
        <v>63</v>
      </c>
      <c r="AG458" t="s">
        <v>1608</v>
      </c>
      <c r="AH458" t="s">
        <v>1608</v>
      </c>
      <c r="AI458" t="s">
        <v>470</v>
      </c>
      <c r="AJ458">
        <v>2</v>
      </c>
      <c r="AK458" t="s">
        <v>833</v>
      </c>
      <c r="AL458">
        <v>3</v>
      </c>
      <c r="AM458">
        <v>0</v>
      </c>
      <c r="AN458" t="s">
        <v>60</v>
      </c>
      <c r="AO458" t="s">
        <v>67</v>
      </c>
      <c r="AP458" t="s">
        <v>68</v>
      </c>
      <c r="AR458" t="s">
        <v>69</v>
      </c>
      <c r="AS458" t="s">
        <v>70</v>
      </c>
      <c r="AT458" s="1">
        <v>44215</v>
      </c>
      <c r="AU458" t="s">
        <v>11064</v>
      </c>
      <c r="AV458" t="s">
        <v>344</v>
      </c>
      <c r="AW458" t="s">
        <v>71</v>
      </c>
      <c r="AX458" t="s">
        <v>72</v>
      </c>
    </row>
    <row r="459" spans="1:50" hidden="1" x14ac:dyDescent="0.25">
      <c r="A459" t="str">
        <f>INDEX('Community ID'!B:B,MATCH(M459,'Community ID'!A:A,0))</f>
        <v>La Japonesa, La 57</v>
      </c>
      <c r="B459" t="str">
        <f>INDEX('Community ID'!$K:$K,MATCH('Environmental Data'!$N459,'Community ID'!J:J,0))</f>
        <v>Constanza</v>
      </c>
      <c r="D459" t="s">
        <v>1609</v>
      </c>
      <c r="G459" t="s">
        <v>75</v>
      </c>
      <c r="H459" t="s">
        <v>94</v>
      </c>
      <c r="I459">
        <v>2021</v>
      </c>
      <c r="K459" t="s">
        <v>76</v>
      </c>
      <c r="L459" t="s">
        <v>1610</v>
      </c>
      <c r="M459" t="s">
        <v>1611</v>
      </c>
      <c r="N459" t="s">
        <v>79</v>
      </c>
      <c r="O459" t="s">
        <v>542</v>
      </c>
      <c r="Q459" t="s">
        <v>134</v>
      </c>
      <c r="T459" t="s">
        <v>832</v>
      </c>
      <c r="U459" t="s">
        <v>56</v>
      </c>
      <c r="V459">
        <v>18.887856500000002</v>
      </c>
      <c r="W459">
        <v>-70.737310699999995</v>
      </c>
      <c r="X459" t="s">
        <v>82</v>
      </c>
      <c r="Y459" t="s">
        <v>82</v>
      </c>
      <c r="Z459" t="s">
        <v>58</v>
      </c>
      <c r="AA459" t="s">
        <v>155</v>
      </c>
      <c r="AB459" t="s">
        <v>60</v>
      </c>
      <c r="AC459" t="s">
        <v>61</v>
      </c>
      <c r="AD459" t="s">
        <v>61</v>
      </c>
      <c r="AE459" t="s">
        <v>176</v>
      </c>
      <c r="AF459" t="s">
        <v>63</v>
      </c>
      <c r="AG459" t="s">
        <v>1612</v>
      </c>
      <c r="AH459" t="s">
        <v>1110</v>
      </c>
      <c r="AI459" t="s">
        <v>1613</v>
      </c>
      <c r="AJ459">
        <v>2</v>
      </c>
      <c r="AK459" t="s">
        <v>833</v>
      </c>
      <c r="AL459">
        <v>3</v>
      </c>
      <c r="AM459">
        <v>0</v>
      </c>
      <c r="AN459" t="s">
        <v>60</v>
      </c>
      <c r="AO459" t="s">
        <v>67</v>
      </c>
      <c r="AP459" t="s">
        <v>104</v>
      </c>
      <c r="AR459" t="s">
        <v>69</v>
      </c>
      <c r="AS459" t="s">
        <v>70</v>
      </c>
      <c r="AT459" s="1">
        <v>44215</v>
      </c>
      <c r="AU459" t="s">
        <v>11065</v>
      </c>
      <c r="AV459" t="s">
        <v>832</v>
      </c>
      <c r="AW459" t="s">
        <v>71</v>
      </c>
      <c r="AX459" t="s">
        <v>72</v>
      </c>
    </row>
    <row r="460" spans="1:50" hidden="1" x14ac:dyDescent="0.25">
      <c r="A460" t="str">
        <f>INDEX('Community ID'!B:B,MATCH(M460,'Community ID'!A:A,0))</f>
        <v>La Japonesa, La 57</v>
      </c>
      <c r="B460" t="str">
        <f>INDEX('Community ID'!$K:$K,MATCH('Environmental Data'!$N460,'Community ID'!J:J,0))</f>
        <v>Constanza</v>
      </c>
      <c r="D460" t="s">
        <v>1614</v>
      </c>
      <c r="F460" t="s">
        <v>714</v>
      </c>
      <c r="G460" t="s">
        <v>48</v>
      </c>
      <c r="H460" t="s">
        <v>94</v>
      </c>
      <c r="I460">
        <v>2021</v>
      </c>
      <c r="K460" t="s">
        <v>76</v>
      </c>
      <c r="L460" t="s">
        <v>108</v>
      </c>
      <c r="M460" t="s">
        <v>1611</v>
      </c>
      <c r="N460" t="s">
        <v>79</v>
      </c>
      <c r="O460" t="s">
        <v>542</v>
      </c>
      <c r="Q460" t="s">
        <v>134</v>
      </c>
      <c r="T460" t="s">
        <v>832</v>
      </c>
      <c r="U460" t="s">
        <v>56</v>
      </c>
      <c r="V460">
        <v>18.888031099999999</v>
      </c>
      <c r="W460">
        <v>-70.737838699999998</v>
      </c>
      <c r="X460" t="s">
        <v>82</v>
      </c>
      <c r="Y460" t="s">
        <v>82</v>
      </c>
      <c r="Z460" t="s">
        <v>58</v>
      </c>
      <c r="AA460" t="s">
        <v>84</v>
      </c>
      <c r="AB460" t="s">
        <v>60</v>
      </c>
      <c r="AC460" t="s">
        <v>61</v>
      </c>
      <c r="AD460" t="s">
        <v>61</v>
      </c>
      <c r="AE460" t="s">
        <v>176</v>
      </c>
      <c r="AF460" t="s">
        <v>63</v>
      </c>
      <c r="AG460" t="s">
        <v>1615</v>
      </c>
      <c r="AH460" t="s">
        <v>621</v>
      </c>
      <c r="AI460" t="s">
        <v>1616</v>
      </c>
      <c r="AJ460">
        <v>2</v>
      </c>
      <c r="AK460" t="s">
        <v>833</v>
      </c>
      <c r="AL460">
        <v>4</v>
      </c>
      <c r="AM460">
        <v>0</v>
      </c>
      <c r="AN460" t="s">
        <v>60</v>
      </c>
      <c r="AO460" t="s">
        <v>67</v>
      </c>
      <c r="AP460" t="s">
        <v>104</v>
      </c>
      <c r="AR460" t="s">
        <v>69</v>
      </c>
      <c r="AS460" t="s">
        <v>70</v>
      </c>
      <c r="AT460" s="1">
        <v>44215</v>
      </c>
      <c r="AU460" t="s">
        <v>11066</v>
      </c>
      <c r="AV460" t="s">
        <v>832</v>
      </c>
      <c r="AW460" t="s">
        <v>71</v>
      </c>
      <c r="AX460" t="s">
        <v>72</v>
      </c>
    </row>
    <row r="461" spans="1:50" hidden="1" x14ac:dyDescent="0.25">
      <c r="A461" t="str">
        <f>INDEX('Community ID'!B:B,MATCH(M461,'Community ID'!A:A,0))</f>
        <v>La Japonesa, La 57</v>
      </c>
      <c r="B461" t="str">
        <f>INDEX('Community ID'!$K:$K,MATCH('Environmental Data'!$N461,'Community ID'!J:J,0))</f>
        <v>Constanza</v>
      </c>
      <c r="D461" t="s">
        <v>1622</v>
      </c>
      <c r="F461" t="s">
        <v>1623</v>
      </c>
      <c r="G461" t="s">
        <v>75</v>
      </c>
      <c r="H461" s="1">
        <v>17761</v>
      </c>
      <c r="I461">
        <v>73</v>
      </c>
      <c r="K461" t="s">
        <v>76</v>
      </c>
      <c r="M461" t="s">
        <v>1624</v>
      </c>
      <c r="N461" t="s">
        <v>79</v>
      </c>
      <c r="O461" t="s">
        <v>542</v>
      </c>
      <c r="Q461" t="s">
        <v>134</v>
      </c>
      <c r="T461" t="s">
        <v>832</v>
      </c>
      <c r="U461" t="s">
        <v>56</v>
      </c>
      <c r="V461">
        <v>0</v>
      </c>
      <c r="W461">
        <v>0</v>
      </c>
      <c r="X461" t="s">
        <v>82</v>
      </c>
      <c r="Y461" t="s">
        <v>82</v>
      </c>
      <c r="Z461" t="s">
        <v>58</v>
      </c>
      <c r="AA461" t="s">
        <v>84</v>
      </c>
      <c r="AB461" t="s">
        <v>60</v>
      </c>
      <c r="AC461" t="s">
        <v>61</v>
      </c>
      <c r="AD461" t="s">
        <v>61</v>
      </c>
      <c r="AE461" t="s">
        <v>157</v>
      </c>
      <c r="AF461" t="s">
        <v>86</v>
      </c>
      <c r="AG461" t="s">
        <v>621</v>
      </c>
      <c r="AH461" t="s">
        <v>621</v>
      </c>
      <c r="AI461" t="s">
        <v>347</v>
      </c>
      <c r="AJ461">
        <v>2</v>
      </c>
      <c r="AK461" t="s">
        <v>103</v>
      </c>
      <c r="AL461">
        <v>1</v>
      </c>
      <c r="AM461">
        <v>0</v>
      </c>
      <c r="AN461" t="s">
        <v>60</v>
      </c>
      <c r="AO461" t="s">
        <v>67</v>
      </c>
      <c r="AP461" t="s">
        <v>104</v>
      </c>
      <c r="AR461" t="s">
        <v>69</v>
      </c>
      <c r="AS461" t="s">
        <v>91</v>
      </c>
      <c r="AT461" s="1">
        <v>44215</v>
      </c>
      <c r="AU461" t="s">
        <v>11067</v>
      </c>
      <c r="AV461" t="s">
        <v>832</v>
      </c>
      <c r="AW461" t="s">
        <v>71</v>
      </c>
      <c r="AX461" t="s">
        <v>72</v>
      </c>
    </row>
    <row r="462" spans="1:50" hidden="1" x14ac:dyDescent="0.25">
      <c r="A462" t="str">
        <f>INDEX('Community ID'!B:B,MATCH(M462,'Community ID'!A:A,0))</f>
        <v>La Japonesa, La 57</v>
      </c>
      <c r="B462" t="str">
        <f>INDEX('Community ID'!$K:$K,MATCH('Environmental Data'!$N462,'Community ID'!J:J,0))</f>
        <v>Constanza</v>
      </c>
      <c r="D462" t="s">
        <v>1620</v>
      </c>
      <c r="F462" t="s">
        <v>1621</v>
      </c>
      <c r="G462" t="s">
        <v>48</v>
      </c>
      <c r="H462" t="s">
        <v>94</v>
      </c>
      <c r="I462">
        <v>2021</v>
      </c>
      <c r="K462" t="s">
        <v>132</v>
      </c>
      <c r="L462" t="s">
        <v>108</v>
      </c>
      <c r="M462" t="s">
        <v>1611</v>
      </c>
      <c r="N462" t="s">
        <v>97</v>
      </c>
      <c r="O462" t="s">
        <v>53</v>
      </c>
      <c r="Q462" t="s">
        <v>134</v>
      </c>
      <c r="T462" t="s">
        <v>832</v>
      </c>
      <c r="U462" t="s">
        <v>56</v>
      </c>
      <c r="V462">
        <v>18.8881376</v>
      </c>
      <c r="W462">
        <v>-70.737748699999997</v>
      </c>
      <c r="X462" t="s">
        <v>82</v>
      </c>
      <c r="Y462" t="s">
        <v>82</v>
      </c>
      <c r="Z462" t="s">
        <v>58</v>
      </c>
      <c r="AA462" t="s">
        <v>155</v>
      </c>
      <c r="AB462" t="s">
        <v>60</v>
      </c>
      <c r="AC462" t="s">
        <v>61</v>
      </c>
      <c r="AD462" t="s">
        <v>61</v>
      </c>
      <c r="AE462" t="s">
        <v>176</v>
      </c>
      <c r="AF462" t="s">
        <v>63</v>
      </c>
      <c r="AG462" t="s">
        <v>621</v>
      </c>
      <c r="AH462" t="s">
        <v>621</v>
      </c>
      <c r="AI462" t="s">
        <v>925</v>
      </c>
      <c r="AJ462">
        <v>2</v>
      </c>
      <c r="AK462" t="s">
        <v>103</v>
      </c>
      <c r="AL462">
        <v>3</v>
      </c>
      <c r="AM462">
        <v>1</v>
      </c>
      <c r="AN462" t="s">
        <v>60</v>
      </c>
      <c r="AO462" t="s">
        <v>67</v>
      </c>
      <c r="AP462" t="s">
        <v>123</v>
      </c>
      <c r="AR462" t="s">
        <v>69</v>
      </c>
      <c r="AS462" t="s">
        <v>70</v>
      </c>
      <c r="AT462" s="1">
        <v>44215</v>
      </c>
      <c r="AU462" t="s">
        <v>11068</v>
      </c>
      <c r="AV462" t="s">
        <v>832</v>
      </c>
      <c r="AW462" t="s">
        <v>71</v>
      </c>
      <c r="AX462" t="s">
        <v>72</v>
      </c>
    </row>
    <row r="463" spans="1:50" hidden="1" x14ac:dyDescent="0.25">
      <c r="A463" t="str">
        <f>INDEX('Community ID'!B:B,MATCH(M463,'Community ID'!A:A,0))</f>
        <v>La Japonesa, La 57</v>
      </c>
      <c r="B463" t="str">
        <f>INDEX('Community ID'!$K:$K,MATCH('Environmental Data'!$N463,'Community ID'!J:J,0))</f>
        <v>Constanza</v>
      </c>
      <c r="D463" t="s">
        <v>1617</v>
      </c>
      <c r="F463" t="s">
        <v>1618</v>
      </c>
      <c r="G463" t="s">
        <v>48</v>
      </c>
      <c r="H463" s="1">
        <v>32871</v>
      </c>
      <c r="I463">
        <v>32</v>
      </c>
      <c r="J463">
        <v>8099233403</v>
      </c>
      <c r="K463" t="s">
        <v>492</v>
      </c>
      <c r="L463" t="s">
        <v>1619</v>
      </c>
      <c r="M463" t="s">
        <v>1611</v>
      </c>
      <c r="N463" t="s">
        <v>97</v>
      </c>
      <c r="O463" t="s">
        <v>311</v>
      </c>
      <c r="Q463" t="s">
        <v>134</v>
      </c>
      <c r="T463" t="s">
        <v>832</v>
      </c>
      <c r="U463" t="s">
        <v>56</v>
      </c>
      <c r="V463">
        <v>18.888576499999999</v>
      </c>
      <c r="W463">
        <v>-70.737390899999994</v>
      </c>
      <c r="X463" t="s">
        <v>82</v>
      </c>
      <c r="Y463" t="s">
        <v>82</v>
      </c>
      <c r="Z463" t="s">
        <v>58</v>
      </c>
      <c r="AA463" t="s">
        <v>84</v>
      </c>
      <c r="AB463" t="s">
        <v>60</v>
      </c>
      <c r="AC463" t="s">
        <v>61</v>
      </c>
      <c r="AD463" t="s">
        <v>61</v>
      </c>
      <c r="AE463" t="s">
        <v>157</v>
      </c>
      <c r="AF463" t="s">
        <v>111</v>
      </c>
      <c r="AG463" t="s">
        <v>621</v>
      </c>
      <c r="AH463" t="s">
        <v>621</v>
      </c>
      <c r="AI463" t="s">
        <v>390</v>
      </c>
      <c r="AJ463">
        <v>2</v>
      </c>
      <c r="AK463" t="s">
        <v>89</v>
      </c>
      <c r="AL463">
        <v>9</v>
      </c>
      <c r="AM463">
        <v>3</v>
      </c>
      <c r="AN463" t="s">
        <v>60</v>
      </c>
      <c r="AO463" t="s">
        <v>67</v>
      </c>
      <c r="AP463" t="s">
        <v>104</v>
      </c>
      <c r="AR463" t="s">
        <v>69</v>
      </c>
      <c r="AS463" t="s">
        <v>70</v>
      </c>
      <c r="AT463" s="1">
        <v>44215</v>
      </c>
      <c r="AU463" t="s">
        <v>11069</v>
      </c>
      <c r="AV463" t="s">
        <v>832</v>
      </c>
      <c r="AW463" t="s">
        <v>71</v>
      </c>
      <c r="AX463" t="s">
        <v>72</v>
      </c>
    </row>
    <row r="464" spans="1:50" hidden="1" x14ac:dyDescent="0.25">
      <c r="A464" t="str">
        <f>INDEX('Community ID'!B:B,MATCH(M464,'Community ID'!A:A,0))</f>
        <v>La Japonesa, La 57</v>
      </c>
      <c r="B464" t="str">
        <f>INDEX('Community ID'!$K:$K,MATCH('Environmental Data'!$N464,'Community ID'!J:J,0))</f>
        <v>Constanza</v>
      </c>
      <c r="D464" t="s">
        <v>1625</v>
      </c>
      <c r="G464" t="s">
        <v>48</v>
      </c>
      <c r="H464" t="s">
        <v>94</v>
      </c>
      <c r="I464">
        <v>2021</v>
      </c>
      <c r="K464" t="s">
        <v>76</v>
      </c>
      <c r="L464" t="s">
        <v>1626</v>
      </c>
      <c r="M464" t="s">
        <v>1627</v>
      </c>
      <c r="N464" t="s">
        <v>97</v>
      </c>
      <c r="O464" t="s">
        <v>53</v>
      </c>
      <c r="T464" t="s">
        <v>1628</v>
      </c>
      <c r="U464" t="s">
        <v>56</v>
      </c>
      <c r="V464">
        <v>0</v>
      </c>
      <c r="W464">
        <v>0</v>
      </c>
      <c r="X464" t="s">
        <v>82</v>
      </c>
      <c r="Y464" t="s">
        <v>82</v>
      </c>
      <c r="Z464" t="s">
        <v>58</v>
      </c>
      <c r="AA464" t="s">
        <v>155</v>
      </c>
      <c r="AB464" t="s">
        <v>60</v>
      </c>
      <c r="AC464" t="s">
        <v>61</v>
      </c>
      <c r="AD464" t="s">
        <v>60</v>
      </c>
      <c r="AE464" t="s">
        <v>176</v>
      </c>
      <c r="AF464" t="s">
        <v>63</v>
      </c>
      <c r="AI464" t="s">
        <v>1629</v>
      </c>
      <c r="AJ464">
        <v>1</v>
      </c>
      <c r="AK464" t="s">
        <v>1342</v>
      </c>
      <c r="AL464">
        <v>3</v>
      </c>
      <c r="AN464" t="s">
        <v>60</v>
      </c>
      <c r="AO464" t="s">
        <v>67</v>
      </c>
      <c r="AP464" t="s">
        <v>123</v>
      </c>
      <c r="AR464" t="s">
        <v>69</v>
      </c>
      <c r="AS464" t="s">
        <v>70</v>
      </c>
      <c r="AT464" s="1">
        <v>44215</v>
      </c>
      <c r="AU464" t="s">
        <v>11070</v>
      </c>
      <c r="AV464" t="s">
        <v>1628</v>
      </c>
      <c r="AW464" t="s">
        <v>71</v>
      </c>
      <c r="AX464" t="s">
        <v>72</v>
      </c>
    </row>
    <row r="465" spans="1:50" hidden="1" x14ac:dyDescent="0.25">
      <c r="A465" t="str">
        <f>INDEX('Community ID'!B:B,MATCH(M465,'Community ID'!A:A,0))</f>
        <v>La Japonesa, La 57</v>
      </c>
      <c r="B465" t="str">
        <f>INDEX('Community ID'!$K:$K,MATCH('Environmental Data'!$N465,'Community ID'!J:J,0))</f>
        <v>Constanza</v>
      </c>
      <c r="D465" t="s">
        <v>1630</v>
      </c>
      <c r="G465" t="s">
        <v>48</v>
      </c>
      <c r="H465" s="1">
        <v>37222</v>
      </c>
      <c r="I465">
        <v>20</v>
      </c>
      <c r="K465" t="s">
        <v>49</v>
      </c>
      <c r="L465" t="s">
        <v>127</v>
      </c>
      <c r="M465" t="s">
        <v>1631</v>
      </c>
      <c r="N465" t="s">
        <v>97</v>
      </c>
      <c r="O465" t="s">
        <v>1631</v>
      </c>
      <c r="T465" t="s">
        <v>1628</v>
      </c>
      <c r="U465" t="s">
        <v>56</v>
      </c>
      <c r="V465">
        <v>0</v>
      </c>
      <c r="W465">
        <v>0</v>
      </c>
      <c r="X465" t="s">
        <v>82</v>
      </c>
      <c r="Y465" t="s">
        <v>275</v>
      </c>
      <c r="Z465" t="s">
        <v>58</v>
      </c>
      <c r="AA465" t="s">
        <v>155</v>
      </c>
      <c r="AB465" t="s">
        <v>60</v>
      </c>
      <c r="AC465" t="s">
        <v>61</v>
      </c>
      <c r="AD465" t="s">
        <v>60</v>
      </c>
      <c r="AE465" t="s">
        <v>157</v>
      </c>
      <c r="AF465" t="s">
        <v>111</v>
      </c>
      <c r="AI465" t="s">
        <v>1632</v>
      </c>
      <c r="AJ465">
        <v>1</v>
      </c>
      <c r="AK465" t="s">
        <v>1342</v>
      </c>
      <c r="AL465">
        <v>4</v>
      </c>
      <c r="AM465">
        <v>2</v>
      </c>
      <c r="AN465" t="s">
        <v>61</v>
      </c>
      <c r="AO465" t="s">
        <v>67</v>
      </c>
      <c r="AP465" t="s">
        <v>68</v>
      </c>
      <c r="AR465" t="s">
        <v>69</v>
      </c>
      <c r="AS465" t="s">
        <v>114</v>
      </c>
      <c r="AT465" s="1">
        <v>44215</v>
      </c>
      <c r="AU465" t="s">
        <v>11071</v>
      </c>
      <c r="AV465" t="s">
        <v>1628</v>
      </c>
      <c r="AW465" t="s">
        <v>71</v>
      </c>
      <c r="AX465" t="s">
        <v>72</v>
      </c>
    </row>
    <row r="466" spans="1:50" hidden="1" x14ac:dyDescent="0.25">
      <c r="A466" t="str">
        <f>INDEX('Community ID'!B:B,MATCH(M466,'Community ID'!A:A,0))</f>
        <v>La Japonesa, La 57</v>
      </c>
      <c r="B466" t="str">
        <f>INDEX('Community ID'!$K:$K,MATCH('Environmental Data'!$N466,'Community ID'!J:J,0))</f>
        <v>Constanza</v>
      </c>
      <c r="D466" t="s">
        <v>1641</v>
      </c>
      <c r="F466" t="s">
        <v>1642</v>
      </c>
      <c r="G466" t="s">
        <v>75</v>
      </c>
      <c r="H466" t="s">
        <v>94</v>
      </c>
      <c r="I466">
        <v>2021</v>
      </c>
      <c r="K466" t="s">
        <v>76</v>
      </c>
      <c r="L466" t="s">
        <v>247</v>
      </c>
      <c r="M466" t="s">
        <v>1627</v>
      </c>
      <c r="N466" t="s">
        <v>97</v>
      </c>
      <c r="O466" t="s">
        <v>53</v>
      </c>
      <c r="T466" t="s">
        <v>1628</v>
      </c>
      <c r="U466" t="s">
        <v>56</v>
      </c>
      <c r="V466">
        <v>0</v>
      </c>
      <c r="W466">
        <v>0</v>
      </c>
      <c r="X466" t="s">
        <v>82</v>
      </c>
      <c r="Y466" t="s">
        <v>82</v>
      </c>
      <c r="Z466" t="s">
        <v>166</v>
      </c>
      <c r="AA466" t="s">
        <v>155</v>
      </c>
      <c r="AB466" t="s">
        <v>60</v>
      </c>
      <c r="AC466" t="s">
        <v>61</v>
      </c>
      <c r="AD466" t="s">
        <v>60</v>
      </c>
      <c r="AE466" t="s">
        <v>176</v>
      </c>
      <c r="AF466" t="s">
        <v>111</v>
      </c>
      <c r="AI466" t="s">
        <v>1643</v>
      </c>
      <c r="AJ466">
        <v>1</v>
      </c>
      <c r="AK466" t="s">
        <v>1342</v>
      </c>
      <c r="AL466">
        <v>5</v>
      </c>
      <c r="AM466">
        <v>1</v>
      </c>
      <c r="AN466" t="s">
        <v>60</v>
      </c>
      <c r="AO466" t="s">
        <v>67</v>
      </c>
      <c r="AP466" t="s">
        <v>104</v>
      </c>
      <c r="AR466" t="s">
        <v>69</v>
      </c>
      <c r="AS466" t="s">
        <v>70</v>
      </c>
      <c r="AT466" s="1">
        <v>44215</v>
      </c>
      <c r="AU466" t="s">
        <v>11072</v>
      </c>
      <c r="AV466" t="s">
        <v>1628</v>
      </c>
      <c r="AW466" t="s">
        <v>71</v>
      </c>
      <c r="AX466" t="s">
        <v>72</v>
      </c>
    </row>
    <row r="467" spans="1:50" hidden="1" x14ac:dyDescent="0.25">
      <c r="A467" t="str">
        <f>INDEX('Community ID'!B:B,MATCH(M467,'Community ID'!A:A,0))</f>
        <v>La Japonesa, La 57</v>
      </c>
      <c r="B467" t="str">
        <f>INDEX('Community ID'!$K:$K,MATCH('Environmental Data'!$N467,'Community ID'!J:J,0))</f>
        <v>Constanza</v>
      </c>
      <c r="D467" t="s">
        <v>1637</v>
      </c>
      <c r="F467" t="s">
        <v>61</v>
      </c>
      <c r="G467" t="s">
        <v>48</v>
      </c>
      <c r="H467" t="s">
        <v>94</v>
      </c>
      <c r="I467">
        <v>2021</v>
      </c>
      <c r="J467" t="s">
        <v>1638</v>
      </c>
      <c r="K467" t="s">
        <v>76</v>
      </c>
      <c r="L467" t="s">
        <v>127</v>
      </c>
      <c r="M467" t="s">
        <v>1627</v>
      </c>
      <c r="N467" t="s">
        <v>97</v>
      </c>
      <c r="O467" t="s">
        <v>494</v>
      </c>
      <c r="T467" t="s">
        <v>1628</v>
      </c>
      <c r="U467" t="s">
        <v>56</v>
      </c>
      <c r="V467">
        <v>0</v>
      </c>
      <c r="W467">
        <v>0</v>
      </c>
      <c r="X467" t="s">
        <v>82</v>
      </c>
      <c r="Y467" t="s">
        <v>82</v>
      </c>
      <c r="Z467" t="s">
        <v>83</v>
      </c>
      <c r="AA467" t="s">
        <v>155</v>
      </c>
      <c r="AB467" t="s">
        <v>60</v>
      </c>
      <c r="AC467" t="s">
        <v>61</v>
      </c>
      <c r="AD467" t="s">
        <v>60</v>
      </c>
      <c r="AE467" t="s">
        <v>176</v>
      </c>
      <c r="AF467" t="s">
        <v>63</v>
      </c>
      <c r="AI467" t="s">
        <v>1629</v>
      </c>
      <c r="AJ467">
        <v>2</v>
      </c>
      <c r="AK467" t="s">
        <v>1342</v>
      </c>
      <c r="AL467">
        <v>4</v>
      </c>
      <c r="AM467">
        <v>1</v>
      </c>
      <c r="AN467" t="s">
        <v>61</v>
      </c>
      <c r="AO467" t="s">
        <v>170</v>
      </c>
      <c r="AP467" t="s">
        <v>68</v>
      </c>
      <c r="AR467" t="s">
        <v>69</v>
      </c>
      <c r="AS467" t="s">
        <v>70</v>
      </c>
      <c r="AT467" s="1">
        <v>44215</v>
      </c>
      <c r="AU467" t="s">
        <v>11073</v>
      </c>
      <c r="AV467" t="s">
        <v>1628</v>
      </c>
      <c r="AW467" t="s">
        <v>71</v>
      </c>
      <c r="AX467" t="s">
        <v>72</v>
      </c>
    </row>
    <row r="468" spans="1:50" hidden="1" x14ac:dyDescent="0.25">
      <c r="A468" t="str">
        <f>INDEX('Community ID'!B:B,MATCH(M468,'Community ID'!A:A,0))</f>
        <v>La Japonesa, La 57</v>
      </c>
      <c r="B468" t="str">
        <f>INDEX('Community ID'!$K:$K,MATCH('Environmental Data'!$N468,'Community ID'!J:J,0))</f>
        <v>Constanza</v>
      </c>
      <c r="D468" t="s">
        <v>1633</v>
      </c>
      <c r="F468" t="s">
        <v>61</v>
      </c>
      <c r="G468" t="s">
        <v>75</v>
      </c>
      <c r="H468" s="1">
        <v>17923</v>
      </c>
      <c r="I468">
        <v>1972</v>
      </c>
      <c r="J468" t="s">
        <v>1634</v>
      </c>
      <c r="K468" t="s">
        <v>76</v>
      </c>
      <c r="L468" t="s">
        <v>1635</v>
      </c>
      <c r="M468" t="s">
        <v>1636</v>
      </c>
      <c r="N468" t="s">
        <v>97</v>
      </c>
      <c r="O468" t="s">
        <v>53</v>
      </c>
      <c r="T468" t="s">
        <v>1628</v>
      </c>
      <c r="U468" t="s">
        <v>56</v>
      </c>
      <c r="V468">
        <v>0</v>
      </c>
      <c r="W468">
        <v>0</v>
      </c>
      <c r="X468" t="s">
        <v>82</v>
      </c>
      <c r="Y468" t="s">
        <v>82</v>
      </c>
      <c r="Z468" t="s">
        <v>166</v>
      </c>
      <c r="AA468" t="s">
        <v>155</v>
      </c>
      <c r="AB468" t="s">
        <v>60</v>
      </c>
      <c r="AC468" t="s">
        <v>61</v>
      </c>
      <c r="AD468" t="s">
        <v>60</v>
      </c>
      <c r="AE468" t="s">
        <v>176</v>
      </c>
      <c r="AF468" t="s">
        <v>63</v>
      </c>
      <c r="AI468" t="s">
        <v>1629</v>
      </c>
      <c r="AJ468">
        <v>2</v>
      </c>
      <c r="AK468" t="s">
        <v>1342</v>
      </c>
      <c r="AL468">
        <v>4</v>
      </c>
      <c r="AM468">
        <v>0</v>
      </c>
      <c r="AN468" t="s">
        <v>60</v>
      </c>
      <c r="AO468" t="s">
        <v>170</v>
      </c>
      <c r="AP468" t="s">
        <v>68</v>
      </c>
      <c r="AR468" t="s">
        <v>69</v>
      </c>
      <c r="AS468" t="s">
        <v>70</v>
      </c>
      <c r="AT468" s="1">
        <v>44215</v>
      </c>
      <c r="AU468" t="s">
        <v>11074</v>
      </c>
      <c r="AV468" t="s">
        <v>1628</v>
      </c>
      <c r="AW468" t="s">
        <v>71</v>
      </c>
      <c r="AX468" t="s">
        <v>72</v>
      </c>
    </row>
    <row r="469" spans="1:50" hidden="1" x14ac:dyDescent="0.25">
      <c r="A469" t="str">
        <f>INDEX('Community ID'!B:B,MATCH(M469,'Community ID'!A:A,0))</f>
        <v>La Japonesa, La 57</v>
      </c>
      <c r="B469" t="str">
        <f>INDEX('Community ID'!$K:$K,MATCH('Environmental Data'!$N469,'Community ID'!J:J,0))</f>
        <v>Constanza</v>
      </c>
      <c r="D469" t="s">
        <v>1639</v>
      </c>
      <c r="F469" t="s">
        <v>61</v>
      </c>
      <c r="G469" t="s">
        <v>48</v>
      </c>
      <c r="H469" s="1">
        <v>30288</v>
      </c>
      <c r="I469">
        <v>39</v>
      </c>
      <c r="J469">
        <v>8095398215</v>
      </c>
      <c r="K469" t="s">
        <v>132</v>
      </c>
      <c r="L469" t="s">
        <v>50</v>
      </c>
      <c r="M469" t="s">
        <v>1640</v>
      </c>
      <c r="N469" t="s">
        <v>97</v>
      </c>
      <c r="O469" t="s">
        <v>53</v>
      </c>
      <c r="T469" t="s">
        <v>1628</v>
      </c>
      <c r="U469" t="s">
        <v>56</v>
      </c>
      <c r="V469">
        <v>0</v>
      </c>
      <c r="W469">
        <v>0</v>
      </c>
      <c r="X469" t="s">
        <v>82</v>
      </c>
      <c r="Y469" t="s">
        <v>57</v>
      </c>
      <c r="Z469" t="s">
        <v>83</v>
      </c>
      <c r="AA469" t="s">
        <v>155</v>
      </c>
      <c r="AB469" t="s">
        <v>60</v>
      </c>
      <c r="AC469" t="s">
        <v>61</v>
      </c>
      <c r="AD469" t="s">
        <v>60</v>
      </c>
      <c r="AE469" t="s">
        <v>176</v>
      </c>
      <c r="AF469" t="s">
        <v>111</v>
      </c>
      <c r="AI469" t="s">
        <v>65</v>
      </c>
      <c r="AJ469">
        <v>2</v>
      </c>
      <c r="AK469" t="s">
        <v>1342</v>
      </c>
      <c r="AL469">
        <v>2</v>
      </c>
      <c r="AM469">
        <v>0</v>
      </c>
      <c r="AN469" t="s">
        <v>61</v>
      </c>
      <c r="AO469" t="s">
        <v>67</v>
      </c>
      <c r="AP469" t="s">
        <v>68</v>
      </c>
      <c r="AR469" t="s">
        <v>69</v>
      </c>
      <c r="AS469" t="s">
        <v>114</v>
      </c>
      <c r="AT469" s="1">
        <v>44215</v>
      </c>
      <c r="AU469" t="s">
        <v>11075</v>
      </c>
      <c r="AV469" t="s">
        <v>1628</v>
      </c>
      <c r="AW469" t="s">
        <v>71</v>
      </c>
      <c r="AX469" t="s">
        <v>72</v>
      </c>
    </row>
    <row r="470" spans="1:50" hidden="1" x14ac:dyDescent="0.25">
      <c r="A470" t="str">
        <f>INDEX('Community ID'!B:B,MATCH(M470,'Community ID'!A:A,0))</f>
        <v>La Japonesa, La 57</v>
      </c>
      <c r="B470" t="str">
        <f>INDEX('Community ID'!$K:$K,MATCH('Environmental Data'!$N470,'Community ID'!J:J,0))</f>
        <v>Constanza</v>
      </c>
      <c r="D470" t="s">
        <v>1644</v>
      </c>
      <c r="F470" t="s">
        <v>1541</v>
      </c>
      <c r="G470" t="s">
        <v>48</v>
      </c>
      <c r="H470" s="1">
        <v>35581</v>
      </c>
      <c r="I470">
        <v>24</v>
      </c>
      <c r="K470" t="s">
        <v>132</v>
      </c>
      <c r="L470" t="s">
        <v>127</v>
      </c>
      <c r="M470" t="s">
        <v>1627</v>
      </c>
      <c r="N470" t="s">
        <v>97</v>
      </c>
      <c r="O470" t="s">
        <v>494</v>
      </c>
      <c r="Q470" t="s">
        <v>1240</v>
      </c>
      <c r="R470" t="s">
        <v>61</v>
      </c>
      <c r="T470" t="s">
        <v>344</v>
      </c>
      <c r="U470" t="s">
        <v>56</v>
      </c>
      <c r="V470">
        <v>18.884961199999999</v>
      </c>
      <c r="W470">
        <v>-70.736990000000006</v>
      </c>
      <c r="X470" t="s">
        <v>57</v>
      </c>
      <c r="Y470" t="s">
        <v>57</v>
      </c>
      <c r="Z470" t="s">
        <v>58</v>
      </c>
      <c r="AA470" t="s">
        <v>155</v>
      </c>
      <c r="AB470" t="s">
        <v>60</v>
      </c>
      <c r="AD470" t="s">
        <v>61</v>
      </c>
      <c r="AE470" t="s">
        <v>176</v>
      </c>
      <c r="AF470" t="s">
        <v>63</v>
      </c>
      <c r="AG470" t="s">
        <v>64</v>
      </c>
      <c r="AH470" t="s">
        <v>64</v>
      </c>
      <c r="AI470" t="s">
        <v>1645</v>
      </c>
      <c r="AJ470">
        <v>1</v>
      </c>
      <c r="AK470" t="s">
        <v>597</v>
      </c>
      <c r="AL470">
        <v>4</v>
      </c>
      <c r="AM470">
        <v>2</v>
      </c>
      <c r="AN470" t="s">
        <v>60</v>
      </c>
      <c r="AO470" t="s">
        <v>67</v>
      </c>
      <c r="AP470" t="s">
        <v>104</v>
      </c>
      <c r="AR470" t="s">
        <v>69</v>
      </c>
      <c r="AS470" t="s">
        <v>70</v>
      </c>
      <c r="AT470" s="1">
        <v>44215</v>
      </c>
      <c r="AU470" t="s">
        <v>11076</v>
      </c>
      <c r="AV470" t="s">
        <v>344</v>
      </c>
      <c r="AW470" t="s">
        <v>71</v>
      </c>
      <c r="AX470" t="s">
        <v>72</v>
      </c>
    </row>
    <row r="471" spans="1:50" hidden="1" x14ac:dyDescent="0.25">
      <c r="A471" t="str">
        <f>INDEX('Community ID'!B:B,MATCH(M471,'Community ID'!A:A,0))</f>
        <v>La Japonesa, La 57</v>
      </c>
      <c r="B471" t="str">
        <f>INDEX('Community ID'!$K:$K,MATCH('Environmental Data'!$N471,'Community ID'!J:J,0))</f>
        <v>Constanza</v>
      </c>
      <c r="D471" t="s">
        <v>1654</v>
      </c>
      <c r="F471" t="s">
        <v>1655</v>
      </c>
      <c r="G471" t="s">
        <v>48</v>
      </c>
      <c r="H471" s="1">
        <v>37066</v>
      </c>
      <c r="I471">
        <v>20</v>
      </c>
      <c r="K471" t="s">
        <v>49</v>
      </c>
      <c r="L471" t="s">
        <v>127</v>
      </c>
      <c r="M471" t="s">
        <v>1627</v>
      </c>
      <c r="N471" t="s">
        <v>97</v>
      </c>
      <c r="O471" t="s">
        <v>494</v>
      </c>
      <c r="Q471" t="s">
        <v>1225</v>
      </c>
      <c r="R471" t="s">
        <v>129</v>
      </c>
      <c r="T471" t="s">
        <v>344</v>
      </c>
      <c r="U471" t="s">
        <v>56</v>
      </c>
      <c r="V471">
        <v>18.8847931</v>
      </c>
      <c r="W471">
        <v>-70.737150099999994</v>
      </c>
      <c r="X471" t="s">
        <v>196</v>
      </c>
      <c r="Y471" t="s">
        <v>196</v>
      </c>
      <c r="Z471" t="s">
        <v>58</v>
      </c>
      <c r="AA471" t="s">
        <v>155</v>
      </c>
      <c r="AC471" t="s">
        <v>60</v>
      </c>
      <c r="AD471" t="s">
        <v>60</v>
      </c>
      <c r="AE471" t="s">
        <v>157</v>
      </c>
      <c r="AF471" t="s">
        <v>63</v>
      </c>
      <c r="AG471" t="s">
        <v>312</v>
      </c>
      <c r="AH471" t="s">
        <v>120</v>
      </c>
      <c r="AI471" t="s">
        <v>307</v>
      </c>
      <c r="AJ471">
        <v>1</v>
      </c>
      <c r="AK471" t="s">
        <v>597</v>
      </c>
      <c r="AL471">
        <v>3</v>
      </c>
      <c r="AM471">
        <v>1</v>
      </c>
      <c r="AN471" t="s">
        <v>60</v>
      </c>
      <c r="AO471" t="s">
        <v>67</v>
      </c>
      <c r="AP471" t="s">
        <v>68</v>
      </c>
      <c r="AR471" t="s">
        <v>69</v>
      </c>
      <c r="AS471" t="s">
        <v>91</v>
      </c>
      <c r="AT471" s="1">
        <v>44215</v>
      </c>
      <c r="AU471" t="s">
        <v>11077</v>
      </c>
      <c r="AV471" t="s">
        <v>344</v>
      </c>
      <c r="AW471" t="s">
        <v>71</v>
      </c>
      <c r="AX471" t="s">
        <v>72</v>
      </c>
    </row>
    <row r="472" spans="1:50" hidden="1" x14ac:dyDescent="0.25">
      <c r="A472" t="str">
        <f>INDEX('Community ID'!B:B,MATCH(M472,'Community ID'!A:A,0))</f>
        <v>La Japonesa, La 57</v>
      </c>
      <c r="B472" t="str">
        <f>INDEX('Community ID'!$K:$K,MATCH('Environmental Data'!$N472,'Community ID'!J:J,0))</f>
        <v>Constanza</v>
      </c>
      <c r="D472" t="s">
        <v>1646</v>
      </c>
      <c r="F472" t="s">
        <v>966</v>
      </c>
      <c r="G472" t="s">
        <v>75</v>
      </c>
      <c r="H472" s="1">
        <v>24189</v>
      </c>
      <c r="I472">
        <v>55</v>
      </c>
      <c r="K472" t="s">
        <v>76</v>
      </c>
      <c r="L472" t="s">
        <v>1647</v>
      </c>
      <c r="M472" t="s">
        <v>1627</v>
      </c>
      <c r="N472" t="s">
        <v>97</v>
      </c>
      <c r="O472" t="s">
        <v>494</v>
      </c>
      <c r="Q472" t="s">
        <v>1240</v>
      </c>
      <c r="R472" t="s">
        <v>61</v>
      </c>
      <c r="T472" t="s">
        <v>344</v>
      </c>
      <c r="U472" t="s">
        <v>56</v>
      </c>
      <c r="V472">
        <v>18.8843824</v>
      </c>
      <c r="W472">
        <v>-70.737023600000001</v>
      </c>
      <c r="X472" t="s">
        <v>82</v>
      </c>
      <c r="Y472" t="s">
        <v>82</v>
      </c>
      <c r="Z472" t="s">
        <v>110</v>
      </c>
      <c r="AA472" t="s">
        <v>155</v>
      </c>
      <c r="AB472" t="s">
        <v>60</v>
      </c>
      <c r="AD472" t="s">
        <v>61</v>
      </c>
      <c r="AE472" t="s">
        <v>157</v>
      </c>
      <c r="AF472" t="s">
        <v>111</v>
      </c>
      <c r="AG472" t="s">
        <v>64</v>
      </c>
      <c r="AH472" t="s">
        <v>64</v>
      </c>
      <c r="AI472" t="s">
        <v>1648</v>
      </c>
      <c r="AJ472">
        <v>1</v>
      </c>
      <c r="AK472" t="s">
        <v>597</v>
      </c>
      <c r="AL472">
        <v>1</v>
      </c>
      <c r="AM472">
        <v>0</v>
      </c>
      <c r="AN472" t="s">
        <v>61</v>
      </c>
      <c r="AO472" t="s">
        <v>67</v>
      </c>
      <c r="AP472" t="s">
        <v>104</v>
      </c>
      <c r="AR472" t="s">
        <v>69</v>
      </c>
      <c r="AS472" t="s">
        <v>91</v>
      </c>
      <c r="AT472" s="1">
        <v>44215</v>
      </c>
      <c r="AU472" t="s">
        <v>11078</v>
      </c>
      <c r="AV472" t="s">
        <v>344</v>
      </c>
      <c r="AW472" t="s">
        <v>71</v>
      </c>
      <c r="AX472" t="s">
        <v>72</v>
      </c>
    </row>
    <row r="473" spans="1:50" hidden="1" x14ac:dyDescent="0.25">
      <c r="A473" t="str">
        <f>INDEX('Community ID'!B:B,MATCH(M473,'Community ID'!A:A,0))</f>
        <v>La Japonesa, La 57</v>
      </c>
      <c r="B473" t="str">
        <f>INDEX('Community ID'!$K:$K,MATCH('Environmental Data'!$N473,'Community ID'!J:J,0))</f>
        <v>Constanza</v>
      </c>
      <c r="D473" t="s">
        <v>1656</v>
      </c>
      <c r="F473" t="s">
        <v>1657</v>
      </c>
      <c r="G473" t="s">
        <v>75</v>
      </c>
      <c r="H473" s="1">
        <v>13508</v>
      </c>
      <c r="I473">
        <v>85</v>
      </c>
      <c r="K473" t="s">
        <v>76</v>
      </c>
      <c r="L473" t="s">
        <v>332</v>
      </c>
      <c r="M473" t="s">
        <v>1631</v>
      </c>
      <c r="N473" t="s">
        <v>97</v>
      </c>
      <c r="O473" t="s">
        <v>53</v>
      </c>
      <c r="Q473" t="s">
        <v>1240</v>
      </c>
      <c r="R473" t="s">
        <v>61</v>
      </c>
      <c r="T473" t="s">
        <v>344</v>
      </c>
      <c r="U473" t="s">
        <v>56</v>
      </c>
      <c r="V473">
        <v>18.8842611</v>
      </c>
      <c r="W473">
        <v>-70.736947900000004</v>
      </c>
      <c r="X473" t="s">
        <v>82</v>
      </c>
      <c r="Y473" t="s">
        <v>82</v>
      </c>
      <c r="Z473" t="s">
        <v>83</v>
      </c>
      <c r="AA473" t="s">
        <v>155</v>
      </c>
      <c r="AB473" t="s">
        <v>61</v>
      </c>
      <c r="AC473" t="s">
        <v>60</v>
      </c>
      <c r="AD473" t="s">
        <v>61</v>
      </c>
      <c r="AE473" t="s">
        <v>157</v>
      </c>
      <c r="AF473" t="s">
        <v>111</v>
      </c>
      <c r="AG473" t="s">
        <v>64</v>
      </c>
      <c r="AH473" t="s">
        <v>64</v>
      </c>
      <c r="AI473" t="s">
        <v>1648</v>
      </c>
      <c r="AJ473">
        <v>1</v>
      </c>
      <c r="AK473" t="s">
        <v>597</v>
      </c>
      <c r="AL473">
        <v>1</v>
      </c>
      <c r="AM473">
        <v>0</v>
      </c>
      <c r="AN473" t="s">
        <v>60</v>
      </c>
      <c r="AO473" t="s">
        <v>67</v>
      </c>
      <c r="AP473" t="s">
        <v>104</v>
      </c>
      <c r="AR473" t="s">
        <v>69</v>
      </c>
      <c r="AS473" t="s">
        <v>91</v>
      </c>
      <c r="AT473" s="1">
        <v>44215</v>
      </c>
      <c r="AU473" t="s">
        <v>11079</v>
      </c>
      <c r="AV473" t="s">
        <v>344</v>
      </c>
      <c r="AW473" t="s">
        <v>71</v>
      </c>
      <c r="AX473" t="s">
        <v>72</v>
      </c>
    </row>
    <row r="474" spans="1:50" hidden="1" x14ac:dyDescent="0.25">
      <c r="A474" t="str">
        <f>INDEX('Community ID'!B:B,MATCH(M474,'Community ID'!A:A,0))</f>
        <v>La Japonesa, La 57</v>
      </c>
      <c r="B474" t="str">
        <f>INDEX('Community ID'!$K:$K,MATCH('Environmental Data'!$N474,'Community ID'!J:J,0))</f>
        <v>Constanza</v>
      </c>
      <c r="D474" t="s">
        <v>1652</v>
      </c>
      <c r="G474" t="s">
        <v>48</v>
      </c>
      <c r="H474" s="1">
        <v>35030</v>
      </c>
      <c r="I474">
        <v>26</v>
      </c>
      <c r="K474" t="s">
        <v>132</v>
      </c>
      <c r="L474" t="s">
        <v>118</v>
      </c>
      <c r="M474" t="s">
        <v>1627</v>
      </c>
      <c r="N474" t="s">
        <v>97</v>
      </c>
      <c r="O474" t="s">
        <v>494</v>
      </c>
      <c r="Q474" t="s">
        <v>61</v>
      </c>
      <c r="R474" t="s">
        <v>61</v>
      </c>
      <c r="T474" t="s">
        <v>344</v>
      </c>
      <c r="U474" t="s">
        <v>56</v>
      </c>
      <c r="V474">
        <v>0</v>
      </c>
      <c r="W474">
        <v>0</v>
      </c>
      <c r="X474" t="s">
        <v>57</v>
      </c>
      <c r="Y474" t="s">
        <v>57</v>
      </c>
      <c r="Z474" t="s">
        <v>110</v>
      </c>
      <c r="AA474" t="s">
        <v>155</v>
      </c>
      <c r="AB474" t="s">
        <v>60</v>
      </c>
      <c r="AD474" t="s">
        <v>61</v>
      </c>
      <c r="AE474" t="s">
        <v>176</v>
      </c>
      <c r="AF474" t="s">
        <v>63</v>
      </c>
      <c r="AG474" t="s">
        <v>64</v>
      </c>
      <c r="AH474" t="s">
        <v>120</v>
      </c>
      <c r="AI474" t="s">
        <v>1653</v>
      </c>
      <c r="AJ474">
        <v>2</v>
      </c>
      <c r="AK474" t="s">
        <v>597</v>
      </c>
      <c r="AL474">
        <v>5</v>
      </c>
      <c r="AM474">
        <v>2</v>
      </c>
      <c r="AN474" t="s">
        <v>60</v>
      </c>
      <c r="AO474" t="s">
        <v>67</v>
      </c>
      <c r="AP474" t="s">
        <v>104</v>
      </c>
      <c r="AR474" t="s">
        <v>69</v>
      </c>
      <c r="AS474" t="s">
        <v>70</v>
      </c>
      <c r="AT474" s="1">
        <v>44215</v>
      </c>
      <c r="AU474" t="s">
        <v>11080</v>
      </c>
      <c r="AV474" t="s">
        <v>344</v>
      </c>
      <c r="AW474" t="s">
        <v>71</v>
      </c>
      <c r="AX474" t="s">
        <v>72</v>
      </c>
    </row>
    <row r="475" spans="1:50" hidden="1" x14ac:dyDescent="0.25">
      <c r="A475" t="str">
        <f>INDEX('Community ID'!B:B,MATCH(M475,'Community ID'!A:A,0))</f>
        <v>La Japonesa, La 57</v>
      </c>
      <c r="B475" t="str">
        <f>INDEX('Community ID'!$K:$K,MATCH('Environmental Data'!$N475,'Community ID'!J:J,0))</f>
        <v>Constanza</v>
      </c>
      <c r="D475" t="s">
        <v>1658</v>
      </c>
      <c r="G475" t="s">
        <v>75</v>
      </c>
      <c r="H475" s="1">
        <v>19838</v>
      </c>
      <c r="I475">
        <v>67</v>
      </c>
      <c r="K475" t="s">
        <v>76</v>
      </c>
      <c r="L475" t="s">
        <v>332</v>
      </c>
      <c r="M475" t="s">
        <v>1627</v>
      </c>
      <c r="N475" t="s">
        <v>97</v>
      </c>
      <c r="O475" t="s">
        <v>53</v>
      </c>
      <c r="Q475" t="s">
        <v>1240</v>
      </c>
      <c r="R475" t="s">
        <v>61</v>
      </c>
      <c r="T475" t="s">
        <v>595</v>
      </c>
      <c r="U475" t="s">
        <v>56</v>
      </c>
      <c r="V475">
        <v>18.888091500000002</v>
      </c>
      <c r="W475">
        <v>-70.742310099999997</v>
      </c>
      <c r="X475" t="s">
        <v>82</v>
      </c>
      <c r="Y475" t="s">
        <v>82</v>
      </c>
      <c r="Z475" t="s">
        <v>83</v>
      </c>
      <c r="AA475" t="s">
        <v>84</v>
      </c>
      <c r="AB475" t="s">
        <v>60</v>
      </c>
      <c r="AD475" t="s">
        <v>61</v>
      </c>
      <c r="AE475" t="s">
        <v>176</v>
      </c>
      <c r="AF475" t="s">
        <v>111</v>
      </c>
      <c r="AG475" t="s">
        <v>64</v>
      </c>
      <c r="AH475" t="s">
        <v>120</v>
      </c>
      <c r="AI475" t="s">
        <v>326</v>
      </c>
      <c r="AJ475">
        <v>1</v>
      </c>
      <c r="AK475" t="s">
        <v>597</v>
      </c>
      <c r="AL475">
        <v>2</v>
      </c>
      <c r="AM475">
        <v>0</v>
      </c>
      <c r="AN475" t="s">
        <v>61</v>
      </c>
      <c r="AP475" t="s">
        <v>104</v>
      </c>
      <c r="AR475" t="s">
        <v>69</v>
      </c>
      <c r="AS475" t="s">
        <v>70</v>
      </c>
      <c r="AT475" s="1">
        <v>44215</v>
      </c>
      <c r="AU475" t="s">
        <v>11081</v>
      </c>
      <c r="AV475" t="s">
        <v>595</v>
      </c>
      <c r="AW475" t="s">
        <v>71</v>
      </c>
      <c r="AX475" t="s">
        <v>72</v>
      </c>
    </row>
    <row r="476" spans="1:50" hidden="1" x14ac:dyDescent="0.25">
      <c r="A476" t="str">
        <f>INDEX('Community ID'!B:B,MATCH(M476,'Community ID'!A:A,0))</f>
        <v>La Japonesa, La 57</v>
      </c>
      <c r="B476" t="str">
        <f>INDEX('Community ID'!$K:$K,MATCH('Environmental Data'!$N476,'Community ID'!J:J,0))</f>
        <v>Constanza</v>
      </c>
      <c r="D476" t="s">
        <v>1649</v>
      </c>
      <c r="G476" t="s">
        <v>48</v>
      </c>
      <c r="H476" s="1">
        <v>23892</v>
      </c>
      <c r="I476">
        <v>56</v>
      </c>
      <c r="K476" t="s">
        <v>76</v>
      </c>
      <c r="L476" t="s">
        <v>127</v>
      </c>
      <c r="M476" t="s">
        <v>1631</v>
      </c>
      <c r="N476" t="s">
        <v>97</v>
      </c>
      <c r="O476" t="s">
        <v>494</v>
      </c>
      <c r="Q476" t="s">
        <v>1240</v>
      </c>
      <c r="R476" t="s">
        <v>61</v>
      </c>
      <c r="T476" t="s">
        <v>595</v>
      </c>
      <c r="U476" t="s">
        <v>56</v>
      </c>
      <c r="V476">
        <v>18.8875265</v>
      </c>
      <c r="W476">
        <v>-70.737265600000001</v>
      </c>
      <c r="X476" t="s">
        <v>82</v>
      </c>
      <c r="Y476" t="s">
        <v>82</v>
      </c>
      <c r="Z476" t="s">
        <v>83</v>
      </c>
      <c r="AA476" t="s">
        <v>155</v>
      </c>
      <c r="AB476" t="s">
        <v>60</v>
      </c>
      <c r="AD476" t="s">
        <v>61</v>
      </c>
      <c r="AE476" t="s">
        <v>157</v>
      </c>
      <c r="AF476" t="s">
        <v>111</v>
      </c>
      <c r="AG476" t="s">
        <v>64</v>
      </c>
      <c r="AH476" t="s">
        <v>64</v>
      </c>
      <c r="AI476" t="s">
        <v>1651</v>
      </c>
      <c r="AJ476">
        <v>2</v>
      </c>
      <c r="AK476" t="s">
        <v>597</v>
      </c>
      <c r="AL476">
        <v>3</v>
      </c>
      <c r="AM476">
        <v>0</v>
      </c>
      <c r="AN476" t="s">
        <v>60</v>
      </c>
      <c r="AO476" t="s">
        <v>67</v>
      </c>
      <c r="AP476" t="s">
        <v>104</v>
      </c>
      <c r="AR476" t="s">
        <v>69</v>
      </c>
      <c r="AS476" t="s">
        <v>964</v>
      </c>
      <c r="AT476" s="1">
        <v>44215</v>
      </c>
      <c r="AU476" t="s">
        <v>11082</v>
      </c>
      <c r="AV476" t="s">
        <v>595</v>
      </c>
      <c r="AW476" t="s">
        <v>71</v>
      </c>
      <c r="AX476" t="s">
        <v>72</v>
      </c>
    </row>
    <row r="477" spans="1:50" hidden="1" x14ac:dyDescent="0.25">
      <c r="A477" t="str">
        <f>INDEX('Community ID'!B:B,MATCH(M477,'Community ID'!A:A,0))</f>
        <v>La Japonesa, La 57</v>
      </c>
      <c r="B477" t="str">
        <f>INDEX('Community ID'!$K:$K,MATCH('Environmental Data'!$N477,'Community ID'!J:J,0))</f>
        <v>Constanza</v>
      </c>
      <c r="D477" t="s">
        <v>1665</v>
      </c>
      <c r="F477" t="s">
        <v>1667</v>
      </c>
      <c r="G477" t="s">
        <v>48</v>
      </c>
      <c r="H477" s="1">
        <v>21715</v>
      </c>
      <c r="I477">
        <v>62</v>
      </c>
      <c r="K477" t="s">
        <v>76</v>
      </c>
      <c r="L477" t="s">
        <v>127</v>
      </c>
      <c r="M477" t="s">
        <v>1627</v>
      </c>
      <c r="N477" t="s">
        <v>97</v>
      </c>
      <c r="O477" t="s">
        <v>53</v>
      </c>
      <c r="Q477" t="s">
        <v>1240</v>
      </c>
      <c r="R477" t="s">
        <v>61</v>
      </c>
      <c r="T477" t="s">
        <v>595</v>
      </c>
      <c r="U477" t="s">
        <v>56</v>
      </c>
      <c r="V477">
        <v>18.888181100000001</v>
      </c>
      <c r="W477">
        <v>-70.742120499999999</v>
      </c>
      <c r="X477" t="s">
        <v>82</v>
      </c>
      <c r="Y477" t="s">
        <v>82</v>
      </c>
      <c r="Z477" t="s">
        <v>83</v>
      </c>
      <c r="AA477" t="s">
        <v>155</v>
      </c>
      <c r="AB477" t="s">
        <v>60</v>
      </c>
      <c r="AD477" t="s">
        <v>61</v>
      </c>
      <c r="AE477" t="s">
        <v>157</v>
      </c>
      <c r="AF477" t="s">
        <v>111</v>
      </c>
      <c r="AG477" t="s">
        <v>64</v>
      </c>
      <c r="AH477" t="s">
        <v>120</v>
      </c>
      <c r="AI477" t="s">
        <v>1668</v>
      </c>
      <c r="AJ477">
        <v>1</v>
      </c>
      <c r="AK477" t="s">
        <v>597</v>
      </c>
      <c r="AL477">
        <v>2</v>
      </c>
      <c r="AM477">
        <v>0</v>
      </c>
      <c r="AN477" t="s">
        <v>60</v>
      </c>
      <c r="AO477" t="s">
        <v>67</v>
      </c>
      <c r="AP477" t="s">
        <v>104</v>
      </c>
      <c r="AR477" t="s">
        <v>69</v>
      </c>
      <c r="AS477" t="s">
        <v>70</v>
      </c>
      <c r="AT477" s="1">
        <v>44215</v>
      </c>
      <c r="AU477" t="s">
        <v>11083</v>
      </c>
      <c r="AV477" t="s">
        <v>595</v>
      </c>
      <c r="AW477" t="s">
        <v>71</v>
      </c>
      <c r="AX477" t="s">
        <v>72</v>
      </c>
    </row>
    <row r="478" spans="1:50" hidden="1" x14ac:dyDescent="0.25">
      <c r="A478" t="str">
        <f>INDEX('Community ID'!B:B,MATCH(M478,'Community ID'!A:A,0))</f>
        <v>La Japonesa, La 57</v>
      </c>
      <c r="B478" t="str">
        <f>INDEX('Community ID'!$K:$K,MATCH('Environmental Data'!$N478,'Community ID'!J:J,0))</f>
        <v>Constanza</v>
      </c>
      <c r="D478" t="s">
        <v>1659</v>
      </c>
      <c r="G478" t="s">
        <v>48</v>
      </c>
      <c r="H478" s="1">
        <v>24969</v>
      </c>
      <c r="I478">
        <v>53</v>
      </c>
      <c r="K478" t="s">
        <v>76</v>
      </c>
      <c r="L478" t="s">
        <v>127</v>
      </c>
      <c r="M478" t="s">
        <v>1627</v>
      </c>
      <c r="N478" t="s">
        <v>97</v>
      </c>
      <c r="O478" t="s">
        <v>53</v>
      </c>
      <c r="Q478" t="s">
        <v>1240</v>
      </c>
      <c r="R478" t="s">
        <v>61</v>
      </c>
      <c r="T478" t="s">
        <v>595</v>
      </c>
      <c r="U478" t="s">
        <v>56</v>
      </c>
      <c r="V478">
        <v>18.888037700000002</v>
      </c>
      <c r="W478">
        <v>-70.742466800000003</v>
      </c>
      <c r="X478" t="s">
        <v>82</v>
      </c>
      <c r="Y478" t="s">
        <v>82</v>
      </c>
      <c r="Z478" t="s">
        <v>58</v>
      </c>
      <c r="AA478" t="s">
        <v>155</v>
      </c>
      <c r="AB478" t="s">
        <v>60</v>
      </c>
      <c r="AE478" t="s">
        <v>176</v>
      </c>
      <c r="AF478" t="s">
        <v>63</v>
      </c>
      <c r="AG478" t="s">
        <v>64</v>
      </c>
      <c r="AH478" t="s">
        <v>120</v>
      </c>
      <c r="AI478" t="s">
        <v>326</v>
      </c>
      <c r="AJ478">
        <v>1</v>
      </c>
      <c r="AK478" t="s">
        <v>597</v>
      </c>
      <c r="AL478">
        <v>4</v>
      </c>
      <c r="AM478">
        <v>0</v>
      </c>
      <c r="AN478" t="s">
        <v>60</v>
      </c>
      <c r="AO478" t="s">
        <v>67</v>
      </c>
      <c r="AP478" t="s">
        <v>104</v>
      </c>
      <c r="AR478" t="s">
        <v>69</v>
      </c>
      <c r="AS478" t="s">
        <v>70</v>
      </c>
      <c r="AT478" s="1">
        <v>44215</v>
      </c>
      <c r="AU478" t="s">
        <v>11084</v>
      </c>
      <c r="AV478" t="s">
        <v>595</v>
      </c>
      <c r="AW478" t="s">
        <v>71</v>
      </c>
      <c r="AX478" t="s">
        <v>72</v>
      </c>
    </row>
    <row r="479" spans="1:50" hidden="1" x14ac:dyDescent="0.25">
      <c r="A479" t="str">
        <f>INDEX('Community ID'!B:B,MATCH(M479,'Community ID'!A:A,0))</f>
        <v>La Japonesa, La 57</v>
      </c>
      <c r="B479" t="str">
        <f>INDEX('Community ID'!$K:$K,MATCH('Environmental Data'!$N479,'Community ID'!J:J,0))</f>
        <v>Constanza</v>
      </c>
      <c r="D479" t="s">
        <v>1660</v>
      </c>
      <c r="F479" t="s">
        <v>1661</v>
      </c>
      <c r="G479" t="s">
        <v>48</v>
      </c>
      <c r="H479" s="1">
        <v>30778</v>
      </c>
      <c r="I479">
        <v>37</v>
      </c>
      <c r="K479" t="s">
        <v>49</v>
      </c>
      <c r="L479" t="s">
        <v>589</v>
      </c>
      <c r="M479" t="s">
        <v>1627</v>
      </c>
      <c r="N479" t="s">
        <v>97</v>
      </c>
      <c r="O479" t="s">
        <v>53</v>
      </c>
      <c r="Q479" t="s">
        <v>353</v>
      </c>
      <c r="R479" t="s">
        <v>129</v>
      </c>
      <c r="T479" t="s">
        <v>595</v>
      </c>
      <c r="U479" t="s">
        <v>56</v>
      </c>
      <c r="V479">
        <v>18.888103699999998</v>
      </c>
      <c r="W479">
        <v>-70.737848299999996</v>
      </c>
      <c r="X479" t="s">
        <v>82</v>
      </c>
      <c r="Y479" t="s">
        <v>82</v>
      </c>
      <c r="Z479" t="s">
        <v>83</v>
      </c>
      <c r="AA479" t="s">
        <v>155</v>
      </c>
      <c r="AB479" t="s">
        <v>60</v>
      </c>
      <c r="AE479" t="s">
        <v>176</v>
      </c>
      <c r="AF479" t="s">
        <v>63</v>
      </c>
      <c r="AG479" t="s">
        <v>313</v>
      </c>
      <c r="AH479" t="s">
        <v>120</v>
      </c>
      <c r="AI479" t="s">
        <v>1651</v>
      </c>
      <c r="AJ479">
        <v>2</v>
      </c>
      <c r="AK479" t="s">
        <v>597</v>
      </c>
      <c r="AL479">
        <v>5</v>
      </c>
      <c r="AM479">
        <v>1</v>
      </c>
      <c r="AN479" t="s">
        <v>60</v>
      </c>
      <c r="AO479" t="s">
        <v>67</v>
      </c>
      <c r="AP479" t="s">
        <v>68</v>
      </c>
      <c r="AR479" t="s">
        <v>69</v>
      </c>
      <c r="AS479" t="s">
        <v>70</v>
      </c>
      <c r="AT479" s="1">
        <v>44215</v>
      </c>
      <c r="AU479" t="s">
        <v>11085</v>
      </c>
      <c r="AV479" t="s">
        <v>595</v>
      </c>
      <c r="AW479" t="s">
        <v>71</v>
      </c>
      <c r="AX479" t="s">
        <v>72</v>
      </c>
    </row>
    <row r="480" spans="1:50" hidden="1" x14ac:dyDescent="0.25">
      <c r="A480" t="str">
        <f>INDEX('Community ID'!B:B,MATCH(M480,'Community ID'!A:A,0))</f>
        <v>La Japonesa, La 57</v>
      </c>
      <c r="B480" t="str">
        <f>INDEX('Community ID'!$K:$K,MATCH('Environmental Data'!$N480,'Community ID'!J:J,0))</f>
        <v>Constanza</v>
      </c>
      <c r="D480" t="s">
        <v>1663</v>
      </c>
      <c r="F480" t="s">
        <v>1664</v>
      </c>
      <c r="G480" t="s">
        <v>48</v>
      </c>
      <c r="H480" s="1">
        <v>18434</v>
      </c>
      <c r="I480">
        <v>71</v>
      </c>
      <c r="J480">
        <v>8093584804</v>
      </c>
      <c r="K480" t="s">
        <v>76</v>
      </c>
      <c r="L480" t="s">
        <v>127</v>
      </c>
      <c r="M480" t="s">
        <v>1662</v>
      </c>
      <c r="N480" t="s">
        <v>97</v>
      </c>
      <c r="O480" t="s">
        <v>494</v>
      </c>
      <c r="Q480" t="s">
        <v>1257</v>
      </c>
      <c r="R480" t="s">
        <v>61</v>
      </c>
      <c r="T480" t="s">
        <v>595</v>
      </c>
      <c r="U480" t="s">
        <v>56</v>
      </c>
      <c r="V480">
        <v>18.888736600000001</v>
      </c>
      <c r="W480">
        <v>-70.737424300000001</v>
      </c>
      <c r="X480" t="s">
        <v>82</v>
      </c>
      <c r="Y480" t="s">
        <v>82</v>
      </c>
      <c r="Z480" t="s">
        <v>58</v>
      </c>
      <c r="AA480" t="s">
        <v>155</v>
      </c>
      <c r="AB480" t="s">
        <v>60</v>
      </c>
      <c r="AC480" t="s">
        <v>61</v>
      </c>
      <c r="AD480" t="s">
        <v>61</v>
      </c>
      <c r="AE480" t="s">
        <v>157</v>
      </c>
      <c r="AF480" t="s">
        <v>111</v>
      </c>
      <c r="AG480" t="s">
        <v>64</v>
      </c>
      <c r="AH480" t="s">
        <v>64</v>
      </c>
      <c r="AI480" t="s">
        <v>390</v>
      </c>
      <c r="AJ480">
        <v>2</v>
      </c>
      <c r="AK480" t="s">
        <v>597</v>
      </c>
      <c r="AL480">
        <v>3</v>
      </c>
      <c r="AM480">
        <v>0</v>
      </c>
      <c r="AN480" t="s">
        <v>60</v>
      </c>
      <c r="AO480" t="s">
        <v>67</v>
      </c>
      <c r="AP480" t="s">
        <v>104</v>
      </c>
      <c r="AR480" t="s">
        <v>69</v>
      </c>
      <c r="AS480" t="s">
        <v>70</v>
      </c>
      <c r="AT480" s="1">
        <v>44215</v>
      </c>
      <c r="AU480" t="s">
        <v>11086</v>
      </c>
      <c r="AV480" t="s">
        <v>595</v>
      </c>
      <c r="AW480" t="s">
        <v>71</v>
      </c>
      <c r="AX480" t="s">
        <v>72</v>
      </c>
    </row>
    <row r="481" spans="1:50" hidden="1" x14ac:dyDescent="0.25">
      <c r="A481" t="str">
        <f>INDEX('Community ID'!B:B,MATCH(M481,'Community ID'!A:A,0))</f>
        <v>La Japonesa, La 57</v>
      </c>
      <c r="B481" t="str">
        <f>INDEX('Community ID'!$K:$K,MATCH('Environmental Data'!$N481,'Community ID'!J:J,0))</f>
        <v>Constanza</v>
      </c>
      <c r="D481" t="s">
        <v>1669</v>
      </c>
      <c r="F481" t="s">
        <v>1671</v>
      </c>
      <c r="G481" t="s">
        <v>48</v>
      </c>
      <c r="H481" t="s">
        <v>1672</v>
      </c>
      <c r="I481">
        <v>1037</v>
      </c>
      <c r="K481" t="s">
        <v>49</v>
      </c>
      <c r="L481" t="s">
        <v>589</v>
      </c>
      <c r="M481" t="s">
        <v>1662</v>
      </c>
      <c r="N481" t="s">
        <v>97</v>
      </c>
      <c r="O481" t="s">
        <v>494</v>
      </c>
      <c r="Q481" t="s">
        <v>338</v>
      </c>
      <c r="R481" t="s">
        <v>129</v>
      </c>
      <c r="T481" t="s">
        <v>595</v>
      </c>
      <c r="U481" t="s">
        <v>56</v>
      </c>
      <c r="V481">
        <v>18.8888803</v>
      </c>
      <c r="W481">
        <v>-70.737425099999996</v>
      </c>
      <c r="X481" t="s">
        <v>82</v>
      </c>
      <c r="Y481" t="s">
        <v>82</v>
      </c>
      <c r="Z481" t="s">
        <v>58</v>
      </c>
      <c r="AA481" t="s">
        <v>155</v>
      </c>
      <c r="AB481" t="s">
        <v>60</v>
      </c>
      <c r="AC481" t="s">
        <v>61</v>
      </c>
      <c r="AD481" t="s">
        <v>60</v>
      </c>
      <c r="AE481" t="s">
        <v>176</v>
      </c>
      <c r="AF481" t="s">
        <v>111</v>
      </c>
      <c r="AG481" t="s">
        <v>313</v>
      </c>
      <c r="AH481" t="s">
        <v>120</v>
      </c>
      <c r="AI481" t="s">
        <v>925</v>
      </c>
      <c r="AJ481">
        <v>2</v>
      </c>
      <c r="AK481" t="s">
        <v>597</v>
      </c>
      <c r="AL481">
        <v>3</v>
      </c>
      <c r="AM481">
        <v>0</v>
      </c>
      <c r="AN481" t="s">
        <v>60</v>
      </c>
      <c r="AO481" t="s">
        <v>67</v>
      </c>
      <c r="AP481" t="s">
        <v>68</v>
      </c>
      <c r="AR481" t="s">
        <v>69</v>
      </c>
      <c r="AS481" t="s">
        <v>70</v>
      </c>
      <c r="AT481" s="1">
        <v>44215</v>
      </c>
      <c r="AU481" t="s">
        <v>11087</v>
      </c>
      <c r="AV481" t="s">
        <v>595</v>
      </c>
      <c r="AW481" t="s">
        <v>71</v>
      </c>
      <c r="AX481" t="s">
        <v>72</v>
      </c>
    </row>
    <row r="482" spans="1:50" hidden="1" x14ac:dyDescent="0.25">
      <c r="A482" t="str">
        <f>INDEX('Community ID'!B:B,MATCH(M482,'Community ID'!A:A,0))</f>
        <v>La Japonesa, La 57</v>
      </c>
      <c r="B482" t="str">
        <f>INDEX('Community ID'!$K:$K,MATCH('Environmental Data'!$N482,'Community ID'!J:J,0))</f>
        <v>Constanza</v>
      </c>
      <c r="D482" t="s">
        <v>1673</v>
      </c>
      <c r="G482" t="s">
        <v>75</v>
      </c>
      <c r="H482" t="s">
        <v>1674</v>
      </c>
      <c r="I482">
        <v>53</v>
      </c>
      <c r="K482" t="s">
        <v>49</v>
      </c>
      <c r="L482" t="s">
        <v>860</v>
      </c>
      <c r="M482" t="s">
        <v>1675</v>
      </c>
      <c r="N482" t="s">
        <v>97</v>
      </c>
      <c r="O482" t="s">
        <v>311</v>
      </c>
      <c r="Q482" t="s">
        <v>99</v>
      </c>
      <c r="T482" t="s">
        <v>604</v>
      </c>
      <c r="U482" t="s">
        <v>56</v>
      </c>
      <c r="V482">
        <v>18.8867096</v>
      </c>
      <c r="W482">
        <v>-70.736105899999998</v>
      </c>
      <c r="X482" t="s">
        <v>82</v>
      </c>
      <c r="Y482" t="s">
        <v>82</v>
      </c>
      <c r="Z482" t="s">
        <v>83</v>
      </c>
      <c r="AA482" t="s">
        <v>155</v>
      </c>
      <c r="AB482" t="s">
        <v>60</v>
      </c>
      <c r="AD482" t="s">
        <v>60</v>
      </c>
      <c r="AE482" t="s">
        <v>176</v>
      </c>
      <c r="AF482" t="s">
        <v>63</v>
      </c>
      <c r="AG482" t="s">
        <v>64</v>
      </c>
      <c r="AH482" t="s">
        <v>64</v>
      </c>
      <c r="AI482" t="s">
        <v>1676</v>
      </c>
      <c r="AJ482">
        <v>1</v>
      </c>
      <c r="AK482" t="s">
        <v>605</v>
      </c>
      <c r="AL482">
        <v>1</v>
      </c>
      <c r="AN482" t="s">
        <v>60</v>
      </c>
      <c r="AO482" t="s">
        <v>67</v>
      </c>
      <c r="AP482" t="s">
        <v>104</v>
      </c>
      <c r="AR482" t="s">
        <v>69</v>
      </c>
      <c r="AS482" t="s">
        <v>91</v>
      </c>
      <c r="AT482" s="1">
        <v>44215</v>
      </c>
      <c r="AU482" t="s">
        <v>11088</v>
      </c>
      <c r="AV482" t="s">
        <v>604</v>
      </c>
      <c r="AW482" t="s">
        <v>71</v>
      </c>
      <c r="AX482" t="s">
        <v>72</v>
      </c>
    </row>
    <row r="483" spans="1:50" hidden="1" x14ac:dyDescent="0.25">
      <c r="A483" t="str">
        <f>INDEX('Community ID'!B:B,MATCH(M483,'Community ID'!A:A,0))</f>
        <v>La Japonesa, La 57</v>
      </c>
      <c r="B483" t="str">
        <f>INDEX('Community ID'!$K:$K,MATCH('Environmental Data'!$N483,'Community ID'!J:J,0))</f>
        <v>Constanza</v>
      </c>
      <c r="D483" t="s">
        <v>1677</v>
      </c>
      <c r="F483" t="s">
        <v>1678</v>
      </c>
      <c r="G483" t="s">
        <v>48</v>
      </c>
      <c r="H483" t="s">
        <v>94</v>
      </c>
      <c r="I483">
        <v>2021</v>
      </c>
      <c r="K483" t="s">
        <v>132</v>
      </c>
      <c r="L483" t="s">
        <v>127</v>
      </c>
      <c r="M483" t="s">
        <v>1675</v>
      </c>
      <c r="N483" t="s">
        <v>52</v>
      </c>
      <c r="O483" t="s">
        <v>311</v>
      </c>
      <c r="Q483" t="s">
        <v>99</v>
      </c>
      <c r="T483" t="s">
        <v>604</v>
      </c>
      <c r="U483" t="s">
        <v>56</v>
      </c>
      <c r="V483">
        <v>18.886162200000001</v>
      </c>
      <c r="W483">
        <v>-70.737474000000006</v>
      </c>
      <c r="X483" t="s">
        <v>82</v>
      </c>
      <c r="Y483" t="s">
        <v>100</v>
      </c>
      <c r="Z483" t="s">
        <v>58</v>
      </c>
      <c r="AA483" t="s">
        <v>155</v>
      </c>
      <c r="AB483" t="s">
        <v>60</v>
      </c>
      <c r="AD483" t="s">
        <v>60</v>
      </c>
      <c r="AE483" t="s">
        <v>176</v>
      </c>
      <c r="AF483" t="s">
        <v>63</v>
      </c>
      <c r="AG483" t="s">
        <v>64</v>
      </c>
      <c r="AH483" t="s">
        <v>64</v>
      </c>
      <c r="AI483" t="s">
        <v>1679</v>
      </c>
      <c r="AJ483">
        <v>1</v>
      </c>
      <c r="AK483" t="s">
        <v>605</v>
      </c>
      <c r="AL483">
        <v>5</v>
      </c>
      <c r="AM483">
        <v>0</v>
      </c>
      <c r="AN483" t="s">
        <v>60</v>
      </c>
      <c r="AO483" t="s">
        <v>67</v>
      </c>
      <c r="AP483" t="s">
        <v>104</v>
      </c>
      <c r="AR483" t="s">
        <v>69</v>
      </c>
      <c r="AS483" t="s">
        <v>70</v>
      </c>
      <c r="AT483" s="1">
        <v>44215</v>
      </c>
      <c r="AU483" t="s">
        <v>11089</v>
      </c>
      <c r="AV483" t="s">
        <v>604</v>
      </c>
      <c r="AW483" t="s">
        <v>71</v>
      </c>
      <c r="AX483" t="s">
        <v>72</v>
      </c>
    </row>
    <row r="484" spans="1:50" hidden="1" x14ac:dyDescent="0.25">
      <c r="A484" t="str">
        <f>INDEX('Community ID'!B:B,MATCH(M484,'Community ID'!A:A,0))</f>
        <v>La Japonesa, La 57</v>
      </c>
      <c r="B484" t="str">
        <f>INDEX('Community ID'!$K:$K,MATCH('Environmental Data'!$N484,'Community ID'!J:J,0))</f>
        <v>Constanza</v>
      </c>
      <c r="D484" t="s">
        <v>1680</v>
      </c>
      <c r="F484" t="s">
        <v>1213</v>
      </c>
      <c r="G484" t="s">
        <v>48</v>
      </c>
      <c r="H484" s="1">
        <v>16269</v>
      </c>
      <c r="I484">
        <v>77</v>
      </c>
      <c r="K484" t="s">
        <v>76</v>
      </c>
      <c r="L484" t="s">
        <v>127</v>
      </c>
      <c r="M484" t="s">
        <v>1675</v>
      </c>
      <c r="N484" t="s">
        <v>97</v>
      </c>
      <c r="O484" t="s">
        <v>53</v>
      </c>
      <c r="Q484" t="s">
        <v>99</v>
      </c>
      <c r="T484" t="s">
        <v>604</v>
      </c>
      <c r="U484" t="s">
        <v>56</v>
      </c>
      <c r="V484">
        <v>18.885868899999998</v>
      </c>
      <c r="W484">
        <v>-70.736662499999994</v>
      </c>
      <c r="X484" t="s">
        <v>82</v>
      </c>
      <c r="Y484" t="s">
        <v>82</v>
      </c>
      <c r="Z484" t="s">
        <v>166</v>
      </c>
      <c r="AA484" t="s">
        <v>155</v>
      </c>
      <c r="AB484" t="s">
        <v>60</v>
      </c>
      <c r="AD484" t="s">
        <v>60</v>
      </c>
      <c r="AE484" t="s">
        <v>176</v>
      </c>
      <c r="AF484" t="s">
        <v>63</v>
      </c>
      <c r="AG484" t="s">
        <v>64</v>
      </c>
      <c r="AH484" t="s">
        <v>64</v>
      </c>
      <c r="AI484" t="s">
        <v>307</v>
      </c>
      <c r="AJ484">
        <v>1</v>
      </c>
      <c r="AK484" t="s">
        <v>605</v>
      </c>
      <c r="AL484">
        <v>3</v>
      </c>
      <c r="AN484" t="s">
        <v>60</v>
      </c>
      <c r="AO484" t="s">
        <v>67</v>
      </c>
      <c r="AP484" t="s">
        <v>104</v>
      </c>
      <c r="AR484" t="s">
        <v>69</v>
      </c>
      <c r="AS484" t="s">
        <v>70</v>
      </c>
      <c r="AT484" s="1">
        <v>44215</v>
      </c>
      <c r="AU484" t="s">
        <v>11090</v>
      </c>
      <c r="AV484" t="s">
        <v>604</v>
      </c>
      <c r="AW484" t="s">
        <v>71</v>
      </c>
      <c r="AX484" t="s">
        <v>72</v>
      </c>
    </row>
    <row r="485" spans="1:50" hidden="1" x14ac:dyDescent="0.25">
      <c r="A485" t="str">
        <f>INDEX('Community ID'!B:B,MATCH(M485,'Community ID'!A:A,0))</f>
        <v>La Japonesa, La 57</v>
      </c>
      <c r="B485" t="str">
        <f>INDEX('Community ID'!$K:$K,MATCH('Environmental Data'!$N485,'Community ID'!J:J,0))</f>
        <v>Constanza</v>
      </c>
      <c r="D485" t="s">
        <v>1686</v>
      </c>
      <c r="F485" t="s">
        <v>1688</v>
      </c>
      <c r="G485" t="s">
        <v>75</v>
      </c>
      <c r="H485" s="1">
        <v>12666</v>
      </c>
      <c r="I485">
        <v>87</v>
      </c>
      <c r="K485" t="s">
        <v>76</v>
      </c>
      <c r="L485" t="s">
        <v>332</v>
      </c>
      <c r="M485" t="s">
        <v>1675</v>
      </c>
      <c r="N485" t="s">
        <v>52</v>
      </c>
      <c r="O485" t="s">
        <v>311</v>
      </c>
      <c r="Q485" t="s">
        <v>99</v>
      </c>
      <c r="T485" t="s">
        <v>604</v>
      </c>
      <c r="U485" t="s">
        <v>56</v>
      </c>
      <c r="V485">
        <v>18.885527700000001</v>
      </c>
      <c r="W485">
        <v>-70.736816700000006</v>
      </c>
      <c r="X485" t="s">
        <v>82</v>
      </c>
      <c r="Y485" t="s">
        <v>82</v>
      </c>
      <c r="Z485" t="s">
        <v>166</v>
      </c>
      <c r="AA485" t="s">
        <v>155</v>
      </c>
      <c r="AB485" t="s">
        <v>60</v>
      </c>
      <c r="AD485" t="s">
        <v>60</v>
      </c>
      <c r="AE485" t="s">
        <v>176</v>
      </c>
      <c r="AF485" t="s">
        <v>111</v>
      </c>
      <c r="AG485" t="s">
        <v>64</v>
      </c>
      <c r="AH485" t="s">
        <v>64</v>
      </c>
      <c r="AI485" t="s">
        <v>307</v>
      </c>
      <c r="AJ485">
        <v>1</v>
      </c>
      <c r="AK485" t="s">
        <v>605</v>
      </c>
      <c r="AL485">
        <v>2</v>
      </c>
      <c r="AN485" t="s">
        <v>60</v>
      </c>
      <c r="AO485" t="s">
        <v>67</v>
      </c>
      <c r="AP485" t="s">
        <v>104</v>
      </c>
      <c r="AR485" t="s">
        <v>69</v>
      </c>
      <c r="AS485" t="s">
        <v>114</v>
      </c>
      <c r="AT485" s="1">
        <v>44215</v>
      </c>
      <c r="AU485" t="s">
        <v>11091</v>
      </c>
      <c r="AV485" t="s">
        <v>604</v>
      </c>
      <c r="AW485" t="s">
        <v>71</v>
      </c>
      <c r="AX485" t="s">
        <v>72</v>
      </c>
    </row>
    <row r="486" spans="1:50" hidden="1" x14ac:dyDescent="0.25">
      <c r="A486" t="str">
        <f>INDEX('Community ID'!B:B,MATCH(M486,'Community ID'!A:A,0))</f>
        <v>La Japonesa, La 57</v>
      </c>
      <c r="B486" t="str">
        <f>INDEX('Community ID'!$K:$K,MATCH('Environmental Data'!$N486,'Community ID'!J:J,0))</f>
        <v>Constanza</v>
      </c>
      <c r="D486" t="s">
        <v>1689</v>
      </c>
      <c r="G486" t="s">
        <v>48</v>
      </c>
      <c r="H486" t="s">
        <v>94</v>
      </c>
      <c r="I486">
        <v>2021</v>
      </c>
      <c r="K486" t="s">
        <v>76</v>
      </c>
      <c r="L486" t="s">
        <v>127</v>
      </c>
      <c r="M486" t="s">
        <v>1675</v>
      </c>
      <c r="N486" t="s">
        <v>52</v>
      </c>
      <c r="O486" t="s">
        <v>53</v>
      </c>
      <c r="Q486" t="s">
        <v>99</v>
      </c>
      <c r="T486" t="s">
        <v>604</v>
      </c>
      <c r="U486" t="s">
        <v>56</v>
      </c>
      <c r="V486">
        <v>0</v>
      </c>
      <c r="W486">
        <v>0</v>
      </c>
      <c r="X486" t="s">
        <v>100</v>
      </c>
      <c r="Y486" t="s">
        <v>100</v>
      </c>
      <c r="Z486" t="s">
        <v>345</v>
      </c>
      <c r="AA486" t="s">
        <v>84</v>
      </c>
      <c r="AB486" t="s">
        <v>60</v>
      </c>
      <c r="AD486" t="s">
        <v>60</v>
      </c>
      <c r="AE486" t="s">
        <v>176</v>
      </c>
      <c r="AF486" t="s">
        <v>63</v>
      </c>
      <c r="AG486" t="s">
        <v>64</v>
      </c>
      <c r="AH486" t="s">
        <v>1690</v>
      </c>
      <c r="AI486" t="s">
        <v>307</v>
      </c>
      <c r="AJ486">
        <v>1</v>
      </c>
      <c r="AK486" t="s">
        <v>605</v>
      </c>
      <c r="AL486">
        <v>4</v>
      </c>
      <c r="AN486" t="s">
        <v>60</v>
      </c>
      <c r="AO486" t="s">
        <v>67</v>
      </c>
      <c r="AP486" t="s">
        <v>104</v>
      </c>
      <c r="AR486" t="s">
        <v>69</v>
      </c>
      <c r="AS486" t="s">
        <v>70</v>
      </c>
      <c r="AT486" s="1">
        <v>44215</v>
      </c>
      <c r="AU486" t="s">
        <v>11092</v>
      </c>
      <c r="AV486" t="s">
        <v>604</v>
      </c>
      <c r="AW486" t="s">
        <v>71</v>
      </c>
      <c r="AX486" t="s">
        <v>72</v>
      </c>
    </row>
    <row r="487" spans="1:50" hidden="1" x14ac:dyDescent="0.25">
      <c r="A487" t="str">
        <f>INDEX('Community ID'!B:B,MATCH(M487,'Community ID'!A:A,0))</f>
        <v>La Japonesa, La 57</v>
      </c>
      <c r="B487" t="str">
        <f>INDEX('Community ID'!$K:$K,MATCH('Environmental Data'!$N487,'Community ID'!J:J,0))</f>
        <v>Constanza</v>
      </c>
      <c r="D487" t="s">
        <v>1684</v>
      </c>
      <c r="G487" t="s">
        <v>75</v>
      </c>
      <c r="H487" t="s">
        <v>94</v>
      </c>
      <c r="I487">
        <v>2021</v>
      </c>
      <c r="K487" t="s">
        <v>76</v>
      </c>
      <c r="L487" t="s">
        <v>860</v>
      </c>
      <c r="M487" t="s">
        <v>1631</v>
      </c>
      <c r="N487" t="s">
        <v>52</v>
      </c>
      <c r="O487" t="s">
        <v>311</v>
      </c>
      <c r="Q487" t="s">
        <v>99</v>
      </c>
      <c r="T487" t="s">
        <v>604</v>
      </c>
      <c r="U487" t="s">
        <v>56</v>
      </c>
      <c r="V487">
        <v>0</v>
      </c>
      <c r="W487">
        <v>0</v>
      </c>
      <c r="X487" t="s">
        <v>82</v>
      </c>
      <c r="Y487" t="s">
        <v>82</v>
      </c>
      <c r="Z487" t="s">
        <v>83</v>
      </c>
      <c r="AA487" t="s">
        <v>84</v>
      </c>
      <c r="AC487" t="s">
        <v>60</v>
      </c>
      <c r="AD487" t="s">
        <v>60</v>
      </c>
      <c r="AE487" t="s">
        <v>157</v>
      </c>
      <c r="AF487" t="s">
        <v>111</v>
      </c>
      <c r="AG487" t="s">
        <v>64</v>
      </c>
      <c r="AH487" t="s">
        <v>120</v>
      </c>
      <c r="AI487" t="s">
        <v>638</v>
      </c>
      <c r="AJ487">
        <v>1</v>
      </c>
      <c r="AK487" t="s">
        <v>605</v>
      </c>
      <c r="AL487">
        <v>1</v>
      </c>
      <c r="AN487" t="s">
        <v>60</v>
      </c>
      <c r="AP487" t="s">
        <v>68</v>
      </c>
      <c r="AR487" t="s">
        <v>69</v>
      </c>
      <c r="AS487" t="s">
        <v>91</v>
      </c>
      <c r="AT487" s="1">
        <v>44215</v>
      </c>
      <c r="AU487" t="s">
        <v>11093</v>
      </c>
      <c r="AV487" t="s">
        <v>604</v>
      </c>
      <c r="AW487" t="s">
        <v>71</v>
      </c>
      <c r="AX487" t="s">
        <v>72</v>
      </c>
    </row>
    <row r="488" spans="1:50" hidden="1" x14ac:dyDescent="0.25">
      <c r="A488" t="str">
        <f>INDEX('Community ID'!B:B,MATCH(M488,'Community ID'!A:A,0))</f>
        <v>La Japonesa, La 57</v>
      </c>
      <c r="B488" t="str">
        <f>INDEX('Community ID'!$K:$K,MATCH('Environmental Data'!$N488,'Community ID'!J:J,0))</f>
        <v>Constanza</v>
      </c>
      <c r="D488" t="s">
        <v>1681</v>
      </c>
      <c r="F488" t="s">
        <v>1682</v>
      </c>
      <c r="G488" t="s">
        <v>48</v>
      </c>
      <c r="H488" t="s">
        <v>94</v>
      </c>
      <c r="I488">
        <v>2021</v>
      </c>
      <c r="K488" t="s">
        <v>76</v>
      </c>
      <c r="L488" t="s">
        <v>127</v>
      </c>
      <c r="M488" t="s">
        <v>1675</v>
      </c>
      <c r="N488" t="s">
        <v>52</v>
      </c>
      <c r="O488" t="s">
        <v>311</v>
      </c>
      <c r="T488" t="s">
        <v>604</v>
      </c>
      <c r="U488" t="s">
        <v>56</v>
      </c>
      <c r="V488">
        <v>18.885425099999999</v>
      </c>
      <c r="W488">
        <v>-70.736863099999994</v>
      </c>
      <c r="X488" t="s">
        <v>82</v>
      </c>
      <c r="Y488" t="s">
        <v>82</v>
      </c>
      <c r="Z488" t="s">
        <v>166</v>
      </c>
      <c r="AA488" t="s">
        <v>155</v>
      </c>
      <c r="AB488" t="s">
        <v>60</v>
      </c>
      <c r="AD488" t="s">
        <v>60</v>
      </c>
      <c r="AE488" t="s">
        <v>176</v>
      </c>
      <c r="AF488" t="s">
        <v>63</v>
      </c>
      <c r="AG488" t="s">
        <v>1683</v>
      </c>
      <c r="AH488" t="s">
        <v>120</v>
      </c>
      <c r="AI488" t="s">
        <v>307</v>
      </c>
      <c r="AJ488">
        <v>1</v>
      </c>
      <c r="AK488" t="s">
        <v>605</v>
      </c>
      <c r="AL488">
        <v>1</v>
      </c>
      <c r="AN488" t="s">
        <v>60</v>
      </c>
      <c r="AO488" t="s">
        <v>67</v>
      </c>
      <c r="AP488" t="s">
        <v>104</v>
      </c>
      <c r="AR488" t="s">
        <v>69</v>
      </c>
      <c r="AS488" t="s">
        <v>70</v>
      </c>
      <c r="AT488" s="1">
        <v>44215</v>
      </c>
      <c r="AU488" t="s">
        <v>11094</v>
      </c>
      <c r="AV488" t="s">
        <v>604</v>
      </c>
      <c r="AW488" t="s">
        <v>71</v>
      </c>
      <c r="AX488" t="s">
        <v>72</v>
      </c>
    </row>
    <row r="489" spans="1:50" hidden="1" x14ac:dyDescent="0.25">
      <c r="A489" t="str">
        <f>INDEX('Community ID'!B:B,MATCH(M489,'Community ID'!A:A,0))</f>
        <v>La Japonesa, La 57</v>
      </c>
      <c r="B489" t="str">
        <f>INDEX('Community ID'!$K:$K,MATCH('Environmental Data'!$N489,'Community ID'!J:J,0))</f>
        <v>Constanza</v>
      </c>
      <c r="D489" t="s">
        <v>1685</v>
      </c>
      <c r="G489" t="s">
        <v>75</v>
      </c>
      <c r="H489" t="s">
        <v>94</v>
      </c>
      <c r="I489">
        <v>2021</v>
      </c>
      <c r="K489" t="s">
        <v>76</v>
      </c>
      <c r="L489" t="s">
        <v>860</v>
      </c>
      <c r="M489" t="s">
        <v>1675</v>
      </c>
      <c r="N489" t="s">
        <v>52</v>
      </c>
      <c r="O489" t="s">
        <v>311</v>
      </c>
      <c r="Q489" t="s">
        <v>99</v>
      </c>
      <c r="T489" t="s">
        <v>604</v>
      </c>
      <c r="U489" t="s">
        <v>56</v>
      </c>
      <c r="V489">
        <v>0</v>
      </c>
      <c r="W489">
        <v>0</v>
      </c>
      <c r="X489" t="s">
        <v>82</v>
      </c>
      <c r="Y489" t="s">
        <v>82</v>
      </c>
      <c r="Z489" t="s">
        <v>345</v>
      </c>
      <c r="AA489" t="s">
        <v>84</v>
      </c>
      <c r="AB489" t="s">
        <v>60</v>
      </c>
      <c r="AD489" t="s">
        <v>60</v>
      </c>
      <c r="AE489" t="s">
        <v>176</v>
      </c>
      <c r="AF489" t="s">
        <v>63</v>
      </c>
      <c r="AG489" t="s">
        <v>64</v>
      </c>
      <c r="AH489" t="s">
        <v>120</v>
      </c>
      <c r="AI489" t="s">
        <v>307</v>
      </c>
      <c r="AJ489">
        <v>1</v>
      </c>
      <c r="AK489" t="s">
        <v>605</v>
      </c>
      <c r="AL489">
        <v>5</v>
      </c>
      <c r="AM489">
        <v>1</v>
      </c>
      <c r="AN489" t="s">
        <v>60</v>
      </c>
      <c r="AO489" t="s">
        <v>67</v>
      </c>
      <c r="AP489" t="s">
        <v>104</v>
      </c>
      <c r="AR489" t="s">
        <v>69</v>
      </c>
      <c r="AS489" t="s">
        <v>70</v>
      </c>
      <c r="AT489" s="1">
        <v>44215</v>
      </c>
      <c r="AU489" t="s">
        <v>11095</v>
      </c>
      <c r="AV489" t="s">
        <v>604</v>
      </c>
      <c r="AW489" t="s">
        <v>71</v>
      </c>
      <c r="AX489" t="s">
        <v>72</v>
      </c>
    </row>
    <row r="490" spans="1:50" hidden="1" x14ac:dyDescent="0.25">
      <c r="A490" t="str">
        <f>INDEX('Community ID'!B:B,MATCH(M490,'Community ID'!A:A,0))</f>
        <v>La Japonesa, La 57</v>
      </c>
      <c r="B490" t="str">
        <f>INDEX('Community ID'!$K:$K,MATCH('Environmental Data'!$N490,'Community ID'!J:J,0))</f>
        <v>Constanza</v>
      </c>
      <c r="D490" t="s">
        <v>1691</v>
      </c>
      <c r="F490" t="s">
        <v>1692</v>
      </c>
      <c r="G490" t="s">
        <v>48</v>
      </c>
      <c r="H490" s="1">
        <v>35308</v>
      </c>
      <c r="I490">
        <v>25</v>
      </c>
      <c r="K490" t="s">
        <v>132</v>
      </c>
      <c r="L490" t="s">
        <v>127</v>
      </c>
      <c r="M490" t="s">
        <v>1675</v>
      </c>
      <c r="N490" t="s">
        <v>52</v>
      </c>
      <c r="O490" t="s">
        <v>311</v>
      </c>
      <c r="Q490" t="s">
        <v>99</v>
      </c>
      <c r="T490" t="s">
        <v>604</v>
      </c>
      <c r="U490" t="s">
        <v>56</v>
      </c>
      <c r="V490">
        <v>0</v>
      </c>
      <c r="W490">
        <v>0</v>
      </c>
      <c r="X490" t="s">
        <v>82</v>
      </c>
      <c r="Y490" t="s">
        <v>82</v>
      </c>
      <c r="Z490" t="s">
        <v>83</v>
      </c>
      <c r="AA490" t="s">
        <v>155</v>
      </c>
      <c r="AB490" t="s">
        <v>60</v>
      </c>
      <c r="AD490" t="s">
        <v>60</v>
      </c>
      <c r="AE490" t="s">
        <v>176</v>
      </c>
      <c r="AF490" t="s">
        <v>63</v>
      </c>
      <c r="AG490" t="s">
        <v>64</v>
      </c>
      <c r="AH490" t="s">
        <v>120</v>
      </c>
      <c r="AI490" t="s">
        <v>326</v>
      </c>
      <c r="AJ490">
        <v>1</v>
      </c>
      <c r="AK490" t="s">
        <v>605</v>
      </c>
      <c r="AL490">
        <v>5</v>
      </c>
      <c r="AM490">
        <v>3</v>
      </c>
      <c r="AN490" t="s">
        <v>60</v>
      </c>
      <c r="AO490" t="s">
        <v>67</v>
      </c>
      <c r="AP490" t="s">
        <v>68</v>
      </c>
      <c r="AR490" t="s">
        <v>69</v>
      </c>
      <c r="AS490" t="s">
        <v>70</v>
      </c>
      <c r="AT490" s="1">
        <v>44215</v>
      </c>
      <c r="AU490" t="s">
        <v>11096</v>
      </c>
      <c r="AV490" t="s">
        <v>604</v>
      </c>
      <c r="AW490" t="s">
        <v>71</v>
      </c>
      <c r="AX490" t="s">
        <v>72</v>
      </c>
    </row>
    <row r="491" spans="1:50" hidden="1" x14ac:dyDescent="0.25">
      <c r="A491" t="str">
        <f>INDEX('Community ID'!B:B,MATCH(M491,'Community ID'!A:A,0))</f>
        <v>La Japonesa, La 57</v>
      </c>
      <c r="B491" t="str">
        <f>INDEX('Community ID'!$K:$K,MATCH('Environmental Data'!$N491,'Community ID'!J:J,0))</f>
        <v>Constanza</v>
      </c>
      <c r="D491" t="s">
        <v>1693</v>
      </c>
      <c r="F491" t="s">
        <v>1694</v>
      </c>
      <c r="G491" t="s">
        <v>75</v>
      </c>
      <c r="H491" t="s">
        <v>94</v>
      </c>
      <c r="I491">
        <v>2021</v>
      </c>
      <c r="K491" t="s">
        <v>76</v>
      </c>
      <c r="L491" t="s">
        <v>1695</v>
      </c>
      <c r="M491" t="s">
        <v>1631</v>
      </c>
      <c r="N491" t="s">
        <v>52</v>
      </c>
      <c r="O491" t="s">
        <v>311</v>
      </c>
      <c r="Q491" t="s">
        <v>99</v>
      </c>
      <c r="T491" t="s">
        <v>604</v>
      </c>
      <c r="U491" t="s">
        <v>56</v>
      </c>
      <c r="V491">
        <v>0</v>
      </c>
      <c r="W491">
        <v>0</v>
      </c>
      <c r="X491" t="s">
        <v>82</v>
      </c>
      <c r="Y491" t="s">
        <v>82</v>
      </c>
      <c r="Z491" t="s">
        <v>83</v>
      </c>
      <c r="AA491" t="s">
        <v>155</v>
      </c>
      <c r="AB491" t="s">
        <v>60</v>
      </c>
      <c r="AD491" t="s">
        <v>60</v>
      </c>
      <c r="AE491" t="s">
        <v>176</v>
      </c>
      <c r="AF491" t="s">
        <v>63</v>
      </c>
      <c r="AG491" t="s">
        <v>64</v>
      </c>
      <c r="AH491" t="s">
        <v>64</v>
      </c>
      <c r="AI491" t="s">
        <v>307</v>
      </c>
      <c r="AJ491">
        <v>2</v>
      </c>
      <c r="AK491" t="s">
        <v>605</v>
      </c>
      <c r="AL491">
        <v>2</v>
      </c>
      <c r="AM491">
        <v>0</v>
      </c>
      <c r="AN491" t="s">
        <v>60</v>
      </c>
      <c r="AO491" t="s">
        <v>67</v>
      </c>
      <c r="AP491" t="s">
        <v>68</v>
      </c>
      <c r="AR491" t="s">
        <v>69</v>
      </c>
      <c r="AS491" t="s">
        <v>70</v>
      </c>
      <c r="AT491" s="1">
        <v>44215</v>
      </c>
      <c r="AU491" t="s">
        <v>11097</v>
      </c>
      <c r="AV491" t="s">
        <v>604</v>
      </c>
      <c r="AW491" t="s">
        <v>71</v>
      </c>
      <c r="AX491" t="s">
        <v>72</v>
      </c>
    </row>
    <row r="492" spans="1:50" hidden="1" x14ac:dyDescent="0.25">
      <c r="A492" t="str">
        <f>INDEX('Community ID'!B:B,MATCH(M492,'Community ID'!A:A,0))</f>
        <v>La Japonesa, La 57</v>
      </c>
      <c r="B492" t="str">
        <f>INDEX('Community ID'!$K:$K,MATCH('Environmental Data'!$N492,'Community ID'!J:J,0))</f>
        <v>Constanza</v>
      </c>
      <c r="D492" t="s">
        <v>1696</v>
      </c>
      <c r="G492" t="s">
        <v>48</v>
      </c>
      <c r="H492" s="1">
        <v>25435</v>
      </c>
      <c r="I492">
        <v>52</v>
      </c>
      <c r="K492" t="s">
        <v>49</v>
      </c>
      <c r="L492" t="s">
        <v>127</v>
      </c>
      <c r="M492" t="s">
        <v>1675</v>
      </c>
      <c r="N492" t="s">
        <v>52</v>
      </c>
      <c r="O492" t="s">
        <v>311</v>
      </c>
      <c r="Q492" t="s">
        <v>99</v>
      </c>
      <c r="T492" t="s">
        <v>604</v>
      </c>
      <c r="U492" t="s">
        <v>56</v>
      </c>
      <c r="V492">
        <v>0</v>
      </c>
      <c r="W492">
        <v>0</v>
      </c>
      <c r="X492" t="s">
        <v>82</v>
      </c>
      <c r="Y492" t="s">
        <v>82</v>
      </c>
      <c r="Z492" t="s">
        <v>58</v>
      </c>
      <c r="AA492" t="s">
        <v>155</v>
      </c>
      <c r="AB492" t="s">
        <v>60</v>
      </c>
      <c r="AD492" t="s">
        <v>60</v>
      </c>
      <c r="AE492" t="s">
        <v>157</v>
      </c>
      <c r="AF492" t="s">
        <v>111</v>
      </c>
      <c r="AG492" t="s">
        <v>64</v>
      </c>
      <c r="AH492" t="s">
        <v>120</v>
      </c>
      <c r="AI492" t="s">
        <v>326</v>
      </c>
      <c r="AJ492">
        <v>1</v>
      </c>
      <c r="AK492" t="s">
        <v>605</v>
      </c>
      <c r="AL492">
        <v>5</v>
      </c>
      <c r="AM492">
        <v>1</v>
      </c>
      <c r="AN492" t="s">
        <v>60</v>
      </c>
      <c r="AO492" t="s">
        <v>67</v>
      </c>
      <c r="AP492" t="s">
        <v>68</v>
      </c>
      <c r="AR492" t="s">
        <v>69</v>
      </c>
      <c r="AS492" t="s">
        <v>70</v>
      </c>
      <c r="AT492" s="1">
        <v>44215</v>
      </c>
      <c r="AU492" t="s">
        <v>11098</v>
      </c>
      <c r="AV492" t="s">
        <v>604</v>
      </c>
      <c r="AW492" t="s">
        <v>71</v>
      </c>
      <c r="AX492" t="s">
        <v>72</v>
      </c>
    </row>
    <row r="493" spans="1:50" hidden="1" x14ac:dyDescent="0.25">
      <c r="A493" t="str">
        <f>INDEX('Community ID'!B:B,MATCH(M493,'Community ID'!A:A,0))</f>
        <v>La Japonesa, La 57</v>
      </c>
      <c r="B493" t="str">
        <f>INDEX('Community ID'!$K:$K,MATCH('Environmental Data'!$N493,'Community ID'!J:J,0))</f>
        <v>Constanza</v>
      </c>
      <c r="D493" t="s">
        <v>1697</v>
      </c>
      <c r="F493" t="s">
        <v>1698</v>
      </c>
      <c r="G493" t="s">
        <v>48</v>
      </c>
      <c r="H493" s="1">
        <v>23878</v>
      </c>
      <c r="I493">
        <v>56</v>
      </c>
      <c r="K493" t="s">
        <v>49</v>
      </c>
      <c r="L493" t="s">
        <v>127</v>
      </c>
      <c r="M493" t="s">
        <v>1675</v>
      </c>
      <c r="N493" t="s">
        <v>52</v>
      </c>
      <c r="O493" t="s">
        <v>311</v>
      </c>
      <c r="Q493" t="s">
        <v>99</v>
      </c>
      <c r="T493" t="s">
        <v>604</v>
      </c>
      <c r="U493" t="s">
        <v>56</v>
      </c>
      <c r="V493">
        <v>0</v>
      </c>
      <c r="W493">
        <v>0</v>
      </c>
      <c r="X493" t="s">
        <v>82</v>
      </c>
      <c r="Y493" t="s">
        <v>82</v>
      </c>
      <c r="Z493" t="s">
        <v>83</v>
      </c>
      <c r="AA493" t="s">
        <v>84</v>
      </c>
      <c r="AB493" t="s">
        <v>61</v>
      </c>
      <c r="AC493" t="s">
        <v>61</v>
      </c>
      <c r="AD493" t="s">
        <v>60</v>
      </c>
      <c r="AE493" t="s">
        <v>176</v>
      </c>
      <c r="AF493" t="s">
        <v>63</v>
      </c>
      <c r="AG493" t="s">
        <v>64</v>
      </c>
      <c r="AH493" t="s">
        <v>64</v>
      </c>
      <c r="AI493" t="s">
        <v>307</v>
      </c>
      <c r="AJ493">
        <v>2</v>
      </c>
      <c r="AK493" t="s">
        <v>605</v>
      </c>
      <c r="AL493">
        <v>3</v>
      </c>
      <c r="AN493" t="s">
        <v>60</v>
      </c>
      <c r="AO493" t="s">
        <v>67</v>
      </c>
      <c r="AP493" t="s">
        <v>104</v>
      </c>
      <c r="AR493" t="s">
        <v>69</v>
      </c>
      <c r="AS493" t="s">
        <v>91</v>
      </c>
      <c r="AT493" s="1">
        <v>44215</v>
      </c>
      <c r="AU493" t="s">
        <v>11099</v>
      </c>
      <c r="AV493" t="s">
        <v>604</v>
      </c>
      <c r="AW493" t="s">
        <v>71</v>
      </c>
      <c r="AX493" t="s">
        <v>72</v>
      </c>
    </row>
    <row r="494" spans="1:50" hidden="1" x14ac:dyDescent="0.25">
      <c r="A494" t="str">
        <f>INDEX('Community ID'!B:B,MATCH(M494,'Community ID'!A:A,0))</f>
        <v>La Japonesa, La 57</v>
      </c>
      <c r="B494" t="str">
        <f>INDEX('Community ID'!$K:$K,MATCH('Environmental Data'!$N494,'Community ID'!J:J,0))</f>
        <v>Constanza</v>
      </c>
      <c r="D494" t="s">
        <v>1699</v>
      </c>
      <c r="F494" t="s">
        <v>1316</v>
      </c>
      <c r="G494" t="s">
        <v>48</v>
      </c>
      <c r="H494" s="1">
        <v>25752</v>
      </c>
      <c r="I494">
        <v>51</v>
      </c>
      <c r="K494" t="s">
        <v>76</v>
      </c>
      <c r="L494" t="s">
        <v>127</v>
      </c>
      <c r="M494" t="s">
        <v>1624</v>
      </c>
      <c r="N494" t="s">
        <v>52</v>
      </c>
      <c r="O494" t="s">
        <v>311</v>
      </c>
      <c r="T494" t="s">
        <v>604</v>
      </c>
      <c r="U494" t="s">
        <v>56</v>
      </c>
      <c r="V494">
        <v>0</v>
      </c>
      <c r="W494">
        <v>0</v>
      </c>
      <c r="X494" t="s">
        <v>82</v>
      </c>
      <c r="Y494" t="s">
        <v>82</v>
      </c>
      <c r="Z494" t="s">
        <v>166</v>
      </c>
      <c r="AA494" t="s">
        <v>155</v>
      </c>
      <c r="AB494" t="s">
        <v>60</v>
      </c>
      <c r="AD494" t="s">
        <v>60</v>
      </c>
      <c r="AE494" t="s">
        <v>176</v>
      </c>
      <c r="AF494" t="s">
        <v>63</v>
      </c>
      <c r="AG494" t="s">
        <v>64</v>
      </c>
      <c r="AH494" t="s">
        <v>120</v>
      </c>
      <c r="AI494" t="s">
        <v>1701</v>
      </c>
      <c r="AJ494">
        <v>2</v>
      </c>
      <c r="AK494" t="s">
        <v>605</v>
      </c>
      <c r="AL494">
        <v>4</v>
      </c>
      <c r="AM494">
        <v>0</v>
      </c>
      <c r="AN494" t="s">
        <v>60</v>
      </c>
      <c r="AO494" t="s">
        <v>67</v>
      </c>
      <c r="AP494" t="s">
        <v>68</v>
      </c>
      <c r="AR494" t="s">
        <v>69</v>
      </c>
      <c r="AS494" t="s">
        <v>70</v>
      </c>
      <c r="AT494" s="1">
        <v>44215</v>
      </c>
      <c r="AU494" t="s">
        <v>11100</v>
      </c>
      <c r="AV494" t="s">
        <v>604</v>
      </c>
      <c r="AW494" t="s">
        <v>71</v>
      </c>
      <c r="AX494" t="s">
        <v>72</v>
      </c>
    </row>
    <row r="495" spans="1:50" hidden="1" x14ac:dyDescent="0.25">
      <c r="A495" t="str">
        <f>INDEX('Community ID'!B:B,MATCH(M495,'Community ID'!A:A,0))</f>
        <v>La Japonesa, La 57</v>
      </c>
      <c r="B495" t="str">
        <f>INDEX('Community ID'!$K:$K,MATCH('Environmental Data'!$N495,'Community ID'!J:J,0))</f>
        <v>Constanza</v>
      </c>
      <c r="D495" t="s">
        <v>1702</v>
      </c>
      <c r="F495" t="s">
        <v>1703</v>
      </c>
      <c r="G495" t="s">
        <v>48</v>
      </c>
      <c r="H495" s="1">
        <v>22144</v>
      </c>
      <c r="I495">
        <v>61</v>
      </c>
      <c r="J495">
        <v>8298513308</v>
      </c>
      <c r="K495" t="s">
        <v>76</v>
      </c>
      <c r="L495" t="s">
        <v>108</v>
      </c>
      <c r="M495" t="s">
        <v>1675</v>
      </c>
      <c r="N495" t="s">
        <v>97</v>
      </c>
      <c r="O495" t="s">
        <v>542</v>
      </c>
      <c r="Q495" t="s">
        <v>134</v>
      </c>
      <c r="T495" t="s">
        <v>1309</v>
      </c>
      <c r="U495" t="s">
        <v>56</v>
      </c>
      <c r="V495">
        <v>18.8882839400497</v>
      </c>
      <c r="W495">
        <v>-70.737583609363696</v>
      </c>
      <c r="X495" t="s">
        <v>82</v>
      </c>
      <c r="Y495" t="s">
        <v>82</v>
      </c>
      <c r="Z495" t="s">
        <v>83</v>
      </c>
      <c r="AA495" t="s">
        <v>155</v>
      </c>
      <c r="AB495" t="s">
        <v>60</v>
      </c>
      <c r="AC495" t="s">
        <v>61</v>
      </c>
      <c r="AD495" t="s">
        <v>60</v>
      </c>
      <c r="AE495" t="s">
        <v>176</v>
      </c>
      <c r="AF495" t="s">
        <v>63</v>
      </c>
      <c r="AG495" t="s">
        <v>1110</v>
      </c>
      <c r="AH495" t="s">
        <v>1705</v>
      </c>
      <c r="AI495" t="s">
        <v>390</v>
      </c>
      <c r="AJ495">
        <v>2</v>
      </c>
      <c r="AK495" t="s">
        <v>103</v>
      </c>
      <c r="AL495">
        <v>2</v>
      </c>
      <c r="AN495" t="s">
        <v>60</v>
      </c>
      <c r="AO495" t="s">
        <v>170</v>
      </c>
      <c r="AP495" t="s">
        <v>68</v>
      </c>
      <c r="AR495" t="s">
        <v>69</v>
      </c>
      <c r="AS495" t="s">
        <v>70</v>
      </c>
      <c r="AT495" s="1">
        <v>44215</v>
      </c>
      <c r="AU495" t="s">
        <v>11101</v>
      </c>
      <c r="AV495" t="s">
        <v>1309</v>
      </c>
      <c r="AW495" t="s">
        <v>71</v>
      </c>
      <c r="AX495" t="s">
        <v>72</v>
      </c>
    </row>
    <row r="496" spans="1:50" hidden="1" x14ac:dyDescent="0.25">
      <c r="A496" t="str">
        <f>INDEX('Community ID'!B:B,MATCH(M496,'Community ID'!A:A,0))</f>
        <v>La Japonesa, La 57</v>
      </c>
      <c r="B496" t="str">
        <f>INDEX('Community ID'!$K:$K,MATCH('Environmental Data'!$N496,'Community ID'!J:J,0))</f>
        <v>Constanza</v>
      </c>
      <c r="D496" t="s">
        <v>1715</v>
      </c>
      <c r="F496" t="s">
        <v>1716</v>
      </c>
      <c r="G496" t="s">
        <v>75</v>
      </c>
      <c r="H496" s="1">
        <v>13916</v>
      </c>
      <c r="I496">
        <v>83</v>
      </c>
      <c r="K496" t="s">
        <v>76</v>
      </c>
      <c r="L496" t="s">
        <v>108</v>
      </c>
      <c r="M496" t="s">
        <v>1675</v>
      </c>
      <c r="N496" t="s">
        <v>97</v>
      </c>
      <c r="O496" t="s">
        <v>53</v>
      </c>
      <c r="Q496" t="s">
        <v>358</v>
      </c>
      <c r="T496" t="s">
        <v>1309</v>
      </c>
      <c r="U496" t="s">
        <v>56</v>
      </c>
      <c r="V496">
        <v>18.888117894547801</v>
      </c>
      <c r="W496">
        <v>-70.737407924673207</v>
      </c>
      <c r="X496" t="s">
        <v>82</v>
      </c>
      <c r="Y496" t="s">
        <v>82</v>
      </c>
      <c r="Z496" t="s">
        <v>83</v>
      </c>
      <c r="AA496" t="s">
        <v>84</v>
      </c>
      <c r="AB496" t="s">
        <v>60</v>
      </c>
      <c r="AC496" t="s">
        <v>61</v>
      </c>
      <c r="AD496" t="s">
        <v>60</v>
      </c>
      <c r="AE496" t="s">
        <v>176</v>
      </c>
      <c r="AF496" t="s">
        <v>111</v>
      </c>
      <c r="AG496" t="s">
        <v>621</v>
      </c>
      <c r="AH496" t="s">
        <v>621</v>
      </c>
      <c r="AI496" t="s">
        <v>884</v>
      </c>
      <c r="AJ496">
        <v>2</v>
      </c>
      <c r="AK496" t="s">
        <v>89</v>
      </c>
      <c r="AL496">
        <v>8</v>
      </c>
      <c r="AN496" t="s">
        <v>60</v>
      </c>
      <c r="AO496" t="s">
        <v>170</v>
      </c>
      <c r="AP496" t="s">
        <v>104</v>
      </c>
      <c r="AR496" t="s">
        <v>69</v>
      </c>
      <c r="AS496" t="s">
        <v>70</v>
      </c>
      <c r="AT496" s="1">
        <v>44215</v>
      </c>
      <c r="AU496" t="s">
        <v>11102</v>
      </c>
      <c r="AV496" t="s">
        <v>1309</v>
      </c>
      <c r="AW496" t="s">
        <v>71</v>
      </c>
      <c r="AX496" t="s">
        <v>72</v>
      </c>
    </row>
    <row r="497" spans="1:50" hidden="1" x14ac:dyDescent="0.25">
      <c r="A497" t="str">
        <f>INDEX('Community ID'!B:B,MATCH(M497,'Community ID'!A:A,0))</f>
        <v>Barrio Nuevo</v>
      </c>
      <c r="B497" t="str">
        <f>INDEX('Community ID'!$K:$K,MATCH('Environmental Data'!$N497,'Community ID'!J:J,0))</f>
        <v>Santiago</v>
      </c>
      <c r="D497" t="s">
        <v>1713</v>
      </c>
      <c r="G497" t="s">
        <v>48</v>
      </c>
      <c r="H497" s="1">
        <v>35289</v>
      </c>
      <c r="I497">
        <v>25</v>
      </c>
      <c r="J497">
        <v>8498067010</v>
      </c>
      <c r="K497" t="s">
        <v>132</v>
      </c>
      <c r="L497" t="s">
        <v>108</v>
      </c>
      <c r="M497" t="s">
        <v>1714</v>
      </c>
      <c r="N497" t="s">
        <v>364</v>
      </c>
      <c r="T497" t="s">
        <v>344</v>
      </c>
      <c r="U497" t="s">
        <v>56</v>
      </c>
      <c r="V497">
        <v>18.886816604080501</v>
      </c>
      <c r="W497">
        <v>-70.738027263498594</v>
      </c>
      <c r="X497" t="s">
        <v>100</v>
      </c>
      <c r="Y497" t="s">
        <v>100</v>
      </c>
      <c r="Z497" t="s">
        <v>904</v>
      </c>
      <c r="AA497" t="s">
        <v>155</v>
      </c>
      <c r="AB497" t="s">
        <v>61</v>
      </c>
      <c r="AC497" t="s">
        <v>60</v>
      </c>
      <c r="AD497" t="s">
        <v>60</v>
      </c>
      <c r="AE497" t="s">
        <v>176</v>
      </c>
      <c r="AF497" t="s">
        <v>63</v>
      </c>
      <c r="AG497" t="s">
        <v>621</v>
      </c>
      <c r="AH497" t="s">
        <v>762</v>
      </c>
      <c r="AI497" t="s">
        <v>390</v>
      </c>
      <c r="AJ497">
        <v>2</v>
      </c>
      <c r="AK497" t="s">
        <v>1314</v>
      </c>
      <c r="AL497">
        <v>3</v>
      </c>
      <c r="AM497">
        <v>1</v>
      </c>
      <c r="AN497" t="s">
        <v>60</v>
      </c>
      <c r="AO497" t="s">
        <v>170</v>
      </c>
      <c r="AP497" t="s">
        <v>68</v>
      </c>
      <c r="AR497" t="s">
        <v>69</v>
      </c>
      <c r="AS497" t="s">
        <v>70</v>
      </c>
      <c r="AT497" s="1">
        <v>44215</v>
      </c>
      <c r="AU497" t="s">
        <v>11103</v>
      </c>
      <c r="AV497" t="s">
        <v>344</v>
      </c>
      <c r="AW497" t="s">
        <v>71</v>
      </c>
      <c r="AX497" t="s">
        <v>72</v>
      </c>
    </row>
    <row r="498" spans="1:50" hidden="1" x14ac:dyDescent="0.25">
      <c r="A498" t="str">
        <f>INDEX('Community ID'!B:B,MATCH(M498,'Community ID'!A:A,0))</f>
        <v>Barrio Nuevo</v>
      </c>
      <c r="B498" t="str">
        <f>INDEX('Community ID'!$K:$K,MATCH('Environmental Data'!$N498,'Community ID'!J:J,0))</f>
        <v>Santiago</v>
      </c>
      <c r="D498" t="s">
        <v>1706</v>
      </c>
      <c r="F498" t="s">
        <v>1264</v>
      </c>
      <c r="G498" t="s">
        <v>75</v>
      </c>
      <c r="H498" t="s">
        <v>94</v>
      </c>
      <c r="I498">
        <v>2021</v>
      </c>
      <c r="K498" t="s">
        <v>76</v>
      </c>
      <c r="L498" t="s">
        <v>1707</v>
      </c>
      <c r="M498" t="s">
        <v>1708</v>
      </c>
      <c r="N498" t="s">
        <v>364</v>
      </c>
      <c r="Q498" t="s">
        <v>134</v>
      </c>
      <c r="T498" t="s">
        <v>344</v>
      </c>
      <c r="U498" t="s">
        <v>56</v>
      </c>
      <c r="V498">
        <v>18.886947571317499</v>
      </c>
      <c r="W498">
        <v>-70.737833390078194</v>
      </c>
      <c r="X498" t="s">
        <v>100</v>
      </c>
      <c r="Y498" t="s">
        <v>100</v>
      </c>
      <c r="Z498" t="s">
        <v>904</v>
      </c>
      <c r="AA498" t="s">
        <v>155</v>
      </c>
      <c r="AB498" t="s">
        <v>61</v>
      </c>
      <c r="AC498" t="s">
        <v>60</v>
      </c>
      <c r="AD498" t="s">
        <v>60</v>
      </c>
      <c r="AE498" t="s">
        <v>176</v>
      </c>
      <c r="AF498" t="s">
        <v>63</v>
      </c>
      <c r="AG498" t="s">
        <v>621</v>
      </c>
      <c r="AH498" t="s">
        <v>135</v>
      </c>
      <c r="AI498" t="s">
        <v>390</v>
      </c>
      <c r="AJ498">
        <v>2</v>
      </c>
      <c r="AK498" t="s">
        <v>1314</v>
      </c>
      <c r="AL498">
        <v>4</v>
      </c>
      <c r="AN498" t="s">
        <v>60</v>
      </c>
      <c r="AO498" t="s">
        <v>170</v>
      </c>
      <c r="AP498" t="s">
        <v>104</v>
      </c>
      <c r="AR498" t="s">
        <v>69</v>
      </c>
      <c r="AS498" t="s">
        <v>70</v>
      </c>
      <c r="AT498" s="1">
        <v>44215</v>
      </c>
      <c r="AU498" t="s">
        <v>11104</v>
      </c>
      <c r="AV498" t="s">
        <v>344</v>
      </c>
      <c r="AW498" t="s">
        <v>71</v>
      </c>
      <c r="AX498" t="s">
        <v>72</v>
      </c>
    </row>
    <row r="499" spans="1:50" hidden="1" x14ac:dyDescent="0.25">
      <c r="A499" t="str">
        <f>INDEX('Community ID'!B:B,MATCH(M499,'Community ID'!A:A,0))</f>
        <v>La Japonesa, La 57</v>
      </c>
      <c r="B499" t="str">
        <f>INDEX('Community ID'!$K:$K,MATCH('Environmental Data'!$N499,'Community ID'!J:J,0))</f>
        <v>Constanza</v>
      </c>
      <c r="D499" t="s">
        <v>1717</v>
      </c>
      <c r="F499" t="s">
        <v>1718</v>
      </c>
      <c r="G499" t="s">
        <v>48</v>
      </c>
      <c r="H499" s="1">
        <v>23012</v>
      </c>
      <c r="I499">
        <v>58</v>
      </c>
      <c r="J499">
        <v>8296109310</v>
      </c>
      <c r="K499" t="s">
        <v>49</v>
      </c>
      <c r="L499" t="s">
        <v>1551</v>
      </c>
      <c r="M499" t="s">
        <v>1704</v>
      </c>
      <c r="N499" t="s">
        <v>52</v>
      </c>
      <c r="O499" t="s">
        <v>542</v>
      </c>
      <c r="Q499" t="s">
        <v>358</v>
      </c>
      <c r="T499" t="s">
        <v>1309</v>
      </c>
      <c r="U499" t="s">
        <v>56</v>
      </c>
      <c r="V499">
        <v>18.888166970590898</v>
      </c>
      <c r="W499">
        <v>-70.737584196096904</v>
      </c>
      <c r="X499" t="s">
        <v>57</v>
      </c>
      <c r="Y499" t="s">
        <v>82</v>
      </c>
      <c r="Z499" t="s">
        <v>83</v>
      </c>
      <c r="AA499" t="s">
        <v>155</v>
      </c>
      <c r="AB499" t="s">
        <v>60</v>
      </c>
      <c r="AC499" t="s">
        <v>61</v>
      </c>
      <c r="AD499" t="s">
        <v>60</v>
      </c>
      <c r="AE499" t="s">
        <v>176</v>
      </c>
      <c r="AF499" t="s">
        <v>111</v>
      </c>
      <c r="AG499" t="s">
        <v>560</v>
      </c>
      <c r="AH499" t="s">
        <v>1719</v>
      </c>
      <c r="AI499" t="s">
        <v>390</v>
      </c>
      <c r="AJ499">
        <v>2</v>
      </c>
      <c r="AK499" t="s">
        <v>89</v>
      </c>
      <c r="AL499">
        <v>2</v>
      </c>
      <c r="AN499" t="s">
        <v>60</v>
      </c>
      <c r="AO499" t="s">
        <v>170</v>
      </c>
      <c r="AP499" t="s">
        <v>68</v>
      </c>
      <c r="AR499" t="s">
        <v>69</v>
      </c>
      <c r="AS499" t="s">
        <v>70</v>
      </c>
      <c r="AT499" s="1">
        <v>44215</v>
      </c>
      <c r="AU499" t="s">
        <v>11104</v>
      </c>
      <c r="AV499" t="s">
        <v>1309</v>
      </c>
      <c r="AW499" t="s">
        <v>71</v>
      </c>
      <c r="AX499" t="s">
        <v>72</v>
      </c>
    </row>
    <row r="500" spans="1:50" hidden="1" x14ac:dyDescent="0.25">
      <c r="A500" t="str">
        <f>INDEX('Community ID'!B:B,MATCH(M500,'Community ID'!A:A,0))</f>
        <v>La Japonesa, La 57</v>
      </c>
      <c r="B500" t="str">
        <f>INDEX('Community ID'!$K:$K,MATCH('Environmental Data'!$N500,'Community ID'!J:J,0))</f>
        <v>Constanza</v>
      </c>
      <c r="D500" t="s">
        <v>1720</v>
      </c>
      <c r="F500" t="s">
        <v>1721</v>
      </c>
      <c r="G500" t="s">
        <v>48</v>
      </c>
      <c r="H500" s="1">
        <v>25523</v>
      </c>
      <c r="I500">
        <v>52</v>
      </c>
      <c r="J500">
        <v>8292892389</v>
      </c>
      <c r="K500" t="s">
        <v>76</v>
      </c>
      <c r="L500" t="s">
        <v>108</v>
      </c>
      <c r="M500" t="s">
        <v>1704</v>
      </c>
      <c r="N500" t="s">
        <v>97</v>
      </c>
      <c r="O500" t="s">
        <v>542</v>
      </c>
      <c r="T500" t="s">
        <v>1309</v>
      </c>
      <c r="U500" t="s">
        <v>56</v>
      </c>
      <c r="V500">
        <v>18.888502917269999</v>
      </c>
      <c r="W500">
        <v>-70.737322093984801</v>
      </c>
      <c r="X500" t="s">
        <v>82</v>
      </c>
      <c r="Y500" t="s">
        <v>82</v>
      </c>
      <c r="Z500" t="s">
        <v>83</v>
      </c>
      <c r="AA500" t="s">
        <v>155</v>
      </c>
      <c r="AB500" t="s">
        <v>61</v>
      </c>
      <c r="AC500" t="s">
        <v>61</v>
      </c>
      <c r="AD500" t="s">
        <v>60</v>
      </c>
      <c r="AE500" t="s">
        <v>176</v>
      </c>
      <c r="AF500" t="s">
        <v>111</v>
      </c>
      <c r="AG500" t="s">
        <v>1722</v>
      </c>
      <c r="AH500" t="s">
        <v>621</v>
      </c>
      <c r="AI500" t="s">
        <v>1723</v>
      </c>
      <c r="AJ500">
        <v>2</v>
      </c>
      <c r="AK500" t="s">
        <v>89</v>
      </c>
      <c r="AL500">
        <v>6</v>
      </c>
      <c r="AM500">
        <v>2</v>
      </c>
      <c r="AN500" t="s">
        <v>60</v>
      </c>
      <c r="AO500" t="s">
        <v>170</v>
      </c>
      <c r="AP500" t="s">
        <v>104</v>
      </c>
      <c r="AR500" t="s">
        <v>69</v>
      </c>
      <c r="AS500" t="s">
        <v>91</v>
      </c>
      <c r="AT500" s="1">
        <v>44215</v>
      </c>
      <c r="AU500" t="s">
        <v>11105</v>
      </c>
      <c r="AV500" t="s">
        <v>1309</v>
      </c>
      <c r="AW500" t="s">
        <v>71</v>
      </c>
      <c r="AX500" t="s">
        <v>72</v>
      </c>
    </row>
    <row r="501" spans="1:50" hidden="1" x14ac:dyDescent="0.25">
      <c r="A501" t="str">
        <f>INDEX('Community ID'!B:B,MATCH(M501,'Community ID'!A:A,0))</f>
        <v>La Japonesa, La 57</v>
      </c>
      <c r="B501" t="str">
        <f>INDEX('Community ID'!$K:$K,MATCH('Environmental Data'!$N501,'Community ID'!J:J,0))</f>
        <v>Constanza</v>
      </c>
      <c r="D501" t="s">
        <v>1709</v>
      </c>
      <c r="F501" t="s">
        <v>1711</v>
      </c>
      <c r="G501" t="s">
        <v>48</v>
      </c>
      <c r="H501" s="1">
        <v>28449</v>
      </c>
      <c r="I501">
        <v>44</v>
      </c>
      <c r="J501">
        <v>8296924553</v>
      </c>
      <c r="K501" t="s">
        <v>49</v>
      </c>
      <c r="L501" t="s">
        <v>108</v>
      </c>
      <c r="M501" t="s">
        <v>1704</v>
      </c>
      <c r="N501" t="s">
        <v>52</v>
      </c>
      <c r="O501" t="s">
        <v>542</v>
      </c>
      <c r="Q501" t="s">
        <v>134</v>
      </c>
      <c r="T501" t="s">
        <v>1309</v>
      </c>
      <c r="U501" t="s">
        <v>56</v>
      </c>
      <c r="V501">
        <v>18.888803450408201</v>
      </c>
      <c r="W501">
        <v>-70.737426364860198</v>
      </c>
      <c r="X501" t="s">
        <v>57</v>
      </c>
      <c r="Y501" t="s">
        <v>275</v>
      </c>
      <c r="Z501" t="s">
        <v>83</v>
      </c>
      <c r="AA501" t="s">
        <v>155</v>
      </c>
      <c r="AB501" t="s">
        <v>60</v>
      </c>
      <c r="AC501" t="s">
        <v>61</v>
      </c>
      <c r="AD501" t="s">
        <v>60</v>
      </c>
      <c r="AE501" t="s">
        <v>176</v>
      </c>
      <c r="AF501" t="s">
        <v>111</v>
      </c>
      <c r="AG501" t="s">
        <v>1110</v>
      </c>
      <c r="AH501" t="s">
        <v>1712</v>
      </c>
      <c r="AI501" t="s">
        <v>1090</v>
      </c>
      <c r="AJ501">
        <v>2</v>
      </c>
      <c r="AK501" t="s">
        <v>89</v>
      </c>
      <c r="AL501">
        <v>5</v>
      </c>
      <c r="AM501">
        <v>1</v>
      </c>
      <c r="AN501" t="s">
        <v>61</v>
      </c>
      <c r="AO501" t="s">
        <v>170</v>
      </c>
      <c r="AP501" t="s">
        <v>104</v>
      </c>
      <c r="AR501" t="s">
        <v>69</v>
      </c>
      <c r="AS501" t="s">
        <v>91</v>
      </c>
      <c r="AT501" s="1">
        <v>44215</v>
      </c>
      <c r="AU501" t="s">
        <v>11106</v>
      </c>
      <c r="AV501" t="s">
        <v>1309</v>
      </c>
      <c r="AW501" t="s">
        <v>71</v>
      </c>
      <c r="AX501" t="s">
        <v>72</v>
      </c>
    </row>
    <row r="502" spans="1:50" hidden="1" x14ac:dyDescent="0.25">
      <c r="A502" t="str">
        <f>INDEX('Community ID'!B:B,MATCH(M502,'Community ID'!A:A,0))</f>
        <v>La Japonesa, La 57</v>
      </c>
      <c r="B502" t="str">
        <f>INDEX('Community ID'!$K:$K,MATCH('Environmental Data'!$N502,'Community ID'!J:J,0))</f>
        <v>Constanza</v>
      </c>
      <c r="D502" t="s">
        <v>1724</v>
      </c>
      <c r="F502" t="s">
        <v>1725</v>
      </c>
      <c r="G502" t="s">
        <v>48</v>
      </c>
      <c r="H502" s="1">
        <v>30565</v>
      </c>
      <c r="I502">
        <v>38</v>
      </c>
      <c r="J502" t="s">
        <v>1726</v>
      </c>
      <c r="K502" t="s">
        <v>49</v>
      </c>
      <c r="L502" t="s">
        <v>127</v>
      </c>
      <c r="M502" t="s">
        <v>207</v>
      </c>
      <c r="N502" t="s">
        <v>79</v>
      </c>
      <c r="O502" t="s">
        <v>98</v>
      </c>
      <c r="T502" t="s">
        <v>344</v>
      </c>
      <c r="U502" t="s">
        <v>56</v>
      </c>
      <c r="V502">
        <v>0</v>
      </c>
      <c r="W502">
        <v>0</v>
      </c>
      <c r="X502" t="s">
        <v>82</v>
      </c>
      <c r="Y502" t="s">
        <v>82</v>
      </c>
      <c r="Z502" t="s">
        <v>83</v>
      </c>
      <c r="AA502" t="s">
        <v>155</v>
      </c>
      <c r="AB502" t="s">
        <v>60</v>
      </c>
      <c r="AC502" t="s">
        <v>61</v>
      </c>
      <c r="AD502" t="s">
        <v>61</v>
      </c>
      <c r="AE502" t="s">
        <v>176</v>
      </c>
      <c r="AF502" t="s">
        <v>111</v>
      </c>
      <c r="AG502" t="s">
        <v>1076</v>
      </c>
      <c r="AH502" t="s">
        <v>1076</v>
      </c>
      <c r="AI502" t="s">
        <v>1727</v>
      </c>
      <c r="AJ502">
        <v>1</v>
      </c>
      <c r="AK502" t="s">
        <v>1045</v>
      </c>
      <c r="AL502">
        <v>6</v>
      </c>
      <c r="AM502">
        <v>0</v>
      </c>
      <c r="AN502" t="s">
        <v>60</v>
      </c>
      <c r="AO502" t="s">
        <v>67</v>
      </c>
      <c r="AP502" t="s">
        <v>104</v>
      </c>
      <c r="AR502" t="s">
        <v>69</v>
      </c>
      <c r="AS502" t="s">
        <v>114</v>
      </c>
      <c r="AT502" s="1">
        <v>44214</v>
      </c>
      <c r="AU502" t="s">
        <v>11107</v>
      </c>
      <c r="AV502" t="s">
        <v>344</v>
      </c>
      <c r="AW502" t="s">
        <v>71</v>
      </c>
      <c r="AX502" t="s">
        <v>72</v>
      </c>
    </row>
    <row r="503" spans="1:50" hidden="1" x14ac:dyDescent="0.25">
      <c r="A503" t="str">
        <f>INDEX('Community ID'!B:B,MATCH(M503,'Community ID'!A:A,0))</f>
        <v>La Japonesa, La 57</v>
      </c>
      <c r="B503" t="str">
        <f>INDEX('Community ID'!$K:$K,MATCH('Environmental Data'!$N503,'Community ID'!J:J,0))</f>
        <v>Constanza</v>
      </c>
      <c r="D503" t="s">
        <v>1728</v>
      </c>
      <c r="G503" t="s">
        <v>75</v>
      </c>
      <c r="H503" s="1">
        <v>30214</v>
      </c>
      <c r="I503">
        <v>39</v>
      </c>
      <c r="K503" t="s">
        <v>49</v>
      </c>
      <c r="L503" t="s">
        <v>464</v>
      </c>
      <c r="M503" t="s">
        <v>207</v>
      </c>
      <c r="N503" t="s">
        <v>79</v>
      </c>
      <c r="O503" t="s">
        <v>53</v>
      </c>
      <c r="Q503" t="s">
        <v>358</v>
      </c>
      <c r="T503" t="s">
        <v>344</v>
      </c>
      <c r="U503" t="s">
        <v>56</v>
      </c>
      <c r="V503">
        <v>0</v>
      </c>
      <c r="W503">
        <v>0</v>
      </c>
      <c r="X503" t="s">
        <v>82</v>
      </c>
      <c r="Y503" t="s">
        <v>82</v>
      </c>
      <c r="Z503" t="s">
        <v>166</v>
      </c>
      <c r="AA503" t="s">
        <v>155</v>
      </c>
      <c r="AB503" t="s">
        <v>60</v>
      </c>
      <c r="AD503" t="s">
        <v>60</v>
      </c>
      <c r="AE503" t="s">
        <v>157</v>
      </c>
      <c r="AF503" t="s">
        <v>111</v>
      </c>
      <c r="AG503" t="s">
        <v>87</v>
      </c>
      <c r="AH503" t="s">
        <v>323</v>
      </c>
      <c r="AI503" t="s">
        <v>390</v>
      </c>
      <c r="AJ503">
        <v>1</v>
      </c>
      <c r="AK503" t="s">
        <v>575</v>
      </c>
      <c r="AL503">
        <v>3</v>
      </c>
      <c r="AM503">
        <v>0</v>
      </c>
      <c r="AN503" t="s">
        <v>60</v>
      </c>
      <c r="AO503" t="s">
        <v>67</v>
      </c>
      <c r="AP503" t="s">
        <v>104</v>
      </c>
      <c r="AR503" t="s">
        <v>69</v>
      </c>
      <c r="AS503" t="s">
        <v>91</v>
      </c>
      <c r="AT503" s="1">
        <v>44214</v>
      </c>
      <c r="AU503" t="s">
        <v>11108</v>
      </c>
      <c r="AV503" t="s">
        <v>344</v>
      </c>
      <c r="AW503" t="s">
        <v>71</v>
      </c>
      <c r="AX503" t="s">
        <v>72</v>
      </c>
    </row>
    <row r="504" spans="1:50" hidden="1" x14ac:dyDescent="0.25">
      <c r="A504" t="str">
        <f>INDEX('Community ID'!B:B,MATCH(M504,'Community ID'!A:A,0))</f>
        <v>La Japonesa, La 57</v>
      </c>
      <c r="B504" t="str">
        <f>INDEX('Community ID'!$K:$K,MATCH('Environmental Data'!$N504,'Community ID'!J:J,0))</f>
        <v>Constanza</v>
      </c>
      <c r="D504" t="s">
        <v>1742</v>
      </c>
      <c r="G504" t="s">
        <v>48</v>
      </c>
      <c r="H504" t="s">
        <v>94</v>
      </c>
      <c r="I504">
        <v>2021</v>
      </c>
      <c r="K504" t="s">
        <v>492</v>
      </c>
      <c r="L504" t="s">
        <v>127</v>
      </c>
      <c r="M504" t="s">
        <v>207</v>
      </c>
      <c r="N504" t="s">
        <v>79</v>
      </c>
      <c r="O504" t="s">
        <v>98</v>
      </c>
      <c r="T504" t="s">
        <v>344</v>
      </c>
      <c r="U504" t="s">
        <v>56</v>
      </c>
      <c r="V504">
        <v>18.885321600000001</v>
      </c>
      <c r="W504">
        <v>-70.737009700000002</v>
      </c>
      <c r="X504" t="s">
        <v>82</v>
      </c>
      <c r="Y504" t="s">
        <v>82</v>
      </c>
      <c r="Z504" t="s">
        <v>58</v>
      </c>
      <c r="AA504" t="s">
        <v>155</v>
      </c>
      <c r="AB504" t="s">
        <v>60</v>
      </c>
      <c r="AE504" t="s">
        <v>176</v>
      </c>
      <c r="AF504" t="s">
        <v>63</v>
      </c>
      <c r="AG504" t="s">
        <v>1079</v>
      </c>
      <c r="AH504" t="s">
        <v>323</v>
      </c>
      <c r="AI504" t="s">
        <v>1743</v>
      </c>
      <c r="AJ504">
        <v>1</v>
      </c>
      <c r="AK504" t="s">
        <v>575</v>
      </c>
      <c r="AL504">
        <v>4</v>
      </c>
      <c r="AM504">
        <v>0</v>
      </c>
      <c r="AN504" t="s">
        <v>60</v>
      </c>
      <c r="AO504" t="s">
        <v>67</v>
      </c>
      <c r="AP504" t="s">
        <v>68</v>
      </c>
      <c r="AR504" t="s">
        <v>69</v>
      </c>
      <c r="AS504" t="s">
        <v>70</v>
      </c>
      <c r="AT504" s="1">
        <v>44214</v>
      </c>
      <c r="AU504" t="s">
        <v>11109</v>
      </c>
      <c r="AV504" t="s">
        <v>344</v>
      </c>
      <c r="AW504" t="s">
        <v>71</v>
      </c>
      <c r="AX504" t="s">
        <v>72</v>
      </c>
    </row>
    <row r="505" spans="1:50" hidden="1" x14ac:dyDescent="0.25">
      <c r="A505" t="str">
        <f>INDEX('Community ID'!B:B,MATCH(M505,'Community ID'!A:A,0))</f>
        <v>La Japonesa, La 57</v>
      </c>
      <c r="B505" t="str">
        <f>INDEX('Community ID'!$K:$K,MATCH('Environmental Data'!$N505,'Community ID'!J:J,0))</f>
        <v>Constanza</v>
      </c>
      <c r="D505" t="s">
        <v>1734</v>
      </c>
      <c r="G505" t="s">
        <v>48</v>
      </c>
      <c r="H505" t="s">
        <v>94</v>
      </c>
      <c r="I505">
        <v>2021</v>
      </c>
      <c r="K505" t="s">
        <v>76</v>
      </c>
      <c r="L505" t="s">
        <v>108</v>
      </c>
      <c r="M505" t="s">
        <v>207</v>
      </c>
      <c r="N505" t="s">
        <v>79</v>
      </c>
      <c r="O505" t="s">
        <v>53</v>
      </c>
      <c r="Q505" t="s">
        <v>134</v>
      </c>
      <c r="T505" t="s">
        <v>344</v>
      </c>
      <c r="U505" t="s">
        <v>56</v>
      </c>
      <c r="V505">
        <v>0</v>
      </c>
      <c r="W505">
        <v>0</v>
      </c>
      <c r="X505" t="s">
        <v>82</v>
      </c>
      <c r="Y505" t="s">
        <v>82</v>
      </c>
      <c r="Z505" t="s">
        <v>166</v>
      </c>
      <c r="AA505" t="s">
        <v>155</v>
      </c>
      <c r="AC505" t="s">
        <v>60</v>
      </c>
      <c r="AD505" t="s">
        <v>60</v>
      </c>
      <c r="AE505" t="s">
        <v>176</v>
      </c>
      <c r="AF505" t="s">
        <v>63</v>
      </c>
      <c r="AG505" t="s">
        <v>64</v>
      </c>
      <c r="AH505" t="s">
        <v>323</v>
      </c>
      <c r="AI505" t="s">
        <v>1735</v>
      </c>
      <c r="AJ505">
        <v>1</v>
      </c>
      <c r="AK505" t="s">
        <v>575</v>
      </c>
      <c r="AL505">
        <v>4</v>
      </c>
      <c r="AM505">
        <v>0</v>
      </c>
      <c r="AN505" t="s">
        <v>60</v>
      </c>
      <c r="AO505" t="s">
        <v>67</v>
      </c>
      <c r="AP505" t="s">
        <v>104</v>
      </c>
      <c r="AR505" t="s">
        <v>69</v>
      </c>
      <c r="AS505" t="s">
        <v>70</v>
      </c>
      <c r="AT505" s="1">
        <v>44214</v>
      </c>
      <c r="AU505" t="s">
        <v>11110</v>
      </c>
      <c r="AV505" t="s">
        <v>344</v>
      </c>
      <c r="AW505" t="s">
        <v>71</v>
      </c>
      <c r="AX505" t="s">
        <v>72</v>
      </c>
    </row>
    <row r="506" spans="1:50" hidden="1" x14ac:dyDescent="0.25">
      <c r="A506" t="str">
        <f>INDEX('Community ID'!B:B,MATCH(M506,'Community ID'!A:A,0))</f>
        <v>La Japonesa, La 57</v>
      </c>
      <c r="B506" t="str">
        <f>INDEX('Community ID'!$K:$K,MATCH('Environmental Data'!$N506,'Community ID'!J:J,0))</f>
        <v>Constanza</v>
      </c>
      <c r="D506" t="s">
        <v>1744</v>
      </c>
      <c r="F506" t="s">
        <v>1745</v>
      </c>
      <c r="G506" t="s">
        <v>48</v>
      </c>
      <c r="H506" t="s">
        <v>94</v>
      </c>
      <c r="I506">
        <v>2021</v>
      </c>
      <c r="K506" t="s">
        <v>49</v>
      </c>
      <c r="L506" t="s">
        <v>618</v>
      </c>
      <c r="M506" t="s">
        <v>1627</v>
      </c>
      <c r="N506" t="s">
        <v>52</v>
      </c>
      <c r="O506" t="s">
        <v>53</v>
      </c>
      <c r="Q506" t="s">
        <v>1746</v>
      </c>
      <c r="T506" t="s">
        <v>344</v>
      </c>
      <c r="U506" t="s">
        <v>56</v>
      </c>
      <c r="V506">
        <v>0</v>
      </c>
      <c r="W506">
        <v>0</v>
      </c>
      <c r="X506" t="s">
        <v>82</v>
      </c>
      <c r="Y506" t="s">
        <v>82</v>
      </c>
      <c r="Z506" t="s">
        <v>110</v>
      </c>
      <c r="AA506" t="s">
        <v>155</v>
      </c>
      <c r="AB506" t="s">
        <v>60</v>
      </c>
      <c r="AE506" t="s">
        <v>176</v>
      </c>
      <c r="AF506" t="s">
        <v>63</v>
      </c>
      <c r="AG506" t="s">
        <v>954</v>
      </c>
      <c r="AH506" t="s">
        <v>323</v>
      </c>
      <c r="AI506" t="s">
        <v>1747</v>
      </c>
      <c r="AJ506">
        <v>2</v>
      </c>
      <c r="AK506" t="s">
        <v>837</v>
      </c>
      <c r="AL506">
        <v>3</v>
      </c>
      <c r="AM506">
        <v>0</v>
      </c>
      <c r="AN506" t="s">
        <v>60</v>
      </c>
      <c r="AO506" t="s">
        <v>67</v>
      </c>
      <c r="AP506" t="s">
        <v>104</v>
      </c>
      <c r="AR506" t="s">
        <v>69</v>
      </c>
      <c r="AS506" t="s">
        <v>70</v>
      </c>
      <c r="AT506" s="1">
        <v>44214</v>
      </c>
      <c r="AU506" t="s">
        <v>11111</v>
      </c>
      <c r="AV506" t="s">
        <v>344</v>
      </c>
      <c r="AW506" t="s">
        <v>71</v>
      </c>
      <c r="AX506" t="s">
        <v>72</v>
      </c>
    </row>
    <row r="507" spans="1:50" hidden="1" x14ac:dyDescent="0.25">
      <c r="A507" t="str">
        <f>INDEX('Community ID'!B:B,MATCH(M507,'Community ID'!A:A,0))</f>
        <v>La Japonesa, La 57</v>
      </c>
      <c r="B507" t="str">
        <f>INDEX('Community ID'!$K:$K,MATCH('Environmental Data'!$N507,'Community ID'!J:J,0))</f>
        <v>Constanza</v>
      </c>
      <c r="D507" t="s">
        <v>1730</v>
      </c>
      <c r="F507" t="s">
        <v>1574</v>
      </c>
      <c r="G507" t="s">
        <v>75</v>
      </c>
      <c r="H507" s="1">
        <v>35280</v>
      </c>
      <c r="I507">
        <v>25</v>
      </c>
      <c r="K507" t="s">
        <v>132</v>
      </c>
      <c r="L507" t="s">
        <v>1731</v>
      </c>
      <c r="M507" t="s">
        <v>1732</v>
      </c>
      <c r="N507" t="s">
        <v>79</v>
      </c>
      <c r="O507" t="s">
        <v>53</v>
      </c>
      <c r="T507" t="s">
        <v>344</v>
      </c>
      <c r="U507" t="s">
        <v>56</v>
      </c>
      <c r="V507">
        <v>18.887752800000001</v>
      </c>
      <c r="W507">
        <v>-70.737146300000006</v>
      </c>
      <c r="X507" t="s">
        <v>82</v>
      </c>
      <c r="Y507" t="s">
        <v>82</v>
      </c>
      <c r="Z507" t="s">
        <v>58</v>
      </c>
      <c r="AA507" t="s">
        <v>155</v>
      </c>
      <c r="AB507" t="s">
        <v>60</v>
      </c>
      <c r="AD507" t="s">
        <v>60</v>
      </c>
      <c r="AE507" t="s">
        <v>157</v>
      </c>
      <c r="AF507" t="s">
        <v>111</v>
      </c>
      <c r="AG507" t="s">
        <v>87</v>
      </c>
      <c r="AH507" t="s">
        <v>323</v>
      </c>
      <c r="AI507" t="s">
        <v>1733</v>
      </c>
      <c r="AJ507">
        <v>2</v>
      </c>
      <c r="AK507" t="s">
        <v>575</v>
      </c>
      <c r="AL507">
        <v>6</v>
      </c>
      <c r="AM507">
        <v>2</v>
      </c>
      <c r="AN507" t="s">
        <v>60</v>
      </c>
      <c r="AO507" t="s">
        <v>67</v>
      </c>
      <c r="AP507" t="s">
        <v>104</v>
      </c>
      <c r="AR507" t="s">
        <v>69</v>
      </c>
      <c r="AS507" t="s">
        <v>91</v>
      </c>
      <c r="AT507" s="1">
        <v>44214</v>
      </c>
      <c r="AU507" t="s">
        <v>11112</v>
      </c>
      <c r="AV507" t="s">
        <v>344</v>
      </c>
      <c r="AW507" t="s">
        <v>71</v>
      </c>
      <c r="AX507" t="s">
        <v>72</v>
      </c>
    </row>
    <row r="508" spans="1:50" hidden="1" x14ac:dyDescent="0.25">
      <c r="A508" t="str">
        <f>INDEX('Community ID'!B:B,MATCH(M508,'Community ID'!A:A,0))</f>
        <v>La Japonesa, La 57</v>
      </c>
      <c r="B508" t="str">
        <f>INDEX('Community ID'!$K:$K,MATCH('Environmental Data'!$N508,'Community ID'!J:J,0))</f>
        <v>Constanza</v>
      </c>
      <c r="D508" t="s">
        <v>1736</v>
      </c>
      <c r="G508" t="s">
        <v>48</v>
      </c>
      <c r="H508" s="1">
        <v>31650</v>
      </c>
      <c r="I508">
        <v>35</v>
      </c>
      <c r="J508" t="s">
        <v>1737</v>
      </c>
      <c r="K508" t="s">
        <v>117</v>
      </c>
      <c r="L508" t="s">
        <v>1738</v>
      </c>
      <c r="M508" t="s">
        <v>1739</v>
      </c>
      <c r="N508" t="s">
        <v>79</v>
      </c>
      <c r="O508" t="s">
        <v>98</v>
      </c>
      <c r="Q508" t="s">
        <v>1740</v>
      </c>
      <c r="T508" t="s">
        <v>344</v>
      </c>
      <c r="U508" t="s">
        <v>56</v>
      </c>
      <c r="V508">
        <v>0</v>
      </c>
      <c r="W508">
        <v>0</v>
      </c>
      <c r="X508" t="s">
        <v>82</v>
      </c>
      <c r="Y508" t="s">
        <v>82</v>
      </c>
      <c r="Z508" t="s">
        <v>110</v>
      </c>
      <c r="AA508" t="s">
        <v>155</v>
      </c>
      <c r="AB508" t="s">
        <v>60</v>
      </c>
      <c r="AD508" t="s">
        <v>60</v>
      </c>
      <c r="AE508" t="s">
        <v>176</v>
      </c>
      <c r="AF508" t="s">
        <v>63</v>
      </c>
      <c r="AG508" t="s">
        <v>954</v>
      </c>
      <c r="AH508" t="s">
        <v>323</v>
      </c>
      <c r="AI508" t="s">
        <v>1741</v>
      </c>
      <c r="AJ508">
        <v>1</v>
      </c>
      <c r="AK508" t="s">
        <v>837</v>
      </c>
      <c r="AL508">
        <v>2</v>
      </c>
      <c r="AM508">
        <v>0</v>
      </c>
      <c r="AN508" t="s">
        <v>60</v>
      </c>
      <c r="AO508" t="s">
        <v>67</v>
      </c>
      <c r="AP508" t="s">
        <v>68</v>
      </c>
      <c r="AR508" t="s">
        <v>69</v>
      </c>
      <c r="AS508" t="s">
        <v>70</v>
      </c>
      <c r="AT508" s="1">
        <v>44214</v>
      </c>
      <c r="AU508" t="s">
        <v>11113</v>
      </c>
      <c r="AV508" t="s">
        <v>344</v>
      </c>
      <c r="AW508" t="s">
        <v>71</v>
      </c>
      <c r="AX508" t="s">
        <v>72</v>
      </c>
    </row>
    <row r="509" spans="1:50" hidden="1" x14ac:dyDescent="0.25">
      <c r="A509" t="str">
        <f>INDEX('Community ID'!B:B,MATCH(M509,'Community ID'!A:A,0))</f>
        <v>La Japonesa, La 57</v>
      </c>
      <c r="B509" t="str">
        <f>INDEX('Community ID'!$K:$K,MATCH('Environmental Data'!$N509,'Community ID'!J:J,0))</f>
        <v>Constanza</v>
      </c>
      <c r="D509" t="s">
        <v>1754</v>
      </c>
      <c r="G509" t="s">
        <v>48</v>
      </c>
      <c r="H509" s="1">
        <v>32674</v>
      </c>
      <c r="I509">
        <v>32</v>
      </c>
      <c r="K509" t="s">
        <v>132</v>
      </c>
      <c r="L509" t="s">
        <v>127</v>
      </c>
      <c r="M509" t="s">
        <v>207</v>
      </c>
      <c r="N509" t="s">
        <v>79</v>
      </c>
      <c r="O509" t="s">
        <v>98</v>
      </c>
      <c r="Q509" t="s">
        <v>358</v>
      </c>
      <c r="T509" t="s">
        <v>836</v>
      </c>
      <c r="U509" t="s">
        <v>56</v>
      </c>
      <c r="V509">
        <v>0</v>
      </c>
      <c r="W509">
        <v>0</v>
      </c>
      <c r="X509" t="s">
        <v>82</v>
      </c>
      <c r="Y509" t="s">
        <v>82</v>
      </c>
      <c r="Z509" t="s">
        <v>58</v>
      </c>
      <c r="AA509" t="s">
        <v>155</v>
      </c>
      <c r="AB509" t="s">
        <v>60</v>
      </c>
      <c r="AD509" t="s">
        <v>60</v>
      </c>
      <c r="AE509" t="s">
        <v>176</v>
      </c>
      <c r="AF509" t="s">
        <v>63</v>
      </c>
      <c r="AG509" t="s">
        <v>87</v>
      </c>
      <c r="AI509" t="s">
        <v>1755</v>
      </c>
      <c r="AJ509">
        <v>2</v>
      </c>
      <c r="AK509" t="s">
        <v>837</v>
      </c>
      <c r="AL509">
        <v>4</v>
      </c>
      <c r="AM509">
        <v>1</v>
      </c>
      <c r="AN509" t="s">
        <v>60</v>
      </c>
      <c r="AO509" t="s">
        <v>67</v>
      </c>
      <c r="AP509" t="s">
        <v>104</v>
      </c>
      <c r="AR509" t="s">
        <v>69</v>
      </c>
      <c r="AS509" t="s">
        <v>70</v>
      </c>
      <c r="AT509" s="1">
        <v>44214</v>
      </c>
      <c r="AU509" t="s">
        <v>11114</v>
      </c>
      <c r="AV509" t="s">
        <v>836</v>
      </c>
      <c r="AW509" t="s">
        <v>71</v>
      </c>
      <c r="AX509" t="s">
        <v>72</v>
      </c>
    </row>
    <row r="510" spans="1:50" hidden="1" x14ac:dyDescent="0.25">
      <c r="A510" t="str">
        <f>INDEX('Community ID'!B:B,MATCH(M510,'Community ID'!A:A,0))</f>
        <v>La Japonesa, La 57</v>
      </c>
      <c r="B510" t="str">
        <f>INDEX('Community ID'!$K:$K,MATCH('Environmental Data'!$N510,'Community ID'!J:J,0))</f>
        <v>Constanza</v>
      </c>
      <c r="D510" t="s">
        <v>1760</v>
      </c>
      <c r="F510" t="s">
        <v>272</v>
      </c>
      <c r="G510" t="s">
        <v>48</v>
      </c>
      <c r="H510" t="s">
        <v>94</v>
      </c>
      <c r="I510">
        <v>2021</v>
      </c>
      <c r="K510" t="s">
        <v>49</v>
      </c>
      <c r="L510" t="s">
        <v>127</v>
      </c>
      <c r="M510" t="s">
        <v>207</v>
      </c>
      <c r="N510" t="s">
        <v>79</v>
      </c>
      <c r="O510" t="s">
        <v>53</v>
      </c>
      <c r="Q510" t="s">
        <v>358</v>
      </c>
      <c r="T510" t="s">
        <v>836</v>
      </c>
      <c r="U510" t="s">
        <v>56</v>
      </c>
      <c r="V510">
        <v>0</v>
      </c>
      <c r="W510">
        <v>0</v>
      </c>
      <c r="X510" t="s">
        <v>82</v>
      </c>
      <c r="Y510" t="s">
        <v>82</v>
      </c>
      <c r="Z510" t="s">
        <v>83</v>
      </c>
      <c r="AA510" t="s">
        <v>84</v>
      </c>
      <c r="AC510" t="s">
        <v>60</v>
      </c>
      <c r="AE510" t="s">
        <v>157</v>
      </c>
      <c r="AF510" t="s">
        <v>111</v>
      </c>
      <c r="AG510" t="s">
        <v>621</v>
      </c>
      <c r="AH510" t="s">
        <v>323</v>
      </c>
      <c r="AI510" t="s">
        <v>1761</v>
      </c>
      <c r="AJ510">
        <v>2</v>
      </c>
      <c r="AL510">
        <v>4</v>
      </c>
      <c r="AM510">
        <v>0</v>
      </c>
      <c r="AN510" t="s">
        <v>60</v>
      </c>
      <c r="AO510" t="s">
        <v>67</v>
      </c>
      <c r="AP510" t="s">
        <v>104</v>
      </c>
      <c r="AR510" t="s">
        <v>69</v>
      </c>
      <c r="AS510" t="s">
        <v>91</v>
      </c>
      <c r="AT510" s="1">
        <v>44214</v>
      </c>
      <c r="AU510" t="s">
        <v>11115</v>
      </c>
      <c r="AV510" t="s">
        <v>836</v>
      </c>
      <c r="AW510" t="s">
        <v>71</v>
      </c>
      <c r="AX510" t="s">
        <v>72</v>
      </c>
    </row>
    <row r="511" spans="1:50" hidden="1" x14ac:dyDescent="0.25">
      <c r="A511" t="str">
        <f>INDEX('Community ID'!B:B,MATCH(M511,'Community ID'!A:A,0))</f>
        <v>La Japonesa, La 57</v>
      </c>
      <c r="B511" t="str">
        <f>INDEX('Community ID'!$K:$K,MATCH('Environmental Data'!$N511,'Community ID'!J:J,0))</f>
        <v>Constanza</v>
      </c>
      <c r="D511" t="s">
        <v>1751</v>
      </c>
      <c r="F511" t="s">
        <v>1752</v>
      </c>
      <c r="G511" t="s">
        <v>48</v>
      </c>
      <c r="H511" s="1">
        <v>23473</v>
      </c>
      <c r="I511">
        <v>57</v>
      </c>
      <c r="K511" t="s">
        <v>76</v>
      </c>
      <c r="L511" t="s">
        <v>127</v>
      </c>
      <c r="M511" t="s">
        <v>207</v>
      </c>
      <c r="N511" t="s">
        <v>97</v>
      </c>
      <c r="O511" t="s">
        <v>147</v>
      </c>
      <c r="Q511" t="s">
        <v>358</v>
      </c>
      <c r="T511" t="s">
        <v>836</v>
      </c>
      <c r="U511" t="s">
        <v>56</v>
      </c>
      <c r="V511">
        <v>0</v>
      </c>
      <c r="W511">
        <v>0</v>
      </c>
      <c r="X511" t="s">
        <v>82</v>
      </c>
      <c r="Y511" t="s">
        <v>82</v>
      </c>
      <c r="Z511" t="s">
        <v>166</v>
      </c>
      <c r="AA511" t="s">
        <v>84</v>
      </c>
      <c r="AB511" t="s">
        <v>60</v>
      </c>
      <c r="AD511" t="s">
        <v>61</v>
      </c>
      <c r="AE511" t="s">
        <v>176</v>
      </c>
      <c r="AF511" t="s">
        <v>63</v>
      </c>
      <c r="AG511" t="s">
        <v>87</v>
      </c>
      <c r="AH511" t="s">
        <v>323</v>
      </c>
      <c r="AI511" t="s">
        <v>1753</v>
      </c>
      <c r="AJ511">
        <v>2</v>
      </c>
      <c r="AK511" t="s">
        <v>837</v>
      </c>
      <c r="AL511">
        <v>3</v>
      </c>
      <c r="AM511">
        <v>0</v>
      </c>
      <c r="AN511" t="s">
        <v>60</v>
      </c>
      <c r="AO511" t="s">
        <v>67</v>
      </c>
      <c r="AP511" t="s">
        <v>104</v>
      </c>
      <c r="AR511" t="s">
        <v>69</v>
      </c>
      <c r="AS511" t="s">
        <v>114</v>
      </c>
      <c r="AT511" s="1">
        <v>44214</v>
      </c>
      <c r="AU511" t="s">
        <v>11116</v>
      </c>
      <c r="AV511" t="s">
        <v>836</v>
      </c>
      <c r="AW511" t="s">
        <v>71</v>
      </c>
      <c r="AX511" t="s">
        <v>72</v>
      </c>
    </row>
    <row r="512" spans="1:50" hidden="1" x14ac:dyDescent="0.25">
      <c r="A512" t="str">
        <f>INDEX('Community ID'!B:B,MATCH(M512,'Community ID'!A:A,0))</f>
        <v>La Japonesa, La 57</v>
      </c>
      <c r="B512" t="str">
        <f>INDEX('Community ID'!$K:$K,MATCH('Environmental Data'!$N512,'Community ID'!J:J,0))</f>
        <v>Constanza</v>
      </c>
      <c r="D512" t="s">
        <v>1756</v>
      </c>
      <c r="F512" t="s">
        <v>1757</v>
      </c>
      <c r="G512" t="s">
        <v>48</v>
      </c>
      <c r="H512" s="1">
        <v>25835</v>
      </c>
      <c r="I512">
        <v>51</v>
      </c>
      <c r="J512" t="s">
        <v>1758</v>
      </c>
      <c r="K512" t="s">
        <v>49</v>
      </c>
      <c r="L512" t="s">
        <v>127</v>
      </c>
      <c r="M512" t="s">
        <v>207</v>
      </c>
      <c r="N512" t="s">
        <v>79</v>
      </c>
      <c r="O512" t="s">
        <v>53</v>
      </c>
      <c r="Q512" t="s">
        <v>134</v>
      </c>
      <c r="T512" t="s">
        <v>836</v>
      </c>
      <c r="U512" t="s">
        <v>56</v>
      </c>
      <c r="V512">
        <v>0</v>
      </c>
      <c r="W512">
        <v>0</v>
      </c>
      <c r="X512" t="s">
        <v>82</v>
      </c>
      <c r="Y512" t="s">
        <v>82</v>
      </c>
      <c r="Z512" t="s">
        <v>58</v>
      </c>
      <c r="AA512" t="s">
        <v>155</v>
      </c>
      <c r="AB512" t="s">
        <v>60</v>
      </c>
      <c r="AE512" t="s">
        <v>176</v>
      </c>
      <c r="AF512" t="s">
        <v>63</v>
      </c>
      <c r="AG512" t="s">
        <v>87</v>
      </c>
      <c r="AH512" t="s">
        <v>87</v>
      </c>
      <c r="AI512" t="s">
        <v>1759</v>
      </c>
      <c r="AJ512">
        <v>2</v>
      </c>
      <c r="AK512" t="s">
        <v>1253</v>
      </c>
      <c r="AL512">
        <v>2</v>
      </c>
      <c r="AM512">
        <v>0</v>
      </c>
      <c r="AN512" t="s">
        <v>60</v>
      </c>
      <c r="AO512" t="s">
        <v>67</v>
      </c>
      <c r="AP512" t="s">
        <v>104</v>
      </c>
      <c r="AR512" t="s">
        <v>69</v>
      </c>
      <c r="AS512" t="s">
        <v>70</v>
      </c>
      <c r="AT512" s="1">
        <v>44214</v>
      </c>
      <c r="AU512" t="s">
        <v>11117</v>
      </c>
      <c r="AV512" t="s">
        <v>836</v>
      </c>
      <c r="AW512" t="s">
        <v>71</v>
      </c>
      <c r="AX512" t="s">
        <v>72</v>
      </c>
    </row>
    <row r="513" spans="1:50" hidden="1" x14ac:dyDescent="0.25">
      <c r="A513" t="str">
        <f>INDEX('Community ID'!B:B,MATCH(M513,'Community ID'!A:A,0))</f>
        <v>La Japonesa, La 57</v>
      </c>
      <c r="B513" t="str">
        <f>INDEX('Community ID'!$K:$K,MATCH('Environmental Data'!$N513,'Community ID'!J:J,0))</f>
        <v>Constanza</v>
      </c>
      <c r="D513" t="s">
        <v>1748</v>
      </c>
      <c r="G513" t="s">
        <v>48</v>
      </c>
      <c r="H513" s="1">
        <v>26220</v>
      </c>
      <c r="I513">
        <v>50</v>
      </c>
      <c r="J513">
        <v>8097647801</v>
      </c>
      <c r="K513" t="s">
        <v>76</v>
      </c>
      <c r="L513" t="s">
        <v>1749</v>
      </c>
      <c r="M513" t="s">
        <v>207</v>
      </c>
      <c r="N513" t="s">
        <v>79</v>
      </c>
      <c r="O513" t="s">
        <v>98</v>
      </c>
      <c r="Q513" t="s">
        <v>134</v>
      </c>
      <c r="T513" t="s">
        <v>836</v>
      </c>
      <c r="U513" t="s">
        <v>56</v>
      </c>
      <c r="V513">
        <v>0</v>
      </c>
      <c r="W513">
        <v>0</v>
      </c>
      <c r="X513" t="s">
        <v>82</v>
      </c>
      <c r="Y513" t="s">
        <v>82</v>
      </c>
      <c r="Z513" t="s">
        <v>58</v>
      </c>
      <c r="AA513" t="s">
        <v>84</v>
      </c>
      <c r="AB513" t="s">
        <v>60</v>
      </c>
      <c r="AD513" t="s">
        <v>60</v>
      </c>
      <c r="AE513" t="s">
        <v>157</v>
      </c>
      <c r="AF513" t="s">
        <v>63</v>
      </c>
      <c r="AG513" t="s">
        <v>87</v>
      </c>
      <c r="AH513" t="s">
        <v>87</v>
      </c>
      <c r="AI513" t="s">
        <v>1750</v>
      </c>
      <c r="AJ513">
        <v>2</v>
      </c>
      <c r="AK513" t="s">
        <v>575</v>
      </c>
      <c r="AL513">
        <v>3</v>
      </c>
      <c r="AM513">
        <v>1</v>
      </c>
      <c r="AN513" t="s">
        <v>60</v>
      </c>
      <c r="AO513" t="s">
        <v>67</v>
      </c>
      <c r="AP513" t="s">
        <v>104</v>
      </c>
      <c r="AR513" t="s">
        <v>69</v>
      </c>
      <c r="AS513" t="s">
        <v>91</v>
      </c>
      <c r="AT513" s="1">
        <v>44214</v>
      </c>
      <c r="AU513" t="s">
        <v>11118</v>
      </c>
      <c r="AV513" t="s">
        <v>836</v>
      </c>
      <c r="AW513" t="s">
        <v>71</v>
      </c>
      <c r="AX513" t="s">
        <v>72</v>
      </c>
    </row>
    <row r="514" spans="1:50" hidden="1" x14ac:dyDescent="0.25">
      <c r="A514" t="str">
        <f>INDEX('Community ID'!B:B,MATCH(M514,'Community ID'!A:A,0))</f>
        <v>La Japonesa, La 57</v>
      </c>
      <c r="B514" t="str">
        <f>INDEX('Community ID'!$K:$K,MATCH('Environmental Data'!$N514,'Community ID'!J:J,0))</f>
        <v>Constanza</v>
      </c>
      <c r="D514" t="s">
        <v>149</v>
      </c>
      <c r="F514" t="s">
        <v>150</v>
      </c>
      <c r="G514" t="s">
        <v>151</v>
      </c>
      <c r="H514" s="1">
        <v>25689</v>
      </c>
      <c r="I514">
        <v>51</v>
      </c>
      <c r="K514" t="s">
        <v>76</v>
      </c>
      <c r="L514" t="s">
        <v>152</v>
      </c>
      <c r="M514" t="s">
        <v>207</v>
      </c>
      <c r="N514" t="s">
        <v>79</v>
      </c>
      <c r="O514" t="s">
        <v>147</v>
      </c>
      <c r="S514">
        <v>5300168118</v>
      </c>
      <c r="T514" t="s">
        <v>154</v>
      </c>
      <c r="U514" t="s">
        <v>56</v>
      </c>
      <c r="V514">
        <v>18.897991600000001</v>
      </c>
      <c r="W514">
        <v>-70.726325399999993</v>
      </c>
      <c r="X514" t="s">
        <v>82</v>
      </c>
      <c r="Y514" t="s">
        <v>82</v>
      </c>
      <c r="Z514" t="s">
        <v>83</v>
      </c>
      <c r="AA514" t="s">
        <v>155</v>
      </c>
      <c r="AB514" t="s">
        <v>60</v>
      </c>
      <c r="AE514" t="s">
        <v>157</v>
      </c>
      <c r="AF514" t="s">
        <v>63</v>
      </c>
      <c r="AG514" t="s">
        <v>158</v>
      </c>
      <c r="AH514" t="s">
        <v>159</v>
      </c>
      <c r="AI514" t="s">
        <v>160</v>
      </c>
      <c r="AJ514">
        <v>2</v>
      </c>
      <c r="AK514" t="s">
        <v>89</v>
      </c>
      <c r="AL514">
        <v>3</v>
      </c>
      <c r="AM514">
        <v>0</v>
      </c>
      <c r="AN514" t="s">
        <v>60</v>
      </c>
      <c r="AO514" t="s">
        <v>67</v>
      </c>
      <c r="AT514" s="1">
        <v>44214</v>
      </c>
      <c r="AU514" t="s">
        <v>11119</v>
      </c>
      <c r="AW514" t="s">
        <v>71</v>
      </c>
      <c r="AX514" t="s">
        <v>72</v>
      </c>
    </row>
    <row r="515" spans="1:50" hidden="1" x14ac:dyDescent="0.25">
      <c r="A515" t="str">
        <f>INDEX('Community ID'!B:B,MATCH(M515,'Community ID'!A:A,0))</f>
        <v>La Japonesa, La 57</v>
      </c>
      <c r="B515" t="str">
        <f>INDEX('Community ID'!$K:$K,MATCH('Environmental Data'!$N515,'Community ID'!J:J,0))</f>
        <v>Constanza</v>
      </c>
      <c r="D515" t="s">
        <v>161</v>
      </c>
      <c r="F515" t="s">
        <v>162</v>
      </c>
      <c r="G515" t="s">
        <v>151</v>
      </c>
      <c r="H515" t="s">
        <v>163</v>
      </c>
      <c r="I515">
        <v>57</v>
      </c>
      <c r="K515" t="s">
        <v>76</v>
      </c>
      <c r="L515" t="s">
        <v>164</v>
      </c>
      <c r="M515" t="s">
        <v>207</v>
      </c>
      <c r="N515" t="s">
        <v>97</v>
      </c>
      <c r="O515" t="s">
        <v>98</v>
      </c>
      <c r="T515" t="s">
        <v>154</v>
      </c>
      <c r="U515" t="s">
        <v>56</v>
      </c>
      <c r="V515">
        <v>18.888312800000001</v>
      </c>
      <c r="W515">
        <v>-70.735617899999994</v>
      </c>
      <c r="X515" t="s">
        <v>82</v>
      </c>
      <c r="Y515" t="s">
        <v>82</v>
      </c>
      <c r="Z515" t="s">
        <v>166</v>
      </c>
      <c r="AA515" t="s">
        <v>155</v>
      </c>
      <c r="AB515" t="s">
        <v>60</v>
      </c>
      <c r="AC515" t="s">
        <v>60</v>
      </c>
      <c r="AE515" t="s">
        <v>157</v>
      </c>
      <c r="AF515" t="s">
        <v>111</v>
      </c>
      <c r="AG515" t="s">
        <v>167</v>
      </c>
      <c r="AH515" t="s">
        <v>168</v>
      </c>
      <c r="AI515" t="s">
        <v>169</v>
      </c>
      <c r="AJ515">
        <v>2</v>
      </c>
      <c r="AK515" t="s">
        <v>66</v>
      </c>
      <c r="AL515">
        <v>1</v>
      </c>
      <c r="AM515">
        <v>0</v>
      </c>
      <c r="AN515" t="s">
        <v>60</v>
      </c>
      <c r="AO515" t="s">
        <v>170</v>
      </c>
      <c r="AT515" s="1">
        <v>44214</v>
      </c>
      <c r="AU515" t="s">
        <v>11120</v>
      </c>
      <c r="AW515" t="s">
        <v>71</v>
      </c>
      <c r="AX515" t="s">
        <v>72</v>
      </c>
    </row>
    <row r="516" spans="1:50" hidden="1" x14ac:dyDescent="0.25">
      <c r="A516" t="str">
        <f>INDEX('Community ID'!B:B,MATCH(M516,'Community ID'!A:A,0))</f>
        <v>La Japonesa, La 57</v>
      </c>
      <c r="B516" t="str">
        <f>INDEX('Community ID'!$K:$K,MATCH('Environmental Data'!$N516,'Community ID'!J:J,0))</f>
        <v>Constanza</v>
      </c>
      <c r="D516" t="s">
        <v>178</v>
      </c>
      <c r="F516" t="s">
        <v>179</v>
      </c>
      <c r="G516" t="s">
        <v>173</v>
      </c>
      <c r="H516" t="s">
        <v>180</v>
      </c>
      <c r="I516">
        <v>56</v>
      </c>
      <c r="K516" t="s">
        <v>76</v>
      </c>
      <c r="L516" t="s">
        <v>108</v>
      </c>
      <c r="M516" t="s">
        <v>207</v>
      </c>
      <c r="N516" t="s">
        <v>79</v>
      </c>
      <c r="O516" t="s">
        <v>147</v>
      </c>
      <c r="T516" t="s">
        <v>154</v>
      </c>
      <c r="U516" t="s">
        <v>56</v>
      </c>
      <c r="V516">
        <v>18.887957</v>
      </c>
      <c r="W516">
        <v>-70.735617899999994</v>
      </c>
      <c r="X516" t="s">
        <v>82</v>
      </c>
      <c r="Y516" t="s">
        <v>82</v>
      </c>
      <c r="Z516" t="s">
        <v>110</v>
      </c>
      <c r="AA516" t="s">
        <v>84</v>
      </c>
      <c r="AB516" t="s">
        <v>61</v>
      </c>
      <c r="AC516" t="s">
        <v>61</v>
      </c>
      <c r="AD516" t="s">
        <v>156</v>
      </c>
      <c r="AE516" t="s">
        <v>157</v>
      </c>
      <c r="AF516" t="s">
        <v>111</v>
      </c>
      <c r="AG516" t="s">
        <v>168</v>
      </c>
      <c r="AH516" t="s">
        <v>182</v>
      </c>
      <c r="AI516" t="s">
        <v>183</v>
      </c>
      <c r="AJ516">
        <v>2</v>
      </c>
      <c r="AK516" t="s">
        <v>89</v>
      </c>
      <c r="AL516">
        <v>4</v>
      </c>
      <c r="AM516">
        <v>2</v>
      </c>
      <c r="AN516" t="s">
        <v>60</v>
      </c>
      <c r="AO516" t="s">
        <v>67</v>
      </c>
      <c r="AT516" s="1">
        <v>44214</v>
      </c>
      <c r="AU516" t="s">
        <v>11121</v>
      </c>
      <c r="AW516" t="s">
        <v>71</v>
      </c>
      <c r="AX516" t="s">
        <v>72</v>
      </c>
    </row>
    <row r="517" spans="1:50" hidden="1" x14ac:dyDescent="0.25">
      <c r="A517" t="str">
        <f>INDEX('Community ID'!B:B,MATCH(M517,'Community ID'!A:A,0))</f>
        <v>La Japonesa, La 57</v>
      </c>
      <c r="B517" t="str">
        <f>INDEX('Community ID'!$K:$K,MATCH('Environmental Data'!$N517,'Community ID'!J:J,0))</f>
        <v>Constanza</v>
      </c>
      <c r="D517" t="s">
        <v>171</v>
      </c>
      <c r="F517" t="s">
        <v>172</v>
      </c>
      <c r="G517" t="s">
        <v>173</v>
      </c>
      <c r="H517" t="s">
        <v>174</v>
      </c>
      <c r="I517">
        <v>49</v>
      </c>
      <c r="J517">
        <v>8099359943</v>
      </c>
      <c r="K517" t="s">
        <v>49</v>
      </c>
      <c r="L517" t="s">
        <v>175</v>
      </c>
      <c r="M517" t="s">
        <v>207</v>
      </c>
      <c r="N517" t="s">
        <v>79</v>
      </c>
      <c r="O517" t="s">
        <v>147</v>
      </c>
      <c r="T517" t="s">
        <v>154</v>
      </c>
      <c r="U517" t="s">
        <v>56</v>
      </c>
      <c r="V517">
        <v>18.887957</v>
      </c>
      <c r="W517">
        <v>-70.735617899999994</v>
      </c>
      <c r="X517" t="s">
        <v>82</v>
      </c>
      <c r="Y517" t="s">
        <v>82</v>
      </c>
      <c r="Z517" t="s">
        <v>58</v>
      </c>
      <c r="AA517" t="s">
        <v>84</v>
      </c>
      <c r="AC517" t="s">
        <v>60</v>
      </c>
      <c r="AE517" t="s">
        <v>176</v>
      </c>
      <c r="AF517" t="s">
        <v>63</v>
      </c>
      <c r="AG517" t="s">
        <v>159</v>
      </c>
      <c r="AH517" t="s">
        <v>168</v>
      </c>
      <c r="AI517" t="s">
        <v>177</v>
      </c>
      <c r="AJ517">
        <v>2</v>
      </c>
      <c r="AK517" t="s">
        <v>89</v>
      </c>
      <c r="AL517">
        <v>5</v>
      </c>
      <c r="AM517">
        <v>3</v>
      </c>
      <c r="AN517" t="s">
        <v>60</v>
      </c>
      <c r="AO517" t="s">
        <v>67</v>
      </c>
      <c r="AT517" s="1">
        <v>44214</v>
      </c>
      <c r="AU517" t="s">
        <v>11122</v>
      </c>
      <c r="AW517" t="s">
        <v>71</v>
      </c>
      <c r="AX517" t="s">
        <v>72</v>
      </c>
    </row>
    <row r="518" spans="1:50" hidden="1" x14ac:dyDescent="0.25">
      <c r="A518" t="str">
        <f>INDEX('Community ID'!B:B,MATCH(M518,'Community ID'!A:A,0))</f>
        <v>La Japonesa, La 57</v>
      </c>
      <c r="B518" t="str">
        <f>INDEX('Community ID'!$K:$K,MATCH('Environmental Data'!$N518,'Community ID'!J:J,0))</f>
        <v>Constanza</v>
      </c>
      <c r="D518" t="s">
        <v>1762</v>
      </c>
      <c r="F518" t="s">
        <v>1763</v>
      </c>
      <c r="G518" t="s">
        <v>75</v>
      </c>
      <c r="H518" s="1">
        <v>29752</v>
      </c>
      <c r="I518">
        <v>40</v>
      </c>
      <c r="K518" t="s">
        <v>76</v>
      </c>
      <c r="L518" t="s">
        <v>1764</v>
      </c>
      <c r="M518" t="s">
        <v>1627</v>
      </c>
      <c r="N518" t="s">
        <v>97</v>
      </c>
      <c r="O518" t="s">
        <v>53</v>
      </c>
      <c r="Q518" t="s">
        <v>1240</v>
      </c>
      <c r="R518" t="s">
        <v>61</v>
      </c>
      <c r="T518" t="s">
        <v>595</v>
      </c>
      <c r="U518" t="s">
        <v>56</v>
      </c>
      <c r="V518">
        <v>18.8882023</v>
      </c>
      <c r="W518">
        <v>-70.736585000000005</v>
      </c>
      <c r="X518" t="s">
        <v>82</v>
      </c>
      <c r="Y518" t="s">
        <v>82</v>
      </c>
      <c r="Z518" t="s">
        <v>83</v>
      </c>
      <c r="AA518" t="s">
        <v>84</v>
      </c>
      <c r="AB518" t="s">
        <v>61</v>
      </c>
      <c r="AC518" t="s">
        <v>61</v>
      </c>
      <c r="AD518" t="s">
        <v>61</v>
      </c>
      <c r="AE518" t="s">
        <v>176</v>
      </c>
      <c r="AF518" t="s">
        <v>63</v>
      </c>
      <c r="AG518" t="s">
        <v>64</v>
      </c>
      <c r="AH518" t="s">
        <v>64</v>
      </c>
      <c r="AI518" t="s">
        <v>1651</v>
      </c>
      <c r="AJ518">
        <v>2</v>
      </c>
      <c r="AK518" t="s">
        <v>597</v>
      </c>
      <c r="AL518">
        <v>1</v>
      </c>
      <c r="AM518">
        <v>0</v>
      </c>
      <c r="AN518" t="s">
        <v>60</v>
      </c>
      <c r="AO518" t="s">
        <v>67</v>
      </c>
      <c r="AP518" t="s">
        <v>104</v>
      </c>
      <c r="AR518" t="s">
        <v>69</v>
      </c>
      <c r="AS518" t="s">
        <v>91</v>
      </c>
      <c r="AT518" s="1">
        <v>44214</v>
      </c>
      <c r="AU518" t="s">
        <v>11123</v>
      </c>
      <c r="AV518" t="s">
        <v>595</v>
      </c>
      <c r="AW518" t="s">
        <v>71</v>
      </c>
      <c r="AX518" t="s">
        <v>72</v>
      </c>
    </row>
    <row r="519" spans="1:50" hidden="1" x14ac:dyDescent="0.25">
      <c r="A519" t="str">
        <f>INDEX('Community ID'!B:B,MATCH(M519,'Community ID'!A:A,0))</f>
        <v>La Japonesa, La 57</v>
      </c>
      <c r="B519" t="str">
        <f>INDEX('Community ID'!$K:$K,MATCH('Environmental Data'!$N519,'Community ID'!J:J,0))</f>
        <v>Constanza</v>
      </c>
      <c r="D519" t="s">
        <v>184</v>
      </c>
      <c r="F519" t="s">
        <v>46</v>
      </c>
      <c r="G519" t="s">
        <v>173</v>
      </c>
      <c r="H519" t="s">
        <v>185</v>
      </c>
      <c r="I519">
        <v>56</v>
      </c>
      <c r="K519" t="s">
        <v>49</v>
      </c>
      <c r="L519" t="s">
        <v>108</v>
      </c>
      <c r="M519" t="s">
        <v>207</v>
      </c>
      <c r="N519" t="s">
        <v>79</v>
      </c>
      <c r="O519" t="s">
        <v>147</v>
      </c>
      <c r="T519" t="s">
        <v>154</v>
      </c>
      <c r="U519" t="s">
        <v>56</v>
      </c>
      <c r="V519">
        <v>18.887125999999999</v>
      </c>
      <c r="W519">
        <v>-70.734502800000001</v>
      </c>
      <c r="X519" t="s">
        <v>82</v>
      </c>
      <c r="Y519" t="s">
        <v>82</v>
      </c>
      <c r="Z519" t="s">
        <v>58</v>
      </c>
      <c r="AA519" t="s">
        <v>155</v>
      </c>
      <c r="AB519" t="s">
        <v>60</v>
      </c>
      <c r="AD519" t="s">
        <v>156</v>
      </c>
      <c r="AE519" t="s">
        <v>157</v>
      </c>
      <c r="AF519" t="s">
        <v>111</v>
      </c>
      <c r="AG519" t="s">
        <v>186</v>
      </c>
      <c r="AH519" t="s">
        <v>187</v>
      </c>
      <c r="AI519" t="s">
        <v>183</v>
      </c>
      <c r="AJ519">
        <v>2</v>
      </c>
      <c r="AK519" t="s">
        <v>89</v>
      </c>
      <c r="AL519">
        <v>3</v>
      </c>
      <c r="AM519">
        <v>0</v>
      </c>
      <c r="AN519" t="s">
        <v>60</v>
      </c>
      <c r="AO519" t="s">
        <v>67</v>
      </c>
      <c r="AT519" s="1">
        <v>44214</v>
      </c>
      <c r="AU519" t="s">
        <v>11124</v>
      </c>
      <c r="AW519" t="s">
        <v>71</v>
      </c>
      <c r="AX519" t="s">
        <v>72</v>
      </c>
    </row>
    <row r="520" spans="1:50" hidden="1" x14ac:dyDescent="0.25">
      <c r="A520" t="str">
        <f>INDEX('Community ID'!B:B,MATCH(M520,'Community ID'!A:A,0))</f>
        <v>La Japonesa, La 57</v>
      </c>
      <c r="B520" t="str">
        <f>INDEX('Community ID'!$K:$K,MATCH('Environmental Data'!$N520,'Community ID'!J:J,0))</f>
        <v>Constanza</v>
      </c>
      <c r="D520" t="s">
        <v>188</v>
      </c>
      <c r="F520" t="s">
        <v>190</v>
      </c>
      <c r="G520" t="s">
        <v>173</v>
      </c>
      <c r="H520" s="1">
        <v>28251</v>
      </c>
      <c r="I520">
        <v>44</v>
      </c>
      <c r="K520" t="s">
        <v>76</v>
      </c>
      <c r="L520" t="s">
        <v>108</v>
      </c>
      <c r="M520" t="s">
        <v>207</v>
      </c>
      <c r="N520" t="s">
        <v>97</v>
      </c>
      <c r="O520" t="s">
        <v>147</v>
      </c>
      <c r="S520">
        <v>5300350286</v>
      </c>
      <c r="T520" t="s">
        <v>154</v>
      </c>
      <c r="U520" t="s">
        <v>56</v>
      </c>
      <c r="V520">
        <v>18.887957</v>
      </c>
      <c r="W520">
        <v>-70.735617899999994</v>
      </c>
      <c r="X520" t="s">
        <v>82</v>
      </c>
      <c r="Y520" t="s">
        <v>82</v>
      </c>
      <c r="Z520" t="s">
        <v>166</v>
      </c>
      <c r="AA520" t="s">
        <v>155</v>
      </c>
      <c r="AB520" t="s">
        <v>60</v>
      </c>
      <c r="AD520" t="s">
        <v>156</v>
      </c>
      <c r="AE520" t="s">
        <v>176</v>
      </c>
      <c r="AF520" t="s">
        <v>63</v>
      </c>
      <c r="AG520" t="s">
        <v>167</v>
      </c>
      <c r="AH520" t="s">
        <v>159</v>
      </c>
      <c r="AI520" t="s">
        <v>191</v>
      </c>
      <c r="AJ520">
        <v>2</v>
      </c>
      <c r="AK520" t="s">
        <v>89</v>
      </c>
      <c r="AL520">
        <v>2</v>
      </c>
      <c r="AM520">
        <v>0</v>
      </c>
      <c r="AN520" t="s">
        <v>60</v>
      </c>
      <c r="AO520" t="s">
        <v>67</v>
      </c>
      <c r="AT520" s="1">
        <v>44214</v>
      </c>
      <c r="AU520" t="s">
        <v>11125</v>
      </c>
      <c r="AW520" t="s">
        <v>71</v>
      </c>
      <c r="AX520" t="s">
        <v>72</v>
      </c>
    </row>
    <row r="521" spans="1:50" hidden="1" x14ac:dyDescent="0.25">
      <c r="A521" t="str">
        <f>INDEX('Community ID'!B:B,MATCH(M521,'Community ID'!A:A,0))</f>
        <v>La Japonesa, La 57</v>
      </c>
      <c r="B521" t="str">
        <f>INDEX('Community ID'!$K:$K,MATCH('Environmental Data'!$N521,'Community ID'!J:J,0))</f>
        <v>Constanza</v>
      </c>
      <c r="D521" t="s">
        <v>192</v>
      </c>
      <c r="F521" t="s">
        <v>107</v>
      </c>
      <c r="G521" t="s">
        <v>173</v>
      </c>
      <c r="H521" t="s">
        <v>194</v>
      </c>
      <c r="I521">
        <v>2021</v>
      </c>
      <c r="K521" t="s">
        <v>117</v>
      </c>
      <c r="L521" t="s">
        <v>195</v>
      </c>
      <c r="M521" t="s">
        <v>207</v>
      </c>
      <c r="N521" t="s">
        <v>79</v>
      </c>
      <c r="O521" t="s">
        <v>147</v>
      </c>
      <c r="T521" t="s">
        <v>154</v>
      </c>
      <c r="U521" t="s">
        <v>56</v>
      </c>
      <c r="V521">
        <v>18.897991600000001</v>
      </c>
      <c r="W521">
        <v>-70.726325399999993</v>
      </c>
      <c r="X521" t="s">
        <v>82</v>
      </c>
      <c r="Y521" t="s">
        <v>196</v>
      </c>
      <c r="Z521" t="s">
        <v>110</v>
      </c>
      <c r="AA521" t="s">
        <v>155</v>
      </c>
      <c r="AB521" t="s">
        <v>60</v>
      </c>
      <c r="AD521" t="s">
        <v>156</v>
      </c>
      <c r="AE521" t="s">
        <v>176</v>
      </c>
      <c r="AF521" t="s">
        <v>63</v>
      </c>
      <c r="AG521" t="s">
        <v>197</v>
      </c>
      <c r="AH521" t="s">
        <v>198</v>
      </c>
      <c r="AI521" t="s">
        <v>191</v>
      </c>
      <c r="AJ521">
        <v>2</v>
      </c>
      <c r="AK521" t="s">
        <v>89</v>
      </c>
      <c r="AL521">
        <v>4</v>
      </c>
      <c r="AM521">
        <v>2</v>
      </c>
      <c r="AN521" t="s">
        <v>61</v>
      </c>
      <c r="AO521" t="s">
        <v>67</v>
      </c>
      <c r="AT521" s="1">
        <v>44214</v>
      </c>
      <c r="AU521" t="s">
        <v>11126</v>
      </c>
      <c r="AW521" t="s">
        <v>71</v>
      </c>
      <c r="AX521" t="s">
        <v>72</v>
      </c>
    </row>
    <row r="522" spans="1:50" hidden="1" x14ac:dyDescent="0.25">
      <c r="A522" t="str">
        <f>INDEX('Community ID'!B:B,MATCH(M522,'Community ID'!A:A,0))</f>
        <v>La Japonesa, La 57</v>
      </c>
      <c r="B522" t="str">
        <f>INDEX('Community ID'!$K:$K,MATCH('Environmental Data'!$N522,'Community ID'!J:J,0))</f>
        <v>Constanza</v>
      </c>
      <c r="D522" t="s">
        <v>199</v>
      </c>
      <c r="F522" t="s">
        <v>200</v>
      </c>
      <c r="G522" t="s">
        <v>151</v>
      </c>
      <c r="H522" s="1">
        <v>32239</v>
      </c>
      <c r="I522">
        <v>33</v>
      </c>
      <c r="K522" t="s">
        <v>201</v>
      </c>
      <c r="L522" t="s">
        <v>77</v>
      </c>
      <c r="M522" t="s">
        <v>207</v>
      </c>
      <c r="N522" t="s">
        <v>79</v>
      </c>
      <c r="O522" t="s">
        <v>147</v>
      </c>
      <c r="T522" t="s">
        <v>154</v>
      </c>
      <c r="U522" t="s">
        <v>56</v>
      </c>
      <c r="V522">
        <v>18.898282500000001</v>
      </c>
      <c r="W522">
        <v>-70.745653599999997</v>
      </c>
      <c r="X522" t="s">
        <v>82</v>
      </c>
      <c r="Y522" t="s">
        <v>57</v>
      </c>
      <c r="Z522" t="s">
        <v>110</v>
      </c>
      <c r="AA522" t="s">
        <v>155</v>
      </c>
      <c r="AB522" t="s">
        <v>60</v>
      </c>
      <c r="AD522" t="s">
        <v>156</v>
      </c>
      <c r="AE522" t="s">
        <v>176</v>
      </c>
      <c r="AF522" t="s">
        <v>63</v>
      </c>
      <c r="AG522" t="s">
        <v>202</v>
      </c>
      <c r="AH522" t="s">
        <v>158</v>
      </c>
      <c r="AI522" t="s">
        <v>191</v>
      </c>
      <c r="AJ522">
        <v>2</v>
      </c>
      <c r="AK522" t="s">
        <v>89</v>
      </c>
      <c r="AL522">
        <v>4</v>
      </c>
      <c r="AM522">
        <v>2</v>
      </c>
      <c r="AN522" t="s">
        <v>61</v>
      </c>
      <c r="AO522" t="s">
        <v>67</v>
      </c>
      <c r="AT522" s="1">
        <v>44214</v>
      </c>
      <c r="AU522" t="s">
        <v>11127</v>
      </c>
      <c r="AW522" t="s">
        <v>71</v>
      </c>
      <c r="AX522" t="s">
        <v>72</v>
      </c>
    </row>
    <row r="523" spans="1:50" hidden="1" x14ac:dyDescent="0.25">
      <c r="A523" t="str">
        <f>INDEX('Community ID'!B:B,MATCH(M523,'Community ID'!A:A,0))</f>
        <v>La Japonesa, La 57</v>
      </c>
      <c r="B523" t="str">
        <f>INDEX('Community ID'!$K:$K,MATCH('Environmental Data'!$N523,'Community ID'!J:J,0))</f>
        <v>Constanza</v>
      </c>
      <c r="D523" t="s">
        <v>1765</v>
      </c>
      <c r="F523" t="s">
        <v>1766</v>
      </c>
      <c r="G523" t="s">
        <v>75</v>
      </c>
      <c r="H523" s="1">
        <v>23723</v>
      </c>
      <c r="I523">
        <v>57</v>
      </c>
      <c r="J523">
        <v>8096718706</v>
      </c>
      <c r="K523" t="s">
        <v>76</v>
      </c>
      <c r="L523" t="s">
        <v>1767</v>
      </c>
      <c r="M523" t="s">
        <v>207</v>
      </c>
      <c r="N523" t="s">
        <v>79</v>
      </c>
      <c r="Q523" t="s">
        <v>134</v>
      </c>
      <c r="T523" t="s">
        <v>344</v>
      </c>
      <c r="U523" t="s">
        <v>56</v>
      </c>
      <c r="V523">
        <v>18.886432922462799</v>
      </c>
      <c r="W523">
        <v>-70.738126505232103</v>
      </c>
      <c r="X523" t="s">
        <v>82</v>
      </c>
      <c r="Y523" t="s">
        <v>82</v>
      </c>
      <c r="Z523" t="s">
        <v>345</v>
      </c>
      <c r="AA523" t="s">
        <v>84</v>
      </c>
      <c r="AB523" t="s">
        <v>61</v>
      </c>
      <c r="AC523" t="s">
        <v>60</v>
      </c>
      <c r="AD523" t="s">
        <v>60</v>
      </c>
      <c r="AE523" t="s">
        <v>176</v>
      </c>
      <c r="AF523" t="s">
        <v>63</v>
      </c>
      <c r="AG523" t="s">
        <v>135</v>
      </c>
      <c r="AH523" t="s">
        <v>135</v>
      </c>
      <c r="AI523" t="s">
        <v>884</v>
      </c>
      <c r="AJ523">
        <v>1</v>
      </c>
      <c r="AK523" t="s">
        <v>1314</v>
      </c>
      <c r="AL523">
        <v>2</v>
      </c>
      <c r="AN523" t="s">
        <v>60</v>
      </c>
      <c r="AO523" t="s">
        <v>170</v>
      </c>
      <c r="AP523" t="s">
        <v>68</v>
      </c>
      <c r="AR523" t="s">
        <v>69</v>
      </c>
      <c r="AS523" t="s">
        <v>91</v>
      </c>
      <c r="AT523" s="1">
        <v>44214</v>
      </c>
      <c r="AU523" t="s">
        <v>11128</v>
      </c>
      <c r="AV523" t="s">
        <v>344</v>
      </c>
      <c r="AW523" t="s">
        <v>71</v>
      </c>
      <c r="AX523" t="s">
        <v>72</v>
      </c>
    </row>
    <row r="524" spans="1:50" hidden="1" x14ac:dyDescent="0.25">
      <c r="A524" t="str">
        <f>INDEX('Community ID'!B:B,MATCH(M524,'Community ID'!A:A,0))</f>
        <v>La Japonesa, La 57</v>
      </c>
      <c r="B524" t="str">
        <f>INDEX('Community ID'!$K:$K,MATCH('Environmental Data'!$N524,'Community ID'!J:J,0))</f>
        <v>Constanza</v>
      </c>
      <c r="D524" t="s">
        <v>203</v>
      </c>
      <c r="F524" t="s">
        <v>205</v>
      </c>
      <c r="G524" t="s">
        <v>151</v>
      </c>
      <c r="H524" t="s">
        <v>206</v>
      </c>
      <c r="I524">
        <v>47</v>
      </c>
      <c r="K524" t="s">
        <v>49</v>
      </c>
      <c r="L524" t="s">
        <v>77</v>
      </c>
      <c r="M524" t="s">
        <v>207</v>
      </c>
      <c r="N524" t="s">
        <v>79</v>
      </c>
      <c r="O524" t="s">
        <v>147</v>
      </c>
      <c r="T524" t="s">
        <v>154</v>
      </c>
      <c r="U524" t="s">
        <v>56</v>
      </c>
      <c r="V524">
        <v>18.896931800000001</v>
      </c>
      <c r="W524">
        <v>-70.736361299999999</v>
      </c>
      <c r="X524" t="s">
        <v>82</v>
      </c>
      <c r="Y524" t="s">
        <v>82</v>
      </c>
      <c r="Z524" t="s">
        <v>110</v>
      </c>
      <c r="AA524" t="s">
        <v>155</v>
      </c>
      <c r="AB524" t="s">
        <v>60</v>
      </c>
      <c r="AD524" t="s">
        <v>156</v>
      </c>
      <c r="AE524" t="s">
        <v>157</v>
      </c>
      <c r="AF524" t="s">
        <v>63</v>
      </c>
      <c r="AG524" t="s">
        <v>208</v>
      </c>
      <c r="AH524" t="s">
        <v>202</v>
      </c>
      <c r="AI524" t="s">
        <v>191</v>
      </c>
      <c r="AJ524">
        <v>2</v>
      </c>
      <c r="AK524" t="s">
        <v>89</v>
      </c>
      <c r="AL524">
        <v>4</v>
      </c>
      <c r="AM524">
        <v>2</v>
      </c>
      <c r="AN524" t="s">
        <v>61</v>
      </c>
      <c r="AO524" t="s">
        <v>67</v>
      </c>
      <c r="AT524" s="1">
        <v>44214</v>
      </c>
      <c r="AU524" t="s">
        <v>11129</v>
      </c>
      <c r="AW524" t="s">
        <v>71</v>
      </c>
      <c r="AX524" t="s">
        <v>72</v>
      </c>
    </row>
    <row r="525" spans="1:50" hidden="1" x14ac:dyDescent="0.25">
      <c r="A525" t="str">
        <f>INDEX('Community ID'!B:B,MATCH(M525,'Community ID'!A:A,0))</f>
        <v>La Japonesa, La 57</v>
      </c>
      <c r="B525" t="str">
        <f>INDEX('Community ID'!$K:$K,MATCH('Environmental Data'!$N525,'Community ID'!J:J,0))</f>
        <v>Constanza</v>
      </c>
      <c r="D525" t="s">
        <v>209</v>
      </c>
      <c r="F525" t="s">
        <v>210</v>
      </c>
      <c r="G525" t="s">
        <v>173</v>
      </c>
      <c r="H525" t="s">
        <v>211</v>
      </c>
      <c r="I525">
        <v>50</v>
      </c>
      <c r="K525" t="s">
        <v>76</v>
      </c>
      <c r="L525" t="s">
        <v>108</v>
      </c>
      <c r="M525" t="s">
        <v>207</v>
      </c>
      <c r="N525" t="s">
        <v>79</v>
      </c>
      <c r="O525" t="s">
        <v>147</v>
      </c>
      <c r="T525" t="s">
        <v>154</v>
      </c>
      <c r="U525" t="s">
        <v>56</v>
      </c>
      <c r="V525">
        <v>18.8879728</v>
      </c>
      <c r="W525">
        <v>-70.742502599999995</v>
      </c>
      <c r="X525" t="s">
        <v>82</v>
      </c>
      <c r="Y525" t="s">
        <v>82</v>
      </c>
      <c r="Z525" t="s">
        <v>58</v>
      </c>
      <c r="AA525" t="s">
        <v>155</v>
      </c>
      <c r="AB525" t="s">
        <v>60</v>
      </c>
      <c r="AD525" t="s">
        <v>181</v>
      </c>
      <c r="AE525" t="s">
        <v>157</v>
      </c>
      <c r="AF525" t="s">
        <v>111</v>
      </c>
      <c r="AG525" t="s">
        <v>212</v>
      </c>
      <c r="AH525" t="s">
        <v>213</v>
      </c>
      <c r="AI525" t="s">
        <v>169</v>
      </c>
      <c r="AJ525">
        <v>1</v>
      </c>
      <c r="AK525" t="s">
        <v>214</v>
      </c>
      <c r="AL525">
        <v>5</v>
      </c>
      <c r="AM525">
        <v>1</v>
      </c>
      <c r="AN525" t="s">
        <v>60</v>
      </c>
      <c r="AO525" t="s">
        <v>67</v>
      </c>
      <c r="AT525" s="1">
        <v>44214</v>
      </c>
      <c r="AU525" t="s">
        <v>11130</v>
      </c>
      <c r="AW525" t="s">
        <v>71</v>
      </c>
      <c r="AX525" t="s">
        <v>72</v>
      </c>
    </row>
    <row r="526" spans="1:50" hidden="1" x14ac:dyDescent="0.25">
      <c r="A526" t="str">
        <f>INDEX('Community ID'!B:B,MATCH(M526,'Community ID'!A:A,0))</f>
        <v>La Japonesa, La 57</v>
      </c>
      <c r="B526" t="str">
        <f>INDEX('Community ID'!$K:$K,MATCH('Environmental Data'!$N526,'Community ID'!J:J,0))</f>
        <v>Constanza</v>
      </c>
      <c r="D526" t="s">
        <v>1768</v>
      </c>
      <c r="G526" t="s">
        <v>48</v>
      </c>
      <c r="H526" s="1">
        <v>27691</v>
      </c>
      <c r="I526">
        <v>46</v>
      </c>
      <c r="K526" t="s">
        <v>49</v>
      </c>
      <c r="L526" t="s">
        <v>127</v>
      </c>
      <c r="M526" t="s">
        <v>207</v>
      </c>
      <c r="N526" t="s">
        <v>97</v>
      </c>
      <c r="Q526" t="s">
        <v>1240</v>
      </c>
      <c r="T526" t="s">
        <v>595</v>
      </c>
      <c r="U526" t="s">
        <v>56</v>
      </c>
      <c r="V526">
        <v>0</v>
      </c>
      <c r="W526">
        <v>0</v>
      </c>
      <c r="X526" t="s">
        <v>275</v>
      </c>
      <c r="Y526" t="s">
        <v>275</v>
      </c>
      <c r="Z526" t="s">
        <v>83</v>
      </c>
      <c r="AA526" t="s">
        <v>155</v>
      </c>
      <c r="AB526" t="s">
        <v>60</v>
      </c>
      <c r="AD526" t="s">
        <v>60</v>
      </c>
      <c r="AE526" t="s">
        <v>176</v>
      </c>
      <c r="AF526" t="s">
        <v>63</v>
      </c>
      <c r="AG526" t="s">
        <v>64</v>
      </c>
      <c r="AH526" t="s">
        <v>120</v>
      </c>
      <c r="AI526" t="s">
        <v>326</v>
      </c>
      <c r="AJ526">
        <v>1</v>
      </c>
      <c r="AK526" t="s">
        <v>605</v>
      </c>
      <c r="AL526">
        <v>4</v>
      </c>
      <c r="AM526">
        <v>2</v>
      </c>
      <c r="AN526" t="s">
        <v>60</v>
      </c>
      <c r="AO526" t="s">
        <v>67</v>
      </c>
      <c r="AP526" t="s">
        <v>104</v>
      </c>
      <c r="AR526" t="s">
        <v>69</v>
      </c>
      <c r="AS526" t="s">
        <v>70</v>
      </c>
      <c r="AT526" s="1">
        <v>44214</v>
      </c>
      <c r="AU526" t="s">
        <v>11131</v>
      </c>
      <c r="AV526" t="s">
        <v>595</v>
      </c>
      <c r="AW526" t="s">
        <v>71</v>
      </c>
      <c r="AX526" t="s">
        <v>72</v>
      </c>
    </row>
    <row r="527" spans="1:50" hidden="1" x14ac:dyDescent="0.25">
      <c r="A527" t="str">
        <f>INDEX('Community ID'!B:B,MATCH(M527,'Community ID'!A:A,0))</f>
        <v xml:space="preserve">La Islita </v>
      </c>
      <c r="B527" t="str">
        <f>INDEX('Community ID'!$K:$K,MATCH('Environmental Data'!$N527,'Community ID'!J:J,0))</f>
        <v>Santiago</v>
      </c>
      <c r="D527" t="s">
        <v>1769</v>
      </c>
      <c r="F527" t="s">
        <v>1770</v>
      </c>
      <c r="G527" t="s">
        <v>48</v>
      </c>
      <c r="H527" s="1">
        <v>27114</v>
      </c>
      <c r="I527">
        <v>47</v>
      </c>
      <c r="J527">
        <v>8294386529</v>
      </c>
      <c r="K527" t="s">
        <v>49</v>
      </c>
      <c r="L527" t="s">
        <v>1771</v>
      </c>
      <c r="M527" t="s">
        <v>701</v>
      </c>
      <c r="N527" t="s">
        <v>364</v>
      </c>
      <c r="O527" t="s">
        <v>364</v>
      </c>
      <c r="Q527" t="s">
        <v>134</v>
      </c>
      <c r="S527">
        <v>4700837836</v>
      </c>
      <c r="T527" t="s">
        <v>344</v>
      </c>
      <c r="U527" t="s">
        <v>56</v>
      </c>
      <c r="V527">
        <v>19.438338119149101</v>
      </c>
      <c r="W527">
        <v>-70.742029652662296</v>
      </c>
      <c r="X527" t="s">
        <v>196</v>
      </c>
      <c r="Y527" t="s">
        <v>196</v>
      </c>
      <c r="Z527" t="s">
        <v>83</v>
      </c>
      <c r="AA527" t="s">
        <v>155</v>
      </c>
      <c r="AB527" t="s">
        <v>61</v>
      </c>
      <c r="AC527" t="s">
        <v>61</v>
      </c>
      <c r="AD527" t="s">
        <v>61</v>
      </c>
      <c r="AE527" t="s">
        <v>176</v>
      </c>
      <c r="AF527" t="s">
        <v>111</v>
      </c>
      <c r="AG527" t="s">
        <v>1772</v>
      </c>
      <c r="AH527" t="s">
        <v>223</v>
      </c>
      <c r="AI527" t="s">
        <v>1773</v>
      </c>
      <c r="AJ527">
        <v>1</v>
      </c>
      <c r="AK527" t="s">
        <v>567</v>
      </c>
      <c r="AL527">
        <v>3</v>
      </c>
      <c r="AN527" t="s">
        <v>61</v>
      </c>
      <c r="AO527" t="s">
        <v>170</v>
      </c>
      <c r="AP527" t="s">
        <v>104</v>
      </c>
      <c r="AR527" t="s">
        <v>69</v>
      </c>
      <c r="AS527" t="s">
        <v>91</v>
      </c>
      <c r="AT527" s="1">
        <v>44213</v>
      </c>
      <c r="AU527" t="s">
        <v>11132</v>
      </c>
      <c r="AV527" t="s">
        <v>344</v>
      </c>
      <c r="AW527" t="s">
        <v>71</v>
      </c>
      <c r="AX527" t="s">
        <v>72</v>
      </c>
    </row>
    <row r="528" spans="1:50" hidden="1" x14ac:dyDescent="0.25">
      <c r="A528" t="str">
        <f>INDEX('Community ID'!B:B,MATCH(M528,'Community ID'!A:A,0))</f>
        <v xml:space="preserve">La Islita </v>
      </c>
      <c r="B528" t="str">
        <f>INDEX('Community ID'!$K:$K,MATCH('Environmental Data'!$N528,'Community ID'!J:J,0))</f>
        <v>Santiago</v>
      </c>
      <c r="D528" t="s">
        <v>1774</v>
      </c>
      <c r="F528" t="s">
        <v>1775</v>
      </c>
      <c r="G528" t="s">
        <v>48</v>
      </c>
      <c r="H528" s="1">
        <v>27096</v>
      </c>
      <c r="I528">
        <v>47</v>
      </c>
      <c r="K528" t="s">
        <v>132</v>
      </c>
      <c r="L528" t="s">
        <v>127</v>
      </c>
      <c r="M528" t="s">
        <v>701</v>
      </c>
      <c r="N528" t="s">
        <v>364</v>
      </c>
      <c r="O528" t="s">
        <v>364</v>
      </c>
      <c r="R528" t="s">
        <v>134</v>
      </c>
      <c r="S528">
        <v>3100423726</v>
      </c>
      <c r="T528" t="s">
        <v>344</v>
      </c>
      <c r="U528" t="s">
        <v>56</v>
      </c>
      <c r="V528">
        <v>19.432578919251402</v>
      </c>
      <c r="W528">
        <v>-70.738145944596596</v>
      </c>
      <c r="X528" t="s">
        <v>57</v>
      </c>
      <c r="Y528" t="s">
        <v>57</v>
      </c>
      <c r="Z528" t="s">
        <v>83</v>
      </c>
      <c r="AA528" t="s">
        <v>155</v>
      </c>
      <c r="AB528" t="s">
        <v>60</v>
      </c>
      <c r="AC528" t="s">
        <v>61</v>
      </c>
      <c r="AD528" t="s">
        <v>61</v>
      </c>
      <c r="AE528" t="s">
        <v>157</v>
      </c>
      <c r="AF528" t="s">
        <v>111</v>
      </c>
      <c r="AG528" t="s">
        <v>1776</v>
      </c>
      <c r="AH528" t="s">
        <v>1777</v>
      </c>
      <c r="AI528" t="s">
        <v>1778</v>
      </c>
      <c r="AJ528">
        <v>2</v>
      </c>
      <c r="AK528" t="s">
        <v>567</v>
      </c>
      <c r="AL528">
        <v>1</v>
      </c>
      <c r="AN528" t="s">
        <v>60</v>
      </c>
      <c r="AO528" t="s">
        <v>90</v>
      </c>
      <c r="AP528" t="s">
        <v>104</v>
      </c>
      <c r="AR528" t="s">
        <v>69</v>
      </c>
      <c r="AS528" t="s">
        <v>91</v>
      </c>
      <c r="AT528" s="1">
        <v>44213</v>
      </c>
      <c r="AU528" t="s">
        <v>11133</v>
      </c>
      <c r="AV528" t="s">
        <v>344</v>
      </c>
      <c r="AW528" t="s">
        <v>71</v>
      </c>
      <c r="AX528" t="s">
        <v>72</v>
      </c>
    </row>
    <row r="529" spans="1:50" hidden="1" x14ac:dyDescent="0.25">
      <c r="A529" t="str">
        <f>INDEX('Community ID'!B:B,MATCH(M529,'Community ID'!A:A,0))</f>
        <v xml:space="preserve">La Islita </v>
      </c>
      <c r="B529" t="str">
        <f>INDEX('Community ID'!$K:$K,MATCH('Environmental Data'!$N529,'Community ID'!J:J,0))</f>
        <v>Santiago</v>
      </c>
      <c r="D529" t="s">
        <v>1779</v>
      </c>
      <c r="G529" t="s">
        <v>48</v>
      </c>
      <c r="H529" s="1">
        <v>24911</v>
      </c>
      <c r="I529">
        <v>53</v>
      </c>
      <c r="J529">
        <v>8097436702</v>
      </c>
      <c r="K529" t="s">
        <v>76</v>
      </c>
      <c r="L529" t="s">
        <v>108</v>
      </c>
      <c r="M529" t="s">
        <v>701</v>
      </c>
      <c r="N529" t="s">
        <v>364</v>
      </c>
      <c r="O529" t="s">
        <v>364</v>
      </c>
      <c r="Q529" t="s">
        <v>134</v>
      </c>
      <c r="S529">
        <v>5300157434</v>
      </c>
      <c r="T529" t="s">
        <v>344</v>
      </c>
      <c r="U529" t="s">
        <v>56</v>
      </c>
      <c r="V529">
        <v>19.4327205872011</v>
      </c>
      <c r="W529">
        <v>-70.738072307889595</v>
      </c>
      <c r="X529" t="s">
        <v>100</v>
      </c>
      <c r="Y529" t="s">
        <v>100</v>
      </c>
      <c r="Z529" t="s">
        <v>83</v>
      </c>
      <c r="AA529" t="s">
        <v>155</v>
      </c>
      <c r="AB529" t="s">
        <v>60</v>
      </c>
      <c r="AC529" t="s">
        <v>61</v>
      </c>
      <c r="AD529" t="s">
        <v>60</v>
      </c>
      <c r="AE529" t="s">
        <v>176</v>
      </c>
      <c r="AF529" t="s">
        <v>63</v>
      </c>
      <c r="AG529" t="s">
        <v>1780</v>
      </c>
      <c r="AI529" t="s">
        <v>553</v>
      </c>
      <c r="AJ529">
        <v>1</v>
      </c>
      <c r="AK529" t="s">
        <v>567</v>
      </c>
      <c r="AL529">
        <v>4</v>
      </c>
      <c r="AN529" t="s">
        <v>60</v>
      </c>
      <c r="AO529" t="s">
        <v>170</v>
      </c>
      <c r="AP529" t="s">
        <v>104</v>
      </c>
      <c r="AR529" t="s">
        <v>69</v>
      </c>
      <c r="AS529" t="s">
        <v>70</v>
      </c>
      <c r="AT529" s="1">
        <v>44213</v>
      </c>
      <c r="AU529" t="s">
        <v>11134</v>
      </c>
      <c r="AV529" t="s">
        <v>344</v>
      </c>
      <c r="AW529" t="s">
        <v>71</v>
      </c>
      <c r="AX529" t="s">
        <v>72</v>
      </c>
    </row>
    <row r="530" spans="1:50" hidden="1" x14ac:dyDescent="0.25">
      <c r="A530" t="str">
        <f>INDEX('Community ID'!B:B,MATCH(M530,'Community ID'!A:A,0))</f>
        <v xml:space="preserve">La Islita </v>
      </c>
      <c r="B530" t="str">
        <f>INDEX('Community ID'!$K:$K,MATCH('Environmental Data'!$N530,'Community ID'!J:J,0))</f>
        <v>Santiago</v>
      </c>
      <c r="D530" t="s">
        <v>1781</v>
      </c>
      <c r="G530" t="s">
        <v>75</v>
      </c>
      <c r="H530" s="1">
        <v>23370</v>
      </c>
      <c r="I530">
        <v>58</v>
      </c>
      <c r="J530">
        <v>8295152700</v>
      </c>
      <c r="K530" t="s">
        <v>76</v>
      </c>
      <c r="L530" t="s">
        <v>1782</v>
      </c>
      <c r="M530" t="s">
        <v>701</v>
      </c>
      <c r="N530" t="s">
        <v>364</v>
      </c>
      <c r="O530" t="s">
        <v>364</v>
      </c>
      <c r="Q530" t="s">
        <v>353</v>
      </c>
      <c r="S530">
        <v>530012326</v>
      </c>
      <c r="T530" t="s">
        <v>344</v>
      </c>
      <c r="U530" t="s">
        <v>56</v>
      </c>
      <c r="V530">
        <v>19.432778514105699</v>
      </c>
      <c r="W530">
        <v>-70.738106374224202</v>
      </c>
      <c r="X530" t="s">
        <v>275</v>
      </c>
      <c r="Y530" t="s">
        <v>275</v>
      </c>
      <c r="Z530" t="s">
        <v>83</v>
      </c>
      <c r="AA530" t="s">
        <v>155</v>
      </c>
      <c r="AB530" t="s">
        <v>60</v>
      </c>
      <c r="AC530" t="s">
        <v>61</v>
      </c>
      <c r="AD530" t="s">
        <v>60</v>
      </c>
      <c r="AE530" t="s">
        <v>176</v>
      </c>
      <c r="AF530" t="s">
        <v>63</v>
      </c>
      <c r="AG530" t="s">
        <v>1783</v>
      </c>
      <c r="AI530" t="s">
        <v>1784</v>
      </c>
      <c r="AJ530">
        <v>1</v>
      </c>
      <c r="AK530" t="s">
        <v>567</v>
      </c>
      <c r="AL530">
        <v>3</v>
      </c>
      <c r="AN530" t="s">
        <v>60</v>
      </c>
      <c r="AO530" t="s">
        <v>170</v>
      </c>
      <c r="AP530" t="s">
        <v>68</v>
      </c>
      <c r="AR530" t="s">
        <v>69</v>
      </c>
      <c r="AS530" t="s">
        <v>91</v>
      </c>
      <c r="AT530" s="1">
        <v>44213</v>
      </c>
      <c r="AU530" t="s">
        <v>11135</v>
      </c>
      <c r="AV530" t="s">
        <v>344</v>
      </c>
      <c r="AW530" t="s">
        <v>71</v>
      </c>
      <c r="AX530" t="s">
        <v>72</v>
      </c>
    </row>
    <row r="531" spans="1:50" hidden="1" x14ac:dyDescent="0.25">
      <c r="A531" t="str">
        <f>INDEX('Community ID'!B:B,MATCH(M531,'Community ID'!A:A,0))</f>
        <v xml:space="preserve">La Islita </v>
      </c>
      <c r="B531" t="str">
        <f>INDEX('Community ID'!$K:$K,MATCH('Environmental Data'!$N531,'Community ID'!J:J,0))</f>
        <v>Santiago</v>
      </c>
      <c r="D531" t="s">
        <v>1785</v>
      </c>
      <c r="G531" t="s">
        <v>48</v>
      </c>
      <c r="H531" s="1">
        <v>34078</v>
      </c>
      <c r="I531">
        <v>28</v>
      </c>
      <c r="J531">
        <v>8096608847</v>
      </c>
      <c r="K531" t="s">
        <v>132</v>
      </c>
      <c r="L531" t="s">
        <v>108</v>
      </c>
      <c r="M531" t="s">
        <v>701</v>
      </c>
      <c r="N531" t="s">
        <v>364</v>
      </c>
      <c r="O531" t="s">
        <v>364</v>
      </c>
      <c r="Q531" t="s">
        <v>353</v>
      </c>
      <c r="S531">
        <v>3106575710</v>
      </c>
      <c r="T531" t="s">
        <v>344</v>
      </c>
      <c r="U531" t="s">
        <v>56</v>
      </c>
      <c r="V531">
        <v>19.432793695058699</v>
      </c>
      <c r="W531">
        <v>-70.738150603426902</v>
      </c>
      <c r="X531" t="s">
        <v>196</v>
      </c>
      <c r="Y531" t="s">
        <v>196</v>
      </c>
      <c r="Z531" t="s">
        <v>83</v>
      </c>
      <c r="AA531" t="s">
        <v>59</v>
      </c>
      <c r="AB531" t="s">
        <v>60</v>
      </c>
      <c r="AC531" t="s">
        <v>61</v>
      </c>
      <c r="AD531" t="s">
        <v>60</v>
      </c>
      <c r="AE531" t="s">
        <v>176</v>
      </c>
      <c r="AF531" t="s">
        <v>63</v>
      </c>
      <c r="AG531" t="s">
        <v>1787</v>
      </c>
      <c r="AI531" t="s">
        <v>826</v>
      </c>
      <c r="AJ531">
        <v>1</v>
      </c>
      <c r="AK531" t="s">
        <v>567</v>
      </c>
      <c r="AL531">
        <v>3</v>
      </c>
      <c r="AM531">
        <v>1</v>
      </c>
      <c r="AN531" t="s">
        <v>60</v>
      </c>
      <c r="AO531" t="s">
        <v>170</v>
      </c>
      <c r="AP531" t="s">
        <v>68</v>
      </c>
      <c r="AR531" t="s">
        <v>69</v>
      </c>
      <c r="AS531" t="s">
        <v>70</v>
      </c>
      <c r="AT531" s="1">
        <v>44213</v>
      </c>
      <c r="AU531" t="s">
        <v>11136</v>
      </c>
      <c r="AV531" t="s">
        <v>344</v>
      </c>
      <c r="AW531" t="s">
        <v>71</v>
      </c>
      <c r="AX531" t="s">
        <v>72</v>
      </c>
    </row>
    <row r="532" spans="1:50" hidden="1" x14ac:dyDescent="0.25">
      <c r="A532" t="str">
        <f>INDEX('Community ID'!B:B,MATCH(M532,'Community ID'!A:A,0))</f>
        <v xml:space="preserve">La Islita </v>
      </c>
      <c r="B532" t="str">
        <f>INDEX('Community ID'!$K:$K,MATCH('Environmental Data'!$N532,'Community ID'!J:J,0))</f>
        <v>Santiago</v>
      </c>
      <c r="D532" t="s">
        <v>1788</v>
      </c>
      <c r="G532" t="s">
        <v>48</v>
      </c>
      <c r="H532" s="1">
        <v>31783</v>
      </c>
      <c r="I532">
        <v>34</v>
      </c>
      <c r="J532">
        <v>8298739308</v>
      </c>
      <c r="K532" t="s">
        <v>117</v>
      </c>
      <c r="L532" t="s">
        <v>706</v>
      </c>
      <c r="M532" t="s">
        <v>701</v>
      </c>
      <c r="N532" t="s">
        <v>364</v>
      </c>
      <c r="O532" t="s">
        <v>364</v>
      </c>
      <c r="Q532" t="s">
        <v>338</v>
      </c>
      <c r="T532" t="s">
        <v>344</v>
      </c>
      <c r="U532" t="s">
        <v>56</v>
      </c>
      <c r="V532">
        <v>19.438450098503001</v>
      </c>
      <c r="W532">
        <v>-70.742104245365496</v>
      </c>
      <c r="X532" t="s">
        <v>196</v>
      </c>
      <c r="Y532" t="s">
        <v>196</v>
      </c>
      <c r="Z532" t="s">
        <v>83</v>
      </c>
      <c r="AA532" t="s">
        <v>155</v>
      </c>
      <c r="AB532" t="s">
        <v>60</v>
      </c>
      <c r="AC532" t="s">
        <v>61</v>
      </c>
      <c r="AD532" t="s">
        <v>60</v>
      </c>
      <c r="AE532" t="s">
        <v>176</v>
      </c>
      <c r="AF532" t="s">
        <v>63</v>
      </c>
      <c r="AG532" t="s">
        <v>1787</v>
      </c>
      <c r="AH532" t="s">
        <v>1438</v>
      </c>
      <c r="AI532" t="s">
        <v>1789</v>
      </c>
      <c r="AJ532">
        <v>2</v>
      </c>
      <c r="AK532" t="s">
        <v>644</v>
      </c>
      <c r="AL532">
        <v>4</v>
      </c>
      <c r="AN532" t="s">
        <v>60</v>
      </c>
      <c r="AO532" t="s">
        <v>170</v>
      </c>
      <c r="AP532" t="s">
        <v>68</v>
      </c>
      <c r="AR532" t="s">
        <v>69</v>
      </c>
      <c r="AS532" t="s">
        <v>70</v>
      </c>
      <c r="AT532" s="1">
        <v>44213</v>
      </c>
      <c r="AU532" t="s">
        <v>11137</v>
      </c>
      <c r="AV532" t="s">
        <v>344</v>
      </c>
      <c r="AW532" t="s">
        <v>71</v>
      </c>
      <c r="AX532" t="s">
        <v>72</v>
      </c>
    </row>
    <row r="533" spans="1:50" hidden="1" x14ac:dyDescent="0.25">
      <c r="A533" t="str">
        <f>INDEX('Community ID'!B:B,MATCH(M533,'Community ID'!A:A,0))</f>
        <v>El Arroyazo</v>
      </c>
      <c r="B533" t="str">
        <f>INDEX('Community ID'!$K:$K,MATCH('Environmental Data'!$N533,'Community ID'!J:J,0))</f>
        <v>Constanza</v>
      </c>
      <c r="D533" t="s">
        <v>215</v>
      </c>
      <c r="F533" t="s">
        <v>216</v>
      </c>
      <c r="G533" t="s">
        <v>151</v>
      </c>
      <c r="H533" s="1">
        <v>21855</v>
      </c>
      <c r="I533">
        <v>62</v>
      </c>
      <c r="K533" t="s">
        <v>76</v>
      </c>
      <c r="L533" t="s">
        <v>77</v>
      </c>
      <c r="M533" t="s">
        <v>217</v>
      </c>
      <c r="N533" t="s">
        <v>79</v>
      </c>
      <c r="O533" t="s">
        <v>147</v>
      </c>
      <c r="S533">
        <v>5300042396</v>
      </c>
      <c r="T533" t="s">
        <v>154</v>
      </c>
      <c r="U533" t="s">
        <v>56</v>
      </c>
      <c r="V533">
        <v>19.018725499999999</v>
      </c>
      <c r="W533">
        <v>-70.545657300000002</v>
      </c>
      <c r="X533" t="s">
        <v>82</v>
      </c>
      <c r="Y533" t="s">
        <v>82</v>
      </c>
      <c r="Z533" t="s">
        <v>58</v>
      </c>
      <c r="AA533" t="s">
        <v>84</v>
      </c>
      <c r="AC533" t="s">
        <v>60</v>
      </c>
      <c r="AD533" t="s">
        <v>181</v>
      </c>
      <c r="AE533" t="s">
        <v>157</v>
      </c>
      <c r="AF533" t="s">
        <v>111</v>
      </c>
      <c r="AG533" t="s">
        <v>218</v>
      </c>
      <c r="AH533" t="s">
        <v>219</v>
      </c>
      <c r="AI533" t="s">
        <v>220</v>
      </c>
      <c r="AJ533">
        <v>1</v>
      </c>
      <c r="AK533" t="s">
        <v>89</v>
      </c>
      <c r="AL533">
        <v>2</v>
      </c>
      <c r="AM533">
        <v>1</v>
      </c>
      <c r="AN533" t="s">
        <v>60</v>
      </c>
      <c r="AO533" t="s">
        <v>90</v>
      </c>
      <c r="AT533" s="1">
        <v>44213</v>
      </c>
      <c r="AU533" t="s">
        <v>11138</v>
      </c>
      <c r="AW533" t="s">
        <v>71</v>
      </c>
      <c r="AX533" t="s">
        <v>72</v>
      </c>
    </row>
    <row r="534" spans="1:50" hidden="1" x14ac:dyDescent="0.25">
      <c r="A534" t="str">
        <f>INDEX('Community ID'!B:B,MATCH(M534,'Community ID'!A:A,0))</f>
        <v xml:space="preserve">La Islita </v>
      </c>
      <c r="B534" t="str">
        <f>INDEX('Community ID'!$K:$K,MATCH('Environmental Data'!$N534,'Community ID'!J:J,0))</f>
        <v>Santiago</v>
      </c>
      <c r="D534" t="s">
        <v>1790</v>
      </c>
      <c r="G534" t="s">
        <v>48</v>
      </c>
      <c r="H534" s="1">
        <v>32591</v>
      </c>
      <c r="I534">
        <v>32</v>
      </c>
      <c r="J534">
        <v>8097752401</v>
      </c>
      <c r="K534" t="s">
        <v>49</v>
      </c>
      <c r="L534" t="s">
        <v>1791</v>
      </c>
      <c r="M534" t="s">
        <v>701</v>
      </c>
      <c r="N534" t="s">
        <v>364</v>
      </c>
      <c r="O534" t="s">
        <v>364</v>
      </c>
      <c r="Q534" t="s">
        <v>134</v>
      </c>
      <c r="S534">
        <v>3105145134</v>
      </c>
      <c r="T534" t="s">
        <v>344</v>
      </c>
      <c r="U534" t="s">
        <v>56</v>
      </c>
      <c r="V534">
        <v>19.432958015389101</v>
      </c>
      <c r="W534">
        <v>-70.737851193636899</v>
      </c>
      <c r="X534" t="s">
        <v>57</v>
      </c>
      <c r="Y534" t="s">
        <v>100</v>
      </c>
      <c r="Z534" t="s">
        <v>83</v>
      </c>
      <c r="AA534" t="s">
        <v>155</v>
      </c>
      <c r="AB534" t="s">
        <v>60</v>
      </c>
      <c r="AC534" t="s">
        <v>61</v>
      </c>
      <c r="AD534" t="s">
        <v>60</v>
      </c>
      <c r="AE534" t="s">
        <v>176</v>
      </c>
      <c r="AF534" t="s">
        <v>63</v>
      </c>
      <c r="AG534" t="s">
        <v>1792</v>
      </c>
      <c r="AI534" t="s">
        <v>1793</v>
      </c>
      <c r="AJ534">
        <v>1</v>
      </c>
      <c r="AK534" t="s">
        <v>567</v>
      </c>
      <c r="AL534">
        <v>3</v>
      </c>
      <c r="AN534" t="s">
        <v>60</v>
      </c>
      <c r="AO534" t="s">
        <v>170</v>
      </c>
      <c r="AP534" t="s">
        <v>68</v>
      </c>
      <c r="AR534" t="s">
        <v>69</v>
      </c>
      <c r="AS534" t="s">
        <v>91</v>
      </c>
      <c r="AT534" s="1">
        <v>44213</v>
      </c>
      <c r="AU534" t="s">
        <v>11139</v>
      </c>
      <c r="AV534" t="s">
        <v>344</v>
      </c>
      <c r="AW534" t="s">
        <v>71</v>
      </c>
      <c r="AX534" t="s">
        <v>72</v>
      </c>
    </row>
    <row r="535" spans="1:50" hidden="1" x14ac:dyDescent="0.25">
      <c r="A535" t="str">
        <f>INDEX('Community ID'!B:B,MATCH(M535,'Community ID'!A:A,0))</f>
        <v>El Arroyazo</v>
      </c>
      <c r="B535" t="str">
        <f>INDEX('Community ID'!$K:$K,MATCH('Environmental Data'!$N535,'Community ID'!J:J,0))</f>
        <v>Constanza</v>
      </c>
      <c r="D535" t="s">
        <v>221</v>
      </c>
      <c r="F535" t="s">
        <v>107</v>
      </c>
      <c r="G535" t="s">
        <v>151</v>
      </c>
      <c r="H535" t="s">
        <v>194</v>
      </c>
      <c r="I535">
        <v>2021</v>
      </c>
      <c r="K535" t="s">
        <v>201</v>
      </c>
      <c r="L535" t="s">
        <v>77</v>
      </c>
      <c r="M535" t="s">
        <v>78</v>
      </c>
      <c r="N535" t="s">
        <v>79</v>
      </c>
      <c r="O535" t="s">
        <v>98</v>
      </c>
      <c r="S535">
        <v>107499188</v>
      </c>
      <c r="T535" t="s">
        <v>154</v>
      </c>
      <c r="U535" t="s">
        <v>56</v>
      </c>
      <c r="V535">
        <v>19.018555899999999</v>
      </c>
      <c r="W535">
        <v>-70.545590000000004</v>
      </c>
      <c r="X535" t="s">
        <v>82</v>
      </c>
      <c r="Y535" t="s">
        <v>82</v>
      </c>
      <c r="Z535" t="s">
        <v>110</v>
      </c>
      <c r="AA535" t="s">
        <v>84</v>
      </c>
      <c r="AC535" t="s">
        <v>60</v>
      </c>
      <c r="AE535" t="s">
        <v>157</v>
      </c>
      <c r="AF535" t="s">
        <v>111</v>
      </c>
      <c r="AG535" t="s">
        <v>222</v>
      </c>
      <c r="AH535" t="s">
        <v>223</v>
      </c>
      <c r="AI535" t="s">
        <v>224</v>
      </c>
      <c r="AJ535">
        <v>1</v>
      </c>
      <c r="AK535" t="s">
        <v>89</v>
      </c>
      <c r="AL535">
        <v>2</v>
      </c>
      <c r="AM535">
        <v>0</v>
      </c>
      <c r="AN535" t="s">
        <v>60</v>
      </c>
      <c r="AO535" t="s">
        <v>170</v>
      </c>
      <c r="AT535" s="1">
        <v>44213</v>
      </c>
      <c r="AU535" t="s">
        <v>11140</v>
      </c>
      <c r="AW535" t="s">
        <v>71</v>
      </c>
      <c r="AX535" t="s">
        <v>72</v>
      </c>
    </row>
    <row r="536" spans="1:50" hidden="1" x14ac:dyDescent="0.25">
      <c r="A536" t="str">
        <f>INDEX('Community ID'!B:B,MATCH(M536,'Community ID'!A:A,0))</f>
        <v xml:space="preserve">La Islita </v>
      </c>
      <c r="B536" t="str">
        <f>INDEX('Community ID'!$K:$K,MATCH('Environmental Data'!$N536,'Community ID'!J:J,0))</f>
        <v>Santiago</v>
      </c>
      <c r="D536" t="s">
        <v>1794</v>
      </c>
      <c r="G536" t="s">
        <v>48</v>
      </c>
      <c r="H536" s="1">
        <v>30810</v>
      </c>
      <c r="I536">
        <v>37</v>
      </c>
      <c r="J536">
        <v>8294361901</v>
      </c>
      <c r="K536" t="s">
        <v>76</v>
      </c>
      <c r="L536" t="s">
        <v>108</v>
      </c>
      <c r="M536" t="s">
        <v>701</v>
      </c>
      <c r="N536" t="s">
        <v>364</v>
      </c>
      <c r="O536" t="s">
        <v>364</v>
      </c>
      <c r="Q536" t="s">
        <v>134</v>
      </c>
      <c r="S536">
        <v>3104961739</v>
      </c>
      <c r="T536" t="s">
        <v>344</v>
      </c>
      <c r="U536" t="s">
        <v>56</v>
      </c>
      <c r="V536">
        <v>19.4328996429958</v>
      </c>
      <c r="W536">
        <v>-70.737947219384694</v>
      </c>
      <c r="X536" t="s">
        <v>196</v>
      </c>
      <c r="Y536" t="s">
        <v>100</v>
      </c>
      <c r="Z536" t="s">
        <v>83</v>
      </c>
      <c r="AA536" t="s">
        <v>155</v>
      </c>
      <c r="AB536" t="s">
        <v>60</v>
      </c>
      <c r="AC536" t="s">
        <v>61</v>
      </c>
      <c r="AD536" t="s">
        <v>61</v>
      </c>
      <c r="AE536" t="s">
        <v>157</v>
      </c>
      <c r="AF536" t="s">
        <v>63</v>
      </c>
      <c r="AG536" t="s">
        <v>820</v>
      </c>
      <c r="AH536" t="s">
        <v>1795</v>
      </c>
      <c r="AI536" t="s">
        <v>1796</v>
      </c>
      <c r="AJ536">
        <v>2</v>
      </c>
      <c r="AK536" t="s">
        <v>1797</v>
      </c>
      <c r="AL536">
        <v>2</v>
      </c>
      <c r="AN536" t="s">
        <v>60</v>
      </c>
      <c r="AO536" t="s">
        <v>170</v>
      </c>
      <c r="AP536" t="s">
        <v>104</v>
      </c>
      <c r="AR536" t="s">
        <v>69</v>
      </c>
      <c r="AS536" t="s">
        <v>91</v>
      </c>
      <c r="AT536" s="1">
        <v>44213</v>
      </c>
      <c r="AU536" t="s">
        <v>11141</v>
      </c>
      <c r="AV536" t="s">
        <v>344</v>
      </c>
      <c r="AW536" t="s">
        <v>71</v>
      </c>
      <c r="AX536" t="s">
        <v>72</v>
      </c>
    </row>
    <row r="537" spans="1:50" hidden="1" x14ac:dyDescent="0.25">
      <c r="A537" t="str">
        <f>INDEX('Community ID'!B:B,MATCH(M537,'Community ID'!A:A,0))</f>
        <v>El Arroyazo</v>
      </c>
      <c r="B537" t="str">
        <f>INDEX('Community ID'!$K:$K,MATCH('Environmental Data'!$N537,'Community ID'!J:J,0))</f>
        <v>Constanza</v>
      </c>
      <c r="D537" t="s">
        <v>225</v>
      </c>
      <c r="F537" t="s">
        <v>226</v>
      </c>
      <c r="G537" t="s">
        <v>173</v>
      </c>
      <c r="H537" s="1">
        <v>24513</v>
      </c>
      <c r="I537">
        <v>54</v>
      </c>
      <c r="J537">
        <v>8293981253</v>
      </c>
      <c r="K537" t="s">
        <v>201</v>
      </c>
      <c r="L537" t="s">
        <v>108</v>
      </c>
      <c r="M537" t="s">
        <v>78</v>
      </c>
      <c r="N537" t="s">
        <v>97</v>
      </c>
      <c r="O537" t="s">
        <v>98</v>
      </c>
      <c r="S537">
        <v>5300042370</v>
      </c>
      <c r="T537" t="s">
        <v>154</v>
      </c>
      <c r="U537" t="s">
        <v>56</v>
      </c>
      <c r="V537">
        <v>19.018555899999999</v>
      </c>
      <c r="W537">
        <v>-70.545590000000004</v>
      </c>
      <c r="X537" t="s">
        <v>82</v>
      </c>
      <c r="Y537" t="s">
        <v>82</v>
      </c>
      <c r="Z537" t="s">
        <v>110</v>
      </c>
      <c r="AA537" t="s">
        <v>84</v>
      </c>
      <c r="AC537" t="s">
        <v>60</v>
      </c>
      <c r="AD537" t="s">
        <v>181</v>
      </c>
      <c r="AE537" t="s">
        <v>157</v>
      </c>
      <c r="AF537" t="s">
        <v>111</v>
      </c>
      <c r="AG537" t="s">
        <v>227</v>
      </c>
      <c r="AH537" t="s">
        <v>228</v>
      </c>
      <c r="AI537" t="s">
        <v>229</v>
      </c>
      <c r="AJ537">
        <v>1</v>
      </c>
      <c r="AK537" t="s">
        <v>89</v>
      </c>
      <c r="AL537">
        <v>2</v>
      </c>
      <c r="AM537">
        <v>0</v>
      </c>
      <c r="AN537" t="s">
        <v>60</v>
      </c>
      <c r="AO537" t="s">
        <v>170</v>
      </c>
      <c r="AT537" s="1">
        <v>44213</v>
      </c>
      <c r="AU537" t="s">
        <v>11142</v>
      </c>
      <c r="AW537" t="s">
        <v>71</v>
      </c>
      <c r="AX537" t="s">
        <v>72</v>
      </c>
    </row>
    <row r="538" spans="1:50" hidden="1" x14ac:dyDescent="0.25">
      <c r="A538" t="str">
        <f>INDEX('Community ID'!B:B,MATCH(M538,'Community ID'!A:A,0))</f>
        <v>El Arroyazo</v>
      </c>
      <c r="B538" t="str">
        <f>INDEX('Community ID'!$K:$K,MATCH('Environmental Data'!$N538,'Community ID'!J:J,0))</f>
        <v>Constanza</v>
      </c>
      <c r="D538" t="s">
        <v>230</v>
      </c>
      <c r="F538" t="s">
        <v>232</v>
      </c>
      <c r="G538" t="s">
        <v>173</v>
      </c>
      <c r="H538" t="s">
        <v>233</v>
      </c>
      <c r="I538">
        <v>52</v>
      </c>
      <c r="J538">
        <v>8294576727</v>
      </c>
      <c r="K538" t="s">
        <v>49</v>
      </c>
      <c r="L538" t="s">
        <v>108</v>
      </c>
      <c r="M538" t="s">
        <v>78</v>
      </c>
      <c r="N538" t="s">
        <v>97</v>
      </c>
      <c r="O538" t="s">
        <v>147</v>
      </c>
      <c r="S538">
        <v>5300043808</v>
      </c>
      <c r="T538" t="s">
        <v>154</v>
      </c>
      <c r="U538" t="s">
        <v>56</v>
      </c>
      <c r="V538">
        <v>19.018555899999999</v>
      </c>
      <c r="W538">
        <v>-70.545590000000004</v>
      </c>
      <c r="X538" t="s">
        <v>82</v>
      </c>
      <c r="Y538" t="s">
        <v>82</v>
      </c>
      <c r="Z538" t="s">
        <v>58</v>
      </c>
      <c r="AA538" t="s">
        <v>84</v>
      </c>
      <c r="AB538" t="s">
        <v>60</v>
      </c>
      <c r="AC538" t="s">
        <v>60</v>
      </c>
      <c r="AE538" t="s">
        <v>157</v>
      </c>
      <c r="AF538" t="s">
        <v>111</v>
      </c>
      <c r="AG538" t="s">
        <v>234</v>
      </c>
      <c r="AH538" t="s">
        <v>235</v>
      </c>
      <c r="AI538" t="s">
        <v>160</v>
      </c>
      <c r="AJ538">
        <v>1</v>
      </c>
      <c r="AK538" t="s">
        <v>66</v>
      </c>
      <c r="AL538">
        <v>3</v>
      </c>
      <c r="AM538">
        <v>1</v>
      </c>
      <c r="AN538" t="s">
        <v>60</v>
      </c>
      <c r="AO538" t="s">
        <v>170</v>
      </c>
      <c r="AT538" s="1">
        <v>44213</v>
      </c>
      <c r="AU538" t="s">
        <v>11143</v>
      </c>
      <c r="AW538" t="s">
        <v>71</v>
      </c>
      <c r="AX538" t="s">
        <v>72</v>
      </c>
    </row>
    <row r="539" spans="1:50" hidden="1" x14ac:dyDescent="0.25">
      <c r="A539" t="str">
        <f>INDEX('Community ID'!B:B,MATCH(M539,'Community ID'!A:A,0))</f>
        <v xml:space="preserve">La Islita </v>
      </c>
      <c r="B539" t="str">
        <f>INDEX('Community ID'!$K:$K,MATCH('Environmental Data'!$N539,'Community ID'!J:J,0))</f>
        <v>Santiago</v>
      </c>
      <c r="D539" t="s">
        <v>1798</v>
      </c>
      <c r="F539" t="s">
        <v>1799</v>
      </c>
      <c r="G539" t="s">
        <v>75</v>
      </c>
      <c r="H539" s="1">
        <v>31473</v>
      </c>
      <c r="I539">
        <v>35</v>
      </c>
      <c r="J539">
        <v>8093922548</v>
      </c>
      <c r="K539" t="s">
        <v>132</v>
      </c>
      <c r="L539" t="s">
        <v>412</v>
      </c>
      <c r="M539" t="s">
        <v>701</v>
      </c>
      <c r="N539" t="s">
        <v>364</v>
      </c>
      <c r="O539" t="s">
        <v>364</v>
      </c>
      <c r="Q539" t="s">
        <v>353</v>
      </c>
      <c r="S539">
        <v>3500203199</v>
      </c>
      <c r="T539" t="s">
        <v>344</v>
      </c>
      <c r="U539" t="s">
        <v>56</v>
      </c>
      <c r="V539">
        <v>19.433613972443101</v>
      </c>
      <c r="W539">
        <v>-70.7375938352655</v>
      </c>
      <c r="X539" t="s">
        <v>57</v>
      </c>
      <c r="Y539" t="s">
        <v>57</v>
      </c>
      <c r="Z539" t="s">
        <v>83</v>
      </c>
      <c r="AA539" t="s">
        <v>155</v>
      </c>
      <c r="AB539" t="s">
        <v>60</v>
      </c>
      <c r="AC539" t="s">
        <v>61</v>
      </c>
      <c r="AD539" t="s">
        <v>60</v>
      </c>
      <c r="AE539" t="s">
        <v>176</v>
      </c>
      <c r="AF539" t="s">
        <v>63</v>
      </c>
      <c r="AG539" t="s">
        <v>820</v>
      </c>
      <c r="AI539" t="s">
        <v>1800</v>
      </c>
      <c r="AJ539">
        <v>1</v>
      </c>
      <c r="AK539" t="s">
        <v>1801</v>
      </c>
      <c r="AL539">
        <v>4</v>
      </c>
      <c r="AM539">
        <v>2</v>
      </c>
      <c r="AN539" t="s">
        <v>60</v>
      </c>
      <c r="AO539" t="s">
        <v>170</v>
      </c>
      <c r="AP539" t="s">
        <v>68</v>
      </c>
      <c r="AR539" t="s">
        <v>69</v>
      </c>
      <c r="AS539" t="s">
        <v>91</v>
      </c>
      <c r="AT539" s="1">
        <v>44213</v>
      </c>
      <c r="AU539" t="s">
        <v>11144</v>
      </c>
      <c r="AV539" t="s">
        <v>344</v>
      </c>
      <c r="AW539" t="s">
        <v>71</v>
      </c>
      <c r="AX539" t="s">
        <v>72</v>
      </c>
    </row>
    <row r="540" spans="1:50" hidden="1" x14ac:dyDescent="0.25">
      <c r="A540" t="str">
        <f>INDEX('Community ID'!B:B,MATCH(M540,'Community ID'!A:A,0))</f>
        <v xml:space="preserve">La Islita </v>
      </c>
      <c r="B540" t="str">
        <f>INDEX('Community ID'!$K:$K,MATCH('Environmental Data'!$N540,'Community ID'!J:J,0))</f>
        <v>Santiago</v>
      </c>
      <c r="D540" t="s">
        <v>1802</v>
      </c>
      <c r="G540" t="s">
        <v>48</v>
      </c>
      <c r="H540" s="1">
        <v>16615</v>
      </c>
      <c r="I540">
        <v>76</v>
      </c>
      <c r="J540">
        <v>8299696671</v>
      </c>
      <c r="K540" t="s">
        <v>76</v>
      </c>
      <c r="L540" t="s">
        <v>108</v>
      </c>
      <c r="M540" t="s">
        <v>701</v>
      </c>
      <c r="N540" t="s">
        <v>364</v>
      </c>
      <c r="O540" t="s">
        <v>364</v>
      </c>
      <c r="T540" t="s">
        <v>344</v>
      </c>
      <c r="U540" t="s">
        <v>56</v>
      </c>
      <c r="V540">
        <v>19.433585170868099</v>
      </c>
      <c r="W540">
        <v>-70.73766415099</v>
      </c>
      <c r="X540" t="s">
        <v>57</v>
      </c>
      <c r="Y540" t="s">
        <v>57</v>
      </c>
      <c r="Z540" t="s">
        <v>83</v>
      </c>
      <c r="AA540" t="s">
        <v>155</v>
      </c>
      <c r="AB540" t="s">
        <v>60</v>
      </c>
      <c r="AC540" t="s">
        <v>61</v>
      </c>
      <c r="AD540" t="s">
        <v>60</v>
      </c>
      <c r="AE540" t="s">
        <v>176</v>
      </c>
      <c r="AF540" t="s">
        <v>63</v>
      </c>
      <c r="AG540" t="s">
        <v>1803</v>
      </c>
      <c r="AI540" t="s">
        <v>1804</v>
      </c>
      <c r="AJ540">
        <v>1</v>
      </c>
      <c r="AK540" t="s">
        <v>1805</v>
      </c>
      <c r="AL540">
        <v>1</v>
      </c>
      <c r="AN540" t="s">
        <v>61</v>
      </c>
      <c r="AO540" t="s">
        <v>170</v>
      </c>
      <c r="AP540" t="s">
        <v>104</v>
      </c>
      <c r="AR540" t="s">
        <v>69</v>
      </c>
      <c r="AS540" t="s">
        <v>91</v>
      </c>
      <c r="AT540" s="1">
        <v>44213</v>
      </c>
      <c r="AU540" t="s">
        <v>11145</v>
      </c>
      <c r="AV540" t="s">
        <v>344</v>
      </c>
      <c r="AW540" t="s">
        <v>71</v>
      </c>
      <c r="AX540" t="s">
        <v>72</v>
      </c>
    </row>
    <row r="541" spans="1:50" hidden="1" x14ac:dyDescent="0.25">
      <c r="A541" t="str">
        <f>INDEX('Community ID'!B:B,MATCH(M541,'Community ID'!A:A,0))</f>
        <v xml:space="preserve">La Islita </v>
      </c>
      <c r="B541" t="str">
        <f>INDEX('Community ID'!$K:$K,MATCH('Environmental Data'!$N541,'Community ID'!J:J,0))</f>
        <v>Santiago</v>
      </c>
      <c r="D541" t="s">
        <v>1806</v>
      </c>
      <c r="G541" t="s">
        <v>75</v>
      </c>
      <c r="H541" s="1">
        <v>20740</v>
      </c>
      <c r="I541">
        <v>65</v>
      </c>
      <c r="J541">
        <v>8098355442</v>
      </c>
      <c r="K541" t="s">
        <v>76</v>
      </c>
      <c r="L541" t="s">
        <v>385</v>
      </c>
      <c r="M541" t="s">
        <v>701</v>
      </c>
      <c r="N541" t="s">
        <v>364</v>
      </c>
      <c r="O541" t="s">
        <v>364</v>
      </c>
      <c r="Q541" t="s">
        <v>134</v>
      </c>
      <c r="S541">
        <v>3100905565</v>
      </c>
      <c r="T541" t="s">
        <v>344</v>
      </c>
      <c r="U541" t="s">
        <v>56</v>
      </c>
      <c r="V541">
        <v>19.4332740471054</v>
      </c>
      <c r="W541">
        <v>-70.737535220082293</v>
      </c>
      <c r="X541" t="s">
        <v>196</v>
      </c>
      <c r="Y541" t="s">
        <v>196</v>
      </c>
      <c r="Z541" t="s">
        <v>83</v>
      </c>
      <c r="AA541" t="s">
        <v>155</v>
      </c>
      <c r="AB541" t="s">
        <v>60</v>
      </c>
      <c r="AC541" t="s">
        <v>61</v>
      </c>
      <c r="AD541" t="s">
        <v>60</v>
      </c>
      <c r="AE541" t="s">
        <v>157</v>
      </c>
      <c r="AF541" t="s">
        <v>86</v>
      </c>
      <c r="AG541" t="s">
        <v>820</v>
      </c>
      <c r="AH541" t="s">
        <v>820</v>
      </c>
      <c r="AI541" t="s">
        <v>1807</v>
      </c>
      <c r="AJ541">
        <v>2</v>
      </c>
      <c r="AK541" t="s">
        <v>1808</v>
      </c>
      <c r="AL541">
        <v>1</v>
      </c>
      <c r="AN541" t="s">
        <v>61</v>
      </c>
      <c r="AO541" t="s">
        <v>170</v>
      </c>
      <c r="AP541" t="s">
        <v>104</v>
      </c>
      <c r="AR541" t="s">
        <v>69</v>
      </c>
      <c r="AS541" t="s">
        <v>91</v>
      </c>
      <c r="AT541" s="1">
        <v>44213</v>
      </c>
      <c r="AU541" t="s">
        <v>11146</v>
      </c>
      <c r="AV541" t="s">
        <v>344</v>
      </c>
      <c r="AW541" t="s">
        <v>71</v>
      </c>
      <c r="AX541" t="s">
        <v>72</v>
      </c>
    </row>
    <row r="542" spans="1:50" hidden="1" x14ac:dyDescent="0.25">
      <c r="A542" t="str">
        <f>INDEX('Community ID'!B:B,MATCH(M542,'Community ID'!A:A,0))</f>
        <v xml:space="preserve">La Islita </v>
      </c>
      <c r="B542" t="str">
        <f>INDEX('Community ID'!$K:$K,MATCH('Environmental Data'!$N542,'Community ID'!J:J,0))</f>
        <v>Santiago</v>
      </c>
      <c r="D542" t="s">
        <v>1809</v>
      </c>
      <c r="G542" t="s">
        <v>48</v>
      </c>
      <c r="H542" s="1">
        <v>36955</v>
      </c>
      <c r="I542">
        <v>20</v>
      </c>
      <c r="J542">
        <v>8298216423</v>
      </c>
      <c r="K542" t="s">
        <v>49</v>
      </c>
      <c r="L542" t="s">
        <v>108</v>
      </c>
      <c r="M542" t="s">
        <v>701</v>
      </c>
      <c r="N542" t="s">
        <v>364</v>
      </c>
      <c r="O542" t="s">
        <v>364</v>
      </c>
      <c r="S542">
        <v>4023650940</v>
      </c>
      <c r="T542" t="s">
        <v>344</v>
      </c>
      <c r="U542" t="s">
        <v>56</v>
      </c>
      <c r="V542">
        <v>19.433485633594199</v>
      </c>
      <c r="W542">
        <v>-70.737498014675595</v>
      </c>
      <c r="X542" t="s">
        <v>57</v>
      </c>
      <c r="Y542" t="s">
        <v>57</v>
      </c>
      <c r="Z542" t="s">
        <v>83</v>
      </c>
      <c r="AA542" t="s">
        <v>155</v>
      </c>
      <c r="AB542" t="s">
        <v>60</v>
      </c>
      <c r="AC542" t="s">
        <v>61</v>
      </c>
      <c r="AD542" t="s">
        <v>60</v>
      </c>
      <c r="AE542" t="s">
        <v>176</v>
      </c>
      <c r="AF542" t="s">
        <v>63</v>
      </c>
      <c r="AG542" t="s">
        <v>1772</v>
      </c>
      <c r="AH542" t="s">
        <v>1810</v>
      </c>
      <c r="AI542" t="s">
        <v>1811</v>
      </c>
      <c r="AJ542">
        <v>1</v>
      </c>
      <c r="AK542" t="s">
        <v>644</v>
      </c>
      <c r="AL542">
        <v>7</v>
      </c>
      <c r="AM542">
        <v>2</v>
      </c>
      <c r="AN542" t="s">
        <v>60</v>
      </c>
      <c r="AO542" t="s">
        <v>170</v>
      </c>
      <c r="AP542" t="s">
        <v>68</v>
      </c>
      <c r="AR542" t="s">
        <v>69</v>
      </c>
      <c r="AS542" t="s">
        <v>114</v>
      </c>
      <c r="AT542" s="1">
        <v>44213</v>
      </c>
      <c r="AU542" t="s">
        <v>11147</v>
      </c>
      <c r="AV542" t="s">
        <v>344</v>
      </c>
      <c r="AW542" t="s">
        <v>71</v>
      </c>
      <c r="AX542" t="s">
        <v>72</v>
      </c>
    </row>
    <row r="543" spans="1:50" hidden="1" x14ac:dyDescent="0.25">
      <c r="A543" t="str">
        <f>INDEX('Community ID'!B:B,MATCH(M543,'Community ID'!A:A,0))</f>
        <v xml:space="preserve">La Islita </v>
      </c>
      <c r="B543" t="str">
        <f>INDEX('Community ID'!$K:$K,MATCH('Environmental Data'!$N543,'Community ID'!J:J,0))</f>
        <v>Santiago</v>
      </c>
      <c r="D543" t="s">
        <v>1812</v>
      </c>
      <c r="F543" t="s">
        <v>1655</v>
      </c>
      <c r="G543" t="s">
        <v>48</v>
      </c>
      <c r="H543" s="1">
        <v>37676</v>
      </c>
      <c r="I543">
        <v>18</v>
      </c>
      <c r="J543">
        <v>8293772730</v>
      </c>
      <c r="K543" t="s">
        <v>49</v>
      </c>
      <c r="L543" t="s">
        <v>570</v>
      </c>
      <c r="M543" t="s">
        <v>701</v>
      </c>
      <c r="N543" t="s">
        <v>364</v>
      </c>
      <c r="O543" t="s">
        <v>364</v>
      </c>
      <c r="Q543" t="s">
        <v>358</v>
      </c>
      <c r="T543" t="s">
        <v>344</v>
      </c>
      <c r="U543" t="s">
        <v>56</v>
      </c>
      <c r="V543">
        <v>19.433122232424701</v>
      </c>
      <c r="W543">
        <v>-70.737602895098604</v>
      </c>
      <c r="X543" t="s">
        <v>275</v>
      </c>
      <c r="Y543" t="s">
        <v>275</v>
      </c>
      <c r="Z543" t="s">
        <v>83</v>
      </c>
      <c r="AA543" t="s">
        <v>155</v>
      </c>
      <c r="AB543" t="s">
        <v>60</v>
      </c>
      <c r="AC543" t="s">
        <v>61</v>
      </c>
      <c r="AD543" t="s">
        <v>61</v>
      </c>
      <c r="AE543" t="s">
        <v>157</v>
      </c>
      <c r="AF543" t="s">
        <v>63</v>
      </c>
      <c r="AG543" t="s">
        <v>1814</v>
      </c>
      <c r="AI543" t="s">
        <v>1815</v>
      </c>
      <c r="AJ543">
        <v>1</v>
      </c>
      <c r="AK543" t="s">
        <v>1816</v>
      </c>
      <c r="AL543">
        <v>3</v>
      </c>
      <c r="AM543">
        <v>1</v>
      </c>
      <c r="AN543" t="s">
        <v>61</v>
      </c>
      <c r="AO543" t="s">
        <v>170</v>
      </c>
      <c r="AP543" t="s">
        <v>68</v>
      </c>
      <c r="AR543" t="s">
        <v>69</v>
      </c>
      <c r="AS543" t="s">
        <v>91</v>
      </c>
      <c r="AT543" s="1">
        <v>44213</v>
      </c>
      <c r="AU543" t="s">
        <v>11148</v>
      </c>
      <c r="AV543" t="s">
        <v>344</v>
      </c>
      <c r="AW543" t="s">
        <v>71</v>
      </c>
      <c r="AX543" t="s">
        <v>72</v>
      </c>
    </row>
    <row r="544" spans="1:50" hidden="1" x14ac:dyDescent="0.25">
      <c r="A544" t="str">
        <f>INDEX('Community ID'!B:B,MATCH(M544,'Community ID'!A:A,0))</f>
        <v xml:space="preserve">La Islita </v>
      </c>
      <c r="B544" t="str">
        <f>INDEX('Community ID'!$K:$K,MATCH('Environmental Data'!$N544,'Community ID'!J:J,0))</f>
        <v>Santiago</v>
      </c>
      <c r="D544" t="s">
        <v>1817</v>
      </c>
      <c r="G544" t="s">
        <v>48</v>
      </c>
      <c r="H544" t="s">
        <v>1819</v>
      </c>
      <c r="I544">
        <v>33</v>
      </c>
      <c r="J544">
        <v>8097838105</v>
      </c>
      <c r="K544" t="s">
        <v>117</v>
      </c>
      <c r="L544" t="s">
        <v>127</v>
      </c>
      <c r="M544" t="s">
        <v>701</v>
      </c>
      <c r="N544" t="s">
        <v>364</v>
      </c>
      <c r="O544" t="s">
        <v>364</v>
      </c>
      <c r="Q544" t="s">
        <v>134</v>
      </c>
      <c r="S544">
        <v>40220401331</v>
      </c>
      <c r="T544" t="s">
        <v>344</v>
      </c>
      <c r="U544" t="s">
        <v>56</v>
      </c>
      <c r="V544">
        <v>19.4331978281934</v>
      </c>
      <c r="W544">
        <v>-70.737645725374605</v>
      </c>
      <c r="X544" t="s">
        <v>57</v>
      </c>
      <c r="Y544" t="s">
        <v>57</v>
      </c>
      <c r="Z544" t="s">
        <v>83</v>
      </c>
      <c r="AA544" t="s">
        <v>155</v>
      </c>
      <c r="AB544" t="s">
        <v>60</v>
      </c>
      <c r="AC544" t="s">
        <v>61</v>
      </c>
      <c r="AD544" t="s">
        <v>61</v>
      </c>
      <c r="AE544" t="s">
        <v>176</v>
      </c>
      <c r="AF544" t="s">
        <v>63</v>
      </c>
      <c r="AG544" t="s">
        <v>820</v>
      </c>
      <c r="AI544" t="s">
        <v>1820</v>
      </c>
      <c r="AJ544">
        <v>1</v>
      </c>
      <c r="AK544" t="s">
        <v>567</v>
      </c>
      <c r="AL544">
        <v>5</v>
      </c>
      <c r="AN544" t="s">
        <v>60</v>
      </c>
      <c r="AO544" t="s">
        <v>67</v>
      </c>
      <c r="AP544" t="s">
        <v>104</v>
      </c>
      <c r="AR544" t="s">
        <v>69</v>
      </c>
      <c r="AS544" t="s">
        <v>70</v>
      </c>
      <c r="AT544" s="1">
        <v>44213</v>
      </c>
      <c r="AU544" t="s">
        <v>11149</v>
      </c>
      <c r="AV544" t="s">
        <v>344</v>
      </c>
      <c r="AW544" t="s">
        <v>71</v>
      </c>
      <c r="AX544" t="s">
        <v>72</v>
      </c>
    </row>
    <row r="545" spans="1:50" hidden="1" x14ac:dyDescent="0.25">
      <c r="A545" t="str">
        <f>INDEX('Community ID'!B:B,MATCH(M545,'Community ID'!A:A,0))</f>
        <v xml:space="preserve">La Islita </v>
      </c>
      <c r="B545" t="str">
        <f>INDEX('Community ID'!$K:$K,MATCH('Environmental Data'!$N545,'Community ID'!J:J,0))</f>
        <v>Santiago</v>
      </c>
      <c r="D545" t="s">
        <v>1821</v>
      </c>
      <c r="G545" t="s">
        <v>48</v>
      </c>
      <c r="H545" s="1">
        <v>21978</v>
      </c>
      <c r="I545">
        <v>61</v>
      </c>
      <c r="J545">
        <v>8299808295</v>
      </c>
      <c r="K545" t="s">
        <v>76</v>
      </c>
      <c r="L545" t="s">
        <v>108</v>
      </c>
      <c r="M545" t="s">
        <v>701</v>
      </c>
      <c r="N545" t="s">
        <v>364</v>
      </c>
      <c r="O545" t="s">
        <v>364</v>
      </c>
      <c r="Q545" t="s">
        <v>358</v>
      </c>
      <c r="S545">
        <v>31001066671</v>
      </c>
      <c r="T545" t="s">
        <v>344</v>
      </c>
      <c r="U545" t="s">
        <v>56</v>
      </c>
      <c r="V545">
        <v>19.433162267511101</v>
      </c>
      <c r="W545">
        <v>-70.737804438485</v>
      </c>
      <c r="X545" t="s">
        <v>82</v>
      </c>
      <c r="Y545" t="s">
        <v>100</v>
      </c>
      <c r="Z545" t="s">
        <v>83</v>
      </c>
      <c r="AA545" t="s">
        <v>155</v>
      </c>
      <c r="AB545" t="s">
        <v>60</v>
      </c>
      <c r="AC545" t="s">
        <v>61</v>
      </c>
      <c r="AD545" t="s">
        <v>61</v>
      </c>
      <c r="AE545" t="s">
        <v>176</v>
      </c>
      <c r="AF545" t="s">
        <v>63</v>
      </c>
      <c r="AG545" t="s">
        <v>1822</v>
      </c>
      <c r="AH545" t="s">
        <v>1823</v>
      </c>
      <c r="AI545" t="s">
        <v>1824</v>
      </c>
      <c r="AJ545">
        <v>1</v>
      </c>
      <c r="AK545" t="s">
        <v>837</v>
      </c>
      <c r="AL545">
        <v>3</v>
      </c>
      <c r="AN545" t="s">
        <v>60</v>
      </c>
      <c r="AO545" t="s">
        <v>170</v>
      </c>
      <c r="AP545" t="s">
        <v>68</v>
      </c>
      <c r="AR545" t="s">
        <v>69</v>
      </c>
      <c r="AS545" t="s">
        <v>91</v>
      </c>
      <c r="AT545" s="1">
        <v>44213</v>
      </c>
      <c r="AU545" t="s">
        <v>11150</v>
      </c>
      <c r="AV545" t="s">
        <v>344</v>
      </c>
      <c r="AW545" t="s">
        <v>71</v>
      </c>
      <c r="AX545" t="s">
        <v>72</v>
      </c>
    </row>
    <row r="546" spans="1:50" hidden="1" x14ac:dyDescent="0.25">
      <c r="A546" t="str">
        <f>INDEX('Community ID'!B:B,MATCH(M546,'Community ID'!A:A,0))</f>
        <v xml:space="preserve">La Islita </v>
      </c>
      <c r="B546" t="str">
        <f>INDEX('Community ID'!$K:$K,MATCH('Environmental Data'!$N546,'Community ID'!J:J,0))</f>
        <v>Santiago</v>
      </c>
      <c r="D546" t="s">
        <v>1825</v>
      </c>
      <c r="F546" t="s">
        <v>1826</v>
      </c>
      <c r="G546" t="s">
        <v>75</v>
      </c>
      <c r="H546" s="1">
        <v>28613</v>
      </c>
      <c r="I546">
        <v>43</v>
      </c>
      <c r="J546">
        <v>8498673013</v>
      </c>
      <c r="K546" t="s">
        <v>49</v>
      </c>
      <c r="L546" t="s">
        <v>1827</v>
      </c>
      <c r="M546" t="s">
        <v>701</v>
      </c>
      <c r="N546" t="s">
        <v>364</v>
      </c>
      <c r="O546" t="s">
        <v>364</v>
      </c>
      <c r="Q546" t="s">
        <v>370</v>
      </c>
      <c r="S546">
        <v>31001388</v>
      </c>
      <c r="T546" t="s">
        <v>344</v>
      </c>
      <c r="U546" t="s">
        <v>56</v>
      </c>
      <c r="V546">
        <v>19.433304731302801</v>
      </c>
      <c r="W546">
        <v>-70.737913197082506</v>
      </c>
      <c r="X546" t="s">
        <v>82</v>
      </c>
      <c r="Y546" t="s">
        <v>82</v>
      </c>
      <c r="Z546" t="s">
        <v>83</v>
      </c>
      <c r="AA546" t="s">
        <v>155</v>
      </c>
      <c r="AB546" t="s">
        <v>60</v>
      </c>
      <c r="AC546" t="s">
        <v>61</v>
      </c>
      <c r="AD546" t="s">
        <v>61</v>
      </c>
      <c r="AE546" t="s">
        <v>176</v>
      </c>
      <c r="AF546" t="s">
        <v>111</v>
      </c>
      <c r="AG546" t="s">
        <v>1828</v>
      </c>
      <c r="AH546" t="s">
        <v>1829</v>
      </c>
      <c r="AI546" t="s">
        <v>1830</v>
      </c>
      <c r="AJ546">
        <v>1</v>
      </c>
      <c r="AK546" t="s">
        <v>567</v>
      </c>
      <c r="AL546">
        <v>4</v>
      </c>
      <c r="AN546" t="s">
        <v>60</v>
      </c>
      <c r="AO546" t="s">
        <v>170</v>
      </c>
      <c r="AP546" t="s">
        <v>68</v>
      </c>
      <c r="AR546" t="s">
        <v>69</v>
      </c>
      <c r="AS546" t="s">
        <v>114</v>
      </c>
      <c r="AT546" s="1">
        <v>44213</v>
      </c>
      <c r="AU546" t="s">
        <v>11151</v>
      </c>
      <c r="AV546" t="s">
        <v>344</v>
      </c>
      <c r="AW546" t="s">
        <v>71</v>
      </c>
      <c r="AX546" t="s">
        <v>72</v>
      </c>
    </row>
    <row r="547" spans="1:50" hidden="1" x14ac:dyDescent="0.25">
      <c r="A547" t="str">
        <f>INDEX('Community ID'!B:B,MATCH(M547,'Community ID'!A:A,0))</f>
        <v xml:space="preserve">La Islita </v>
      </c>
      <c r="B547" t="str">
        <f>INDEX('Community ID'!$K:$K,MATCH('Environmental Data'!$N547,'Community ID'!J:J,0))</f>
        <v>Santiago</v>
      </c>
      <c r="D547" t="s">
        <v>1831</v>
      </c>
      <c r="G547" t="s">
        <v>75</v>
      </c>
      <c r="H547" s="1">
        <v>25731</v>
      </c>
      <c r="I547">
        <v>51</v>
      </c>
      <c r="J547">
        <v>8092677640</v>
      </c>
      <c r="K547" t="s">
        <v>132</v>
      </c>
      <c r="L547" t="s">
        <v>385</v>
      </c>
      <c r="M547" t="s">
        <v>701</v>
      </c>
      <c r="N547" t="s">
        <v>364</v>
      </c>
      <c r="O547" t="s">
        <v>364</v>
      </c>
      <c r="R547" t="s">
        <v>358</v>
      </c>
      <c r="S547">
        <v>3100797830</v>
      </c>
      <c r="T547" t="s">
        <v>344</v>
      </c>
      <c r="U547" t="s">
        <v>56</v>
      </c>
      <c r="V547">
        <v>19.432939805809799</v>
      </c>
      <c r="W547">
        <v>-70.738180997219203</v>
      </c>
      <c r="X547" t="s">
        <v>82</v>
      </c>
      <c r="Y547" t="s">
        <v>82</v>
      </c>
      <c r="Z547" t="s">
        <v>83</v>
      </c>
      <c r="AA547" t="s">
        <v>155</v>
      </c>
      <c r="AB547" t="s">
        <v>61</v>
      </c>
      <c r="AC547" t="s">
        <v>61</v>
      </c>
      <c r="AD547" t="s">
        <v>61</v>
      </c>
      <c r="AE547" t="s">
        <v>157</v>
      </c>
      <c r="AF547" t="s">
        <v>86</v>
      </c>
      <c r="AG547" t="s">
        <v>1832</v>
      </c>
      <c r="AI547" t="s">
        <v>1833</v>
      </c>
      <c r="AJ547">
        <v>1</v>
      </c>
      <c r="AK547" t="s">
        <v>1808</v>
      </c>
      <c r="AL547">
        <v>4</v>
      </c>
      <c r="AN547" t="s">
        <v>60</v>
      </c>
      <c r="AO547" t="s">
        <v>170</v>
      </c>
      <c r="AP547" t="s">
        <v>104</v>
      </c>
      <c r="AR547" t="s">
        <v>69</v>
      </c>
      <c r="AS547" t="s">
        <v>91</v>
      </c>
      <c r="AT547" s="1">
        <v>44213</v>
      </c>
      <c r="AU547" t="s">
        <v>11152</v>
      </c>
      <c r="AV547" t="s">
        <v>344</v>
      </c>
      <c r="AW547" t="s">
        <v>71</v>
      </c>
      <c r="AX547" t="s">
        <v>72</v>
      </c>
    </row>
    <row r="548" spans="1:50" hidden="1" x14ac:dyDescent="0.25">
      <c r="A548" t="str">
        <f>INDEX('Community ID'!B:B,MATCH(M548,'Community ID'!A:A,0))</f>
        <v>La Japonesa, La 57</v>
      </c>
      <c r="B548" t="str">
        <f>INDEX('Community ID'!$K:$K,MATCH('Environmental Data'!$N548,'Community ID'!J:J,0))</f>
        <v>Constanza</v>
      </c>
      <c r="D548" t="s">
        <v>1834</v>
      </c>
      <c r="F548" t="s">
        <v>1835</v>
      </c>
      <c r="G548" t="s">
        <v>48</v>
      </c>
      <c r="H548" t="s">
        <v>94</v>
      </c>
      <c r="I548">
        <v>2021</v>
      </c>
      <c r="K548" t="s">
        <v>132</v>
      </c>
      <c r="L548" t="s">
        <v>127</v>
      </c>
      <c r="M548" t="s">
        <v>1624</v>
      </c>
      <c r="N548" t="s">
        <v>52</v>
      </c>
      <c r="O548" t="s">
        <v>311</v>
      </c>
      <c r="T548" t="s">
        <v>604</v>
      </c>
      <c r="U548" t="s">
        <v>56</v>
      </c>
      <c r="V548">
        <v>0</v>
      </c>
      <c r="W548">
        <v>0</v>
      </c>
      <c r="X548" t="s">
        <v>196</v>
      </c>
      <c r="Y548" t="s">
        <v>275</v>
      </c>
      <c r="Z548" t="s">
        <v>345</v>
      </c>
      <c r="AA548" t="s">
        <v>84</v>
      </c>
      <c r="AB548" t="s">
        <v>60</v>
      </c>
      <c r="AD548" t="s">
        <v>60</v>
      </c>
      <c r="AE548" t="s">
        <v>157</v>
      </c>
      <c r="AF548" t="s">
        <v>111</v>
      </c>
      <c r="AG548" t="s">
        <v>64</v>
      </c>
      <c r="AH548" t="s">
        <v>64</v>
      </c>
      <c r="AI548" t="s">
        <v>307</v>
      </c>
      <c r="AJ548">
        <v>2</v>
      </c>
      <c r="AK548" t="s">
        <v>605</v>
      </c>
      <c r="AL548">
        <v>2</v>
      </c>
      <c r="AM548">
        <v>1</v>
      </c>
      <c r="AN548" t="s">
        <v>61</v>
      </c>
      <c r="AO548" t="s">
        <v>67</v>
      </c>
      <c r="AP548" t="s">
        <v>68</v>
      </c>
      <c r="AR548" t="s">
        <v>69</v>
      </c>
      <c r="AS548" t="s">
        <v>91</v>
      </c>
      <c r="AT548" s="1">
        <v>44211</v>
      </c>
      <c r="AU548" t="s">
        <v>11153</v>
      </c>
      <c r="AV548" t="s">
        <v>604</v>
      </c>
      <c r="AW548" t="s">
        <v>71</v>
      </c>
      <c r="AX548" t="s">
        <v>72</v>
      </c>
    </row>
    <row r="549" spans="1:50" hidden="1" x14ac:dyDescent="0.25">
      <c r="A549" t="str">
        <f>INDEX('Community ID'!B:B,MATCH(M549,'Community ID'!A:A,0))</f>
        <v>El Arroyazo</v>
      </c>
      <c r="B549" t="str">
        <f>INDEX('Community ID'!$K:$K,MATCH('Environmental Data'!$N549,'Community ID'!J:J,0))</f>
        <v>Constanza</v>
      </c>
      <c r="D549" t="s">
        <v>236</v>
      </c>
      <c r="F549" t="s">
        <v>237</v>
      </c>
      <c r="G549" t="s">
        <v>151</v>
      </c>
      <c r="H549" s="1">
        <v>29714</v>
      </c>
      <c r="I549">
        <v>40</v>
      </c>
      <c r="K549" t="s">
        <v>76</v>
      </c>
      <c r="L549" t="s">
        <v>238</v>
      </c>
      <c r="M549" t="s">
        <v>239</v>
      </c>
      <c r="N549" t="s">
        <v>79</v>
      </c>
      <c r="O549" t="s">
        <v>147</v>
      </c>
      <c r="T549" t="s">
        <v>154</v>
      </c>
      <c r="U549" t="s">
        <v>56</v>
      </c>
      <c r="V549">
        <v>19.0185511</v>
      </c>
      <c r="W549">
        <v>-70.5455951</v>
      </c>
      <c r="X549" t="s">
        <v>82</v>
      </c>
      <c r="Y549" t="s">
        <v>57</v>
      </c>
      <c r="Z549" t="s">
        <v>110</v>
      </c>
      <c r="AA549" t="s">
        <v>84</v>
      </c>
      <c r="AC549" t="s">
        <v>60</v>
      </c>
      <c r="AD549" t="s">
        <v>181</v>
      </c>
      <c r="AE549" t="s">
        <v>157</v>
      </c>
      <c r="AF549" t="s">
        <v>111</v>
      </c>
      <c r="AG549" t="s">
        <v>235</v>
      </c>
      <c r="AH549" t="s">
        <v>240</v>
      </c>
      <c r="AI549" t="s">
        <v>169</v>
      </c>
      <c r="AJ549">
        <v>1</v>
      </c>
      <c r="AK549" t="s">
        <v>89</v>
      </c>
      <c r="AL549">
        <v>1</v>
      </c>
      <c r="AM549">
        <v>0</v>
      </c>
      <c r="AN549" t="s">
        <v>60</v>
      </c>
      <c r="AO549" t="s">
        <v>170</v>
      </c>
      <c r="AT549" s="1">
        <v>44210</v>
      </c>
      <c r="AU549" t="s">
        <v>11154</v>
      </c>
      <c r="AW549" t="s">
        <v>71</v>
      </c>
      <c r="AX549" t="s">
        <v>72</v>
      </c>
    </row>
    <row r="550" spans="1:50" hidden="1" x14ac:dyDescent="0.25">
      <c r="A550" t="str">
        <f>INDEX('Community ID'!B:B,MATCH(M550,'Community ID'!A:A,0))</f>
        <v>El Arroyazo</v>
      </c>
      <c r="B550" t="str">
        <f>INDEX('Community ID'!$K:$K,MATCH('Environmental Data'!$N550,'Community ID'!J:J,0))</f>
        <v>Constanza</v>
      </c>
      <c r="D550" t="s">
        <v>241</v>
      </c>
      <c r="F550" t="s">
        <v>242</v>
      </c>
      <c r="G550" t="s">
        <v>173</v>
      </c>
      <c r="H550" s="1">
        <v>32001</v>
      </c>
      <c r="I550">
        <v>34</v>
      </c>
      <c r="K550" t="s">
        <v>76</v>
      </c>
      <c r="L550" t="s">
        <v>108</v>
      </c>
      <c r="M550" t="s">
        <v>78</v>
      </c>
      <c r="N550" t="s">
        <v>97</v>
      </c>
      <c r="O550" t="s">
        <v>147</v>
      </c>
      <c r="T550" t="s">
        <v>154</v>
      </c>
      <c r="U550" t="s">
        <v>56</v>
      </c>
      <c r="V550">
        <v>19.0186429</v>
      </c>
      <c r="W550">
        <v>-70.545871399999996</v>
      </c>
      <c r="X550" t="s">
        <v>82</v>
      </c>
      <c r="Y550" t="s">
        <v>57</v>
      </c>
      <c r="Z550" t="s">
        <v>110</v>
      </c>
      <c r="AA550" t="s">
        <v>84</v>
      </c>
      <c r="AC550" t="s">
        <v>60</v>
      </c>
      <c r="AD550" t="s">
        <v>181</v>
      </c>
      <c r="AE550" t="s">
        <v>157</v>
      </c>
      <c r="AF550" t="s">
        <v>86</v>
      </c>
      <c r="AG550" t="s">
        <v>243</v>
      </c>
      <c r="AH550" t="s">
        <v>244</v>
      </c>
      <c r="AI550" t="s">
        <v>183</v>
      </c>
      <c r="AJ550">
        <v>1</v>
      </c>
      <c r="AK550" t="s">
        <v>66</v>
      </c>
      <c r="AL550">
        <v>4</v>
      </c>
      <c r="AM550">
        <v>4</v>
      </c>
      <c r="AN550" t="s">
        <v>61</v>
      </c>
      <c r="AO550" t="s">
        <v>90</v>
      </c>
      <c r="AT550" s="1">
        <v>44209</v>
      </c>
      <c r="AU550" t="s">
        <v>11155</v>
      </c>
      <c r="AW550" t="s">
        <v>71</v>
      </c>
      <c r="AX550" t="s">
        <v>72</v>
      </c>
    </row>
    <row r="551" spans="1:50" hidden="1" x14ac:dyDescent="0.25">
      <c r="A551" t="str">
        <f>INDEX('Community ID'!B:B,MATCH(M551,'Community ID'!A:A,0))</f>
        <v>El Arroyazo</v>
      </c>
      <c r="B551" t="str">
        <f>INDEX('Community ID'!$K:$K,MATCH('Environmental Data'!$N551,'Community ID'!J:J,0))</f>
        <v>Constanza</v>
      </c>
      <c r="D551" t="s">
        <v>245</v>
      </c>
      <c r="F551" t="s">
        <v>246</v>
      </c>
      <c r="G551" t="s">
        <v>151</v>
      </c>
      <c r="H551" t="s">
        <v>194</v>
      </c>
      <c r="I551">
        <v>2021</v>
      </c>
      <c r="K551" t="s">
        <v>76</v>
      </c>
      <c r="L551" t="s">
        <v>247</v>
      </c>
      <c r="M551" t="s">
        <v>78</v>
      </c>
      <c r="N551" t="s">
        <v>97</v>
      </c>
      <c r="O551" t="s">
        <v>248</v>
      </c>
      <c r="T551" t="s">
        <v>154</v>
      </c>
      <c r="U551" t="s">
        <v>56</v>
      </c>
      <c r="V551">
        <v>19.018641800000001</v>
      </c>
      <c r="W551">
        <v>-70.550117299999997</v>
      </c>
      <c r="X551" t="s">
        <v>82</v>
      </c>
      <c r="Y551" t="s">
        <v>82</v>
      </c>
      <c r="Z551" t="s">
        <v>110</v>
      </c>
      <c r="AA551" t="s">
        <v>84</v>
      </c>
      <c r="AC551" t="s">
        <v>60</v>
      </c>
      <c r="AD551" t="s">
        <v>181</v>
      </c>
      <c r="AE551" t="s">
        <v>176</v>
      </c>
      <c r="AF551" t="s">
        <v>111</v>
      </c>
      <c r="AG551" t="s">
        <v>249</v>
      </c>
      <c r="AH551" t="s">
        <v>182</v>
      </c>
      <c r="AI551" t="s">
        <v>183</v>
      </c>
      <c r="AJ551">
        <v>1</v>
      </c>
      <c r="AK551" t="s">
        <v>89</v>
      </c>
      <c r="AL551">
        <v>6</v>
      </c>
      <c r="AM551">
        <v>4</v>
      </c>
      <c r="AN551" t="s">
        <v>60</v>
      </c>
      <c r="AO551" t="s">
        <v>67</v>
      </c>
      <c r="AT551" s="1">
        <v>44208</v>
      </c>
      <c r="AU551" t="s">
        <v>11156</v>
      </c>
      <c r="AW551" t="s">
        <v>71</v>
      </c>
      <c r="AX551" t="s">
        <v>72</v>
      </c>
    </row>
    <row r="552" spans="1:50" hidden="1" x14ac:dyDescent="0.25">
      <c r="A552" t="str">
        <f>INDEX('Community ID'!B:B,MATCH(M552,'Community ID'!A:A,0))</f>
        <v>El Arroyazo</v>
      </c>
      <c r="B552" t="str">
        <f>INDEX('Community ID'!$K:$K,MATCH('Environmental Data'!$N552,'Community ID'!J:J,0))</f>
        <v>Constanza</v>
      </c>
      <c r="D552" t="s">
        <v>250</v>
      </c>
      <c r="F552" t="s">
        <v>251</v>
      </c>
      <c r="G552" t="s">
        <v>173</v>
      </c>
      <c r="H552" s="1">
        <v>34764</v>
      </c>
      <c r="I552">
        <v>26</v>
      </c>
      <c r="K552" t="s">
        <v>201</v>
      </c>
      <c r="L552" t="s">
        <v>127</v>
      </c>
      <c r="M552" t="s">
        <v>78</v>
      </c>
      <c r="N552" t="s">
        <v>97</v>
      </c>
      <c r="O552" t="s">
        <v>147</v>
      </c>
      <c r="T552" t="s">
        <v>154</v>
      </c>
      <c r="U552" t="s">
        <v>56</v>
      </c>
      <c r="V552">
        <v>19.018618499999999</v>
      </c>
      <c r="W552">
        <v>-70.550127900000007</v>
      </c>
      <c r="X552" t="s">
        <v>82</v>
      </c>
      <c r="Y552" t="s">
        <v>100</v>
      </c>
      <c r="Z552" t="s">
        <v>110</v>
      </c>
      <c r="AA552" t="s">
        <v>84</v>
      </c>
      <c r="AB552" t="s">
        <v>61</v>
      </c>
      <c r="AC552" t="s">
        <v>61</v>
      </c>
      <c r="AD552" t="s">
        <v>181</v>
      </c>
      <c r="AE552" t="s">
        <v>176</v>
      </c>
      <c r="AF552" t="s">
        <v>63</v>
      </c>
      <c r="AG552" t="s">
        <v>167</v>
      </c>
      <c r="AH552" t="s">
        <v>252</v>
      </c>
      <c r="AI552" t="s">
        <v>183</v>
      </c>
      <c r="AJ552">
        <v>1</v>
      </c>
      <c r="AK552" t="s">
        <v>89</v>
      </c>
      <c r="AL552">
        <v>3</v>
      </c>
      <c r="AM552">
        <v>2</v>
      </c>
      <c r="AN552" t="s">
        <v>60</v>
      </c>
      <c r="AO552" t="s">
        <v>90</v>
      </c>
      <c r="AT552" s="1">
        <v>44208</v>
      </c>
      <c r="AU552" t="s">
        <v>11157</v>
      </c>
      <c r="AW552" t="s">
        <v>71</v>
      </c>
      <c r="AX552" t="s">
        <v>72</v>
      </c>
    </row>
    <row r="553" spans="1:50" hidden="1" x14ac:dyDescent="0.25">
      <c r="A553" t="str">
        <f>INDEX('Community ID'!B:B,MATCH(M553,'Community ID'!A:A,0))</f>
        <v>El Arroyazo</v>
      </c>
      <c r="B553" t="str">
        <f>INDEX('Community ID'!$K:$K,MATCH('Environmental Data'!$N553,'Community ID'!J:J,0))</f>
        <v>Constanza</v>
      </c>
      <c r="D553" t="s">
        <v>253</v>
      </c>
      <c r="F553" t="s">
        <v>107</v>
      </c>
      <c r="G553" t="s">
        <v>173</v>
      </c>
      <c r="H553" s="1">
        <v>27219</v>
      </c>
      <c r="I553">
        <v>47</v>
      </c>
      <c r="K553" t="s">
        <v>76</v>
      </c>
      <c r="L553" t="s">
        <v>108</v>
      </c>
      <c r="M553" t="s">
        <v>78</v>
      </c>
      <c r="N553" t="s">
        <v>97</v>
      </c>
      <c r="O553" t="s">
        <v>147</v>
      </c>
      <c r="S553">
        <v>5300231999</v>
      </c>
      <c r="T553" t="s">
        <v>154</v>
      </c>
      <c r="U553" t="s">
        <v>56</v>
      </c>
      <c r="V553">
        <v>19.018569899999999</v>
      </c>
      <c r="W553">
        <v>-70.550140799999994</v>
      </c>
      <c r="X553" t="s">
        <v>82</v>
      </c>
      <c r="Y553" t="s">
        <v>82</v>
      </c>
      <c r="Z553" t="s">
        <v>110</v>
      </c>
      <c r="AA553" t="s">
        <v>84</v>
      </c>
      <c r="AB553" t="s">
        <v>60</v>
      </c>
      <c r="AD553" t="s">
        <v>181</v>
      </c>
      <c r="AF553" t="s">
        <v>111</v>
      </c>
      <c r="AG553" t="s">
        <v>159</v>
      </c>
      <c r="AH553" t="s">
        <v>168</v>
      </c>
      <c r="AI553" t="s">
        <v>191</v>
      </c>
      <c r="AJ553">
        <v>1</v>
      </c>
      <c r="AK553" t="s">
        <v>89</v>
      </c>
      <c r="AL553">
        <v>3</v>
      </c>
      <c r="AM553">
        <v>1</v>
      </c>
      <c r="AN553" t="s">
        <v>60</v>
      </c>
      <c r="AO553" t="s">
        <v>170</v>
      </c>
      <c r="AT553" s="1">
        <v>44208</v>
      </c>
      <c r="AU553" t="s">
        <v>11158</v>
      </c>
      <c r="AW553" t="s">
        <v>71</v>
      </c>
      <c r="AX553" t="s">
        <v>72</v>
      </c>
    </row>
    <row r="554" spans="1:50" hidden="1" x14ac:dyDescent="0.25">
      <c r="A554" t="str">
        <f>INDEX('Community ID'!B:B,MATCH(M554,'Community ID'!A:A,0))</f>
        <v>El Arroyazo</v>
      </c>
      <c r="B554" t="str">
        <f>INDEX('Community ID'!$K:$K,MATCH('Environmental Data'!$N554,'Community ID'!J:J,0))</f>
        <v>Constanza</v>
      </c>
      <c r="D554" t="s">
        <v>254</v>
      </c>
      <c r="G554" t="s">
        <v>173</v>
      </c>
      <c r="H554" t="s">
        <v>255</v>
      </c>
      <c r="I554">
        <v>26</v>
      </c>
      <c r="K554" t="s">
        <v>76</v>
      </c>
      <c r="L554" t="s">
        <v>108</v>
      </c>
      <c r="M554" t="s">
        <v>78</v>
      </c>
      <c r="N554" t="s">
        <v>97</v>
      </c>
      <c r="O554" t="s">
        <v>147</v>
      </c>
      <c r="T554" t="s">
        <v>154</v>
      </c>
      <c r="U554" t="s">
        <v>56</v>
      </c>
      <c r="V554">
        <v>19.018642</v>
      </c>
      <c r="W554">
        <v>-70.550121599999997</v>
      </c>
      <c r="X554" t="s">
        <v>82</v>
      </c>
      <c r="Y554" t="s">
        <v>82</v>
      </c>
      <c r="Z554" t="s">
        <v>110</v>
      </c>
      <c r="AA554" t="s">
        <v>84</v>
      </c>
      <c r="AC554" t="s">
        <v>60</v>
      </c>
      <c r="AD554" t="s">
        <v>181</v>
      </c>
      <c r="AE554" t="s">
        <v>176</v>
      </c>
      <c r="AF554" t="s">
        <v>111</v>
      </c>
      <c r="AG554" t="s">
        <v>167</v>
      </c>
      <c r="AH554" t="s">
        <v>256</v>
      </c>
      <c r="AI554" t="s">
        <v>160</v>
      </c>
      <c r="AJ554">
        <v>1</v>
      </c>
      <c r="AK554" t="s">
        <v>89</v>
      </c>
      <c r="AL554">
        <v>7</v>
      </c>
      <c r="AM554">
        <v>5</v>
      </c>
      <c r="AN554" t="s">
        <v>60</v>
      </c>
      <c r="AO554" t="s">
        <v>170</v>
      </c>
      <c r="AT554" s="1">
        <v>44208</v>
      </c>
      <c r="AU554" t="s">
        <v>11159</v>
      </c>
      <c r="AW554" t="s">
        <v>71</v>
      </c>
      <c r="AX554" t="s">
        <v>72</v>
      </c>
    </row>
    <row r="555" spans="1:50" hidden="1" x14ac:dyDescent="0.25">
      <c r="A555" t="str">
        <f>INDEX('Community ID'!B:B,MATCH(M555,'Community ID'!A:A,0))</f>
        <v>El Arroyazo</v>
      </c>
      <c r="B555" t="str">
        <f>INDEX('Community ID'!$K:$K,MATCH('Environmental Data'!$N555,'Community ID'!J:J,0))</f>
        <v>Constanza</v>
      </c>
      <c r="D555" t="s">
        <v>257</v>
      </c>
      <c r="F555" t="s">
        <v>107</v>
      </c>
      <c r="G555" t="s">
        <v>173</v>
      </c>
      <c r="H555" t="s">
        <v>259</v>
      </c>
      <c r="I555">
        <v>39</v>
      </c>
      <c r="K555" t="s">
        <v>132</v>
      </c>
      <c r="L555" t="s">
        <v>108</v>
      </c>
      <c r="M555" t="s">
        <v>78</v>
      </c>
      <c r="N555" t="s">
        <v>97</v>
      </c>
      <c r="O555" t="s">
        <v>147</v>
      </c>
      <c r="T555" t="s">
        <v>154</v>
      </c>
      <c r="U555" t="s">
        <v>56</v>
      </c>
      <c r="V555">
        <v>19.0192409</v>
      </c>
      <c r="W555">
        <v>-70.550333899999998</v>
      </c>
      <c r="X555" t="s">
        <v>82</v>
      </c>
      <c r="Y555" t="s">
        <v>82</v>
      </c>
      <c r="Z555" t="s">
        <v>110</v>
      </c>
      <c r="AA555" t="s">
        <v>84</v>
      </c>
      <c r="AC555" t="s">
        <v>60</v>
      </c>
      <c r="AD555" t="s">
        <v>181</v>
      </c>
      <c r="AE555" t="s">
        <v>157</v>
      </c>
      <c r="AF555" t="s">
        <v>111</v>
      </c>
      <c r="AG555" t="s">
        <v>252</v>
      </c>
      <c r="AH555" t="s">
        <v>260</v>
      </c>
      <c r="AI555" t="s">
        <v>169</v>
      </c>
      <c r="AJ555">
        <v>1</v>
      </c>
      <c r="AK555" t="s">
        <v>66</v>
      </c>
      <c r="AL555">
        <v>4</v>
      </c>
      <c r="AM555">
        <v>2</v>
      </c>
      <c r="AN555" t="s">
        <v>60</v>
      </c>
      <c r="AO555" t="s">
        <v>170</v>
      </c>
      <c r="AT555" s="1">
        <v>44208</v>
      </c>
      <c r="AU555" t="s">
        <v>11160</v>
      </c>
      <c r="AW555" t="s">
        <v>71</v>
      </c>
      <c r="AX555" t="s">
        <v>72</v>
      </c>
    </row>
    <row r="556" spans="1:50" hidden="1" x14ac:dyDescent="0.25">
      <c r="A556" t="str">
        <f>INDEX('Community ID'!B:B,MATCH(M556,'Community ID'!A:A,0))</f>
        <v>El Arroyazo</v>
      </c>
      <c r="B556" t="str">
        <f>INDEX('Community ID'!$K:$K,MATCH('Environmental Data'!$N556,'Community ID'!J:J,0))</f>
        <v>Constanza</v>
      </c>
      <c r="D556" t="s">
        <v>261</v>
      </c>
      <c r="F556" t="s">
        <v>262</v>
      </c>
      <c r="G556" t="s">
        <v>173</v>
      </c>
      <c r="H556" t="s">
        <v>263</v>
      </c>
      <c r="I556">
        <v>36</v>
      </c>
      <c r="K556" t="s">
        <v>76</v>
      </c>
      <c r="L556" t="s">
        <v>108</v>
      </c>
      <c r="M556" t="s">
        <v>78</v>
      </c>
      <c r="N556" t="s">
        <v>79</v>
      </c>
      <c r="O556" t="s">
        <v>98</v>
      </c>
      <c r="T556" t="s">
        <v>154</v>
      </c>
      <c r="U556" t="s">
        <v>56</v>
      </c>
      <c r="V556">
        <v>19.019236299999999</v>
      </c>
      <c r="W556">
        <v>-70.550331799999995</v>
      </c>
      <c r="X556" t="s">
        <v>82</v>
      </c>
      <c r="Y556" t="s">
        <v>82</v>
      </c>
      <c r="Z556" t="s">
        <v>110</v>
      </c>
      <c r="AA556" t="s">
        <v>84</v>
      </c>
      <c r="AB556" t="s">
        <v>60</v>
      </c>
      <c r="AD556" t="s">
        <v>181</v>
      </c>
      <c r="AE556" t="s">
        <v>176</v>
      </c>
      <c r="AF556" t="s">
        <v>86</v>
      </c>
      <c r="AG556" t="s">
        <v>264</v>
      </c>
      <c r="AH556" t="s">
        <v>265</v>
      </c>
      <c r="AI556" t="s">
        <v>266</v>
      </c>
      <c r="AJ556">
        <v>1</v>
      </c>
      <c r="AK556" t="s">
        <v>89</v>
      </c>
      <c r="AL556">
        <v>2</v>
      </c>
      <c r="AM556">
        <v>1</v>
      </c>
      <c r="AN556" t="s">
        <v>60</v>
      </c>
      <c r="AO556" t="s">
        <v>90</v>
      </c>
      <c r="AT556" s="1">
        <v>44208</v>
      </c>
      <c r="AU556" t="s">
        <v>11161</v>
      </c>
      <c r="AW556" t="s">
        <v>71</v>
      </c>
      <c r="AX556" t="s">
        <v>72</v>
      </c>
    </row>
    <row r="557" spans="1:50" hidden="1" x14ac:dyDescent="0.25">
      <c r="A557" t="str">
        <f>INDEX('Community ID'!B:B,MATCH(M557,'Community ID'!A:A,0))</f>
        <v>El Arroyazo</v>
      </c>
      <c r="B557" t="str">
        <f>INDEX('Community ID'!$K:$K,MATCH('Environmental Data'!$N557,'Community ID'!J:J,0))</f>
        <v>Constanza</v>
      </c>
      <c r="D557" t="s">
        <v>267</v>
      </c>
      <c r="F557" t="s">
        <v>231</v>
      </c>
      <c r="G557" t="s">
        <v>173</v>
      </c>
      <c r="H557" t="s">
        <v>269</v>
      </c>
      <c r="I557">
        <v>57</v>
      </c>
      <c r="K557" t="s">
        <v>76</v>
      </c>
      <c r="L557" t="s">
        <v>108</v>
      </c>
      <c r="M557" t="s">
        <v>78</v>
      </c>
      <c r="N557" t="s">
        <v>97</v>
      </c>
      <c r="O557" t="s">
        <v>147</v>
      </c>
      <c r="T557" t="s">
        <v>154</v>
      </c>
      <c r="U557" t="s">
        <v>56</v>
      </c>
      <c r="V557">
        <v>19.019236299999999</v>
      </c>
      <c r="W557">
        <v>-70.550331799999995</v>
      </c>
      <c r="X557" t="s">
        <v>82</v>
      </c>
      <c r="Y557" t="s">
        <v>82</v>
      </c>
      <c r="Z557" t="s">
        <v>110</v>
      </c>
      <c r="AA557" t="s">
        <v>84</v>
      </c>
      <c r="AC557" t="s">
        <v>60</v>
      </c>
      <c r="AD557" t="s">
        <v>181</v>
      </c>
      <c r="AE557" t="s">
        <v>157</v>
      </c>
      <c r="AF557" t="s">
        <v>111</v>
      </c>
      <c r="AG557" t="s">
        <v>167</v>
      </c>
      <c r="AH557" t="s">
        <v>168</v>
      </c>
      <c r="AI557" t="s">
        <v>183</v>
      </c>
      <c r="AJ557">
        <v>1</v>
      </c>
      <c r="AK557" t="s">
        <v>89</v>
      </c>
      <c r="AL557">
        <v>6</v>
      </c>
      <c r="AM557">
        <v>1</v>
      </c>
      <c r="AN557" t="s">
        <v>60</v>
      </c>
      <c r="AO557" t="s">
        <v>170</v>
      </c>
      <c r="AT557" s="1">
        <v>44208</v>
      </c>
      <c r="AU557" t="s">
        <v>11162</v>
      </c>
      <c r="AW557" t="s">
        <v>71</v>
      </c>
      <c r="AX557" t="s">
        <v>72</v>
      </c>
    </row>
    <row r="558" spans="1:50" hidden="1" x14ac:dyDescent="0.25">
      <c r="A558" t="str">
        <f>INDEX('Community ID'!B:B,MATCH(M558,'Community ID'!A:A,0))</f>
        <v>El Arroyazo</v>
      </c>
      <c r="B558" t="str">
        <f>INDEX('Community ID'!$K:$K,MATCH('Environmental Data'!$N558,'Community ID'!J:J,0))</f>
        <v>Constanza</v>
      </c>
      <c r="D558" t="s">
        <v>270</v>
      </c>
      <c r="F558" t="s">
        <v>273</v>
      </c>
      <c r="G558" t="s">
        <v>151</v>
      </c>
      <c r="H558" t="s">
        <v>194</v>
      </c>
      <c r="I558">
        <v>2021</v>
      </c>
      <c r="K558" t="s">
        <v>201</v>
      </c>
      <c r="L558" t="s">
        <v>274</v>
      </c>
      <c r="M558" t="s">
        <v>78</v>
      </c>
      <c r="N558" t="s">
        <v>79</v>
      </c>
      <c r="O558" t="s">
        <v>147</v>
      </c>
      <c r="T558" t="s">
        <v>154</v>
      </c>
      <c r="U558" t="s">
        <v>56</v>
      </c>
      <c r="V558">
        <v>19.019312200000002</v>
      </c>
      <c r="W558">
        <v>-70.548618200000007</v>
      </c>
      <c r="X558" t="s">
        <v>82</v>
      </c>
      <c r="Y558" t="s">
        <v>275</v>
      </c>
      <c r="Z558" t="s">
        <v>110</v>
      </c>
      <c r="AA558" t="s">
        <v>84</v>
      </c>
      <c r="AC558" t="s">
        <v>60</v>
      </c>
      <c r="AD558" t="s">
        <v>181</v>
      </c>
      <c r="AE558" t="s">
        <v>176</v>
      </c>
      <c r="AF558" t="s">
        <v>63</v>
      </c>
      <c r="AG558" t="s">
        <v>276</v>
      </c>
      <c r="AH558" t="s">
        <v>61</v>
      </c>
      <c r="AI558" t="s">
        <v>183</v>
      </c>
      <c r="AJ558">
        <v>1</v>
      </c>
      <c r="AK558" t="s">
        <v>89</v>
      </c>
      <c r="AL558">
        <v>2</v>
      </c>
      <c r="AM558">
        <v>0</v>
      </c>
      <c r="AN558" t="s">
        <v>60</v>
      </c>
      <c r="AO558" t="s">
        <v>67</v>
      </c>
      <c r="AT558" s="1">
        <v>44208</v>
      </c>
      <c r="AU558" t="s">
        <v>11163</v>
      </c>
      <c r="AW558" t="s">
        <v>71</v>
      </c>
      <c r="AX558" t="s">
        <v>72</v>
      </c>
    </row>
    <row r="559" spans="1:50" hidden="1" x14ac:dyDescent="0.25">
      <c r="A559" t="str">
        <f>INDEX('Community ID'!B:B,MATCH(M559,'Community ID'!A:A,0))</f>
        <v>El Arroyazo</v>
      </c>
      <c r="B559" t="str">
        <f>INDEX('Community ID'!$K:$K,MATCH('Environmental Data'!$N559,'Community ID'!J:J,0))</f>
        <v>Constanza</v>
      </c>
      <c r="D559" t="s">
        <v>277</v>
      </c>
      <c r="F559" t="s">
        <v>278</v>
      </c>
      <c r="G559" t="s">
        <v>151</v>
      </c>
      <c r="H559" t="s">
        <v>279</v>
      </c>
      <c r="I559">
        <v>35</v>
      </c>
      <c r="K559" t="s">
        <v>201</v>
      </c>
      <c r="L559" t="s">
        <v>280</v>
      </c>
      <c r="M559" t="s">
        <v>78</v>
      </c>
      <c r="N559" t="s">
        <v>79</v>
      </c>
      <c r="O559" t="s">
        <v>98</v>
      </c>
      <c r="S559">
        <v>5300440392</v>
      </c>
      <c r="T559" t="s">
        <v>154</v>
      </c>
      <c r="U559" t="s">
        <v>56</v>
      </c>
      <c r="V559">
        <v>19.019312200000002</v>
      </c>
      <c r="W559">
        <v>-70.548618200000007</v>
      </c>
      <c r="X559" t="s">
        <v>82</v>
      </c>
      <c r="Y559" t="s">
        <v>82</v>
      </c>
      <c r="Z559" t="s">
        <v>110</v>
      </c>
      <c r="AA559" t="s">
        <v>84</v>
      </c>
      <c r="AB559" t="s">
        <v>61</v>
      </c>
      <c r="AC559" t="s">
        <v>61</v>
      </c>
      <c r="AD559" t="s">
        <v>181</v>
      </c>
      <c r="AE559" t="s">
        <v>157</v>
      </c>
      <c r="AF559" t="s">
        <v>86</v>
      </c>
      <c r="AG559" t="s">
        <v>281</v>
      </c>
      <c r="AH559" t="s">
        <v>282</v>
      </c>
      <c r="AI559" t="s">
        <v>283</v>
      </c>
      <c r="AJ559">
        <v>1</v>
      </c>
      <c r="AK559" t="s">
        <v>66</v>
      </c>
      <c r="AL559">
        <v>2</v>
      </c>
      <c r="AM559">
        <v>1</v>
      </c>
      <c r="AN559" t="s">
        <v>60</v>
      </c>
      <c r="AO559" t="s">
        <v>90</v>
      </c>
      <c r="AT559" s="1">
        <v>44208</v>
      </c>
      <c r="AU559" t="s">
        <v>11164</v>
      </c>
      <c r="AW559" t="s">
        <v>71</v>
      </c>
      <c r="AX559" t="s">
        <v>72</v>
      </c>
    </row>
    <row r="560" spans="1:50" hidden="1" x14ac:dyDescent="0.25">
      <c r="A560" t="str">
        <f>INDEX('Community ID'!B:B,MATCH(M560,'Community ID'!A:A,0))</f>
        <v>El Arroyazo</v>
      </c>
      <c r="B560" t="str">
        <f>INDEX('Community ID'!$K:$K,MATCH('Environmental Data'!$N560,'Community ID'!J:J,0))</f>
        <v>Constanza</v>
      </c>
      <c r="D560" t="s">
        <v>284</v>
      </c>
      <c r="F560" t="s">
        <v>285</v>
      </c>
      <c r="G560" t="s">
        <v>151</v>
      </c>
      <c r="H560" t="s">
        <v>286</v>
      </c>
      <c r="I560">
        <v>32</v>
      </c>
      <c r="K560" t="s">
        <v>76</v>
      </c>
      <c r="L560" t="s">
        <v>287</v>
      </c>
      <c r="M560" t="s">
        <v>78</v>
      </c>
      <c r="N560" t="s">
        <v>79</v>
      </c>
      <c r="O560" t="s">
        <v>147</v>
      </c>
      <c r="T560" t="s">
        <v>154</v>
      </c>
      <c r="U560" t="s">
        <v>56</v>
      </c>
      <c r="V560">
        <v>19.019312200000002</v>
      </c>
      <c r="W560">
        <v>-70.548618200000007</v>
      </c>
      <c r="X560" t="s">
        <v>82</v>
      </c>
      <c r="Y560" t="s">
        <v>82</v>
      </c>
      <c r="Z560" t="s">
        <v>110</v>
      </c>
      <c r="AA560" t="s">
        <v>84</v>
      </c>
      <c r="AC560" t="s">
        <v>60</v>
      </c>
      <c r="AD560" t="s">
        <v>181</v>
      </c>
      <c r="AE560" t="s">
        <v>157</v>
      </c>
      <c r="AF560" t="s">
        <v>63</v>
      </c>
      <c r="AI560" t="s">
        <v>183</v>
      </c>
      <c r="AJ560">
        <v>1</v>
      </c>
      <c r="AK560" t="s">
        <v>66</v>
      </c>
      <c r="AL560">
        <v>1</v>
      </c>
      <c r="AM560">
        <v>0</v>
      </c>
      <c r="AN560" t="s">
        <v>60</v>
      </c>
      <c r="AO560" t="s">
        <v>67</v>
      </c>
      <c r="AT560" s="1">
        <v>44208</v>
      </c>
      <c r="AU560" t="s">
        <v>11165</v>
      </c>
      <c r="AW560" t="s">
        <v>71</v>
      </c>
      <c r="AX560" t="s">
        <v>72</v>
      </c>
    </row>
    <row r="561" spans="1:50" hidden="1" x14ac:dyDescent="0.25">
      <c r="A561" t="str">
        <f>INDEX('Community ID'!B:B,MATCH(M561,'Community ID'!A:A,0))</f>
        <v>El Arroyazo</v>
      </c>
      <c r="B561" t="str">
        <f>INDEX('Community ID'!$K:$K,MATCH('Environmental Data'!$N561,'Community ID'!J:J,0))</f>
        <v>Constanza</v>
      </c>
      <c r="D561" t="s">
        <v>288</v>
      </c>
      <c r="F561" t="s">
        <v>289</v>
      </c>
      <c r="G561" t="s">
        <v>151</v>
      </c>
      <c r="H561" t="s">
        <v>290</v>
      </c>
      <c r="I561">
        <v>30</v>
      </c>
      <c r="J561">
        <v>8299676638</v>
      </c>
      <c r="K561" t="s">
        <v>49</v>
      </c>
      <c r="L561" t="s">
        <v>77</v>
      </c>
      <c r="M561" t="s">
        <v>78</v>
      </c>
      <c r="N561" t="s">
        <v>79</v>
      </c>
      <c r="O561" t="s">
        <v>98</v>
      </c>
      <c r="S561">
        <v>40223385317</v>
      </c>
      <c r="T561" t="s">
        <v>154</v>
      </c>
      <c r="U561" t="s">
        <v>56</v>
      </c>
      <c r="V561">
        <v>19.020694299999999</v>
      </c>
      <c r="W561">
        <v>-70.548246399999996</v>
      </c>
      <c r="X561" t="s">
        <v>82</v>
      </c>
      <c r="Y561" t="s">
        <v>82</v>
      </c>
      <c r="Z561" t="s">
        <v>110</v>
      </c>
      <c r="AA561" t="s">
        <v>84</v>
      </c>
      <c r="AC561" t="s">
        <v>60</v>
      </c>
      <c r="AD561" t="s">
        <v>181</v>
      </c>
      <c r="AE561" t="s">
        <v>176</v>
      </c>
      <c r="AF561" t="s">
        <v>63</v>
      </c>
      <c r="AG561" t="s">
        <v>291</v>
      </c>
      <c r="AH561" t="s">
        <v>234</v>
      </c>
      <c r="AI561" t="s">
        <v>183</v>
      </c>
      <c r="AJ561">
        <v>1</v>
      </c>
      <c r="AK561" t="s">
        <v>89</v>
      </c>
      <c r="AL561">
        <v>5</v>
      </c>
      <c r="AM561">
        <v>2</v>
      </c>
      <c r="AN561" t="s">
        <v>60</v>
      </c>
      <c r="AO561" t="s">
        <v>67</v>
      </c>
      <c r="AT561" s="1">
        <v>44208</v>
      </c>
      <c r="AU561" t="s">
        <v>11166</v>
      </c>
      <c r="AW561" t="s">
        <v>71</v>
      </c>
      <c r="AX561" t="s">
        <v>72</v>
      </c>
    </row>
    <row r="562" spans="1:50" hidden="1" x14ac:dyDescent="0.25">
      <c r="A562" t="str">
        <f>INDEX('Community ID'!B:B,MATCH(M562,'Community ID'!A:A,0))</f>
        <v>El Arroyazo</v>
      </c>
      <c r="B562" t="str">
        <f>INDEX('Community ID'!$K:$K,MATCH('Environmental Data'!$N562,'Community ID'!J:J,0))</f>
        <v>Constanza</v>
      </c>
      <c r="D562" t="s">
        <v>292</v>
      </c>
      <c r="F562" t="s">
        <v>293</v>
      </c>
      <c r="G562" t="s">
        <v>151</v>
      </c>
      <c r="H562" s="1">
        <v>26666</v>
      </c>
      <c r="I562">
        <v>48</v>
      </c>
      <c r="J562">
        <v>8292902850</v>
      </c>
      <c r="K562" t="s">
        <v>76</v>
      </c>
      <c r="L562" t="s">
        <v>294</v>
      </c>
      <c r="M562" t="s">
        <v>78</v>
      </c>
      <c r="N562" t="s">
        <v>97</v>
      </c>
      <c r="O562" t="s">
        <v>98</v>
      </c>
      <c r="S562">
        <v>5000203181</v>
      </c>
      <c r="T562" t="s">
        <v>154</v>
      </c>
      <c r="U562" t="s">
        <v>56</v>
      </c>
      <c r="V562">
        <v>19.019273500000001</v>
      </c>
      <c r="W562">
        <v>-70.548245499999993</v>
      </c>
      <c r="X562" t="s">
        <v>82</v>
      </c>
      <c r="Y562" t="s">
        <v>82</v>
      </c>
      <c r="Z562" t="s">
        <v>110</v>
      </c>
      <c r="AA562" t="s">
        <v>84</v>
      </c>
      <c r="AB562" t="s">
        <v>60</v>
      </c>
      <c r="AD562" t="s">
        <v>181</v>
      </c>
      <c r="AE562" t="s">
        <v>176</v>
      </c>
      <c r="AF562" t="s">
        <v>63</v>
      </c>
      <c r="AG562" t="s">
        <v>295</v>
      </c>
      <c r="AH562" t="s">
        <v>296</v>
      </c>
      <c r="AI562" t="s">
        <v>183</v>
      </c>
      <c r="AJ562">
        <v>1</v>
      </c>
      <c r="AK562" t="s">
        <v>297</v>
      </c>
      <c r="AL562">
        <v>6</v>
      </c>
      <c r="AM562">
        <v>2</v>
      </c>
      <c r="AN562" t="s">
        <v>60</v>
      </c>
      <c r="AO562" t="s">
        <v>67</v>
      </c>
      <c r="AT562" s="1">
        <v>44208</v>
      </c>
      <c r="AU562" t="s">
        <v>11167</v>
      </c>
      <c r="AW562" t="s">
        <v>71</v>
      </c>
      <c r="AX562" t="s">
        <v>72</v>
      </c>
    </row>
    <row r="563" spans="1:50" hidden="1" x14ac:dyDescent="0.25">
      <c r="A563" t="str">
        <f>INDEX('Community ID'!B:B,MATCH(M563,'Community ID'!A:A,0))</f>
        <v>El Arroyazo</v>
      </c>
      <c r="B563" t="str">
        <f>INDEX('Community ID'!$K:$K,MATCH('Environmental Data'!$N563,'Community ID'!J:J,0))</f>
        <v>Constanza</v>
      </c>
      <c r="D563" t="s">
        <v>298</v>
      </c>
      <c r="F563" t="s">
        <v>299</v>
      </c>
      <c r="G563" t="s">
        <v>173</v>
      </c>
      <c r="H563" t="s">
        <v>300</v>
      </c>
      <c r="I563">
        <v>58</v>
      </c>
      <c r="J563">
        <v>8094524879</v>
      </c>
      <c r="K563" t="s">
        <v>76</v>
      </c>
      <c r="L563" t="s">
        <v>108</v>
      </c>
      <c r="M563" t="s">
        <v>78</v>
      </c>
      <c r="N563" t="s">
        <v>79</v>
      </c>
      <c r="O563" t="s">
        <v>147</v>
      </c>
      <c r="T563" t="s">
        <v>154</v>
      </c>
      <c r="U563" t="s">
        <v>56</v>
      </c>
      <c r="V563">
        <v>19.020694299999999</v>
      </c>
      <c r="W563">
        <v>-70.548246399999996</v>
      </c>
      <c r="X563" t="s">
        <v>82</v>
      </c>
      <c r="Y563" t="s">
        <v>82</v>
      </c>
      <c r="Z563" t="s">
        <v>110</v>
      </c>
      <c r="AA563" t="s">
        <v>84</v>
      </c>
      <c r="AB563" t="s">
        <v>60</v>
      </c>
      <c r="AD563" t="s">
        <v>181</v>
      </c>
      <c r="AE563" t="s">
        <v>176</v>
      </c>
      <c r="AF563" t="s">
        <v>63</v>
      </c>
      <c r="AG563" t="s">
        <v>295</v>
      </c>
      <c r="AH563" t="s">
        <v>301</v>
      </c>
      <c r="AI563" t="s">
        <v>183</v>
      </c>
      <c r="AJ563">
        <v>1</v>
      </c>
      <c r="AK563" t="s">
        <v>302</v>
      </c>
      <c r="AL563">
        <v>5</v>
      </c>
      <c r="AM563">
        <v>2</v>
      </c>
      <c r="AN563" t="s">
        <v>60</v>
      </c>
      <c r="AO563" t="s">
        <v>67</v>
      </c>
      <c r="AT563" s="1">
        <v>44208</v>
      </c>
      <c r="AU563" t="s">
        <v>11168</v>
      </c>
      <c r="AW563" t="s">
        <v>71</v>
      </c>
      <c r="AX563" t="s">
        <v>72</v>
      </c>
    </row>
    <row r="564" spans="1:50" hidden="1" x14ac:dyDescent="0.25">
      <c r="A564" t="str">
        <f>INDEX('Community ID'!B:B,MATCH(M564,'Community ID'!A:A,0))</f>
        <v>La Libertad</v>
      </c>
      <c r="B564" t="str">
        <f>INDEX('Community ID'!$K:$K,MATCH('Environmental Data'!$N564,'Community ID'!J:J,0))</f>
        <v>Constanza</v>
      </c>
      <c r="D564" t="s">
        <v>1837</v>
      </c>
      <c r="F564" t="s">
        <v>1474</v>
      </c>
      <c r="G564" t="s">
        <v>48</v>
      </c>
      <c r="H564" s="1">
        <v>23272</v>
      </c>
      <c r="I564">
        <v>58</v>
      </c>
      <c r="J564">
        <v>8298615025</v>
      </c>
      <c r="K564" t="s">
        <v>76</v>
      </c>
      <c r="L564" t="s">
        <v>127</v>
      </c>
      <c r="M564" t="s">
        <v>1839</v>
      </c>
      <c r="N564" t="s">
        <v>97</v>
      </c>
      <c r="O564" t="s">
        <v>494</v>
      </c>
      <c r="Q564" t="s">
        <v>1240</v>
      </c>
      <c r="R564" t="s">
        <v>61</v>
      </c>
      <c r="T564" t="s">
        <v>595</v>
      </c>
      <c r="U564" t="s">
        <v>56</v>
      </c>
      <c r="V564">
        <v>18.9151132</v>
      </c>
      <c r="W564">
        <v>-70.744956500000001</v>
      </c>
      <c r="X564" t="s">
        <v>82</v>
      </c>
      <c r="Y564" t="s">
        <v>82</v>
      </c>
      <c r="Z564" t="s">
        <v>58</v>
      </c>
      <c r="AA564" t="s">
        <v>155</v>
      </c>
      <c r="AB564" t="s">
        <v>60</v>
      </c>
      <c r="AC564" t="s">
        <v>61</v>
      </c>
      <c r="AD564" t="s">
        <v>61</v>
      </c>
      <c r="AE564" t="s">
        <v>176</v>
      </c>
      <c r="AF564" t="s">
        <v>111</v>
      </c>
      <c r="AG564" t="s">
        <v>64</v>
      </c>
      <c r="AH564" t="s">
        <v>120</v>
      </c>
      <c r="AI564" t="s">
        <v>1840</v>
      </c>
      <c r="AJ564">
        <v>1</v>
      </c>
      <c r="AK564" t="s">
        <v>597</v>
      </c>
      <c r="AL564">
        <v>5</v>
      </c>
      <c r="AM564">
        <v>1</v>
      </c>
      <c r="AN564" t="s">
        <v>60</v>
      </c>
      <c r="AO564" t="s">
        <v>67</v>
      </c>
      <c r="AP564" t="s">
        <v>68</v>
      </c>
      <c r="AR564" t="s">
        <v>69</v>
      </c>
      <c r="AS564" t="s">
        <v>70</v>
      </c>
      <c r="AT564" s="1">
        <v>44203</v>
      </c>
      <c r="AU564" t="s">
        <v>11169</v>
      </c>
      <c r="AV564" t="s">
        <v>595</v>
      </c>
      <c r="AW564" t="s">
        <v>71</v>
      </c>
      <c r="AX564" t="s">
        <v>72</v>
      </c>
    </row>
    <row r="565" spans="1:50" hidden="1" x14ac:dyDescent="0.25">
      <c r="A565" t="str">
        <f>INDEX('Community ID'!B:B,MATCH(M565,'Community ID'!A:A,0))</f>
        <v>El Cercado</v>
      </c>
      <c r="B565" t="str">
        <f>INDEX('Community ID'!$K:$K,MATCH('Environmental Data'!$N565,'Community ID'!J:J,0))</f>
        <v>Constanza</v>
      </c>
      <c r="D565" t="s">
        <v>1841</v>
      </c>
      <c r="G565" t="s">
        <v>48</v>
      </c>
      <c r="H565" t="s">
        <v>94</v>
      </c>
      <c r="I565">
        <v>2021</v>
      </c>
      <c r="K565" t="s">
        <v>76</v>
      </c>
      <c r="L565" t="s">
        <v>127</v>
      </c>
      <c r="M565" t="s">
        <v>1842</v>
      </c>
      <c r="N565" t="s">
        <v>97</v>
      </c>
      <c r="O565" t="s">
        <v>311</v>
      </c>
      <c r="Q565" t="s">
        <v>1240</v>
      </c>
      <c r="T565" t="s">
        <v>595</v>
      </c>
      <c r="U565" t="s">
        <v>56</v>
      </c>
      <c r="V565">
        <v>0</v>
      </c>
      <c r="W565">
        <v>0</v>
      </c>
      <c r="X565" t="s">
        <v>196</v>
      </c>
      <c r="Y565" t="s">
        <v>196</v>
      </c>
      <c r="Z565" t="s">
        <v>83</v>
      </c>
      <c r="AA565" t="s">
        <v>155</v>
      </c>
      <c r="AB565" t="s">
        <v>60</v>
      </c>
      <c r="AE565" t="s">
        <v>176</v>
      </c>
      <c r="AF565" t="s">
        <v>63</v>
      </c>
      <c r="AG565" t="s">
        <v>64</v>
      </c>
      <c r="AH565" t="s">
        <v>120</v>
      </c>
      <c r="AI565" t="s">
        <v>326</v>
      </c>
      <c r="AJ565">
        <v>1</v>
      </c>
      <c r="AK565" t="s">
        <v>605</v>
      </c>
      <c r="AL565">
        <v>4</v>
      </c>
      <c r="AN565" t="s">
        <v>60</v>
      </c>
      <c r="AO565" t="s">
        <v>67</v>
      </c>
      <c r="AP565" t="s">
        <v>104</v>
      </c>
      <c r="AR565" t="s">
        <v>69</v>
      </c>
      <c r="AS565" t="s">
        <v>70</v>
      </c>
      <c r="AT565" s="1">
        <v>44200</v>
      </c>
      <c r="AU565" t="s">
        <v>11170</v>
      </c>
      <c r="AV565" t="s">
        <v>595</v>
      </c>
      <c r="AW565" t="s">
        <v>71</v>
      </c>
      <c r="AX565" t="s">
        <v>72</v>
      </c>
    </row>
    <row r="566" spans="1:50" hidden="1" x14ac:dyDescent="0.25">
      <c r="A566" t="str">
        <f>INDEX('Community ID'!B:B,MATCH(M566,'Community ID'!A:A,0))</f>
        <v>El Cercado</v>
      </c>
      <c r="B566" t="str">
        <f>INDEX('Community ID'!$K:$K,MATCH('Environmental Data'!$N566,'Community ID'!J:J,0))</f>
        <v>Constanza</v>
      </c>
      <c r="D566" t="s">
        <v>1846</v>
      </c>
      <c r="F566" t="s">
        <v>1567</v>
      </c>
      <c r="G566" t="s">
        <v>48</v>
      </c>
      <c r="H566" s="1">
        <v>23058</v>
      </c>
      <c r="I566">
        <v>58</v>
      </c>
      <c r="J566">
        <v>8299021260</v>
      </c>
      <c r="K566" t="s">
        <v>76</v>
      </c>
      <c r="L566" t="s">
        <v>127</v>
      </c>
      <c r="M566" t="s">
        <v>1847</v>
      </c>
      <c r="N566" t="s">
        <v>97</v>
      </c>
      <c r="O566" t="s">
        <v>311</v>
      </c>
      <c r="Q566" t="s">
        <v>1240</v>
      </c>
      <c r="T566" t="s">
        <v>604</v>
      </c>
      <c r="U566" t="s">
        <v>56</v>
      </c>
      <c r="V566">
        <v>18.9095011</v>
      </c>
      <c r="W566">
        <v>-70.752512600000003</v>
      </c>
      <c r="X566" t="s">
        <v>82</v>
      </c>
      <c r="Y566" t="s">
        <v>82</v>
      </c>
      <c r="Z566" t="s">
        <v>83</v>
      </c>
      <c r="AA566" t="s">
        <v>155</v>
      </c>
      <c r="AB566" t="s">
        <v>60</v>
      </c>
      <c r="AD566" t="s">
        <v>60</v>
      </c>
      <c r="AE566" t="s">
        <v>176</v>
      </c>
      <c r="AF566" t="s">
        <v>63</v>
      </c>
      <c r="AG566" t="s">
        <v>64</v>
      </c>
      <c r="AH566" t="s">
        <v>64</v>
      </c>
      <c r="AI566" t="s">
        <v>1701</v>
      </c>
      <c r="AJ566">
        <v>2</v>
      </c>
      <c r="AK566" t="s">
        <v>605</v>
      </c>
      <c r="AL566">
        <v>3</v>
      </c>
      <c r="AN566" t="s">
        <v>60</v>
      </c>
      <c r="AO566" t="s">
        <v>67</v>
      </c>
      <c r="AP566" t="s">
        <v>68</v>
      </c>
      <c r="AR566" t="s">
        <v>69</v>
      </c>
      <c r="AS566" t="s">
        <v>70</v>
      </c>
      <c r="AT566" s="1">
        <v>44195</v>
      </c>
      <c r="AU566" t="s">
        <v>11171</v>
      </c>
      <c r="AV566" t="s">
        <v>595</v>
      </c>
      <c r="AW566" t="s">
        <v>71</v>
      </c>
      <c r="AX566" t="s">
        <v>72</v>
      </c>
    </row>
    <row r="567" spans="1:50" hidden="1" x14ac:dyDescent="0.25">
      <c r="A567" t="str">
        <f>INDEX('Community ID'!B:B,MATCH(M567,'Community ID'!A:A,0))</f>
        <v>Los Embassadores</v>
      </c>
      <c r="B567" t="str">
        <f>INDEX('Community ID'!$K:$K,MATCH('Environmental Data'!$N567,'Community ID'!J:J,0))</f>
        <v>Constanza</v>
      </c>
      <c r="D567" t="s">
        <v>1843</v>
      </c>
      <c r="G567" t="s">
        <v>48</v>
      </c>
      <c r="H567" s="1">
        <v>26577</v>
      </c>
      <c r="I567">
        <v>49</v>
      </c>
      <c r="K567" t="s">
        <v>49</v>
      </c>
      <c r="L567" t="s">
        <v>1844</v>
      </c>
      <c r="M567" t="s">
        <v>1845</v>
      </c>
      <c r="N567" t="s">
        <v>79</v>
      </c>
      <c r="O567" t="s">
        <v>542</v>
      </c>
      <c r="Q567" t="s">
        <v>438</v>
      </c>
      <c r="T567" t="s">
        <v>832</v>
      </c>
      <c r="U567" t="s">
        <v>56</v>
      </c>
      <c r="V567">
        <v>18.915702799999998</v>
      </c>
      <c r="W567">
        <v>-70.743988299999998</v>
      </c>
      <c r="X567" t="s">
        <v>82</v>
      </c>
      <c r="Y567" t="s">
        <v>82</v>
      </c>
      <c r="Z567" t="s">
        <v>904</v>
      </c>
      <c r="AA567" t="s">
        <v>155</v>
      </c>
      <c r="AB567" t="s">
        <v>60</v>
      </c>
      <c r="AC567" t="s">
        <v>61</v>
      </c>
      <c r="AD567" t="s">
        <v>61</v>
      </c>
      <c r="AE567" t="s">
        <v>176</v>
      </c>
      <c r="AF567" t="s">
        <v>395</v>
      </c>
      <c r="AG567" t="s">
        <v>621</v>
      </c>
      <c r="AH567" t="s">
        <v>621</v>
      </c>
      <c r="AI567" t="s">
        <v>307</v>
      </c>
      <c r="AJ567">
        <v>1</v>
      </c>
      <c r="AK567" t="s">
        <v>833</v>
      </c>
      <c r="AL567">
        <v>3</v>
      </c>
      <c r="AM567">
        <v>0</v>
      </c>
      <c r="AN567" t="s">
        <v>60</v>
      </c>
      <c r="AO567" t="s">
        <v>67</v>
      </c>
      <c r="AP567" t="s">
        <v>104</v>
      </c>
      <c r="AR567" t="s">
        <v>69</v>
      </c>
      <c r="AS567" t="s">
        <v>70</v>
      </c>
      <c r="AT567" s="1">
        <v>44195</v>
      </c>
      <c r="AU567" t="s">
        <v>11172</v>
      </c>
      <c r="AV567" t="s">
        <v>832</v>
      </c>
      <c r="AW567" t="s">
        <v>71</v>
      </c>
      <c r="AX567" t="s">
        <v>72</v>
      </c>
    </row>
    <row r="568" spans="1:50" hidden="1" x14ac:dyDescent="0.25">
      <c r="A568" t="str">
        <f>INDEX('Community ID'!B:B,MATCH(M568,'Community ID'!A:A,0))</f>
        <v>Los Embassadores</v>
      </c>
      <c r="B568" t="str">
        <f>INDEX('Community ID'!$K:$K,MATCH('Environmental Data'!$N568,'Community ID'!J:J,0))</f>
        <v>Constanza</v>
      </c>
      <c r="D568" t="s">
        <v>1848</v>
      </c>
      <c r="G568" t="s">
        <v>48</v>
      </c>
      <c r="H568" s="1">
        <v>32308</v>
      </c>
      <c r="I568">
        <v>33</v>
      </c>
      <c r="K568" t="s">
        <v>49</v>
      </c>
      <c r="L568" t="s">
        <v>108</v>
      </c>
      <c r="M568" t="s">
        <v>1849</v>
      </c>
      <c r="N568" t="s">
        <v>79</v>
      </c>
      <c r="O568" t="s">
        <v>542</v>
      </c>
      <c r="Q568" t="s">
        <v>438</v>
      </c>
      <c r="T568" t="s">
        <v>832</v>
      </c>
      <c r="U568" t="s">
        <v>56</v>
      </c>
      <c r="V568">
        <v>18.915702799999998</v>
      </c>
      <c r="W568">
        <v>-70.743988299999998</v>
      </c>
      <c r="X568" t="s">
        <v>82</v>
      </c>
      <c r="Y568" t="s">
        <v>82</v>
      </c>
      <c r="Z568" t="s">
        <v>904</v>
      </c>
      <c r="AA568" t="s">
        <v>155</v>
      </c>
      <c r="AB568" t="s">
        <v>60</v>
      </c>
      <c r="AC568" t="s">
        <v>61</v>
      </c>
      <c r="AD568" t="s">
        <v>61</v>
      </c>
      <c r="AE568" t="s">
        <v>176</v>
      </c>
      <c r="AF568" t="s">
        <v>395</v>
      </c>
      <c r="AG568" t="s">
        <v>1850</v>
      </c>
      <c r="AH568" t="s">
        <v>1850</v>
      </c>
      <c r="AI568" t="s">
        <v>390</v>
      </c>
      <c r="AJ568">
        <v>1</v>
      </c>
      <c r="AK568" t="s">
        <v>833</v>
      </c>
      <c r="AL568">
        <v>5</v>
      </c>
      <c r="AM568">
        <v>0</v>
      </c>
      <c r="AN568" t="s">
        <v>60</v>
      </c>
      <c r="AO568" t="s">
        <v>67</v>
      </c>
      <c r="AP568" t="s">
        <v>104</v>
      </c>
      <c r="AR568" t="s">
        <v>378</v>
      </c>
      <c r="AS568" t="s">
        <v>70</v>
      </c>
      <c r="AT568" s="1">
        <v>44195</v>
      </c>
      <c r="AU568" t="s">
        <v>11173</v>
      </c>
      <c r="AV568" t="s">
        <v>832</v>
      </c>
      <c r="AW568" t="s">
        <v>71</v>
      </c>
      <c r="AX568" t="s">
        <v>72</v>
      </c>
    </row>
    <row r="569" spans="1:50" hidden="1" x14ac:dyDescent="0.25">
      <c r="A569" t="str">
        <f>INDEX('Community ID'!B:B,MATCH(M569,'Community ID'!A:A,0))</f>
        <v>Los Embassadores</v>
      </c>
      <c r="B569" t="str">
        <f>INDEX('Community ID'!$K:$K,MATCH('Environmental Data'!$N569,'Community ID'!J:J,0))</f>
        <v>Constanza</v>
      </c>
      <c r="D569" t="s">
        <v>1851</v>
      </c>
      <c r="G569" t="s">
        <v>48</v>
      </c>
      <c r="H569" s="1">
        <v>29368</v>
      </c>
      <c r="I569">
        <v>41</v>
      </c>
      <c r="K569" t="s">
        <v>49</v>
      </c>
      <c r="L569" t="s">
        <v>50</v>
      </c>
      <c r="M569" t="s">
        <v>1284</v>
      </c>
      <c r="N569" t="s">
        <v>97</v>
      </c>
      <c r="O569" t="s">
        <v>311</v>
      </c>
      <c r="Q569" t="s">
        <v>134</v>
      </c>
      <c r="T569" t="s">
        <v>836</v>
      </c>
      <c r="U569" t="s">
        <v>56</v>
      </c>
      <c r="V569">
        <v>18.914842499999999</v>
      </c>
      <c r="W569">
        <v>-70.745311799999996</v>
      </c>
      <c r="X569" t="s">
        <v>82</v>
      </c>
      <c r="Y569" t="s">
        <v>82</v>
      </c>
      <c r="Z569" t="s">
        <v>904</v>
      </c>
      <c r="AA569" t="s">
        <v>155</v>
      </c>
      <c r="AB569" t="s">
        <v>60</v>
      </c>
      <c r="AC569" t="s">
        <v>61</v>
      </c>
      <c r="AD569" t="s">
        <v>60</v>
      </c>
      <c r="AE569" t="s">
        <v>176</v>
      </c>
      <c r="AF569" t="s">
        <v>63</v>
      </c>
      <c r="AG569" t="s">
        <v>64</v>
      </c>
      <c r="AH569" t="s">
        <v>64</v>
      </c>
      <c r="AI569" t="s">
        <v>1287</v>
      </c>
      <c r="AJ569">
        <v>1</v>
      </c>
      <c r="AK569" t="s">
        <v>837</v>
      </c>
      <c r="AL569">
        <v>4</v>
      </c>
      <c r="AM569">
        <v>0</v>
      </c>
      <c r="AN569" t="s">
        <v>60</v>
      </c>
      <c r="AO569" t="s">
        <v>67</v>
      </c>
      <c r="AP569" t="s">
        <v>104</v>
      </c>
      <c r="AR569" t="s">
        <v>69</v>
      </c>
      <c r="AS569" t="s">
        <v>70</v>
      </c>
      <c r="AT569" s="1">
        <v>44195</v>
      </c>
      <c r="AU569" t="s">
        <v>11174</v>
      </c>
      <c r="AV569" t="s">
        <v>836</v>
      </c>
      <c r="AW569" t="s">
        <v>71</v>
      </c>
      <c r="AX569" t="s">
        <v>72</v>
      </c>
    </row>
    <row r="570" spans="1:50" hidden="1" x14ac:dyDescent="0.25">
      <c r="A570" t="str">
        <f>INDEX('Community ID'!B:B,MATCH(M570,'Community ID'!A:A,0))</f>
        <v>Los Embassadores</v>
      </c>
      <c r="B570" t="str">
        <f>INDEX('Community ID'!$K:$K,MATCH('Environmental Data'!$N570,'Community ID'!J:J,0))</f>
        <v>Constanza</v>
      </c>
      <c r="D570" t="s">
        <v>1852</v>
      </c>
      <c r="F570" t="s">
        <v>1853</v>
      </c>
      <c r="G570" t="s">
        <v>48</v>
      </c>
      <c r="H570" s="1">
        <v>21376</v>
      </c>
      <c r="I570">
        <v>63</v>
      </c>
      <c r="K570" t="s">
        <v>76</v>
      </c>
      <c r="L570" t="s">
        <v>108</v>
      </c>
      <c r="M570" t="s">
        <v>1292</v>
      </c>
      <c r="N570" t="s">
        <v>79</v>
      </c>
      <c r="O570" t="s">
        <v>542</v>
      </c>
      <c r="Q570" t="s">
        <v>438</v>
      </c>
      <c r="T570" t="s">
        <v>832</v>
      </c>
      <c r="U570" t="s">
        <v>56</v>
      </c>
      <c r="V570">
        <v>18.915702799999998</v>
      </c>
      <c r="W570">
        <v>-70.743988299999998</v>
      </c>
      <c r="X570" t="s">
        <v>82</v>
      </c>
      <c r="Y570" t="s">
        <v>82</v>
      </c>
      <c r="Z570" t="s">
        <v>166</v>
      </c>
      <c r="AA570" t="s">
        <v>155</v>
      </c>
      <c r="AB570" t="s">
        <v>60</v>
      </c>
      <c r="AC570" t="s">
        <v>61</v>
      </c>
      <c r="AD570" t="s">
        <v>61</v>
      </c>
      <c r="AE570" t="s">
        <v>176</v>
      </c>
      <c r="AF570" t="s">
        <v>395</v>
      </c>
      <c r="AG570" t="s">
        <v>621</v>
      </c>
      <c r="AH570" t="s">
        <v>621</v>
      </c>
      <c r="AI570" t="s">
        <v>390</v>
      </c>
      <c r="AJ570">
        <v>1</v>
      </c>
      <c r="AK570" t="s">
        <v>833</v>
      </c>
      <c r="AL570">
        <v>3</v>
      </c>
      <c r="AM570">
        <v>1</v>
      </c>
      <c r="AN570" t="s">
        <v>60</v>
      </c>
      <c r="AO570" t="s">
        <v>67</v>
      </c>
      <c r="AP570" t="s">
        <v>1854</v>
      </c>
      <c r="AR570" t="s">
        <v>69</v>
      </c>
      <c r="AS570" t="s">
        <v>70</v>
      </c>
      <c r="AT570" s="1">
        <v>44195</v>
      </c>
      <c r="AU570" t="s">
        <v>11175</v>
      </c>
      <c r="AV570" t="s">
        <v>832</v>
      </c>
      <c r="AW570" t="s">
        <v>71</v>
      </c>
      <c r="AX570" t="s">
        <v>72</v>
      </c>
    </row>
    <row r="571" spans="1:50" hidden="1" x14ac:dyDescent="0.25">
      <c r="A571" t="str">
        <f>INDEX('Community ID'!B:B,MATCH(M571,'Community ID'!A:A,0))</f>
        <v>Los Embassadores</v>
      </c>
      <c r="B571" t="str">
        <f>INDEX('Community ID'!$K:$K,MATCH('Environmental Data'!$N571,'Community ID'!J:J,0))</f>
        <v>Constanza</v>
      </c>
      <c r="D571" t="s">
        <v>1855</v>
      </c>
      <c r="F571" t="s">
        <v>1856</v>
      </c>
      <c r="G571" t="s">
        <v>75</v>
      </c>
      <c r="H571" s="1">
        <v>28880</v>
      </c>
      <c r="I571">
        <v>42</v>
      </c>
      <c r="J571" t="s">
        <v>1857</v>
      </c>
      <c r="K571" t="s">
        <v>76</v>
      </c>
      <c r="L571" t="s">
        <v>247</v>
      </c>
      <c r="M571" t="s">
        <v>1284</v>
      </c>
      <c r="N571" t="s">
        <v>97</v>
      </c>
      <c r="O571" t="s">
        <v>311</v>
      </c>
      <c r="Q571" t="s">
        <v>134</v>
      </c>
      <c r="T571" t="s">
        <v>344</v>
      </c>
      <c r="U571" t="s">
        <v>56</v>
      </c>
      <c r="V571">
        <v>18.914781600000001</v>
      </c>
      <c r="W571">
        <v>-70.745201600000001</v>
      </c>
      <c r="X571" t="s">
        <v>82</v>
      </c>
      <c r="Y571" t="s">
        <v>82</v>
      </c>
      <c r="Z571" t="s">
        <v>166</v>
      </c>
      <c r="AA571" t="s">
        <v>155</v>
      </c>
      <c r="AB571" t="s">
        <v>61</v>
      </c>
      <c r="AC571" t="s">
        <v>60</v>
      </c>
      <c r="AD571" t="s">
        <v>60</v>
      </c>
      <c r="AE571" t="s">
        <v>176</v>
      </c>
      <c r="AF571" t="s">
        <v>111</v>
      </c>
      <c r="AG571" t="s">
        <v>64</v>
      </c>
      <c r="AH571" t="s">
        <v>64</v>
      </c>
      <c r="AI571" t="s">
        <v>1495</v>
      </c>
      <c r="AJ571">
        <v>1</v>
      </c>
      <c r="AK571" t="s">
        <v>837</v>
      </c>
      <c r="AL571">
        <v>3</v>
      </c>
      <c r="AM571">
        <v>0</v>
      </c>
      <c r="AN571" t="s">
        <v>61</v>
      </c>
      <c r="AO571" t="s">
        <v>67</v>
      </c>
      <c r="AP571" t="s">
        <v>104</v>
      </c>
      <c r="AR571" t="s">
        <v>69</v>
      </c>
      <c r="AS571" t="s">
        <v>91</v>
      </c>
      <c r="AT571" s="1">
        <v>44195</v>
      </c>
      <c r="AU571" t="s">
        <v>11176</v>
      </c>
      <c r="AV571" t="s">
        <v>344</v>
      </c>
      <c r="AW571" t="s">
        <v>71</v>
      </c>
      <c r="AX571" t="s">
        <v>72</v>
      </c>
    </row>
    <row r="572" spans="1:50" hidden="1" x14ac:dyDescent="0.25">
      <c r="A572" t="str">
        <f>INDEX('Community ID'!B:B,MATCH(M572,'Community ID'!A:A,0))</f>
        <v>Los Embassadores</v>
      </c>
      <c r="B572" t="str">
        <f>INDEX('Community ID'!$K:$K,MATCH('Environmental Data'!$N572,'Community ID'!J:J,0))</f>
        <v>Constanza</v>
      </c>
      <c r="D572" t="s">
        <v>1858</v>
      </c>
      <c r="G572" t="s">
        <v>48</v>
      </c>
      <c r="H572" s="1">
        <v>33991</v>
      </c>
      <c r="I572">
        <v>28</v>
      </c>
      <c r="K572" t="s">
        <v>492</v>
      </c>
      <c r="L572" t="s">
        <v>108</v>
      </c>
      <c r="M572" t="s">
        <v>1859</v>
      </c>
      <c r="N572" t="s">
        <v>79</v>
      </c>
      <c r="O572" t="s">
        <v>542</v>
      </c>
      <c r="T572" t="s">
        <v>832</v>
      </c>
      <c r="U572" t="s">
        <v>56</v>
      </c>
      <c r="V572">
        <v>18.915702799999998</v>
      </c>
      <c r="W572">
        <v>-70.743988299999998</v>
      </c>
      <c r="X572" t="s">
        <v>57</v>
      </c>
      <c r="Y572" t="s">
        <v>100</v>
      </c>
      <c r="Z572" t="s">
        <v>345</v>
      </c>
      <c r="AA572" t="s">
        <v>155</v>
      </c>
      <c r="AB572" t="s">
        <v>60</v>
      </c>
      <c r="AC572" t="s">
        <v>61</v>
      </c>
      <c r="AD572" t="s">
        <v>61</v>
      </c>
      <c r="AE572" t="s">
        <v>176</v>
      </c>
      <c r="AF572" t="s">
        <v>395</v>
      </c>
      <c r="AG572" t="s">
        <v>621</v>
      </c>
      <c r="AH572" t="s">
        <v>621</v>
      </c>
      <c r="AI572" t="s">
        <v>390</v>
      </c>
      <c r="AJ572">
        <v>1</v>
      </c>
      <c r="AK572" t="s">
        <v>833</v>
      </c>
      <c r="AL572">
        <v>5</v>
      </c>
      <c r="AM572">
        <v>3</v>
      </c>
      <c r="AN572" t="s">
        <v>60</v>
      </c>
      <c r="AO572" t="s">
        <v>67</v>
      </c>
      <c r="AP572" t="s">
        <v>68</v>
      </c>
      <c r="AR572" t="s">
        <v>69</v>
      </c>
      <c r="AS572" t="s">
        <v>70</v>
      </c>
      <c r="AT572" s="1">
        <v>44195</v>
      </c>
      <c r="AU572" t="s">
        <v>11177</v>
      </c>
      <c r="AV572" t="s">
        <v>832</v>
      </c>
      <c r="AW572" t="s">
        <v>71</v>
      </c>
      <c r="AX572" t="s">
        <v>72</v>
      </c>
    </row>
    <row r="573" spans="1:50" hidden="1" x14ac:dyDescent="0.25">
      <c r="A573" t="str">
        <f>INDEX('Community ID'!B:B,MATCH(M573,'Community ID'!A:A,0))</f>
        <v>Los Embassadores</v>
      </c>
      <c r="B573" t="str">
        <f>INDEX('Community ID'!$K:$K,MATCH('Environmental Data'!$N573,'Community ID'!J:J,0))</f>
        <v>Constanza</v>
      </c>
      <c r="D573" t="s">
        <v>1860</v>
      </c>
      <c r="G573" t="s">
        <v>48</v>
      </c>
      <c r="H573" t="s">
        <v>94</v>
      </c>
      <c r="I573">
        <v>2021</v>
      </c>
      <c r="K573" t="s">
        <v>49</v>
      </c>
      <c r="L573" t="s">
        <v>108</v>
      </c>
      <c r="M573" t="s">
        <v>1276</v>
      </c>
      <c r="N573" t="s">
        <v>79</v>
      </c>
      <c r="O573" t="s">
        <v>542</v>
      </c>
      <c r="Q573" t="s">
        <v>438</v>
      </c>
      <c r="T573" t="s">
        <v>832</v>
      </c>
      <c r="U573" t="s">
        <v>56</v>
      </c>
      <c r="V573">
        <v>18.915702799999998</v>
      </c>
      <c r="W573">
        <v>-70.743988299999998</v>
      </c>
      <c r="X573" t="s">
        <v>82</v>
      </c>
      <c r="Y573" t="s">
        <v>82</v>
      </c>
      <c r="Z573" t="s">
        <v>166</v>
      </c>
      <c r="AA573" t="s">
        <v>155</v>
      </c>
      <c r="AB573" t="s">
        <v>60</v>
      </c>
      <c r="AC573" t="s">
        <v>61</v>
      </c>
      <c r="AD573" t="s">
        <v>61</v>
      </c>
      <c r="AE573" t="s">
        <v>176</v>
      </c>
      <c r="AF573" t="s">
        <v>395</v>
      </c>
      <c r="AG573" t="s">
        <v>621</v>
      </c>
      <c r="AH573" t="s">
        <v>621</v>
      </c>
      <c r="AI573" t="s">
        <v>390</v>
      </c>
      <c r="AJ573">
        <v>1</v>
      </c>
      <c r="AK573" t="s">
        <v>833</v>
      </c>
      <c r="AL573">
        <v>3</v>
      </c>
      <c r="AM573">
        <v>1</v>
      </c>
      <c r="AN573" t="s">
        <v>60</v>
      </c>
      <c r="AO573" t="s">
        <v>67</v>
      </c>
      <c r="AP573" t="s">
        <v>104</v>
      </c>
      <c r="AR573" t="s">
        <v>69</v>
      </c>
      <c r="AS573" t="s">
        <v>70</v>
      </c>
      <c r="AT573" s="1">
        <v>44195</v>
      </c>
      <c r="AU573" t="s">
        <v>11178</v>
      </c>
      <c r="AV573" t="s">
        <v>832</v>
      </c>
      <c r="AW573" t="s">
        <v>71</v>
      </c>
      <c r="AX573" t="s">
        <v>72</v>
      </c>
    </row>
    <row r="574" spans="1:50" hidden="1" x14ac:dyDescent="0.25">
      <c r="A574" t="str">
        <f>INDEX('Community ID'!B:B,MATCH(M574,'Community ID'!A:A,0))</f>
        <v>Los Embassadores</v>
      </c>
      <c r="B574" t="str">
        <f>INDEX('Community ID'!$K:$K,MATCH('Environmental Data'!$N574,'Community ID'!J:J,0))</f>
        <v>Constanza</v>
      </c>
      <c r="D574" t="s">
        <v>1861</v>
      </c>
      <c r="G574" t="s">
        <v>48</v>
      </c>
      <c r="H574" s="1">
        <v>35863</v>
      </c>
      <c r="I574">
        <v>23</v>
      </c>
      <c r="K574" t="s">
        <v>492</v>
      </c>
      <c r="L574" t="s">
        <v>108</v>
      </c>
      <c r="M574" t="s">
        <v>1284</v>
      </c>
      <c r="N574" t="s">
        <v>79</v>
      </c>
      <c r="Q574" t="s">
        <v>134</v>
      </c>
      <c r="T574" t="s">
        <v>832</v>
      </c>
      <c r="U574" t="s">
        <v>56</v>
      </c>
      <c r="V574">
        <v>18.915702799999998</v>
      </c>
      <c r="W574">
        <v>-70.743988299999998</v>
      </c>
      <c r="X574" t="s">
        <v>196</v>
      </c>
      <c r="Y574" t="s">
        <v>275</v>
      </c>
      <c r="Z574" t="s">
        <v>345</v>
      </c>
      <c r="AA574" t="s">
        <v>155</v>
      </c>
      <c r="AB574" t="s">
        <v>60</v>
      </c>
      <c r="AC574" t="s">
        <v>61</v>
      </c>
      <c r="AD574" t="s">
        <v>61</v>
      </c>
      <c r="AE574" t="s">
        <v>157</v>
      </c>
      <c r="AF574" t="s">
        <v>395</v>
      </c>
      <c r="AG574" t="s">
        <v>621</v>
      </c>
      <c r="AH574" t="s">
        <v>621</v>
      </c>
      <c r="AI574" t="s">
        <v>390</v>
      </c>
      <c r="AJ574">
        <v>1</v>
      </c>
      <c r="AK574" t="s">
        <v>833</v>
      </c>
      <c r="AL574">
        <v>4</v>
      </c>
      <c r="AM574">
        <v>2</v>
      </c>
      <c r="AN574" t="s">
        <v>61</v>
      </c>
      <c r="AO574" t="s">
        <v>67</v>
      </c>
      <c r="AP574" t="s">
        <v>123</v>
      </c>
      <c r="AR574" t="s">
        <v>69</v>
      </c>
      <c r="AS574" t="s">
        <v>70</v>
      </c>
      <c r="AT574" s="1">
        <v>44195</v>
      </c>
      <c r="AU574" t="s">
        <v>11179</v>
      </c>
      <c r="AV574" t="s">
        <v>832</v>
      </c>
      <c r="AW574" t="s">
        <v>71</v>
      </c>
      <c r="AX574" t="s">
        <v>72</v>
      </c>
    </row>
    <row r="575" spans="1:50" hidden="1" x14ac:dyDescent="0.25">
      <c r="A575" t="str">
        <f>INDEX('Community ID'!B:B,MATCH(M575,'Community ID'!A:A,0))</f>
        <v>Los Embassadores</v>
      </c>
      <c r="B575" t="str">
        <f>INDEX('Community ID'!$K:$K,MATCH('Environmental Data'!$N575,'Community ID'!J:J,0))</f>
        <v>Constanza</v>
      </c>
      <c r="D575" t="s">
        <v>1862</v>
      </c>
      <c r="F575" t="s">
        <v>1863</v>
      </c>
      <c r="G575" t="s">
        <v>48</v>
      </c>
      <c r="H575" s="1">
        <v>15901</v>
      </c>
      <c r="I575">
        <v>78</v>
      </c>
      <c r="K575" t="s">
        <v>76</v>
      </c>
      <c r="L575" t="s">
        <v>108</v>
      </c>
      <c r="M575" t="s">
        <v>1864</v>
      </c>
      <c r="N575" t="s">
        <v>97</v>
      </c>
      <c r="O575" t="s">
        <v>542</v>
      </c>
      <c r="Q575" t="s">
        <v>134</v>
      </c>
      <c r="T575" t="s">
        <v>832</v>
      </c>
      <c r="U575" t="s">
        <v>56</v>
      </c>
      <c r="V575">
        <v>18.915702799999998</v>
      </c>
      <c r="W575">
        <v>-70.743988299999998</v>
      </c>
      <c r="X575" t="s">
        <v>82</v>
      </c>
      <c r="Y575" t="s">
        <v>82</v>
      </c>
      <c r="Z575" t="s">
        <v>58</v>
      </c>
      <c r="AA575" t="s">
        <v>155</v>
      </c>
      <c r="AB575" t="s">
        <v>60</v>
      </c>
      <c r="AC575" t="s">
        <v>61</v>
      </c>
      <c r="AD575" t="s">
        <v>61</v>
      </c>
      <c r="AE575" t="s">
        <v>157</v>
      </c>
      <c r="AF575" t="s">
        <v>395</v>
      </c>
      <c r="AG575" t="s">
        <v>1865</v>
      </c>
      <c r="AH575" t="s">
        <v>621</v>
      </c>
      <c r="AI575" t="s">
        <v>390</v>
      </c>
      <c r="AJ575">
        <v>1</v>
      </c>
      <c r="AK575" t="s">
        <v>833</v>
      </c>
      <c r="AL575">
        <v>2</v>
      </c>
      <c r="AM575">
        <v>0</v>
      </c>
      <c r="AN575" t="s">
        <v>60</v>
      </c>
      <c r="AO575" t="s">
        <v>67</v>
      </c>
      <c r="AP575" t="s">
        <v>104</v>
      </c>
      <c r="AR575" t="s">
        <v>69</v>
      </c>
      <c r="AS575" t="s">
        <v>70</v>
      </c>
      <c r="AT575" s="1">
        <v>44195</v>
      </c>
      <c r="AU575" t="s">
        <v>11180</v>
      </c>
      <c r="AV575" t="s">
        <v>832</v>
      </c>
      <c r="AW575" t="s">
        <v>71</v>
      </c>
      <c r="AX575" t="s">
        <v>72</v>
      </c>
    </row>
    <row r="576" spans="1:50" hidden="1" x14ac:dyDescent="0.25">
      <c r="A576" t="str">
        <f>INDEX('Community ID'!B:B,MATCH(M576,'Community ID'!A:A,0))</f>
        <v>Villa Las Minas</v>
      </c>
      <c r="B576" t="str">
        <f>INDEX('Community ID'!$K:$K,MATCH('Environmental Data'!$N576,'Community ID'!J:J,0))</f>
        <v>Santiago</v>
      </c>
      <c r="D576" t="s">
        <v>1866</v>
      </c>
      <c r="F576" t="s">
        <v>1068</v>
      </c>
      <c r="G576" t="s">
        <v>48</v>
      </c>
      <c r="H576" s="1">
        <v>31491</v>
      </c>
      <c r="I576">
        <v>35</v>
      </c>
      <c r="K576" t="s">
        <v>117</v>
      </c>
      <c r="L576" t="s">
        <v>127</v>
      </c>
      <c r="M576" t="s">
        <v>1867</v>
      </c>
      <c r="N576" t="s">
        <v>364</v>
      </c>
      <c r="O576" t="s">
        <v>364</v>
      </c>
      <c r="S576" t="s">
        <v>1868</v>
      </c>
      <c r="T576" t="s">
        <v>344</v>
      </c>
      <c r="U576" t="s">
        <v>56</v>
      </c>
      <c r="V576">
        <v>19.4922085</v>
      </c>
      <c r="W576">
        <v>-70.759558200000001</v>
      </c>
      <c r="X576" t="s">
        <v>196</v>
      </c>
      <c r="Y576" t="s">
        <v>196</v>
      </c>
      <c r="Z576" t="s">
        <v>345</v>
      </c>
      <c r="AA576" t="s">
        <v>155</v>
      </c>
      <c r="AB576" t="s">
        <v>60</v>
      </c>
      <c r="AC576" t="s">
        <v>61</v>
      </c>
      <c r="AD576" t="s">
        <v>61</v>
      </c>
      <c r="AE576" t="s">
        <v>176</v>
      </c>
      <c r="AF576" t="s">
        <v>63</v>
      </c>
      <c r="AG576" t="s">
        <v>135</v>
      </c>
      <c r="AH576" t="s">
        <v>135</v>
      </c>
      <c r="AI576" t="s">
        <v>448</v>
      </c>
      <c r="AJ576">
        <v>0</v>
      </c>
      <c r="AK576" t="s">
        <v>1869</v>
      </c>
      <c r="AL576">
        <v>3</v>
      </c>
      <c r="AM576">
        <v>1</v>
      </c>
      <c r="AN576" t="s">
        <v>60</v>
      </c>
      <c r="AO576" t="s">
        <v>67</v>
      </c>
      <c r="AP576" t="s">
        <v>68</v>
      </c>
      <c r="AR576" t="s">
        <v>69</v>
      </c>
      <c r="AS576" t="s">
        <v>70</v>
      </c>
      <c r="AT576" s="1">
        <v>44194</v>
      </c>
      <c r="AU576" t="s">
        <v>11181</v>
      </c>
      <c r="AV576" t="s">
        <v>344</v>
      </c>
      <c r="AW576" t="s">
        <v>71</v>
      </c>
      <c r="AX576" t="s">
        <v>72</v>
      </c>
    </row>
    <row r="577" spans="1:50" hidden="1" x14ac:dyDescent="0.25">
      <c r="A577" t="str">
        <f>INDEX('Community ID'!B:B,MATCH(M577,'Community ID'!A:A,0))</f>
        <v>San Isidro</v>
      </c>
      <c r="B577" t="str">
        <f>INDEX('Community ID'!$K:$K,MATCH('Environmental Data'!$N577,'Community ID'!J:J,0))</f>
        <v>Constanza</v>
      </c>
      <c r="D577" t="s">
        <v>1870</v>
      </c>
      <c r="F577" t="s">
        <v>1871</v>
      </c>
      <c r="G577" t="s">
        <v>75</v>
      </c>
      <c r="H577" t="s">
        <v>94</v>
      </c>
      <c r="I577">
        <v>2021</v>
      </c>
      <c r="K577" t="s">
        <v>132</v>
      </c>
      <c r="L577" t="s">
        <v>1872</v>
      </c>
      <c r="M577" t="s">
        <v>1873</v>
      </c>
      <c r="N577" t="s">
        <v>52</v>
      </c>
      <c r="O577" t="s">
        <v>311</v>
      </c>
      <c r="Q577" t="s">
        <v>99</v>
      </c>
      <c r="T577" t="s">
        <v>604</v>
      </c>
      <c r="U577" t="s">
        <v>56</v>
      </c>
      <c r="V577">
        <v>18.915795800000001</v>
      </c>
      <c r="W577">
        <v>-70.743051800000003</v>
      </c>
      <c r="X577" t="s">
        <v>82</v>
      </c>
      <c r="Y577" t="s">
        <v>82</v>
      </c>
      <c r="Z577" t="s">
        <v>58</v>
      </c>
      <c r="AA577" t="s">
        <v>155</v>
      </c>
      <c r="AB577" t="s">
        <v>61</v>
      </c>
      <c r="AC577" t="s">
        <v>60</v>
      </c>
      <c r="AD577" t="s">
        <v>60</v>
      </c>
      <c r="AE577" t="s">
        <v>176</v>
      </c>
      <c r="AF577" t="s">
        <v>63</v>
      </c>
      <c r="AG577" t="s">
        <v>64</v>
      </c>
      <c r="AH577" t="s">
        <v>64</v>
      </c>
      <c r="AI577" t="s">
        <v>307</v>
      </c>
      <c r="AJ577">
        <v>1</v>
      </c>
      <c r="AK577" t="s">
        <v>605</v>
      </c>
      <c r="AL577">
        <v>5</v>
      </c>
      <c r="AM577">
        <v>2</v>
      </c>
      <c r="AN577" t="s">
        <v>60</v>
      </c>
      <c r="AO577" t="s">
        <v>67</v>
      </c>
      <c r="AP577" t="s">
        <v>104</v>
      </c>
      <c r="AR577" t="s">
        <v>69</v>
      </c>
      <c r="AS577" t="s">
        <v>70</v>
      </c>
      <c r="AT577" s="1">
        <v>44193</v>
      </c>
      <c r="AU577" t="s">
        <v>11182</v>
      </c>
      <c r="AV577" t="s">
        <v>604</v>
      </c>
      <c r="AW577" t="s">
        <v>71</v>
      </c>
      <c r="AX577" t="s">
        <v>72</v>
      </c>
    </row>
    <row r="578" spans="1:50" hidden="1" x14ac:dyDescent="0.25">
      <c r="A578" t="str">
        <f>INDEX('Community ID'!B:B,MATCH(M578,'Community ID'!A:A,0))</f>
        <v>Brisas del Llano</v>
      </c>
      <c r="B578" t="str">
        <f>INDEX('Community ID'!$K:$K,MATCH('Environmental Data'!$N578,'Community ID'!J:J,0))</f>
        <v>Santiago</v>
      </c>
      <c r="D578" t="s">
        <v>1874</v>
      </c>
      <c r="F578" t="s">
        <v>1875</v>
      </c>
      <c r="G578" t="s">
        <v>48</v>
      </c>
      <c r="H578" t="s">
        <v>94</v>
      </c>
      <c r="I578">
        <v>2021</v>
      </c>
      <c r="J578">
        <v>8295614496</v>
      </c>
      <c r="K578" t="s">
        <v>49</v>
      </c>
      <c r="L578" t="s">
        <v>1876</v>
      </c>
      <c r="M578" t="s">
        <v>1877</v>
      </c>
      <c r="N578" t="s">
        <v>364</v>
      </c>
      <c r="O578" t="s">
        <v>364</v>
      </c>
      <c r="Q578" t="s">
        <v>353</v>
      </c>
      <c r="S578">
        <v>3105581791</v>
      </c>
      <c r="T578" t="s">
        <v>1878</v>
      </c>
      <c r="U578" t="s">
        <v>56</v>
      </c>
      <c r="V578">
        <v>0</v>
      </c>
      <c r="W578">
        <v>0</v>
      </c>
      <c r="X578" t="s">
        <v>100</v>
      </c>
      <c r="Y578" t="s">
        <v>100</v>
      </c>
      <c r="Z578" t="s">
        <v>345</v>
      </c>
      <c r="AA578" t="s">
        <v>155</v>
      </c>
      <c r="AB578" t="s">
        <v>60</v>
      </c>
      <c r="AC578" t="s">
        <v>61</v>
      </c>
      <c r="AD578" t="s">
        <v>61</v>
      </c>
      <c r="AE578" t="s">
        <v>157</v>
      </c>
      <c r="AF578" t="s">
        <v>63</v>
      </c>
      <c r="AG578" t="s">
        <v>1879</v>
      </c>
      <c r="AH578" t="s">
        <v>1828</v>
      </c>
      <c r="AI578" t="s">
        <v>895</v>
      </c>
      <c r="AJ578">
        <v>1</v>
      </c>
      <c r="AK578" t="s">
        <v>1880</v>
      </c>
      <c r="AL578">
        <v>2</v>
      </c>
      <c r="AM578">
        <v>0</v>
      </c>
      <c r="AN578" t="s">
        <v>60</v>
      </c>
      <c r="AO578" t="s">
        <v>67</v>
      </c>
      <c r="AP578" t="s">
        <v>104</v>
      </c>
      <c r="AR578" t="s">
        <v>69</v>
      </c>
      <c r="AS578" t="s">
        <v>70</v>
      </c>
      <c r="AT578" s="1">
        <v>44192</v>
      </c>
      <c r="AU578" t="s">
        <v>11183</v>
      </c>
      <c r="AV578" t="s">
        <v>1878</v>
      </c>
      <c r="AW578" t="s">
        <v>71</v>
      </c>
      <c r="AX578" t="s">
        <v>72</v>
      </c>
    </row>
    <row r="579" spans="1:50" hidden="1" x14ac:dyDescent="0.25">
      <c r="A579" t="str">
        <f>INDEX('Community ID'!B:B,MATCH(M579,'Community ID'!A:A,0))</f>
        <v>Brisas del Llano</v>
      </c>
      <c r="B579" t="str">
        <f>INDEX('Community ID'!$K:$K,MATCH('Environmental Data'!$N579,'Community ID'!J:J,0))</f>
        <v>Santiago</v>
      </c>
      <c r="D579" t="s">
        <v>1881</v>
      </c>
      <c r="F579" t="s">
        <v>1882</v>
      </c>
      <c r="G579" t="s">
        <v>48</v>
      </c>
      <c r="H579" t="s">
        <v>94</v>
      </c>
      <c r="I579">
        <v>2021</v>
      </c>
      <c r="J579">
        <v>8099845400</v>
      </c>
      <c r="K579" t="s">
        <v>49</v>
      </c>
      <c r="L579" t="s">
        <v>1883</v>
      </c>
      <c r="M579" t="s">
        <v>1877</v>
      </c>
      <c r="N579" t="s">
        <v>364</v>
      </c>
      <c r="O579" t="s">
        <v>364</v>
      </c>
      <c r="Q579" t="s">
        <v>353</v>
      </c>
      <c r="S579">
        <v>14359278</v>
      </c>
      <c r="T579" t="s">
        <v>1878</v>
      </c>
      <c r="U579" t="s">
        <v>56</v>
      </c>
      <c r="V579">
        <v>0</v>
      </c>
      <c r="W579">
        <v>0</v>
      </c>
      <c r="X579" t="s">
        <v>100</v>
      </c>
      <c r="Y579" t="s">
        <v>100</v>
      </c>
      <c r="Z579" t="s">
        <v>345</v>
      </c>
      <c r="AA579" t="s">
        <v>155</v>
      </c>
      <c r="AB579" t="s">
        <v>60</v>
      </c>
      <c r="AC579" t="s">
        <v>61</v>
      </c>
      <c r="AD579" t="s">
        <v>61</v>
      </c>
      <c r="AE579" t="s">
        <v>176</v>
      </c>
      <c r="AF579" t="s">
        <v>111</v>
      </c>
      <c r="AG579" t="s">
        <v>1884</v>
      </c>
      <c r="AI579" t="s">
        <v>1885</v>
      </c>
      <c r="AJ579">
        <v>0</v>
      </c>
      <c r="AK579" t="s">
        <v>1880</v>
      </c>
      <c r="AL579">
        <v>1</v>
      </c>
      <c r="AM579">
        <v>0</v>
      </c>
      <c r="AN579" t="s">
        <v>60</v>
      </c>
      <c r="AO579" t="s">
        <v>67</v>
      </c>
      <c r="AP579" t="s">
        <v>68</v>
      </c>
      <c r="AR579" t="s">
        <v>69</v>
      </c>
      <c r="AS579" t="s">
        <v>70</v>
      </c>
      <c r="AT579" s="1">
        <v>44192</v>
      </c>
      <c r="AU579" t="s">
        <v>11184</v>
      </c>
      <c r="AV579" t="s">
        <v>1878</v>
      </c>
      <c r="AW579" t="s">
        <v>71</v>
      </c>
      <c r="AX579" t="s">
        <v>72</v>
      </c>
    </row>
    <row r="580" spans="1:50" hidden="1" x14ac:dyDescent="0.25">
      <c r="A580" t="str">
        <f>INDEX('Community ID'!B:B,MATCH(M580,'Community ID'!A:A,0))</f>
        <v>Brisas del Llano</v>
      </c>
      <c r="B580" t="str">
        <f>INDEX('Community ID'!$K:$K,MATCH('Environmental Data'!$N580,'Community ID'!J:J,0))</f>
        <v>Santiago</v>
      </c>
      <c r="D580" t="s">
        <v>1886</v>
      </c>
      <c r="F580" t="s">
        <v>1887</v>
      </c>
      <c r="G580" t="s">
        <v>75</v>
      </c>
      <c r="H580" t="s">
        <v>94</v>
      </c>
      <c r="I580">
        <v>2021</v>
      </c>
      <c r="J580">
        <v>8296771004</v>
      </c>
      <c r="K580" t="s">
        <v>132</v>
      </c>
      <c r="L580" t="s">
        <v>1888</v>
      </c>
      <c r="M580" t="s">
        <v>1877</v>
      </c>
      <c r="N580" t="s">
        <v>364</v>
      </c>
      <c r="O580" t="s">
        <v>364</v>
      </c>
      <c r="Q580" t="s">
        <v>353</v>
      </c>
      <c r="S580">
        <v>4100091265</v>
      </c>
      <c r="T580" t="s">
        <v>1878</v>
      </c>
      <c r="U580" t="s">
        <v>56</v>
      </c>
      <c r="V580">
        <v>0</v>
      </c>
      <c r="W580">
        <v>0</v>
      </c>
      <c r="X580" t="s">
        <v>196</v>
      </c>
      <c r="Y580" t="s">
        <v>196</v>
      </c>
      <c r="Z580" t="s">
        <v>345</v>
      </c>
      <c r="AA580" t="s">
        <v>155</v>
      </c>
      <c r="AB580" t="s">
        <v>60</v>
      </c>
      <c r="AC580" t="s">
        <v>61</v>
      </c>
      <c r="AD580" t="s">
        <v>61</v>
      </c>
      <c r="AE580" t="s">
        <v>176</v>
      </c>
      <c r="AF580" t="s">
        <v>63</v>
      </c>
      <c r="AG580" t="s">
        <v>1889</v>
      </c>
      <c r="AH580" t="s">
        <v>1890</v>
      </c>
      <c r="AI580" t="s">
        <v>1891</v>
      </c>
      <c r="AJ580">
        <v>1</v>
      </c>
      <c r="AK580" t="s">
        <v>1880</v>
      </c>
      <c r="AL580">
        <v>3</v>
      </c>
      <c r="AM580">
        <v>0</v>
      </c>
      <c r="AN580" t="s">
        <v>60</v>
      </c>
      <c r="AO580" t="s">
        <v>67</v>
      </c>
      <c r="AP580" t="s">
        <v>68</v>
      </c>
      <c r="AR580" t="s">
        <v>69</v>
      </c>
      <c r="AS580" t="s">
        <v>91</v>
      </c>
      <c r="AT580" s="1">
        <v>44192</v>
      </c>
      <c r="AU580" t="s">
        <v>11185</v>
      </c>
      <c r="AV580" t="s">
        <v>1878</v>
      </c>
      <c r="AW580" t="s">
        <v>71</v>
      </c>
      <c r="AX580" t="s">
        <v>72</v>
      </c>
    </row>
    <row r="581" spans="1:50" hidden="1" x14ac:dyDescent="0.25">
      <c r="A581" t="str">
        <f>INDEX('Community ID'!B:B,MATCH(M581,'Community ID'!A:A,0))</f>
        <v>Brisas del Llano</v>
      </c>
      <c r="B581" t="str">
        <f>INDEX('Community ID'!$K:$K,MATCH('Environmental Data'!$N581,'Community ID'!J:J,0))</f>
        <v>Santiago</v>
      </c>
      <c r="D581" t="s">
        <v>1892</v>
      </c>
      <c r="F581" t="s">
        <v>1893</v>
      </c>
      <c r="G581" t="s">
        <v>48</v>
      </c>
      <c r="H581" t="s">
        <v>94</v>
      </c>
      <c r="I581">
        <v>2021</v>
      </c>
      <c r="J581">
        <v>8492075140</v>
      </c>
      <c r="K581" t="s">
        <v>132</v>
      </c>
      <c r="L581" t="s">
        <v>127</v>
      </c>
      <c r="M581" t="s">
        <v>1877</v>
      </c>
      <c r="N581" t="s">
        <v>369</v>
      </c>
      <c r="O581" t="s">
        <v>364</v>
      </c>
      <c r="S581">
        <v>4800928733</v>
      </c>
      <c r="T581" t="s">
        <v>1894</v>
      </c>
      <c r="U581" t="s">
        <v>56</v>
      </c>
      <c r="V581">
        <v>0</v>
      </c>
      <c r="W581">
        <v>0</v>
      </c>
      <c r="X581" t="s">
        <v>100</v>
      </c>
      <c r="Y581" t="s">
        <v>100</v>
      </c>
      <c r="Z581" t="s">
        <v>58</v>
      </c>
      <c r="AA581" t="s">
        <v>155</v>
      </c>
      <c r="AB581" t="s">
        <v>60</v>
      </c>
      <c r="AC581" t="s">
        <v>61</v>
      </c>
      <c r="AD581" t="s">
        <v>60</v>
      </c>
      <c r="AE581" t="s">
        <v>176</v>
      </c>
      <c r="AF581" t="s">
        <v>63</v>
      </c>
      <c r="AG581" t="s">
        <v>1052</v>
      </c>
      <c r="AH581" t="s">
        <v>1052</v>
      </c>
      <c r="AI581" t="s">
        <v>1895</v>
      </c>
      <c r="AJ581">
        <v>1</v>
      </c>
      <c r="AK581" t="s">
        <v>1896</v>
      </c>
      <c r="AL581">
        <v>5</v>
      </c>
      <c r="AM581">
        <v>1</v>
      </c>
      <c r="AN581" t="s">
        <v>60</v>
      </c>
      <c r="AO581" t="s">
        <v>67</v>
      </c>
      <c r="AP581" t="s">
        <v>68</v>
      </c>
      <c r="AR581" t="s">
        <v>69</v>
      </c>
      <c r="AS581" t="s">
        <v>91</v>
      </c>
      <c r="AT581" s="1">
        <v>44192</v>
      </c>
      <c r="AU581" t="s">
        <v>11186</v>
      </c>
      <c r="AV581" t="s">
        <v>1894</v>
      </c>
      <c r="AW581" t="s">
        <v>71</v>
      </c>
      <c r="AX581" t="s">
        <v>72</v>
      </c>
    </row>
    <row r="582" spans="1:50" hidden="1" x14ac:dyDescent="0.25">
      <c r="A582" t="str">
        <f>INDEX('Community ID'!B:B,MATCH(M582,'Community ID'!A:A,0))</f>
        <v>Brisas del Llano</v>
      </c>
      <c r="B582" t="str">
        <f>INDEX('Community ID'!$K:$K,MATCH('Environmental Data'!$N582,'Community ID'!J:J,0))</f>
        <v>Santiago</v>
      </c>
      <c r="D582" t="s">
        <v>1897</v>
      </c>
      <c r="F582" t="s">
        <v>1898</v>
      </c>
      <c r="G582" t="s">
        <v>48</v>
      </c>
      <c r="H582" s="1">
        <v>29400</v>
      </c>
      <c r="I582">
        <v>41</v>
      </c>
      <c r="J582">
        <v>8294082880</v>
      </c>
      <c r="K582" t="s">
        <v>117</v>
      </c>
      <c r="L582" t="s">
        <v>1899</v>
      </c>
      <c r="M582" t="s">
        <v>1877</v>
      </c>
      <c r="N582" t="s">
        <v>364</v>
      </c>
      <c r="O582" t="s">
        <v>364</v>
      </c>
      <c r="Q582" t="s">
        <v>1900</v>
      </c>
      <c r="S582">
        <v>3103995381</v>
      </c>
      <c r="T582" t="s">
        <v>1878</v>
      </c>
      <c r="U582" t="s">
        <v>56</v>
      </c>
      <c r="V582">
        <v>19.494069400000001</v>
      </c>
      <c r="W582">
        <v>-70.760416800000002</v>
      </c>
      <c r="X582" t="s">
        <v>196</v>
      </c>
      <c r="Y582" t="s">
        <v>196</v>
      </c>
      <c r="Z582" t="s">
        <v>345</v>
      </c>
      <c r="AA582" t="s">
        <v>155</v>
      </c>
      <c r="AB582" t="s">
        <v>60</v>
      </c>
      <c r="AC582" t="s">
        <v>61</v>
      </c>
      <c r="AD582" t="s">
        <v>61</v>
      </c>
      <c r="AE582" t="s">
        <v>176</v>
      </c>
      <c r="AF582" t="s">
        <v>111</v>
      </c>
      <c r="AG582" t="s">
        <v>135</v>
      </c>
      <c r="AH582" t="s">
        <v>1901</v>
      </c>
      <c r="AI582" t="s">
        <v>925</v>
      </c>
      <c r="AJ582">
        <v>1</v>
      </c>
      <c r="AK582" t="s">
        <v>1902</v>
      </c>
      <c r="AL582">
        <v>2</v>
      </c>
      <c r="AM582">
        <v>0</v>
      </c>
      <c r="AN582" t="s">
        <v>60</v>
      </c>
      <c r="AO582" t="s">
        <v>67</v>
      </c>
      <c r="AP582" t="s">
        <v>68</v>
      </c>
      <c r="AR582" t="s">
        <v>69</v>
      </c>
      <c r="AS582" t="s">
        <v>91</v>
      </c>
      <c r="AT582" s="1">
        <v>44192</v>
      </c>
      <c r="AU582" t="s">
        <v>11187</v>
      </c>
      <c r="AV582" t="s">
        <v>1878</v>
      </c>
      <c r="AW582" t="s">
        <v>71</v>
      </c>
      <c r="AX582" t="s">
        <v>72</v>
      </c>
    </row>
    <row r="583" spans="1:50" hidden="1" x14ac:dyDescent="0.25">
      <c r="A583" t="str">
        <f>INDEX('Community ID'!B:B,MATCH(M583,'Community ID'!A:A,0))</f>
        <v>Brisas del Llano</v>
      </c>
      <c r="B583" t="str">
        <f>INDEX('Community ID'!$K:$K,MATCH('Environmental Data'!$N583,'Community ID'!J:J,0))</f>
        <v>Santiago</v>
      </c>
      <c r="D583" t="s">
        <v>1903</v>
      </c>
      <c r="F583" t="s">
        <v>1863</v>
      </c>
      <c r="G583" t="s">
        <v>48</v>
      </c>
      <c r="H583" s="1">
        <v>27437</v>
      </c>
      <c r="I583">
        <v>46</v>
      </c>
      <c r="J583">
        <v>8298546612</v>
      </c>
      <c r="K583" t="s">
        <v>76</v>
      </c>
      <c r="L583" t="s">
        <v>127</v>
      </c>
      <c r="M583" t="s">
        <v>1877</v>
      </c>
      <c r="N583" t="s">
        <v>364</v>
      </c>
      <c r="O583" t="s">
        <v>364</v>
      </c>
      <c r="S583">
        <v>5300306312</v>
      </c>
      <c r="T583" t="s">
        <v>1894</v>
      </c>
      <c r="U583" t="s">
        <v>56</v>
      </c>
      <c r="V583">
        <v>19.494016299999998</v>
      </c>
      <c r="W583">
        <v>-70.758466900000002</v>
      </c>
      <c r="X583" t="s">
        <v>100</v>
      </c>
      <c r="Y583" t="s">
        <v>100</v>
      </c>
      <c r="Z583" t="s">
        <v>58</v>
      </c>
      <c r="AA583" t="s">
        <v>59</v>
      </c>
      <c r="AB583" t="s">
        <v>60</v>
      </c>
      <c r="AC583" t="s">
        <v>61</v>
      </c>
      <c r="AD583" t="s">
        <v>61</v>
      </c>
      <c r="AE583" t="s">
        <v>157</v>
      </c>
      <c r="AF583" t="s">
        <v>111</v>
      </c>
      <c r="AG583" t="s">
        <v>135</v>
      </c>
      <c r="AH583" t="s">
        <v>135</v>
      </c>
      <c r="AI583" t="s">
        <v>1904</v>
      </c>
      <c r="AJ583">
        <v>1</v>
      </c>
      <c r="AK583" t="s">
        <v>811</v>
      </c>
      <c r="AL583">
        <v>3</v>
      </c>
      <c r="AN583" t="s">
        <v>60</v>
      </c>
      <c r="AO583" t="s">
        <v>67</v>
      </c>
      <c r="AP583" t="s">
        <v>68</v>
      </c>
      <c r="AR583" t="s">
        <v>69</v>
      </c>
      <c r="AS583" t="s">
        <v>91</v>
      </c>
      <c r="AT583" s="1">
        <v>44192</v>
      </c>
      <c r="AU583" t="s">
        <v>11188</v>
      </c>
      <c r="AV583" t="s">
        <v>1894</v>
      </c>
      <c r="AW583" t="s">
        <v>71</v>
      </c>
      <c r="AX583" t="s">
        <v>72</v>
      </c>
    </row>
    <row r="584" spans="1:50" hidden="1" x14ac:dyDescent="0.25">
      <c r="A584" t="str">
        <f>INDEX('Community ID'!B:B,MATCH(M584,'Community ID'!A:A,0))</f>
        <v>Brisas del Llano</v>
      </c>
      <c r="B584" t="str">
        <f>INDEX('Community ID'!$K:$K,MATCH('Environmental Data'!$N584,'Community ID'!J:J,0))</f>
        <v>Santiago</v>
      </c>
      <c r="D584" t="s">
        <v>1905</v>
      </c>
      <c r="F584" t="s">
        <v>1906</v>
      </c>
      <c r="G584" t="s">
        <v>75</v>
      </c>
      <c r="H584" t="s">
        <v>94</v>
      </c>
      <c r="I584">
        <v>2021</v>
      </c>
      <c r="J584">
        <v>8299641181</v>
      </c>
      <c r="K584" t="s">
        <v>49</v>
      </c>
      <c r="L584" t="s">
        <v>1907</v>
      </c>
      <c r="M584" t="s">
        <v>1908</v>
      </c>
      <c r="N584" t="s">
        <v>364</v>
      </c>
      <c r="O584" t="s">
        <v>364</v>
      </c>
      <c r="S584">
        <v>3101195240</v>
      </c>
      <c r="T584" t="s">
        <v>1878</v>
      </c>
      <c r="U584" t="s">
        <v>56</v>
      </c>
      <c r="V584">
        <v>0</v>
      </c>
      <c r="W584">
        <v>0</v>
      </c>
      <c r="X584" t="s">
        <v>100</v>
      </c>
      <c r="Y584" t="s">
        <v>100</v>
      </c>
      <c r="Z584" t="s">
        <v>345</v>
      </c>
      <c r="AA584" t="s">
        <v>155</v>
      </c>
      <c r="AB584" t="s">
        <v>60</v>
      </c>
      <c r="AC584" t="s">
        <v>61</v>
      </c>
      <c r="AD584" t="s">
        <v>61</v>
      </c>
      <c r="AE584" t="s">
        <v>157</v>
      </c>
      <c r="AF584" t="s">
        <v>86</v>
      </c>
      <c r="AG584" t="s">
        <v>135</v>
      </c>
      <c r="AI584" t="s">
        <v>1909</v>
      </c>
      <c r="AJ584">
        <v>0</v>
      </c>
      <c r="AK584" t="s">
        <v>1880</v>
      </c>
      <c r="AL584">
        <v>1</v>
      </c>
      <c r="AM584">
        <v>0</v>
      </c>
      <c r="AN584" t="s">
        <v>60</v>
      </c>
      <c r="AO584" t="s">
        <v>67</v>
      </c>
      <c r="AP584" t="s">
        <v>68</v>
      </c>
      <c r="AR584" t="s">
        <v>69</v>
      </c>
      <c r="AS584" t="s">
        <v>91</v>
      </c>
      <c r="AT584" s="1">
        <v>44192</v>
      </c>
      <c r="AU584" t="s">
        <v>11189</v>
      </c>
      <c r="AV584" t="s">
        <v>1878</v>
      </c>
      <c r="AW584" t="s">
        <v>71</v>
      </c>
      <c r="AX584" t="s">
        <v>72</v>
      </c>
    </row>
    <row r="585" spans="1:50" hidden="1" x14ac:dyDescent="0.25">
      <c r="A585" t="str">
        <f>INDEX('Community ID'!B:B,MATCH(M585,'Community ID'!A:A,0))</f>
        <v>Brisas del Llano</v>
      </c>
      <c r="B585" t="str">
        <f>INDEX('Community ID'!$K:$K,MATCH('Environmental Data'!$N585,'Community ID'!J:J,0))</f>
        <v>Santiago</v>
      </c>
      <c r="D585" t="s">
        <v>1910</v>
      </c>
      <c r="F585" t="s">
        <v>1911</v>
      </c>
      <c r="G585" t="s">
        <v>48</v>
      </c>
      <c r="H585" t="s">
        <v>94</v>
      </c>
      <c r="I585">
        <v>2021</v>
      </c>
      <c r="J585">
        <v>8298677154</v>
      </c>
      <c r="K585" t="s">
        <v>76</v>
      </c>
      <c r="L585" t="s">
        <v>127</v>
      </c>
      <c r="M585" t="s">
        <v>1877</v>
      </c>
      <c r="N585" t="s">
        <v>369</v>
      </c>
      <c r="O585" t="s">
        <v>364</v>
      </c>
      <c r="P585">
        <v>30724200</v>
      </c>
      <c r="R585" t="s">
        <v>135</v>
      </c>
      <c r="S585">
        <v>3103951764</v>
      </c>
      <c r="T585" t="s">
        <v>1894</v>
      </c>
      <c r="U585" t="s">
        <v>56</v>
      </c>
      <c r="V585">
        <v>0</v>
      </c>
      <c r="W585">
        <v>0</v>
      </c>
      <c r="X585" t="s">
        <v>100</v>
      </c>
      <c r="Y585" t="s">
        <v>100</v>
      </c>
      <c r="Z585" t="s">
        <v>58</v>
      </c>
      <c r="AA585" t="s">
        <v>155</v>
      </c>
      <c r="AB585" t="s">
        <v>60</v>
      </c>
      <c r="AC585" t="s">
        <v>61</v>
      </c>
      <c r="AD585" t="s">
        <v>60</v>
      </c>
      <c r="AE585" t="s">
        <v>176</v>
      </c>
      <c r="AF585" t="s">
        <v>395</v>
      </c>
      <c r="AG585" t="s">
        <v>135</v>
      </c>
      <c r="AH585" t="s">
        <v>135</v>
      </c>
      <c r="AI585" t="s">
        <v>1912</v>
      </c>
      <c r="AJ585">
        <v>1</v>
      </c>
      <c r="AK585" t="s">
        <v>1913</v>
      </c>
      <c r="AL585">
        <v>3</v>
      </c>
      <c r="AM585">
        <v>0</v>
      </c>
      <c r="AN585" t="s">
        <v>60</v>
      </c>
      <c r="AO585" t="s">
        <v>67</v>
      </c>
      <c r="AP585" t="s">
        <v>104</v>
      </c>
      <c r="AR585" t="s">
        <v>69</v>
      </c>
      <c r="AS585" t="s">
        <v>70</v>
      </c>
      <c r="AT585" s="1">
        <v>44192</v>
      </c>
      <c r="AU585" t="s">
        <v>11190</v>
      </c>
      <c r="AV585" t="s">
        <v>1894</v>
      </c>
      <c r="AW585" t="s">
        <v>71</v>
      </c>
      <c r="AX585" t="s">
        <v>72</v>
      </c>
    </row>
    <row r="586" spans="1:50" hidden="1" x14ac:dyDescent="0.25">
      <c r="A586" t="str">
        <f>INDEX('Community ID'!B:B,MATCH(M586,'Community ID'!A:A,0))</f>
        <v>Villa Las Minas</v>
      </c>
      <c r="B586" t="str">
        <f>INDEX('Community ID'!$K:$K,MATCH('Environmental Data'!$N586,'Community ID'!J:J,0))</f>
        <v>Santiago</v>
      </c>
      <c r="D586" t="s">
        <v>480</v>
      </c>
      <c r="F586" t="s">
        <v>481</v>
      </c>
      <c r="G586" t="s">
        <v>75</v>
      </c>
      <c r="H586" t="s">
        <v>94</v>
      </c>
      <c r="I586">
        <v>2021</v>
      </c>
      <c r="J586">
        <v>8298733060</v>
      </c>
      <c r="K586" t="s">
        <v>76</v>
      </c>
      <c r="L586" t="s">
        <v>417</v>
      </c>
      <c r="M586" t="s">
        <v>341</v>
      </c>
      <c r="N586" t="s">
        <v>364</v>
      </c>
      <c r="Q586" t="s">
        <v>358</v>
      </c>
      <c r="T586" t="s">
        <v>344</v>
      </c>
      <c r="U586" t="s">
        <v>56</v>
      </c>
      <c r="V586">
        <v>19.493242088209101</v>
      </c>
      <c r="W586">
        <v>-70.759414424462904</v>
      </c>
      <c r="X586" t="s">
        <v>57</v>
      </c>
      <c r="Y586" t="s">
        <v>57</v>
      </c>
      <c r="Z586" t="s">
        <v>345</v>
      </c>
      <c r="AA586" t="s">
        <v>155</v>
      </c>
      <c r="AB586" t="s">
        <v>60</v>
      </c>
      <c r="AC586" t="s">
        <v>61</v>
      </c>
      <c r="AD586" t="s">
        <v>61</v>
      </c>
      <c r="AE586" t="s">
        <v>157</v>
      </c>
      <c r="AF586" t="s">
        <v>111</v>
      </c>
      <c r="AG586" t="s">
        <v>386</v>
      </c>
      <c r="AI586" t="s">
        <v>356</v>
      </c>
      <c r="AJ586">
        <v>0.1</v>
      </c>
      <c r="AL586">
        <v>2</v>
      </c>
      <c r="AN586" t="s">
        <v>60</v>
      </c>
      <c r="AO586" t="s">
        <v>67</v>
      </c>
      <c r="AP586" t="s">
        <v>68</v>
      </c>
      <c r="AR586" t="s">
        <v>69</v>
      </c>
      <c r="AS586" t="s">
        <v>91</v>
      </c>
      <c r="AT586" s="1">
        <v>44192</v>
      </c>
      <c r="AU586" t="s">
        <v>11191</v>
      </c>
      <c r="AV586" t="s">
        <v>344</v>
      </c>
      <c r="AW586" t="s">
        <v>71</v>
      </c>
      <c r="AX586" t="s">
        <v>72</v>
      </c>
    </row>
    <row r="587" spans="1:50" hidden="1" x14ac:dyDescent="0.25">
      <c r="A587" t="str">
        <f>INDEX('Community ID'!B:B,MATCH(M587,'Community ID'!A:A,0))</f>
        <v>Villa Las Minas</v>
      </c>
      <c r="B587" t="str">
        <f>INDEX('Community ID'!$K:$K,MATCH('Environmental Data'!$N587,'Community ID'!J:J,0))</f>
        <v>Santiago</v>
      </c>
      <c r="D587" t="s">
        <v>1914</v>
      </c>
      <c r="F587" t="s">
        <v>1915</v>
      </c>
      <c r="G587" t="s">
        <v>48</v>
      </c>
      <c r="H587" s="1">
        <v>25297</v>
      </c>
      <c r="I587">
        <v>52</v>
      </c>
      <c r="J587" t="s">
        <v>1916</v>
      </c>
      <c r="K587" t="s">
        <v>76</v>
      </c>
      <c r="L587" t="s">
        <v>108</v>
      </c>
      <c r="M587" t="s">
        <v>341</v>
      </c>
      <c r="N587" t="s">
        <v>364</v>
      </c>
      <c r="O587" t="s">
        <v>364</v>
      </c>
      <c r="S587" t="s">
        <v>1917</v>
      </c>
      <c r="T587" t="s">
        <v>344</v>
      </c>
      <c r="U587" t="s">
        <v>56</v>
      </c>
      <c r="V587">
        <v>19.493167</v>
      </c>
      <c r="W587">
        <v>-70.759550500000003</v>
      </c>
      <c r="X587" t="s">
        <v>100</v>
      </c>
      <c r="Y587" t="s">
        <v>100</v>
      </c>
      <c r="Z587" t="s">
        <v>345</v>
      </c>
      <c r="AA587" t="s">
        <v>155</v>
      </c>
      <c r="AB587" t="s">
        <v>60</v>
      </c>
      <c r="AD587" t="s">
        <v>61</v>
      </c>
      <c r="AE587" t="s">
        <v>176</v>
      </c>
      <c r="AF587" t="s">
        <v>63</v>
      </c>
      <c r="AG587" t="s">
        <v>135</v>
      </c>
      <c r="AH587" t="s">
        <v>1918</v>
      </c>
      <c r="AI587" t="s">
        <v>1629</v>
      </c>
      <c r="AJ587">
        <v>0</v>
      </c>
      <c r="AK587" t="s">
        <v>1869</v>
      </c>
      <c r="AL587">
        <v>4</v>
      </c>
      <c r="AM587">
        <v>1</v>
      </c>
      <c r="AN587" t="s">
        <v>61</v>
      </c>
      <c r="AO587" t="s">
        <v>67</v>
      </c>
      <c r="AP587" t="s">
        <v>123</v>
      </c>
      <c r="AR587" t="s">
        <v>69</v>
      </c>
      <c r="AS587" t="s">
        <v>91</v>
      </c>
      <c r="AT587" s="1">
        <v>44192</v>
      </c>
      <c r="AU587" t="s">
        <v>11192</v>
      </c>
      <c r="AV587" t="s">
        <v>344</v>
      </c>
      <c r="AW587" t="s">
        <v>71</v>
      </c>
      <c r="AX587" t="s">
        <v>72</v>
      </c>
    </row>
    <row r="588" spans="1:50" hidden="1" x14ac:dyDescent="0.25">
      <c r="A588" t="str">
        <f>INDEX('Community ID'!B:B,MATCH(M588,'Community ID'!A:A,0))</f>
        <v>Brisas del Llano</v>
      </c>
      <c r="B588" t="str">
        <f>INDEX('Community ID'!$K:$K,MATCH('Environmental Data'!$N588,'Community ID'!J:J,0))</f>
        <v>Santiago</v>
      </c>
      <c r="D588" t="s">
        <v>1919</v>
      </c>
      <c r="F588" t="s">
        <v>1920</v>
      </c>
      <c r="G588" t="s">
        <v>48</v>
      </c>
      <c r="H588" t="s">
        <v>94</v>
      </c>
      <c r="I588">
        <v>2021</v>
      </c>
      <c r="J588">
        <v>82963958712</v>
      </c>
      <c r="K588" t="s">
        <v>132</v>
      </c>
      <c r="L588" t="s">
        <v>118</v>
      </c>
      <c r="M588" t="s">
        <v>1877</v>
      </c>
      <c r="N588" t="s">
        <v>364</v>
      </c>
      <c r="O588" t="s">
        <v>364</v>
      </c>
      <c r="P588">
        <v>78916301</v>
      </c>
      <c r="R588" t="s">
        <v>1921</v>
      </c>
      <c r="S588">
        <v>40223947900</v>
      </c>
      <c r="T588" t="s">
        <v>1894</v>
      </c>
      <c r="U588" t="s">
        <v>56</v>
      </c>
      <c r="V588">
        <v>0</v>
      </c>
      <c r="W588">
        <v>0</v>
      </c>
      <c r="X588" t="s">
        <v>100</v>
      </c>
      <c r="Y588" t="s">
        <v>100</v>
      </c>
      <c r="Z588" t="s">
        <v>58</v>
      </c>
      <c r="AA588" t="s">
        <v>59</v>
      </c>
      <c r="AB588" t="s">
        <v>60</v>
      </c>
      <c r="AC588" t="s">
        <v>61</v>
      </c>
      <c r="AD588" t="s">
        <v>60</v>
      </c>
      <c r="AE588" t="s">
        <v>176</v>
      </c>
      <c r="AF588" t="s">
        <v>111</v>
      </c>
      <c r="AG588" t="s">
        <v>1921</v>
      </c>
      <c r="AH588" t="s">
        <v>1921</v>
      </c>
      <c r="AI588" t="s">
        <v>1922</v>
      </c>
      <c r="AJ588">
        <v>1</v>
      </c>
      <c r="AK588" t="s">
        <v>983</v>
      </c>
      <c r="AL588">
        <v>3</v>
      </c>
      <c r="AM588">
        <v>1</v>
      </c>
      <c r="AN588" t="s">
        <v>60</v>
      </c>
      <c r="AO588" t="s">
        <v>67</v>
      </c>
      <c r="AP588" t="s">
        <v>104</v>
      </c>
      <c r="AR588" t="s">
        <v>69</v>
      </c>
      <c r="AS588" t="s">
        <v>70</v>
      </c>
      <c r="AT588" s="1">
        <v>44192</v>
      </c>
      <c r="AU588" t="s">
        <v>11193</v>
      </c>
      <c r="AV588" t="s">
        <v>1894</v>
      </c>
      <c r="AW588" t="s">
        <v>71</v>
      </c>
      <c r="AX588" t="s">
        <v>72</v>
      </c>
    </row>
    <row r="589" spans="1:50" hidden="1" x14ac:dyDescent="0.25">
      <c r="A589" t="str">
        <f>INDEX('Community ID'!B:B,MATCH(M589,'Community ID'!A:A,0))</f>
        <v>Villa Las Minas</v>
      </c>
      <c r="B589" t="str">
        <f>INDEX('Community ID'!$K:$K,MATCH('Environmental Data'!$N589,'Community ID'!J:J,0))</f>
        <v>Santiago</v>
      </c>
      <c r="D589" t="s">
        <v>1923</v>
      </c>
      <c r="F589" t="s">
        <v>1924</v>
      </c>
      <c r="G589" t="s">
        <v>75</v>
      </c>
      <c r="H589" s="1">
        <v>32744</v>
      </c>
      <c r="I589">
        <v>32</v>
      </c>
      <c r="J589">
        <v>8499258001</v>
      </c>
      <c r="K589" t="s">
        <v>132</v>
      </c>
      <c r="L589" t="s">
        <v>1349</v>
      </c>
      <c r="M589" t="s">
        <v>1925</v>
      </c>
      <c r="N589" t="s">
        <v>364</v>
      </c>
      <c r="O589" t="s">
        <v>364</v>
      </c>
      <c r="P589">
        <v>802891988</v>
      </c>
      <c r="Q589" t="s">
        <v>353</v>
      </c>
      <c r="R589" t="s">
        <v>1927</v>
      </c>
      <c r="S589" t="s">
        <v>1928</v>
      </c>
      <c r="T589" t="s">
        <v>344</v>
      </c>
      <c r="U589" t="s">
        <v>56</v>
      </c>
      <c r="V589">
        <v>19.493108800000002</v>
      </c>
      <c r="W589">
        <v>-70.759631299999995</v>
      </c>
      <c r="X589" t="s">
        <v>275</v>
      </c>
      <c r="Y589" t="s">
        <v>275</v>
      </c>
      <c r="Z589" t="s">
        <v>345</v>
      </c>
      <c r="AA589" t="s">
        <v>155</v>
      </c>
      <c r="AB589" t="s">
        <v>60</v>
      </c>
      <c r="AC589" t="s">
        <v>61</v>
      </c>
      <c r="AD589" t="s">
        <v>60</v>
      </c>
      <c r="AE589" t="s">
        <v>176</v>
      </c>
      <c r="AF589" t="s">
        <v>63</v>
      </c>
      <c r="AG589" t="s">
        <v>1929</v>
      </c>
      <c r="AH589" t="s">
        <v>1930</v>
      </c>
      <c r="AI589" t="s">
        <v>448</v>
      </c>
      <c r="AJ589">
        <v>0</v>
      </c>
      <c r="AK589" t="s">
        <v>1869</v>
      </c>
      <c r="AL589">
        <v>1</v>
      </c>
      <c r="AN589" t="s">
        <v>60</v>
      </c>
      <c r="AP589" t="s">
        <v>68</v>
      </c>
      <c r="AR589" t="s">
        <v>69</v>
      </c>
      <c r="AS589" t="s">
        <v>91</v>
      </c>
      <c r="AT589" s="1">
        <v>44192</v>
      </c>
      <c r="AU589" t="s">
        <v>11194</v>
      </c>
      <c r="AV589" t="s">
        <v>344</v>
      </c>
      <c r="AW589" t="s">
        <v>71</v>
      </c>
      <c r="AX589" t="s">
        <v>72</v>
      </c>
    </row>
    <row r="590" spans="1:50" hidden="1" x14ac:dyDescent="0.25">
      <c r="A590" t="str">
        <f>INDEX('Community ID'!B:B,MATCH(M590,'Community ID'!A:A,0))</f>
        <v>Villa Las Minas</v>
      </c>
      <c r="B590" t="str">
        <f>INDEX('Community ID'!$K:$K,MATCH('Environmental Data'!$N590,'Community ID'!J:J,0))</f>
        <v>Santiago</v>
      </c>
      <c r="D590" t="s">
        <v>477</v>
      </c>
      <c r="F590" t="s">
        <v>478</v>
      </c>
      <c r="G590" t="s">
        <v>48</v>
      </c>
      <c r="H590" s="1">
        <v>20224</v>
      </c>
      <c r="I590">
        <v>66</v>
      </c>
      <c r="J590">
        <v>8294046436</v>
      </c>
      <c r="K590" t="s">
        <v>76</v>
      </c>
      <c r="L590" t="s">
        <v>108</v>
      </c>
      <c r="M590" t="s">
        <v>341</v>
      </c>
      <c r="N590" t="s">
        <v>479</v>
      </c>
      <c r="Q590" t="s">
        <v>358</v>
      </c>
      <c r="S590">
        <v>108292541</v>
      </c>
      <c r="T590" t="s">
        <v>344</v>
      </c>
      <c r="U590" t="s">
        <v>56</v>
      </c>
      <c r="V590">
        <v>19.493149438882099</v>
      </c>
      <c r="W590">
        <v>-70.759578543871697</v>
      </c>
      <c r="X590" t="s">
        <v>196</v>
      </c>
      <c r="Y590" t="s">
        <v>196</v>
      </c>
      <c r="Z590" t="s">
        <v>166</v>
      </c>
      <c r="AA590" t="s">
        <v>155</v>
      </c>
      <c r="AB590" t="s">
        <v>60</v>
      </c>
      <c r="AC590" t="s">
        <v>61</v>
      </c>
      <c r="AD590" t="s">
        <v>61</v>
      </c>
      <c r="AE590" t="s">
        <v>157</v>
      </c>
      <c r="AF590" t="s">
        <v>86</v>
      </c>
      <c r="AG590" t="s">
        <v>346</v>
      </c>
      <c r="AI590" t="s">
        <v>356</v>
      </c>
      <c r="AJ590">
        <v>1</v>
      </c>
      <c r="AL590">
        <v>3</v>
      </c>
      <c r="AN590" t="s">
        <v>60</v>
      </c>
      <c r="AO590" t="s">
        <v>67</v>
      </c>
      <c r="AP590" t="s">
        <v>104</v>
      </c>
      <c r="AR590" t="s">
        <v>69</v>
      </c>
      <c r="AS590" t="s">
        <v>91</v>
      </c>
      <c r="AT590" s="1">
        <v>44192</v>
      </c>
      <c r="AU590" t="s">
        <v>11195</v>
      </c>
      <c r="AV590" t="s">
        <v>344</v>
      </c>
      <c r="AW590" t="s">
        <v>71</v>
      </c>
      <c r="AX590" t="s">
        <v>72</v>
      </c>
    </row>
    <row r="591" spans="1:50" hidden="1" x14ac:dyDescent="0.25">
      <c r="A591" t="str">
        <f>INDEX('Community ID'!B:B,MATCH(M591,'Community ID'!A:A,0))</f>
        <v>Villa Las Minas</v>
      </c>
      <c r="B591" t="str">
        <f>INDEX('Community ID'!$K:$K,MATCH('Environmental Data'!$N591,'Community ID'!J:J,0))</f>
        <v>Santiago</v>
      </c>
      <c r="D591" t="s">
        <v>474</v>
      </c>
      <c r="F591" t="s">
        <v>475</v>
      </c>
      <c r="G591" t="s">
        <v>48</v>
      </c>
      <c r="H591" s="1">
        <v>24191</v>
      </c>
      <c r="I591">
        <v>55</v>
      </c>
      <c r="J591">
        <v>8297589720</v>
      </c>
      <c r="K591" t="s">
        <v>76</v>
      </c>
      <c r="L591" t="s">
        <v>108</v>
      </c>
      <c r="M591" t="s">
        <v>341</v>
      </c>
      <c r="N591" t="s">
        <v>369</v>
      </c>
      <c r="S591">
        <v>3100101066</v>
      </c>
      <c r="T591" t="s">
        <v>344</v>
      </c>
      <c r="U591" t="s">
        <v>56</v>
      </c>
      <c r="V591">
        <v>19.493096035752799</v>
      </c>
      <c r="W591">
        <v>-70.759707977067507</v>
      </c>
      <c r="X591" t="s">
        <v>57</v>
      </c>
      <c r="Y591" t="s">
        <v>57</v>
      </c>
      <c r="Z591" t="s">
        <v>345</v>
      </c>
      <c r="AA591" t="s">
        <v>155</v>
      </c>
      <c r="AB591" t="s">
        <v>60</v>
      </c>
      <c r="AC591" t="s">
        <v>61</v>
      </c>
      <c r="AD591" t="s">
        <v>61</v>
      </c>
      <c r="AE591" t="s">
        <v>157</v>
      </c>
      <c r="AF591" t="s">
        <v>86</v>
      </c>
      <c r="AG591" t="s">
        <v>346</v>
      </c>
      <c r="AI591" t="s">
        <v>476</v>
      </c>
      <c r="AJ591">
        <v>1</v>
      </c>
      <c r="AL591">
        <v>3</v>
      </c>
      <c r="AM591">
        <v>1</v>
      </c>
      <c r="AN591" t="s">
        <v>60</v>
      </c>
      <c r="AO591" t="s">
        <v>67</v>
      </c>
      <c r="AP591" t="s">
        <v>104</v>
      </c>
      <c r="AR591" t="s">
        <v>378</v>
      </c>
      <c r="AS591" t="s">
        <v>91</v>
      </c>
      <c r="AT591" s="1">
        <v>44192</v>
      </c>
      <c r="AU591" t="s">
        <v>11196</v>
      </c>
      <c r="AV591" t="s">
        <v>344</v>
      </c>
      <c r="AW591" t="s">
        <v>71</v>
      </c>
      <c r="AX591" t="s">
        <v>72</v>
      </c>
    </row>
    <row r="592" spans="1:50" hidden="1" x14ac:dyDescent="0.25">
      <c r="A592" t="str">
        <f>INDEX('Community ID'!B:B,MATCH(M592,'Community ID'!A:A,0))</f>
        <v>Villa Las Minas</v>
      </c>
      <c r="B592" t="str">
        <f>INDEX('Community ID'!$K:$K,MATCH('Environmental Data'!$N592,'Community ID'!J:J,0))</f>
        <v>Santiago</v>
      </c>
      <c r="D592" t="s">
        <v>1931</v>
      </c>
      <c r="F592" t="s">
        <v>1932</v>
      </c>
      <c r="G592" t="s">
        <v>48</v>
      </c>
      <c r="H592" s="1">
        <v>31924</v>
      </c>
      <c r="I592">
        <v>34</v>
      </c>
      <c r="J592">
        <v>8299287058</v>
      </c>
      <c r="K592" t="s">
        <v>117</v>
      </c>
      <c r="L592" t="s">
        <v>1933</v>
      </c>
      <c r="M592" t="s">
        <v>1934</v>
      </c>
      <c r="N592" t="s">
        <v>364</v>
      </c>
      <c r="O592" t="s">
        <v>364</v>
      </c>
      <c r="P592">
        <v>30178326</v>
      </c>
      <c r="Q592" t="s">
        <v>1935</v>
      </c>
      <c r="R592" t="s">
        <v>1936</v>
      </c>
      <c r="S592" t="s">
        <v>1937</v>
      </c>
      <c r="T592" t="s">
        <v>344</v>
      </c>
      <c r="U592" t="s">
        <v>56</v>
      </c>
      <c r="V592">
        <v>19.4931923</v>
      </c>
      <c r="W592">
        <v>-70.759498899999997</v>
      </c>
      <c r="X592" t="s">
        <v>196</v>
      </c>
      <c r="Y592" t="s">
        <v>100</v>
      </c>
      <c r="Z592" t="s">
        <v>345</v>
      </c>
      <c r="AA592" t="s">
        <v>155</v>
      </c>
      <c r="AB592" t="s">
        <v>60</v>
      </c>
      <c r="AE592" t="s">
        <v>176</v>
      </c>
      <c r="AF592" t="s">
        <v>111</v>
      </c>
      <c r="AG592" t="s">
        <v>1936</v>
      </c>
      <c r="AH592" t="s">
        <v>1936</v>
      </c>
      <c r="AI592" t="s">
        <v>1629</v>
      </c>
      <c r="AJ592">
        <v>0</v>
      </c>
      <c r="AK592" t="s">
        <v>1869</v>
      </c>
      <c r="AL592">
        <v>5</v>
      </c>
      <c r="AM592">
        <v>2</v>
      </c>
      <c r="AN592" t="s">
        <v>60</v>
      </c>
      <c r="AO592" t="s">
        <v>67</v>
      </c>
      <c r="AP592" t="s">
        <v>123</v>
      </c>
      <c r="AR592" t="s">
        <v>69</v>
      </c>
      <c r="AS592" t="s">
        <v>91</v>
      </c>
      <c r="AT592" s="1">
        <v>44192</v>
      </c>
      <c r="AU592" t="s">
        <v>11197</v>
      </c>
      <c r="AV592" t="s">
        <v>344</v>
      </c>
      <c r="AW592" t="s">
        <v>71</v>
      </c>
      <c r="AX592" t="s">
        <v>72</v>
      </c>
    </row>
    <row r="593" spans="1:50" hidden="1" x14ac:dyDescent="0.25">
      <c r="A593" t="str">
        <f>INDEX('Community ID'!B:B,MATCH(M593,'Community ID'!A:A,0))</f>
        <v>Brisas del Llano</v>
      </c>
      <c r="B593" t="str">
        <f>INDEX('Community ID'!$K:$K,MATCH('Environmental Data'!$N593,'Community ID'!J:J,0))</f>
        <v>Santiago</v>
      </c>
      <c r="D593" t="s">
        <v>1938</v>
      </c>
      <c r="F593" t="s">
        <v>1939</v>
      </c>
      <c r="G593" t="s">
        <v>48</v>
      </c>
      <c r="H593" t="s">
        <v>94</v>
      </c>
      <c r="I593">
        <v>2021</v>
      </c>
      <c r="J593">
        <v>8094011508</v>
      </c>
      <c r="K593" t="s">
        <v>132</v>
      </c>
      <c r="L593" t="s">
        <v>127</v>
      </c>
      <c r="M593" t="s">
        <v>1940</v>
      </c>
      <c r="N593" t="s">
        <v>364</v>
      </c>
      <c r="O593" t="s">
        <v>364</v>
      </c>
      <c r="S593">
        <v>40212777185</v>
      </c>
      <c r="T593" t="s">
        <v>1894</v>
      </c>
      <c r="U593" t="s">
        <v>56</v>
      </c>
      <c r="V593">
        <v>0</v>
      </c>
      <c r="W593">
        <v>0</v>
      </c>
      <c r="X593" t="s">
        <v>196</v>
      </c>
      <c r="Y593" t="s">
        <v>196</v>
      </c>
      <c r="Z593" t="s">
        <v>58</v>
      </c>
      <c r="AA593" t="s">
        <v>59</v>
      </c>
      <c r="AB593" t="s">
        <v>60</v>
      </c>
      <c r="AC593" t="s">
        <v>61</v>
      </c>
      <c r="AD593" t="s">
        <v>60</v>
      </c>
      <c r="AE593" t="s">
        <v>176</v>
      </c>
      <c r="AF593" t="s">
        <v>111</v>
      </c>
      <c r="AG593" t="s">
        <v>1941</v>
      </c>
      <c r="AH593" t="s">
        <v>120</v>
      </c>
      <c r="AI593" t="s">
        <v>1942</v>
      </c>
      <c r="AJ593">
        <v>1</v>
      </c>
      <c r="AK593" t="s">
        <v>1896</v>
      </c>
      <c r="AL593">
        <v>3</v>
      </c>
      <c r="AM593">
        <v>1</v>
      </c>
      <c r="AN593" t="s">
        <v>60</v>
      </c>
      <c r="AO593" t="s">
        <v>170</v>
      </c>
      <c r="AP593" t="s">
        <v>68</v>
      </c>
      <c r="AR593" t="s">
        <v>69</v>
      </c>
      <c r="AS593" t="s">
        <v>70</v>
      </c>
      <c r="AT593" s="1">
        <v>44192</v>
      </c>
      <c r="AU593" t="s">
        <v>11198</v>
      </c>
      <c r="AV593" t="s">
        <v>1894</v>
      </c>
      <c r="AW593" t="s">
        <v>71</v>
      </c>
      <c r="AX593" t="s">
        <v>72</v>
      </c>
    </row>
    <row r="594" spans="1:50" hidden="1" x14ac:dyDescent="0.25">
      <c r="A594" t="str">
        <f>INDEX('Community ID'!B:B,MATCH(M594,'Community ID'!A:A,0))</f>
        <v>Brisas del Llano</v>
      </c>
      <c r="B594" t="str">
        <f>INDEX('Community ID'!$K:$K,MATCH('Environmental Data'!$N594,'Community ID'!J:J,0))</f>
        <v>Santiago</v>
      </c>
      <c r="D594" t="s">
        <v>1943</v>
      </c>
      <c r="G594" t="s">
        <v>48</v>
      </c>
      <c r="H594" s="1">
        <v>26686</v>
      </c>
      <c r="I594">
        <v>48</v>
      </c>
      <c r="J594">
        <v>8293742117</v>
      </c>
      <c r="K594" t="s">
        <v>132</v>
      </c>
      <c r="L594" t="s">
        <v>1944</v>
      </c>
      <c r="M594" t="s">
        <v>1877</v>
      </c>
      <c r="N594" t="s">
        <v>364</v>
      </c>
      <c r="Q594" t="s">
        <v>1945</v>
      </c>
      <c r="S594">
        <v>3600124329</v>
      </c>
      <c r="T594" t="s">
        <v>344</v>
      </c>
      <c r="U594" t="s">
        <v>56</v>
      </c>
      <c r="V594">
        <v>19.494475100487399</v>
      </c>
      <c r="W594">
        <v>-70.761214273731696</v>
      </c>
      <c r="X594" t="s">
        <v>100</v>
      </c>
      <c r="Y594" t="s">
        <v>100</v>
      </c>
      <c r="Z594" t="s">
        <v>345</v>
      </c>
      <c r="AA594" t="s">
        <v>155</v>
      </c>
      <c r="AB594" t="s">
        <v>60</v>
      </c>
      <c r="AC594" t="s">
        <v>61</v>
      </c>
      <c r="AD594" t="s">
        <v>61</v>
      </c>
      <c r="AE594" t="s">
        <v>176</v>
      </c>
      <c r="AF594" t="s">
        <v>63</v>
      </c>
      <c r="AG594" t="s">
        <v>1889</v>
      </c>
      <c r="AH594" t="s">
        <v>1946</v>
      </c>
      <c r="AI594" t="s">
        <v>1947</v>
      </c>
      <c r="AJ594">
        <v>0</v>
      </c>
      <c r="AK594" t="s">
        <v>1948</v>
      </c>
      <c r="AL594">
        <v>1</v>
      </c>
      <c r="AN594" t="s">
        <v>60</v>
      </c>
      <c r="AO594" t="s">
        <v>67</v>
      </c>
      <c r="AP594" t="s">
        <v>104</v>
      </c>
      <c r="AR594" t="s">
        <v>69</v>
      </c>
      <c r="AS594" t="s">
        <v>91</v>
      </c>
      <c r="AT594" s="1">
        <v>44192</v>
      </c>
      <c r="AU594" t="s">
        <v>11199</v>
      </c>
      <c r="AV594" t="s">
        <v>344</v>
      </c>
      <c r="AW594" t="s">
        <v>71</v>
      </c>
      <c r="AX594" t="s">
        <v>72</v>
      </c>
    </row>
    <row r="595" spans="1:50" hidden="1" x14ac:dyDescent="0.25">
      <c r="A595" t="str">
        <f>INDEX('Community ID'!B:B,MATCH(M595,'Community ID'!A:A,0))</f>
        <v>Villa Las Minas</v>
      </c>
      <c r="B595" t="str">
        <f>INDEX('Community ID'!$K:$K,MATCH('Environmental Data'!$N595,'Community ID'!J:J,0))</f>
        <v>Santiago</v>
      </c>
      <c r="D595" t="s">
        <v>471</v>
      </c>
      <c r="G595" t="s">
        <v>48</v>
      </c>
      <c r="H595" s="1">
        <v>23962</v>
      </c>
      <c r="I595">
        <v>56</v>
      </c>
      <c r="J595">
        <v>8296063035</v>
      </c>
      <c r="K595" t="s">
        <v>76</v>
      </c>
      <c r="L595" t="s">
        <v>473</v>
      </c>
      <c r="M595" t="s">
        <v>341</v>
      </c>
      <c r="N595" t="s">
        <v>369</v>
      </c>
      <c r="Q595" t="s">
        <v>358</v>
      </c>
      <c r="S595">
        <v>3900137260</v>
      </c>
      <c r="T595" t="s">
        <v>344</v>
      </c>
      <c r="U595" t="s">
        <v>56</v>
      </c>
      <c r="V595">
        <v>19.4932373766209</v>
      </c>
      <c r="W595">
        <v>-70.759344075430207</v>
      </c>
      <c r="X595" t="s">
        <v>100</v>
      </c>
      <c r="Y595" t="s">
        <v>100</v>
      </c>
      <c r="Z595" t="s">
        <v>345</v>
      </c>
      <c r="AA595" t="s">
        <v>155</v>
      </c>
      <c r="AB595" t="s">
        <v>60</v>
      </c>
      <c r="AC595" t="s">
        <v>61</v>
      </c>
      <c r="AD595" t="s">
        <v>61</v>
      </c>
      <c r="AE595" t="s">
        <v>176</v>
      </c>
      <c r="AF595" t="s">
        <v>86</v>
      </c>
      <c r="AG595" t="s">
        <v>346</v>
      </c>
      <c r="AI595" t="s">
        <v>356</v>
      </c>
      <c r="AJ595">
        <v>1</v>
      </c>
      <c r="AL595">
        <v>3</v>
      </c>
      <c r="AN595" t="s">
        <v>60</v>
      </c>
      <c r="AO595" t="s">
        <v>67</v>
      </c>
      <c r="AP595" t="s">
        <v>68</v>
      </c>
      <c r="AR595" t="s">
        <v>69</v>
      </c>
      <c r="AS595" t="s">
        <v>70</v>
      </c>
      <c r="AT595" s="1">
        <v>44192</v>
      </c>
      <c r="AU595" t="s">
        <v>11200</v>
      </c>
      <c r="AV595" t="s">
        <v>344</v>
      </c>
      <c r="AW595" t="s">
        <v>71</v>
      </c>
      <c r="AX595" t="s">
        <v>72</v>
      </c>
    </row>
    <row r="596" spans="1:50" hidden="1" x14ac:dyDescent="0.25">
      <c r="A596" t="str">
        <f>INDEX('Community ID'!B:B,MATCH(M596,'Community ID'!A:A,0))</f>
        <v>Brisas del Llano</v>
      </c>
      <c r="B596" t="str">
        <f>INDEX('Community ID'!$K:$K,MATCH('Environmental Data'!$N596,'Community ID'!J:J,0))</f>
        <v>Santiago</v>
      </c>
      <c r="D596" t="s">
        <v>1954</v>
      </c>
      <c r="G596" t="s">
        <v>48</v>
      </c>
      <c r="H596" s="1">
        <v>31411</v>
      </c>
      <c r="I596">
        <v>36</v>
      </c>
      <c r="J596">
        <v>8098401429</v>
      </c>
      <c r="K596" t="s">
        <v>132</v>
      </c>
      <c r="M596" t="s">
        <v>1877</v>
      </c>
      <c r="N596" t="s">
        <v>369</v>
      </c>
      <c r="O596" t="s">
        <v>352</v>
      </c>
      <c r="Q596" t="s">
        <v>375</v>
      </c>
      <c r="S596">
        <v>3104994466</v>
      </c>
      <c r="T596" t="s">
        <v>1956</v>
      </c>
      <c r="U596" t="s">
        <v>56</v>
      </c>
      <c r="V596">
        <v>19.494163341403301</v>
      </c>
      <c r="W596">
        <v>-70.759300436725795</v>
      </c>
      <c r="X596" t="s">
        <v>196</v>
      </c>
      <c r="Y596" t="s">
        <v>196</v>
      </c>
      <c r="Z596" t="s">
        <v>345</v>
      </c>
      <c r="AA596" t="s">
        <v>155</v>
      </c>
      <c r="AB596" t="s">
        <v>60</v>
      </c>
      <c r="AC596" t="s">
        <v>60</v>
      </c>
      <c r="AD596" t="s">
        <v>61</v>
      </c>
      <c r="AE596" t="s">
        <v>176</v>
      </c>
      <c r="AF596" t="s">
        <v>63</v>
      </c>
      <c r="AG596" t="s">
        <v>1957</v>
      </c>
      <c r="AI596" t="s">
        <v>1958</v>
      </c>
      <c r="AJ596">
        <v>1</v>
      </c>
      <c r="AK596" t="s">
        <v>567</v>
      </c>
      <c r="AL596">
        <v>4</v>
      </c>
      <c r="AN596" t="s">
        <v>60</v>
      </c>
      <c r="AO596" t="s">
        <v>67</v>
      </c>
      <c r="AP596" t="s">
        <v>68</v>
      </c>
      <c r="AR596" t="s">
        <v>69</v>
      </c>
      <c r="AS596" t="s">
        <v>91</v>
      </c>
      <c r="AT596" s="1">
        <v>44192</v>
      </c>
      <c r="AU596" t="s">
        <v>11201</v>
      </c>
      <c r="AV596" t="s">
        <v>1956</v>
      </c>
      <c r="AW596" t="s">
        <v>71</v>
      </c>
      <c r="AX596" t="s">
        <v>72</v>
      </c>
    </row>
    <row r="597" spans="1:50" hidden="1" x14ac:dyDescent="0.25">
      <c r="A597" t="str">
        <f>INDEX('Community ID'!B:B,MATCH(M597,'Community ID'!A:A,0))</f>
        <v>Villa Las Minas</v>
      </c>
      <c r="B597" t="str">
        <f>INDEX('Community ID'!$K:$K,MATCH('Environmental Data'!$N597,'Community ID'!J:J,0))</f>
        <v>Santiago</v>
      </c>
      <c r="D597" t="s">
        <v>1949</v>
      </c>
      <c r="F597" t="s">
        <v>1950</v>
      </c>
      <c r="G597" t="s">
        <v>48</v>
      </c>
      <c r="H597" t="s">
        <v>94</v>
      </c>
      <c r="I597">
        <v>2021</v>
      </c>
      <c r="K597" t="s">
        <v>132</v>
      </c>
      <c r="L597" t="s">
        <v>127</v>
      </c>
      <c r="M597" t="s">
        <v>1951</v>
      </c>
      <c r="N597" t="s">
        <v>364</v>
      </c>
      <c r="O597" t="s">
        <v>364</v>
      </c>
      <c r="S597" t="s">
        <v>1952</v>
      </c>
      <c r="T597" t="s">
        <v>344</v>
      </c>
      <c r="U597" t="s">
        <v>56</v>
      </c>
      <c r="V597">
        <v>0</v>
      </c>
      <c r="W597">
        <v>0</v>
      </c>
      <c r="X597" t="s">
        <v>100</v>
      </c>
      <c r="Y597" t="s">
        <v>100</v>
      </c>
      <c r="Z597" t="s">
        <v>345</v>
      </c>
      <c r="AA597" t="s">
        <v>155</v>
      </c>
      <c r="AB597" t="s">
        <v>60</v>
      </c>
      <c r="AE597" t="s">
        <v>157</v>
      </c>
      <c r="AF597" t="s">
        <v>63</v>
      </c>
      <c r="AG597" t="s">
        <v>135</v>
      </c>
      <c r="AH597" t="s">
        <v>135</v>
      </c>
      <c r="AI597" t="s">
        <v>1953</v>
      </c>
      <c r="AJ597">
        <v>0</v>
      </c>
      <c r="AK597" t="s">
        <v>1869</v>
      </c>
      <c r="AL597">
        <v>3</v>
      </c>
      <c r="AM597">
        <v>1</v>
      </c>
      <c r="AN597" t="s">
        <v>60</v>
      </c>
      <c r="AO597" t="s">
        <v>67</v>
      </c>
      <c r="AP597" t="s">
        <v>68</v>
      </c>
      <c r="AR597" t="s">
        <v>69</v>
      </c>
      <c r="AS597" t="s">
        <v>91</v>
      </c>
      <c r="AT597" s="1">
        <v>44192</v>
      </c>
      <c r="AU597" t="s">
        <v>11202</v>
      </c>
      <c r="AV597" t="s">
        <v>344</v>
      </c>
      <c r="AW597" t="s">
        <v>71</v>
      </c>
      <c r="AX597" t="s">
        <v>72</v>
      </c>
    </row>
    <row r="598" spans="1:50" hidden="1" x14ac:dyDescent="0.25">
      <c r="A598" t="str">
        <f>INDEX('Community ID'!B:B,MATCH(M598,'Community ID'!A:A,0))</f>
        <v>Villa Las Minas</v>
      </c>
      <c r="B598" t="str">
        <f>INDEX('Community ID'!$K:$K,MATCH('Environmental Data'!$N598,'Community ID'!J:J,0))</f>
        <v>Santiago</v>
      </c>
      <c r="D598" t="s">
        <v>1959</v>
      </c>
      <c r="F598" t="s">
        <v>1960</v>
      </c>
      <c r="G598" t="s">
        <v>75</v>
      </c>
      <c r="H598" s="1">
        <v>25974</v>
      </c>
      <c r="I598">
        <v>50</v>
      </c>
      <c r="J598" t="s">
        <v>1961</v>
      </c>
      <c r="K598" t="s">
        <v>132</v>
      </c>
      <c r="L598" t="s">
        <v>1962</v>
      </c>
      <c r="M598" t="s">
        <v>341</v>
      </c>
      <c r="N598" t="s">
        <v>364</v>
      </c>
      <c r="O598" t="s">
        <v>364</v>
      </c>
      <c r="S598" t="s">
        <v>1963</v>
      </c>
      <c r="T598" t="s">
        <v>344</v>
      </c>
      <c r="U598" t="s">
        <v>56</v>
      </c>
      <c r="V598">
        <v>19.493031899999998</v>
      </c>
      <c r="W598">
        <v>-70.759747700000005</v>
      </c>
      <c r="X598" t="s">
        <v>275</v>
      </c>
      <c r="Y598" t="s">
        <v>275</v>
      </c>
      <c r="Z598" t="s">
        <v>345</v>
      </c>
      <c r="AA598" t="s">
        <v>155</v>
      </c>
      <c r="AB598" t="s">
        <v>60</v>
      </c>
      <c r="AD598" t="s">
        <v>60</v>
      </c>
      <c r="AE598" t="s">
        <v>176</v>
      </c>
      <c r="AF598" t="s">
        <v>111</v>
      </c>
      <c r="AG598" t="s">
        <v>1964</v>
      </c>
      <c r="AH598" t="s">
        <v>1965</v>
      </c>
      <c r="AI598" t="s">
        <v>1629</v>
      </c>
      <c r="AJ598">
        <v>0</v>
      </c>
      <c r="AK598" t="s">
        <v>1869</v>
      </c>
      <c r="AL598">
        <v>2</v>
      </c>
      <c r="AN598" t="s">
        <v>60</v>
      </c>
      <c r="AO598" t="s">
        <v>67</v>
      </c>
      <c r="AP598" t="s">
        <v>68</v>
      </c>
      <c r="AR598" t="s">
        <v>69</v>
      </c>
      <c r="AS598" t="s">
        <v>91</v>
      </c>
      <c r="AT598" s="1">
        <v>44192</v>
      </c>
      <c r="AU598" t="s">
        <v>11203</v>
      </c>
      <c r="AV598" t="s">
        <v>344</v>
      </c>
      <c r="AW598" t="s">
        <v>71</v>
      </c>
      <c r="AX598" t="s">
        <v>72</v>
      </c>
    </row>
    <row r="599" spans="1:50" hidden="1" x14ac:dyDescent="0.25">
      <c r="A599" t="str">
        <f>INDEX('Community ID'!B:B,MATCH(M599,'Community ID'!A:A,0))</f>
        <v>Villa Las Minas</v>
      </c>
      <c r="B599" t="str">
        <f>INDEX('Community ID'!$K:$K,MATCH('Environmental Data'!$N599,'Community ID'!J:J,0))</f>
        <v>Santiago</v>
      </c>
      <c r="D599" t="s">
        <v>1959</v>
      </c>
      <c r="F599" t="s">
        <v>1960</v>
      </c>
      <c r="G599" t="s">
        <v>75</v>
      </c>
      <c r="H599" s="1">
        <v>25974</v>
      </c>
      <c r="I599">
        <v>50</v>
      </c>
      <c r="J599" t="s">
        <v>1961</v>
      </c>
      <c r="K599" t="s">
        <v>132</v>
      </c>
      <c r="L599" t="s">
        <v>1962</v>
      </c>
      <c r="M599" t="s">
        <v>341</v>
      </c>
      <c r="N599" t="s">
        <v>364</v>
      </c>
      <c r="O599" t="s">
        <v>364</v>
      </c>
      <c r="S599" t="s">
        <v>1963</v>
      </c>
      <c r="T599" t="s">
        <v>344</v>
      </c>
      <c r="U599" t="s">
        <v>56</v>
      </c>
      <c r="V599">
        <v>19.493031899999998</v>
      </c>
      <c r="W599">
        <v>-70.759747700000005</v>
      </c>
      <c r="X599" t="s">
        <v>275</v>
      </c>
      <c r="Y599" t="s">
        <v>275</v>
      </c>
      <c r="Z599" t="s">
        <v>345</v>
      </c>
      <c r="AA599" t="s">
        <v>155</v>
      </c>
      <c r="AB599" t="s">
        <v>60</v>
      </c>
      <c r="AD599" t="s">
        <v>60</v>
      </c>
      <c r="AE599" t="s">
        <v>176</v>
      </c>
      <c r="AF599" t="s">
        <v>111</v>
      </c>
      <c r="AG599" t="s">
        <v>1927</v>
      </c>
      <c r="AH599" t="s">
        <v>1965</v>
      </c>
      <c r="AI599" t="s">
        <v>1629</v>
      </c>
      <c r="AJ599">
        <v>0</v>
      </c>
      <c r="AK599" t="s">
        <v>1869</v>
      </c>
      <c r="AL599">
        <v>2</v>
      </c>
      <c r="AN599" t="s">
        <v>60</v>
      </c>
      <c r="AO599" t="s">
        <v>67</v>
      </c>
      <c r="AP599" t="s">
        <v>68</v>
      </c>
      <c r="AR599" t="s">
        <v>69</v>
      </c>
      <c r="AS599" t="s">
        <v>91</v>
      </c>
      <c r="AT599" s="1">
        <v>44192</v>
      </c>
      <c r="AU599" t="s">
        <v>11204</v>
      </c>
      <c r="AV599" t="s">
        <v>344</v>
      </c>
      <c r="AW599" t="s">
        <v>71</v>
      </c>
      <c r="AX599" t="s">
        <v>72</v>
      </c>
    </row>
    <row r="600" spans="1:50" hidden="1" x14ac:dyDescent="0.25">
      <c r="A600" t="str">
        <f>INDEX('Community ID'!B:B,MATCH(M600,'Community ID'!A:A,0))</f>
        <v>Brisas del Llano</v>
      </c>
      <c r="B600" t="str">
        <f>INDEX('Community ID'!$K:$K,MATCH('Environmental Data'!$N600,'Community ID'!J:J,0))</f>
        <v>Santiago</v>
      </c>
      <c r="D600" t="s">
        <v>1968</v>
      </c>
      <c r="F600" t="s">
        <v>1969</v>
      </c>
      <c r="G600" t="s">
        <v>48</v>
      </c>
      <c r="H600" t="s">
        <v>94</v>
      </c>
      <c r="I600">
        <v>2021</v>
      </c>
      <c r="J600">
        <v>8296600076</v>
      </c>
      <c r="K600" t="s">
        <v>49</v>
      </c>
      <c r="L600" t="s">
        <v>127</v>
      </c>
      <c r="M600" t="s">
        <v>1940</v>
      </c>
      <c r="N600" t="s">
        <v>364</v>
      </c>
      <c r="O600" t="s">
        <v>364</v>
      </c>
      <c r="P600">
        <v>6936324</v>
      </c>
      <c r="Q600" t="s">
        <v>1970</v>
      </c>
      <c r="R600" t="s">
        <v>1971</v>
      </c>
      <c r="S600">
        <v>3104564459</v>
      </c>
      <c r="T600" t="s">
        <v>1894</v>
      </c>
      <c r="U600" t="s">
        <v>56</v>
      </c>
      <c r="V600">
        <v>0</v>
      </c>
      <c r="W600">
        <v>0</v>
      </c>
      <c r="X600" t="s">
        <v>100</v>
      </c>
      <c r="Y600" t="s">
        <v>100</v>
      </c>
      <c r="Z600" t="s">
        <v>58</v>
      </c>
      <c r="AA600" t="s">
        <v>59</v>
      </c>
      <c r="AB600" t="s">
        <v>60</v>
      </c>
      <c r="AC600" t="s">
        <v>61</v>
      </c>
      <c r="AD600" t="s">
        <v>60</v>
      </c>
      <c r="AE600" t="s">
        <v>176</v>
      </c>
      <c r="AF600" t="s">
        <v>111</v>
      </c>
      <c r="AG600" t="s">
        <v>1972</v>
      </c>
      <c r="AH600" t="s">
        <v>1973</v>
      </c>
      <c r="AI600" t="s">
        <v>1974</v>
      </c>
      <c r="AJ600">
        <v>1</v>
      </c>
      <c r="AK600" t="s">
        <v>644</v>
      </c>
      <c r="AL600">
        <v>5</v>
      </c>
      <c r="AM600">
        <v>2</v>
      </c>
      <c r="AN600" t="s">
        <v>60</v>
      </c>
      <c r="AO600" t="s">
        <v>67</v>
      </c>
      <c r="AP600" t="s">
        <v>68</v>
      </c>
      <c r="AR600" t="s">
        <v>69</v>
      </c>
      <c r="AS600" t="s">
        <v>91</v>
      </c>
      <c r="AT600" s="1">
        <v>44192</v>
      </c>
      <c r="AU600" t="s">
        <v>11205</v>
      </c>
      <c r="AV600" t="s">
        <v>1894</v>
      </c>
      <c r="AW600" t="s">
        <v>71</v>
      </c>
      <c r="AX600" t="s">
        <v>72</v>
      </c>
    </row>
    <row r="601" spans="1:50" hidden="1" x14ac:dyDescent="0.25">
      <c r="A601" t="str">
        <f>INDEX('Community ID'!B:B,MATCH(M601,'Community ID'!A:A,0))</f>
        <v>Brisas del Llano</v>
      </c>
      <c r="B601" t="str">
        <f>INDEX('Community ID'!$K:$K,MATCH('Environmental Data'!$N601,'Community ID'!J:J,0))</f>
        <v>Santiago</v>
      </c>
      <c r="D601" t="s">
        <v>1966</v>
      </c>
      <c r="F601" t="s">
        <v>1558</v>
      </c>
      <c r="G601" t="s">
        <v>48</v>
      </c>
      <c r="H601" s="1">
        <v>31088</v>
      </c>
      <c r="I601">
        <v>36</v>
      </c>
      <c r="J601">
        <v>8298373786</v>
      </c>
      <c r="K601" t="s">
        <v>76</v>
      </c>
      <c r="L601" t="s">
        <v>1899</v>
      </c>
      <c r="M601" t="s">
        <v>1955</v>
      </c>
      <c r="N601" t="s">
        <v>352</v>
      </c>
      <c r="O601" t="s">
        <v>369</v>
      </c>
      <c r="Q601" t="s">
        <v>375</v>
      </c>
      <c r="S601">
        <v>5300321717</v>
      </c>
      <c r="T601" t="s">
        <v>1956</v>
      </c>
      <c r="U601" t="s">
        <v>56</v>
      </c>
      <c r="V601">
        <v>19.494022359595402</v>
      </c>
      <c r="W601">
        <v>-70.760162350274001</v>
      </c>
      <c r="X601" t="s">
        <v>100</v>
      </c>
      <c r="Y601" t="s">
        <v>100</v>
      </c>
      <c r="Z601" t="s">
        <v>345</v>
      </c>
      <c r="AA601" t="s">
        <v>155</v>
      </c>
      <c r="AB601" t="s">
        <v>60</v>
      </c>
      <c r="AC601" t="s">
        <v>61</v>
      </c>
      <c r="AD601" t="s">
        <v>61</v>
      </c>
      <c r="AE601" t="s">
        <v>176</v>
      </c>
      <c r="AF601" t="s">
        <v>63</v>
      </c>
      <c r="AG601" t="s">
        <v>1957</v>
      </c>
      <c r="AI601" t="s">
        <v>1967</v>
      </c>
      <c r="AJ601">
        <v>1</v>
      </c>
      <c r="AK601" t="s">
        <v>567</v>
      </c>
      <c r="AL601">
        <v>5</v>
      </c>
      <c r="AN601" t="s">
        <v>60</v>
      </c>
      <c r="AO601" t="s">
        <v>67</v>
      </c>
      <c r="AP601" t="s">
        <v>68</v>
      </c>
      <c r="AR601" t="s">
        <v>69</v>
      </c>
      <c r="AS601" t="s">
        <v>114</v>
      </c>
      <c r="AT601" s="1">
        <v>44192</v>
      </c>
      <c r="AU601" t="s">
        <v>11206</v>
      </c>
      <c r="AV601" t="s">
        <v>1956</v>
      </c>
      <c r="AW601" t="s">
        <v>71</v>
      </c>
      <c r="AX601" t="s">
        <v>72</v>
      </c>
    </row>
    <row r="602" spans="1:50" hidden="1" x14ac:dyDescent="0.25">
      <c r="A602" t="str">
        <f>INDEX('Community ID'!B:B,MATCH(M602,'Community ID'!A:A,0))</f>
        <v>Villa Las Minas</v>
      </c>
      <c r="B602" t="str">
        <f>INDEX('Community ID'!$K:$K,MATCH('Environmental Data'!$N602,'Community ID'!J:J,0))</f>
        <v>Santiago</v>
      </c>
      <c r="D602" t="s">
        <v>467</v>
      </c>
      <c r="G602" t="s">
        <v>75</v>
      </c>
      <c r="H602" s="1">
        <v>36528</v>
      </c>
      <c r="I602">
        <v>21</v>
      </c>
      <c r="J602">
        <v>8097724588</v>
      </c>
      <c r="K602" t="s">
        <v>76</v>
      </c>
      <c r="L602" t="s">
        <v>469</v>
      </c>
      <c r="M602" t="s">
        <v>368</v>
      </c>
      <c r="N602" t="s">
        <v>369</v>
      </c>
      <c r="Q602" t="s">
        <v>358</v>
      </c>
      <c r="T602" t="s">
        <v>344</v>
      </c>
      <c r="U602" t="s">
        <v>56</v>
      </c>
      <c r="V602">
        <v>19.493998770468</v>
      </c>
      <c r="W602">
        <v>-70.758217356499202</v>
      </c>
      <c r="X602" t="s">
        <v>275</v>
      </c>
      <c r="Y602" t="s">
        <v>275</v>
      </c>
      <c r="Z602" t="s">
        <v>345</v>
      </c>
      <c r="AA602" t="s">
        <v>155</v>
      </c>
      <c r="AB602" t="s">
        <v>60</v>
      </c>
      <c r="AC602" t="s">
        <v>61</v>
      </c>
      <c r="AD602" t="s">
        <v>61</v>
      </c>
      <c r="AE602" t="s">
        <v>157</v>
      </c>
      <c r="AF602" t="s">
        <v>86</v>
      </c>
      <c r="AG602" t="s">
        <v>346</v>
      </c>
      <c r="AH602" t="s">
        <v>359</v>
      </c>
      <c r="AI602" t="s">
        <v>470</v>
      </c>
      <c r="AJ602">
        <v>1</v>
      </c>
      <c r="AL602">
        <v>3</v>
      </c>
      <c r="AM602">
        <v>1</v>
      </c>
      <c r="AN602" t="s">
        <v>60</v>
      </c>
      <c r="AO602" t="s">
        <v>67</v>
      </c>
      <c r="AP602" t="s">
        <v>68</v>
      </c>
      <c r="AR602" t="s">
        <v>69</v>
      </c>
      <c r="AS602" t="s">
        <v>91</v>
      </c>
      <c r="AT602" s="1">
        <v>44192</v>
      </c>
      <c r="AU602" t="s">
        <v>11207</v>
      </c>
      <c r="AV602" t="s">
        <v>344</v>
      </c>
      <c r="AW602" t="s">
        <v>71</v>
      </c>
      <c r="AX602" t="s">
        <v>72</v>
      </c>
    </row>
    <row r="603" spans="1:50" hidden="1" x14ac:dyDescent="0.25">
      <c r="A603" t="str">
        <f>INDEX('Community ID'!B:B,MATCH(M603,'Community ID'!A:A,0))</f>
        <v>Villa Las Minas</v>
      </c>
      <c r="B603" t="str">
        <f>INDEX('Community ID'!$K:$K,MATCH('Environmental Data'!$N603,'Community ID'!J:J,0))</f>
        <v>Santiago</v>
      </c>
      <c r="D603" t="s">
        <v>1975</v>
      </c>
      <c r="G603" t="s">
        <v>75</v>
      </c>
      <c r="H603" s="1">
        <v>33866</v>
      </c>
      <c r="I603">
        <v>29</v>
      </c>
      <c r="J603" t="s">
        <v>1976</v>
      </c>
      <c r="K603" t="s">
        <v>492</v>
      </c>
      <c r="L603" t="s">
        <v>1977</v>
      </c>
      <c r="M603" t="s">
        <v>341</v>
      </c>
      <c r="N603" t="s">
        <v>369</v>
      </c>
      <c r="O603" t="s">
        <v>364</v>
      </c>
      <c r="P603">
        <v>86883030</v>
      </c>
      <c r="Q603" t="s">
        <v>1978</v>
      </c>
      <c r="R603" t="s">
        <v>1964</v>
      </c>
      <c r="S603" t="s">
        <v>1979</v>
      </c>
      <c r="T603" t="s">
        <v>1980</v>
      </c>
      <c r="U603" t="s">
        <v>56</v>
      </c>
      <c r="V603">
        <v>19.493054699999998</v>
      </c>
      <c r="W603">
        <v>-70.759771999999998</v>
      </c>
      <c r="X603" t="s">
        <v>100</v>
      </c>
      <c r="Y603" t="s">
        <v>100</v>
      </c>
      <c r="Z603" t="s">
        <v>83</v>
      </c>
      <c r="AA603" t="s">
        <v>155</v>
      </c>
      <c r="AB603" t="s">
        <v>60</v>
      </c>
      <c r="AE603" t="s">
        <v>176</v>
      </c>
      <c r="AF603" t="s">
        <v>63</v>
      </c>
      <c r="AG603" t="s">
        <v>1964</v>
      </c>
      <c r="AI603" t="s">
        <v>1981</v>
      </c>
      <c r="AJ603">
        <v>0</v>
      </c>
      <c r="AK603" t="s">
        <v>1869</v>
      </c>
      <c r="AL603">
        <v>4</v>
      </c>
      <c r="AM603">
        <v>2</v>
      </c>
      <c r="AN603" t="s">
        <v>60</v>
      </c>
      <c r="AO603" t="s">
        <v>67</v>
      </c>
      <c r="AP603" t="s">
        <v>68</v>
      </c>
      <c r="AR603" t="s">
        <v>69</v>
      </c>
      <c r="AS603" t="s">
        <v>91</v>
      </c>
      <c r="AT603" s="1">
        <v>44192</v>
      </c>
      <c r="AU603" t="s">
        <v>11208</v>
      </c>
      <c r="AV603" t="s">
        <v>1980</v>
      </c>
      <c r="AW603" t="s">
        <v>71</v>
      </c>
      <c r="AX603" t="s">
        <v>72</v>
      </c>
    </row>
    <row r="604" spans="1:50" hidden="1" x14ac:dyDescent="0.25">
      <c r="A604" t="str">
        <f>INDEX('Community ID'!B:B,MATCH(M604,'Community ID'!A:A,0))</f>
        <v>Villa Las Minas</v>
      </c>
      <c r="B604" t="str">
        <f>INDEX('Community ID'!$K:$K,MATCH('Environmental Data'!$N604,'Community ID'!J:J,0))</f>
        <v>Santiago</v>
      </c>
      <c r="D604" t="s">
        <v>458</v>
      </c>
      <c r="F604" t="s">
        <v>459</v>
      </c>
      <c r="G604" t="s">
        <v>48</v>
      </c>
      <c r="H604" s="1">
        <v>33022</v>
      </c>
      <c r="I604">
        <v>31</v>
      </c>
      <c r="J604">
        <v>8094531980</v>
      </c>
      <c r="K604" t="s">
        <v>49</v>
      </c>
      <c r="L604" t="s">
        <v>175</v>
      </c>
      <c r="M604" t="s">
        <v>351</v>
      </c>
      <c r="N604" t="s">
        <v>364</v>
      </c>
      <c r="Q604" t="s">
        <v>460</v>
      </c>
      <c r="S604">
        <v>5800335333</v>
      </c>
      <c r="T604" t="s">
        <v>344</v>
      </c>
      <c r="U604" t="s">
        <v>56</v>
      </c>
      <c r="V604">
        <v>19.492808922968699</v>
      </c>
      <c r="W604">
        <v>-70.759065441945495</v>
      </c>
      <c r="X604" t="s">
        <v>196</v>
      </c>
      <c r="Y604" t="s">
        <v>196</v>
      </c>
      <c r="Z604" t="s">
        <v>345</v>
      </c>
      <c r="AA604" t="s">
        <v>155</v>
      </c>
      <c r="AB604" t="s">
        <v>60</v>
      </c>
      <c r="AC604" t="s">
        <v>61</v>
      </c>
      <c r="AD604" t="s">
        <v>60</v>
      </c>
      <c r="AE604" t="s">
        <v>157</v>
      </c>
      <c r="AF604" t="s">
        <v>63</v>
      </c>
      <c r="AG604" t="s">
        <v>461</v>
      </c>
      <c r="AI604" t="s">
        <v>356</v>
      </c>
      <c r="AJ604">
        <v>1</v>
      </c>
      <c r="AL604">
        <v>3</v>
      </c>
      <c r="AM604">
        <v>1</v>
      </c>
      <c r="AN604" t="s">
        <v>60</v>
      </c>
      <c r="AO604" t="s">
        <v>67</v>
      </c>
      <c r="AP604" t="s">
        <v>68</v>
      </c>
      <c r="AR604" t="s">
        <v>69</v>
      </c>
      <c r="AS604" t="s">
        <v>91</v>
      </c>
      <c r="AT604" s="1">
        <v>44192</v>
      </c>
      <c r="AU604" t="s">
        <v>11209</v>
      </c>
      <c r="AV604" t="s">
        <v>344</v>
      </c>
      <c r="AW604" t="s">
        <v>71</v>
      </c>
      <c r="AX604" t="s">
        <v>72</v>
      </c>
    </row>
    <row r="605" spans="1:50" hidden="1" x14ac:dyDescent="0.25">
      <c r="A605" t="str">
        <f>INDEX('Community ID'!B:B,MATCH(M605,'Community ID'!A:A,0))</f>
        <v>Brisas del Llano</v>
      </c>
      <c r="B605" t="str">
        <f>INDEX('Community ID'!$K:$K,MATCH('Environmental Data'!$N605,'Community ID'!J:J,0))</f>
        <v>Santiago</v>
      </c>
      <c r="D605" t="s">
        <v>1986</v>
      </c>
      <c r="F605" t="s">
        <v>1355</v>
      </c>
      <c r="G605" t="s">
        <v>48</v>
      </c>
      <c r="H605" s="1">
        <v>24821</v>
      </c>
      <c r="I605">
        <v>54</v>
      </c>
      <c r="J605">
        <v>8296967478</v>
      </c>
      <c r="K605" t="s">
        <v>117</v>
      </c>
      <c r="L605" t="s">
        <v>1987</v>
      </c>
      <c r="M605" t="s">
        <v>1877</v>
      </c>
      <c r="N605" t="s">
        <v>364</v>
      </c>
      <c r="O605" t="s">
        <v>364</v>
      </c>
      <c r="Q605" t="s">
        <v>1988</v>
      </c>
      <c r="S605">
        <v>3102397670</v>
      </c>
      <c r="T605" t="s">
        <v>1894</v>
      </c>
      <c r="U605" t="s">
        <v>56</v>
      </c>
      <c r="V605">
        <v>19.512607599999999</v>
      </c>
      <c r="W605">
        <v>-70.735989599999996</v>
      </c>
      <c r="X605" t="s">
        <v>196</v>
      </c>
      <c r="Y605" t="s">
        <v>57</v>
      </c>
      <c r="Z605" t="s">
        <v>345</v>
      </c>
      <c r="AA605" t="s">
        <v>59</v>
      </c>
      <c r="AB605" t="s">
        <v>60</v>
      </c>
      <c r="AC605" t="s">
        <v>61</v>
      </c>
      <c r="AD605" t="s">
        <v>60</v>
      </c>
      <c r="AE605" t="s">
        <v>157</v>
      </c>
      <c r="AF605" t="s">
        <v>86</v>
      </c>
      <c r="AG605" t="s">
        <v>1989</v>
      </c>
      <c r="AH605" t="s">
        <v>1990</v>
      </c>
      <c r="AI605" t="s">
        <v>1991</v>
      </c>
      <c r="AJ605">
        <v>0</v>
      </c>
      <c r="AK605" t="s">
        <v>1992</v>
      </c>
      <c r="AL605">
        <v>3</v>
      </c>
      <c r="AN605" t="s">
        <v>60</v>
      </c>
      <c r="AO605" t="s">
        <v>67</v>
      </c>
      <c r="AP605" t="s">
        <v>104</v>
      </c>
      <c r="AR605" t="s">
        <v>69</v>
      </c>
      <c r="AS605" t="s">
        <v>91</v>
      </c>
      <c r="AT605" s="1">
        <v>44192</v>
      </c>
      <c r="AU605" t="s">
        <v>11210</v>
      </c>
      <c r="AV605" t="s">
        <v>1894</v>
      </c>
      <c r="AW605" t="s">
        <v>71</v>
      </c>
      <c r="AX605" t="s">
        <v>72</v>
      </c>
    </row>
    <row r="606" spans="1:50" hidden="1" x14ac:dyDescent="0.25">
      <c r="A606" t="str">
        <f>INDEX('Community ID'!B:B,MATCH(M606,'Community ID'!A:A,0))</f>
        <v>Villa Las Minas</v>
      </c>
      <c r="B606" t="str">
        <f>INDEX('Community ID'!$K:$K,MATCH('Environmental Data'!$N606,'Community ID'!J:J,0))</f>
        <v>Santiago</v>
      </c>
      <c r="D606" t="s">
        <v>1982</v>
      </c>
      <c r="F606" t="s">
        <v>1983</v>
      </c>
      <c r="G606" t="s">
        <v>75</v>
      </c>
      <c r="H606" s="1">
        <v>32750</v>
      </c>
      <c r="I606">
        <v>32</v>
      </c>
      <c r="J606" t="s">
        <v>1984</v>
      </c>
      <c r="K606" t="s">
        <v>132</v>
      </c>
      <c r="L606" t="s">
        <v>1962</v>
      </c>
      <c r="M606" t="s">
        <v>341</v>
      </c>
      <c r="N606" t="s">
        <v>364</v>
      </c>
      <c r="O606" t="s">
        <v>364</v>
      </c>
      <c r="S606" t="s">
        <v>1985</v>
      </c>
      <c r="T606" t="s">
        <v>1980</v>
      </c>
      <c r="U606" t="s">
        <v>56</v>
      </c>
      <c r="V606">
        <v>19.493076800000001</v>
      </c>
      <c r="W606">
        <v>-70.759778800000007</v>
      </c>
      <c r="X606" t="s">
        <v>275</v>
      </c>
      <c r="Y606" t="s">
        <v>275</v>
      </c>
      <c r="Z606" t="s">
        <v>345</v>
      </c>
      <c r="AA606" t="s">
        <v>155</v>
      </c>
      <c r="AB606" t="s">
        <v>60</v>
      </c>
      <c r="AE606" t="s">
        <v>176</v>
      </c>
      <c r="AF606" t="s">
        <v>63</v>
      </c>
      <c r="AG606" t="s">
        <v>135</v>
      </c>
      <c r="AH606" t="s">
        <v>135</v>
      </c>
      <c r="AI606" t="s">
        <v>1629</v>
      </c>
      <c r="AJ606">
        <v>0</v>
      </c>
      <c r="AK606" t="s">
        <v>1869</v>
      </c>
      <c r="AL606">
        <v>3</v>
      </c>
      <c r="AM606">
        <v>1</v>
      </c>
      <c r="AN606" t="s">
        <v>60</v>
      </c>
      <c r="AO606" t="s">
        <v>67</v>
      </c>
      <c r="AP606" t="s">
        <v>68</v>
      </c>
      <c r="AR606" t="s">
        <v>69</v>
      </c>
      <c r="AS606" t="s">
        <v>91</v>
      </c>
      <c r="AT606" s="1">
        <v>44192</v>
      </c>
      <c r="AU606" t="s">
        <v>11211</v>
      </c>
      <c r="AV606" t="s">
        <v>1980</v>
      </c>
      <c r="AW606" t="s">
        <v>71</v>
      </c>
      <c r="AX606" t="s">
        <v>72</v>
      </c>
    </row>
    <row r="607" spans="1:50" hidden="1" x14ac:dyDescent="0.25">
      <c r="A607" t="str">
        <f>INDEX('Community ID'!B:B,MATCH(M607,'Community ID'!A:A,0))</f>
        <v>Villa Las Minas</v>
      </c>
      <c r="B607" t="str">
        <f>INDEX('Community ID'!$K:$K,MATCH('Environmental Data'!$N607,'Community ID'!J:J,0))</f>
        <v>Santiago</v>
      </c>
      <c r="D607" t="s">
        <v>462</v>
      </c>
      <c r="F607" t="s">
        <v>463</v>
      </c>
      <c r="G607" t="s">
        <v>75</v>
      </c>
      <c r="H607" s="1">
        <v>32206</v>
      </c>
      <c r="I607">
        <v>33</v>
      </c>
      <c r="J607">
        <v>8092295487</v>
      </c>
      <c r="K607" t="s">
        <v>76</v>
      </c>
      <c r="L607" t="s">
        <v>464</v>
      </c>
      <c r="M607" t="s">
        <v>341</v>
      </c>
      <c r="N607" t="s">
        <v>369</v>
      </c>
      <c r="Q607" t="s">
        <v>465</v>
      </c>
      <c r="S607">
        <v>4500239910</v>
      </c>
      <c r="T607" t="s">
        <v>344</v>
      </c>
      <c r="U607" t="s">
        <v>56</v>
      </c>
      <c r="V607">
        <v>19.492808922110001</v>
      </c>
      <c r="W607">
        <v>-70.7590654409873</v>
      </c>
      <c r="X607" t="s">
        <v>196</v>
      </c>
      <c r="Y607" t="s">
        <v>196</v>
      </c>
      <c r="Z607" t="s">
        <v>345</v>
      </c>
      <c r="AA607" t="s">
        <v>155</v>
      </c>
      <c r="AB607" t="s">
        <v>60</v>
      </c>
      <c r="AC607" t="s">
        <v>61</v>
      </c>
      <c r="AE607" t="s">
        <v>157</v>
      </c>
      <c r="AF607" t="s">
        <v>86</v>
      </c>
      <c r="AG607" t="s">
        <v>386</v>
      </c>
      <c r="AH607" t="s">
        <v>466</v>
      </c>
      <c r="AI607" t="s">
        <v>356</v>
      </c>
      <c r="AJ607">
        <v>1</v>
      </c>
      <c r="AL607">
        <v>3</v>
      </c>
      <c r="AN607" t="s">
        <v>61</v>
      </c>
      <c r="AO607" t="s">
        <v>67</v>
      </c>
      <c r="AP607" t="s">
        <v>68</v>
      </c>
      <c r="AR607" t="s">
        <v>378</v>
      </c>
      <c r="AS607" t="s">
        <v>91</v>
      </c>
      <c r="AT607" s="1">
        <v>44192</v>
      </c>
      <c r="AU607" t="s">
        <v>11212</v>
      </c>
      <c r="AV607" t="s">
        <v>344</v>
      </c>
      <c r="AW607" t="s">
        <v>71</v>
      </c>
      <c r="AX607" t="s">
        <v>72</v>
      </c>
    </row>
    <row r="608" spans="1:50" hidden="1" x14ac:dyDescent="0.25">
      <c r="A608" t="str">
        <f>INDEX('Community ID'!B:B,MATCH(M608,'Community ID'!A:A,0))</f>
        <v>Brisas del Llano</v>
      </c>
      <c r="B608" t="str">
        <f>INDEX('Community ID'!$K:$K,MATCH('Environmental Data'!$N608,'Community ID'!J:J,0))</f>
        <v>Santiago</v>
      </c>
      <c r="D608" t="s">
        <v>1993</v>
      </c>
      <c r="F608" t="s">
        <v>1995</v>
      </c>
      <c r="G608" t="s">
        <v>75</v>
      </c>
      <c r="H608" s="1">
        <v>20653</v>
      </c>
      <c r="I608">
        <v>65</v>
      </c>
      <c r="J608">
        <v>8496577516</v>
      </c>
      <c r="K608" t="s">
        <v>132</v>
      </c>
      <c r="L608" t="s">
        <v>1996</v>
      </c>
      <c r="M608" t="s">
        <v>1877</v>
      </c>
      <c r="N608" t="s">
        <v>369</v>
      </c>
      <c r="O608" t="s">
        <v>364</v>
      </c>
      <c r="Q608" t="s">
        <v>1746</v>
      </c>
      <c r="S608">
        <v>3100416241</v>
      </c>
      <c r="T608" t="s">
        <v>1956</v>
      </c>
      <c r="U608" t="s">
        <v>56</v>
      </c>
      <c r="V608">
        <v>19.4941692390274</v>
      </c>
      <c r="W608">
        <v>-70.761032089752703</v>
      </c>
      <c r="X608" t="s">
        <v>100</v>
      </c>
      <c r="Y608" t="s">
        <v>100</v>
      </c>
      <c r="Z608" t="s">
        <v>345</v>
      </c>
      <c r="AA608" t="s">
        <v>155</v>
      </c>
      <c r="AB608" t="s">
        <v>61</v>
      </c>
      <c r="AC608" t="s">
        <v>61</v>
      </c>
      <c r="AD608" t="s">
        <v>61</v>
      </c>
      <c r="AE608" t="s">
        <v>157</v>
      </c>
      <c r="AF608" t="s">
        <v>86</v>
      </c>
      <c r="AG608" t="s">
        <v>1957</v>
      </c>
      <c r="AH608" t="s">
        <v>762</v>
      </c>
      <c r="AI608" t="s">
        <v>1997</v>
      </c>
      <c r="AJ608">
        <v>1</v>
      </c>
      <c r="AK608" t="s">
        <v>1998</v>
      </c>
      <c r="AL608">
        <v>4</v>
      </c>
      <c r="AM608">
        <v>1</v>
      </c>
      <c r="AN608" t="s">
        <v>60</v>
      </c>
      <c r="AO608" t="s">
        <v>90</v>
      </c>
      <c r="AP608" t="s">
        <v>68</v>
      </c>
      <c r="AR608" t="s">
        <v>69</v>
      </c>
      <c r="AS608" t="s">
        <v>70</v>
      </c>
      <c r="AT608" s="1">
        <v>44192</v>
      </c>
      <c r="AU608" t="s">
        <v>11213</v>
      </c>
      <c r="AV608" t="s">
        <v>1956</v>
      </c>
      <c r="AW608" t="s">
        <v>71</v>
      </c>
      <c r="AX608" t="s">
        <v>72</v>
      </c>
    </row>
    <row r="609" spans="1:50" hidden="1" x14ac:dyDescent="0.25">
      <c r="A609" t="str">
        <f>INDEX('Community ID'!B:B,MATCH(M609,'Community ID'!A:A,0))</f>
        <v>Villa Las Minas</v>
      </c>
      <c r="B609" t="str">
        <f>INDEX('Community ID'!$K:$K,MATCH('Environmental Data'!$N609,'Community ID'!J:J,0))</f>
        <v>Santiago</v>
      </c>
      <c r="D609" t="s">
        <v>1999</v>
      </c>
      <c r="F609" t="s">
        <v>737</v>
      </c>
      <c r="G609" t="s">
        <v>48</v>
      </c>
      <c r="H609" s="1">
        <v>27923</v>
      </c>
      <c r="I609">
        <v>45</v>
      </c>
      <c r="J609" t="s">
        <v>2000</v>
      </c>
      <c r="K609" t="s">
        <v>49</v>
      </c>
      <c r="L609" t="s">
        <v>108</v>
      </c>
      <c r="M609" t="s">
        <v>341</v>
      </c>
      <c r="N609" t="s">
        <v>1926</v>
      </c>
      <c r="O609" t="s">
        <v>364</v>
      </c>
      <c r="P609">
        <v>53100232</v>
      </c>
      <c r="Q609" t="s">
        <v>358</v>
      </c>
      <c r="R609" t="s">
        <v>2001</v>
      </c>
      <c r="S609" t="s">
        <v>2002</v>
      </c>
      <c r="T609" t="s">
        <v>1980</v>
      </c>
      <c r="U609" t="s">
        <v>56</v>
      </c>
      <c r="V609">
        <v>19.493037000000001</v>
      </c>
      <c r="W609">
        <v>-70.759769800000001</v>
      </c>
      <c r="X609" t="s">
        <v>100</v>
      </c>
      <c r="Y609" t="s">
        <v>275</v>
      </c>
      <c r="Z609" t="s">
        <v>345</v>
      </c>
      <c r="AA609" t="s">
        <v>155</v>
      </c>
      <c r="AB609" t="s">
        <v>60</v>
      </c>
      <c r="AE609" t="s">
        <v>176</v>
      </c>
      <c r="AF609" t="s">
        <v>63</v>
      </c>
      <c r="AG609" t="s">
        <v>2001</v>
      </c>
      <c r="AH609" t="s">
        <v>135</v>
      </c>
      <c r="AI609" t="s">
        <v>1629</v>
      </c>
      <c r="AJ609">
        <v>0</v>
      </c>
      <c r="AK609" t="s">
        <v>1869</v>
      </c>
      <c r="AL609">
        <v>4</v>
      </c>
      <c r="AN609" t="s">
        <v>60</v>
      </c>
      <c r="AO609" t="s">
        <v>67</v>
      </c>
      <c r="AP609" t="s">
        <v>68</v>
      </c>
      <c r="AR609" t="s">
        <v>69</v>
      </c>
      <c r="AS609" t="s">
        <v>91</v>
      </c>
      <c r="AT609" s="1">
        <v>44192</v>
      </c>
      <c r="AU609" t="s">
        <v>11214</v>
      </c>
      <c r="AV609" t="s">
        <v>1980</v>
      </c>
      <c r="AW609" t="s">
        <v>71</v>
      </c>
      <c r="AX609" t="s">
        <v>72</v>
      </c>
    </row>
    <row r="610" spans="1:50" hidden="1" x14ac:dyDescent="0.25">
      <c r="A610" t="str">
        <f>INDEX('Community ID'!B:B,MATCH(M610,'Community ID'!A:A,0))</f>
        <v>Villa Las Minas</v>
      </c>
      <c r="B610" t="str">
        <f>INDEX('Community ID'!$K:$K,MATCH('Environmental Data'!$N610,'Community ID'!J:J,0))</f>
        <v>Santiago</v>
      </c>
      <c r="D610" t="s">
        <v>454</v>
      </c>
      <c r="F610" t="s">
        <v>455</v>
      </c>
      <c r="G610" t="s">
        <v>48</v>
      </c>
      <c r="H610" s="1">
        <v>21799</v>
      </c>
      <c r="I610">
        <v>62</v>
      </c>
      <c r="J610">
        <v>8294131095</v>
      </c>
      <c r="K610" t="s">
        <v>76</v>
      </c>
      <c r="L610" t="s">
        <v>108</v>
      </c>
      <c r="M610" t="s">
        <v>456</v>
      </c>
      <c r="N610" t="s">
        <v>457</v>
      </c>
      <c r="Q610" t="s">
        <v>358</v>
      </c>
      <c r="T610" t="s">
        <v>344</v>
      </c>
      <c r="U610" t="s">
        <v>56</v>
      </c>
      <c r="V610">
        <v>19.4928074755681</v>
      </c>
      <c r="W610">
        <v>-70.759063826653303</v>
      </c>
      <c r="X610" t="s">
        <v>196</v>
      </c>
      <c r="Y610" t="s">
        <v>57</v>
      </c>
      <c r="Z610" t="s">
        <v>345</v>
      </c>
      <c r="AA610" t="s">
        <v>155</v>
      </c>
      <c r="AB610" t="s">
        <v>61</v>
      </c>
      <c r="AC610" t="s">
        <v>60</v>
      </c>
      <c r="AD610" t="s">
        <v>61</v>
      </c>
      <c r="AE610" t="s">
        <v>176</v>
      </c>
      <c r="AF610" t="s">
        <v>63</v>
      </c>
      <c r="AG610" t="s">
        <v>359</v>
      </c>
      <c r="AI610" t="s">
        <v>356</v>
      </c>
      <c r="AJ610">
        <v>1</v>
      </c>
      <c r="AL610">
        <v>2</v>
      </c>
      <c r="AN610" t="s">
        <v>60</v>
      </c>
      <c r="AO610" t="s">
        <v>67</v>
      </c>
      <c r="AP610" t="s">
        <v>104</v>
      </c>
      <c r="AR610" t="s">
        <v>69</v>
      </c>
      <c r="AS610" t="s">
        <v>70</v>
      </c>
      <c r="AT610" s="1">
        <v>44192</v>
      </c>
      <c r="AU610" t="s">
        <v>11215</v>
      </c>
      <c r="AV610" t="s">
        <v>344</v>
      </c>
      <c r="AW610" t="s">
        <v>71</v>
      </c>
      <c r="AX610" t="s">
        <v>72</v>
      </c>
    </row>
    <row r="611" spans="1:50" hidden="1" x14ac:dyDescent="0.25">
      <c r="A611" t="str">
        <f>INDEX('Community ID'!B:B,MATCH(M611,'Community ID'!A:A,0))</f>
        <v>Brisas del Llano</v>
      </c>
      <c r="B611" t="str">
        <f>INDEX('Community ID'!$K:$K,MATCH('Environmental Data'!$N611,'Community ID'!J:J,0))</f>
        <v>Santiago</v>
      </c>
      <c r="D611" t="s">
        <v>2006</v>
      </c>
      <c r="F611" t="s">
        <v>2008</v>
      </c>
      <c r="G611" t="s">
        <v>75</v>
      </c>
      <c r="H611" s="1">
        <v>38456</v>
      </c>
      <c r="I611">
        <v>16</v>
      </c>
      <c r="J611">
        <v>8296163037</v>
      </c>
      <c r="K611" t="s">
        <v>49</v>
      </c>
      <c r="L611" t="s">
        <v>570</v>
      </c>
      <c r="M611" t="s">
        <v>1877</v>
      </c>
      <c r="N611" t="s">
        <v>369</v>
      </c>
      <c r="O611" t="s">
        <v>364</v>
      </c>
      <c r="T611" t="s">
        <v>1956</v>
      </c>
      <c r="U611" t="s">
        <v>56</v>
      </c>
      <c r="V611">
        <v>19.494169230000502</v>
      </c>
      <c r="W611">
        <v>-70.761032100003405</v>
      </c>
      <c r="X611" t="s">
        <v>275</v>
      </c>
      <c r="Y611" t="s">
        <v>275</v>
      </c>
      <c r="Z611" t="s">
        <v>345</v>
      </c>
      <c r="AA611" t="s">
        <v>155</v>
      </c>
      <c r="AB611" t="s">
        <v>60</v>
      </c>
      <c r="AC611" t="s">
        <v>61</v>
      </c>
      <c r="AD611" t="s">
        <v>61</v>
      </c>
      <c r="AE611" t="s">
        <v>176</v>
      </c>
      <c r="AF611" t="s">
        <v>63</v>
      </c>
      <c r="AG611" t="s">
        <v>346</v>
      </c>
      <c r="AH611" t="s">
        <v>2009</v>
      </c>
      <c r="AI611" t="s">
        <v>2010</v>
      </c>
      <c r="AK611" t="s">
        <v>2011</v>
      </c>
      <c r="AL611">
        <v>8</v>
      </c>
      <c r="AM611">
        <v>1</v>
      </c>
      <c r="AN611" t="s">
        <v>60</v>
      </c>
      <c r="AO611" t="s">
        <v>67</v>
      </c>
      <c r="AP611" t="s">
        <v>104</v>
      </c>
      <c r="AR611" t="s">
        <v>69</v>
      </c>
      <c r="AS611" t="s">
        <v>91</v>
      </c>
      <c r="AT611" s="1">
        <v>44192</v>
      </c>
      <c r="AU611" t="s">
        <v>11216</v>
      </c>
      <c r="AV611" t="s">
        <v>1956</v>
      </c>
      <c r="AW611" t="s">
        <v>71</v>
      </c>
      <c r="AX611" t="s">
        <v>72</v>
      </c>
    </row>
    <row r="612" spans="1:50" hidden="1" x14ac:dyDescent="0.25">
      <c r="A612" t="str">
        <f>INDEX('Community ID'!B:B,MATCH(M612,'Community ID'!A:A,0))</f>
        <v>Villa Las Minas</v>
      </c>
      <c r="B612" t="str">
        <f>INDEX('Community ID'!$K:$K,MATCH('Environmental Data'!$N612,'Community ID'!J:J,0))</f>
        <v>Santiago</v>
      </c>
      <c r="D612" t="s">
        <v>2003</v>
      </c>
      <c r="G612" t="s">
        <v>75</v>
      </c>
      <c r="H612" s="1">
        <v>29180</v>
      </c>
      <c r="I612">
        <v>42</v>
      </c>
      <c r="K612" t="s">
        <v>76</v>
      </c>
      <c r="L612" t="s">
        <v>1962</v>
      </c>
      <c r="M612" t="s">
        <v>1951</v>
      </c>
      <c r="N612" t="s">
        <v>1926</v>
      </c>
      <c r="O612" t="s">
        <v>364</v>
      </c>
      <c r="S612" t="s">
        <v>2004</v>
      </c>
      <c r="T612" t="s">
        <v>1980</v>
      </c>
      <c r="U612" t="s">
        <v>56</v>
      </c>
      <c r="V612">
        <v>19.4930275</v>
      </c>
      <c r="W612">
        <v>-70.759768500000007</v>
      </c>
      <c r="X612" t="s">
        <v>57</v>
      </c>
      <c r="Y612" t="s">
        <v>82</v>
      </c>
      <c r="Z612" t="s">
        <v>345</v>
      </c>
      <c r="AA612" t="s">
        <v>155</v>
      </c>
      <c r="AB612" t="s">
        <v>60</v>
      </c>
      <c r="AE612" t="s">
        <v>157</v>
      </c>
      <c r="AF612" t="s">
        <v>111</v>
      </c>
      <c r="AG612" t="s">
        <v>135</v>
      </c>
      <c r="AH612" t="s">
        <v>135</v>
      </c>
      <c r="AI612" t="s">
        <v>1629</v>
      </c>
      <c r="AJ612">
        <v>0</v>
      </c>
      <c r="AK612" t="s">
        <v>2005</v>
      </c>
      <c r="AL612">
        <v>8</v>
      </c>
      <c r="AN612" t="s">
        <v>60</v>
      </c>
      <c r="AO612" t="s">
        <v>90</v>
      </c>
      <c r="AP612" t="s">
        <v>123</v>
      </c>
      <c r="AR612" t="s">
        <v>69</v>
      </c>
      <c r="AS612" t="s">
        <v>91</v>
      </c>
      <c r="AT612" s="1">
        <v>44192</v>
      </c>
      <c r="AU612" t="s">
        <v>11217</v>
      </c>
      <c r="AV612" t="s">
        <v>1980</v>
      </c>
      <c r="AW612" t="s">
        <v>71</v>
      </c>
      <c r="AX612" t="s">
        <v>72</v>
      </c>
    </row>
    <row r="613" spans="1:50" hidden="1" x14ac:dyDescent="0.25">
      <c r="A613" t="str">
        <f>INDEX('Community ID'!B:B,MATCH(M613,'Community ID'!A:A,0))</f>
        <v>Brisas del Llano</v>
      </c>
      <c r="B613" t="str">
        <f>INDEX('Community ID'!$K:$K,MATCH('Environmental Data'!$N613,'Community ID'!J:J,0))</f>
        <v>Santiago</v>
      </c>
      <c r="D613" t="s">
        <v>2012</v>
      </c>
      <c r="F613" t="s">
        <v>2013</v>
      </c>
      <c r="G613" t="s">
        <v>75</v>
      </c>
      <c r="H613" s="1">
        <v>29670</v>
      </c>
      <c r="I613">
        <v>40</v>
      </c>
      <c r="J613">
        <v>8292611497</v>
      </c>
      <c r="K613" t="s">
        <v>132</v>
      </c>
      <c r="L613" t="s">
        <v>2014</v>
      </c>
      <c r="M613" t="s">
        <v>1940</v>
      </c>
      <c r="N613" t="s">
        <v>1926</v>
      </c>
      <c r="O613" t="s">
        <v>364</v>
      </c>
      <c r="Q613" t="s">
        <v>134</v>
      </c>
      <c r="R613" t="s">
        <v>1333</v>
      </c>
      <c r="S613" t="s">
        <v>2015</v>
      </c>
      <c r="T613" t="s">
        <v>2016</v>
      </c>
      <c r="U613" t="s">
        <v>56</v>
      </c>
      <c r="V613">
        <v>19.494147399999999</v>
      </c>
      <c r="W613">
        <v>-70.759527800000001</v>
      </c>
      <c r="X613" t="s">
        <v>100</v>
      </c>
      <c r="Y613" t="s">
        <v>100</v>
      </c>
      <c r="Z613" t="s">
        <v>345</v>
      </c>
      <c r="AA613" t="s">
        <v>59</v>
      </c>
      <c r="AB613" t="s">
        <v>60</v>
      </c>
      <c r="AC613" t="s">
        <v>61</v>
      </c>
      <c r="AD613" t="s">
        <v>61</v>
      </c>
      <c r="AE613" t="s">
        <v>176</v>
      </c>
      <c r="AF613" t="s">
        <v>111</v>
      </c>
      <c r="AG613" t="s">
        <v>1333</v>
      </c>
      <c r="AI613" t="s">
        <v>2017</v>
      </c>
      <c r="AJ613">
        <v>1</v>
      </c>
      <c r="AK613" t="s">
        <v>2018</v>
      </c>
      <c r="AL613">
        <v>5</v>
      </c>
      <c r="AM613">
        <v>0</v>
      </c>
      <c r="AN613" t="s">
        <v>60</v>
      </c>
      <c r="AO613" t="s">
        <v>67</v>
      </c>
      <c r="AP613" t="s">
        <v>68</v>
      </c>
      <c r="AR613" t="s">
        <v>69</v>
      </c>
      <c r="AS613" t="s">
        <v>91</v>
      </c>
      <c r="AT613" s="1">
        <v>44192</v>
      </c>
      <c r="AU613" t="s">
        <v>11218</v>
      </c>
      <c r="AV613" t="s">
        <v>2016</v>
      </c>
      <c r="AW613" t="s">
        <v>71</v>
      </c>
      <c r="AX613" t="s">
        <v>72</v>
      </c>
    </row>
    <row r="614" spans="1:50" hidden="1" x14ac:dyDescent="0.25">
      <c r="A614" t="str">
        <f>INDEX('Community ID'!B:B,MATCH(M614,'Community ID'!A:A,0))</f>
        <v>Villa Las Minas</v>
      </c>
      <c r="B614" t="str">
        <f>INDEX('Community ID'!$K:$K,MATCH('Environmental Data'!$N614,'Community ID'!J:J,0))</f>
        <v>Santiago</v>
      </c>
      <c r="D614" t="s">
        <v>339</v>
      </c>
      <c r="G614" t="s">
        <v>48</v>
      </c>
      <c r="H614" s="1">
        <v>34722</v>
      </c>
      <c r="I614">
        <v>26</v>
      </c>
      <c r="J614">
        <v>8094581898</v>
      </c>
      <c r="K614" t="s">
        <v>49</v>
      </c>
      <c r="L614" t="s">
        <v>340</v>
      </c>
      <c r="M614" t="s">
        <v>341</v>
      </c>
      <c r="N614" t="s">
        <v>342</v>
      </c>
      <c r="Q614" t="s">
        <v>343</v>
      </c>
      <c r="S614">
        <v>3105737849</v>
      </c>
      <c r="T614" t="s">
        <v>344</v>
      </c>
      <c r="U614" t="s">
        <v>56</v>
      </c>
      <c r="V614">
        <v>19.494101160821099</v>
      </c>
      <c r="W614">
        <v>-70.760443304492696</v>
      </c>
      <c r="X614" t="s">
        <v>100</v>
      </c>
      <c r="Y614" t="s">
        <v>100</v>
      </c>
      <c r="Z614" t="s">
        <v>345</v>
      </c>
      <c r="AA614" t="s">
        <v>155</v>
      </c>
      <c r="AB614" t="s">
        <v>60</v>
      </c>
      <c r="AC614" t="s">
        <v>61</v>
      </c>
      <c r="AD614" t="s">
        <v>60</v>
      </c>
      <c r="AE614" t="s">
        <v>176</v>
      </c>
      <c r="AF614" t="s">
        <v>63</v>
      </c>
      <c r="AG614" t="s">
        <v>346</v>
      </c>
      <c r="AH614" t="s">
        <v>346</v>
      </c>
      <c r="AI614" t="s">
        <v>347</v>
      </c>
      <c r="AJ614">
        <v>1</v>
      </c>
      <c r="AL614">
        <v>5</v>
      </c>
      <c r="AM614">
        <v>1</v>
      </c>
      <c r="AN614" t="s">
        <v>60</v>
      </c>
      <c r="AO614" t="s">
        <v>67</v>
      </c>
      <c r="AP614" t="s">
        <v>123</v>
      </c>
      <c r="AR614" t="s">
        <v>69</v>
      </c>
      <c r="AS614" t="s">
        <v>91</v>
      </c>
      <c r="AT614" s="1">
        <v>44192</v>
      </c>
      <c r="AU614" t="s">
        <v>11219</v>
      </c>
      <c r="AV614" t="s">
        <v>344</v>
      </c>
      <c r="AW614" t="s">
        <v>71</v>
      </c>
      <c r="AX614" t="s">
        <v>72</v>
      </c>
    </row>
    <row r="615" spans="1:50" hidden="1" x14ac:dyDescent="0.25">
      <c r="A615" t="str">
        <f>INDEX('Community ID'!B:B,MATCH(M615,'Community ID'!A:A,0))</f>
        <v>Villa Las Minas</v>
      </c>
      <c r="B615" t="str">
        <f>INDEX('Community ID'!$K:$K,MATCH('Environmental Data'!$N615,'Community ID'!J:J,0))</f>
        <v>Santiago</v>
      </c>
      <c r="D615" t="s">
        <v>2019</v>
      </c>
      <c r="F615" t="s">
        <v>927</v>
      </c>
      <c r="G615" t="s">
        <v>48</v>
      </c>
      <c r="H615" s="1">
        <v>22796</v>
      </c>
      <c r="I615">
        <v>59</v>
      </c>
      <c r="J615" t="s">
        <v>2020</v>
      </c>
      <c r="K615" t="s">
        <v>76</v>
      </c>
      <c r="L615" t="s">
        <v>2021</v>
      </c>
      <c r="M615" t="s">
        <v>341</v>
      </c>
      <c r="N615" t="s">
        <v>1926</v>
      </c>
      <c r="O615" t="s">
        <v>364</v>
      </c>
      <c r="P615">
        <v>314447</v>
      </c>
      <c r="Q615" t="s">
        <v>2022</v>
      </c>
      <c r="S615" t="s">
        <v>2023</v>
      </c>
      <c r="T615" t="s">
        <v>1980</v>
      </c>
      <c r="U615" t="s">
        <v>56</v>
      </c>
      <c r="V615">
        <v>19.492660000000001</v>
      </c>
      <c r="W615">
        <v>-70.760597200000007</v>
      </c>
      <c r="X615" t="s">
        <v>100</v>
      </c>
      <c r="Y615" t="s">
        <v>100</v>
      </c>
      <c r="Z615" t="s">
        <v>345</v>
      </c>
      <c r="AA615" t="s">
        <v>155</v>
      </c>
      <c r="AB615" t="s">
        <v>60</v>
      </c>
      <c r="AE615" t="s">
        <v>176</v>
      </c>
      <c r="AF615" t="s">
        <v>63</v>
      </c>
      <c r="AG615" t="s">
        <v>1927</v>
      </c>
      <c r="AH615" t="s">
        <v>1927</v>
      </c>
      <c r="AI615" t="s">
        <v>1629</v>
      </c>
      <c r="AJ615">
        <v>0</v>
      </c>
      <c r="AK615" t="s">
        <v>1869</v>
      </c>
      <c r="AL615">
        <v>2</v>
      </c>
      <c r="AN615" t="s">
        <v>60</v>
      </c>
      <c r="AO615" t="s">
        <v>67</v>
      </c>
      <c r="AP615" t="s">
        <v>123</v>
      </c>
      <c r="AR615" t="s">
        <v>69</v>
      </c>
      <c r="AS615" t="s">
        <v>91</v>
      </c>
      <c r="AT615" s="1">
        <v>44192</v>
      </c>
      <c r="AU615" t="s">
        <v>11220</v>
      </c>
      <c r="AV615" t="s">
        <v>1980</v>
      </c>
      <c r="AW615" t="s">
        <v>71</v>
      </c>
      <c r="AX615" t="s">
        <v>72</v>
      </c>
    </row>
    <row r="616" spans="1:50" hidden="1" x14ac:dyDescent="0.25">
      <c r="A616" t="str">
        <f>INDEX('Community ID'!B:B,MATCH(M616,'Community ID'!A:A,0))</f>
        <v>Brisas del Llano</v>
      </c>
      <c r="B616" t="str">
        <f>INDEX('Community ID'!$K:$K,MATCH('Environmental Data'!$N616,'Community ID'!J:J,0))</f>
        <v>Santiago</v>
      </c>
      <c r="D616" t="s">
        <v>2024</v>
      </c>
      <c r="G616" t="s">
        <v>75</v>
      </c>
      <c r="H616" s="1">
        <v>26669</v>
      </c>
      <c r="I616">
        <v>48</v>
      </c>
      <c r="K616" t="s">
        <v>76</v>
      </c>
      <c r="L616" t="s">
        <v>385</v>
      </c>
      <c r="M616" t="s">
        <v>2025</v>
      </c>
      <c r="N616" t="s">
        <v>364</v>
      </c>
      <c r="O616" t="s">
        <v>342</v>
      </c>
      <c r="S616">
        <v>40227657844</v>
      </c>
      <c r="T616" t="s">
        <v>2026</v>
      </c>
      <c r="U616" t="s">
        <v>56</v>
      </c>
      <c r="V616">
        <v>19.502375025017599</v>
      </c>
      <c r="W616">
        <v>-70.753085837640398</v>
      </c>
      <c r="X616" t="s">
        <v>100</v>
      </c>
      <c r="Y616" t="s">
        <v>100</v>
      </c>
      <c r="Z616" t="s">
        <v>345</v>
      </c>
      <c r="AA616" t="s">
        <v>155</v>
      </c>
      <c r="AB616" t="s">
        <v>61</v>
      </c>
      <c r="AC616" t="s">
        <v>61</v>
      </c>
      <c r="AD616" t="s">
        <v>61</v>
      </c>
      <c r="AE616" t="s">
        <v>176</v>
      </c>
      <c r="AF616" t="s">
        <v>63</v>
      </c>
      <c r="AG616" t="s">
        <v>1777</v>
      </c>
      <c r="AH616" t="s">
        <v>1777</v>
      </c>
      <c r="AI616" t="s">
        <v>734</v>
      </c>
      <c r="AJ616">
        <v>2</v>
      </c>
      <c r="AK616" t="s">
        <v>567</v>
      </c>
      <c r="AL616">
        <v>1</v>
      </c>
      <c r="AN616" t="s">
        <v>61</v>
      </c>
      <c r="AO616" t="s">
        <v>170</v>
      </c>
      <c r="AP616" t="s">
        <v>68</v>
      </c>
      <c r="AR616" t="s">
        <v>69</v>
      </c>
      <c r="AS616" t="s">
        <v>91</v>
      </c>
      <c r="AT616" s="1">
        <v>44192</v>
      </c>
      <c r="AU616" t="s">
        <v>11221</v>
      </c>
      <c r="AV616" t="s">
        <v>2026</v>
      </c>
      <c r="AW616" t="s">
        <v>71</v>
      </c>
      <c r="AX616" t="s">
        <v>72</v>
      </c>
    </row>
    <row r="617" spans="1:50" hidden="1" x14ac:dyDescent="0.25">
      <c r="A617" t="str">
        <f>INDEX('Community ID'!B:B,MATCH(M617,'Community ID'!A:A,0))</f>
        <v>Villa Las Minas</v>
      </c>
      <c r="B617" t="str">
        <f>INDEX('Community ID'!$K:$K,MATCH('Environmental Data'!$N617,'Community ID'!J:J,0))</f>
        <v>Santiago</v>
      </c>
      <c r="D617" t="s">
        <v>348</v>
      </c>
      <c r="F617" t="s">
        <v>349</v>
      </c>
      <c r="G617" t="s">
        <v>75</v>
      </c>
      <c r="H617" s="1">
        <v>31789</v>
      </c>
      <c r="I617">
        <v>34</v>
      </c>
      <c r="J617">
        <v>8299125540</v>
      </c>
      <c r="K617" t="s">
        <v>49</v>
      </c>
      <c r="L617" t="s">
        <v>350</v>
      </c>
      <c r="M617" t="s">
        <v>351</v>
      </c>
      <c r="N617" t="s">
        <v>352</v>
      </c>
      <c r="Q617" t="s">
        <v>353</v>
      </c>
      <c r="S617">
        <v>3104858471</v>
      </c>
      <c r="T617" t="s">
        <v>344</v>
      </c>
      <c r="U617" t="s">
        <v>56</v>
      </c>
      <c r="V617">
        <v>19.4926627101433</v>
      </c>
      <c r="W617">
        <v>-70.759724018423896</v>
      </c>
      <c r="X617" t="s">
        <v>100</v>
      </c>
      <c r="Y617" t="s">
        <v>100</v>
      </c>
      <c r="Z617" t="s">
        <v>166</v>
      </c>
      <c r="AA617" t="s">
        <v>155</v>
      </c>
      <c r="AB617" t="s">
        <v>61</v>
      </c>
      <c r="AC617" t="s">
        <v>61</v>
      </c>
      <c r="AD617" t="s">
        <v>60</v>
      </c>
      <c r="AE617" t="s">
        <v>157</v>
      </c>
      <c r="AF617" t="s">
        <v>86</v>
      </c>
      <c r="AG617" t="s">
        <v>354</v>
      </c>
      <c r="AH617" t="s">
        <v>355</v>
      </c>
      <c r="AI617" t="s">
        <v>356</v>
      </c>
      <c r="AJ617">
        <v>1</v>
      </c>
      <c r="AL617">
        <v>5</v>
      </c>
      <c r="AN617" t="s">
        <v>60</v>
      </c>
      <c r="AO617" t="s">
        <v>90</v>
      </c>
      <c r="AP617" t="s">
        <v>123</v>
      </c>
      <c r="AR617" t="s">
        <v>69</v>
      </c>
      <c r="AS617" t="s">
        <v>91</v>
      </c>
      <c r="AT617" s="1">
        <v>44192</v>
      </c>
      <c r="AU617" t="s">
        <v>11222</v>
      </c>
      <c r="AV617" t="s">
        <v>344</v>
      </c>
      <c r="AW617" t="s">
        <v>71</v>
      </c>
      <c r="AX617" t="s">
        <v>72</v>
      </c>
    </row>
    <row r="618" spans="1:50" hidden="1" x14ac:dyDescent="0.25">
      <c r="A618" t="str">
        <f>INDEX('Community ID'!B:B,MATCH(M618,'Community ID'!A:A,0))</f>
        <v>Villa Las Minas</v>
      </c>
      <c r="B618" t="str">
        <f>INDEX('Community ID'!$K:$K,MATCH('Environmental Data'!$N618,'Community ID'!J:J,0))</f>
        <v>Santiago</v>
      </c>
      <c r="D618" t="s">
        <v>2027</v>
      </c>
      <c r="F618" t="s">
        <v>2028</v>
      </c>
      <c r="G618" t="s">
        <v>75</v>
      </c>
      <c r="H618" s="1">
        <v>30487</v>
      </c>
      <c r="I618">
        <v>38</v>
      </c>
      <c r="J618" t="s">
        <v>2029</v>
      </c>
      <c r="K618" t="s">
        <v>76</v>
      </c>
      <c r="L618" t="s">
        <v>1962</v>
      </c>
      <c r="M618" t="s">
        <v>341</v>
      </c>
      <c r="N618" t="s">
        <v>1926</v>
      </c>
      <c r="O618" t="s">
        <v>364</v>
      </c>
      <c r="S618" t="s">
        <v>2030</v>
      </c>
      <c r="T618" t="s">
        <v>1980</v>
      </c>
      <c r="U618" t="s">
        <v>56</v>
      </c>
      <c r="V618">
        <v>19.492653600000001</v>
      </c>
      <c r="W618">
        <v>-70.7605966</v>
      </c>
      <c r="X618" t="s">
        <v>100</v>
      </c>
      <c r="Y618" t="s">
        <v>100</v>
      </c>
      <c r="Z618" t="s">
        <v>345</v>
      </c>
      <c r="AA618" t="s">
        <v>155</v>
      </c>
      <c r="AB618" t="s">
        <v>60</v>
      </c>
      <c r="AE618" t="s">
        <v>176</v>
      </c>
      <c r="AF618" t="s">
        <v>395</v>
      </c>
      <c r="AG618" t="s">
        <v>135</v>
      </c>
      <c r="AH618" t="s">
        <v>135</v>
      </c>
      <c r="AI618" t="s">
        <v>1629</v>
      </c>
      <c r="AJ618">
        <v>0</v>
      </c>
      <c r="AL618">
        <v>5</v>
      </c>
      <c r="AM618">
        <v>2</v>
      </c>
      <c r="AN618" t="s">
        <v>60</v>
      </c>
      <c r="AO618" t="s">
        <v>67</v>
      </c>
      <c r="AP618" t="s">
        <v>104</v>
      </c>
      <c r="AR618" t="s">
        <v>69</v>
      </c>
      <c r="AS618" t="s">
        <v>91</v>
      </c>
      <c r="AT618" s="1">
        <v>44192</v>
      </c>
      <c r="AU618" t="s">
        <v>11223</v>
      </c>
      <c r="AV618" t="s">
        <v>1980</v>
      </c>
      <c r="AW618" t="s">
        <v>71</v>
      </c>
      <c r="AX618" t="s">
        <v>72</v>
      </c>
    </row>
    <row r="619" spans="1:50" hidden="1" x14ac:dyDescent="0.25">
      <c r="A619" t="str">
        <f>INDEX('Community ID'!B:B,MATCH(M619,'Community ID'!A:A,0))</f>
        <v>Brisas del Llano</v>
      </c>
      <c r="B619" t="str">
        <f>INDEX('Community ID'!$K:$K,MATCH('Environmental Data'!$N619,'Community ID'!J:J,0))</f>
        <v>Santiago</v>
      </c>
      <c r="D619" t="s">
        <v>2031</v>
      </c>
      <c r="G619" t="s">
        <v>75</v>
      </c>
      <c r="H619" s="1">
        <v>28998</v>
      </c>
      <c r="I619">
        <v>42</v>
      </c>
      <c r="J619">
        <v>8297845465</v>
      </c>
      <c r="K619" t="s">
        <v>117</v>
      </c>
      <c r="L619" t="s">
        <v>2032</v>
      </c>
      <c r="M619" t="s">
        <v>2025</v>
      </c>
      <c r="N619" t="s">
        <v>364</v>
      </c>
      <c r="O619" t="s">
        <v>2033</v>
      </c>
      <c r="S619">
        <v>9400255122</v>
      </c>
      <c r="T619" t="s">
        <v>2026</v>
      </c>
      <c r="U619" t="s">
        <v>56</v>
      </c>
      <c r="V619">
        <v>19.493876119783</v>
      </c>
      <c r="W619">
        <v>-70.760381206650806</v>
      </c>
      <c r="X619" t="s">
        <v>100</v>
      </c>
      <c r="Y619" t="s">
        <v>100</v>
      </c>
      <c r="Z619" t="s">
        <v>345</v>
      </c>
      <c r="AA619" t="s">
        <v>155</v>
      </c>
      <c r="AB619" t="s">
        <v>60</v>
      </c>
      <c r="AC619" t="s">
        <v>61</v>
      </c>
      <c r="AD619" t="s">
        <v>61</v>
      </c>
      <c r="AE619" t="s">
        <v>157</v>
      </c>
      <c r="AF619" t="s">
        <v>111</v>
      </c>
      <c r="AG619" t="s">
        <v>2034</v>
      </c>
      <c r="AH619" t="s">
        <v>2034</v>
      </c>
      <c r="AI619" t="s">
        <v>2035</v>
      </c>
      <c r="AJ619">
        <v>1</v>
      </c>
      <c r="AK619" t="s">
        <v>2036</v>
      </c>
      <c r="AL619">
        <v>2</v>
      </c>
      <c r="AN619" t="s">
        <v>60</v>
      </c>
      <c r="AO619" t="s">
        <v>170</v>
      </c>
      <c r="AP619" t="s">
        <v>68</v>
      </c>
      <c r="AR619" t="s">
        <v>69</v>
      </c>
      <c r="AS619" t="s">
        <v>91</v>
      </c>
      <c r="AT619" s="1">
        <v>44192</v>
      </c>
      <c r="AU619" t="s">
        <v>11224</v>
      </c>
      <c r="AV619" t="s">
        <v>2026</v>
      </c>
      <c r="AW619" t="s">
        <v>71</v>
      </c>
      <c r="AX619" t="s">
        <v>72</v>
      </c>
    </row>
    <row r="620" spans="1:50" hidden="1" x14ac:dyDescent="0.25">
      <c r="A620" t="str">
        <f>INDEX('Community ID'!B:B,MATCH(M620,'Community ID'!A:A,0))</f>
        <v>Villa Las Minas</v>
      </c>
      <c r="B620" t="str">
        <f>INDEX('Community ID'!$K:$K,MATCH('Environmental Data'!$N620,'Community ID'!J:J,0))</f>
        <v>Santiago</v>
      </c>
      <c r="D620" t="s">
        <v>2037</v>
      </c>
      <c r="F620" t="s">
        <v>2038</v>
      </c>
      <c r="G620" t="s">
        <v>48</v>
      </c>
      <c r="H620" s="1">
        <v>33985</v>
      </c>
      <c r="I620">
        <v>28</v>
      </c>
      <c r="K620" t="s">
        <v>49</v>
      </c>
      <c r="L620" t="s">
        <v>108</v>
      </c>
      <c r="M620" t="s">
        <v>341</v>
      </c>
      <c r="N620" t="s">
        <v>1926</v>
      </c>
      <c r="O620" t="s">
        <v>364</v>
      </c>
      <c r="S620" t="s">
        <v>2039</v>
      </c>
      <c r="T620" t="s">
        <v>1980</v>
      </c>
      <c r="U620" t="s">
        <v>56</v>
      </c>
      <c r="V620">
        <v>19.492656799999999</v>
      </c>
      <c r="W620">
        <v>-70.760605600000005</v>
      </c>
      <c r="X620" t="s">
        <v>196</v>
      </c>
      <c r="Y620" t="s">
        <v>196</v>
      </c>
      <c r="Z620" t="s">
        <v>345</v>
      </c>
      <c r="AA620" t="s">
        <v>155</v>
      </c>
      <c r="AB620" t="s">
        <v>60</v>
      </c>
      <c r="AD620" t="s">
        <v>61</v>
      </c>
      <c r="AE620" t="s">
        <v>157</v>
      </c>
      <c r="AF620" t="s">
        <v>86</v>
      </c>
      <c r="AG620" t="s">
        <v>135</v>
      </c>
      <c r="AH620" t="s">
        <v>135</v>
      </c>
      <c r="AI620" t="s">
        <v>1629</v>
      </c>
      <c r="AJ620">
        <v>0</v>
      </c>
      <c r="AK620" t="s">
        <v>2040</v>
      </c>
      <c r="AL620">
        <v>5</v>
      </c>
      <c r="AM620">
        <v>2</v>
      </c>
      <c r="AN620" t="s">
        <v>60</v>
      </c>
      <c r="AO620" t="s">
        <v>67</v>
      </c>
      <c r="AP620" t="s">
        <v>123</v>
      </c>
      <c r="AR620" t="s">
        <v>69</v>
      </c>
      <c r="AS620" t="s">
        <v>964</v>
      </c>
      <c r="AT620" s="1">
        <v>44192</v>
      </c>
      <c r="AU620" t="s">
        <v>11225</v>
      </c>
      <c r="AV620" t="s">
        <v>1980</v>
      </c>
      <c r="AW620" t="s">
        <v>71</v>
      </c>
      <c r="AX620" t="s">
        <v>72</v>
      </c>
    </row>
    <row r="621" spans="1:50" hidden="1" x14ac:dyDescent="0.25">
      <c r="A621" t="str">
        <f>INDEX('Community ID'!B:B,MATCH(M621,'Community ID'!A:A,0))</f>
        <v>Villa Las Minas</v>
      </c>
      <c r="B621" t="str">
        <f>INDEX('Community ID'!$K:$K,MATCH('Environmental Data'!$N621,'Community ID'!J:J,0))</f>
        <v>Santiago</v>
      </c>
      <c r="D621" t="s">
        <v>357</v>
      </c>
      <c r="G621" t="s">
        <v>48</v>
      </c>
      <c r="H621" s="1">
        <v>15806</v>
      </c>
      <c r="I621">
        <v>78</v>
      </c>
      <c r="J621">
        <v>8098355449</v>
      </c>
      <c r="K621" t="s">
        <v>76</v>
      </c>
      <c r="L621" t="s">
        <v>108</v>
      </c>
      <c r="M621" t="s">
        <v>341</v>
      </c>
      <c r="N621" t="s">
        <v>352</v>
      </c>
      <c r="Q621" t="s">
        <v>358</v>
      </c>
      <c r="S621">
        <v>3104661529</v>
      </c>
      <c r="T621" t="s">
        <v>344</v>
      </c>
      <c r="U621" t="s">
        <v>56</v>
      </c>
      <c r="V621">
        <v>19.492326275394898</v>
      </c>
      <c r="W621">
        <v>-70.759736811572395</v>
      </c>
      <c r="X621" t="s">
        <v>100</v>
      </c>
      <c r="Y621" t="s">
        <v>100</v>
      </c>
      <c r="Z621" t="s">
        <v>166</v>
      </c>
      <c r="AA621" t="s">
        <v>155</v>
      </c>
      <c r="AB621" t="s">
        <v>60</v>
      </c>
      <c r="AC621" t="s">
        <v>61</v>
      </c>
      <c r="AD621" t="s">
        <v>61</v>
      </c>
      <c r="AE621" t="s">
        <v>157</v>
      </c>
      <c r="AF621" t="s">
        <v>63</v>
      </c>
      <c r="AG621" t="s">
        <v>359</v>
      </c>
      <c r="AI621" t="s">
        <v>360</v>
      </c>
      <c r="AJ621">
        <v>1</v>
      </c>
      <c r="AL621">
        <v>3</v>
      </c>
      <c r="AN621" t="s">
        <v>60</v>
      </c>
      <c r="AO621" t="s">
        <v>67</v>
      </c>
      <c r="AP621" t="s">
        <v>104</v>
      </c>
      <c r="AR621" t="s">
        <v>69</v>
      </c>
      <c r="AS621" t="s">
        <v>91</v>
      </c>
      <c r="AT621" s="1">
        <v>44192</v>
      </c>
      <c r="AU621" t="s">
        <v>11226</v>
      </c>
      <c r="AV621" t="s">
        <v>344</v>
      </c>
      <c r="AW621" t="s">
        <v>71</v>
      </c>
      <c r="AX621" t="s">
        <v>72</v>
      </c>
    </row>
    <row r="622" spans="1:50" hidden="1" x14ac:dyDescent="0.25">
      <c r="A622" t="str">
        <f>INDEX('Community ID'!B:B,MATCH(M622,'Community ID'!A:A,0))</f>
        <v>Brisas del Llano</v>
      </c>
      <c r="B622" t="str">
        <f>INDEX('Community ID'!$K:$K,MATCH('Environmental Data'!$N622,'Community ID'!J:J,0))</f>
        <v>Santiago</v>
      </c>
      <c r="D622" t="s">
        <v>2041</v>
      </c>
      <c r="F622" t="s">
        <v>2042</v>
      </c>
      <c r="G622" t="s">
        <v>48</v>
      </c>
      <c r="H622" s="1">
        <v>33359</v>
      </c>
      <c r="I622">
        <v>30</v>
      </c>
      <c r="J622">
        <v>8296041639</v>
      </c>
      <c r="K622" t="s">
        <v>132</v>
      </c>
      <c r="L622" t="s">
        <v>108</v>
      </c>
      <c r="M622" t="s">
        <v>2025</v>
      </c>
      <c r="N622" t="s">
        <v>369</v>
      </c>
      <c r="O622" t="s">
        <v>342</v>
      </c>
      <c r="Q622" t="s">
        <v>343</v>
      </c>
      <c r="S622">
        <v>40221738772</v>
      </c>
      <c r="T622" t="s">
        <v>2026</v>
      </c>
      <c r="U622" t="s">
        <v>56</v>
      </c>
      <c r="V622">
        <v>19.493836863348999</v>
      </c>
      <c r="W622">
        <v>-70.760453331329899</v>
      </c>
      <c r="X622" t="s">
        <v>100</v>
      </c>
      <c r="Y622" t="s">
        <v>100</v>
      </c>
      <c r="Z622" t="s">
        <v>345</v>
      </c>
      <c r="AA622" t="s">
        <v>155</v>
      </c>
      <c r="AB622" t="s">
        <v>60</v>
      </c>
      <c r="AC622" t="s">
        <v>61</v>
      </c>
      <c r="AD622" t="s">
        <v>61</v>
      </c>
      <c r="AE622" t="s">
        <v>176</v>
      </c>
      <c r="AF622" t="s">
        <v>63</v>
      </c>
      <c r="AG622" t="s">
        <v>2043</v>
      </c>
      <c r="AH622" t="s">
        <v>2044</v>
      </c>
      <c r="AI622" t="s">
        <v>2045</v>
      </c>
      <c r="AJ622">
        <v>1</v>
      </c>
      <c r="AK622" t="s">
        <v>567</v>
      </c>
      <c r="AL622">
        <v>5</v>
      </c>
      <c r="AM622">
        <v>3</v>
      </c>
      <c r="AN622" t="s">
        <v>60</v>
      </c>
      <c r="AO622" t="s">
        <v>170</v>
      </c>
      <c r="AP622" t="s">
        <v>68</v>
      </c>
      <c r="AR622" t="s">
        <v>69</v>
      </c>
      <c r="AS622" t="s">
        <v>91</v>
      </c>
      <c r="AT622" s="1">
        <v>44192</v>
      </c>
      <c r="AU622" t="s">
        <v>11227</v>
      </c>
      <c r="AV622" t="s">
        <v>2026</v>
      </c>
      <c r="AW622" t="s">
        <v>71</v>
      </c>
      <c r="AX622" t="s">
        <v>72</v>
      </c>
    </row>
    <row r="623" spans="1:50" hidden="1" x14ac:dyDescent="0.25">
      <c r="A623" t="str">
        <f>INDEX('Community ID'!B:B,MATCH(M623,'Community ID'!A:A,0))</f>
        <v>Villa Las Minas</v>
      </c>
      <c r="B623" t="str">
        <f>INDEX('Community ID'!$K:$K,MATCH('Environmental Data'!$N623,'Community ID'!J:J,0))</f>
        <v>Santiago</v>
      </c>
      <c r="D623" t="s">
        <v>2046</v>
      </c>
      <c r="F623" t="s">
        <v>2047</v>
      </c>
      <c r="G623" t="s">
        <v>48</v>
      </c>
      <c r="H623" t="s">
        <v>2048</v>
      </c>
      <c r="I623">
        <v>45</v>
      </c>
      <c r="J623" t="s">
        <v>2049</v>
      </c>
      <c r="K623" t="s">
        <v>76</v>
      </c>
      <c r="L623" t="s">
        <v>1899</v>
      </c>
      <c r="M623" t="s">
        <v>341</v>
      </c>
      <c r="N623" t="s">
        <v>364</v>
      </c>
      <c r="O623" t="s">
        <v>1926</v>
      </c>
      <c r="Q623" t="s">
        <v>828</v>
      </c>
      <c r="R623" t="s">
        <v>2001</v>
      </c>
      <c r="S623" t="s">
        <v>2050</v>
      </c>
      <c r="T623" t="s">
        <v>1980</v>
      </c>
      <c r="U623" t="s">
        <v>56</v>
      </c>
      <c r="V623">
        <v>19.4925733</v>
      </c>
      <c r="W623">
        <v>-70.759808899999996</v>
      </c>
      <c r="X623" t="s">
        <v>100</v>
      </c>
      <c r="Y623" t="s">
        <v>100</v>
      </c>
      <c r="Z623" t="s">
        <v>345</v>
      </c>
      <c r="AA623" t="s">
        <v>155</v>
      </c>
      <c r="AB623" t="s">
        <v>61</v>
      </c>
      <c r="AD623" t="s">
        <v>60</v>
      </c>
      <c r="AE623" t="s">
        <v>176</v>
      </c>
      <c r="AF623" t="s">
        <v>111</v>
      </c>
      <c r="AG623" t="s">
        <v>2001</v>
      </c>
      <c r="AH623" t="s">
        <v>135</v>
      </c>
      <c r="AI623" t="s">
        <v>1629</v>
      </c>
      <c r="AJ623">
        <v>0</v>
      </c>
      <c r="AK623" t="s">
        <v>597</v>
      </c>
      <c r="AL623">
        <v>3</v>
      </c>
      <c r="AM623">
        <v>0</v>
      </c>
      <c r="AN623" t="s">
        <v>60</v>
      </c>
      <c r="AO623" t="s">
        <v>67</v>
      </c>
      <c r="AP623" t="s">
        <v>123</v>
      </c>
      <c r="AR623" t="s">
        <v>69</v>
      </c>
      <c r="AS623" t="s">
        <v>91</v>
      </c>
      <c r="AT623" s="1">
        <v>44192</v>
      </c>
      <c r="AU623" t="s">
        <v>11228</v>
      </c>
      <c r="AV623" t="s">
        <v>1980</v>
      </c>
      <c r="AW623" t="s">
        <v>71</v>
      </c>
      <c r="AX623" t="s">
        <v>72</v>
      </c>
    </row>
    <row r="624" spans="1:50" hidden="1" x14ac:dyDescent="0.25">
      <c r="A624" t="str">
        <f>INDEX('Community ID'!B:B,MATCH(M624,'Community ID'!A:A,0))</f>
        <v>Villa Las Minas</v>
      </c>
      <c r="B624" t="str">
        <f>INDEX('Community ID'!$K:$K,MATCH('Environmental Data'!$N624,'Community ID'!J:J,0))</f>
        <v>Santiago</v>
      </c>
      <c r="D624" t="s">
        <v>361</v>
      </c>
      <c r="F624" t="s">
        <v>362</v>
      </c>
      <c r="G624" t="s">
        <v>75</v>
      </c>
      <c r="H624" s="1">
        <v>29561</v>
      </c>
      <c r="I624">
        <v>41</v>
      </c>
      <c r="J624">
        <v>8293280206</v>
      </c>
      <c r="K624" t="s">
        <v>76</v>
      </c>
      <c r="L624" t="s">
        <v>363</v>
      </c>
      <c r="M624" t="s">
        <v>351</v>
      </c>
      <c r="N624" t="s">
        <v>364</v>
      </c>
      <c r="S624">
        <v>3103195545</v>
      </c>
      <c r="T624" t="s">
        <v>344</v>
      </c>
      <c r="U624" t="s">
        <v>56</v>
      </c>
      <c r="V624">
        <v>19.492331588530899</v>
      </c>
      <c r="W624">
        <v>-70.759739814850207</v>
      </c>
      <c r="X624" t="s">
        <v>275</v>
      </c>
      <c r="Y624" t="s">
        <v>275</v>
      </c>
      <c r="Z624" t="s">
        <v>166</v>
      </c>
      <c r="AA624" t="s">
        <v>155</v>
      </c>
      <c r="AB624" t="s">
        <v>61</v>
      </c>
      <c r="AC624" t="s">
        <v>60</v>
      </c>
      <c r="AD624" t="s">
        <v>61</v>
      </c>
      <c r="AE624" t="s">
        <v>157</v>
      </c>
      <c r="AF624" t="s">
        <v>111</v>
      </c>
      <c r="AG624" t="s">
        <v>359</v>
      </c>
      <c r="AH624" t="s">
        <v>346</v>
      </c>
      <c r="AI624" t="s">
        <v>347</v>
      </c>
      <c r="AJ624">
        <v>0</v>
      </c>
      <c r="AL624">
        <v>42</v>
      </c>
      <c r="AN624" t="s">
        <v>60</v>
      </c>
      <c r="AO624" t="s">
        <v>67</v>
      </c>
      <c r="AP624" t="s">
        <v>68</v>
      </c>
      <c r="AR624" t="s">
        <v>69</v>
      </c>
      <c r="AS624" t="s">
        <v>91</v>
      </c>
      <c r="AT624" s="1">
        <v>44192</v>
      </c>
      <c r="AU624" t="s">
        <v>11229</v>
      </c>
      <c r="AV624" t="s">
        <v>344</v>
      </c>
      <c r="AW624" t="s">
        <v>71</v>
      </c>
      <c r="AX624" t="s">
        <v>72</v>
      </c>
    </row>
    <row r="625" spans="1:50" hidden="1" x14ac:dyDescent="0.25">
      <c r="A625" t="str">
        <f>INDEX('Community ID'!B:B,MATCH(M625,'Community ID'!A:A,0))</f>
        <v>Villa Las Minas</v>
      </c>
      <c r="B625" t="str">
        <f>INDEX('Community ID'!$K:$K,MATCH('Environmental Data'!$N625,'Community ID'!J:J,0))</f>
        <v>Santiago</v>
      </c>
      <c r="D625" t="s">
        <v>365</v>
      </c>
      <c r="F625" t="s">
        <v>366</v>
      </c>
      <c r="G625" t="s">
        <v>48</v>
      </c>
      <c r="H625" s="1">
        <v>18609</v>
      </c>
      <c r="I625">
        <v>71</v>
      </c>
      <c r="K625" t="s">
        <v>76</v>
      </c>
      <c r="L625" t="s">
        <v>367</v>
      </c>
      <c r="M625" t="s">
        <v>368</v>
      </c>
      <c r="N625" t="s">
        <v>369</v>
      </c>
      <c r="Q625" t="s">
        <v>370</v>
      </c>
      <c r="T625" t="s">
        <v>344</v>
      </c>
      <c r="U625" t="s">
        <v>56</v>
      </c>
      <c r="V625">
        <v>19.492251952056399</v>
      </c>
      <c r="W625">
        <v>-70.760713977579798</v>
      </c>
      <c r="X625" t="s">
        <v>196</v>
      </c>
      <c r="Y625" t="s">
        <v>196</v>
      </c>
      <c r="Z625" t="s">
        <v>166</v>
      </c>
      <c r="AA625" t="s">
        <v>155</v>
      </c>
      <c r="AB625" t="s">
        <v>60</v>
      </c>
      <c r="AC625" t="s">
        <v>61</v>
      </c>
      <c r="AD625" t="s">
        <v>60</v>
      </c>
      <c r="AE625" t="s">
        <v>157</v>
      </c>
      <c r="AF625" t="s">
        <v>63</v>
      </c>
      <c r="AG625" t="s">
        <v>371</v>
      </c>
      <c r="AH625" t="s">
        <v>61</v>
      </c>
      <c r="AI625" t="s">
        <v>347</v>
      </c>
      <c r="AJ625">
        <v>1</v>
      </c>
      <c r="AL625">
        <v>2</v>
      </c>
      <c r="AN625" t="s">
        <v>60</v>
      </c>
      <c r="AO625" t="s">
        <v>67</v>
      </c>
      <c r="AP625" t="s">
        <v>123</v>
      </c>
      <c r="AR625" t="s">
        <v>69</v>
      </c>
      <c r="AS625" t="s">
        <v>91</v>
      </c>
      <c r="AT625" s="1">
        <v>44192</v>
      </c>
      <c r="AU625" t="s">
        <v>11230</v>
      </c>
      <c r="AV625" t="s">
        <v>344</v>
      </c>
      <c r="AW625" t="s">
        <v>71</v>
      </c>
      <c r="AX625" t="s">
        <v>72</v>
      </c>
    </row>
    <row r="626" spans="1:50" hidden="1" x14ac:dyDescent="0.25">
      <c r="A626" t="str">
        <f>INDEX('Community ID'!B:B,MATCH(M626,'Community ID'!A:A,0))</f>
        <v>Villa Las Minas</v>
      </c>
      <c r="B626" t="str">
        <f>INDEX('Community ID'!$K:$K,MATCH('Environmental Data'!$N626,'Community ID'!J:J,0))</f>
        <v>Santiago</v>
      </c>
      <c r="D626" t="s">
        <v>2051</v>
      </c>
      <c r="F626" t="s">
        <v>2052</v>
      </c>
      <c r="G626" t="s">
        <v>173</v>
      </c>
      <c r="H626" t="s">
        <v>2053</v>
      </c>
      <c r="I626">
        <v>19</v>
      </c>
      <c r="J626" t="s">
        <v>2054</v>
      </c>
      <c r="K626" t="s">
        <v>201</v>
      </c>
      <c r="L626" t="s">
        <v>127</v>
      </c>
      <c r="M626" t="s">
        <v>1925</v>
      </c>
      <c r="N626" t="s">
        <v>1926</v>
      </c>
      <c r="O626" t="s">
        <v>364</v>
      </c>
      <c r="P626">
        <v>312937</v>
      </c>
      <c r="Q626" t="s">
        <v>2055</v>
      </c>
      <c r="R626" t="s">
        <v>1879</v>
      </c>
      <c r="T626" t="s">
        <v>2056</v>
      </c>
      <c r="U626" t="s">
        <v>56</v>
      </c>
      <c r="V626">
        <v>19.492628100000001</v>
      </c>
      <c r="W626">
        <v>-70.759795600000004</v>
      </c>
      <c r="X626" t="s">
        <v>196</v>
      </c>
      <c r="Y626" t="s">
        <v>100</v>
      </c>
      <c r="Z626" t="s">
        <v>345</v>
      </c>
      <c r="AA626" t="s">
        <v>155</v>
      </c>
      <c r="AB626" t="s">
        <v>60</v>
      </c>
      <c r="AD626" t="s">
        <v>156</v>
      </c>
      <c r="AE626" t="s">
        <v>176</v>
      </c>
      <c r="AF626" t="s">
        <v>63</v>
      </c>
      <c r="AG626" t="s">
        <v>313</v>
      </c>
      <c r="AI626" t="s">
        <v>448</v>
      </c>
      <c r="AJ626">
        <v>0</v>
      </c>
      <c r="AK626" t="s">
        <v>1869</v>
      </c>
      <c r="AL626">
        <v>2</v>
      </c>
      <c r="AM626">
        <v>1</v>
      </c>
      <c r="AN626" t="s">
        <v>61</v>
      </c>
      <c r="AO626" t="s">
        <v>67</v>
      </c>
      <c r="AT626" s="1">
        <v>44192</v>
      </c>
      <c r="AU626" t="s">
        <v>11231</v>
      </c>
      <c r="AW626" t="s">
        <v>71</v>
      </c>
      <c r="AX626" t="s">
        <v>72</v>
      </c>
    </row>
    <row r="627" spans="1:50" hidden="1" x14ac:dyDescent="0.25">
      <c r="A627" t="str">
        <f>INDEX('Community ID'!B:B,MATCH(M627,'Community ID'!A:A,0))</f>
        <v>Villa Las Minas</v>
      </c>
      <c r="B627" t="str">
        <f>INDEX('Community ID'!$K:$K,MATCH('Environmental Data'!$N627,'Community ID'!J:J,0))</f>
        <v>Santiago</v>
      </c>
      <c r="D627" t="s">
        <v>372</v>
      </c>
      <c r="F627" t="s">
        <v>373</v>
      </c>
      <c r="G627" t="s">
        <v>75</v>
      </c>
      <c r="H627" s="1">
        <v>32642</v>
      </c>
      <c r="I627">
        <v>32</v>
      </c>
      <c r="J627">
        <v>8496540466</v>
      </c>
      <c r="K627" t="s">
        <v>132</v>
      </c>
      <c r="L627" t="s">
        <v>374</v>
      </c>
      <c r="M627" t="s">
        <v>351</v>
      </c>
      <c r="N627" t="s">
        <v>352</v>
      </c>
      <c r="Q627" t="s">
        <v>375</v>
      </c>
      <c r="T627" t="s">
        <v>344</v>
      </c>
      <c r="U627" t="s">
        <v>56</v>
      </c>
      <c r="V627">
        <v>19.4923796508225</v>
      </c>
      <c r="W627">
        <v>-70.7597666864297</v>
      </c>
      <c r="X627" t="s">
        <v>100</v>
      </c>
      <c r="Y627" t="s">
        <v>100</v>
      </c>
      <c r="Z627" t="s">
        <v>166</v>
      </c>
      <c r="AA627" t="s">
        <v>155</v>
      </c>
      <c r="AB627" t="s">
        <v>60</v>
      </c>
      <c r="AC627" t="s">
        <v>61</v>
      </c>
      <c r="AD627" t="s">
        <v>61</v>
      </c>
      <c r="AE627" t="s">
        <v>157</v>
      </c>
      <c r="AF627" t="s">
        <v>111</v>
      </c>
      <c r="AG627" t="s">
        <v>376</v>
      </c>
      <c r="AH627" t="s">
        <v>61</v>
      </c>
      <c r="AI627" t="s">
        <v>377</v>
      </c>
      <c r="AJ627">
        <v>1</v>
      </c>
      <c r="AL627">
        <v>3</v>
      </c>
      <c r="AM627">
        <v>1</v>
      </c>
      <c r="AN627" t="s">
        <v>60</v>
      </c>
      <c r="AO627" t="s">
        <v>67</v>
      </c>
      <c r="AP627" t="s">
        <v>123</v>
      </c>
      <c r="AR627" t="s">
        <v>378</v>
      </c>
      <c r="AS627" t="s">
        <v>91</v>
      </c>
      <c r="AT627" s="1">
        <v>44192</v>
      </c>
      <c r="AU627" t="s">
        <v>11232</v>
      </c>
      <c r="AV627" t="s">
        <v>344</v>
      </c>
      <c r="AW627" t="s">
        <v>71</v>
      </c>
      <c r="AX627" t="s">
        <v>72</v>
      </c>
    </row>
    <row r="628" spans="1:50" hidden="1" x14ac:dyDescent="0.25">
      <c r="A628" t="str">
        <f>INDEX('Community ID'!B:B,MATCH(M628,'Community ID'!A:A,0))</f>
        <v>Villa Las Minas</v>
      </c>
      <c r="B628" t="str">
        <f>INDEX('Community ID'!$K:$K,MATCH('Environmental Data'!$N628,'Community ID'!J:J,0))</f>
        <v>Santiago</v>
      </c>
      <c r="D628" t="s">
        <v>379</v>
      </c>
      <c r="G628" t="s">
        <v>75</v>
      </c>
      <c r="H628" t="s">
        <v>380</v>
      </c>
      <c r="I628">
        <v>61</v>
      </c>
      <c r="J628">
        <v>8098186004</v>
      </c>
      <c r="K628" t="s">
        <v>76</v>
      </c>
      <c r="L628" t="s">
        <v>381</v>
      </c>
      <c r="M628" t="s">
        <v>351</v>
      </c>
      <c r="N628" t="s">
        <v>364</v>
      </c>
      <c r="Q628" t="s">
        <v>358</v>
      </c>
      <c r="S628">
        <v>3103607648</v>
      </c>
      <c r="T628" t="s">
        <v>344</v>
      </c>
      <c r="U628" t="s">
        <v>56</v>
      </c>
      <c r="V628">
        <v>19.492621385018499</v>
      </c>
      <c r="W628">
        <v>-70.759748566459393</v>
      </c>
      <c r="X628" t="s">
        <v>196</v>
      </c>
      <c r="Y628" t="s">
        <v>196</v>
      </c>
      <c r="Z628" t="s">
        <v>166</v>
      </c>
      <c r="AA628" t="s">
        <v>155</v>
      </c>
      <c r="AB628" t="s">
        <v>60</v>
      </c>
      <c r="AC628" t="s">
        <v>61</v>
      </c>
      <c r="AD628" t="s">
        <v>61</v>
      </c>
      <c r="AE628" t="s">
        <v>176</v>
      </c>
      <c r="AF628" t="s">
        <v>111</v>
      </c>
      <c r="AG628" t="s">
        <v>346</v>
      </c>
      <c r="AH628" t="s">
        <v>61</v>
      </c>
      <c r="AI628" t="s">
        <v>382</v>
      </c>
      <c r="AJ628">
        <v>1</v>
      </c>
      <c r="AL628">
        <v>3</v>
      </c>
      <c r="AN628" t="s">
        <v>60</v>
      </c>
      <c r="AO628" t="s">
        <v>67</v>
      </c>
      <c r="AP628" t="s">
        <v>123</v>
      </c>
      <c r="AR628" t="s">
        <v>69</v>
      </c>
      <c r="AS628" t="s">
        <v>91</v>
      </c>
      <c r="AT628" s="1">
        <v>44192</v>
      </c>
      <c r="AU628" t="s">
        <v>11233</v>
      </c>
      <c r="AV628" t="s">
        <v>344</v>
      </c>
      <c r="AW628" t="s">
        <v>71</v>
      </c>
      <c r="AX628" t="s">
        <v>72</v>
      </c>
    </row>
    <row r="629" spans="1:50" hidden="1" x14ac:dyDescent="0.25">
      <c r="A629" t="str">
        <f>INDEX('Community ID'!B:B,MATCH(M629,'Community ID'!A:A,0))</f>
        <v>Villa Las Minas</v>
      </c>
      <c r="B629" t="str">
        <f>INDEX('Community ID'!$K:$K,MATCH('Environmental Data'!$N629,'Community ID'!J:J,0))</f>
        <v>Santiago</v>
      </c>
      <c r="D629" t="s">
        <v>383</v>
      </c>
      <c r="F629" t="s">
        <v>384</v>
      </c>
      <c r="G629" t="s">
        <v>75</v>
      </c>
      <c r="H629" s="1">
        <v>30639</v>
      </c>
      <c r="I629">
        <v>38</v>
      </c>
      <c r="J629">
        <v>8292506398</v>
      </c>
      <c r="K629" t="s">
        <v>49</v>
      </c>
      <c r="L629" t="s">
        <v>385</v>
      </c>
      <c r="M629" t="s">
        <v>341</v>
      </c>
      <c r="N629" t="s">
        <v>369</v>
      </c>
      <c r="S629">
        <v>40245041450</v>
      </c>
      <c r="T629" t="s">
        <v>344</v>
      </c>
      <c r="U629" t="s">
        <v>56</v>
      </c>
      <c r="V629">
        <v>19.492397162401801</v>
      </c>
      <c r="W629">
        <v>-70.752757535335206</v>
      </c>
      <c r="X629" t="s">
        <v>57</v>
      </c>
      <c r="Z629" t="s">
        <v>166</v>
      </c>
      <c r="AA629" t="s">
        <v>155</v>
      </c>
      <c r="AB629" t="s">
        <v>61</v>
      </c>
      <c r="AC629" t="s">
        <v>60</v>
      </c>
      <c r="AD629" t="s">
        <v>61</v>
      </c>
      <c r="AE629" t="s">
        <v>157</v>
      </c>
      <c r="AF629" t="s">
        <v>86</v>
      </c>
      <c r="AG629" t="s">
        <v>386</v>
      </c>
      <c r="AH629" t="s">
        <v>61</v>
      </c>
      <c r="AI629" t="s">
        <v>387</v>
      </c>
      <c r="AJ629">
        <v>1</v>
      </c>
      <c r="AL629">
        <v>4</v>
      </c>
      <c r="AM629">
        <v>2</v>
      </c>
      <c r="AN629" t="s">
        <v>60</v>
      </c>
      <c r="AO629" t="s">
        <v>90</v>
      </c>
      <c r="AP629" t="s">
        <v>68</v>
      </c>
      <c r="AR629" t="s">
        <v>69</v>
      </c>
      <c r="AS629" t="s">
        <v>91</v>
      </c>
      <c r="AT629" s="1">
        <v>44192</v>
      </c>
      <c r="AU629" t="s">
        <v>11234</v>
      </c>
      <c r="AV629" t="s">
        <v>344</v>
      </c>
      <c r="AW629" t="s">
        <v>71</v>
      </c>
      <c r="AX629" t="s">
        <v>72</v>
      </c>
    </row>
    <row r="630" spans="1:50" hidden="1" x14ac:dyDescent="0.25">
      <c r="A630" t="str">
        <f>INDEX('Community ID'!B:B,MATCH(M630,'Community ID'!A:A,0))</f>
        <v>San Isidro</v>
      </c>
      <c r="B630" t="str">
        <f>INDEX('Community ID'!$K:$K,MATCH('Environmental Data'!$N630,'Community ID'!J:J,0))</f>
        <v>Constanza</v>
      </c>
      <c r="D630" t="s">
        <v>2057</v>
      </c>
      <c r="G630" t="s">
        <v>48</v>
      </c>
      <c r="H630" t="s">
        <v>94</v>
      </c>
      <c r="I630">
        <v>2021</v>
      </c>
      <c r="K630" t="s">
        <v>132</v>
      </c>
      <c r="L630" t="s">
        <v>127</v>
      </c>
      <c r="M630" t="s">
        <v>2058</v>
      </c>
      <c r="N630" t="s">
        <v>97</v>
      </c>
      <c r="O630" t="s">
        <v>311</v>
      </c>
      <c r="T630" t="s">
        <v>595</v>
      </c>
      <c r="U630" t="s">
        <v>56</v>
      </c>
      <c r="V630">
        <v>18.916115000000001</v>
      </c>
      <c r="W630">
        <v>-70.744777299999996</v>
      </c>
      <c r="X630" t="s">
        <v>100</v>
      </c>
      <c r="Y630" t="s">
        <v>100</v>
      </c>
      <c r="Z630" t="s">
        <v>58</v>
      </c>
      <c r="AA630" t="s">
        <v>155</v>
      </c>
      <c r="AB630" t="s">
        <v>60</v>
      </c>
      <c r="AD630" t="s">
        <v>60</v>
      </c>
      <c r="AE630" t="s">
        <v>176</v>
      </c>
      <c r="AF630" t="s">
        <v>63</v>
      </c>
      <c r="AG630" t="s">
        <v>64</v>
      </c>
      <c r="AH630" t="s">
        <v>64</v>
      </c>
      <c r="AI630" t="s">
        <v>307</v>
      </c>
      <c r="AJ630">
        <v>1</v>
      </c>
      <c r="AK630" t="s">
        <v>605</v>
      </c>
      <c r="AL630">
        <v>3</v>
      </c>
      <c r="AM630">
        <v>1</v>
      </c>
      <c r="AN630" t="s">
        <v>60</v>
      </c>
      <c r="AO630" t="s">
        <v>67</v>
      </c>
      <c r="AP630" t="s">
        <v>68</v>
      </c>
      <c r="AR630" t="s">
        <v>69</v>
      </c>
      <c r="AS630" t="s">
        <v>70</v>
      </c>
      <c r="AT630" s="1">
        <v>44189</v>
      </c>
      <c r="AU630" t="s">
        <v>11235</v>
      </c>
      <c r="AV630" t="s">
        <v>595</v>
      </c>
      <c r="AW630" t="s">
        <v>71</v>
      </c>
      <c r="AX630" t="s">
        <v>72</v>
      </c>
    </row>
    <row r="631" spans="1:50" hidden="1" x14ac:dyDescent="0.25">
      <c r="A631" t="str">
        <f>INDEX('Community ID'!B:B,MATCH(M631,'Community ID'!A:A,0))</f>
        <v>Villa Progreso 3</v>
      </c>
      <c r="B631" t="str">
        <f>INDEX('Community ID'!$K:$K,MATCH('Environmental Data'!$N631,'Community ID'!J:J,0))</f>
        <v>Santiago</v>
      </c>
      <c r="D631" t="s">
        <v>2059</v>
      </c>
      <c r="G631" t="s">
        <v>75</v>
      </c>
      <c r="H631" s="1">
        <v>28069</v>
      </c>
      <c r="I631">
        <v>45</v>
      </c>
      <c r="J631">
        <v>8096571254</v>
      </c>
      <c r="K631" t="s">
        <v>132</v>
      </c>
      <c r="L631" t="s">
        <v>2060</v>
      </c>
      <c r="M631" t="s">
        <v>2061</v>
      </c>
      <c r="N631" t="s">
        <v>369</v>
      </c>
      <c r="O631" t="s">
        <v>352</v>
      </c>
      <c r="Q631" t="s">
        <v>343</v>
      </c>
      <c r="S631">
        <v>3102883018</v>
      </c>
      <c r="T631" t="s">
        <v>2026</v>
      </c>
      <c r="U631" t="s">
        <v>56</v>
      </c>
      <c r="V631">
        <v>19.494801082913401</v>
      </c>
      <c r="W631">
        <v>-70.756681787339005</v>
      </c>
      <c r="X631" t="s">
        <v>57</v>
      </c>
      <c r="Y631" t="s">
        <v>196</v>
      </c>
      <c r="Z631" t="s">
        <v>345</v>
      </c>
      <c r="AA631" t="s">
        <v>155</v>
      </c>
      <c r="AB631" t="s">
        <v>60</v>
      </c>
      <c r="AC631" t="s">
        <v>61</v>
      </c>
      <c r="AD631" t="s">
        <v>61</v>
      </c>
      <c r="AE631" t="s">
        <v>176</v>
      </c>
      <c r="AF631" t="s">
        <v>63</v>
      </c>
      <c r="AG631" t="s">
        <v>2062</v>
      </c>
      <c r="AH631" t="s">
        <v>2044</v>
      </c>
      <c r="AI631" t="s">
        <v>2063</v>
      </c>
      <c r="AJ631">
        <v>1</v>
      </c>
      <c r="AK631" t="s">
        <v>567</v>
      </c>
      <c r="AL631">
        <v>5</v>
      </c>
      <c r="AM631">
        <v>1</v>
      </c>
      <c r="AN631" t="s">
        <v>60</v>
      </c>
      <c r="AO631" t="s">
        <v>67</v>
      </c>
      <c r="AP631" t="s">
        <v>104</v>
      </c>
      <c r="AR631" t="s">
        <v>69</v>
      </c>
      <c r="AS631" t="s">
        <v>70</v>
      </c>
      <c r="AT631" s="1">
        <v>44187</v>
      </c>
      <c r="AU631" t="s">
        <v>11236</v>
      </c>
      <c r="AV631" t="s">
        <v>2026</v>
      </c>
      <c r="AW631" t="s">
        <v>71</v>
      </c>
      <c r="AX631" t="s">
        <v>72</v>
      </c>
    </row>
    <row r="632" spans="1:50" hidden="1" x14ac:dyDescent="0.25">
      <c r="A632" t="str">
        <f>INDEX('Community ID'!B:B,MATCH(M632,'Community ID'!A:A,0))</f>
        <v>San Isidro</v>
      </c>
      <c r="B632" t="str">
        <f>INDEX('Community ID'!$K:$K,MATCH('Environmental Data'!$N632,'Community ID'!J:J,0))</f>
        <v>Constanza</v>
      </c>
      <c r="D632" t="s">
        <v>2064</v>
      </c>
      <c r="F632" t="s">
        <v>2065</v>
      </c>
      <c r="G632" t="s">
        <v>75</v>
      </c>
      <c r="H632" t="s">
        <v>94</v>
      </c>
      <c r="I632">
        <v>2021</v>
      </c>
      <c r="K632" t="s">
        <v>49</v>
      </c>
      <c r="L632" t="s">
        <v>2066</v>
      </c>
      <c r="M632" t="s">
        <v>2067</v>
      </c>
      <c r="N632" t="s">
        <v>97</v>
      </c>
      <c r="O632" t="s">
        <v>494</v>
      </c>
      <c r="Q632" t="s">
        <v>61</v>
      </c>
      <c r="R632" t="s">
        <v>61</v>
      </c>
      <c r="T632" t="s">
        <v>595</v>
      </c>
      <c r="U632" t="s">
        <v>56</v>
      </c>
      <c r="V632">
        <v>0</v>
      </c>
      <c r="W632">
        <v>0</v>
      </c>
      <c r="X632" t="s">
        <v>82</v>
      </c>
      <c r="Y632" t="s">
        <v>82</v>
      </c>
      <c r="Z632" t="s">
        <v>58</v>
      </c>
      <c r="AA632" t="s">
        <v>59</v>
      </c>
      <c r="AB632" t="s">
        <v>60</v>
      </c>
      <c r="AD632" t="s">
        <v>60</v>
      </c>
      <c r="AE632" t="s">
        <v>176</v>
      </c>
      <c r="AF632" t="s">
        <v>63</v>
      </c>
      <c r="AG632" t="s">
        <v>64</v>
      </c>
      <c r="AH632" t="s">
        <v>120</v>
      </c>
      <c r="AI632" t="s">
        <v>307</v>
      </c>
      <c r="AJ632">
        <v>1</v>
      </c>
      <c r="AK632" t="s">
        <v>605</v>
      </c>
      <c r="AL632">
        <v>1</v>
      </c>
      <c r="AN632" t="s">
        <v>60</v>
      </c>
      <c r="AO632" t="s">
        <v>67</v>
      </c>
      <c r="AP632" t="s">
        <v>68</v>
      </c>
      <c r="AR632" t="s">
        <v>69</v>
      </c>
      <c r="AS632" t="s">
        <v>91</v>
      </c>
      <c r="AT632" s="1">
        <v>44187</v>
      </c>
      <c r="AU632" t="s">
        <v>11237</v>
      </c>
      <c r="AV632" t="s">
        <v>595</v>
      </c>
      <c r="AW632" t="s">
        <v>71</v>
      </c>
      <c r="AX632" t="s">
        <v>72</v>
      </c>
    </row>
    <row r="633" spans="1:50" hidden="1" x14ac:dyDescent="0.25">
      <c r="A633" t="str">
        <f>INDEX('Community ID'!B:B,MATCH(M633,'Community ID'!A:A,0))</f>
        <v>San Isidro</v>
      </c>
      <c r="B633" t="str">
        <f>INDEX('Community ID'!$K:$K,MATCH('Environmental Data'!$N633,'Community ID'!J:J,0))</f>
        <v>Constanza</v>
      </c>
      <c r="D633" t="s">
        <v>2068</v>
      </c>
      <c r="G633" t="s">
        <v>48</v>
      </c>
      <c r="H633" t="s">
        <v>94</v>
      </c>
      <c r="I633">
        <v>2021</v>
      </c>
      <c r="K633" t="s">
        <v>49</v>
      </c>
      <c r="L633" t="s">
        <v>127</v>
      </c>
      <c r="M633" t="s">
        <v>2058</v>
      </c>
      <c r="N633" t="s">
        <v>97</v>
      </c>
      <c r="O633" t="s">
        <v>311</v>
      </c>
      <c r="T633" t="s">
        <v>595</v>
      </c>
      <c r="U633" t="s">
        <v>56</v>
      </c>
      <c r="V633">
        <v>18.9148079</v>
      </c>
      <c r="W633">
        <v>-70.743795199999994</v>
      </c>
      <c r="X633" t="s">
        <v>100</v>
      </c>
      <c r="Y633" t="s">
        <v>100</v>
      </c>
      <c r="Z633" t="s">
        <v>58</v>
      </c>
      <c r="AA633" t="s">
        <v>84</v>
      </c>
      <c r="AB633" t="s">
        <v>60</v>
      </c>
      <c r="AD633" t="s">
        <v>60</v>
      </c>
      <c r="AE633" t="s">
        <v>176</v>
      </c>
      <c r="AF633" t="s">
        <v>63</v>
      </c>
      <c r="AG633" t="s">
        <v>64</v>
      </c>
      <c r="AH633" t="s">
        <v>64</v>
      </c>
      <c r="AI633" t="s">
        <v>307</v>
      </c>
      <c r="AJ633">
        <v>1</v>
      </c>
      <c r="AK633" t="s">
        <v>605</v>
      </c>
      <c r="AL633">
        <v>4</v>
      </c>
      <c r="AM633">
        <v>2</v>
      </c>
      <c r="AN633" t="s">
        <v>61</v>
      </c>
      <c r="AO633" t="s">
        <v>67</v>
      </c>
      <c r="AP633" t="s">
        <v>68</v>
      </c>
      <c r="AR633" t="s">
        <v>69</v>
      </c>
      <c r="AS633" t="s">
        <v>70</v>
      </c>
      <c r="AT633" s="1">
        <v>44187</v>
      </c>
      <c r="AU633" t="s">
        <v>11238</v>
      </c>
      <c r="AV633" t="s">
        <v>595</v>
      </c>
      <c r="AW633" t="s">
        <v>71</v>
      </c>
      <c r="AX633" t="s">
        <v>72</v>
      </c>
    </row>
    <row r="634" spans="1:50" hidden="1" x14ac:dyDescent="0.25">
      <c r="A634" t="str">
        <f>INDEX('Community ID'!B:B,MATCH(M634,'Community ID'!A:A,0))</f>
        <v>Villa Pinales</v>
      </c>
      <c r="B634" t="str">
        <f>INDEX('Community ID'!$K:$K,MATCH('Environmental Data'!$N634,'Community ID'!J:J,0))</f>
        <v>Constanza</v>
      </c>
      <c r="D634" t="s">
        <v>2070</v>
      </c>
      <c r="G634" t="s">
        <v>48</v>
      </c>
      <c r="H634" s="1">
        <v>24723</v>
      </c>
      <c r="I634">
        <v>54</v>
      </c>
      <c r="K634" t="s">
        <v>76</v>
      </c>
      <c r="L634" t="s">
        <v>127</v>
      </c>
      <c r="M634" t="s">
        <v>2071</v>
      </c>
      <c r="N634" t="s">
        <v>97</v>
      </c>
      <c r="O634" t="s">
        <v>494</v>
      </c>
      <c r="Q634" t="s">
        <v>1225</v>
      </c>
      <c r="R634" t="s">
        <v>129</v>
      </c>
      <c r="S634">
        <v>5300287710</v>
      </c>
      <c r="T634" t="s">
        <v>344</v>
      </c>
      <c r="U634" t="s">
        <v>56</v>
      </c>
      <c r="V634">
        <v>0</v>
      </c>
      <c r="W634">
        <v>0</v>
      </c>
      <c r="X634" t="s">
        <v>82</v>
      </c>
      <c r="Y634" t="s">
        <v>82</v>
      </c>
      <c r="Z634" t="s">
        <v>58</v>
      </c>
      <c r="AA634" t="s">
        <v>155</v>
      </c>
      <c r="AB634" t="s">
        <v>60</v>
      </c>
      <c r="AC634" t="s">
        <v>61</v>
      </c>
      <c r="AD634" t="s">
        <v>60</v>
      </c>
      <c r="AE634" t="s">
        <v>176</v>
      </c>
      <c r="AF634" t="s">
        <v>63</v>
      </c>
      <c r="AG634" t="s">
        <v>313</v>
      </c>
      <c r="AH634" t="s">
        <v>120</v>
      </c>
      <c r="AI634" t="s">
        <v>2072</v>
      </c>
      <c r="AJ634">
        <v>1</v>
      </c>
      <c r="AK634" t="s">
        <v>597</v>
      </c>
      <c r="AL634">
        <v>2</v>
      </c>
      <c r="AM634">
        <v>0</v>
      </c>
      <c r="AN634" t="s">
        <v>60</v>
      </c>
      <c r="AO634" t="s">
        <v>67</v>
      </c>
      <c r="AP634" t="s">
        <v>68</v>
      </c>
      <c r="AR634" t="s">
        <v>69</v>
      </c>
      <c r="AS634" t="s">
        <v>70</v>
      </c>
      <c r="AT634" s="1">
        <v>44183</v>
      </c>
      <c r="AU634" t="s">
        <v>11239</v>
      </c>
      <c r="AV634" t="s">
        <v>344</v>
      </c>
      <c r="AW634" t="s">
        <v>71</v>
      </c>
      <c r="AX634" t="s">
        <v>72</v>
      </c>
    </row>
    <row r="635" spans="1:50" hidden="1" x14ac:dyDescent="0.25">
      <c r="A635" t="str">
        <f>INDEX('Community ID'!B:B,MATCH(M635,'Community ID'!A:A,0))</f>
        <v>El Puente, Arroyo Arriba</v>
      </c>
      <c r="B635" t="str">
        <f>INDEX('Community ID'!$K:$K,MATCH('Environmental Data'!$N635,'Community ID'!J:J,0))</f>
        <v>Constanza</v>
      </c>
      <c r="D635" t="s">
        <v>2073</v>
      </c>
      <c r="F635" t="s">
        <v>2074</v>
      </c>
      <c r="G635" t="s">
        <v>48</v>
      </c>
      <c r="H635" s="1">
        <v>34221</v>
      </c>
      <c r="I635">
        <v>28</v>
      </c>
      <c r="K635" t="s">
        <v>132</v>
      </c>
      <c r="L635" t="s">
        <v>127</v>
      </c>
      <c r="M635" t="s">
        <v>2075</v>
      </c>
      <c r="N635" t="s">
        <v>97</v>
      </c>
      <c r="O635" t="s">
        <v>494</v>
      </c>
      <c r="Q635" t="s">
        <v>1240</v>
      </c>
      <c r="R635" t="s">
        <v>61</v>
      </c>
      <c r="T635" t="s">
        <v>344</v>
      </c>
      <c r="U635" t="s">
        <v>56</v>
      </c>
      <c r="V635">
        <v>0</v>
      </c>
      <c r="W635">
        <v>0</v>
      </c>
      <c r="X635" t="s">
        <v>57</v>
      </c>
      <c r="Y635" t="s">
        <v>57</v>
      </c>
      <c r="Z635" t="s">
        <v>83</v>
      </c>
      <c r="AA635" t="s">
        <v>155</v>
      </c>
      <c r="AB635" t="s">
        <v>60</v>
      </c>
      <c r="AC635" t="s">
        <v>61</v>
      </c>
      <c r="AD635" t="s">
        <v>61</v>
      </c>
      <c r="AE635" t="s">
        <v>176</v>
      </c>
      <c r="AF635" t="s">
        <v>63</v>
      </c>
      <c r="AG635" t="s">
        <v>64</v>
      </c>
      <c r="AH635" t="s">
        <v>120</v>
      </c>
      <c r="AI635" t="s">
        <v>326</v>
      </c>
      <c r="AJ635">
        <v>1</v>
      </c>
      <c r="AK635" t="s">
        <v>597</v>
      </c>
      <c r="AL635">
        <v>4</v>
      </c>
      <c r="AM635">
        <v>0</v>
      </c>
      <c r="AN635" t="s">
        <v>60</v>
      </c>
      <c r="AO635" t="s">
        <v>67</v>
      </c>
      <c r="AP635" t="s">
        <v>68</v>
      </c>
      <c r="AR635" t="s">
        <v>69</v>
      </c>
      <c r="AS635" t="s">
        <v>70</v>
      </c>
      <c r="AT635" s="1">
        <v>44183</v>
      </c>
      <c r="AU635" t="s">
        <v>11240</v>
      </c>
      <c r="AV635" t="s">
        <v>344</v>
      </c>
      <c r="AW635" t="s">
        <v>71</v>
      </c>
      <c r="AX635" t="s">
        <v>72</v>
      </c>
    </row>
    <row r="636" spans="1:50" hidden="1" x14ac:dyDescent="0.25">
      <c r="A636" t="str">
        <f>INDEX('Community ID'!B:B,MATCH(M636,'Community ID'!A:A,0))</f>
        <v>Barrio Las Flores</v>
      </c>
      <c r="B636" t="str">
        <f>INDEX('Community ID'!$K:$K,MATCH('Environmental Data'!$N636,'Community ID'!J:J,0))</f>
        <v>Constanza</v>
      </c>
      <c r="D636" t="s">
        <v>2076</v>
      </c>
      <c r="G636" t="s">
        <v>48</v>
      </c>
      <c r="H636" s="1">
        <v>24048</v>
      </c>
      <c r="I636">
        <v>56</v>
      </c>
      <c r="J636">
        <v>8297076439</v>
      </c>
      <c r="K636" t="s">
        <v>76</v>
      </c>
      <c r="L636" t="s">
        <v>127</v>
      </c>
      <c r="M636" t="s">
        <v>2077</v>
      </c>
      <c r="N636" t="s">
        <v>97</v>
      </c>
      <c r="O636" t="s">
        <v>494</v>
      </c>
      <c r="Q636" t="s">
        <v>1257</v>
      </c>
      <c r="R636" t="s">
        <v>61</v>
      </c>
      <c r="T636" t="s">
        <v>595</v>
      </c>
      <c r="U636" t="s">
        <v>56</v>
      </c>
      <c r="V636">
        <v>0</v>
      </c>
      <c r="W636">
        <v>0</v>
      </c>
      <c r="X636" t="s">
        <v>82</v>
      </c>
      <c r="Y636" t="s">
        <v>82</v>
      </c>
      <c r="Z636" t="s">
        <v>83</v>
      </c>
      <c r="AA636" t="s">
        <v>155</v>
      </c>
      <c r="AB636" t="s">
        <v>60</v>
      </c>
      <c r="AC636" t="s">
        <v>61</v>
      </c>
      <c r="AD636" t="s">
        <v>60</v>
      </c>
      <c r="AE636" t="s">
        <v>176</v>
      </c>
      <c r="AF636" t="s">
        <v>63</v>
      </c>
      <c r="AG636" t="s">
        <v>313</v>
      </c>
      <c r="AH636" t="s">
        <v>120</v>
      </c>
      <c r="AI636" t="s">
        <v>2078</v>
      </c>
      <c r="AJ636">
        <v>2</v>
      </c>
      <c r="AK636" t="s">
        <v>597</v>
      </c>
      <c r="AL636">
        <v>13</v>
      </c>
      <c r="AM636">
        <v>3</v>
      </c>
      <c r="AO636" t="s">
        <v>67</v>
      </c>
      <c r="AP636" t="s">
        <v>104</v>
      </c>
      <c r="AR636" t="s">
        <v>69</v>
      </c>
      <c r="AS636" t="s">
        <v>70</v>
      </c>
      <c r="AT636" s="1">
        <v>44183</v>
      </c>
      <c r="AU636" t="s">
        <v>11241</v>
      </c>
      <c r="AV636" t="s">
        <v>595</v>
      </c>
      <c r="AW636" t="s">
        <v>71</v>
      </c>
      <c r="AX636" t="s">
        <v>72</v>
      </c>
    </row>
    <row r="637" spans="1:50" hidden="1" x14ac:dyDescent="0.25">
      <c r="A637" t="str">
        <f>INDEX('Community ID'!B:B,MATCH(M637,'Community ID'!A:A,0))</f>
        <v>Los Embassadores</v>
      </c>
      <c r="B637" t="str">
        <f>INDEX('Community ID'!$K:$K,MATCH('Environmental Data'!$N637,'Community ID'!J:J,0))</f>
        <v>Constanza</v>
      </c>
      <c r="D637" t="s">
        <v>2079</v>
      </c>
      <c r="F637" t="s">
        <v>2080</v>
      </c>
      <c r="G637" t="s">
        <v>48</v>
      </c>
      <c r="H637" s="1">
        <v>35285</v>
      </c>
      <c r="I637">
        <v>25</v>
      </c>
      <c r="J637">
        <v>8092836502</v>
      </c>
      <c r="K637" t="s">
        <v>49</v>
      </c>
      <c r="L637" t="s">
        <v>108</v>
      </c>
      <c r="M637" t="s">
        <v>2081</v>
      </c>
      <c r="N637" t="s">
        <v>97</v>
      </c>
      <c r="O637" t="s">
        <v>98</v>
      </c>
      <c r="Q637" t="s">
        <v>134</v>
      </c>
      <c r="S637" t="s">
        <v>2082</v>
      </c>
      <c r="T637" t="s">
        <v>836</v>
      </c>
      <c r="U637" t="s">
        <v>56</v>
      </c>
      <c r="V637">
        <v>18.9076874</v>
      </c>
      <c r="W637">
        <v>-70.743440800000002</v>
      </c>
      <c r="X637" t="s">
        <v>82</v>
      </c>
      <c r="Y637" t="s">
        <v>82</v>
      </c>
      <c r="Z637" t="s">
        <v>166</v>
      </c>
      <c r="AA637" t="s">
        <v>155</v>
      </c>
      <c r="AB637" t="s">
        <v>61</v>
      </c>
      <c r="AC637" t="s">
        <v>60</v>
      </c>
      <c r="AD637" t="s">
        <v>61</v>
      </c>
      <c r="AE637" t="s">
        <v>176</v>
      </c>
      <c r="AF637" t="s">
        <v>63</v>
      </c>
      <c r="AG637" t="s">
        <v>64</v>
      </c>
      <c r="AH637" t="s">
        <v>64</v>
      </c>
      <c r="AI637" t="s">
        <v>1270</v>
      </c>
      <c r="AJ637">
        <v>1</v>
      </c>
      <c r="AK637" t="s">
        <v>837</v>
      </c>
      <c r="AL637">
        <v>3</v>
      </c>
      <c r="AM637">
        <v>1</v>
      </c>
      <c r="AN637" t="s">
        <v>61</v>
      </c>
      <c r="AO637" t="s">
        <v>67</v>
      </c>
      <c r="AP637" t="s">
        <v>68</v>
      </c>
      <c r="AR637" t="s">
        <v>69</v>
      </c>
      <c r="AS637" t="s">
        <v>91</v>
      </c>
      <c r="AT637" s="1">
        <v>44183</v>
      </c>
      <c r="AU637" t="s">
        <v>11242</v>
      </c>
      <c r="AV637" t="s">
        <v>836</v>
      </c>
      <c r="AW637" t="s">
        <v>71</v>
      </c>
      <c r="AX637" t="s">
        <v>72</v>
      </c>
    </row>
    <row r="638" spans="1:50" hidden="1" x14ac:dyDescent="0.25">
      <c r="A638" t="str">
        <f>INDEX('Community ID'!B:B,MATCH(M638,'Community ID'!A:A,0))</f>
        <v>Los Pinos</v>
      </c>
      <c r="B638" t="str">
        <f>INDEX('Community ID'!$K:$K,MATCH('Environmental Data'!$N638,'Community ID'!J:J,0))</f>
        <v>Constanza</v>
      </c>
      <c r="D638" t="s">
        <v>2083</v>
      </c>
      <c r="F638" t="s">
        <v>2084</v>
      </c>
      <c r="G638" t="s">
        <v>48</v>
      </c>
      <c r="H638" s="1">
        <v>28631</v>
      </c>
      <c r="I638">
        <v>43</v>
      </c>
      <c r="J638">
        <v>8099669206</v>
      </c>
      <c r="K638" t="s">
        <v>132</v>
      </c>
      <c r="L638" t="s">
        <v>127</v>
      </c>
      <c r="M638" t="s">
        <v>2085</v>
      </c>
      <c r="N638" t="s">
        <v>97</v>
      </c>
      <c r="O638" t="s">
        <v>311</v>
      </c>
      <c r="Q638" t="s">
        <v>1240</v>
      </c>
      <c r="T638" t="s">
        <v>595</v>
      </c>
      <c r="U638" t="s">
        <v>56</v>
      </c>
      <c r="V638">
        <v>18.9140564</v>
      </c>
      <c r="W638">
        <v>-70.743423500000006</v>
      </c>
      <c r="X638" t="s">
        <v>82</v>
      </c>
      <c r="Y638" t="s">
        <v>82</v>
      </c>
      <c r="Z638" t="s">
        <v>345</v>
      </c>
      <c r="AA638" t="s">
        <v>155</v>
      </c>
      <c r="AB638" t="s">
        <v>60</v>
      </c>
      <c r="AD638" t="s">
        <v>60</v>
      </c>
      <c r="AE638" t="s">
        <v>176</v>
      </c>
      <c r="AF638" t="s">
        <v>63</v>
      </c>
      <c r="AG638" t="s">
        <v>64</v>
      </c>
      <c r="AH638" t="s">
        <v>64</v>
      </c>
      <c r="AI638" t="s">
        <v>307</v>
      </c>
      <c r="AJ638">
        <v>1</v>
      </c>
      <c r="AK638" t="s">
        <v>605</v>
      </c>
      <c r="AL638">
        <v>5</v>
      </c>
      <c r="AN638" t="s">
        <v>60</v>
      </c>
      <c r="AO638" t="s">
        <v>67</v>
      </c>
      <c r="AR638" t="s">
        <v>69</v>
      </c>
      <c r="AS638" t="s">
        <v>70</v>
      </c>
      <c r="AT638" s="1">
        <v>44183</v>
      </c>
      <c r="AU638" t="s">
        <v>11243</v>
      </c>
      <c r="AV638" t="s">
        <v>595</v>
      </c>
      <c r="AW638" t="s">
        <v>71</v>
      </c>
      <c r="AX638" t="s">
        <v>72</v>
      </c>
    </row>
    <row r="639" spans="1:50" hidden="1" x14ac:dyDescent="0.25">
      <c r="A639" t="str">
        <f>INDEX('Community ID'!B:B,MATCH(M639,'Community ID'!A:A,0))</f>
        <v>Barrio Las Flores</v>
      </c>
      <c r="B639" t="str">
        <f>INDEX('Community ID'!$K:$K,MATCH('Environmental Data'!$N639,'Community ID'!J:J,0))</f>
        <v>Constanza</v>
      </c>
      <c r="D639" t="s">
        <v>2086</v>
      </c>
      <c r="F639" t="s">
        <v>2087</v>
      </c>
      <c r="G639" t="s">
        <v>48</v>
      </c>
      <c r="H639" s="1">
        <v>13670</v>
      </c>
      <c r="I639">
        <v>84</v>
      </c>
      <c r="K639" t="s">
        <v>76</v>
      </c>
      <c r="L639" t="s">
        <v>127</v>
      </c>
      <c r="M639" t="s">
        <v>2077</v>
      </c>
      <c r="N639" t="s">
        <v>97</v>
      </c>
      <c r="O639" t="s">
        <v>311</v>
      </c>
      <c r="Q639" t="s">
        <v>1225</v>
      </c>
      <c r="T639" t="s">
        <v>595</v>
      </c>
      <c r="U639" t="s">
        <v>56</v>
      </c>
      <c r="V639">
        <v>18.9155628</v>
      </c>
      <c r="W639">
        <v>-70.744687600000006</v>
      </c>
      <c r="X639" t="s">
        <v>82</v>
      </c>
      <c r="Y639" t="s">
        <v>82</v>
      </c>
      <c r="Z639" t="s">
        <v>58</v>
      </c>
      <c r="AA639" t="s">
        <v>155</v>
      </c>
      <c r="AB639" t="s">
        <v>60</v>
      </c>
      <c r="AD639" t="s">
        <v>60</v>
      </c>
      <c r="AE639" t="s">
        <v>176</v>
      </c>
      <c r="AF639" t="s">
        <v>63</v>
      </c>
      <c r="AG639" t="s">
        <v>1218</v>
      </c>
      <c r="AH639" t="s">
        <v>120</v>
      </c>
      <c r="AI639" t="s">
        <v>307</v>
      </c>
      <c r="AJ639">
        <v>1</v>
      </c>
      <c r="AK639" t="s">
        <v>605</v>
      </c>
      <c r="AL639">
        <v>4</v>
      </c>
      <c r="AN639" t="s">
        <v>60</v>
      </c>
      <c r="AO639" t="s">
        <v>67</v>
      </c>
      <c r="AP639" t="s">
        <v>104</v>
      </c>
      <c r="AR639" t="s">
        <v>69</v>
      </c>
      <c r="AS639" t="s">
        <v>70</v>
      </c>
      <c r="AT639" s="1">
        <v>44183</v>
      </c>
      <c r="AU639" t="s">
        <v>11244</v>
      </c>
      <c r="AV639" t="s">
        <v>595</v>
      </c>
      <c r="AW639" t="s">
        <v>71</v>
      </c>
      <c r="AX639" t="s">
        <v>72</v>
      </c>
    </row>
    <row r="640" spans="1:50" hidden="1" x14ac:dyDescent="0.25">
      <c r="A640" t="str">
        <f>INDEX('Community ID'!B:B,MATCH(M640,'Community ID'!A:A,0))</f>
        <v>Villa Progreso 3</v>
      </c>
      <c r="B640" t="str">
        <f>INDEX('Community ID'!$K:$K,MATCH('Environmental Data'!$N640,'Community ID'!J:J,0))</f>
        <v>Santiago</v>
      </c>
      <c r="D640" t="s">
        <v>2088</v>
      </c>
      <c r="F640" t="s">
        <v>2090</v>
      </c>
      <c r="G640" t="s">
        <v>48</v>
      </c>
      <c r="H640" s="1">
        <v>19696</v>
      </c>
      <c r="I640">
        <v>68</v>
      </c>
      <c r="J640">
        <v>8092710189</v>
      </c>
      <c r="K640" t="s">
        <v>76</v>
      </c>
      <c r="L640" t="s">
        <v>108</v>
      </c>
      <c r="M640" t="s">
        <v>2091</v>
      </c>
      <c r="N640" t="s">
        <v>364</v>
      </c>
      <c r="O640" t="s">
        <v>342</v>
      </c>
      <c r="S640">
        <v>11700016790</v>
      </c>
      <c r="T640" t="s">
        <v>344</v>
      </c>
      <c r="U640" t="s">
        <v>56</v>
      </c>
      <c r="V640">
        <v>19.502648661239199</v>
      </c>
      <c r="W640">
        <v>-70.750989023553799</v>
      </c>
      <c r="X640" t="s">
        <v>100</v>
      </c>
      <c r="Y640" t="s">
        <v>100</v>
      </c>
      <c r="Z640" t="s">
        <v>345</v>
      </c>
      <c r="AA640" t="s">
        <v>155</v>
      </c>
      <c r="AB640" t="s">
        <v>60</v>
      </c>
      <c r="AC640" t="s">
        <v>61</v>
      </c>
      <c r="AD640" t="s">
        <v>61</v>
      </c>
      <c r="AE640" t="s">
        <v>157</v>
      </c>
      <c r="AF640" t="s">
        <v>111</v>
      </c>
      <c r="AG640" t="s">
        <v>223</v>
      </c>
      <c r="AI640" t="s">
        <v>679</v>
      </c>
      <c r="AJ640">
        <v>1</v>
      </c>
      <c r="AK640" t="s">
        <v>567</v>
      </c>
      <c r="AL640">
        <v>1</v>
      </c>
      <c r="AN640" t="s">
        <v>60</v>
      </c>
      <c r="AO640" t="s">
        <v>67</v>
      </c>
      <c r="AP640" t="s">
        <v>104</v>
      </c>
      <c r="AR640" t="s">
        <v>69</v>
      </c>
      <c r="AS640" t="s">
        <v>91</v>
      </c>
      <c r="AT640" s="1">
        <v>44181</v>
      </c>
      <c r="AU640" t="s">
        <v>11245</v>
      </c>
      <c r="AV640" t="s">
        <v>344</v>
      </c>
      <c r="AW640" t="s">
        <v>71</v>
      </c>
      <c r="AX640" t="s">
        <v>72</v>
      </c>
    </row>
    <row r="641" spans="1:50" hidden="1" x14ac:dyDescent="0.25">
      <c r="A641" t="str">
        <f>INDEX('Community ID'!B:B,MATCH(M641,'Community ID'!A:A,0))</f>
        <v>Villa Progreso 3</v>
      </c>
      <c r="B641" t="str">
        <f>INDEX('Community ID'!$K:$K,MATCH('Environmental Data'!$N641,'Community ID'!J:J,0))</f>
        <v>Santiago</v>
      </c>
      <c r="D641" t="s">
        <v>2092</v>
      </c>
      <c r="F641" t="s">
        <v>1994</v>
      </c>
      <c r="G641" t="s">
        <v>75</v>
      </c>
      <c r="H641" s="1">
        <v>32114</v>
      </c>
      <c r="I641">
        <v>34</v>
      </c>
      <c r="J641">
        <v>8095451348</v>
      </c>
      <c r="K641" t="s">
        <v>76</v>
      </c>
      <c r="L641" t="s">
        <v>385</v>
      </c>
      <c r="M641" t="s">
        <v>2061</v>
      </c>
      <c r="N641" t="s">
        <v>364</v>
      </c>
      <c r="O641" t="s">
        <v>342</v>
      </c>
      <c r="S641" t="s">
        <v>2093</v>
      </c>
      <c r="T641" t="s">
        <v>344</v>
      </c>
      <c r="U641" t="s">
        <v>56</v>
      </c>
      <c r="V641">
        <v>19.494227327775899</v>
      </c>
      <c r="W641">
        <v>-70.7481457367671</v>
      </c>
      <c r="X641" t="s">
        <v>82</v>
      </c>
      <c r="Y641" t="s">
        <v>57</v>
      </c>
      <c r="Z641" t="s">
        <v>345</v>
      </c>
      <c r="AA641" t="s">
        <v>155</v>
      </c>
      <c r="AB641" t="s">
        <v>60</v>
      </c>
      <c r="AC641" t="s">
        <v>61</v>
      </c>
      <c r="AD641" t="s">
        <v>61</v>
      </c>
      <c r="AE641" t="s">
        <v>176</v>
      </c>
      <c r="AF641" t="s">
        <v>111</v>
      </c>
      <c r="AG641" t="s">
        <v>1889</v>
      </c>
      <c r="AH641" t="s">
        <v>2034</v>
      </c>
      <c r="AI641" t="s">
        <v>2094</v>
      </c>
      <c r="AJ641">
        <v>2</v>
      </c>
      <c r="AK641" t="s">
        <v>567</v>
      </c>
      <c r="AL641">
        <v>5</v>
      </c>
      <c r="AM641">
        <v>1</v>
      </c>
      <c r="AN641" t="s">
        <v>61</v>
      </c>
      <c r="AO641" t="s">
        <v>67</v>
      </c>
      <c r="AP641" t="s">
        <v>68</v>
      </c>
      <c r="AR641" t="s">
        <v>69</v>
      </c>
      <c r="AS641" t="s">
        <v>91</v>
      </c>
      <c r="AT641" s="1">
        <v>44181</v>
      </c>
      <c r="AU641" t="s">
        <v>11246</v>
      </c>
      <c r="AV641" t="s">
        <v>344</v>
      </c>
      <c r="AW641" t="s">
        <v>71</v>
      </c>
      <c r="AX641" t="s">
        <v>72</v>
      </c>
    </row>
    <row r="642" spans="1:50" hidden="1" x14ac:dyDescent="0.25">
      <c r="A642" t="str">
        <f>INDEX('Community ID'!B:B,MATCH(M642,'Community ID'!A:A,0))</f>
        <v>Villa Progreso 3</v>
      </c>
      <c r="B642" t="str">
        <f>INDEX('Community ID'!$K:$K,MATCH('Environmental Data'!$N642,'Community ID'!J:J,0))</f>
        <v>Santiago</v>
      </c>
      <c r="D642" t="s">
        <v>2095</v>
      </c>
      <c r="F642" t="s">
        <v>2097</v>
      </c>
      <c r="G642" t="s">
        <v>48</v>
      </c>
      <c r="H642" s="1">
        <v>33795</v>
      </c>
      <c r="I642">
        <v>29</v>
      </c>
      <c r="J642">
        <v>8293801720</v>
      </c>
      <c r="K642" t="s">
        <v>132</v>
      </c>
      <c r="L642" t="s">
        <v>2098</v>
      </c>
      <c r="M642" t="s">
        <v>2099</v>
      </c>
      <c r="N642" t="s">
        <v>364</v>
      </c>
      <c r="O642" t="s">
        <v>342</v>
      </c>
      <c r="Q642" t="s">
        <v>2100</v>
      </c>
      <c r="S642">
        <v>5601777757</v>
      </c>
      <c r="T642" t="s">
        <v>344</v>
      </c>
      <c r="U642" t="s">
        <v>56</v>
      </c>
      <c r="V642">
        <v>19.5028179621644</v>
      </c>
      <c r="W642">
        <v>-70.750790397061294</v>
      </c>
      <c r="X642" t="s">
        <v>100</v>
      </c>
      <c r="Y642" t="s">
        <v>100</v>
      </c>
      <c r="Z642" t="s">
        <v>345</v>
      </c>
      <c r="AA642" t="s">
        <v>155</v>
      </c>
      <c r="AB642" t="s">
        <v>60</v>
      </c>
      <c r="AC642" t="s">
        <v>61</v>
      </c>
      <c r="AD642" t="s">
        <v>61</v>
      </c>
      <c r="AE642" t="s">
        <v>176</v>
      </c>
      <c r="AF642" t="s">
        <v>111</v>
      </c>
      <c r="AG642" t="s">
        <v>1889</v>
      </c>
      <c r="AI642" t="s">
        <v>2101</v>
      </c>
      <c r="AJ642">
        <v>1</v>
      </c>
      <c r="AK642" t="s">
        <v>567</v>
      </c>
      <c r="AL642">
        <v>9</v>
      </c>
      <c r="AN642" t="s">
        <v>60</v>
      </c>
      <c r="AO642" t="s">
        <v>67</v>
      </c>
      <c r="AP642" t="s">
        <v>68</v>
      </c>
      <c r="AR642" t="s">
        <v>69</v>
      </c>
      <c r="AS642" t="s">
        <v>91</v>
      </c>
      <c r="AT642" s="1">
        <v>44181</v>
      </c>
      <c r="AU642" t="s">
        <v>11247</v>
      </c>
      <c r="AV642" t="s">
        <v>344</v>
      </c>
      <c r="AW642" t="s">
        <v>71</v>
      </c>
      <c r="AX642" t="s">
        <v>72</v>
      </c>
    </row>
    <row r="643" spans="1:50" hidden="1" x14ac:dyDescent="0.25">
      <c r="A643" t="str">
        <f>INDEX('Community ID'!B:B,MATCH(M643,'Community ID'!A:A,0))</f>
        <v>Villa Progreso 3</v>
      </c>
      <c r="B643" t="str">
        <f>INDEX('Community ID'!$K:$K,MATCH('Environmental Data'!$N643,'Community ID'!J:J,0))</f>
        <v>Santiago</v>
      </c>
      <c r="D643" t="s">
        <v>2102</v>
      </c>
      <c r="G643" t="s">
        <v>48</v>
      </c>
      <c r="H643" s="1">
        <v>36366</v>
      </c>
      <c r="I643">
        <v>22</v>
      </c>
      <c r="J643">
        <v>8094841941</v>
      </c>
      <c r="K643" t="s">
        <v>132</v>
      </c>
      <c r="L643" t="s">
        <v>195</v>
      </c>
      <c r="M643" t="s">
        <v>2061</v>
      </c>
      <c r="N643" t="s">
        <v>364</v>
      </c>
      <c r="O643" t="s">
        <v>364</v>
      </c>
      <c r="Q643" t="s">
        <v>375</v>
      </c>
      <c r="T643" t="s">
        <v>344</v>
      </c>
      <c r="U643" t="s">
        <v>56</v>
      </c>
      <c r="V643">
        <v>19.502192953306299</v>
      </c>
      <c r="W643">
        <v>-70.750379949284707</v>
      </c>
      <c r="X643" t="s">
        <v>196</v>
      </c>
      <c r="Y643" t="s">
        <v>196</v>
      </c>
      <c r="Z643" t="s">
        <v>345</v>
      </c>
      <c r="AA643" t="s">
        <v>155</v>
      </c>
      <c r="AB643" t="s">
        <v>60</v>
      </c>
      <c r="AC643" t="s">
        <v>61</v>
      </c>
      <c r="AD643" t="s">
        <v>61</v>
      </c>
      <c r="AE643" t="s">
        <v>176</v>
      </c>
      <c r="AF643" t="s">
        <v>111</v>
      </c>
      <c r="AG643" t="s">
        <v>2103</v>
      </c>
      <c r="AH643" t="s">
        <v>2034</v>
      </c>
      <c r="AI643" t="s">
        <v>734</v>
      </c>
      <c r="AJ643">
        <v>0</v>
      </c>
      <c r="AK643" t="s">
        <v>2104</v>
      </c>
      <c r="AL643">
        <v>3</v>
      </c>
      <c r="AN643" t="s">
        <v>60</v>
      </c>
      <c r="AO643" t="s">
        <v>67</v>
      </c>
      <c r="AP643" t="s">
        <v>68</v>
      </c>
      <c r="AR643" t="s">
        <v>69</v>
      </c>
      <c r="AS643" t="s">
        <v>91</v>
      </c>
      <c r="AT643" s="1">
        <v>44181</v>
      </c>
      <c r="AU643" t="s">
        <v>11248</v>
      </c>
      <c r="AV643" t="s">
        <v>344</v>
      </c>
      <c r="AW643" t="s">
        <v>71</v>
      </c>
      <c r="AX643" t="s">
        <v>72</v>
      </c>
    </row>
    <row r="644" spans="1:50" hidden="1" x14ac:dyDescent="0.25">
      <c r="A644" t="str">
        <f>INDEX('Community ID'!B:B,MATCH(M644,'Community ID'!A:A,0))</f>
        <v>Villa Progreso 3</v>
      </c>
      <c r="B644" t="str">
        <f>INDEX('Community ID'!$K:$K,MATCH('Environmental Data'!$N644,'Community ID'!J:J,0))</f>
        <v>Santiago</v>
      </c>
      <c r="D644" t="s">
        <v>2105</v>
      </c>
      <c r="G644" t="s">
        <v>48</v>
      </c>
      <c r="H644" s="1">
        <v>33194</v>
      </c>
      <c r="I644">
        <v>31</v>
      </c>
      <c r="J644">
        <v>8298390233</v>
      </c>
      <c r="K644" t="s">
        <v>49</v>
      </c>
      <c r="L644" t="s">
        <v>663</v>
      </c>
      <c r="M644" t="s">
        <v>2061</v>
      </c>
      <c r="N644" t="s">
        <v>364</v>
      </c>
      <c r="O644" t="s">
        <v>342</v>
      </c>
      <c r="Q644" t="s">
        <v>370</v>
      </c>
      <c r="S644">
        <v>3105290666</v>
      </c>
      <c r="T644" t="s">
        <v>344</v>
      </c>
      <c r="U644" t="s">
        <v>56</v>
      </c>
      <c r="V644">
        <v>19.492994999382201</v>
      </c>
      <c r="W644">
        <v>-70.747894577226205</v>
      </c>
      <c r="X644" t="s">
        <v>57</v>
      </c>
      <c r="Y644" t="s">
        <v>82</v>
      </c>
      <c r="Z644" t="s">
        <v>904</v>
      </c>
      <c r="AA644" t="s">
        <v>155</v>
      </c>
      <c r="AB644" t="s">
        <v>60</v>
      </c>
      <c r="AC644" t="s">
        <v>61</v>
      </c>
      <c r="AD644" t="s">
        <v>61</v>
      </c>
      <c r="AE644" t="s">
        <v>176</v>
      </c>
      <c r="AF644" t="s">
        <v>86</v>
      </c>
      <c r="AG644" t="s">
        <v>223</v>
      </c>
      <c r="AI644" t="s">
        <v>2106</v>
      </c>
      <c r="AJ644">
        <v>1</v>
      </c>
      <c r="AK644" t="s">
        <v>567</v>
      </c>
      <c r="AL644">
        <v>2</v>
      </c>
      <c r="AN644" t="s">
        <v>60</v>
      </c>
      <c r="AO644" t="s">
        <v>67</v>
      </c>
      <c r="AP644" t="s">
        <v>104</v>
      </c>
      <c r="AR644" t="s">
        <v>69</v>
      </c>
      <c r="AS644" t="s">
        <v>91</v>
      </c>
      <c r="AT644" s="1">
        <v>44181</v>
      </c>
      <c r="AU644" t="s">
        <v>11249</v>
      </c>
      <c r="AV644" t="s">
        <v>344</v>
      </c>
      <c r="AW644" t="s">
        <v>71</v>
      </c>
      <c r="AX644" t="s">
        <v>72</v>
      </c>
    </row>
    <row r="645" spans="1:50" hidden="1" x14ac:dyDescent="0.25">
      <c r="A645" t="str">
        <f>INDEX('Community ID'!B:B,MATCH(M645,'Community ID'!A:A,0))</f>
        <v>Villa Progreso 3</v>
      </c>
      <c r="B645" t="str">
        <f>INDEX('Community ID'!$K:$K,MATCH('Environmental Data'!$N645,'Community ID'!J:J,0))</f>
        <v>Santiago</v>
      </c>
      <c r="D645" t="s">
        <v>2107</v>
      </c>
      <c r="F645" t="s">
        <v>2108</v>
      </c>
      <c r="G645" t="s">
        <v>48</v>
      </c>
      <c r="H645" s="1">
        <v>26848</v>
      </c>
      <c r="I645">
        <v>48</v>
      </c>
      <c r="J645">
        <v>8296063119</v>
      </c>
      <c r="K645" t="s">
        <v>76</v>
      </c>
      <c r="L645" t="s">
        <v>108</v>
      </c>
      <c r="M645" t="s">
        <v>2091</v>
      </c>
      <c r="N645" t="s">
        <v>364</v>
      </c>
      <c r="O645" t="s">
        <v>342</v>
      </c>
      <c r="Q645" t="s">
        <v>134</v>
      </c>
      <c r="S645">
        <v>3102069048</v>
      </c>
      <c r="T645" t="s">
        <v>344</v>
      </c>
      <c r="U645" t="s">
        <v>56</v>
      </c>
      <c r="V645">
        <v>19.495780988686299</v>
      </c>
      <c r="W645">
        <v>-70.748744034323195</v>
      </c>
      <c r="X645" t="s">
        <v>57</v>
      </c>
      <c r="Y645" t="s">
        <v>82</v>
      </c>
      <c r="Z645" t="s">
        <v>345</v>
      </c>
      <c r="AA645" t="s">
        <v>155</v>
      </c>
      <c r="AB645" t="s">
        <v>60</v>
      </c>
      <c r="AC645" t="s">
        <v>61</v>
      </c>
      <c r="AD645" t="s">
        <v>61</v>
      </c>
      <c r="AE645" t="s">
        <v>157</v>
      </c>
      <c r="AF645" t="s">
        <v>86</v>
      </c>
      <c r="AG645" t="s">
        <v>2034</v>
      </c>
      <c r="AH645" t="s">
        <v>1889</v>
      </c>
      <c r="AI645" t="s">
        <v>2109</v>
      </c>
      <c r="AJ645">
        <v>1</v>
      </c>
      <c r="AK645" t="s">
        <v>2110</v>
      </c>
      <c r="AL645">
        <v>3</v>
      </c>
      <c r="AM645">
        <v>1</v>
      </c>
      <c r="AN645" t="s">
        <v>60</v>
      </c>
      <c r="AO645" t="s">
        <v>67</v>
      </c>
      <c r="AP645" t="s">
        <v>104</v>
      </c>
      <c r="AR645" t="s">
        <v>69</v>
      </c>
      <c r="AS645" t="s">
        <v>91</v>
      </c>
      <c r="AT645" s="1">
        <v>44181</v>
      </c>
      <c r="AU645" t="s">
        <v>11250</v>
      </c>
      <c r="AV645" t="s">
        <v>344</v>
      </c>
      <c r="AW645" t="s">
        <v>71</v>
      </c>
      <c r="AX645" t="s">
        <v>72</v>
      </c>
    </row>
    <row r="646" spans="1:50" hidden="1" x14ac:dyDescent="0.25">
      <c r="A646" t="str">
        <f>INDEX('Community ID'!B:B,MATCH(M646,'Community ID'!A:A,0))</f>
        <v>Villa Progreso 3</v>
      </c>
      <c r="B646" t="str">
        <f>INDEX('Community ID'!$K:$K,MATCH('Environmental Data'!$N646,'Community ID'!J:J,0))</f>
        <v>Santiago</v>
      </c>
      <c r="D646" t="s">
        <v>2111</v>
      </c>
      <c r="G646" t="s">
        <v>75</v>
      </c>
      <c r="H646" s="1">
        <v>39216</v>
      </c>
      <c r="I646">
        <v>14</v>
      </c>
      <c r="J646">
        <v>8098032459</v>
      </c>
      <c r="K646" t="s">
        <v>49</v>
      </c>
      <c r="L646" t="s">
        <v>118</v>
      </c>
      <c r="M646" t="s">
        <v>2091</v>
      </c>
      <c r="N646" t="s">
        <v>364</v>
      </c>
      <c r="O646" t="s">
        <v>342</v>
      </c>
      <c r="T646" t="s">
        <v>344</v>
      </c>
      <c r="U646" t="s">
        <v>56</v>
      </c>
      <c r="V646">
        <v>19.487697972333098</v>
      </c>
      <c r="W646">
        <v>-70.749068822767597</v>
      </c>
      <c r="X646" t="s">
        <v>100</v>
      </c>
      <c r="Y646" t="s">
        <v>275</v>
      </c>
      <c r="Z646" t="s">
        <v>904</v>
      </c>
      <c r="AA646" t="s">
        <v>155</v>
      </c>
      <c r="AB646" t="s">
        <v>60</v>
      </c>
      <c r="AC646" t="s">
        <v>61</v>
      </c>
      <c r="AD646" t="s">
        <v>60</v>
      </c>
      <c r="AE646" t="s">
        <v>176</v>
      </c>
      <c r="AF646" t="s">
        <v>111</v>
      </c>
      <c r="AG646" t="s">
        <v>2034</v>
      </c>
      <c r="AH646" t="s">
        <v>2113</v>
      </c>
      <c r="AI646" t="s">
        <v>734</v>
      </c>
      <c r="AJ646">
        <v>1</v>
      </c>
      <c r="AK646" t="s">
        <v>567</v>
      </c>
      <c r="AL646">
        <v>7</v>
      </c>
      <c r="AN646" t="s">
        <v>60</v>
      </c>
      <c r="AO646" t="s">
        <v>67</v>
      </c>
      <c r="AP646" t="s">
        <v>104</v>
      </c>
      <c r="AR646" t="s">
        <v>69</v>
      </c>
      <c r="AS646" t="s">
        <v>91</v>
      </c>
      <c r="AT646" s="1">
        <v>44181</v>
      </c>
      <c r="AU646" t="s">
        <v>11251</v>
      </c>
      <c r="AV646" t="s">
        <v>344</v>
      </c>
      <c r="AW646" t="s">
        <v>71</v>
      </c>
      <c r="AX646" t="s">
        <v>72</v>
      </c>
    </row>
    <row r="647" spans="1:50" hidden="1" x14ac:dyDescent="0.25">
      <c r="A647" t="str">
        <f>INDEX('Community ID'!B:B,MATCH(M647,'Community ID'!A:A,0))</f>
        <v>Villa Progreso 3</v>
      </c>
      <c r="B647" t="str">
        <f>INDEX('Community ID'!$K:$K,MATCH('Environmental Data'!$N647,'Community ID'!J:J,0))</f>
        <v>Santiago</v>
      </c>
      <c r="D647" t="s">
        <v>2114</v>
      </c>
      <c r="F647" t="s">
        <v>1024</v>
      </c>
      <c r="G647" t="s">
        <v>75</v>
      </c>
      <c r="H647" s="1">
        <v>25047</v>
      </c>
      <c r="I647">
        <v>53</v>
      </c>
      <c r="J647">
        <v>8299853188</v>
      </c>
      <c r="K647" t="s">
        <v>76</v>
      </c>
      <c r="L647" t="s">
        <v>1349</v>
      </c>
      <c r="M647" t="s">
        <v>2091</v>
      </c>
      <c r="N647" t="s">
        <v>364</v>
      </c>
      <c r="O647" t="s">
        <v>342</v>
      </c>
      <c r="S647">
        <v>3900151204</v>
      </c>
      <c r="T647" t="s">
        <v>344</v>
      </c>
      <c r="U647" t="s">
        <v>56</v>
      </c>
      <c r="V647">
        <v>19.493272707617301</v>
      </c>
      <c r="W647">
        <v>-70.750111442417605</v>
      </c>
      <c r="X647" t="s">
        <v>57</v>
      </c>
      <c r="Y647" t="s">
        <v>82</v>
      </c>
      <c r="Z647" t="s">
        <v>345</v>
      </c>
      <c r="AA647" t="s">
        <v>155</v>
      </c>
      <c r="AB647" t="s">
        <v>60</v>
      </c>
      <c r="AC647" t="s">
        <v>61</v>
      </c>
      <c r="AD647" t="s">
        <v>61</v>
      </c>
      <c r="AE647" t="s">
        <v>176</v>
      </c>
      <c r="AF647" t="s">
        <v>86</v>
      </c>
      <c r="AG647" t="s">
        <v>2034</v>
      </c>
      <c r="AH647" t="s">
        <v>1889</v>
      </c>
      <c r="AI647" t="s">
        <v>734</v>
      </c>
      <c r="AJ647">
        <v>1</v>
      </c>
      <c r="AK647" t="s">
        <v>567</v>
      </c>
      <c r="AL647">
        <v>1</v>
      </c>
      <c r="AN647" t="s">
        <v>60</v>
      </c>
      <c r="AO647" t="s">
        <v>90</v>
      </c>
      <c r="AP647" t="s">
        <v>104</v>
      </c>
      <c r="AR647" t="s">
        <v>69</v>
      </c>
      <c r="AS647" t="s">
        <v>91</v>
      </c>
      <c r="AT647" s="1">
        <v>44181</v>
      </c>
      <c r="AU647" t="s">
        <v>11252</v>
      </c>
      <c r="AV647" t="s">
        <v>344</v>
      </c>
      <c r="AW647" t="s">
        <v>71</v>
      </c>
      <c r="AX647" t="s">
        <v>72</v>
      </c>
    </row>
    <row r="648" spans="1:50" hidden="1" x14ac:dyDescent="0.25">
      <c r="A648" t="str">
        <f>INDEX('Community ID'!B:B,MATCH(M648,'Community ID'!A:A,0))</f>
        <v>Villa Progreso 3</v>
      </c>
      <c r="B648" t="str">
        <f>INDEX('Community ID'!$K:$K,MATCH('Environmental Data'!$N648,'Community ID'!J:J,0))</f>
        <v>Santiago</v>
      </c>
      <c r="D648" t="s">
        <v>2115</v>
      </c>
      <c r="G648" t="s">
        <v>48</v>
      </c>
      <c r="H648" s="1">
        <v>37694</v>
      </c>
      <c r="I648">
        <v>18</v>
      </c>
      <c r="J648">
        <v>8094912547</v>
      </c>
      <c r="K648" t="s">
        <v>49</v>
      </c>
      <c r="L648" t="s">
        <v>127</v>
      </c>
      <c r="M648" t="s">
        <v>2091</v>
      </c>
      <c r="N648" t="s">
        <v>369</v>
      </c>
      <c r="O648" t="s">
        <v>342</v>
      </c>
      <c r="Q648" t="s">
        <v>2116</v>
      </c>
      <c r="T648" t="s">
        <v>344</v>
      </c>
      <c r="U648" t="s">
        <v>56</v>
      </c>
      <c r="V648">
        <v>19.4967086217423</v>
      </c>
      <c r="W648">
        <v>-70.754769994735796</v>
      </c>
      <c r="X648" t="s">
        <v>196</v>
      </c>
      <c r="Y648" t="s">
        <v>275</v>
      </c>
      <c r="Z648" t="s">
        <v>345</v>
      </c>
      <c r="AA648" t="s">
        <v>155</v>
      </c>
      <c r="AB648" t="s">
        <v>61</v>
      </c>
      <c r="AC648" t="s">
        <v>61</v>
      </c>
      <c r="AD648" t="s">
        <v>60</v>
      </c>
      <c r="AE648" t="s">
        <v>176</v>
      </c>
      <c r="AF648" t="s">
        <v>86</v>
      </c>
      <c r="AG648" t="s">
        <v>2117</v>
      </c>
      <c r="AI648" t="s">
        <v>2118</v>
      </c>
      <c r="AJ648">
        <v>1</v>
      </c>
      <c r="AK648" t="s">
        <v>644</v>
      </c>
      <c r="AL648">
        <v>6</v>
      </c>
      <c r="AM648">
        <v>1</v>
      </c>
      <c r="AN648" t="s">
        <v>60</v>
      </c>
      <c r="AO648" t="s">
        <v>67</v>
      </c>
      <c r="AP648" t="s">
        <v>68</v>
      </c>
      <c r="AR648" t="s">
        <v>69</v>
      </c>
      <c r="AS648" t="s">
        <v>91</v>
      </c>
      <c r="AT648" s="1">
        <v>44181</v>
      </c>
      <c r="AU648" t="s">
        <v>11253</v>
      </c>
      <c r="AV648" t="s">
        <v>344</v>
      </c>
      <c r="AW648" t="s">
        <v>71</v>
      </c>
      <c r="AX648" t="s">
        <v>72</v>
      </c>
    </row>
    <row r="649" spans="1:50" hidden="1" x14ac:dyDescent="0.25">
      <c r="A649" t="str">
        <f>INDEX('Community ID'!B:B,MATCH(M649,'Community ID'!A:A,0))</f>
        <v>Villa Progreso 3</v>
      </c>
      <c r="B649" t="str">
        <f>INDEX('Community ID'!$K:$K,MATCH('Environmental Data'!$N649,'Community ID'!J:J,0))</f>
        <v>Santiago</v>
      </c>
      <c r="D649" t="s">
        <v>2119</v>
      </c>
      <c r="F649" t="s">
        <v>2120</v>
      </c>
      <c r="G649" t="s">
        <v>48</v>
      </c>
      <c r="H649" s="1">
        <v>17716</v>
      </c>
      <c r="I649">
        <v>73</v>
      </c>
      <c r="J649">
        <v>8298383226</v>
      </c>
      <c r="K649" t="s">
        <v>76</v>
      </c>
      <c r="L649" t="s">
        <v>108</v>
      </c>
      <c r="M649" t="s">
        <v>2091</v>
      </c>
      <c r="N649" t="s">
        <v>364</v>
      </c>
      <c r="O649" t="s">
        <v>364</v>
      </c>
      <c r="Q649" t="s">
        <v>134</v>
      </c>
      <c r="S649">
        <v>390013690</v>
      </c>
      <c r="T649" t="s">
        <v>344</v>
      </c>
      <c r="U649" t="s">
        <v>56</v>
      </c>
      <c r="V649">
        <v>19.5026717587048</v>
      </c>
      <c r="W649">
        <v>-70.750992183930407</v>
      </c>
      <c r="X649" t="s">
        <v>100</v>
      </c>
      <c r="Y649" t="s">
        <v>100</v>
      </c>
      <c r="Z649" t="s">
        <v>345</v>
      </c>
      <c r="AA649" t="s">
        <v>155</v>
      </c>
      <c r="AB649" t="s">
        <v>60</v>
      </c>
      <c r="AC649" t="s">
        <v>61</v>
      </c>
      <c r="AD649" t="s">
        <v>60</v>
      </c>
      <c r="AE649" t="s">
        <v>176</v>
      </c>
      <c r="AF649" t="s">
        <v>111</v>
      </c>
      <c r="AG649" t="s">
        <v>2121</v>
      </c>
      <c r="AI649" t="s">
        <v>2122</v>
      </c>
      <c r="AJ649">
        <v>1</v>
      </c>
      <c r="AK649" t="s">
        <v>2123</v>
      </c>
      <c r="AL649">
        <v>3</v>
      </c>
      <c r="AN649" t="s">
        <v>60</v>
      </c>
      <c r="AO649" t="s">
        <v>67</v>
      </c>
      <c r="AP649" t="s">
        <v>104</v>
      </c>
      <c r="AR649" t="s">
        <v>69</v>
      </c>
      <c r="AS649" t="s">
        <v>91</v>
      </c>
      <c r="AT649" s="1">
        <v>44181</v>
      </c>
      <c r="AU649" t="s">
        <v>11254</v>
      </c>
      <c r="AV649" t="s">
        <v>344</v>
      </c>
      <c r="AW649" t="s">
        <v>71</v>
      </c>
      <c r="AX649" t="s">
        <v>72</v>
      </c>
    </row>
    <row r="650" spans="1:50" hidden="1" x14ac:dyDescent="0.25">
      <c r="A650" t="str">
        <f>INDEX('Community ID'!B:B,MATCH(M650,'Community ID'!A:A,0))</f>
        <v>Villa Progreso 3</v>
      </c>
      <c r="B650" t="str">
        <f>INDEX('Community ID'!$K:$K,MATCH('Environmental Data'!$N650,'Community ID'!J:J,0))</f>
        <v>Santiago</v>
      </c>
      <c r="D650" t="s">
        <v>2124</v>
      </c>
      <c r="F650" t="s">
        <v>2125</v>
      </c>
      <c r="G650" t="s">
        <v>75</v>
      </c>
      <c r="H650" s="1">
        <v>18094</v>
      </c>
      <c r="I650">
        <v>72</v>
      </c>
      <c r="J650">
        <v>8098211656</v>
      </c>
      <c r="K650" t="s">
        <v>49</v>
      </c>
      <c r="L650" t="s">
        <v>663</v>
      </c>
      <c r="M650" t="s">
        <v>2061</v>
      </c>
      <c r="N650" t="s">
        <v>369</v>
      </c>
      <c r="O650" t="s">
        <v>342</v>
      </c>
      <c r="Q650" t="s">
        <v>134</v>
      </c>
      <c r="S650">
        <v>3100738784</v>
      </c>
      <c r="T650" t="s">
        <v>344</v>
      </c>
      <c r="U650" t="s">
        <v>56</v>
      </c>
      <c r="V650">
        <v>19.4967086217423</v>
      </c>
      <c r="W650">
        <v>-70.754769994735796</v>
      </c>
      <c r="X650" t="s">
        <v>196</v>
      </c>
      <c r="Y650" t="s">
        <v>100</v>
      </c>
      <c r="Z650" t="s">
        <v>345</v>
      </c>
      <c r="AA650" t="s">
        <v>155</v>
      </c>
      <c r="AB650" t="s">
        <v>60</v>
      </c>
      <c r="AC650" t="s">
        <v>61</v>
      </c>
      <c r="AD650" t="s">
        <v>61</v>
      </c>
      <c r="AE650" t="s">
        <v>176</v>
      </c>
      <c r="AF650" t="s">
        <v>63</v>
      </c>
      <c r="AG650" t="s">
        <v>2126</v>
      </c>
      <c r="AI650" t="s">
        <v>2127</v>
      </c>
      <c r="AJ650">
        <v>2</v>
      </c>
      <c r="AK650" t="s">
        <v>567</v>
      </c>
      <c r="AL650">
        <v>1</v>
      </c>
      <c r="AN650" t="s">
        <v>61</v>
      </c>
      <c r="AO650" t="s">
        <v>90</v>
      </c>
      <c r="AP650" t="s">
        <v>68</v>
      </c>
      <c r="AR650" t="s">
        <v>69</v>
      </c>
      <c r="AS650" t="s">
        <v>91</v>
      </c>
      <c r="AT650" s="1">
        <v>44181</v>
      </c>
      <c r="AU650" t="s">
        <v>11255</v>
      </c>
      <c r="AV650" t="s">
        <v>344</v>
      </c>
      <c r="AW650" t="s">
        <v>71</v>
      </c>
      <c r="AX650" t="s">
        <v>72</v>
      </c>
    </row>
    <row r="651" spans="1:50" hidden="1" x14ac:dyDescent="0.25">
      <c r="A651" t="str">
        <f>INDEX('Community ID'!B:B,MATCH(M651,'Community ID'!A:A,0))</f>
        <v>Barrio Las Flores</v>
      </c>
      <c r="B651" t="str">
        <f>INDEX('Community ID'!$K:$K,MATCH('Environmental Data'!$N651,'Community ID'!J:J,0))</f>
        <v>Constanza</v>
      </c>
      <c r="D651" t="s">
        <v>2128</v>
      </c>
      <c r="G651" t="s">
        <v>48</v>
      </c>
      <c r="H651" t="s">
        <v>2130</v>
      </c>
      <c r="I651">
        <v>51</v>
      </c>
      <c r="J651">
        <v>8296563098</v>
      </c>
      <c r="K651" t="s">
        <v>76</v>
      </c>
      <c r="L651" t="s">
        <v>127</v>
      </c>
      <c r="M651" t="s">
        <v>2131</v>
      </c>
      <c r="N651" t="s">
        <v>97</v>
      </c>
      <c r="O651" t="s">
        <v>98</v>
      </c>
      <c r="Q651" t="s">
        <v>353</v>
      </c>
      <c r="T651" t="s">
        <v>595</v>
      </c>
      <c r="U651" t="s">
        <v>56</v>
      </c>
      <c r="V651">
        <v>18.912393099999999</v>
      </c>
      <c r="W651">
        <v>-70.745045599999997</v>
      </c>
      <c r="X651" t="s">
        <v>100</v>
      </c>
      <c r="Y651" t="s">
        <v>100</v>
      </c>
      <c r="Z651" t="s">
        <v>83</v>
      </c>
      <c r="AA651" t="s">
        <v>155</v>
      </c>
      <c r="AB651" t="s">
        <v>60</v>
      </c>
      <c r="AE651" t="s">
        <v>176</v>
      </c>
      <c r="AF651" t="s">
        <v>63</v>
      </c>
      <c r="AG651" t="s">
        <v>313</v>
      </c>
      <c r="AH651" t="s">
        <v>2132</v>
      </c>
      <c r="AJ651">
        <v>1</v>
      </c>
      <c r="AK651" t="s">
        <v>605</v>
      </c>
      <c r="AL651">
        <v>6</v>
      </c>
      <c r="AM651">
        <v>3</v>
      </c>
      <c r="AN651" t="s">
        <v>60</v>
      </c>
      <c r="AO651" t="s">
        <v>67</v>
      </c>
      <c r="AP651" t="s">
        <v>68</v>
      </c>
      <c r="AR651" t="s">
        <v>69</v>
      </c>
      <c r="AS651" t="s">
        <v>70</v>
      </c>
      <c r="AT651" s="1">
        <v>44181</v>
      </c>
      <c r="AU651" t="s">
        <v>11256</v>
      </c>
      <c r="AV651" t="s">
        <v>595</v>
      </c>
      <c r="AW651" t="s">
        <v>71</v>
      </c>
      <c r="AX651" t="s">
        <v>72</v>
      </c>
    </row>
    <row r="652" spans="1:50" hidden="1" x14ac:dyDescent="0.25">
      <c r="A652" t="str">
        <f>INDEX('Community ID'!B:B,MATCH(M652,'Community ID'!A:A,0))</f>
        <v>Villa Progreso 3</v>
      </c>
      <c r="B652" t="str">
        <f>INDEX('Community ID'!$K:$K,MATCH('Environmental Data'!$N652,'Community ID'!J:J,0))</f>
        <v>Santiago</v>
      </c>
      <c r="D652" t="s">
        <v>2133</v>
      </c>
      <c r="F652" t="s">
        <v>2134</v>
      </c>
      <c r="G652" t="s">
        <v>75</v>
      </c>
      <c r="H652" s="1">
        <v>17404</v>
      </c>
      <c r="I652">
        <v>74</v>
      </c>
      <c r="J652">
        <v>8093384304</v>
      </c>
      <c r="K652" t="s">
        <v>76</v>
      </c>
      <c r="L652" t="s">
        <v>663</v>
      </c>
      <c r="M652" t="s">
        <v>2091</v>
      </c>
      <c r="N652" t="s">
        <v>364</v>
      </c>
      <c r="O652" t="s">
        <v>342</v>
      </c>
      <c r="Q652" t="s">
        <v>134</v>
      </c>
      <c r="S652">
        <v>5500265086</v>
      </c>
      <c r="T652" t="s">
        <v>344</v>
      </c>
      <c r="U652" t="s">
        <v>56</v>
      </c>
      <c r="V652">
        <v>19.502656561661901</v>
      </c>
      <c r="W652">
        <v>-70.750988292786801</v>
      </c>
      <c r="X652" t="s">
        <v>275</v>
      </c>
      <c r="Y652" t="s">
        <v>275</v>
      </c>
      <c r="Z652" t="s">
        <v>345</v>
      </c>
      <c r="AA652" t="s">
        <v>155</v>
      </c>
      <c r="AB652" t="s">
        <v>60</v>
      </c>
      <c r="AC652" t="s">
        <v>61</v>
      </c>
      <c r="AD652" t="s">
        <v>61</v>
      </c>
      <c r="AE652" t="s">
        <v>157</v>
      </c>
      <c r="AF652" t="s">
        <v>63</v>
      </c>
      <c r="AG652" t="s">
        <v>2135</v>
      </c>
      <c r="AH652" t="s">
        <v>2136</v>
      </c>
      <c r="AI652" t="s">
        <v>2137</v>
      </c>
      <c r="AJ652">
        <v>1</v>
      </c>
      <c r="AK652" t="s">
        <v>567</v>
      </c>
      <c r="AL652">
        <v>1</v>
      </c>
      <c r="AN652" t="s">
        <v>60</v>
      </c>
      <c r="AO652" t="s">
        <v>67</v>
      </c>
      <c r="AP652" t="s">
        <v>104</v>
      </c>
      <c r="AR652" t="s">
        <v>69</v>
      </c>
      <c r="AS652" t="s">
        <v>91</v>
      </c>
      <c r="AT652" s="1">
        <v>44181</v>
      </c>
      <c r="AU652" t="s">
        <v>11257</v>
      </c>
      <c r="AV652" t="s">
        <v>344</v>
      </c>
      <c r="AW652" t="s">
        <v>71</v>
      </c>
      <c r="AX652" t="s">
        <v>72</v>
      </c>
    </row>
    <row r="653" spans="1:50" hidden="1" x14ac:dyDescent="0.25">
      <c r="A653" t="str">
        <f>INDEX('Community ID'!B:B,MATCH(M653,'Community ID'!A:A,0))</f>
        <v>Villa Progreso 3</v>
      </c>
      <c r="B653" t="str">
        <f>INDEX('Community ID'!$K:$K,MATCH('Environmental Data'!$N653,'Community ID'!J:J,0))</f>
        <v>Santiago</v>
      </c>
      <c r="D653" t="s">
        <v>2138</v>
      </c>
      <c r="G653" t="s">
        <v>75</v>
      </c>
      <c r="H653" t="s">
        <v>94</v>
      </c>
      <c r="I653">
        <v>2021</v>
      </c>
      <c r="J653">
        <v>8294046905</v>
      </c>
      <c r="K653" t="s">
        <v>49</v>
      </c>
      <c r="L653" t="s">
        <v>1436</v>
      </c>
      <c r="M653" t="s">
        <v>2061</v>
      </c>
      <c r="N653" t="s">
        <v>364</v>
      </c>
      <c r="O653" t="s">
        <v>342</v>
      </c>
      <c r="Q653" t="s">
        <v>2139</v>
      </c>
      <c r="S653">
        <v>201167970</v>
      </c>
      <c r="T653" t="s">
        <v>344</v>
      </c>
      <c r="U653" t="s">
        <v>56</v>
      </c>
      <c r="V653">
        <v>0</v>
      </c>
      <c r="W653">
        <v>0</v>
      </c>
      <c r="X653" t="s">
        <v>196</v>
      </c>
      <c r="Y653" t="s">
        <v>100</v>
      </c>
      <c r="Z653" t="s">
        <v>345</v>
      </c>
      <c r="AA653" t="s">
        <v>155</v>
      </c>
      <c r="AB653" t="s">
        <v>60</v>
      </c>
      <c r="AC653" t="s">
        <v>61</v>
      </c>
      <c r="AD653" t="s">
        <v>61</v>
      </c>
      <c r="AE653" t="s">
        <v>176</v>
      </c>
      <c r="AF653" t="s">
        <v>111</v>
      </c>
      <c r="AG653" t="s">
        <v>2140</v>
      </c>
      <c r="AI653" t="s">
        <v>2141</v>
      </c>
      <c r="AJ653">
        <v>2</v>
      </c>
      <c r="AK653" t="s">
        <v>567</v>
      </c>
      <c r="AL653">
        <v>4</v>
      </c>
      <c r="AM653">
        <v>1</v>
      </c>
      <c r="AN653" t="s">
        <v>61</v>
      </c>
      <c r="AO653" t="s">
        <v>67</v>
      </c>
      <c r="AP653" t="s">
        <v>68</v>
      </c>
      <c r="AR653" t="s">
        <v>69</v>
      </c>
      <c r="AS653" t="s">
        <v>91</v>
      </c>
      <c r="AT653" s="1">
        <v>44181</v>
      </c>
      <c r="AU653" t="s">
        <v>11258</v>
      </c>
      <c r="AV653" t="s">
        <v>344</v>
      </c>
      <c r="AW653" t="s">
        <v>71</v>
      </c>
      <c r="AX653" t="s">
        <v>72</v>
      </c>
    </row>
    <row r="654" spans="1:50" hidden="1" x14ac:dyDescent="0.25">
      <c r="A654" t="str">
        <f>INDEX('Community ID'!B:B,MATCH(M654,'Community ID'!A:A,0))</f>
        <v>Villa Progreso 3</v>
      </c>
      <c r="B654" t="str">
        <f>INDEX('Community ID'!$K:$K,MATCH('Environmental Data'!$N654,'Community ID'!J:J,0))</f>
        <v>Santiago</v>
      </c>
      <c r="D654" t="s">
        <v>2142</v>
      </c>
      <c r="G654" t="s">
        <v>48</v>
      </c>
      <c r="H654" s="1">
        <v>16993</v>
      </c>
      <c r="I654">
        <v>75</v>
      </c>
      <c r="J654">
        <v>8098211656</v>
      </c>
      <c r="K654" t="s">
        <v>76</v>
      </c>
      <c r="L654" t="s">
        <v>108</v>
      </c>
      <c r="M654" t="s">
        <v>2061</v>
      </c>
      <c r="N654" t="s">
        <v>364</v>
      </c>
      <c r="O654" t="s">
        <v>342</v>
      </c>
      <c r="Q654" t="s">
        <v>134</v>
      </c>
      <c r="S654">
        <v>3100387731</v>
      </c>
      <c r="T654" t="s">
        <v>344</v>
      </c>
      <c r="U654" t="s">
        <v>56</v>
      </c>
      <c r="V654">
        <v>19.493454690190699</v>
      </c>
      <c r="W654">
        <v>-70.747658561187905</v>
      </c>
      <c r="X654" t="s">
        <v>275</v>
      </c>
      <c r="Y654" t="s">
        <v>275</v>
      </c>
      <c r="Z654" t="s">
        <v>345</v>
      </c>
      <c r="AA654" t="s">
        <v>155</v>
      </c>
      <c r="AB654" t="s">
        <v>60</v>
      </c>
      <c r="AC654" t="s">
        <v>61</v>
      </c>
      <c r="AD654" t="s">
        <v>61</v>
      </c>
      <c r="AE654" t="s">
        <v>176</v>
      </c>
      <c r="AF654" t="s">
        <v>111</v>
      </c>
      <c r="AG654" t="s">
        <v>2034</v>
      </c>
      <c r="AH654" t="s">
        <v>2034</v>
      </c>
      <c r="AI654" t="s">
        <v>2143</v>
      </c>
      <c r="AJ654">
        <v>2</v>
      </c>
      <c r="AK654" t="s">
        <v>567</v>
      </c>
      <c r="AL654">
        <v>2</v>
      </c>
      <c r="AN654" t="s">
        <v>61</v>
      </c>
      <c r="AO654" t="s">
        <v>67</v>
      </c>
      <c r="AP654" t="s">
        <v>104</v>
      </c>
      <c r="AR654" t="s">
        <v>69</v>
      </c>
      <c r="AS654" t="s">
        <v>91</v>
      </c>
      <c r="AT654" s="1">
        <v>44181</v>
      </c>
      <c r="AU654" t="s">
        <v>11259</v>
      </c>
      <c r="AV654" t="s">
        <v>344</v>
      </c>
      <c r="AW654" t="s">
        <v>71</v>
      </c>
      <c r="AX654" t="s">
        <v>72</v>
      </c>
    </row>
    <row r="655" spans="1:50" hidden="1" x14ac:dyDescent="0.25">
      <c r="A655" t="str">
        <f>INDEX('Community ID'!B:B,MATCH(M655,'Community ID'!A:A,0))</f>
        <v>Villa Progreso 3</v>
      </c>
      <c r="B655" t="str">
        <f>INDEX('Community ID'!$K:$K,MATCH('Environmental Data'!$N655,'Community ID'!J:J,0))</f>
        <v>Constanza</v>
      </c>
      <c r="D655" t="s">
        <v>2144</v>
      </c>
      <c r="F655" t="s">
        <v>996</v>
      </c>
      <c r="G655" t="s">
        <v>75</v>
      </c>
      <c r="H655" s="1">
        <v>26315</v>
      </c>
      <c r="I655">
        <v>49</v>
      </c>
      <c r="K655" t="s">
        <v>76</v>
      </c>
      <c r="M655" t="s">
        <v>2061</v>
      </c>
      <c r="N655" t="s">
        <v>97</v>
      </c>
      <c r="O655" t="s">
        <v>53</v>
      </c>
      <c r="S655" t="s">
        <v>2145</v>
      </c>
      <c r="T655" t="s">
        <v>2146</v>
      </c>
      <c r="U655" t="s">
        <v>56</v>
      </c>
      <c r="V655">
        <v>0</v>
      </c>
      <c r="W655">
        <v>0</v>
      </c>
      <c r="X655" t="s">
        <v>82</v>
      </c>
      <c r="Y655" t="s">
        <v>196</v>
      </c>
      <c r="Z655" t="s">
        <v>58</v>
      </c>
      <c r="AA655" t="s">
        <v>155</v>
      </c>
      <c r="AB655" t="s">
        <v>60</v>
      </c>
      <c r="AC655" t="s">
        <v>61</v>
      </c>
      <c r="AD655" t="s">
        <v>60</v>
      </c>
      <c r="AE655" t="s">
        <v>176</v>
      </c>
      <c r="AF655" t="s">
        <v>63</v>
      </c>
      <c r="AI655" t="s">
        <v>390</v>
      </c>
      <c r="AJ655">
        <v>2</v>
      </c>
      <c r="AK655" t="s">
        <v>1342</v>
      </c>
      <c r="AL655">
        <v>2</v>
      </c>
      <c r="AM655">
        <v>0</v>
      </c>
      <c r="AN655" t="s">
        <v>61</v>
      </c>
      <c r="AO655" t="s">
        <v>67</v>
      </c>
      <c r="AP655" t="s">
        <v>68</v>
      </c>
      <c r="AR655" t="s">
        <v>69</v>
      </c>
      <c r="AS655" t="s">
        <v>70</v>
      </c>
      <c r="AT655" s="1">
        <v>44180</v>
      </c>
      <c r="AU655" t="s">
        <v>11260</v>
      </c>
      <c r="AV655" t="s">
        <v>2146</v>
      </c>
      <c r="AW655" t="s">
        <v>71</v>
      </c>
      <c r="AX655" t="s">
        <v>72</v>
      </c>
    </row>
    <row r="656" spans="1:50" hidden="1" x14ac:dyDescent="0.25">
      <c r="A656" t="str">
        <f>INDEX('Community ID'!B:B,MATCH(M656,'Community ID'!A:A,0))</f>
        <v>Las Mercedes</v>
      </c>
      <c r="B656" t="str">
        <f>INDEX('Community ID'!$K:$K,MATCH('Environmental Data'!$N656,'Community ID'!J:J,0))</f>
        <v>Constanza</v>
      </c>
      <c r="D656" t="s">
        <v>2147</v>
      </c>
      <c r="F656" t="s">
        <v>2148</v>
      </c>
      <c r="G656" t="s">
        <v>48</v>
      </c>
      <c r="H656" s="1">
        <v>34496</v>
      </c>
      <c r="I656">
        <v>27</v>
      </c>
      <c r="K656" t="s">
        <v>49</v>
      </c>
      <c r="L656" t="s">
        <v>2149</v>
      </c>
      <c r="M656" t="s">
        <v>2150</v>
      </c>
      <c r="N656" t="s">
        <v>97</v>
      </c>
      <c r="O656" t="s">
        <v>53</v>
      </c>
      <c r="T656" t="s">
        <v>1564</v>
      </c>
      <c r="U656" t="s">
        <v>56</v>
      </c>
      <c r="V656">
        <v>18.905677799999999</v>
      </c>
      <c r="W656">
        <v>-70.748255400000005</v>
      </c>
      <c r="X656" t="s">
        <v>57</v>
      </c>
      <c r="Y656" t="s">
        <v>275</v>
      </c>
      <c r="Z656" t="s">
        <v>83</v>
      </c>
      <c r="AA656" t="s">
        <v>155</v>
      </c>
      <c r="AB656" t="s">
        <v>60</v>
      </c>
      <c r="AD656" t="s">
        <v>60</v>
      </c>
      <c r="AE656" t="s">
        <v>176</v>
      </c>
      <c r="AF656" t="s">
        <v>63</v>
      </c>
      <c r="AG656" t="s">
        <v>64</v>
      </c>
      <c r="AH656" t="s">
        <v>64</v>
      </c>
      <c r="AI656" t="s">
        <v>326</v>
      </c>
      <c r="AJ656">
        <v>1</v>
      </c>
      <c r="AK656" t="s">
        <v>605</v>
      </c>
      <c r="AL656">
        <v>6</v>
      </c>
      <c r="AM656">
        <v>2</v>
      </c>
      <c r="AN656" t="s">
        <v>61</v>
      </c>
      <c r="AO656" t="s">
        <v>67</v>
      </c>
      <c r="AP656" t="s">
        <v>68</v>
      </c>
      <c r="AR656" t="s">
        <v>69</v>
      </c>
      <c r="AS656" t="s">
        <v>114</v>
      </c>
      <c r="AT656" s="1">
        <v>44179</v>
      </c>
      <c r="AU656" t="s">
        <v>11261</v>
      </c>
      <c r="AV656" t="s">
        <v>1564</v>
      </c>
      <c r="AW656" t="s">
        <v>71</v>
      </c>
      <c r="AX656" t="s">
        <v>72</v>
      </c>
    </row>
    <row r="657" spans="1:50" hidden="1" x14ac:dyDescent="0.25">
      <c r="A657" t="str">
        <f>INDEX('Community ID'!B:B,MATCH(M657,'Community ID'!A:A,0))</f>
        <v>La Japonesa, La 57</v>
      </c>
      <c r="B657" t="str">
        <f>INDEX('Community ID'!$K:$K,MATCH('Environmental Data'!$N657,'Community ID'!J:J,0))</f>
        <v>Constanza</v>
      </c>
      <c r="D657" t="s">
        <v>2151</v>
      </c>
      <c r="F657" t="s">
        <v>2152</v>
      </c>
      <c r="G657" t="s">
        <v>48</v>
      </c>
      <c r="H657" t="s">
        <v>94</v>
      </c>
      <c r="I657">
        <v>2021</v>
      </c>
      <c r="J657">
        <v>8292049148</v>
      </c>
      <c r="K657" t="s">
        <v>76</v>
      </c>
      <c r="L657" t="s">
        <v>2153</v>
      </c>
      <c r="M657" t="s">
        <v>1631</v>
      </c>
      <c r="N657" t="s">
        <v>97</v>
      </c>
      <c r="O657" t="s">
        <v>98</v>
      </c>
      <c r="Q657" t="s">
        <v>99</v>
      </c>
      <c r="T657" t="s">
        <v>1564</v>
      </c>
      <c r="U657" t="s">
        <v>56</v>
      </c>
      <c r="V657">
        <v>0</v>
      </c>
      <c r="W657">
        <v>0</v>
      </c>
      <c r="X657" t="s">
        <v>82</v>
      </c>
      <c r="Y657" t="s">
        <v>82</v>
      </c>
      <c r="Z657" t="s">
        <v>83</v>
      </c>
      <c r="AA657" t="s">
        <v>155</v>
      </c>
      <c r="AB657" t="s">
        <v>60</v>
      </c>
      <c r="AD657" t="s">
        <v>60</v>
      </c>
      <c r="AE657" t="s">
        <v>176</v>
      </c>
      <c r="AF657" t="s">
        <v>63</v>
      </c>
      <c r="AG657" t="s">
        <v>64</v>
      </c>
      <c r="AH657" t="s">
        <v>64</v>
      </c>
      <c r="AI657" t="s">
        <v>326</v>
      </c>
      <c r="AJ657">
        <v>2</v>
      </c>
      <c r="AK657" t="s">
        <v>875</v>
      </c>
      <c r="AL657">
        <v>3</v>
      </c>
      <c r="AM657">
        <v>0</v>
      </c>
      <c r="AN657" t="s">
        <v>60</v>
      </c>
      <c r="AO657" t="s">
        <v>67</v>
      </c>
      <c r="AP657" t="s">
        <v>104</v>
      </c>
      <c r="AR657" t="s">
        <v>69</v>
      </c>
      <c r="AS657" t="s">
        <v>70</v>
      </c>
      <c r="AT657" s="1">
        <v>44179</v>
      </c>
      <c r="AU657" t="s">
        <v>11262</v>
      </c>
      <c r="AV657" t="s">
        <v>1564</v>
      </c>
      <c r="AW657" t="s">
        <v>71</v>
      </c>
      <c r="AX657" t="s">
        <v>72</v>
      </c>
    </row>
    <row r="658" spans="1:50" hidden="1" x14ac:dyDescent="0.25">
      <c r="A658" t="str">
        <f>INDEX('Community ID'!B:B,MATCH(M658,'Community ID'!A:A,0))</f>
        <v>Villa Progreso</v>
      </c>
      <c r="B658" t="str">
        <f>INDEX('Community ID'!$K:$K,MATCH('Environmental Data'!$N658,'Community ID'!J:J,0))</f>
        <v>Santiago</v>
      </c>
      <c r="D658" t="s">
        <v>2154</v>
      </c>
      <c r="G658" t="s">
        <v>48</v>
      </c>
      <c r="H658" s="1">
        <v>32887</v>
      </c>
      <c r="I658">
        <v>31</v>
      </c>
      <c r="J658">
        <v>8292961450</v>
      </c>
      <c r="K658" t="s">
        <v>76</v>
      </c>
      <c r="L658" t="s">
        <v>127</v>
      </c>
      <c r="M658" t="s">
        <v>2156</v>
      </c>
      <c r="N658" t="s">
        <v>369</v>
      </c>
      <c r="O658" t="s">
        <v>364</v>
      </c>
      <c r="Q658" t="s">
        <v>134</v>
      </c>
      <c r="S658">
        <v>40220010595</v>
      </c>
      <c r="T658">
        <v>8297958300</v>
      </c>
      <c r="U658" t="s">
        <v>56</v>
      </c>
      <c r="V658">
        <v>19.503429792348399</v>
      </c>
      <c r="W658">
        <v>-70.750517187691699</v>
      </c>
      <c r="X658" t="s">
        <v>57</v>
      </c>
      <c r="Y658" t="s">
        <v>100</v>
      </c>
      <c r="Z658" t="s">
        <v>345</v>
      </c>
      <c r="AA658" t="s">
        <v>155</v>
      </c>
      <c r="AB658" t="s">
        <v>61</v>
      </c>
      <c r="AC658" t="s">
        <v>60</v>
      </c>
      <c r="AD658" t="s">
        <v>60</v>
      </c>
      <c r="AE658" t="s">
        <v>157</v>
      </c>
      <c r="AF658" t="s">
        <v>111</v>
      </c>
      <c r="AG658" t="s">
        <v>135</v>
      </c>
      <c r="AH658" t="s">
        <v>135</v>
      </c>
      <c r="AI658" t="s">
        <v>2157</v>
      </c>
      <c r="AJ658">
        <v>0</v>
      </c>
      <c r="AK658" t="s">
        <v>2158</v>
      </c>
      <c r="AL658">
        <v>3</v>
      </c>
      <c r="AM658">
        <v>0</v>
      </c>
      <c r="AN658" t="s">
        <v>60</v>
      </c>
      <c r="AO658" t="s">
        <v>67</v>
      </c>
      <c r="AP658" t="s">
        <v>68</v>
      </c>
      <c r="AR658" t="s">
        <v>69</v>
      </c>
      <c r="AS658" t="s">
        <v>91</v>
      </c>
      <c r="AT658" s="1">
        <v>44178</v>
      </c>
      <c r="AU658" t="s">
        <v>11263</v>
      </c>
      <c r="AV658">
        <v>8297958300</v>
      </c>
      <c r="AW658" t="s">
        <v>71</v>
      </c>
      <c r="AX658" t="s">
        <v>72</v>
      </c>
    </row>
    <row r="659" spans="1:50" hidden="1" x14ac:dyDescent="0.25">
      <c r="A659" t="str">
        <f>INDEX('Community ID'!B:B,MATCH(M659,'Community ID'!A:A,0))</f>
        <v>Villa Progreso 3</v>
      </c>
      <c r="B659" t="str">
        <f>INDEX('Community ID'!$K:$K,MATCH('Environmental Data'!$N659,'Community ID'!J:J,0))</f>
        <v>Santiago</v>
      </c>
      <c r="D659" t="s">
        <v>388</v>
      </c>
      <c r="G659" t="s">
        <v>48</v>
      </c>
      <c r="H659" s="1">
        <v>32868</v>
      </c>
      <c r="I659">
        <v>32</v>
      </c>
      <c r="J659">
        <v>8296512024</v>
      </c>
      <c r="K659" t="s">
        <v>76</v>
      </c>
      <c r="L659" t="s">
        <v>108</v>
      </c>
      <c r="M659" t="s">
        <v>389</v>
      </c>
      <c r="N659" t="s">
        <v>369</v>
      </c>
      <c r="S659">
        <v>40225348404</v>
      </c>
      <c r="T659">
        <v>8498780439</v>
      </c>
      <c r="U659" t="s">
        <v>56</v>
      </c>
      <c r="V659">
        <v>19.495596725176501</v>
      </c>
      <c r="W659">
        <v>-70.755745003772901</v>
      </c>
      <c r="X659" t="s">
        <v>57</v>
      </c>
      <c r="Z659" t="s">
        <v>166</v>
      </c>
      <c r="AA659" t="s">
        <v>155</v>
      </c>
      <c r="AB659" t="s">
        <v>60</v>
      </c>
      <c r="AC659" t="s">
        <v>61</v>
      </c>
      <c r="AD659" t="s">
        <v>61</v>
      </c>
      <c r="AE659" t="s">
        <v>176</v>
      </c>
      <c r="AF659" t="s">
        <v>111</v>
      </c>
      <c r="AG659" t="s">
        <v>359</v>
      </c>
      <c r="AH659" t="s">
        <v>61</v>
      </c>
      <c r="AI659" t="s">
        <v>390</v>
      </c>
      <c r="AJ659">
        <v>1</v>
      </c>
      <c r="AL659">
        <v>7</v>
      </c>
      <c r="AM659">
        <v>5</v>
      </c>
      <c r="AN659" t="s">
        <v>60</v>
      </c>
      <c r="AO659" t="s">
        <v>67</v>
      </c>
      <c r="AP659" t="s">
        <v>123</v>
      </c>
      <c r="AR659" t="s">
        <v>69</v>
      </c>
      <c r="AS659" t="s">
        <v>91</v>
      </c>
      <c r="AT659" s="1">
        <v>44178</v>
      </c>
      <c r="AU659" t="s">
        <v>11264</v>
      </c>
      <c r="AV659">
        <v>8498780439</v>
      </c>
      <c r="AW659" t="s">
        <v>71</v>
      </c>
      <c r="AX659" t="s">
        <v>72</v>
      </c>
    </row>
    <row r="660" spans="1:50" hidden="1" x14ac:dyDescent="0.25">
      <c r="A660" t="str">
        <f>INDEX('Community ID'!B:B,MATCH(M660,'Community ID'!A:A,0))</f>
        <v>Villa Progreso 3</v>
      </c>
      <c r="B660" t="str">
        <f>INDEX('Community ID'!$K:$K,MATCH('Environmental Data'!$N660,'Community ID'!J:J,0))</f>
        <v>Santiago</v>
      </c>
      <c r="D660" t="s">
        <v>2159</v>
      </c>
      <c r="G660" t="s">
        <v>48</v>
      </c>
      <c r="H660" s="1">
        <v>33551</v>
      </c>
      <c r="I660">
        <v>30</v>
      </c>
      <c r="J660">
        <v>8297309853</v>
      </c>
      <c r="K660" t="s">
        <v>49</v>
      </c>
      <c r="L660" t="s">
        <v>2160</v>
      </c>
      <c r="M660" t="s">
        <v>2061</v>
      </c>
      <c r="N660" t="s">
        <v>352</v>
      </c>
      <c r="O660" t="s">
        <v>364</v>
      </c>
      <c r="Q660" t="s">
        <v>343</v>
      </c>
      <c r="S660">
        <v>3105774081</v>
      </c>
      <c r="U660" t="s">
        <v>56</v>
      </c>
      <c r="V660">
        <v>19.495707969915699</v>
      </c>
      <c r="W660">
        <v>-70.755921117811198</v>
      </c>
      <c r="X660" t="s">
        <v>100</v>
      </c>
      <c r="Y660" t="s">
        <v>100</v>
      </c>
      <c r="Z660" t="s">
        <v>345</v>
      </c>
      <c r="AA660" t="s">
        <v>155</v>
      </c>
      <c r="AB660" t="s">
        <v>60</v>
      </c>
      <c r="AC660" t="s">
        <v>61</v>
      </c>
      <c r="AD660" t="s">
        <v>61</v>
      </c>
      <c r="AE660" t="s">
        <v>176</v>
      </c>
      <c r="AF660" t="s">
        <v>111</v>
      </c>
      <c r="AG660" t="s">
        <v>1889</v>
      </c>
      <c r="AH660" t="s">
        <v>2034</v>
      </c>
      <c r="AI660" t="s">
        <v>2161</v>
      </c>
      <c r="AJ660">
        <v>1</v>
      </c>
      <c r="AK660" t="s">
        <v>567</v>
      </c>
      <c r="AL660">
        <v>4</v>
      </c>
      <c r="AN660" t="s">
        <v>61</v>
      </c>
      <c r="AO660" t="s">
        <v>67</v>
      </c>
      <c r="AP660" t="s">
        <v>104</v>
      </c>
      <c r="AR660" t="s">
        <v>69</v>
      </c>
      <c r="AS660" t="s">
        <v>114</v>
      </c>
      <c r="AT660" s="1">
        <v>44178</v>
      </c>
      <c r="AU660" t="s">
        <v>11265</v>
      </c>
      <c r="AW660" t="s">
        <v>71</v>
      </c>
      <c r="AX660" t="s">
        <v>72</v>
      </c>
    </row>
    <row r="661" spans="1:50" hidden="1" x14ac:dyDescent="0.25">
      <c r="A661" t="str">
        <f>INDEX('Community ID'!B:B,MATCH(M661,'Community ID'!A:A,0))</f>
        <v>Villa Progreso 3</v>
      </c>
      <c r="B661" t="str">
        <f>INDEX('Community ID'!$K:$K,MATCH('Environmental Data'!$N661,'Community ID'!J:J,0))</f>
        <v>Santiago</v>
      </c>
      <c r="D661" t="s">
        <v>391</v>
      </c>
      <c r="F661" t="s">
        <v>392</v>
      </c>
      <c r="G661" t="s">
        <v>48</v>
      </c>
      <c r="H661" t="s">
        <v>94</v>
      </c>
      <c r="I661">
        <v>2021</v>
      </c>
      <c r="K661" t="s">
        <v>76</v>
      </c>
      <c r="L661" t="s">
        <v>393</v>
      </c>
      <c r="M661" t="s">
        <v>389</v>
      </c>
      <c r="N661" t="s">
        <v>369</v>
      </c>
      <c r="Q661" t="s">
        <v>394</v>
      </c>
      <c r="S661">
        <v>3900113907</v>
      </c>
      <c r="T661">
        <v>8498780439</v>
      </c>
      <c r="U661" t="s">
        <v>56</v>
      </c>
      <c r="V661">
        <v>0</v>
      </c>
      <c r="W661">
        <v>0</v>
      </c>
      <c r="X661" t="s">
        <v>196</v>
      </c>
      <c r="Y661" t="s">
        <v>57</v>
      </c>
      <c r="Z661" t="s">
        <v>166</v>
      </c>
      <c r="AA661" t="s">
        <v>155</v>
      </c>
      <c r="AB661" t="s">
        <v>60</v>
      </c>
      <c r="AC661" t="s">
        <v>61</v>
      </c>
      <c r="AD661" t="s">
        <v>61</v>
      </c>
      <c r="AE661" t="s">
        <v>157</v>
      </c>
      <c r="AF661" t="s">
        <v>395</v>
      </c>
      <c r="AG661" t="s">
        <v>396</v>
      </c>
      <c r="AI661" t="s">
        <v>347</v>
      </c>
      <c r="AJ661">
        <v>1</v>
      </c>
      <c r="AL661">
        <v>5</v>
      </c>
      <c r="AM661">
        <v>3</v>
      </c>
      <c r="AN661" t="s">
        <v>60</v>
      </c>
      <c r="AO661" t="s">
        <v>67</v>
      </c>
      <c r="AP661" t="s">
        <v>104</v>
      </c>
      <c r="AR661" t="s">
        <v>69</v>
      </c>
      <c r="AS661" t="s">
        <v>91</v>
      </c>
      <c r="AT661" s="1">
        <v>44178</v>
      </c>
      <c r="AU661" t="s">
        <v>11266</v>
      </c>
      <c r="AV661">
        <v>8498780439</v>
      </c>
      <c r="AW661" t="s">
        <v>71</v>
      </c>
      <c r="AX661" t="s">
        <v>72</v>
      </c>
    </row>
    <row r="662" spans="1:50" hidden="1" x14ac:dyDescent="0.25">
      <c r="A662" t="str">
        <f>INDEX('Community ID'!B:B,MATCH(M662,'Community ID'!A:A,0))</f>
        <v>Villa Progreso</v>
      </c>
      <c r="B662" t="str">
        <f>INDEX('Community ID'!$K:$K,MATCH('Environmental Data'!$N662,'Community ID'!J:J,0))</f>
        <v>Santiago</v>
      </c>
      <c r="D662" t="s">
        <v>2162</v>
      </c>
      <c r="G662" t="s">
        <v>75</v>
      </c>
      <c r="H662" s="1">
        <v>25133</v>
      </c>
      <c r="I662">
        <v>53</v>
      </c>
      <c r="J662">
        <v>8293680725</v>
      </c>
      <c r="K662" t="s">
        <v>132</v>
      </c>
      <c r="L662" t="s">
        <v>584</v>
      </c>
      <c r="M662" t="s">
        <v>2163</v>
      </c>
      <c r="N662" t="s">
        <v>369</v>
      </c>
      <c r="O662" t="s">
        <v>364</v>
      </c>
      <c r="S662">
        <v>114129885</v>
      </c>
      <c r="T662">
        <v>8297958300</v>
      </c>
      <c r="U662" t="s">
        <v>56</v>
      </c>
      <c r="V662">
        <v>19.4956864</v>
      </c>
      <c r="W662">
        <v>-70.755424700000006</v>
      </c>
      <c r="X662" t="s">
        <v>57</v>
      </c>
      <c r="Y662" t="s">
        <v>57</v>
      </c>
      <c r="Z662" t="s">
        <v>345</v>
      </c>
      <c r="AA662" t="s">
        <v>155</v>
      </c>
      <c r="AB662" t="s">
        <v>60</v>
      </c>
      <c r="AC662" t="s">
        <v>61</v>
      </c>
      <c r="AE662" t="s">
        <v>176</v>
      </c>
      <c r="AF662" t="s">
        <v>395</v>
      </c>
      <c r="AG662" t="s">
        <v>135</v>
      </c>
      <c r="AH662" t="s">
        <v>135</v>
      </c>
      <c r="AI662" t="s">
        <v>2164</v>
      </c>
      <c r="AJ662">
        <v>1</v>
      </c>
      <c r="AK662" t="s">
        <v>2165</v>
      </c>
      <c r="AL662">
        <v>1</v>
      </c>
      <c r="AN662" t="s">
        <v>60</v>
      </c>
      <c r="AO662" t="s">
        <v>67</v>
      </c>
      <c r="AP662" t="s">
        <v>68</v>
      </c>
      <c r="AR662" t="s">
        <v>69</v>
      </c>
      <c r="AS662" t="s">
        <v>91</v>
      </c>
      <c r="AT662" s="1">
        <v>44178</v>
      </c>
      <c r="AU662" t="s">
        <v>11267</v>
      </c>
      <c r="AV662">
        <v>8297958300</v>
      </c>
      <c r="AW662" t="s">
        <v>71</v>
      </c>
      <c r="AX662" t="s">
        <v>72</v>
      </c>
    </row>
    <row r="663" spans="1:50" hidden="1" x14ac:dyDescent="0.25">
      <c r="A663" t="str">
        <f>INDEX('Community ID'!B:B,MATCH(M663,'Community ID'!A:A,0))</f>
        <v>Villa Progreso 3</v>
      </c>
      <c r="B663" t="str">
        <f>INDEX('Community ID'!$K:$K,MATCH('Environmental Data'!$N663,'Community ID'!J:J,0))</f>
        <v>Santiago</v>
      </c>
      <c r="D663" t="s">
        <v>2166</v>
      </c>
      <c r="G663" t="s">
        <v>48</v>
      </c>
      <c r="H663" s="1">
        <v>32466</v>
      </c>
      <c r="I663">
        <v>33</v>
      </c>
      <c r="J663">
        <v>8094048591</v>
      </c>
      <c r="K663" t="s">
        <v>49</v>
      </c>
      <c r="L663" t="s">
        <v>1436</v>
      </c>
      <c r="M663" t="s">
        <v>2061</v>
      </c>
      <c r="N663" t="s">
        <v>364</v>
      </c>
      <c r="O663" t="s">
        <v>364</v>
      </c>
      <c r="Q663" t="s">
        <v>2167</v>
      </c>
      <c r="S663">
        <v>3800188207</v>
      </c>
      <c r="U663" t="s">
        <v>56</v>
      </c>
      <c r="V663">
        <v>19.495707969915699</v>
      </c>
      <c r="W663">
        <v>-70.755921117811198</v>
      </c>
      <c r="X663" t="s">
        <v>196</v>
      </c>
      <c r="Y663" t="s">
        <v>100</v>
      </c>
      <c r="Z663" t="s">
        <v>345</v>
      </c>
      <c r="AA663" t="s">
        <v>155</v>
      </c>
      <c r="AB663" t="s">
        <v>60</v>
      </c>
      <c r="AC663" t="s">
        <v>61</v>
      </c>
      <c r="AD663" t="s">
        <v>61</v>
      </c>
      <c r="AE663" t="s">
        <v>176</v>
      </c>
      <c r="AF663" t="s">
        <v>111</v>
      </c>
      <c r="AG663" t="s">
        <v>2117</v>
      </c>
      <c r="AH663" t="s">
        <v>1989</v>
      </c>
      <c r="AI663" t="s">
        <v>734</v>
      </c>
      <c r="AJ663">
        <v>2</v>
      </c>
      <c r="AK663" t="s">
        <v>567</v>
      </c>
      <c r="AL663">
        <v>5</v>
      </c>
      <c r="AN663" t="s">
        <v>60</v>
      </c>
      <c r="AO663" t="s">
        <v>67</v>
      </c>
      <c r="AP663" t="s">
        <v>104</v>
      </c>
      <c r="AR663" t="s">
        <v>69</v>
      </c>
      <c r="AS663" t="s">
        <v>91</v>
      </c>
      <c r="AT663" s="1">
        <v>44178</v>
      </c>
      <c r="AU663" t="s">
        <v>11268</v>
      </c>
      <c r="AW663" t="s">
        <v>71</v>
      </c>
      <c r="AX663" t="s">
        <v>72</v>
      </c>
    </row>
    <row r="664" spans="1:50" hidden="1" x14ac:dyDescent="0.25">
      <c r="A664" t="str">
        <f>INDEX('Community ID'!B:B,MATCH(M664,'Community ID'!A:A,0))</f>
        <v>Villa Progreso</v>
      </c>
      <c r="B664" t="str">
        <f>INDEX('Community ID'!$K:$K,MATCH('Environmental Data'!$N664,'Community ID'!J:J,0))</f>
        <v>Santiago</v>
      </c>
      <c r="D664" t="s">
        <v>397</v>
      </c>
      <c r="F664" t="s">
        <v>398</v>
      </c>
      <c r="G664" t="s">
        <v>75</v>
      </c>
      <c r="H664" s="1">
        <v>24158</v>
      </c>
      <c r="I664">
        <v>55</v>
      </c>
      <c r="J664">
        <v>8292889166</v>
      </c>
      <c r="K664" t="s">
        <v>49</v>
      </c>
      <c r="L664" t="s">
        <v>399</v>
      </c>
      <c r="M664" t="s">
        <v>400</v>
      </c>
      <c r="N664" t="s">
        <v>352</v>
      </c>
      <c r="S664">
        <v>102149994</v>
      </c>
      <c r="T664">
        <v>8498780439</v>
      </c>
      <c r="U664" t="s">
        <v>56</v>
      </c>
      <c r="V664">
        <v>19.495680944420101</v>
      </c>
      <c r="W664">
        <v>-70.755563769486898</v>
      </c>
      <c r="X664" t="s">
        <v>57</v>
      </c>
      <c r="Z664" t="s">
        <v>166</v>
      </c>
      <c r="AA664" t="s">
        <v>155</v>
      </c>
      <c r="AB664" t="s">
        <v>60</v>
      </c>
      <c r="AC664" t="s">
        <v>61</v>
      </c>
      <c r="AD664" t="s">
        <v>61</v>
      </c>
      <c r="AE664" t="s">
        <v>157</v>
      </c>
      <c r="AF664" t="s">
        <v>111</v>
      </c>
      <c r="AG664" t="s">
        <v>401</v>
      </c>
      <c r="AI664" t="s">
        <v>390</v>
      </c>
      <c r="AL664">
        <v>2</v>
      </c>
      <c r="AN664" t="s">
        <v>60</v>
      </c>
      <c r="AO664" t="s">
        <v>67</v>
      </c>
      <c r="AP664" t="s">
        <v>68</v>
      </c>
      <c r="AR664" t="s">
        <v>69</v>
      </c>
      <c r="AS664" t="s">
        <v>70</v>
      </c>
      <c r="AT664" s="1">
        <v>44178</v>
      </c>
      <c r="AU664" t="s">
        <v>11269</v>
      </c>
      <c r="AV664">
        <v>8498780439</v>
      </c>
      <c r="AW664" t="s">
        <v>71</v>
      </c>
      <c r="AX664" t="s">
        <v>72</v>
      </c>
    </row>
    <row r="665" spans="1:50" hidden="1" x14ac:dyDescent="0.25">
      <c r="A665" t="str">
        <f>INDEX('Community ID'!B:B,MATCH(M665,'Community ID'!A:A,0))</f>
        <v>Villa Progreso 3</v>
      </c>
      <c r="B665" t="str">
        <f>INDEX('Community ID'!$K:$K,MATCH('Environmental Data'!$N665,'Community ID'!J:J,0))</f>
        <v>Santiago</v>
      </c>
      <c r="D665" t="s">
        <v>2168</v>
      </c>
      <c r="G665" t="s">
        <v>75</v>
      </c>
      <c r="H665" s="1">
        <v>34229</v>
      </c>
      <c r="I665">
        <v>28</v>
      </c>
      <c r="J665">
        <v>8092526619</v>
      </c>
      <c r="K665" t="s">
        <v>132</v>
      </c>
      <c r="L665" t="s">
        <v>2169</v>
      </c>
      <c r="M665" t="s">
        <v>2061</v>
      </c>
      <c r="N665" t="s">
        <v>364</v>
      </c>
      <c r="O665" t="s">
        <v>342</v>
      </c>
      <c r="S665">
        <v>3105669356</v>
      </c>
      <c r="U665" t="s">
        <v>56</v>
      </c>
      <c r="V665">
        <v>19.503077500120298</v>
      </c>
      <c r="W665">
        <v>-70.750697802669393</v>
      </c>
      <c r="X665" t="s">
        <v>57</v>
      </c>
      <c r="Y665" t="s">
        <v>82</v>
      </c>
      <c r="Z665" t="s">
        <v>345</v>
      </c>
      <c r="AA665" t="s">
        <v>155</v>
      </c>
      <c r="AB665" t="s">
        <v>60</v>
      </c>
      <c r="AC665" t="s">
        <v>61</v>
      </c>
      <c r="AD665" t="s">
        <v>61</v>
      </c>
      <c r="AE665" t="s">
        <v>176</v>
      </c>
      <c r="AF665" t="s">
        <v>63</v>
      </c>
      <c r="AG665" t="s">
        <v>2034</v>
      </c>
      <c r="AI665" t="s">
        <v>2170</v>
      </c>
      <c r="AJ665">
        <v>1</v>
      </c>
      <c r="AK665" t="s">
        <v>2171</v>
      </c>
      <c r="AL665">
        <v>5</v>
      </c>
      <c r="AM665">
        <v>2</v>
      </c>
      <c r="AN665" t="s">
        <v>60</v>
      </c>
      <c r="AO665" t="s">
        <v>67</v>
      </c>
      <c r="AP665" t="s">
        <v>104</v>
      </c>
      <c r="AR665" t="s">
        <v>69</v>
      </c>
      <c r="AS665" t="s">
        <v>91</v>
      </c>
      <c r="AT665" s="1">
        <v>44178</v>
      </c>
      <c r="AU665" t="s">
        <v>11270</v>
      </c>
      <c r="AW665" t="s">
        <v>71</v>
      </c>
      <c r="AX665" t="s">
        <v>72</v>
      </c>
    </row>
    <row r="666" spans="1:50" hidden="1" x14ac:dyDescent="0.25">
      <c r="A666" t="str">
        <f>INDEX('Community ID'!B:B,MATCH(M666,'Community ID'!A:A,0))</f>
        <v>Villa Progreso</v>
      </c>
      <c r="B666" t="str">
        <f>INDEX('Community ID'!$K:$K,MATCH('Environmental Data'!$N666,'Community ID'!J:J,0))</f>
        <v>Santiago</v>
      </c>
      <c r="D666" t="s">
        <v>402</v>
      </c>
      <c r="G666" t="s">
        <v>48</v>
      </c>
      <c r="H666" s="1">
        <v>31975</v>
      </c>
      <c r="I666">
        <v>34</v>
      </c>
      <c r="J666">
        <v>8498505651</v>
      </c>
      <c r="K666" t="s">
        <v>76</v>
      </c>
      <c r="L666" t="s">
        <v>403</v>
      </c>
      <c r="M666" t="s">
        <v>400</v>
      </c>
      <c r="N666" t="s">
        <v>364</v>
      </c>
      <c r="S666">
        <v>40237086018</v>
      </c>
      <c r="T666">
        <v>8498780439</v>
      </c>
      <c r="U666" t="s">
        <v>56</v>
      </c>
      <c r="V666">
        <v>19.4956095345775</v>
      </c>
      <c r="W666">
        <v>-70.755657620122406</v>
      </c>
      <c r="X666" t="s">
        <v>196</v>
      </c>
      <c r="Z666" t="s">
        <v>166</v>
      </c>
      <c r="AA666" t="s">
        <v>155</v>
      </c>
      <c r="AB666" t="s">
        <v>60</v>
      </c>
      <c r="AC666" t="s">
        <v>61</v>
      </c>
      <c r="AD666" t="s">
        <v>61</v>
      </c>
      <c r="AE666" t="s">
        <v>176</v>
      </c>
      <c r="AF666" t="s">
        <v>111</v>
      </c>
      <c r="AG666" t="s">
        <v>404</v>
      </c>
      <c r="AI666" t="s">
        <v>405</v>
      </c>
      <c r="AJ666">
        <v>1</v>
      </c>
      <c r="AL666">
        <v>5</v>
      </c>
      <c r="AM666">
        <v>3</v>
      </c>
      <c r="AN666" t="s">
        <v>60</v>
      </c>
      <c r="AO666" t="s">
        <v>67</v>
      </c>
      <c r="AP666" t="s">
        <v>123</v>
      </c>
      <c r="AR666" t="s">
        <v>69</v>
      </c>
      <c r="AS666" t="s">
        <v>91</v>
      </c>
      <c r="AT666" s="1">
        <v>44178</v>
      </c>
      <c r="AU666" t="s">
        <v>11271</v>
      </c>
      <c r="AV666">
        <v>8498780439</v>
      </c>
      <c r="AW666" t="s">
        <v>71</v>
      </c>
      <c r="AX666" t="s">
        <v>72</v>
      </c>
    </row>
    <row r="667" spans="1:50" hidden="1" x14ac:dyDescent="0.25">
      <c r="A667" t="str">
        <f>INDEX('Community ID'!B:B,MATCH(M667,'Community ID'!A:A,0))</f>
        <v>Villa Progreso</v>
      </c>
      <c r="B667" t="str">
        <f>INDEX('Community ID'!$K:$K,MATCH('Environmental Data'!$N667,'Community ID'!J:J,0))</f>
        <v>Santiago</v>
      </c>
      <c r="D667" t="s">
        <v>2172</v>
      </c>
      <c r="G667" t="s">
        <v>48</v>
      </c>
      <c r="H667" t="s">
        <v>94</v>
      </c>
      <c r="I667">
        <v>2021</v>
      </c>
      <c r="J667">
        <v>8299404473</v>
      </c>
      <c r="K667" t="s">
        <v>201</v>
      </c>
      <c r="L667" t="s">
        <v>127</v>
      </c>
      <c r="M667" t="s">
        <v>2156</v>
      </c>
      <c r="N667" t="s">
        <v>369</v>
      </c>
      <c r="O667" t="s">
        <v>364</v>
      </c>
      <c r="Q667" t="s">
        <v>2173</v>
      </c>
      <c r="T667">
        <v>8297958300</v>
      </c>
      <c r="U667" t="s">
        <v>56</v>
      </c>
      <c r="V667">
        <v>0</v>
      </c>
      <c r="W667">
        <v>0</v>
      </c>
      <c r="X667" t="s">
        <v>100</v>
      </c>
      <c r="Y667" t="s">
        <v>100</v>
      </c>
      <c r="Z667" t="s">
        <v>345</v>
      </c>
      <c r="AA667" t="s">
        <v>155</v>
      </c>
      <c r="AB667" t="s">
        <v>60</v>
      </c>
      <c r="AC667" t="s">
        <v>61</v>
      </c>
      <c r="AE667" t="s">
        <v>157</v>
      </c>
      <c r="AF667" t="s">
        <v>395</v>
      </c>
      <c r="AG667" t="s">
        <v>135</v>
      </c>
      <c r="AH667" t="s">
        <v>135</v>
      </c>
      <c r="AI667" t="s">
        <v>2174</v>
      </c>
      <c r="AJ667">
        <v>1</v>
      </c>
      <c r="AK667" t="s">
        <v>2175</v>
      </c>
      <c r="AL667">
        <v>5</v>
      </c>
      <c r="AM667">
        <v>1</v>
      </c>
      <c r="AN667" t="s">
        <v>60</v>
      </c>
      <c r="AO667" t="s">
        <v>67</v>
      </c>
      <c r="AP667" t="s">
        <v>68</v>
      </c>
      <c r="AR667" t="s">
        <v>69</v>
      </c>
      <c r="AS667" t="s">
        <v>91</v>
      </c>
      <c r="AT667" s="1">
        <v>44178</v>
      </c>
      <c r="AU667" t="s">
        <v>11272</v>
      </c>
      <c r="AV667">
        <v>8297958300</v>
      </c>
      <c r="AW667" t="s">
        <v>71</v>
      </c>
      <c r="AX667" t="s">
        <v>72</v>
      </c>
    </row>
    <row r="668" spans="1:50" hidden="1" x14ac:dyDescent="0.25">
      <c r="A668" t="str">
        <f>INDEX('Community ID'!B:B,MATCH(M668,'Community ID'!A:A,0))</f>
        <v>Villa Progreso 3</v>
      </c>
      <c r="B668" t="str">
        <f>INDEX('Community ID'!$K:$K,MATCH('Environmental Data'!$N668,'Community ID'!J:J,0))</f>
        <v>Santiago</v>
      </c>
      <c r="D668" t="s">
        <v>406</v>
      </c>
      <c r="G668" t="s">
        <v>75</v>
      </c>
      <c r="H668" s="1">
        <v>29758</v>
      </c>
      <c r="I668">
        <v>40</v>
      </c>
      <c r="J668">
        <v>8293611275</v>
      </c>
      <c r="K668" t="s">
        <v>76</v>
      </c>
      <c r="L668" t="s">
        <v>407</v>
      </c>
      <c r="M668" t="s">
        <v>408</v>
      </c>
      <c r="N668" t="s">
        <v>369</v>
      </c>
      <c r="S668">
        <v>3104409358</v>
      </c>
      <c r="T668">
        <v>8498780439</v>
      </c>
      <c r="U668" t="s">
        <v>56</v>
      </c>
      <c r="V668">
        <v>19.494863273865601</v>
      </c>
      <c r="W668">
        <v>-70.756505487149198</v>
      </c>
      <c r="X668" t="s">
        <v>57</v>
      </c>
      <c r="Z668" t="s">
        <v>166</v>
      </c>
      <c r="AA668" t="s">
        <v>155</v>
      </c>
      <c r="AB668" t="s">
        <v>60</v>
      </c>
      <c r="AC668" t="s">
        <v>61</v>
      </c>
      <c r="AD668" t="s">
        <v>61</v>
      </c>
      <c r="AE668" t="s">
        <v>176</v>
      </c>
      <c r="AF668" t="s">
        <v>111</v>
      </c>
      <c r="AG668" t="s">
        <v>359</v>
      </c>
      <c r="AI668" t="s">
        <v>390</v>
      </c>
      <c r="AJ668">
        <v>1</v>
      </c>
      <c r="AK668" t="s">
        <v>409</v>
      </c>
      <c r="AL668">
        <v>2</v>
      </c>
      <c r="AN668" t="s">
        <v>60</v>
      </c>
      <c r="AO668" t="s">
        <v>67</v>
      </c>
      <c r="AP668" t="s">
        <v>68</v>
      </c>
      <c r="AR668" t="s">
        <v>69</v>
      </c>
      <c r="AS668" t="s">
        <v>91</v>
      </c>
      <c r="AT668" s="1">
        <v>44178</v>
      </c>
      <c r="AU668" t="s">
        <v>11273</v>
      </c>
      <c r="AV668">
        <v>8498780439</v>
      </c>
      <c r="AW668" t="s">
        <v>71</v>
      </c>
      <c r="AX668" t="s">
        <v>72</v>
      </c>
    </row>
    <row r="669" spans="1:50" hidden="1" x14ac:dyDescent="0.25">
      <c r="A669" t="str">
        <f>INDEX('Community ID'!B:B,MATCH(M669,'Community ID'!A:A,0))</f>
        <v>Villa Progreso</v>
      </c>
      <c r="B669" t="str">
        <f>INDEX('Community ID'!$K:$K,MATCH('Environmental Data'!$N669,'Community ID'!J:J,0))</f>
        <v>Santiago</v>
      </c>
      <c r="D669" t="s">
        <v>2178</v>
      </c>
      <c r="G669" t="s">
        <v>48</v>
      </c>
      <c r="H669" s="1">
        <v>33209</v>
      </c>
      <c r="I669">
        <v>31</v>
      </c>
      <c r="J669">
        <v>8097728466</v>
      </c>
      <c r="K669" t="s">
        <v>49</v>
      </c>
      <c r="L669" t="s">
        <v>127</v>
      </c>
      <c r="M669" t="s">
        <v>2156</v>
      </c>
      <c r="N669" t="s">
        <v>369</v>
      </c>
      <c r="O669" t="s">
        <v>364</v>
      </c>
      <c r="T669">
        <v>8297958300</v>
      </c>
      <c r="U669" t="s">
        <v>56</v>
      </c>
      <c r="V669">
        <v>19.494881199999998</v>
      </c>
      <c r="W669">
        <v>-70.746766600000001</v>
      </c>
      <c r="X669" t="s">
        <v>275</v>
      </c>
      <c r="Y669" t="s">
        <v>275</v>
      </c>
      <c r="Z669" t="s">
        <v>345</v>
      </c>
      <c r="AA669" t="s">
        <v>155</v>
      </c>
      <c r="AB669" t="s">
        <v>60</v>
      </c>
      <c r="AC669" t="s">
        <v>61</v>
      </c>
      <c r="AD669" t="s">
        <v>60</v>
      </c>
      <c r="AE669" t="s">
        <v>176</v>
      </c>
      <c r="AF669" t="s">
        <v>395</v>
      </c>
      <c r="AG669" t="s">
        <v>2179</v>
      </c>
      <c r="AH669" t="s">
        <v>135</v>
      </c>
      <c r="AI669" t="s">
        <v>2157</v>
      </c>
      <c r="AJ669">
        <v>1</v>
      </c>
      <c r="AK669" t="s">
        <v>66</v>
      </c>
      <c r="AL669">
        <v>5</v>
      </c>
      <c r="AM669">
        <v>0</v>
      </c>
      <c r="AN669" t="s">
        <v>61</v>
      </c>
      <c r="AO669" t="s">
        <v>67</v>
      </c>
      <c r="AP669" t="s">
        <v>68</v>
      </c>
      <c r="AR669" t="s">
        <v>69</v>
      </c>
      <c r="AS669" t="s">
        <v>91</v>
      </c>
      <c r="AT669" s="1">
        <v>44178</v>
      </c>
      <c r="AU669" t="s">
        <v>11274</v>
      </c>
      <c r="AV669">
        <v>8297958300</v>
      </c>
      <c r="AW669" t="s">
        <v>71</v>
      </c>
      <c r="AX669" t="s">
        <v>72</v>
      </c>
    </row>
    <row r="670" spans="1:50" hidden="1" x14ac:dyDescent="0.25">
      <c r="A670" t="str">
        <f>INDEX('Community ID'!B:B,MATCH(M670,'Community ID'!A:A,0))</f>
        <v>Villa Progreso 3</v>
      </c>
      <c r="B670" t="str">
        <f>INDEX('Community ID'!$K:$K,MATCH('Environmental Data'!$N670,'Community ID'!J:J,0))</f>
        <v>Santiago</v>
      </c>
      <c r="D670" t="s">
        <v>2176</v>
      </c>
      <c r="G670" t="s">
        <v>48</v>
      </c>
      <c r="H670" s="1">
        <v>30436</v>
      </c>
      <c r="I670">
        <v>38</v>
      </c>
      <c r="J670">
        <v>8492202303</v>
      </c>
      <c r="K670" t="s">
        <v>132</v>
      </c>
      <c r="L670" t="s">
        <v>1209</v>
      </c>
      <c r="M670" t="s">
        <v>2061</v>
      </c>
      <c r="N670" t="s">
        <v>364</v>
      </c>
      <c r="O670" t="s">
        <v>342</v>
      </c>
      <c r="Q670" t="s">
        <v>358</v>
      </c>
      <c r="S670">
        <v>3103715334</v>
      </c>
      <c r="U670" t="s">
        <v>56</v>
      </c>
      <c r="V670">
        <v>19.495186054304298</v>
      </c>
      <c r="W670">
        <v>-70.756092444945693</v>
      </c>
      <c r="X670" t="s">
        <v>57</v>
      </c>
      <c r="Y670" t="s">
        <v>82</v>
      </c>
      <c r="Z670" t="s">
        <v>345</v>
      </c>
      <c r="AA670" t="s">
        <v>155</v>
      </c>
      <c r="AB670" t="s">
        <v>60</v>
      </c>
      <c r="AC670" t="s">
        <v>61</v>
      </c>
      <c r="AD670" t="s">
        <v>61</v>
      </c>
      <c r="AE670" t="s">
        <v>157</v>
      </c>
      <c r="AF670" t="s">
        <v>63</v>
      </c>
      <c r="AG670" t="s">
        <v>2140</v>
      </c>
      <c r="AH670" t="s">
        <v>1777</v>
      </c>
      <c r="AI670" t="s">
        <v>2177</v>
      </c>
      <c r="AJ670">
        <v>1</v>
      </c>
      <c r="AK670" t="s">
        <v>704</v>
      </c>
      <c r="AL670">
        <v>4</v>
      </c>
      <c r="AN670" t="s">
        <v>60</v>
      </c>
      <c r="AO670" t="s">
        <v>67</v>
      </c>
      <c r="AP670" t="s">
        <v>68</v>
      </c>
      <c r="AR670" t="s">
        <v>69</v>
      </c>
      <c r="AS670" t="s">
        <v>91</v>
      </c>
      <c r="AT670" s="1">
        <v>44178</v>
      </c>
      <c r="AU670" t="s">
        <v>11275</v>
      </c>
      <c r="AW670" t="s">
        <v>71</v>
      </c>
      <c r="AX670" t="s">
        <v>72</v>
      </c>
    </row>
    <row r="671" spans="1:50" hidden="1" x14ac:dyDescent="0.25">
      <c r="A671" t="str">
        <f>INDEX('Community ID'!B:B,MATCH(M671,'Community ID'!A:A,0))</f>
        <v>Villa Progreso 3</v>
      </c>
      <c r="B671" t="str">
        <f>INDEX('Community ID'!$K:$K,MATCH('Environmental Data'!$N671,'Community ID'!J:J,0))</f>
        <v>Santiago</v>
      </c>
      <c r="D671" t="s">
        <v>410</v>
      </c>
      <c r="F671" t="s">
        <v>411</v>
      </c>
      <c r="G671" t="s">
        <v>75</v>
      </c>
      <c r="H671" s="1">
        <v>27148</v>
      </c>
      <c r="I671">
        <v>47</v>
      </c>
      <c r="J671">
        <v>8093610864</v>
      </c>
      <c r="K671" t="s">
        <v>76</v>
      </c>
      <c r="L671" t="s">
        <v>412</v>
      </c>
      <c r="M671" t="s">
        <v>389</v>
      </c>
      <c r="N671" t="s">
        <v>369</v>
      </c>
      <c r="Q671" t="s">
        <v>413</v>
      </c>
      <c r="S671">
        <v>1700133802</v>
      </c>
      <c r="T671">
        <v>8498780439</v>
      </c>
      <c r="U671" t="s">
        <v>56</v>
      </c>
      <c r="V671">
        <v>19.494953043965602</v>
      </c>
      <c r="W671">
        <v>-70.7564276283304</v>
      </c>
      <c r="X671" t="s">
        <v>57</v>
      </c>
      <c r="Z671" t="s">
        <v>166</v>
      </c>
      <c r="AA671" t="s">
        <v>155</v>
      </c>
      <c r="AB671" t="s">
        <v>60</v>
      </c>
      <c r="AC671" t="s">
        <v>61</v>
      </c>
      <c r="AD671" t="s">
        <v>60</v>
      </c>
      <c r="AE671" t="s">
        <v>176</v>
      </c>
      <c r="AF671" t="s">
        <v>111</v>
      </c>
      <c r="AI671" t="s">
        <v>414</v>
      </c>
      <c r="AL671">
        <v>5</v>
      </c>
      <c r="AM671">
        <v>3</v>
      </c>
      <c r="AN671" t="s">
        <v>60</v>
      </c>
      <c r="AO671" t="s">
        <v>67</v>
      </c>
      <c r="AP671" t="s">
        <v>68</v>
      </c>
      <c r="AR671" t="s">
        <v>69</v>
      </c>
      <c r="AS671" t="s">
        <v>91</v>
      </c>
      <c r="AT671" s="1">
        <v>44178</v>
      </c>
      <c r="AU671" t="s">
        <v>11276</v>
      </c>
      <c r="AV671">
        <v>8498780439</v>
      </c>
      <c r="AW671" t="s">
        <v>71</v>
      </c>
      <c r="AX671" t="s">
        <v>72</v>
      </c>
    </row>
    <row r="672" spans="1:50" hidden="1" x14ac:dyDescent="0.25">
      <c r="A672" t="str">
        <f>INDEX('Community ID'!B:B,MATCH(M672,'Community ID'!A:A,0))</f>
        <v>Villa Progreso 3</v>
      </c>
      <c r="B672" t="str">
        <f>INDEX('Community ID'!$K:$K,MATCH('Environmental Data'!$N672,'Community ID'!J:J,0))</f>
        <v>Santiago</v>
      </c>
      <c r="D672" t="s">
        <v>2180</v>
      </c>
      <c r="G672" t="s">
        <v>75</v>
      </c>
      <c r="H672" t="s">
        <v>94</v>
      </c>
      <c r="I672">
        <v>2021</v>
      </c>
      <c r="J672">
        <v>8094462980</v>
      </c>
      <c r="K672" t="s">
        <v>49</v>
      </c>
      <c r="L672" t="s">
        <v>2181</v>
      </c>
      <c r="M672" t="s">
        <v>2061</v>
      </c>
      <c r="N672" t="s">
        <v>364</v>
      </c>
      <c r="O672" t="s">
        <v>342</v>
      </c>
      <c r="Q672" t="s">
        <v>134</v>
      </c>
      <c r="S672">
        <v>3103738094</v>
      </c>
      <c r="U672" t="s">
        <v>56</v>
      </c>
      <c r="V672">
        <v>0</v>
      </c>
      <c r="W672">
        <v>0</v>
      </c>
      <c r="X672" t="s">
        <v>57</v>
      </c>
      <c r="Y672" t="s">
        <v>82</v>
      </c>
      <c r="Z672" t="s">
        <v>345</v>
      </c>
      <c r="AA672" t="s">
        <v>155</v>
      </c>
      <c r="AB672" t="s">
        <v>60</v>
      </c>
      <c r="AC672" t="s">
        <v>61</v>
      </c>
      <c r="AD672" t="s">
        <v>61</v>
      </c>
      <c r="AE672" t="s">
        <v>176</v>
      </c>
      <c r="AF672" t="s">
        <v>111</v>
      </c>
      <c r="AG672" t="s">
        <v>2182</v>
      </c>
      <c r="AH672" t="s">
        <v>2183</v>
      </c>
      <c r="AI672" t="s">
        <v>2184</v>
      </c>
      <c r="AJ672">
        <v>1</v>
      </c>
      <c r="AK672" t="s">
        <v>567</v>
      </c>
      <c r="AL672">
        <v>3</v>
      </c>
      <c r="AN672" t="s">
        <v>60</v>
      </c>
      <c r="AO672" t="s">
        <v>67</v>
      </c>
      <c r="AP672" t="s">
        <v>104</v>
      </c>
      <c r="AR672" t="s">
        <v>69</v>
      </c>
      <c r="AS672" t="s">
        <v>91</v>
      </c>
      <c r="AT672" s="1">
        <v>44178</v>
      </c>
      <c r="AU672" t="s">
        <v>11277</v>
      </c>
      <c r="AW672" t="s">
        <v>71</v>
      </c>
      <c r="AX672" t="s">
        <v>72</v>
      </c>
    </row>
    <row r="673" spans="1:50" hidden="1" x14ac:dyDescent="0.25">
      <c r="A673" t="str">
        <f>INDEX('Community ID'!B:B,MATCH(M673,'Community ID'!A:A,0))</f>
        <v>Villa Progreso</v>
      </c>
      <c r="B673" t="str">
        <f>INDEX('Community ID'!$K:$K,MATCH('Environmental Data'!$N673,'Community ID'!J:J,0))</f>
        <v>Santiago</v>
      </c>
      <c r="D673" t="s">
        <v>2185</v>
      </c>
      <c r="G673" t="s">
        <v>48</v>
      </c>
      <c r="H673" s="1">
        <v>25804</v>
      </c>
      <c r="I673">
        <v>51</v>
      </c>
      <c r="J673">
        <v>8293512385</v>
      </c>
      <c r="K673" t="s">
        <v>76</v>
      </c>
      <c r="L673" t="s">
        <v>127</v>
      </c>
      <c r="M673" t="s">
        <v>2163</v>
      </c>
      <c r="N673" t="s">
        <v>369</v>
      </c>
      <c r="O673" t="s">
        <v>364</v>
      </c>
      <c r="T673">
        <v>8297958300</v>
      </c>
      <c r="U673" t="s">
        <v>56</v>
      </c>
      <c r="V673">
        <v>19.495027400000001</v>
      </c>
      <c r="W673">
        <v>-70.756167500000004</v>
      </c>
      <c r="X673" t="s">
        <v>196</v>
      </c>
      <c r="Y673" t="s">
        <v>196</v>
      </c>
      <c r="Z673" t="s">
        <v>345</v>
      </c>
      <c r="AA673" t="s">
        <v>155</v>
      </c>
      <c r="AB673" t="s">
        <v>60</v>
      </c>
      <c r="AC673" t="s">
        <v>61</v>
      </c>
      <c r="AE673" t="s">
        <v>157</v>
      </c>
      <c r="AF673" t="s">
        <v>395</v>
      </c>
      <c r="AG673" t="s">
        <v>135</v>
      </c>
      <c r="AH673" t="s">
        <v>135</v>
      </c>
      <c r="AI673" t="s">
        <v>2174</v>
      </c>
      <c r="AJ673">
        <v>0</v>
      </c>
      <c r="AK673" t="s">
        <v>2186</v>
      </c>
      <c r="AL673">
        <v>4</v>
      </c>
      <c r="AM673">
        <v>2</v>
      </c>
      <c r="AN673" t="s">
        <v>60</v>
      </c>
      <c r="AO673" t="s">
        <v>170</v>
      </c>
      <c r="AP673" t="s">
        <v>68</v>
      </c>
      <c r="AR673" t="s">
        <v>69</v>
      </c>
      <c r="AS673" t="s">
        <v>91</v>
      </c>
      <c r="AT673" s="1">
        <v>44178</v>
      </c>
      <c r="AU673" t="s">
        <v>11278</v>
      </c>
      <c r="AV673">
        <v>8297958300</v>
      </c>
      <c r="AW673" t="s">
        <v>71</v>
      </c>
      <c r="AX673" t="s">
        <v>72</v>
      </c>
    </row>
    <row r="674" spans="1:50" hidden="1" x14ac:dyDescent="0.25">
      <c r="A674" t="str">
        <f>INDEX('Community ID'!B:B,MATCH(M674,'Community ID'!A:A,0))</f>
        <v>Villa Progreso 3</v>
      </c>
      <c r="B674" t="str">
        <f>INDEX('Community ID'!$K:$K,MATCH('Environmental Data'!$N674,'Community ID'!J:J,0))</f>
        <v>Santiago</v>
      </c>
      <c r="D674" t="s">
        <v>415</v>
      </c>
      <c r="G674" t="s">
        <v>75</v>
      </c>
      <c r="H674" s="1">
        <v>26679</v>
      </c>
      <c r="I674">
        <v>48</v>
      </c>
      <c r="J674">
        <v>8094560927</v>
      </c>
      <c r="K674" t="s">
        <v>49</v>
      </c>
      <c r="L674" t="s">
        <v>417</v>
      </c>
      <c r="M674" t="s">
        <v>408</v>
      </c>
      <c r="N674" t="s">
        <v>369</v>
      </c>
      <c r="Q674" t="s">
        <v>353</v>
      </c>
      <c r="S674">
        <v>116322603</v>
      </c>
      <c r="T674">
        <v>8498780439</v>
      </c>
      <c r="U674" t="s">
        <v>56</v>
      </c>
      <c r="V674">
        <v>19.495061865875201</v>
      </c>
      <c r="W674">
        <v>-70.756262089695298</v>
      </c>
      <c r="X674" t="s">
        <v>57</v>
      </c>
      <c r="Y674" t="s">
        <v>57</v>
      </c>
      <c r="Z674" t="s">
        <v>166</v>
      </c>
      <c r="AA674" t="s">
        <v>155</v>
      </c>
      <c r="AB674" t="s">
        <v>60</v>
      </c>
      <c r="AC674" t="s">
        <v>61</v>
      </c>
      <c r="AD674" t="s">
        <v>60</v>
      </c>
      <c r="AE674" t="s">
        <v>176</v>
      </c>
      <c r="AF674" t="s">
        <v>111</v>
      </c>
      <c r="AG674" t="s">
        <v>418</v>
      </c>
      <c r="AI674" t="s">
        <v>419</v>
      </c>
      <c r="AJ674">
        <v>1</v>
      </c>
      <c r="AK674" t="s">
        <v>409</v>
      </c>
      <c r="AL674">
        <v>3</v>
      </c>
      <c r="AN674" t="s">
        <v>60</v>
      </c>
      <c r="AO674" t="s">
        <v>67</v>
      </c>
      <c r="AP674" t="s">
        <v>123</v>
      </c>
      <c r="AR674" t="s">
        <v>69</v>
      </c>
      <c r="AS674" t="s">
        <v>91</v>
      </c>
      <c r="AT674" s="1">
        <v>44178</v>
      </c>
      <c r="AU674" t="s">
        <v>11279</v>
      </c>
      <c r="AV674">
        <v>8498780439</v>
      </c>
      <c r="AW674" t="s">
        <v>71</v>
      </c>
      <c r="AX674" t="s">
        <v>72</v>
      </c>
    </row>
    <row r="675" spans="1:50" hidden="1" x14ac:dyDescent="0.25">
      <c r="A675" t="str">
        <f>INDEX('Community ID'!B:B,MATCH(M675,'Community ID'!A:A,0))</f>
        <v>Villa Progreso 3</v>
      </c>
      <c r="B675" t="str">
        <f>INDEX('Community ID'!$K:$K,MATCH('Environmental Data'!$N675,'Community ID'!J:J,0))</f>
        <v>Santiago</v>
      </c>
      <c r="D675" t="s">
        <v>420</v>
      </c>
      <c r="F675" t="s">
        <v>422</v>
      </c>
      <c r="G675" t="s">
        <v>75</v>
      </c>
      <c r="H675" s="1">
        <v>31804</v>
      </c>
      <c r="I675">
        <v>34</v>
      </c>
      <c r="J675">
        <v>8295198782</v>
      </c>
      <c r="K675" t="s">
        <v>49</v>
      </c>
      <c r="L675" t="s">
        <v>423</v>
      </c>
      <c r="M675" t="s">
        <v>389</v>
      </c>
      <c r="N675" t="s">
        <v>369</v>
      </c>
      <c r="Q675" t="s">
        <v>338</v>
      </c>
      <c r="S675">
        <v>4900806151</v>
      </c>
      <c r="T675">
        <v>8498780439</v>
      </c>
      <c r="U675" t="s">
        <v>56</v>
      </c>
      <c r="V675">
        <v>19.4946946037125</v>
      </c>
      <c r="W675">
        <v>-70.757610642166696</v>
      </c>
      <c r="X675" t="s">
        <v>82</v>
      </c>
      <c r="Y675" t="s">
        <v>82</v>
      </c>
      <c r="Z675" t="s">
        <v>166</v>
      </c>
      <c r="AA675" t="s">
        <v>155</v>
      </c>
      <c r="AB675" t="s">
        <v>60</v>
      </c>
      <c r="AC675" t="s">
        <v>61</v>
      </c>
      <c r="AD675" t="s">
        <v>60</v>
      </c>
      <c r="AE675" t="s">
        <v>157</v>
      </c>
      <c r="AF675" t="s">
        <v>86</v>
      </c>
      <c r="AG675" t="s">
        <v>424</v>
      </c>
      <c r="AI675" t="s">
        <v>326</v>
      </c>
      <c r="AJ675">
        <v>1</v>
      </c>
      <c r="AK675" t="s">
        <v>425</v>
      </c>
      <c r="AL675">
        <v>4</v>
      </c>
      <c r="AM675">
        <v>2</v>
      </c>
      <c r="AN675" t="s">
        <v>60</v>
      </c>
      <c r="AO675" t="s">
        <v>67</v>
      </c>
      <c r="AP675" t="s">
        <v>68</v>
      </c>
      <c r="AR675" t="s">
        <v>69</v>
      </c>
      <c r="AS675" t="s">
        <v>91</v>
      </c>
      <c r="AT675" s="1">
        <v>44178</v>
      </c>
      <c r="AU675" t="s">
        <v>11280</v>
      </c>
      <c r="AV675">
        <v>8498780439</v>
      </c>
      <c r="AW675" t="s">
        <v>71</v>
      </c>
      <c r="AX675" t="s">
        <v>72</v>
      </c>
    </row>
    <row r="676" spans="1:50" hidden="1" x14ac:dyDescent="0.25">
      <c r="A676" t="str">
        <f>INDEX('Community ID'!B:B,MATCH(M676,'Community ID'!A:A,0))</f>
        <v>Villa Progreso</v>
      </c>
      <c r="B676" t="str">
        <f>INDEX('Community ID'!$K:$K,MATCH('Environmental Data'!$N676,'Community ID'!J:J,0))</f>
        <v>Santiago</v>
      </c>
      <c r="D676" t="s">
        <v>2187</v>
      </c>
      <c r="G676" t="s">
        <v>48</v>
      </c>
      <c r="H676" t="s">
        <v>94</v>
      </c>
      <c r="I676">
        <v>2021</v>
      </c>
      <c r="J676">
        <v>8299589559</v>
      </c>
      <c r="K676" t="s">
        <v>132</v>
      </c>
      <c r="L676" t="s">
        <v>127</v>
      </c>
      <c r="M676" t="s">
        <v>2163</v>
      </c>
      <c r="N676" t="s">
        <v>369</v>
      </c>
      <c r="O676" t="s">
        <v>364</v>
      </c>
      <c r="Q676" t="s">
        <v>2188</v>
      </c>
      <c r="T676">
        <v>8297958300</v>
      </c>
      <c r="U676" t="s">
        <v>56</v>
      </c>
      <c r="V676">
        <v>0</v>
      </c>
      <c r="W676">
        <v>0</v>
      </c>
      <c r="X676" t="s">
        <v>275</v>
      </c>
      <c r="Y676" t="s">
        <v>275</v>
      </c>
      <c r="Z676" t="s">
        <v>345</v>
      </c>
      <c r="AA676" t="s">
        <v>155</v>
      </c>
      <c r="AB676" t="s">
        <v>60</v>
      </c>
      <c r="AC676" t="s">
        <v>61</v>
      </c>
      <c r="AD676" t="s">
        <v>60</v>
      </c>
      <c r="AE676" t="s">
        <v>157</v>
      </c>
      <c r="AF676" t="s">
        <v>111</v>
      </c>
      <c r="AG676" t="s">
        <v>2189</v>
      </c>
      <c r="AH676" t="s">
        <v>2190</v>
      </c>
      <c r="AI676" t="s">
        <v>2174</v>
      </c>
      <c r="AJ676">
        <v>0</v>
      </c>
      <c r="AK676" t="s">
        <v>2191</v>
      </c>
      <c r="AL676">
        <v>3</v>
      </c>
      <c r="AM676">
        <v>1</v>
      </c>
      <c r="AN676" t="s">
        <v>60</v>
      </c>
      <c r="AO676" t="s">
        <v>67</v>
      </c>
      <c r="AP676" t="s">
        <v>68</v>
      </c>
      <c r="AR676" t="s">
        <v>69</v>
      </c>
      <c r="AS676" t="s">
        <v>91</v>
      </c>
      <c r="AT676" s="1">
        <v>44178</v>
      </c>
      <c r="AU676" t="s">
        <v>11281</v>
      </c>
      <c r="AV676">
        <v>8297958300</v>
      </c>
      <c r="AW676" t="s">
        <v>71</v>
      </c>
      <c r="AX676" t="s">
        <v>72</v>
      </c>
    </row>
    <row r="677" spans="1:50" hidden="1" x14ac:dyDescent="0.25">
      <c r="A677" t="str">
        <f>INDEX('Community ID'!B:B,MATCH(M677,'Community ID'!A:A,0))</f>
        <v>Villa Progreso 3</v>
      </c>
      <c r="B677" t="str">
        <f>INDEX('Community ID'!$K:$K,MATCH('Environmental Data'!$N677,'Community ID'!J:J,0))</f>
        <v>Santiago</v>
      </c>
      <c r="D677" t="s">
        <v>449</v>
      </c>
      <c r="F677" t="s">
        <v>450</v>
      </c>
      <c r="G677" t="s">
        <v>48</v>
      </c>
      <c r="H677" s="1">
        <v>23924</v>
      </c>
      <c r="I677">
        <v>56</v>
      </c>
      <c r="J677">
        <v>8298431670</v>
      </c>
      <c r="K677" t="s">
        <v>76</v>
      </c>
      <c r="L677" t="s">
        <v>108</v>
      </c>
      <c r="M677" t="s">
        <v>389</v>
      </c>
      <c r="N677" t="s">
        <v>369</v>
      </c>
      <c r="Q677" t="s">
        <v>394</v>
      </c>
      <c r="S677">
        <v>3102142902</v>
      </c>
      <c r="T677">
        <v>8498780439</v>
      </c>
      <c r="U677" t="s">
        <v>56</v>
      </c>
      <c r="V677">
        <v>19.4952444848551</v>
      </c>
      <c r="W677">
        <v>-70.757250615139</v>
      </c>
      <c r="X677" t="s">
        <v>100</v>
      </c>
      <c r="Y677" t="s">
        <v>100</v>
      </c>
      <c r="Z677" t="s">
        <v>166</v>
      </c>
      <c r="AA677" t="s">
        <v>155</v>
      </c>
      <c r="AB677" t="s">
        <v>60</v>
      </c>
      <c r="AC677" t="s">
        <v>61</v>
      </c>
      <c r="AD677" t="s">
        <v>61</v>
      </c>
      <c r="AE677" t="s">
        <v>157</v>
      </c>
      <c r="AF677" t="s">
        <v>111</v>
      </c>
      <c r="AG677" t="s">
        <v>451</v>
      </c>
      <c r="AH677" t="s">
        <v>346</v>
      </c>
      <c r="AI677" t="s">
        <v>452</v>
      </c>
      <c r="AJ677">
        <v>1</v>
      </c>
      <c r="AK677" t="s">
        <v>453</v>
      </c>
      <c r="AL677">
        <v>2</v>
      </c>
      <c r="AN677" t="s">
        <v>60</v>
      </c>
      <c r="AO677" t="s">
        <v>67</v>
      </c>
      <c r="AP677" t="s">
        <v>68</v>
      </c>
      <c r="AR677" t="s">
        <v>69</v>
      </c>
      <c r="AS677" t="s">
        <v>91</v>
      </c>
      <c r="AT677" s="1">
        <v>44178</v>
      </c>
      <c r="AU677" t="s">
        <v>11282</v>
      </c>
      <c r="AV677">
        <v>8498780439</v>
      </c>
      <c r="AW677" t="s">
        <v>71</v>
      </c>
      <c r="AX677" t="s">
        <v>72</v>
      </c>
    </row>
    <row r="678" spans="1:50" hidden="1" x14ac:dyDescent="0.25">
      <c r="A678" t="str">
        <f>INDEX('Community ID'!B:B,MATCH(M678,'Community ID'!A:A,0))</f>
        <v>Villa Progreso 3</v>
      </c>
      <c r="B678" t="str">
        <f>INDEX('Community ID'!$K:$K,MATCH('Environmental Data'!$N678,'Community ID'!J:J,0))</f>
        <v>Santiago</v>
      </c>
      <c r="D678" t="s">
        <v>2192</v>
      </c>
      <c r="F678" t="s">
        <v>472</v>
      </c>
      <c r="G678" t="s">
        <v>48</v>
      </c>
      <c r="H678" s="1">
        <v>32065</v>
      </c>
      <c r="I678">
        <v>34</v>
      </c>
      <c r="J678">
        <v>8097033852</v>
      </c>
      <c r="K678" t="s">
        <v>76</v>
      </c>
      <c r="L678" t="s">
        <v>108</v>
      </c>
      <c r="M678" t="s">
        <v>2061</v>
      </c>
      <c r="N678" t="s">
        <v>364</v>
      </c>
      <c r="O678" t="s">
        <v>342</v>
      </c>
      <c r="Q678" t="s">
        <v>358</v>
      </c>
      <c r="S678">
        <v>3105222586</v>
      </c>
      <c r="U678" t="s">
        <v>56</v>
      </c>
      <c r="V678">
        <v>19.5023827923768</v>
      </c>
      <c r="W678">
        <v>-70.751589226985502</v>
      </c>
      <c r="X678" t="s">
        <v>196</v>
      </c>
      <c r="Y678" t="s">
        <v>57</v>
      </c>
      <c r="Z678" t="s">
        <v>345</v>
      </c>
      <c r="AA678" t="s">
        <v>155</v>
      </c>
      <c r="AB678" t="s">
        <v>60</v>
      </c>
      <c r="AC678" t="s">
        <v>61</v>
      </c>
      <c r="AD678" t="s">
        <v>61</v>
      </c>
      <c r="AE678" t="s">
        <v>176</v>
      </c>
      <c r="AF678" t="s">
        <v>111</v>
      </c>
      <c r="AG678" t="s">
        <v>2034</v>
      </c>
      <c r="AI678" t="s">
        <v>2194</v>
      </c>
      <c r="AJ678">
        <v>0</v>
      </c>
      <c r="AK678" t="s">
        <v>2195</v>
      </c>
      <c r="AL678">
        <v>3</v>
      </c>
      <c r="AN678" t="s">
        <v>60</v>
      </c>
      <c r="AO678" t="s">
        <v>67</v>
      </c>
      <c r="AP678" t="s">
        <v>104</v>
      </c>
      <c r="AR678" t="s">
        <v>69</v>
      </c>
      <c r="AS678" t="s">
        <v>91</v>
      </c>
      <c r="AT678" s="1">
        <v>44178</v>
      </c>
      <c r="AU678" t="s">
        <v>11283</v>
      </c>
      <c r="AW678" t="s">
        <v>71</v>
      </c>
      <c r="AX678" t="s">
        <v>72</v>
      </c>
    </row>
    <row r="679" spans="1:50" hidden="1" x14ac:dyDescent="0.25">
      <c r="A679" t="str">
        <f>INDEX('Community ID'!B:B,MATCH(M679,'Community ID'!A:A,0))</f>
        <v>Villa Progreso 3</v>
      </c>
      <c r="B679" t="str">
        <f>INDEX('Community ID'!$K:$K,MATCH('Environmental Data'!$N679,'Community ID'!J:J,0))</f>
        <v>Santiago</v>
      </c>
      <c r="D679" t="s">
        <v>445</v>
      </c>
      <c r="F679" t="s">
        <v>446</v>
      </c>
      <c r="G679" t="s">
        <v>75</v>
      </c>
      <c r="H679" s="1">
        <v>32203</v>
      </c>
      <c r="I679">
        <v>33</v>
      </c>
      <c r="J679">
        <v>8294998624</v>
      </c>
      <c r="K679" t="s">
        <v>76</v>
      </c>
      <c r="L679" t="s">
        <v>447</v>
      </c>
      <c r="M679" t="s">
        <v>389</v>
      </c>
      <c r="N679" t="s">
        <v>369</v>
      </c>
      <c r="Q679" t="s">
        <v>394</v>
      </c>
      <c r="S679">
        <v>1201085535</v>
      </c>
      <c r="T679">
        <v>8498780439</v>
      </c>
      <c r="U679" t="s">
        <v>56</v>
      </c>
      <c r="V679">
        <v>19.495597864270401</v>
      </c>
      <c r="W679">
        <v>-70.757083409390901</v>
      </c>
      <c r="X679" t="s">
        <v>57</v>
      </c>
      <c r="Y679" t="s">
        <v>82</v>
      </c>
      <c r="Z679" t="s">
        <v>166</v>
      </c>
      <c r="AA679" t="s">
        <v>155</v>
      </c>
      <c r="AB679" t="s">
        <v>61</v>
      </c>
      <c r="AC679" t="s">
        <v>61</v>
      </c>
      <c r="AD679" t="s">
        <v>61</v>
      </c>
      <c r="AE679" t="s">
        <v>176</v>
      </c>
      <c r="AF679" t="s">
        <v>63</v>
      </c>
      <c r="AG679" t="s">
        <v>346</v>
      </c>
      <c r="AH679" t="s">
        <v>346</v>
      </c>
      <c r="AI679" t="s">
        <v>448</v>
      </c>
      <c r="AJ679">
        <v>1</v>
      </c>
      <c r="AK679" t="s">
        <v>409</v>
      </c>
      <c r="AL679">
        <v>4</v>
      </c>
      <c r="AM679">
        <v>1</v>
      </c>
      <c r="AN679" t="s">
        <v>60</v>
      </c>
      <c r="AO679" t="s">
        <v>67</v>
      </c>
      <c r="AP679" t="s">
        <v>68</v>
      </c>
      <c r="AR679" t="s">
        <v>69</v>
      </c>
      <c r="AS679" t="s">
        <v>91</v>
      </c>
      <c r="AT679" s="1">
        <v>44178</v>
      </c>
      <c r="AU679" t="s">
        <v>11284</v>
      </c>
      <c r="AV679">
        <v>8498780439</v>
      </c>
      <c r="AW679" t="s">
        <v>71</v>
      </c>
      <c r="AX679" t="s">
        <v>72</v>
      </c>
    </row>
    <row r="680" spans="1:50" hidden="1" x14ac:dyDescent="0.25">
      <c r="A680" t="str">
        <f>INDEX('Community ID'!B:B,MATCH(M680,'Community ID'!A:A,0))</f>
        <v>Villa Progreso</v>
      </c>
      <c r="B680" t="str">
        <f>INDEX('Community ID'!$K:$K,MATCH('Environmental Data'!$N680,'Community ID'!J:J,0))</f>
        <v>Santiago</v>
      </c>
      <c r="D680" t="s">
        <v>2196</v>
      </c>
      <c r="F680" t="s">
        <v>2197</v>
      </c>
      <c r="G680" t="s">
        <v>75</v>
      </c>
      <c r="H680" s="1">
        <v>22818</v>
      </c>
      <c r="I680">
        <v>59</v>
      </c>
      <c r="J680">
        <v>8098630543</v>
      </c>
      <c r="K680" t="s">
        <v>76</v>
      </c>
      <c r="L680" t="s">
        <v>2198</v>
      </c>
      <c r="M680" t="s">
        <v>2163</v>
      </c>
      <c r="N680" t="s">
        <v>369</v>
      </c>
      <c r="O680" t="s">
        <v>364</v>
      </c>
      <c r="Q680" t="s">
        <v>134</v>
      </c>
      <c r="T680">
        <v>8297958300</v>
      </c>
      <c r="U680" t="s">
        <v>56</v>
      </c>
      <c r="V680">
        <v>19.495239300000001</v>
      </c>
      <c r="W680">
        <v>-70.757275300000003</v>
      </c>
      <c r="X680" t="s">
        <v>57</v>
      </c>
      <c r="Y680" t="s">
        <v>275</v>
      </c>
      <c r="Z680" t="s">
        <v>345</v>
      </c>
      <c r="AA680" t="s">
        <v>155</v>
      </c>
      <c r="AB680" t="s">
        <v>61</v>
      </c>
      <c r="AC680" t="s">
        <v>60</v>
      </c>
      <c r="AD680" t="s">
        <v>61</v>
      </c>
      <c r="AE680" t="s">
        <v>157</v>
      </c>
      <c r="AF680" t="s">
        <v>86</v>
      </c>
      <c r="AG680" t="s">
        <v>2199</v>
      </c>
      <c r="AH680" t="s">
        <v>621</v>
      </c>
      <c r="AI680" t="s">
        <v>2200</v>
      </c>
      <c r="AJ680">
        <v>1</v>
      </c>
      <c r="AK680" t="s">
        <v>1586</v>
      </c>
      <c r="AL680">
        <v>1</v>
      </c>
      <c r="AM680">
        <v>0</v>
      </c>
      <c r="AN680" t="s">
        <v>60</v>
      </c>
      <c r="AO680" t="s">
        <v>90</v>
      </c>
      <c r="AP680" t="s">
        <v>104</v>
      </c>
      <c r="AR680" t="s">
        <v>69</v>
      </c>
      <c r="AS680" t="s">
        <v>91</v>
      </c>
      <c r="AT680" s="1">
        <v>44178</v>
      </c>
      <c r="AU680" t="s">
        <v>11285</v>
      </c>
      <c r="AV680">
        <v>8297958300</v>
      </c>
      <c r="AW680" t="s">
        <v>71</v>
      </c>
      <c r="AX680" t="s">
        <v>72</v>
      </c>
    </row>
    <row r="681" spans="1:50" hidden="1" x14ac:dyDescent="0.25">
      <c r="A681" t="str">
        <f>INDEX('Community ID'!B:B,MATCH(M681,'Community ID'!A:A,0))</f>
        <v>Villa Progreso 3</v>
      </c>
      <c r="B681" t="str">
        <f>INDEX('Community ID'!$K:$K,MATCH('Environmental Data'!$N681,'Community ID'!J:J,0))</f>
        <v>Santiago</v>
      </c>
      <c r="D681" t="s">
        <v>2201</v>
      </c>
      <c r="F681" t="s">
        <v>2202</v>
      </c>
      <c r="G681" t="s">
        <v>75</v>
      </c>
      <c r="H681" s="1">
        <v>34311</v>
      </c>
      <c r="I681">
        <v>28</v>
      </c>
      <c r="J681">
        <v>8292044816</v>
      </c>
      <c r="K681" t="s">
        <v>76</v>
      </c>
      <c r="L681" t="s">
        <v>412</v>
      </c>
      <c r="M681" t="s">
        <v>2061</v>
      </c>
      <c r="N681" t="s">
        <v>364</v>
      </c>
      <c r="O681" t="s">
        <v>342</v>
      </c>
      <c r="P681">
        <v>1913166100</v>
      </c>
      <c r="Q681" t="s">
        <v>353</v>
      </c>
      <c r="S681">
        <v>40226051577</v>
      </c>
      <c r="U681" t="s">
        <v>56</v>
      </c>
      <c r="V681">
        <v>19.502894363627099</v>
      </c>
      <c r="W681">
        <v>-70.750796071223405</v>
      </c>
      <c r="X681" t="s">
        <v>196</v>
      </c>
      <c r="Y681" t="s">
        <v>196</v>
      </c>
      <c r="Z681" t="s">
        <v>345</v>
      </c>
      <c r="AA681" t="s">
        <v>155</v>
      </c>
      <c r="AB681" t="s">
        <v>60</v>
      </c>
      <c r="AC681" t="s">
        <v>61</v>
      </c>
      <c r="AD681" t="s">
        <v>60</v>
      </c>
      <c r="AE681" t="s">
        <v>176</v>
      </c>
      <c r="AF681" t="s">
        <v>111</v>
      </c>
      <c r="AG681" t="s">
        <v>1783</v>
      </c>
      <c r="AH681" t="s">
        <v>2203</v>
      </c>
      <c r="AI681" t="s">
        <v>2204</v>
      </c>
      <c r="AJ681">
        <v>1</v>
      </c>
      <c r="AK681" t="s">
        <v>2205</v>
      </c>
      <c r="AL681">
        <v>1</v>
      </c>
      <c r="AN681" t="s">
        <v>60</v>
      </c>
      <c r="AO681" t="s">
        <v>67</v>
      </c>
      <c r="AP681" t="s">
        <v>68</v>
      </c>
      <c r="AR681" t="s">
        <v>69</v>
      </c>
      <c r="AS681" t="s">
        <v>91</v>
      </c>
      <c r="AT681" s="1">
        <v>44178</v>
      </c>
      <c r="AU681" t="s">
        <v>11286</v>
      </c>
      <c r="AW681" t="s">
        <v>71</v>
      </c>
      <c r="AX681" t="s">
        <v>72</v>
      </c>
    </row>
    <row r="682" spans="1:50" hidden="1" x14ac:dyDescent="0.25">
      <c r="A682" t="str">
        <f>INDEX('Community ID'!B:B,MATCH(M682,'Community ID'!A:A,0))</f>
        <v>Villa Progreso 3</v>
      </c>
      <c r="B682" t="str">
        <f>INDEX('Community ID'!$K:$K,MATCH('Environmental Data'!$N682,'Community ID'!J:J,0))</f>
        <v>Santiago</v>
      </c>
      <c r="D682" t="s">
        <v>2206</v>
      </c>
      <c r="F682" t="s">
        <v>2207</v>
      </c>
      <c r="G682" t="s">
        <v>48</v>
      </c>
      <c r="H682" s="1">
        <v>25569</v>
      </c>
      <c r="I682">
        <v>51</v>
      </c>
      <c r="K682" t="s">
        <v>76</v>
      </c>
      <c r="L682" t="s">
        <v>108</v>
      </c>
      <c r="M682" t="s">
        <v>2061</v>
      </c>
      <c r="N682" t="s">
        <v>364</v>
      </c>
      <c r="O682" t="s">
        <v>342</v>
      </c>
      <c r="U682" t="s">
        <v>56</v>
      </c>
      <c r="V682">
        <v>19.4953944838525</v>
      </c>
      <c r="W682">
        <v>-70.747651235348201</v>
      </c>
      <c r="X682" t="s">
        <v>57</v>
      </c>
      <c r="Y682" t="s">
        <v>82</v>
      </c>
      <c r="Z682" t="s">
        <v>345</v>
      </c>
      <c r="AA682" t="s">
        <v>155</v>
      </c>
      <c r="AB682" t="s">
        <v>60</v>
      </c>
      <c r="AC682" t="s">
        <v>61</v>
      </c>
      <c r="AD682" t="s">
        <v>61</v>
      </c>
      <c r="AE682" t="s">
        <v>176</v>
      </c>
      <c r="AF682" t="s">
        <v>111</v>
      </c>
      <c r="AG682" t="s">
        <v>1889</v>
      </c>
      <c r="AH682" t="s">
        <v>2034</v>
      </c>
      <c r="AI682" t="s">
        <v>734</v>
      </c>
      <c r="AJ682">
        <v>1</v>
      </c>
      <c r="AK682" t="s">
        <v>644</v>
      </c>
      <c r="AL682">
        <v>2</v>
      </c>
      <c r="AN682" t="s">
        <v>60</v>
      </c>
      <c r="AO682" t="s">
        <v>67</v>
      </c>
      <c r="AP682" t="s">
        <v>104</v>
      </c>
      <c r="AR682" t="s">
        <v>378</v>
      </c>
      <c r="AS682" t="s">
        <v>91</v>
      </c>
      <c r="AT682" s="1">
        <v>44178</v>
      </c>
      <c r="AU682" t="s">
        <v>11287</v>
      </c>
      <c r="AW682" t="s">
        <v>71</v>
      </c>
      <c r="AX682" t="s">
        <v>72</v>
      </c>
    </row>
    <row r="683" spans="1:50" hidden="1" x14ac:dyDescent="0.25">
      <c r="A683" t="str">
        <f>INDEX('Community ID'!B:B,MATCH(M683,'Community ID'!A:A,0))</f>
        <v>Villa Progreso</v>
      </c>
      <c r="B683" t="str">
        <f>INDEX('Community ID'!$K:$K,MATCH('Environmental Data'!$N683,'Community ID'!J:J,0))</f>
        <v>Santiago</v>
      </c>
      <c r="D683" t="s">
        <v>2208</v>
      </c>
      <c r="F683" t="s">
        <v>2209</v>
      </c>
      <c r="G683" t="s">
        <v>75</v>
      </c>
      <c r="H683" s="1">
        <v>33658</v>
      </c>
      <c r="I683">
        <v>29</v>
      </c>
      <c r="J683">
        <v>8297698816</v>
      </c>
      <c r="K683" t="s">
        <v>49</v>
      </c>
      <c r="L683" t="s">
        <v>2198</v>
      </c>
      <c r="M683" t="s">
        <v>2163</v>
      </c>
      <c r="N683" t="s">
        <v>364</v>
      </c>
      <c r="O683" t="s">
        <v>364</v>
      </c>
      <c r="T683">
        <v>8297958300</v>
      </c>
      <c r="U683" t="s">
        <v>56</v>
      </c>
      <c r="V683">
        <v>19.494909100000001</v>
      </c>
      <c r="W683">
        <v>-70.756647099999995</v>
      </c>
      <c r="X683" t="s">
        <v>100</v>
      </c>
      <c r="Y683" t="s">
        <v>100</v>
      </c>
      <c r="Z683" t="s">
        <v>345</v>
      </c>
      <c r="AA683" t="s">
        <v>155</v>
      </c>
      <c r="AB683" t="s">
        <v>60</v>
      </c>
      <c r="AC683" t="s">
        <v>61</v>
      </c>
      <c r="AE683" t="s">
        <v>157</v>
      </c>
      <c r="AF683" t="s">
        <v>111</v>
      </c>
      <c r="AG683" t="s">
        <v>135</v>
      </c>
      <c r="AH683" t="s">
        <v>135</v>
      </c>
      <c r="AI683" t="s">
        <v>2210</v>
      </c>
      <c r="AJ683">
        <v>0</v>
      </c>
      <c r="AK683" t="s">
        <v>2211</v>
      </c>
      <c r="AL683">
        <v>6</v>
      </c>
      <c r="AM683">
        <v>1</v>
      </c>
      <c r="AN683" t="s">
        <v>60</v>
      </c>
      <c r="AO683" t="s">
        <v>67</v>
      </c>
      <c r="AP683" t="s">
        <v>104</v>
      </c>
      <c r="AR683" t="s">
        <v>69</v>
      </c>
      <c r="AS683" t="s">
        <v>91</v>
      </c>
      <c r="AT683" s="1">
        <v>44178</v>
      </c>
      <c r="AU683" t="s">
        <v>11288</v>
      </c>
      <c r="AV683">
        <v>8297958300</v>
      </c>
      <c r="AW683" t="s">
        <v>71</v>
      </c>
      <c r="AX683" t="s">
        <v>72</v>
      </c>
    </row>
    <row r="684" spans="1:50" hidden="1" x14ac:dyDescent="0.25">
      <c r="A684" t="str">
        <f>INDEX('Community ID'!B:B,MATCH(M684,'Community ID'!A:A,0))</f>
        <v>Villa Progreso 3</v>
      </c>
      <c r="B684" t="str">
        <f>INDEX('Community ID'!$K:$K,MATCH('Environmental Data'!$N684,'Community ID'!J:J,0))</f>
        <v>Santiago</v>
      </c>
      <c r="D684" t="s">
        <v>441</v>
      </c>
      <c r="F684" t="s">
        <v>442</v>
      </c>
      <c r="G684" t="s">
        <v>48</v>
      </c>
      <c r="H684" s="1">
        <v>29949</v>
      </c>
      <c r="I684">
        <v>40</v>
      </c>
      <c r="J684">
        <v>8097597619</v>
      </c>
      <c r="K684" t="s">
        <v>76</v>
      </c>
      <c r="L684" t="s">
        <v>427</v>
      </c>
      <c r="M684" t="s">
        <v>408</v>
      </c>
      <c r="N684" t="s">
        <v>369</v>
      </c>
      <c r="O684" t="s">
        <v>364</v>
      </c>
      <c r="T684">
        <v>8498780439</v>
      </c>
      <c r="U684" t="s">
        <v>56</v>
      </c>
      <c r="V684">
        <v>19.4945022106191</v>
      </c>
      <c r="W684">
        <v>-70.7585780674342</v>
      </c>
      <c r="X684" t="s">
        <v>82</v>
      </c>
      <c r="Y684" t="s">
        <v>82</v>
      </c>
      <c r="Z684" t="s">
        <v>166</v>
      </c>
      <c r="AA684" t="s">
        <v>155</v>
      </c>
      <c r="AB684" t="s">
        <v>61</v>
      </c>
      <c r="AC684" t="s">
        <v>60</v>
      </c>
      <c r="AD684" t="s">
        <v>61</v>
      </c>
      <c r="AE684" t="s">
        <v>157</v>
      </c>
      <c r="AF684" t="s">
        <v>86</v>
      </c>
      <c r="AG684" t="s">
        <v>346</v>
      </c>
      <c r="AH684" t="s">
        <v>359</v>
      </c>
      <c r="AI684" t="s">
        <v>443</v>
      </c>
      <c r="AJ684">
        <v>1</v>
      </c>
      <c r="AK684" t="s">
        <v>444</v>
      </c>
      <c r="AL684">
        <v>7</v>
      </c>
      <c r="AM684">
        <v>4</v>
      </c>
      <c r="AN684" t="s">
        <v>60</v>
      </c>
      <c r="AO684" t="s">
        <v>67</v>
      </c>
      <c r="AP684" t="s">
        <v>68</v>
      </c>
      <c r="AR684" t="s">
        <v>69</v>
      </c>
      <c r="AS684" t="s">
        <v>91</v>
      </c>
      <c r="AT684" s="1">
        <v>44178</v>
      </c>
      <c r="AU684" t="s">
        <v>11289</v>
      </c>
      <c r="AV684">
        <v>8498780439</v>
      </c>
      <c r="AW684" t="s">
        <v>71</v>
      </c>
      <c r="AX684" t="s">
        <v>72</v>
      </c>
    </row>
    <row r="685" spans="1:50" hidden="1" x14ac:dyDescent="0.25">
      <c r="A685" t="str">
        <f>INDEX('Community ID'!B:B,MATCH(M685,'Community ID'!A:A,0))</f>
        <v>Villa Progreso 3</v>
      </c>
      <c r="B685" t="str">
        <f>INDEX('Community ID'!$K:$K,MATCH('Environmental Data'!$N685,'Community ID'!J:J,0))</f>
        <v>Santiago</v>
      </c>
      <c r="D685" t="s">
        <v>2212</v>
      </c>
      <c r="F685" t="s">
        <v>2213</v>
      </c>
      <c r="G685" t="s">
        <v>48</v>
      </c>
      <c r="H685" s="1">
        <v>28620</v>
      </c>
      <c r="I685">
        <v>43</v>
      </c>
      <c r="J685">
        <v>8299275105</v>
      </c>
      <c r="K685" t="s">
        <v>132</v>
      </c>
      <c r="L685" t="s">
        <v>127</v>
      </c>
      <c r="M685" t="s">
        <v>2061</v>
      </c>
      <c r="N685" t="s">
        <v>364</v>
      </c>
      <c r="O685" t="s">
        <v>342</v>
      </c>
      <c r="Q685" t="s">
        <v>353</v>
      </c>
      <c r="S685">
        <v>3103637710</v>
      </c>
      <c r="U685" t="s">
        <v>56</v>
      </c>
      <c r="V685">
        <v>19.4998530987862</v>
      </c>
      <c r="W685">
        <v>-70.751688448601101</v>
      </c>
      <c r="X685" t="s">
        <v>196</v>
      </c>
      <c r="Y685" t="s">
        <v>196</v>
      </c>
      <c r="Z685" t="s">
        <v>345</v>
      </c>
      <c r="AA685" t="s">
        <v>155</v>
      </c>
      <c r="AB685" t="s">
        <v>60</v>
      </c>
      <c r="AC685" t="s">
        <v>61</v>
      </c>
      <c r="AD685" t="s">
        <v>60</v>
      </c>
      <c r="AE685" t="s">
        <v>176</v>
      </c>
      <c r="AF685" t="s">
        <v>63</v>
      </c>
      <c r="AG685" t="s">
        <v>2214</v>
      </c>
      <c r="AH685" t="s">
        <v>2215</v>
      </c>
      <c r="AI685" t="s">
        <v>2216</v>
      </c>
      <c r="AJ685">
        <v>1</v>
      </c>
      <c r="AK685" t="s">
        <v>644</v>
      </c>
      <c r="AL685">
        <v>4</v>
      </c>
      <c r="AN685" t="s">
        <v>60</v>
      </c>
      <c r="AO685" t="s">
        <v>67</v>
      </c>
      <c r="AP685" t="s">
        <v>68</v>
      </c>
      <c r="AR685" t="s">
        <v>69</v>
      </c>
      <c r="AS685" t="s">
        <v>70</v>
      </c>
      <c r="AT685" s="1">
        <v>44178</v>
      </c>
      <c r="AU685" t="s">
        <v>11290</v>
      </c>
      <c r="AW685" t="s">
        <v>71</v>
      </c>
      <c r="AX685" t="s">
        <v>72</v>
      </c>
    </row>
    <row r="686" spans="1:50" hidden="1" x14ac:dyDescent="0.25">
      <c r="A686" t="str">
        <f>INDEX('Community ID'!B:B,MATCH(M686,'Community ID'!A:A,0))</f>
        <v>Villa Progreso</v>
      </c>
      <c r="B686" t="str">
        <f>INDEX('Community ID'!$K:$K,MATCH('Environmental Data'!$N686,'Community ID'!J:J,0))</f>
        <v>Santiago</v>
      </c>
      <c r="D686" t="s">
        <v>2217</v>
      </c>
      <c r="G686" t="s">
        <v>48</v>
      </c>
      <c r="H686" t="s">
        <v>94</v>
      </c>
      <c r="I686">
        <v>2021</v>
      </c>
      <c r="J686">
        <v>8296519158</v>
      </c>
      <c r="K686" t="s">
        <v>201</v>
      </c>
      <c r="L686" t="s">
        <v>127</v>
      </c>
      <c r="M686" t="s">
        <v>2163</v>
      </c>
      <c r="N686" t="s">
        <v>364</v>
      </c>
      <c r="O686" t="s">
        <v>364</v>
      </c>
      <c r="T686">
        <v>8297958300</v>
      </c>
      <c r="U686" t="s">
        <v>56</v>
      </c>
      <c r="V686">
        <v>0</v>
      </c>
      <c r="W686">
        <v>0</v>
      </c>
      <c r="X686" t="s">
        <v>57</v>
      </c>
      <c r="Y686" t="s">
        <v>275</v>
      </c>
      <c r="Z686" t="s">
        <v>345</v>
      </c>
      <c r="AA686" t="s">
        <v>155</v>
      </c>
      <c r="AB686" t="s">
        <v>60</v>
      </c>
      <c r="AC686" t="s">
        <v>61</v>
      </c>
      <c r="AD686" t="s">
        <v>60</v>
      </c>
      <c r="AE686" t="s">
        <v>176</v>
      </c>
      <c r="AF686" t="s">
        <v>111</v>
      </c>
      <c r="AG686" t="s">
        <v>621</v>
      </c>
      <c r="AH686" t="s">
        <v>135</v>
      </c>
      <c r="AI686" t="s">
        <v>2218</v>
      </c>
      <c r="AJ686">
        <v>0</v>
      </c>
      <c r="AK686" t="s">
        <v>2219</v>
      </c>
      <c r="AL686">
        <v>8</v>
      </c>
      <c r="AM686">
        <v>1</v>
      </c>
      <c r="AN686" t="s">
        <v>61</v>
      </c>
      <c r="AO686" t="s">
        <v>67</v>
      </c>
      <c r="AP686" t="s">
        <v>68</v>
      </c>
      <c r="AR686" t="s">
        <v>69</v>
      </c>
      <c r="AS686" t="s">
        <v>91</v>
      </c>
      <c r="AT686" s="1">
        <v>44178</v>
      </c>
      <c r="AU686" t="s">
        <v>11291</v>
      </c>
      <c r="AV686">
        <v>8297958300</v>
      </c>
      <c r="AW686" t="s">
        <v>71</v>
      </c>
      <c r="AX686" t="s">
        <v>72</v>
      </c>
    </row>
    <row r="687" spans="1:50" hidden="1" x14ac:dyDescent="0.25">
      <c r="A687" t="str">
        <f>INDEX('Community ID'!B:B,MATCH(M687,'Community ID'!A:A,0))</f>
        <v>Villa Progreso 3</v>
      </c>
      <c r="B687" t="str">
        <f>INDEX('Community ID'!$K:$K,MATCH('Environmental Data'!$N687,'Community ID'!J:J,0))</f>
        <v>Santiago</v>
      </c>
      <c r="D687" t="s">
        <v>429</v>
      </c>
      <c r="F687" t="s">
        <v>430</v>
      </c>
      <c r="G687" t="s">
        <v>75</v>
      </c>
      <c r="H687" s="1">
        <v>36867</v>
      </c>
      <c r="I687">
        <v>21</v>
      </c>
      <c r="J687">
        <v>8298431670</v>
      </c>
      <c r="K687" t="s">
        <v>76</v>
      </c>
      <c r="L687" t="s">
        <v>431</v>
      </c>
      <c r="M687" t="s">
        <v>389</v>
      </c>
      <c r="N687" t="s">
        <v>364</v>
      </c>
      <c r="Q687" t="s">
        <v>432</v>
      </c>
      <c r="T687">
        <v>8498780439</v>
      </c>
      <c r="U687" t="s">
        <v>56</v>
      </c>
      <c r="V687">
        <v>19.4956038267796</v>
      </c>
      <c r="W687">
        <v>-70.757078190598605</v>
      </c>
      <c r="X687" t="s">
        <v>57</v>
      </c>
      <c r="Y687" t="s">
        <v>82</v>
      </c>
      <c r="Z687" t="s">
        <v>166</v>
      </c>
      <c r="AA687" t="s">
        <v>155</v>
      </c>
      <c r="AB687" t="s">
        <v>60</v>
      </c>
      <c r="AC687" t="s">
        <v>61</v>
      </c>
      <c r="AD687" t="s">
        <v>60</v>
      </c>
      <c r="AE687" t="s">
        <v>157</v>
      </c>
      <c r="AF687" t="s">
        <v>86</v>
      </c>
      <c r="AG687" t="s">
        <v>346</v>
      </c>
      <c r="AH687" t="s">
        <v>346</v>
      </c>
      <c r="AI687" t="s">
        <v>433</v>
      </c>
      <c r="AJ687">
        <v>1</v>
      </c>
      <c r="AK687" t="s">
        <v>434</v>
      </c>
      <c r="AL687">
        <v>3</v>
      </c>
      <c r="AN687" t="s">
        <v>60</v>
      </c>
      <c r="AO687" t="s">
        <v>67</v>
      </c>
      <c r="AP687" t="s">
        <v>104</v>
      </c>
      <c r="AR687" t="s">
        <v>69</v>
      </c>
      <c r="AS687" t="s">
        <v>91</v>
      </c>
      <c r="AT687" s="1">
        <v>44178</v>
      </c>
      <c r="AU687" t="s">
        <v>11292</v>
      </c>
      <c r="AV687">
        <v>8498780439</v>
      </c>
      <c r="AW687" t="s">
        <v>71</v>
      </c>
      <c r="AX687" t="s">
        <v>72</v>
      </c>
    </row>
    <row r="688" spans="1:50" hidden="1" x14ac:dyDescent="0.25">
      <c r="A688" t="str">
        <f>INDEX('Community ID'!B:B,MATCH(M688,'Community ID'!A:A,0))</f>
        <v>Villa Progreso 3</v>
      </c>
      <c r="B688" t="str">
        <f>INDEX('Community ID'!$K:$K,MATCH('Environmental Data'!$N688,'Community ID'!J:J,0))</f>
        <v>Santiago</v>
      </c>
      <c r="D688" t="s">
        <v>435</v>
      </c>
      <c r="F688" t="s">
        <v>436</v>
      </c>
      <c r="G688" t="s">
        <v>48</v>
      </c>
      <c r="H688" s="1">
        <v>34996</v>
      </c>
      <c r="I688">
        <v>26</v>
      </c>
      <c r="J688">
        <v>8298431670</v>
      </c>
      <c r="K688" t="s">
        <v>49</v>
      </c>
      <c r="L688" t="s">
        <v>417</v>
      </c>
      <c r="M688" t="s">
        <v>437</v>
      </c>
      <c r="N688" t="s">
        <v>369</v>
      </c>
      <c r="Q688" t="s">
        <v>438</v>
      </c>
      <c r="T688">
        <v>8498780439</v>
      </c>
      <c r="U688" t="s">
        <v>56</v>
      </c>
      <c r="V688">
        <v>19.4955999509836</v>
      </c>
      <c r="W688">
        <v>-70.757081464044902</v>
      </c>
      <c r="X688" t="s">
        <v>275</v>
      </c>
      <c r="Y688" t="s">
        <v>275</v>
      </c>
      <c r="Z688" t="s">
        <v>166</v>
      </c>
      <c r="AA688" t="s">
        <v>155</v>
      </c>
      <c r="AB688" t="s">
        <v>60</v>
      </c>
      <c r="AC688" t="s">
        <v>61</v>
      </c>
      <c r="AD688" t="s">
        <v>61</v>
      </c>
      <c r="AE688" t="s">
        <v>157</v>
      </c>
      <c r="AF688" t="s">
        <v>111</v>
      </c>
      <c r="AG688" t="s">
        <v>439</v>
      </c>
      <c r="AH688" t="s">
        <v>355</v>
      </c>
      <c r="AI688" t="s">
        <v>440</v>
      </c>
      <c r="AJ688">
        <v>1</v>
      </c>
      <c r="AL688">
        <v>4</v>
      </c>
      <c r="AM688">
        <v>2</v>
      </c>
      <c r="AN688" t="s">
        <v>61</v>
      </c>
      <c r="AO688" t="s">
        <v>67</v>
      </c>
      <c r="AP688" t="s">
        <v>68</v>
      </c>
      <c r="AR688" t="s">
        <v>69</v>
      </c>
      <c r="AS688" t="s">
        <v>91</v>
      </c>
      <c r="AT688" s="1">
        <v>44178</v>
      </c>
      <c r="AU688" t="s">
        <v>11293</v>
      </c>
      <c r="AV688">
        <v>8498780439</v>
      </c>
      <c r="AW688" t="s">
        <v>71</v>
      </c>
      <c r="AX688" t="s">
        <v>72</v>
      </c>
    </row>
    <row r="689" spans="1:50" hidden="1" x14ac:dyDescent="0.25">
      <c r="A689" t="str">
        <f>INDEX('Community ID'!B:B,MATCH(M689,'Community ID'!A:A,0))</f>
        <v>Villa Progreso</v>
      </c>
      <c r="B689" t="str">
        <f>INDEX('Community ID'!$K:$K,MATCH('Environmental Data'!$N689,'Community ID'!J:J,0))</f>
        <v>Santiago</v>
      </c>
      <c r="D689" t="s">
        <v>2220</v>
      </c>
      <c r="F689" t="s">
        <v>2221</v>
      </c>
      <c r="G689" t="s">
        <v>48</v>
      </c>
      <c r="H689" s="1">
        <v>33584</v>
      </c>
      <c r="I689">
        <v>30</v>
      </c>
      <c r="J689">
        <v>8098832462</v>
      </c>
      <c r="K689" t="s">
        <v>132</v>
      </c>
      <c r="L689" t="s">
        <v>127</v>
      </c>
      <c r="M689" t="s">
        <v>2222</v>
      </c>
      <c r="N689" t="s">
        <v>364</v>
      </c>
      <c r="O689" t="s">
        <v>364</v>
      </c>
      <c r="T689">
        <v>8297958300</v>
      </c>
      <c r="U689" t="s">
        <v>56</v>
      </c>
      <c r="V689">
        <v>19.495682299999999</v>
      </c>
      <c r="W689">
        <v>-70.757079000000004</v>
      </c>
      <c r="X689" t="s">
        <v>100</v>
      </c>
      <c r="Y689" t="s">
        <v>100</v>
      </c>
      <c r="Z689" t="s">
        <v>58</v>
      </c>
      <c r="AA689" t="s">
        <v>155</v>
      </c>
      <c r="AB689" t="s">
        <v>60</v>
      </c>
      <c r="AC689" t="s">
        <v>61</v>
      </c>
      <c r="AD689" t="s">
        <v>60</v>
      </c>
      <c r="AE689" t="s">
        <v>176</v>
      </c>
      <c r="AF689" t="s">
        <v>63</v>
      </c>
      <c r="AG689" t="s">
        <v>135</v>
      </c>
      <c r="AH689" t="s">
        <v>621</v>
      </c>
      <c r="AI689" t="s">
        <v>2223</v>
      </c>
      <c r="AJ689">
        <v>1</v>
      </c>
      <c r="AK689" t="s">
        <v>2224</v>
      </c>
      <c r="AL689">
        <v>5</v>
      </c>
      <c r="AM689">
        <v>1</v>
      </c>
      <c r="AN689" t="s">
        <v>60</v>
      </c>
      <c r="AO689" t="s">
        <v>67</v>
      </c>
      <c r="AP689" t="s">
        <v>104</v>
      </c>
      <c r="AR689" t="s">
        <v>69</v>
      </c>
      <c r="AS689" t="s">
        <v>91</v>
      </c>
      <c r="AT689" s="1">
        <v>44178</v>
      </c>
      <c r="AU689" t="s">
        <v>11294</v>
      </c>
      <c r="AV689">
        <v>8297958300</v>
      </c>
      <c r="AW689" t="s">
        <v>71</v>
      </c>
      <c r="AX689" t="s">
        <v>72</v>
      </c>
    </row>
    <row r="690" spans="1:50" hidden="1" x14ac:dyDescent="0.25">
      <c r="A690" t="str">
        <f>INDEX('Community ID'!B:B,MATCH(M690,'Community ID'!A:A,0))</f>
        <v>Villa Progreso 3</v>
      </c>
      <c r="B690" t="str">
        <f>INDEX('Community ID'!$K:$K,MATCH('Environmental Data'!$N690,'Community ID'!J:J,0))</f>
        <v>Santiago</v>
      </c>
      <c r="D690" t="s">
        <v>2225</v>
      </c>
      <c r="F690" t="s">
        <v>2226</v>
      </c>
      <c r="G690" t="s">
        <v>75</v>
      </c>
      <c r="H690" s="1">
        <v>27251</v>
      </c>
      <c r="I690">
        <v>47</v>
      </c>
      <c r="J690">
        <v>8099161247</v>
      </c>
      <c r="K690" t="s">
        <v>76</v>
      </c>
      <c r="L690" t="s">
        <v>663</v>
      </c>
      <c r="M690" t="s">
        <v>389</v>
      </c>
      <c r="N690" t="s">
        <v>364</v>
      </c>
      <c r="O690" t="s">
        <v>342</v>
      </c>
      <c r="S690">
        <v>4600188751</v>
      </c>
      <c r="U690" t="s">
        <v>56</v>
      </c>
      <c r="V690">
        <v>19.495620899206401</v>
      </c>
      <c r="W690">
        <v>-70.757048881383298</v>
      </c>
      <c r="X690" t="s">
        <v>57</v>
      </c>
      <c r="Y690" t="s">
        <v>82</v>
      </c>
      <c r="Z690" t="s">
        <v>345</v>
      </c>
      <c r="AA690" t="s">
        <v>84</v>
      </c>
      <c r="AB690" t="s">
        <v>60</v>
      </c>
      <c r="AC690" t="s">
        <v>61</v>
      </c>
      <c r="AD690" t="s">
        <v>61</v>
      </c>
      <c r="AE690" t="s">
        <v>157</v>
      </c>
      <c r="AF690" t="s">
        <v>63</v>
      </c>
      <c r="AG690" t="s">
        <v>2034</v>
      </c>
      <c r="AI690" t="s">
        <v>2227</v>
      </c>
      <c r="AJ690">
        <v>1</v>
      </c>
      <c r="AK690" t="s">
        <v>2228</v>
      </c>
      <c r="AL690">
        <v>1</v>
      </c>
      <c r="AN690" t="s">
        <v>60</v>
      </c>
      <c r="AO690" t="s">
        <v>67</v>
      </c>
      <c r="AP690" t="s">
        <v>104</v>
      </c>
      <c r="AR690" t="s">
        <v>69</v>
      </c>
      <c r="AS690" t="s">
        <v>91</v>
      </c>
      <c r="AT690" s="1">
        <v>44178</v>
      </c>
      <c r="AU690" t="s">
        <v>11295</v>
      </c>
      <c r="AW690" t="s">
        <v>71</v>
      </c>
      <c r="AX690" t="s">
        <v>72</v>
      </c>
    </row>
    <row r="691" spans="1:50" hidden="1" x14ac:dyDescent="0.25">
      <c r="A691" t="str">
        <f>INDEX('Community ID'!B:B,MATCH(M691,'Community ID'!A:A,0))</f>
        <v>Villa Progreso 3</v>
      </c>
      <c r="B691" t="str">
        <f>INDEX('Community ID'!$K:$K,MATCH('Environmental Data'!$N691,'Community ID'!J:J,0))</f>
        <v>Santiago</v>
      </c>
      <c r="D691" t="s">
        <v>426</v>
      </c>
      <c r="G691" t="s">
        <v>48</v>
      </c>
      <c r="H691" s="1">
        <v>33296</v>
      </c>
      <c r="I691">
        <v>30</v>
      </c>
      <c r="J691">
        <v>8292506398</v>
      </c>
      <c r="K691" t="s">
        <v>76</v>
      </c>
      <c r="L691" t="s">
        <v>427</v>
      </c>
      <c r="M691" t="s">
        <v>389</v>
      </c>
      <c r="N691" t="s">
        <v>352</v>
      </c>
      <c r="O691" t="s">
        <v>364</v>
      </c>
      <c r="T691">
        <v>8498780439</v>
      </c>
      <c r="U691" t="s">
        <v>56</v>
      </c>
      <c r="V691">
        <v>19.4955269318802</v>
      </c>
      <c r="W691">
        <v>-70.755771825622801</v>
      </c>
      <c r="X691" t="s">
        <v>57</v>
      </c>
      <c r="Y691" t="s">
        <v>82</v>
      </c>
      <c r="Z691" t="s">
        <v>345</v>
      </c>
      <c r="AA691" t="s">
        <v>155</v>
      </c>
      <c r="AB691" t="s">
        <v>60</v>
      </c>
      <c r="AC691" t="s">
        <v>60</v>
      </c>
      <c r="AD691" t="s">
        <v>61</v>
      </c>
      <c r="AE691" t="s">
        <v>176</v>
      </c>
      <c r="AF691" t="s">
        <v>111</v>
      </c>
      <c r="AG691" t="s">
        <v>346</v>
      </c>
      <c r="AH691" t="s">
        <v>346</v>
      </c>
      <c r="AI691" t="s">
        <v>428</v>
      </c>
      <c r="AJ691">
        <v>1</v>
      </c>
      <c r="AL691">
        <v>3</v>
      </c>
      <c r="AM691">
        <v>2</v>
      </c>
      <c r="AN691" t="s">
        <v>60</v>
      </c>
      <c r="AO691" t="s">
        <v>90</v>
      </c>
      <c r="AP691" t="s">
        <v>68</v>
      </c>
      <c r="AR691" t="s">
        <v>69</v>
      </c>
      <c r="AS691" t="s">
        <v>91</v>
      </c>
      <c r="AT691" s="1">
        <v>44178</v>
      </c>
      <c r="AU691" t="s">
        <v>11296</v>
      </c>
      <c r="AV691">
        <v>8498780439</v>
      </c>
      <c r="AW691" t="s">
        <v>71</v>
      </c>
      <c r="AX691" t="s">
        <v>72</v>
      </c>
    </row>
    <row r="692" spans="1:50" hidden="1" x14ac:dyDescent="0.25">
      <c r="A692" t="str">
        <f>INDEX('Community ID'!B:B,MATCH(M692,'Community ID'!A:A,0))</f>
        <v>Villa Progreso</v>
      </c>
      <c r="B692" t="str">
        <f>INDEX('Community ID'!$K:$K,MATCH('Environmental Data'!$N692,'Community ID'!J:J,0))</f>
        <v>Santiago</v>
      </c>
      <c r="D692" t="s">
        <v>2229</v>
      </c>
      <c r="G692" t="s">
        <v>48</v>
      </c>
      <c r="H692" t="s">
        <v>2230</v>
      </c>
      <c r="I692">
        <v>1031</v>
      </c>
      <c r="J692">
        <v>8499841618</v>
      </c>
      <c r="K692" t="s">
        <v>49</v>
      </c>
      <c r="L692" t="s">
        <v>2231</v>
      </c>
      <c r="M692" t="s">
        <v>2163</v>
      </c>
      <c r="N692" t="s">
        <v>364</v>
      </c>
      <c r="O692" t="s">
        <v>364</v>
      </c>
      <c r="Q692" t="s">
        <v>134</v>
      </c>
      <c r="R692" t="s">
        <v>2232</v>
      </c>
      <c r="T692">
        <v>8297958300</v>
      </c>
      <c r="U692" t="s">
        <v>56</v>
      </c>
      <c r="V692">
        <v>19.495599299999999</v>
      </c>
      <c r="W692">
        <v>-70.757068899999993</v>
      </c>
      <c r="X692" t="s">
        <v>57</v>
      </c>
      <c r="Y692" t="s">
        <v>57</v>
      </c>
      <c r="Z692" t="s">
        <v>345</v>
      </c>
      <c r="AA692" t="s">
        <v>155</v>
      </c>
      <c r="AB692" t="s">
        <v>60</v>
      </c>
      <c r="AC692" t="s">
        <v>61</v>
      </c>
      <c r="AD692" t="s">
        <v>60</v>
      </c>
      <c r="AE692" t="s">
        <v>176</v>
      </c>
      <c r="AF692" t="s">
        <v>63</v>
      </c>
      <c r="AG692" t="s">
        <v>135</v>
      </c>
      <c r="AH692" t="s">
        <v>2233</v>
      </c>
      <c r="AI692" t="s">
        <v>2234</v>
      </c>
      <c r="AJ692">
        <v>15</v>
      </c>
      <c r="AL692">
        <v>5</v>
      </c>
      <c r="AM692">
        <v>0</v>
      </c>
      <c r="AN692" t="s">
        <v>60</v>
      </c>
      <c r="AO692" t="s">
        <v>67</v>
      </c>
      <c r="AP692" t="s">
        <v>1854</v>
      </c>
      <c r="AR692" t="s">
        <v>69</v>
      </c>
      <c r="AS692" t="s">
        <v>91</v>
      </c>
      <c r="AT692" s="1">
        <v>44178</v>
      </c>
      <c r="AU692" t="s">
        <v>11297</v>
      </c>
      <c r="AV692">
        <v>8297958300</v>
      </c>
      <c r="AW692" t="s">
        <v>71</v>
      </c>
      <c r="AX692" t="s">
        <v>72</v>
      </c>
    </row>
    <row r="693" spans="1:50" hidden="1" x14ac:dyDescent="0.25">
      <c r="A693" t="str">
        <f>INDEX('Community ID'!B:B,MATCH(M693,'Community ID'!A:A,0))</f>
        <v>Villa Progreso 3</v>
      </c>
      <c r="B693" t="str">
        <f>INDEX('Community ID'!$K:$K,MATCH('Environmental Data'!$N693,'Community ID'!J:J,0))</f>
        <v>Santiago</v>
      </c>
      <c r="D693" t="s">
        <v>2235</v>
      </c>
      <c r="G693" t="s">
        <v>48</v>
      </c>
      <c r="H693" s="1">
        <v>36334</v>
      </c>
      <c r="I693">
        <v>22</v>
      </c>
      <c r="J693">
        <v>8099971459</v>
      </c>
      <c r="K693" t="s">
        <v>49</v>
      </c>
      <c r="L693" t="s">
        <v>108</v>
      </c>
      <c r="M693" t="s">
        <v>389</v>
      </c>
      <c r="N693" t="s">
        <v>364</v>
      </c>
      <c r="O693" t="s">
        <v>342</v>
      </c>
      <c r="S693">
        <v>40237700923</v>
      </c>
      <c r="U693" t="s">
        <v>56</v>
      </c>
      <c r="V693">
        <v>19.4955433099821</v>
      </c>
      <c r="W693">
        <v>-70.756974343868194</v>
      </c>
      <c r="X693" t="s">
        <v>196</v>
      </c>
      <c r="Y693" t="s">
        <v>196</v>
      </c>
      <c r="Z693" t="s">
        <v>58</v>
      </c>
      <c r="AA693" t="s">
        <v>155</v>
      </c>
      <c r="AB693" t="s">
        <v>60</v>
      </c>
      <c r="AC693" t="s">
        <v>61</v>
      </c>
      <c r="AD693" t="s">
        <v>61</v>
      </c>
      <c r="AE693" t="s">
        <v>176</v>
      </c>
      <c r="AF693" t="s">
        <v>111</v>
      </c>
      <c r="AG693" t="s">
        <v>2034</v>
      </c>
      <c r="AH693" t="s">
        <v>2140</v>
      </c>
      <c r="AI693" t="s">
        <v>734</v>
      </c>
      <c r="AJ693">
        <v>1</v>
      </c>
      <c r="AK693" t="s">
        <v>704</v>
      </c>
      <c r="AL693">
        <v>4</v>
      </c>
      <c r="AM693">
        <v>1</v>
      </c>
      <c r="AN693" t="s">
        <v>61</v>
      </c>
      <c r="AO693" t="s">
        <v>67</v>
      </c>
      <c r="AP693" t="s">
        <v>68</v>
      </c>
      <c r="AR693" t="s">
        <v>69</v>
      </c>
      <c r="AS693" t="s">
        <v>91</v>
      </c>
      <c r="AT693" s="1">
        <v>44178</v>
      </c>
      <c r="AU693" t="s">
        <v>11298</v>
      </c>
      <c r="AW693" t="s">
        <v>71</v>
      </c>
      <c r="AX693" t="s">
        <v>72</v>
      </c>
    </row>
    <row r="694" spans="1:50" hidden="1" x14ac:dyDescent="0.25">
      <c r="A694" t="str">
        <f>INDEX('Community ID'!B:B,MATCH(M694,'Community ID'!A:A,0))</f>
        <v>Villa Progreso 3</v>
      </c>
      <c r="B694" t="str">
        <f>INDEX('Community ID'!$K:$K,MATCH('Environmental Data'!$N694,'Community ID'!J:J,0))</f>
        <v>Santiago</v>
      </c>
      <c r="D694" t="s">
        <v>2236</v>
      </c>
      <c r="F694" t="s">
        <v>2237</v>
      </c>
      <c r="G694" t="s">
        <v>75</v>
      </c>
      <c r="H694" s="1">
        <v>35066</v>
      </c>
      <c r="I694">
        <v>25</v>
      </c>
      <c r="J694">
        <v>8295054802</v>
      </c>
      <c r="K694" t="s">
        <v>49</v>
      </c>
      <c r="L694" t="s">
        <v>2238</v>
      </c>
      <c r="M694" t="s">
        <v>389</v>
      </c>
      <c r="N694" t="s">
        <v>369</v>
      </c>
      <c r="O694" t="s">
        <v>342</v>
      </c>
      <c r="Q694" t="s">
        <v>343</v>
      </c>
      <c r="S694">
        <v>40225209960</v>
      </c>
      <c r="U694" t="s">
        <v>56</v>
      </c>
      <c r="V694">
        <v>19.493178510337199</v>
      </c>
      <c r="W694">
        <v>-70.744714306771598</v>
      </c>
      <c r="X694" t="s">
        <v>100</v>
      </c>
      <c r="Y694" t="s">
        <v>100</v>
      </c>
      <c r="Z694" t="s">
        <v>345</v>
      </c>
      <c r="AA694" t="s">
        <v>155</v>
      </c>
      <c r="AB694" t="s">
        <v>60</v>
      </c>
      <c r="AC694" t="s">
        <v>61</v>
      </c>
      <c r="AD694" t="s">
        <v>60</v>
      </c>
      <c r="AE694" t="s">
        <v>157</v>
      </c>
      <c r="AF694" t="s">
        <v>63</v>
      </c>
      <c r="AG694" t="s">
        <v>1964</v>
      </c>
      <c r="AH694" t="s">
        <v>1889</v>
      </c>
      <c r="AI694" t="s">
        <v>2239</v>
      </c>
      <c r="AJ694">
        <v>1</v>
      </c>
      <c r="AL694">
        <v>3</v>
      </c>
      <c r="AM694">
        <v>1</v>
      </c>
      <c r="AN694" t="s">
        <v>60</v>
      </c>
      <c r="AO694" t="s">
        <v>67</v>
      </c>
      <c r="AP694" t="s">
        <v>104</v>
      </c>
      <c r="AR694" t="s">
        <v>69</v>
      </c>
      <c r="AS694" t="s">
        <v>91</v>
      </c>
      <c r="AT694" s="1">
        <v>44178</v>
      </c>
      <c r="AU694" t="s">
        <v>11299</v>
      </c>
      <c r="AW694" t="s">
        <v>71</v>
      </c>
      <c r="AX694" t="s">
        <v>72</v>
      </c>
    </row>
    <row r="695" spans="1:50" hidden="1" x14ac:dyDescent="0.25">
      <c r="A695" t="str">
        <f>INDEX('Community ID'!B:B,MATCH(M695,'Community ID'!A:A,0))</f>
        <v>Villa Progreso 3</v>
      </c>
      <c r="B695" t="str">
        <f>INDEX('Community ID'!$K:$K,MATCH('Environmental Data'!$N695,'Community ID'!J:J,0))</f>
        <v>Santiago</v>
      </c>
      <c r="D695" t="s">
        <v>2240</v>
      </c>
      <c r="G695" t="s">
        <v>48</v>
      </c>
      <c r="H695" s="1">
        <v>27274</v>
      </c>
      <c r="I695">
        <v>47</v>
      </c>
      <c r="J695">
        <v>8297256610</v>
      </c>
      <c r="K695" t="s">
        <v>49</v>
      </c>
      <c r="L695" t="s">
        <v>175</v>
      </c>
      <c r="M695" t="s">
        <v>389</v>
      </c>
      <c r="N695" t="s">
        <v>364</v>
      </c>
      <c r="O695" t="s">
        <v>342</v>
      </c>
      <c r="Q695" t="s">
        <v>358</v>
      </c>
      <c r="S695">
        <v>3102855784</v>
      </c>
      <c r="U695" t="s">
        <v>56</v>
      </c>
      <c r="V695">
        <v>19.4932318727361</v>
      </c>
      <c r="W695">
        <v>-70.753794935856604</v>
      </c>
      <c r="X695" t="s">
        <v>82</v>
      </c>
      <c r="Y695" t="s">
        <v>82</v>
      </c>
      <c r="Z695" t="s">
        <v>345</v>
      </c>
      <c r="AA695" t="s">
        <v>155</v>
      </c>
      <c r="AB695" t="s">
        <v>60</v>
      </c>
      <c r="AC695" t="s">
        <v>61</v>
      </c>
      <c r="AD695" t="s">
        <v>61</v>
      </c>
      <c r="AE695" t="s">
        <v>157</v>
      </c>
      <c r="AF695" t="s">
        <v>111</v>
      </c>
      <c r="AG695" t="s">
        <v>2241</v>
      </c>
      <c r="AH695" t="s">
        <v>2242</v>
      </c>
      <c r="AI695" t="s">
        <v>734</v>
      </c>
      <c r="AJ695">
        <v>1</v>
      </c>
      <c r="AK695" t="s">
        <v>644</v>
      </c>
      <c r="AL695">
        <v>3</v>
      </c>
      <c r="AN695" t="s">
        <v>60</v>
      </c>
      <c r="AO695" t="s">
        <v>67</v>
      </c>
      <c r="AP695" t="s">
        <v>104</v>
      </c>
      <c r="AR695" t="s">
        <v>69</v>
      </c>
      <c r="AS695" t="s">
        <v>91</v>
      </c>
      <c r="AT695" s="1">
        <v>44175</v>
      </c>
      <c r="AU695" t="s">
        <v>11300</v>
      </c>
      <c r="AW695" t="s">
        <v>71</v>
      </c>
      <c r="AX695" t="s">
        <v>72</v>
      </c>
    </row>
    <row r="696" spans="1:50" hidden="1" x14ac:dyDescent="0.25">
      <c r="A696" t="str">
        <f>INDEX('Community ID'!B:B,MATCH(M696,'Community ID'!A:A,0))</f>
        <v>Villa Progreso 3</v>
      </c>
      <c r="B696" t="str">
        <f>INDEX('Community ID'!$K:$K,MATCH('Environmental Data'!$N696,'Community ID'!J:J,0))</f>
        <v>Santiago</v>
      </c>
      <c r="D696" t="s">
        <v>2243</v>
      </c>
      <c r="G696" t="s">
        <v>48</v>
      </c>
      <c r="H696" s="1">
        <v>26374</v>
      </c>
      <c r="I696">
        <v>49</v>
      </c>
      <c r="J696">
        <v>8099988558</v>
      </c>
      <c r="K696" t="s">
        <v>49</v>
      </c>
      <c r="L696" t="s">
        <v>618</v>
      </c>
      <c r="M696" t="s">
        <v>389</v>
      </c>
      <c r="N696" t="s">
        <v>342</v>
      </c>
      <c r="O696" t="s">
        <v>342</v>
      </c>
      <c r="Q696" t="s">
        <v>375</v>
      </c>
      <c r="S696">
        <v>3100220759</v>
      </c>
      <c r="U696" t="s">
        <v>56</v>
      </c>
      <c r="V696">
        <v>19.493272858245799</v>
      </c>
      <c r="W696">
        <v>-70.753485679329302</v>
      </c>
      <c r="X696" t="s">
        <v>57</v>
      </c>
      <c r="Y696" t="s">
        <v>82</v>
      </c>
      <c r="Z696" t="s">
        <v>345</v>
      </c>
      <c r="AA696" t="s">
        <v>155</v>
      </c>
      <c r="AB696" t="s">
        <v>60</v>
      </c>
      <c r="AC696" t="s">
        <v>61</v>
      </c>
      <c r="AD696" t="s">
        <v>60</v>
      </c>
      <c r="AE696" t="s">
        <v>176</v>
      </c>
      <c r="AF696" t="s">
        <v>63</v>
      </c>
      <c r="AG696" t="s">
        <v>2244</v>
      </c>
      <c r="AI696" t="s">
        <v>734</v>
      </c>
      <c r="AJ696">
        <v>2</v>
      </c>
      <c r="AK696" t="s">
        <v>1816</v>
      </c>
      <c r="AL696">
        <v>2</v>
      </c>
      <c r="AN696" t="s">
        <v>60</v>
      </c>
      <c r="AO696" t="s">
        <v>67</v>
      </c>
      <c r="AP696" t="s">
        <v>68</v>
      </c>
      <c r="AR696" t="s">
        <v>69</v>
      </c>
      <c r="AS696" t="s">
        <v>70</v>
      </c>
      <c r="AT696" s="1">
        <v>44175</v>
      </c>
      <c r="AU696" t="s">
        <v>11301</v>
      </c>
      <c r="AW696" t="s">
        <v>71</v>
      </c>
      <c r="AX696" t="s">
        <v>72</v>
      </c>
    </row>
    <row r="697" spans="1:50" hidden="1" x14ac:dyDescent="0.25">
      <c r="A697" t="str">
        <f>INDEX('Community ID'!B:B,MATCH(M697,'Community ID'!A:A,0))</f>
        <v>Villa Progreso 3</v>
      </c>
      <c r="B697" t="str">
        <f>INDEX('Community ID'!$K:$K,MATCH('Environmental Data'!$N697,'Community ID'!J:J,0))</f>
        <v>Santiago</v>
      </c>
      <c r="D697" t="s">
        <v>2245</v>
      </c>
      <c r="F697" t="s">
        <v>2246</v>
      </c>
      <c r="G697" t="s">
        <v>75</v>
      </c>
      <c r="H697" s="1">
        <v>27223</v>
      </c>
      <c r="I697">
        <v>47</v>
      </c>
      <c r="J697">
        <v>8292027641</v>
      </c>
      <c r="K697" t="s">
        <v>76</v>
      </c>
      <c r="L697" t="s">
        <v>2247</v>
      </c>
      <c r="M697" t="s">
        <v>389</v>
      </c>
      <c r="N697" t="s">
        <v>364</v>
      </c>
      <c r="O697" t="s">
        <v>364</v>
      </c>
      <c r="Q697" t="s">
        <v>134</v>
      </c>
      <c r="S697">
        <v>7300104473</v>
      </c>
      <c r="U697" t="s">
        <v>56</v>
      </c>
      <c r="V697">
        <v>19.493227788215201</v>
      </c>
      <c r="W697">
        <v>-70.754011530736904</v>
      </c>
      <c r="X697" t="s">
        <v>196</v>
      </c>
      <c r="Y697" t="s">
        <v>196</v>
      </c>
      <c r="Z697" t="s">
        <v>345</v>
      </c>
      <c r="AA697" t="s">
        <v>155</v>
      </c>
      <c r="AB697" t="s">
        <v>60</v>
      </c>
      <c r="AC697" t="s">
        <v>61</v>
      </c>
      <c r="AD697" t="s">
        <v>60</v>
      </c>
      <c r="AE697" t="s">
        <v>157</v>
      </c>
      <c r="AF697" t="s">
        <v>63</v>
      </c>
      <c r="AG697" t="s">
        <v>2248</v>
      </c>
      <c r="AI697" t="s">
        <v>2249</v>
      </c>
      <c r="AJ697">
        <v>2</v>
      </c>
      <c r="AK697" t="s">
        <v>567</v>
      </c>
      <c r="AL697">
        <v>7</v>
      </c>
      <c r="AM697">
        <v>2</v>
      </c>
      <c r="AN697" t="s">
        <v>60</v>
      </c>
      <c r="AO697" t="s">
        <v>67</v>
      </c>
      <c r="AP697" t="s">
        <v>104</v>
      </c>
      <c r="AR697" t="s">
        <v>69</v>
      </c>
      <c r="AS697" t="s">
        <v>91</v>
      </c>
      <c r="AT697" s="1">
        <v>44175</v>
      </c>
      <c r="AU697" t="s">
        <v>11302</v>
      </c>
      <c r="AW697" t="s">
        <v>71</v>
      </c>
      <c r="AX697" t="s">
        <v>72</v>
      </c>
    </row>
    <row r="698" spans="1:50" hidden="1" x14ac:dyDescent="0.25">
      <c r="A698" t="str">
        <f>INDEX('Community ID'!B:B,MATCH(M698,'Community ID'!A:A,0))</f>
        <v>Villa Progreso 3</v>
      </c>
      <c r="B698" t="str">
        <f>INDEX('Community ID'!$K:$K,MATCH('Environmental Data'!$N698,'Community ID'!J:J,0))</f>
        <v>Santiago</v>
      </c>
      <c r="D698" t="s">
        <v>2250</v>
      </c>
      <c r="F698" t="s">
        <v>2251</v>
      </c>
      <c r="G698" t="s">
        <v>75</v>
      </c>
      <c r="H698" s="1">
        <v>27268</v>
      </c>
      <c r="I698">
        <v>47</v>
      </c>
      <c r="J698">
        <v>8298299940</v>
      </c>
      <c r="K698" t="s">
        <v>132</v>
      </c>
      <c r="L698" t="s">
        <v>2252</v>
      </c>
      <c r="M698" t="s">
        <v>389</v>
      </c>
      <c r="N698" t="s">
        <v>364</v>
      </c>
      <c r="O698" t="s">
        <v>342</v>
      </c>
      <c r="Q698" t="s">
        <v>134</v>
      </c>
      <c r="S698">
        <v>110221355</v>
      </c>
      <c r="U698" t="s">
        <v>56</v>
      </c>
      <c r="V698">
        <v>19.493227472521699</v>
      </c>
      <c r="W698">
        <v>-70.753796369136893</v>
      </c>
      <c r="X698" t="s">
        <v>57</v>
      </c>
      <c r="Y698" t="s">
        <v>82</v>
      </c>
      <c r="Z698" t="s">
        <v>345</v>
      </c>
      <c r="AA698" t="s">
        <v>155</v>
      </c>
      <c r="AB698" t="s">
        <v>60</v>
      </c>
      <c r="AC698" t="s">
        <v>61</v>
      </c>
      <c r="AD698" t="s">
        <v>61</v>
      </c>
      <c r="AE698" t="s">
        <v>176</v>
      </c>
      <c r="AF698" t="s">
        <v>63</v>
      </c>
      <c r="AG698" t="s">
        <v>1777</v>
      </c>
      <c r="AH698" t="s">
        <v>2253</v>
      </c>
      <c r="AI698" t="s">
        <v>2254</v>
      </c>
      <c r="AJ698">
        <v>1</v>
      </c>
      <c r="AK698" t="s">
        <v>1816</v>
      </c>
      <c r="AL698">
        <v>6</v>
      </c>
      <c r="AM698">
        <v>2</v>
      </c>
      <c r="AN698" t="s">
        <v>60</v>
      </c>
      <c r="AO698" t="s">
        <v>67</v>
      </c>
      <c r="AP698" t="s">
        <v>104</v>
      </c>
      <c r="AR698" t="s">
        <v>69</v>
      </c>
      <c r="AS698" t="s">
        <v>91</v>
      </c>
      <c r="AT698" s="1">
        <v>44175</v>
      </c>
      <c r="AU698" t="s">
        <v>11303</v>
      </c>
      <c r="AW698" t="s">
        <v>71</v>
      </c>
      <c r="AX698" t="s">
        <v>72</v>
      </c>
    </row>
    <row r="699" spans="1:50" hidden="1" x14ac:dyDescent="0.25">
      <c r="A699" t="str">
        <f>INDEX('Community ID'!B:B,MATCH(M699,'Community ID'!A:A,0))</f>
        <v>Villa Progreso 3</v>
      </c>
      <c r="B699" t="str">
        <f>INDEX('Community ID'!$K:$K,MATCH('Environmental Data'!$N699,'Community ID'!J:J,0))</f>
        <v>Santiago</v>
      </c>
      <c r="D699" t="s">
        <v>2255</v>
      </c>
      <c r="F699" t="s">
        <v>2257</v>
      </c>
      <c r="G699" t="s">
        <v>75</v>
      </c>
      <c r="H699" s="1">
        <v>31012</v>
      </c>
      <c r="I699">
        <v>37</v>
      </c>
      <c r="J699">
        <v>8297258008</v>
      </c>
      <c r="K699" t="s">
        <v>49</v>
      </c>
      <c r="L699" t="s">
        <v>2258</v>
      </c>
      <c r="M699" t="s">
        <v>389</v>
      </c>
      <c r="N699" t="s">
        <v>364</v>
      </c>
      <c r="O699" t="s">
        <v>342</v>
      </c>
      <c r="Q699" t="s">
        <v>375</v>
      </c>
      <c r="S699">
        <v>3104340249</v>
      </c>
      <c r="U699" t="s">
        <v>56</v>
      </c>
      <c r="V699">
        <v>19.493332033127299</v>
      </c>
      <c r="W699">
        <v>-70.753728864631498</v>
      </c>
      <c r="X699" t="s">
        <v>196</v>
      </c>
      <c r="Y699" t="s">
        <v>196</v>
      </c>
      <c r="Z699" t="s">
        <v>345</v>
      </c>
      <c r="AA699" t="s">
        <v>155</v>
      </c>
      <c r="AB699" t="s">
        <v>60</v>
      </c>
      <c r="AC699" t="s">
        <v>61</v>
      </c>
      <c r="AD699" t="s">
        <v>60</v>
      </c>
      <c r="AE699" t="s">
        <v>157</v>
      </c>
      <c r="AF699" t="s">
        <v>63</v>
      </c>
      <c r="AG699" t="s">
        <v>1783</v>
      </c>
      <c r="AI699" t="s">
        <v>734</v>
      </c>
      <c r="AJ699">
        <v>2</v>
      </c>
      <c r="AK699" t="s">
        <v>567</v>
      </c>
      <c r="AL699">
        <v>7</v>
      </c>
      <c r="AM699">
        <v>1</v>
      </c>
      <c r="AN699" t="s">
        <v>60</v>
      </c>
      <c r="AO699" t="s">
        <v>67</v>
      </c>
      <c r="AP699" t="s">
        <v>68</v>
      </c>
      <c r="AR699" t="s">
        <v>69</v>
      </c>
      <c r="AS699" t="s">
        <v>91</v>
      </c>
      <c r="AT699" s="1">
        <v>44175</v>
      </c>
      <c r="AU699" t="s">
        <v>11304</v>
      </c>
      <c r="AW699" t="s">
        <v>71</v>
      </c>
      <c r="AX699" t="s">
        <v>72</v>
      </c>
    </row>
    <row r="700" spans="1:50" hidden="1" x14ac:dyDescent="0.25">
      <c r="A700" t="str">
        <f>INDEX('Community ID'!B:B,MATCH(M700,'Community ID'!A:A,0))</f>
        <v>Villa Progreso 3</v>
      </c>
      <c r="B700" t="str">
        <f>INDEX('Community ID'!$K:$K,MATCH('Environmental Data'!$N700,'Community ID'!J:J,0))</f>
        <v>Santiago</v>
      </c>
      <c r="D700" t="s">
        <v>2259</v>
      </c>
      <c r="G700" t="s">
        <v>75</v>
      </c>
      <c r="H700" s="1">
        <v>29149</v>
      </c>
      <c r="I700">
        <v>42</v>
      </c>
      <c r="J700">
        <v>8296750911</v>
      </c>
      <c r="K700" t="s">
        <v>76</v>
      </c>
      <c r="L700" t="s">
        <v>2260</v>
      </c>
      <c r="M700" t="s">
        <v>389</v>
      </c>
      <c r="N700" t="s">
        <v>364</v>
      </c>
      <c r="O700" t="s">
        <v>342</v>
      </c>
      <c r="S700">
        <v>8700162830</v>
      </c>
      <c r="U700" t="s">
        <v>56</v>
      </c>
      <c r="V700">
        <v>19.4934076304713</v>
      </c>
      <c r="W700">
        <v>-70.753592124818795</v>
      </c>
      <c r="X700" t="s">
        <v>57</v>
      </c>
      <c r="Y700" t="s">
        <v>196</v>
      </c>
      <c r="Z700" t="s">
        <v>345</v>
      </c>
      <c r="AA700" t="s">
        <v>155</v>
      </c>
      <c r="AB700" t="s">
        <v>60</v>
      </c>
      <c r="AC700" t="s">
        <v>61</v>
      </c>
      <c r="AD700" t="s">
        <v>61</v>
      </c>
      <c r="AE700" t="s">
        <v>157</v>
      </c>
      <c r="AF700" t="s">
        <v>111</v>
      </c>
      <c r="AG700" t="s">
        <v>2261</v>
      </c>
      <c r="AH700" t="s">
        <v>2262</v>
      </c>
      <c r="AI700" t="s">
        <v>2263</v>
      </c>
      <c r="AJ700">
        <v>1</v>
      </c>
      <c r="AK700" t="s">
        <v>567</v>
      </c>
      <c r="AL700">
        <v>3</v>
      </c>
      <c r="AM700">
        <v>1</v>
      </c>
      <c r="AN700" t="s">
        <v>60</v>
      </c>
      <c r="AO700" t="s">
        <v>67</v>
      </c>
      <c r="AP700" t="s">
        <v>68</v>
      </c>
      <c r="AR700" t="s">
        <v>69</v>
      </c>
      <c r="AS700" t="s">
        <v>91</v>
      </c>
      <c r="AT700" s="1">
        <v>44175</v>
      </c>
      <c r="AU700" t="s">
        <v>11305</v>
      </c>
      <c r="AW700" t="s">
        <v>71</v>
      </c>
      <c r="AX700" t="s">
        <v>72</v>
      </c>
    </row>
    <row r="701" spans="1:50" hidden="1" x14ac:dyDescent="0.25">
      <c r="A701" t="str">
        <f>INDEX('Community ID'!B:B,MATCH(M701,'Community ID'!A:A,0))</f>
        <v>Villa Progreso 3</v>
      </c>
      <c r="B701" t="str">
        <f>INDEX('Community ID'!$K:$K,MATCH('Environmental Data'!$N701,'Community ID'!J:J,0))</f>
        <v>Santiago</v>
      </c>
      <c r="D701" t="s">
        <v>2264</v>
      </c>
      <c r="F701" t="s">
        <v>2265</v>
      </c>
      <c r="G701" t="s">
        <v>75</v>
      </c>
      <c r="H701" s="1">
        <v>25615</v>
      </c>
      <c r="I701">
        <v>51</v>
      </c>
      <c r="J701">
        <v>8092358715</v>
      </c>
      <c r="K701" t="s">
        <v>49</v>
      </c>
      <c r="L701" t="s">
        <v>1436</v>
      </c>
      <c r="M701" t="s">
        <v>389</v>
      </c>
      <c r="N701" t="s">
        <v>364</v>
      </c>
      <c r="O701" t="s">
        <v>342</v>
      </c>
      <c r="Q701" t="s">
        <v>375</v>
      </c>
      <c r="S701">
        <v>3100583198</v>
      </c>
      <c r="U701" t="s">
        <v>56</v>
      </c>
      <c r="V701">
        <v>19.4934725769455</v>
      </c>
      <c r="W701">
        <v>-70.753654034813195</v>
      </c>
      <c r="X701" t="s">
        <v>57</v>
      </c>
      <c r="Y701" t="s">
        <v>82</v>
      </c>
      <c r="Z701" t="s">
        <v>345</v>
      </c>
      <c r="AA701" t="s">
        <v>155</v>
      </c>
      <c r="AB701" t="s">
        <v>60</v>
      </c>
      <c r="AC701" t="s">
        <v>61</v>
      </c>
      <c r="AD701" t="s">
        <v>60</v>
      </c>
      <c r="AE701" t="s">
        <v>176</v>
      </c>
      <c r="AF701" t="s">
        <v>63</v>
      </c>
      <c r="AG701" t="s">
        <v>354</v>
      </c>
      <c r="AH701" t="s">
        <v>2266</v>
      </c>
      <c r="AI701" t="s">
        <v>2267</v>
      </c>
      <c r="AJ701">
        <v>2</v>
      </c>
      <c r="AK701" t="s">
        <v>567</v>
      </c>
      <c r="AL701">
        <v>3</v>
      </c>
      <c r="AN701" t="s">
        <v>60</v>
      </c>
      <c r="AO701" t="s">
        <v>67</v>
      </c>
      <c r="AP701" t="s">
        <v>68</v>
      </c>
      <c r="AR701" t="s">
        <v>69</v>
      </c>
      <c r="AS701" t="s">
        <v>91</v>
      </c>
      <c r="AT701" s="1">
        <v>44175</v>
      </c>
      <c r="AU701" t="s">
        <v>11306</v>
      </c>
      <c r="AW701" t="s">
        <v>71</v>
      </c>
      <c r="AX701" t="s">
        <v>72</v>
      </c>
    </row>
    <row r="702" spans="1:50" hidden="1" x14ac:dyDescent="0.25">
      <c r="A702" t="str">
        <f>INDEX('Community ID'!B:B,MATCH(M702,'Community ID'!A:A,0))</f>
        <v>Villa Progreso 3</v>
      </c>
      <c r="B702" t="str">
        <f>INDEX('Community ID'!$K:$K,MATCH('Environmental Data'!$N702,'Community ID'!J:J,0))</f>
        <v>Santiago</v>
      </c>
      <c r="D702" t="s">
        <v>2268</v>
      </c>
      <c r="F702" t="s">
        <v>2269</v>
      </c>
      <c r="G702" t="s">
        <v>48</v>
      </c>
      <c r="H702" t="s">
        <v>94</v>
      </c>
      <c r="I702">
        <v>2021</v>
      </c>
      <c r="J702">
        <v>8097027954</v>
      </c>
      <c r="K702" t="s">
        <v>132</v>
      </c>
      <c r="L702" t="s">
        <v>108</v>
      </c>
      <c r="M702" t="s">
        <v>389</v>
      </c>
      <c r="N702" t="s">
        <v>364</v>
      </c>
      <c r="O702" t="s">
        <v>342</v>
      </c>
      <c r="Q702" t="s">
        <v>358</v>
      </c>
      <c r="S702">
        <v>3105297083</v>
      </c>
      <c r="U702" t="s">
        <v>56</v>
      </c>
      <c r="V702">
        <v>0</v>
      </c>
      <c r="W702">
        <v>0</v>
      </c>
      <c r="X702" t="s">
        <v>100</v>
      </c>
      <c r="Y702" t="s">
        <v>275</v>
      </c>
      <c r="Z702" t="s">
        <v>345</v>
      </c>
      <c r="AA702" t="s">
        <v>155</v>
      </c>
      <c r="AB702" t="s">
        <v>60</v>
      </c>
      <c r="AC702" t="s">
        <v>61</v>
      </c>
      <c r="AD702" t="s">
        <v>61</v>
      </c>
      <c r="AE702" t="s">
        <v>176</v>
      </c>
      <c r="AF702" t="s">
        <v>63</v>
      </c>
      <c r="AG702" t="s">
        <v>2270</v>
      </c>
      <c r="AH702" t="s">
        <v>2271</v>
      </c>
      <c r="AI702" t="s">
        <v>734</v>
      </c>
      <c r="AJ702">
        <v>3</v>
      </c>
      <c r="AK702" t="s">
        <v>567</v>
      </c>
      <c r="AL702">
        <v>3</v>
      </c>
      <c r="AM702">
        <v>1</v>
      </c>
      <c r="AN702" t="s">
        <v>61</v>
      </c>
      <c r="AO702" t="s">
        <v>67</v>
      </c>
      <c r="AP702" t="s">
        <v>68</v>
      </c>
      <c r="AR702" t="s">
        <v>69</v>
      </c>
      <c r="AS702" t="s">
        <v>70</v>
      </c>
      <c r="AT702" s="1">
        <v>44175</v>
      </c>
      <c r="AU702" t="s">
        <v>11307</v>
      </c>
      <c r="AW702" t="s">
        <v>71</v>
      </c>
      <c r="AX702" t="s">
        <v>72</v>
      </c>
    </row>
    <row r="703" spans="1:50" hidden="1" x14ac:dyDescent="0.25">
      <c r="A703" t="str">
        <f>INDEX('Community ID'!B:B,MATCH(M703,'Community ID'!A:A,0))</f>
        <v>Villa Progreso 3</v>
      </c>
      <c r="B703" t="str">
        <f>INDEX('Community ID'!$K:$K,MATCH('Environmental Data'!$N703,'Community ID'!J:J,0))</f>
        <v>Santiago</v>
      </c>
      <c r="D703" t="s">
        <v>2272</v>
      </c>
      <c r="F703" t="s">
        <v>2273</v>
      </c>
      <c r="G703" t="s">
        <v>75</v>
      </c>
      <c r="H703" s="1">
        <v>34119</v>
      </c>
      <c r="I703">
        <v>28</v>
      </c>
      <c r="J703">
        <v>8094618491</v>
      </c>
      <c r="K703" t="s">
        <v>76</v>
      </c>
      <c r="L703" t="s">
        <v>2274</v>
      </c>
      <c r="M703" t="s">
        <v>389</v>
      </c>
      <c r="N703" t="s">
        <v>364</v>
      </c>
      <c r="O703" t="s">
        <v>342</v>
      </c>
      <c r="S703">
        <v>4100214255</v>
      </c>
      <c r="U703" t="s">
        <v>56</v>
      </c>
      <c r="V703">
        <v>19.4937271590112</v>
      </c>
      <c r="W703">
        <v>-70.753441461230395</v>
      </c>
      <c r="X703" t="s">
        <v>196</v>
      </c>
      <c r="Y703" t="s">
        <v>196</v>
      </c>
      <c r="Z703" t="s">
        <v>345</v>
      </c>
      <c r="AA703" t="s">
        <v>155</v>
      </c>
      <c r="AB703" t="s">
        <v>60</v>
      </c>
      <c r="AC703" t="s">
        <v>61</v>
      </c>
      <c r="AD703" t="s">
        <v>61</v>
      </c>
      <c r="AE703" t="s">
        <v>157</v>
      </c>
      <c r="AF703" t="s">
        <v>111</v>
      </c>
      <c r="AI703" t="s">
        <v>734</v>
      </c>
      <c r="AJ703">
        <v>1</v>
      </c>
      <c r="AK703" t="s">
        <v>567</v>
      </c>
      <c r="AL703">
        <v>5</v>
      </c>
      <c r="AM703">
        <v>2</v>
      </c>
      <c r="AN703" t="s">
        <v>60</v>
      </c>
      <c r="AO703" t="s">
        <v>67</v>
      </c>
      <c r="AP703" t="s">
        <v>68</v>
      </c>
      <c r="AR703" t="s">
        <v>1304</v>
      </c>
      <c r="AS703" t="s">
        <v>91</v>
      </c>
      <c r="AT703" s="1">
        <v>44175</v>
      </c>
      <c r="AU703" t="s">
        <v>11308</v>
      </c>
      <c r="AW703" t="s">
        <v>71</v>
      </c>
      <c r="AX703" t="s">
        <v>72</v>
      </c>
    </row>
    <row r="704" spans="1:50" hidden="1" x14ac:dyDescent="0.25">
      <c r="A704" t="str">
        <f>INDEX('Community ID'!B:B,MATCH(M704,'Community ID'!A:A,0))</f>
        <v>Villa Progreso 3</v>
      </c>
      <c r="B704" t="str">
        <f>INDEX('Community ID'!$K:$K,MATCH('Environmental Data'!$N704,'Community ID'!J:J,0))</f>
        <v>Santiago</v>
      </c>
      <c r="D704" t="s">
        <v>2275</v>
      </c>
      <c r="G704" t="s">
        <v>48</v>
      </c>
      <c r="H704" s="1">
        <v>31336</v>
      </c>
      <c r="I704">
        <v>36</v>
      </c>
      <c r="J704">
        <v>8292285392</v>
      </c>
      <c r="K704" t="s">
        <v>49</v>
      </c>
      <c r="L704" t="s">
        <v>1436</v>
      </c>
      <c r="M704" t="s">
        <v>389</v>
      </c>
      <c r="N704" t="s">
        <v>364</v>
      </c>
      <c r="O704" t="s">
        <v>342</v>
      </c>
      <c r="Q704" t="s">
        <v>375</v>
      </c>
      <c r="S704">
        <v>3104599182</v>
      </c>
      <c r="U704" t="s">
        <v>56</v>
      </c>
      <c r="V704">
        <v>19.4937127237604</v>
      </c>
      <c r="W704">
        <v>-70.752821496466296</v>
      </c>
      <c r="X704" t="s">
        <v>196</v>
      </c>
      <c r="Y704" t="s">
        <v>57</v>
      </c>
      <c r="Z704" t="s">
        <v>345</v>
      </c>
      <c r="AA704" t="s">
        <v>155</v>
      </c>
      <c r="AB704" t="s">
        <v>60</v>
      </c>
      <c r="AC704" t="s">
        <v>61</v>
      </c>
      <c r="AD704" t="s">
        <v>60</v>
      </c>
      <c r="AE704" t="s">
        <v>176</v>
      </c>
      <c r="AF704" t="s">
        <v>111</v>
      </c>
      <c r="AG704" t="s">
        <v>2276</v>
      </c>
      <c r="AH704" t="s">
        <v>1438</v>
      </c>
      <c r="AI704" t="s">
        <v>2218</v>
      </c>
      <c r="AJ704">
        <v>2</v>
      </c>
      <c r="AK704" t="s">
        <v>567</v>
      </c>
      <c r="AL704">
        <v>4</v>
      </c>
      <c r="AN704" t="s">
        <v>60</v>
      </c>
      <c r="AO704" t="s">
        <v>67</v>
      </c>
      <c r="AP704" t="s">
        <v>68</v>
      </c>
      <c r="AR704" t="s">
        <v>69</v>
      </c>
      <c r="AS704" t="s">
        <v>91</v>
      </c>
      <c r="AT704" s="1">
        <v>44175</v>
      </c>
      <c r="AU704" t="s">
        <v>11309</v>
      </c>
      <c r="AW704" t="s">
        <v>71</v>
      </c>
      <c r="AX704" t="s">
        <v>72</v>
      </c>
    </row>
    <row r="705" spans="1:50" hidden="1" x14ac:dyDescent="0.25">
      <c r="A705" t="str">
        <f>INDEX('Community ID'!B:B,MATCH(M705,'Community ID'!A:A,0))</f>
        <v>Villa Progreso 3</v>
      </c>
      <c r="B705" t="str">
        <f>INDEX('Community ID'!$K:$K,MATCH('Environmental Data'!$N705,'Community ID'!J:J,0))</f>
        <v>Santiago</v>
      </c>
      <c r="D705" t="s">
        <v>2277</v>
      </c>
      <c r="F705" t="s">
        <v>2278</v>
      </c>
      <c r="G705" t="s">
        <v>48</v>
      </c>
      <c r="H705" s="1">
        <v>17175</v>
      </c>
      <c r="I705">
        <v>74</v>
      </c>
      <c r="J705">
        <v>8099150636</v>
      </c>
      <c r="K705" t="s">
        <v>76</v>
      </c>
      <c r="L705" t="s">
        <v>108</v>
      </c>
      <c r="M705" t="s">
        <v>389</v>
      </c>
      <c r="N705" t="s">
        <v>364</v>
      </c>
      <c r="O705" t="s">
        <v>342</v>
      </c>
      <c r="U705" t="s">
        <v>56</v>
      </c>
      <c r="V705">
        <v>19.493934858937099</v>
      </c>
      <c r="W705">
        <v>-70.753174883224801</v>
      </c>
      <c r="X705" t="s">
        <v>57</v>
      </c>
      <c r="Y705" t="s">
        <v>82</v>
      </c>
      <c r="Z705" t="s">
        <v>345</v>
      </c>
      <c r="AA705" t="s">
        <v>155</v>
      </c>
      <c r="AB705" t="s">
        <v>60</v>
      </c>
      <c r="AC705" t="s">
        <v>61</v>
      </c>
      <c r="AD705" t="s">
        <v>61</v>
      </c>
      <c r="AE705" t="s">
        <v>176</v>
      </c>
      <c r="AF705" t="s">
        <v>111</v>
      </c>
      <c r="AG705" t="s">
        <v>2241</v>
      </c>
      <c r="AH705" t="s">
        <v>2270</v>
      </c>
      <c r="AI705" t="s">
        <v>734</v>
      </c>
      <c r="AJ705">
        <v>2</v>
      </c>
      <c r="AK705" t="s">
        <v>644</v>
      </c>
      <c r="AL705">
        <v>5</v>
      </c>
      <c r="AM705">
        <v>2</v>
      </c>
      <c r="AN705" t="s">
        <v>61</v>
      </c>
      <c r="AO705" t="s">
        <v>67</v>
      </c>
      <c r="AP705" t="s">
        <v>104</v>
      </c>
      <c r="AR705" t="s">
        <v>69</v>
      </c>
      <c r="AS705" t="s">
        <v>91</v>
      </c>
      <c r="AT705" s="1">
        <v>44175</v>
      </c>
      <c r="AU705" t="s">
        <v>11310</v>
      </c>
      <c r="AW705" t="s">
        <v>71</v>
      </c>
      <c r="AX705" t="s">
        <v>72</v>
      </c>
    </row>
    <row r="706" spans="1:50" hidden="1" x14ac:dyDescent="0.25">
      <c r="A706" t="str">
        <f>INDEX('Community ID'!B:B,MATCH(M706,'Community ID'!A:A,0))</f>
        <v>Villa Progreso 3</v>
      </c>
      <c r="B706" t="str">
        <f>INDEX('Community ID'!$K:$K,MATCH('Environmental Data'!$N706,'Community ID'!J:J,0))</f>
        <v>Santiago</v>
      </c>
      <c r="D706" t="s">
        <v>2279</v>
      </c>
      <c r="F706" t="s">
        <v>2280</v>
      </c>
      <c r="G706" t="s">
        <v>75</v>
      </c>
      <c r="H706" s="1">
        <v>26769</v>
      </c>
      <c r="I706">
        <v>48</v>
      </c>
      <c r="J706">
        <v>8297809315</v>
      </c>
      <c r="K706" t="s">
        <v>49</v>
      </c>
      <c r="L706" t="s">
        <v>2281</v>
      </c>
      <c r="M706" t="s">
        <v>389</v>
      </c>
      <c r="N706" t="s">
        <v>364</v>
      </c>
      <c r="O706" t="s">
        <v>342</v>
      </c>
      <c r="Q706" t="s">
        <v>2116</v>
      </c>
      <c r="S706">
        <v>4701296156</v>
      </c>
      <c r="U706" t="s">
        <v>56</v>
      </c>
      <c r="V706">
        <v>19.4940497700996</v>
      </c>
      <c r="W706">
        <v>-70.752785753200101</v>
      </c>
      <c r="X706" t="s">
        <v>57</v>
      </c>
      <c r="Y706" t="s">
        <v>82</v>
      </c>
      <c r="Z706" t="s">
        <v>345</v>
      </c>
      <c r="AA706" t="s">
        <v>155</v>
      </c>
      <c r="AB706" t="s">
        <v>60</v>
      </c>
      <c r="AC706" t="s">
        <v>61</v>
      </c>
      <c r="AD706" t="s">
        <v>60</v>
      </c>
      <c r="AE706" t="s">
        <v>157</v>
      </c>
      <c r="AF706" t="s">
        <v>86</v>
      </c>
      <c r="AG706" t="s">
        <v>1374</v>
      </c>
      <c r="AH706" t="s">
        <v>1374</v>
      </c>
      <c r="AI706" t="s">
        <v>734</v>
      </c>
      <c r="AJ706">
        <v>2</v>
      </c>
      <c r="AK706" t="s">
        <v>567</v>
      </c>
      <c r="AL706">
        <v>1</v>
      </c>
      <c r="AN706" t="s">
        <v>60</v>
      </c>
      <c r="AO706" t="s">
        <v>67</v>
      </c>
      <c r="AP706" t="s">
        <v>68</v>
      </c>
      <c r="AR706" t="s">
        <v>69</v>
      </c>
      <c r="AS706" t="s">
        <v>91</v>
      </c>
      <c r="AT706" s="1">
        <v>44175</v>
      </c>
      <c r="AU706" t="s">
        <v>11311</v>
      </c>
      <c r="AW706" t="s">
        <v>71</v>
      </c>
      <c r="AX706" t="s">
        <v>72</v>
      </c>
    </row>
    <row r="707" spans="1:50" hidden="1" x14ac:dyDescent="0.25">
      <c r="A707" t="str">
        <f>INDEX('Community ID'!B:B,MATCH(M707,'Community ID'!A:A,0))</f>
        <v>Villa Progreso 3</v>
      </c>
      <c r="B707" t="str">
        <f>INDEX('Community ID'!$K:$K,MATCH('Environmental Data'!$N707,'Community ID'!J:J,0))</f>
        <v>Santiago</v>
      </c>
      <c r="D707" t="s">
        <v>2282</v>
      </c>
      <c r="F707" t="s">
        <v>2283</v>
      </c>
      <c r="G707" t="s">
        <v>48</v>
      </c>
      <c r="H707" t="s">
        <v>94</v>
      </c>
      <c r="I707">
        <v>2021</v>
      </c>
      <c r="J707">
        <v>8492583888</v>
      </c>
      <c r="K707" t="s">
        <v>76</v>
      </c>
      <c r="L707" t="s">
        <v>2284</v>
      </c>
      <c r="M707" t="s">
        <v>389</v>
      </c>
      <c r="N707" t="s">
        <v>364</v>
      </c>
      <c r="O707" t="s">
        <v>342</v>
      </c>
      <c r="U707" t="s">
        <v>56</v>
      </c>
      <c r="V707">
        <v>0</v>
      </c>
      <c r="W707">
        <v>0</v>
      </c>
      <c r="X707" t="s">
        <v>57</v>
      </c>
      <c r="Y707" t="s">
        <v>82</v>
      </c>
      <c r="Z707" t="s">
        <v>345</v>
      </c>
      <c r="AA707" t="s">
        <v>155</v>
      </c>
      <c r="AB707" t="s">
        <v>60</v>
      </c>
      <c r="AC707" t="s">
        <v>61</v>
      </c>
      <c r="AD707" t="s">
        <v>61</v>
      </c>
      <c r="AE707" t="s">
        <v>176</v>
      </c>
      <c r="AF707" t="s">
        <v>111</v>
      </c>
      <c r="AG707" t="s">
        <v>2270</v>
      </c>
      <c r="AH707" t="s">
        <v>2285</v>
      </c>
      <c r="AI707" t="s">
        <v>734</v>
      </c>
      <c r="AJ707">
        <v>1</v>
      </c>
      <c r="AK707" t="s">
        <v>567</v>
      </c>
      <c r="AL707">
        <v>1</v>
      </c>
      <c r="AN707" t="s">
        <v>60</v>
      </c>
      <c r="AO707" t="s">
        <v>90</v>
      </c>
      <c r="AP707" t="s">
        <v>68</v>
      </c>
      <c r="AR707" t="s">
        <v>69</v>
      </c>
      <c r="AS707" t="s">
        <v>91</v>
      </c>
      <c r="AT707" s="1">
        <v>44175</v>
      </c>
      <c r="AU707" t="s">
        <v>11312</v>
      </c>
      <c r="AW707" t="s">
        <v>71</v>
      </c>
      <c r="AX707" t="s">
        <v>72</v>
      </c>
    </row>
    <row r="708" spans="1:50" hidden="1" x14ac:dyDescent="0.25">
      <c r="A708" t="str">
        <f>INDEX('Community ID'!B:B,MATCH(M708,'Community ID'!A:A,0))</f>
        <v>Villa Progreso 3</v>
      </c>
      <c r="B708" t="str">
        <f>INDEX('Community ID'!$K:$K,MATCH('Environmental Data'!$N708,'Community ID'!J:J,0))</f>
        <v>Santiago</v>
      </c>
      <c r="D708" t="s">
        <v>2286</v>
      </c>
      <c r="F708" t="s">
        <v>2287</v>
      </c>
      <c r="G708" t="s">
        <v>48</v>
      </c>
      <c r="H708" t="s">
        <v>94</v>
      </c>
      <c r="I708">
        <v>2021</v>
      </c>
      <c r="J708">
        <v>8292482995</v>
      </c>
      <c r="K708" t="s">
        <v>76</v>
      </c>
      <c r="L708" t="s">
        <v>726</v>
      </c>
      <c r="M708" t="s">
        <v>389</v>
      </c>
      <c r="N708" t="s">
        <v>364</v>
      </c>
      <c r="O708" t="s">
        <v>364</v>
      </c>
      <c r="Q708" t="s">
        <v>358</v>
      </c>
      <c r="S708">
        <v>3103332767</v>
      </c>
      <c r="U708" t="s">
        <v>56</v>
      </c>
      <c r="V708">
        <v>0</v>
      </c>
      <c r="W708">
        <v>0</v>
      </c>
      <c r="X708" t="s">
        <v>57</v>
      </c>
      <c r="Y708" t="s">
        <v>82</v>
      </c>
      <c r="Z708" t="s">
        <v>345</v>
      </c>
      <c r="AA708" t="s">
        <v>155</v>
      </c>
      <c r="AB708" t="s">
        <v>60</v>
      </c>
      <c r="AC708" t="s">
        <v>61</v>
      </c>
      <c r="AD708" t="s">
        <v>60</v>
      </c>
      <c r="AE708" t="s">
        <v>176</v>
      </c>
      <c r="AF708" t="s">
        <v>111</v>
      </c>
      <c r="AG708" t="s">
        <v>2288</v>
      </c>
      <c r="AH708" t="s">
        <v>1989</v>
      </c>
      <c r="AI708" t="s">
        <v>2289</v>
      </c>
      <c r="AJ708">
        <v>2</v>
      </c>
      <c r="AK708" t="s">
        <v>567</v>
      </c>
      <c r="AL708">
        <v>4</v>
      </c>
      <c r="AN708" t="s">
        <v>60</v>
      </c>
      <c r="AO708" t="s">
        <v>67</v>
      </c>
      <c r="AP708" t="s">
        <v>104</v>
      </c>
      <c r="AR708" t="s">
        <v>69</v>
      </c>
      <c r="AS708" t="s">
        <v>91</v>
      </c>
      <c r="AT708" s="1">
        <v>44175</v>
      </c>
      <c r="AU708" t="s">
        <v>11313</v>
      </c>
      <c r="AW708" t="s">
        <v>71</v>
      </c>
      <c r="AX708" t="s">
        <v>72</v>
      </c>
    </row>
    <row r="709" spans="1:50" hidden="1" x14ac:dyDescent="0.25">
      <c r="A709" t="str">
        <f>INDEX('Community ID'!B:B,MATCH(M709,'Community ID'!A:A,0))</f>
        <v>Villa Progreso 3</v>
      </c>
      <c r="B709" t="str">
        <f>INDEX('Community ID'!$K:$K,MATCH('Environmental Data'!$N709,'Community ID'!J:J,0))</f>
        <v>Santiago</v>
      </c>
      <c r="D709" t="s">
        <v>2290</v>
      </c>
      <c r="F709" t="s">
        <v>2291</v>
      </c>
      <c r="G709" t="s">
        <v>75</v>
      </c>
      <c r="H709" t="s">
        <v>94</v>
      </c>
      <c r="I709">
        <v>2021</v>
      </c>
      <c r="J709">
        <v>8299191268</v>
      </c>
      <c r="K709" t="s">
        <v>76</v>
      </c>
      <c r="L709" t="s">
        <v>447</v>
      </c>
      <c r="M709" t="s">
        <v>389</v>
      </c>
      <c r="N709" t="s">
        <v>364</v>
      </c>
      <c r="O709" t="s">
        <v>342</v>
      </c>
      <c r="S709">
        <v>3103831818</v>
      </c>
      <c r="U709" t="s">
        <v>56</v>
      </c>
      <c r="V709">
        <v>0</v>
      </c>
      <c r="W709">
        <v>0</v>
      </c>
      <c r="X709" t="s">
        <v>57</v>
      </c>
      <c r="Y709" t="s">
        <v>82</v>
      </c>
      <c r="Z709" t="s">
        <v>345</v>
      </c>
      <c r="AA709" t="s">
        <v>155</v>
      </c>
      <c r="AB709" t="s">
        <v>60</v>
      </c>
      <c r="AC709" t="s">
        <v>61</v>
      </c>
      <c r="AD709" t="s">
        <v>61</v>
      </c>
      <c r="AE709" t="s">
        <v>157</v>
      </c>
      <c r="AF709" t="s">
        <v>111</v>
      </c>
      <c r="AG709" t="s">
        <v>2270</v>
      </c>
      <c r="AI709" t="s">
        <v>2292</v>
      </c>
      <c r="AJ709">
        <v>1</v>
      </c>
      <c r="AK709" t="s">
        <v>567</v>
      </c>
      <c r="AL709">
        <v>4</v>
      </c>
      <c r="AN709" t="s">
        <v>60</v>
      </c>
      <c r="AO709" t="s">
        <v>67</v>
      </c>
      <c r="AP709" t="s">
        <v>68</v>
      </c>
      <c r="AR709" t="s">
        <v>69</v>
      </c>
      <c r="AS709" t="s">
        <v>91</v>
      </c>
      <c r="AT709" s="1">
        <v>44175</v>
      </c>
      <c r="AU709" t="s">
        <v>11314</v>
      </c>
      <c r="AW709" t="s">
        <v>71</v>
      </c>
      <c r="AX709" t="s">
        <v>72</v>
      </c>
    </row>
    <row r="710" spans="1:50" hidden="1" x14ac:dyDescent="0.25">
      <c r="A710" t="str">
        <f>INDEX('Community ID'!B:B,MATCH(M710,'Community ID'!A:A,0))</f>
        <v>Villa Progreso 3</v>
      </c>
      <c r="B710" t="str">
        <f>INDEX('Community ID'!$K:$K,MATCH('Environmental Data'!$N710,'Community ID'!J:J,0))</f>
        <v>Santiago</v>
      </c>
      <c r="D710" t="s">
        <v>2293</v>
      </c>
      <c r="G710" t="s">
        <v>48</v>
      </c>
      <c r="H710" s="1">
        <v>26753</v>
      </c>
      <c r="I710">
        <v>48</v>
      </c>
      <c r="J710">
        <v>8096317863</v>
      </c>
      <c r="K710" t="s">
        <v>49</v>
      </c>
      <c r="L710" t="s">
        <v>557</v>
      </c>
      <c r="M710" t="s">
        <v>389</v>
      </c>
      <c r="N710" t="s">
        <v>364</v>
      </c>
      <c r="O710" t="s">
        <v>364</v>
      </c>
      <c r="Q710" t="s">
        <v>358</v>
      </c>
      <c r="S710">
        <v>10200076304</v>
      </c>
      <c r="U710" t="s">
        <v>56</v>
      </c>
      <c r="V710">
        <v>19.493914859288001</v>
      </c>
      <c r="W710">
        <v>-70.752778085687794</v>
      </c>
      <c r="X710" t="s">
        <v>100</v>
      </c>
      <c r="Y710" t="s">
        <v>100</v>
      </c>
      <c r="Z710" t="s">
        <v>345</v>
      </c>
      <c r="AA710" t="s">
        <v>155</v>
      </c>
      <c r="AB710" t="s">
        <v>60</v>
      </c>
      <c r="AC710" t="s">
        <v>61</v>
      </c>
      <c r="AD710" t="s">
        <v>60</v>
      </c>
      <c r="AE710" t="s">
        <v>176</v>
      </c>
      <c r="AF710" t="s">
        <v>63</v>
      </c>
      <c r="AG710" t="s">
        <v>1828</v>
      </c>
      <c r="AI710" t="s">
        <v>2094</v>
      </c>
      <c r="AJ710">
        <v>2</v>
      </c>
      <c r="AK710" t="s">
        <v>644</v>
      </c>
      <c r="AL710">
        <v>4</v>
      </c>
      <c r="AM710">
        <v>1</v>
      </c>
      <c r="AN710" t="s">
        <v>60</v>
      </c>
      <c r="AO710" t="s">
        <v>67</v>
      </c>
      <c r="AP710" t="s">
        <v>68</v>
      </c>
      <c r="AR710" t="s">
        <v>69</v>
      </c>
      <c r="AS710" t="s">
        <v>91</v>
      </c>
      <c r="AT710" s="1">
        <v>44175</v>
      </c>
      <c r="AU710" t="s">
        <v>11315</v>
      </c>
      <c r="AW710" t="s">
        <v>71</v>
      </c>
      <c r="AX710" t="s">
        <v>72</v>
      </c>
    </row>
    <row r="711" spans="1:50" hidden="1" x14ac:dyDescent="0.25">
      <c r="A711" t="str">
        <f>INDEX('Community ID'!B:B,MATCH(M711,'Community ID'!A:A,0))</f>
        <v>Barrio Las Flores</v>
      </c>
      <c r="B711" t="str">
        <f>INDEX('Community ID'!$K:$K,MATCH('Environmental Data'!$N711,'Community ID'!J:J,0))</f>
        <v>Constanza</v>
      </c>
      <c r="D711" t="s">
        <v>2294</v>
      </c>
      <c r="G711" t="s">
        <v>1137</v>
      </c>
      <c r="H711" t="s">
        <v>94</v>
      </c>
      <c r="I711">
        <v>2021</v>
      </c>
      <c r="K711" t="s">
        <v>117</v>
      </c>
      <c r="M711" t="s">
        <v>2131</v>
      </c>
      <c r="N711" t="s">
        <v>97</v>
      </c>
      <c r="T711" t="s">
        <v>2295</v>
      </c>
      <c r="U711" t="s">
        <v>56</v>
      </c>
      <c r="V711">
        <v>18.909038758035699</v>
      </c>
      <c r="W711">
        <v>-70.740797481237195</v>
      </c>
      <c r="X711" t="s">
        <v>57</v>
      </c>
      <c r="AA711" t="s">
        <v>155</v>
      </c>
      <c r="AB711" t="s">
        <v>60</v>
      </c>
      <c r="AT711" s="1">
        <v>44175</v>
      </c>
      <c r="AU711" t="s">
        <v>11316</v>
      </c>
      <c r="AV711" t="s">
        <v>2295</v>
      </c>
      <c r="AW711" t="s">
        <v>71</v>
      </c>
      <c r="AX711" t="s">
        <v>72</v>
      </c>
    </row>
    <row r="712" spans="1:50" hidden="1" x14ac:dyDescent="0.25">
      <c r="A712" t="str">
        <f>INDEX('Community ID'!B:B,MATCH(M712,'Community ID'!A:A,0))</f>
        <v>Los Embassadores</v>
      </c>
      <c r="B712" t="str">
        <f>INDEX('Community ID'!$K:$K,MATCH('Environmental Data'!$N712,'Community ID'!J:J,0))</f>
        <v>Constanza</v>
      </c>
      <c r="D712" t="s">
        <v>2296</v>
      </c>
      <c r="F712" t="s">
        <v>1316</v>
      </c>
      <c r="G712" t="s">
        <v>48</v>
      </c>
      <c r="H712" s="1">
        <v>29619</v>
      </c>
      <c r="I712">
        <v>40</v>
      </c>
      <c r="J712">
        <v>8496382515</v>
      </c>
      <c r="K712" t="s">
        <v>76</v>
      </c>
      <c r="L712" t="s">
        <v>127</v>
      </c>
      <c r="M712" t="s">
        <v>1284</v>
      </c>
      <c r="N712" t="s">
        <v>97</v>
      </c>
      <c r="O712" t="s">
        <v>98</v>
      </c>
      <c r="Q712" t="s">
        <v>99</v>
      </c>
      <c r="T712" t="s">
        <v>604</v>
      </c>
      <c r="U712" t="s">
        <v>56</v>
      </c>
      <c r="V712">
        <v>18.914885000000002</v>
      </c>
      <c r="W712">
        <v>-70.741193300000006</v>
      </c>
      <c r="X712" t="s">
        <v>82</v>
      </c>
      <c r="Y712" t="s">
        <v>196</v>
      </c>
      <c r="Z712" t="s">
        <v>904</v>
      </c>
      <c r="AA712" t="s">
        <v>155</v>
      </c>
      <c r="AB712" t="s">
        <v>61</v>
      </c>
      <c r="AC712" t="s">
        <v>61</v>
      </c>
      <c r="AD712" t="s">
        <v>60</v>
      </c>
      <c r="AE712" t="s">
        <v>157</v>
      </c>
      <c r="AF712" t="s">
        <v>63</v>
      </c>
      <c r="AG712" t="s">
        <v>64</v>
      </c>
      <c r="AH712" t="s">
        <v>64</v>
      </c>
      <c r="AI712" t="s">
        <v>307</v>
      </c>
      <c r="AJ712">
        <v>1</v>
      </c>
      <c r="AK712" t="s">
        <v>1216</v>
      </c>
      <c r="AL712">
        <v>3</v>
      </c>
      <c r="AM712">
        <v>1</v>
      </c>
      <c r="AN712" t="s">
        <v>60</v>
      </c>
      <c r="AO712" t="s">
        <v>67</v>
      </c>
      <c r="AP712" t="s">
        <v>104</v>
      </c>
      <c r="AR712" t="s">
        <v>69</v>
      </c>
      <c r="AS712" t="s">
        <v>91</v>
      </c>
      <c r="AT712" s="1">
        <v>44172</v>
      </c>
      <c r="AU712" t="s">
        <v>11317</v>
      </c>
      <c r="AV712" t="s">
        <v>604</v>
      </c>
      <c r="AW712" t="s">
        <v>71</v>
      </c>
      <c r="AX712" t="s">
        <v>72</v>
      </c>
    </row>
    <row r="713" spans="1:50" hidden="1" x14ac:dyDescent="0.25">
      <c r="A713" t="str">
        <f>INDEX('Community ID'!B:B,MATCH(M713,'Community ID'!A:A,0))</f>
        <v>Villa Progreso 3</v>
      </c>
      <c r="B713" t="str">
        <f>INDEX('Community ID'!$K:$K,MATCH('Environmental Data'!$N713,'Community ID'!J:J,0))</f>
        <v>Santiago</v>
      </c>
      <c r="D713" t="s">
        <v>2297</v>
      </c>
      <c r="F713" t="s">
        <v>2298</v>
      </c>
      <c r="G713" t="s">
        <v>75</v>
      </c>
      <c r="H713" s="1">
        <v>21549</v>
      </c>
      <c r="I713">
        <v>63</v>
      </c>
      <c r="J713">
        <v>8292814883</v>
      </c>
      <c r="K713" t="s">
        <v>49</v>
      </c>
      <c r="L713" t="s">
        <v>447</v>
      </c>
      <c r="M713" t="s">
        <v>389</v>
      </c>
      <c r="N713" t="s">
        <v>364</v>
      </c>
      <c r="O713" t="s">
        <v>342</v>
      </c>
      <c r="Q713" t="s">
        <v>134</v>
      </c>
      <c r="S713">
        <v>4600144630</v>
      </c>
      <c r="T713" t="s">
        <v>2295</v>
      </c>
      <c r="U713" t="s">
        <v>56</v>
      </c>
      <c r="V713">
        <v>19.488520128636299</v>
      </c>
      <c r="W713">
        <v>-70.750015405027</v>
      </c>
      <c r="X713" t="s">
        <v>100</v>
      </c>
      <c r="Y713" t="s">
        <v>100</v>
      </c>
      <c r="Z713" t="s">
        <v>345</v>
      </c>
      <c r="AA713" t="s">
        <v>155</v>
      </c>
      <c r="AB713" t="s">
        <v>60</v>
      </c>
      <c r="AC713" t="s">
        <v>61</v>
      </c>
      <c r="AD713" t="s">
        <v>61</v>
      </c>
      <c r="AE713" t="s">
        <v>176</v>
      </c>
      <c r="AF713" t="s">
        <v>63</v>
      </c>
      <c r="AG713" t="s">
        <v>2034</v>
      </c>
      <c r="AH713" t="s">
        <v>2299</v>
      </c>
      <c r="AI713" t="s">
        <v>2300</v>
      </c>
      <c r="AJ713">
        <v>1</v>
      </c>
      <c r="AK713" t="s">
        <v>567</v>
      </c>
      <c r="AL713">
        <v>3</v>
      </c>
      <c r="AN713" t="s">
        <v>60</v>
      </c>
      <c r="AO713" t="s">
        <v>67</v>
      </c>
      <c r="AP713" t="s">
        <v>68</v>
      </c>
      <c r="AR713" t="s">
        <v>69</v>
      </c>
      <c r="AS713" t="s">
        <v>91</v>
      </c>
      <c r="AT713" s="1">
        <v>44170</v>
      </c>
      <c r="AU713" t="s">
        <v>11318</v>
      </c>
      <c r="AV713" t="s">
        <v>2295</v>
      </c>
      <c r="AW713" t="s">
        <v>71</v>
      </c>
      <c r="AX713" t="s">
        <v>72</v>
      </c>
    </row>
    <row r="714" spans="1:50" hidden="1" x14ac:dyDescent="0.25">
      <c r="A714" t="str">
        <f>INDEX('Community ID'!B:B,MATCH(M714,'Community ID'!A:A,0))</f>
        <v>Villa Progreso 3</v>
      </c>
      <c r="B714" t="str">
        <f>INDEX('Community ID'!$K:$K,MATCH('Environmental Data'!$N714,'Community ID'!J:J,0))</f>
        <v>Santiago</v>
      </c>
      <c r="D714" t="s">
        <v>2301</v>
      </c>
      <c r="F714" t="s">
        <v>2302</v>
      </c>
      <c r="G714" t="s">
        <v>48</v>
      </c>
      <c r="H714" s="1">
        <v>27439</v>
      </c>
      <c r="I714">
        <v>46</v>
      </c>
      <c r="J714">
        <v>8093910210</v>
      </c>
      <c r="K714" t="s">
        <v>117</v>
      </c>
      <c r="L714" t="s">
        <v>618</v>
      </c>
      <c r="M714" t="s">
        <v>389</v>
      </c>
      <c r="N714" t="s">
        <v>364</v>
      </c>
      <c r="O714" t="s">
        <v>342</v>
      </c>
      <c r="Q714" t="s">
        <v>134</v>
      </c>
      <c r="S714">
        <v>3300195082</v>
      </c>
      <c r="T714" t="s">
        <v>2295</v>
      </c>
      <c r="U714" t="s">
        <v>56</v>
      </c>
      <c r="V714">
        <v>19.488495938824698</v>
      </c>
      <c r="W714">
        <v>-70.746985470589394</v>
      </c>
      <c r="X714" t="s">
        <v>57</v>
      </c>
      <c r="Y714" t="s">
        <v>196</v>
      </c>
      <c r="Z714" t="s">
        <v>345</v>
      </c>
      <c r="AA714" t="s">
        <v>155</v>
      </c>
      <c r="AB714" t="s">
        <v>60</v>
      </c>
      <c r="AC714" t="s">
        <v>61</v>
      </c>
      <c r="AD714" t="s">
        <v>61</v>
      </c>
      <c r="AE714" t="s">
        <v>176</v>
      </c>
      <c r="AF714" t="s">
        <v>111</v>
      </c>
      <c r="AG714" t="s">
        <v>2303</v>
      </c>
      <c r="AI714" t="s">
        <v>2304</v>
      </c>
      <c r="AJ714">
        <v>2</v>
      </c>
      <c r="AK714" t="s">
        <v>644</v>
      </c>
      <c r="AL714">
        <v>2</v>
      </c>
      <c r="AN714" t="s">
        <v>60</v>
      </c>
      <c r="AO714" t="s">
        <v>67</v>
      </c>
      <c r="AP714" t="s">
        <v>104</v>
      </c>
      <c r="AR714" t="s">
        <v>69</v>
      </c>
      <c r="AS714" t="s">
        <v>91</v>
      </c>
      <c r="AT714" s="1">
        <v>44170</v>
      </c>
      <c r="AU714" t="s">
        <v>11319</v>
      </c>
      <c r="AV714" t="s">
        <v>2295</v>
      </c>
      <c r="AW714" t="s">
        <v>71</v>
      </c>
      <c r="AX714" t="s">
        <v>72</v>
      </c>
    </row>
    <row r="715" spans="1:50" hidden="1" x14ac:dyDescent="0.25">
      <c r="A715" t="str">
        <f>INDEX('Community ID'!B:B,MATCH(M715,'Community ID'!A:A,0))</f>
        <v>Villa Progreso 3</v>
      </c>
      <c r="B715" t="str">
        <f>INDEX('Community ID'!$K:$K,MATCH('Environmental Data'!$N715,'Community ID'!J:J,0))</f>
        <v>Santiago</v>
      </c>
      <c r="D715" t="s">
        <v>2305</v>
      </c>
      <c r="F715" t="s">
        <v>2306</v>
      </c>
      <c r="G715" t="s">
        <v>75</v>
      </c>
      <c r="H715" s="1">
        <v>26861</v>
      </c>
      <c r="I715">
        <v>48</v>
      </c>
      <c r="J715">
        <v>8296411152</v>
      </c>
      <c r="K715" t="s">
        <v>76</v>
      </c>
      <c r="L715" t="s">
        <v>2307</v>
      </c>
      <c r="M715" t="s">
        <v>389</v>
      </c>
      <c r="N715" t="s">
        <v>364</v>
      </c>
      <c r="O715" t="s">
        <v>342</v>
      </c>
      <c r="Q715" t="s">
        <v>134</v>
      </c>
      <c r="S715">
        <v>4200063149</v>
      </c>
      <c r="T715" t="s">
        <v>2295</v>
      </c>
      <c r="U715" t="s">
        <v>56</v>
      </c>
      <c r="V715">
        <v>19.495623309668002</v>
      </c>
      <c r="W715">
        <v>-70.749503095265098</v>
      </c>
      <c r="X715" t="s">
        <v>57</v>
      </c>
      <c r="Y715" t="s">
        <v>82</v>
      </c>
      <c r="Z715" t="s">
        <v>345</v>
      </c>
      <c r="AA715" t="s">
        <v>155</v>
      </c>
      <c r="AB715" t="s">
        <v>60</v>
      </c>
      <c r="AC715" t="s">
        <v>61</v>
      </c>
      <c r="AD715" t="s">
        <v>61</v>
      </c>
      <c r="AE715" t="s">
        <v>176</v>
      </c>
      <c r="AF715" t="s">
        <v>111</v>
      </c>
      <c r="AG715" t="s">
        <v>2034</v>
      </c>
      <c r="AI715" t="s">
        <v>2308</v>
      </c>
      <c r="AJ715">
        <v>1</v>
      </c>
      <c r="AK715" t="s">
        <v>567</v>
      </c>
      <c r="AL715">
        <v>3</v>
      </c>
      <c r="AM715">
        <v>1</v>
      </c>
      <c r="AN715" t="s">
        <v>60</v>
      </c>
      <c r="AO715" t="s">
        <v>67</v>
      </c>
      <c r="AP715" t="s">
        <v>68</v>
      </c>
      <c r="AR715" t="s">
        <v>69</v>
      </c>
      <c r="AS715" t="s">
        <v>91</v>
      </c>
      <c r="AT715" s="1">
        <v>44170</v>
      </c>
      <c r="AU715" t="s">
        <v>11320</v>
      </c>
      <c r="AV715" t="s">
        <v>2295</v>
      </c>
      <c r="AW715" t="s">
        <v>71</v>
      </c>
      <c r="AX715" t="s">
        <v>72</v>
      </c>
    </row>
    <row r="716" spans="1:50" hidden="1" x14ac:dyDescent="0.25">
      <c r="A716" t="str">
        <f>INDEX('Community ID'!B:B,MATCH(M716,'Community ID'!A:A,0))</f>
        <v>Villa Progreso 3</v>
      </c>
      <c r="B716" t="str">
        <f>INDEX('Community ID'!$K:$K,MATCH('Environmental Data'!$N716,'Community ID'!J:J,0))</f>
        <v>Santiago</v>
      </c>
      <c r="D716" t="s">
        <v>2309</v>
      </c>
      <c r="G716" t="s">
        <v>75</v>
      </c>
      <c r="H716" s="1">
        <v>37083</v>
      </c>
      <c r="I716">
        <v>20</v>
      </c>
      <c r="J716">
        <v>8296481259</v>
      </c>
      <c r="K716" t="s">
        <v>132</v>
      </c>
      <c r="L716" t="s">
        <v>118</v>
      </c>
      <c r="M716" t="s">
        <v>389</v>
      </c>
      <c r="N716" t="s">
        <v>364</v>
      </c>
      <c r="O716" t="s">
        <v>342</v>
      </c>
      <c r="Q716" t="s">
        <v>375</v>
      </c>
      <c r="S716">
        <v>40234019889</v>
      </c>
      <c r="T716" t="s">
        <v>2295</v>
      </c>
      <c r="U716" t="s">
        <v>56</v>
      </c>
      <c r="V716">
        <v>19.488713189884201</v>
      </c>
      <c r="W716">
        <v>-70.746620344964199</v>
      </c>
      <c r="X716" t="s">
        <v>196</v>
      </c>
      <c r="Y716" t="s">
        <v>196</v>
      </c>
      <c r="Z716" t="s">
        <v>345</v>
      </c>
      <c r="AA716" t="s">
        <v>155</v>
      </c>
      <c r="AB716" t="s">
        <v>60</v>
      </c>
      <c r="AC716" t="s">
        <v>61</v>
      </c>
      <c r="AD716" t="s">
        <v>60</v>
      </c>
      <c r="AE716" t="s">
        <v>176</v>
      </c>
      <c r="AF716" t="s">
        <v>63</v>
      </c>
      <c r="AG716" t="s">
        <v>2034</v>
      </c>
      <c r="AH716" t="s">
        <v>2310</v>
      </c>
      <c r="AI716" t="s">
        <v>2311</v>
      </c>
      <c r="AJ716">
        <v>1</v>
      </c>
      <c r="AK716" t="s">
        <v>567</v>
      </c>
      <c r="AL716">
        <v>2</v>
      </c>
      <c r="AN716" t="s">
        <v>60</v>
      </c>
      <c r="AO716" t="s">
        <v>67</v>
      </c>
      <c r="AP716" t="s">
        <v>104</v>
      </c>
      <c r="AR716" t="s">
        <v>69</v>
      </c>
      <c r="AS716" t="s">
        <v>91</v>
      </c>
      <c r="AT716" s="1">
        <v>44170</v>
      </c>
      <c r="AU716" t="s">
        <v>11321</v>
      </c>
      <c r="AV716" t="s">
        <v>2295</v>
      </c>
      <c r="AW716" t="s">
        <v>71</v>
      </c>
      <c r="AX716" t="s">
        <v>72</v>
      </c>
    </row>
    <row r="717" spans="1:50" hidden="1" x14ac:dyDescent="0.25">
      <c r="A717" t="str">
        <f>INDEX('Community ID'!B:B,MATCH(M717,'Community ID'!A:A,0))</f>
        <v>Villa Progreso 3</v>
      </c>
      <c r="B717" t="str">
        <f>INDEX('Community ID'!$K:$K,MATCH('Environmental Data'!$N717,'Community ID'!J:J,0))</f>
        <v>Santiago</v>
      </c>
      <c r="D717" t="s">
        <v>2312</v>
      </c>
      <c r="F717" t="s">
        <v>2313</v>
      </c>
      <c r="G717" t="s">
        <v>48</v>
      </c>
      <c r="H717" s="1">
        <v>28167</v>
      </c>
      <c r="I717">
        <v>44</v>
      </c>
      <c r="J717">
        <v>8297275981</v>
      </c>
      <c r="K717" t="s">
        <v>132</v>
      </c>
      <c r="L717" t="s">
        <v>2314</v>
      </c>
      <c r="M717" t="s">
        <v>389</v>
      </c>
      <c r="N717" t="s">
        <v>364</v>
      </c>
      <c r="O717" t="s">
        <v>342</v>
      </c>
      <c r="Q717" t="s">
        <v>375</v>
      </c>
      <c r="S717">
        <v>7400030255</v>
      </c>
      <c r="T717" t="s">
        <v>2295</v>
      </c>
      <c r="U717" t="s">
        <v>56</v>
      </c>
      <c r="V717">
        <v>19.4889298285715</v>
      </c>
      <c r="W717">
        <v>-70.746227902637102</v>
      </c>
      <c r="X717" t="s">
        <v>57</v>
      </c>
      <c r="Y717" t="s">
        <v>82</v>
      </c>
      <c r="Z717" t="s">
        <v>345</v>
      </c>
      <c r="AA717" t="s">
        <v>155</v>
      </c>
      <c r="AB717" t="s">
        <v>60</v>
      </c>
      <c r="AC717" t="s">
        <v>61</v>
      </c>
      <c r="AD717" t="s">
        <v>60</v>
      </c>
      <c r="AE717" t="s">
        <v>176</v>
      </c>
      <c r="AF717" t="s">
        <v>63</v>
      </c>
      <c r="AG717" t="s">
        <v>761</v>
      </c>
      <c r="AH717" t="s">
        <v>2315</v>
      </c>
      <c r="AI717" t="s">
        <v>734</v>
      </c>
      <c r="AJ717">
        <v>1</v>
      </c>
      <c r="AK717" t="s">
        <v>567</v>
      </c>
      <c r="AL717">
        <v>3</v>
      </c>
      <c r="AN717" t="s">
        <v>60</v>
      </c>
      <c r="AO717" t="s">
        <v>67</v>
      </c>
      <c r="AP717" t="s">
        <v>68</v>
      </c>
      <c r="AR717" t="s">
        <v>69</v>
      </c>
      <c r="AS717" t="s">
        <v>91</v>
      </c>
      <c r="AT717" s="1">
        <v>44170</v>
      </c>
      <c r="AU717" t="s">
        <v>11322</v>
      </c>
      <c r="AV717" t="s">
        <v>2295</v>
      </c>
      <c r="AW717" t="s">
        <v>71</v>
      </c>
      <c r="AX717" t="s">
        <v>72</v>
      </c>
    </row>
    <row r="718" spans="1:50" hidden="1" x14ac:dyDescent="0.25">
      <c r="A718" t="str">
        <f>INDEX('Community ID'!B:B,MATCH(M718,'Community ID'!A:A,0))</f>
        <v>Villa Progreso 3</v>
      </c>
      <c r="B718" t="str">
        <f>INDEX('Community ID'!$K:$K,MATCH('Environmental Data'!$N718,'Community ID'!J:J,0))</f>
        <v>Santiago</v>
      </c>
      <c r="D718" t="s">
        <v>2316</v>
      </c>
      <c r="G718" t="s">
        <v>48</v>
      </c>
      <c r="H718" s="1">
        <v>32343</v>
      </c>
      <c r="I718">
        <v>33</v>
      </c>
      <c r="J718">
        <v>8093941455</v>
      </c>
      <c r="K718" t="s">
        <v>117</v>
      </c>
      <c r="L718" t="s">
        <v>108</v>
      </c>
      <c r="M718" t="s">
        <v>389</v>
      </c>
      <c r="N718" t="s">
        <v>364</v>
      </c>
      <c r="O718" t="s">
        <v>342</v>
      </c>
      <c r="S718">
        <v>3104877356</v>
      </c>
      <c r="T718" t="s">
        <v>2295</v>
      </c>
      <c r="U718" t="s">
        <v>56</v>
      </c>
      <c r="V718">
        <v>19.493775309604299</v>
      </c>
      <c r="W718">
        <v>-70.752507765363504</v>
      </c>
      <c r="X718" t="s">
        <v>196</v>
      </c>
      <c r="Y718" t="s">
        <v>196</v>
      </c>
      <c r="Z718" t="s">
        <v>345</v>
      </c>
      <c r="AA718" t="s">
        <v>155</v>
      </c>
      <c r="AB718" t="s">
        <v>60</v>
      </c>
      <c r="AC718" t="s">
        <v>61</v>
      </c>
      <c r="AD718" t="s">
        <v>61</v>
      </c>
      <c r="AE718" t="s">
        <v>176</v>
      </c>
      <c r="AF718" t="s">
        <v>111</v>
      </c>
      <c r="AG718" t="s">
        <v>2317</v>
      </c>
      <c r="AH718" t="s">
        <v>2318</v>
      </c>
      <c r="AI718" t="s">
        <v>2319</v>
      </c>
      <c r="AJ718">
        <v>2</v>
      </c>
      <c r="AK718" t="s">
        <v>567</v>
      </c>
      <c r="AL718">
        <v>6</v>
      </c>
      <c r="AM718">
        <v>2</v>
      </c>
      <c r="AN718" t="s">
        <v>60</v>
      </c>
      <c r="AO718" t="s">
        <v>67</v>
      </c>
      <c r="AP718" t="s">
        <v>104</v>
      </c>
      <c r="AR718" t="s">
        <v>69</v>
      </c>
      <c r="AS718" t="s">
        <v>91</v>
      </c>
      <c r="AT718" s="1">
        <v>44170</v>
      </c>
      <c r="AU718" t="s">
        <v>11323</v>
      </c>
      <c r="AV718" t="s">
        <v>2295</v>
      </c>
      <c r="AW718" t="s">
        <v>71</v>
      </c>
      <c r="AX718" t="s">
        <v>72</v>
      </c>
    </row>
    <row r="719" spans="1:50" hidden="1" x14ac:dyDescent="0.25">
      <c r="A719" t="str">
        <f>INDEX('Community ID'!B:B,MATCH(M719,'Community ID'!A:A,0))</f>
        <v>Villa Progreso 3</v>
      </c>
      <c r="B719" t="str">
        <f>INDEX('Community ID'!$K:$K,MATCH('Environmental Data'!$N719,'Community ID'!J:J,0))</f>
        <v>Santiago</v>
      </c>
      <c r="D719" t="s">
        <v>2320</v>
      </c>
      <c r="G719" t="s">
        <v>48</v>
      </c>
      <c r="H719" s="1">
        <v>31762</v>
      </c>
      <c r="I719">
        <v>35</v>
      </c>
      <c r="J719">
        <v>8293757510</v>
      </c>
      <c r="K719" t="s">
        <v>117</v>
      </c>
      <c r="L719" t="s">
        <v>706</v>
      </c>
      <c r="M719" t="s">
        <v>389</v>
      </c>
      <c r="N719" t="s">
        <v>364</v>
      </c>
      <c r="O719" t="s">
        <v>342</v>
      </c>
      <c r="Q719" t="s">
        <v>134</v>
      </c>
      <c r="S719">
        <v>3104797349</v>
      </c>
      <c r="T719" t="s">
        <v>2295</v>
      </c>
      <c r="U719" t="s">
        <v>56</v>
      </c>
      <c r="V719">
        <v>19.487458492274101</v>
      </c>
      <c r="W719">
        <v>-70.749197524959996</v>
      </c>
      <c r="X719" t="s">
        <v>196</v>
      </c>
      <c r="Y719" t="s">
        <v>196</v>
      </c>
      <c r="Z719" t="s">
        <v>345</v>
      </c>
      <c r="AA719" t="s">
        <v>155</v>
      </c>
      <c r="AB719" t="s">
        <v>60</v>
      </c>
      <c r="AC719" t="s">
        <v>61</v>
      </c>
      <c r="AD719" t="s">
        <v>60</v>
      </c>
      <c r="AE719" t="s">
        <v>176</v>
      </c>
      <c r="AF719" t="s">
        <v>63</v>
      </c>
      <c r="AG719" t="s">
        <v>2321</v>
      </c>
      <c r="AI719" t="s">
        <v>2322</v>
      </c>
      <c r="AJ719">
        <v>1</v>
      </c>
      <c r="AK719" t="s">
        <v>644</v>
      </c>
      <c r="AL719">
        <v>5</v>
      </c>
      <c r="AM719">
        <v>1</v>
      </c>
      <c r="AN719" t="s">
        <v>60</v>
      </c>
      <c r="AO719" t="s">
        <v>67</v>
      </c>
      <c r="AP719" t="s">
        <v>104</v>
      </c>
      <c r="AR719" t="s">
        <v>69</v>
      </c>
      <c r="AS719" t="s">
        <v>70</v>
      </c>
      <c r="AT719" s="1">
        <v>44170</v>
      </c>
      <c r="AU719" t="s">
        <v>11324</v>
      </c>
      <c r="AV719" t="s">
        <v>2295</v>
      </c>
      <c r="AW719" t="s">
        <v>71</v>
      </c>
      <c r="AX719" t="s">
        <v>72</v>
      </c>
    </row>
    <row r="720" spans="1:50" hidden="1" x14ac:dyDescent="0.25">
      <c r="A720" t="str">
        <f>INDEX('Community ID'!B:B,MATCH(M720,'Community ID'!A:A,0))</f>
        <v>Villa Progreso 3</v>
      </c>
      <c r="B720" t="str">
        <f>INDEX('Community ID'!$K:$K,MATCH('Environmental Data'!$N720,'Community ID'!J:J,0))</f>
        <v>Santiago</v>
      </c>
      <c r="D720" t="s">
        <v>2323</v>
      </c>
      <c r="F720" t="s">
        <v>2325</v>
      </c>
      <c r="G720" t="s">
        <v>48</v>
      </c>
      <c r="H720" s="1">
        <v>30784</v>
      </c>
      <c r="I720">
        <v>37</v>
      </c>
      <c r="J720">
        <v>8097035346</v>
      </c>
      <c r="K720" t="s">
        <v>49</v>
      </c>
      <c r="L720" t="s">
        <v>1436</v>
      </c>
      <c r="M720" t="s">
        <v>389</v>
      </c>
      <c r="N720" t="s">
        <v>364</v>
      </c>
      <c r="O720" t="s">
        <v>342</v>
      </c>
      <c r="Q720" t="s">
        <v>2326</v>
      </c>
      <c r="S720">
        <v>118376557</v>
      </c>
      <c r="T720" t="s">
        <v>2295</v>
      </c>
      <c r="U720" t="s">
        <v>56</v>
      </c>
      <c r="V720">
        <v>19.4918457427802</v>
      </c>
      <c r="W720">
        <v>-70.751550341858305</v>
      </c>
      <c r="X720" t="s">
        <v>275</v>
      </c>
      <c r="Y720" t="s">
        <v>275</v>
      </c>
      <c r="Z720" t="s">
        <v>345</v>
      </c>
      <c r="AA720" t="s">
        <v>155</v>
      </c>
      <c r="AB720" t="s">
        <v>60</v>
      </c>
      <c r="AC720" t="s">
        <v>61</v>
      </c>
      <c r="AD720" t="s">
        <v>60</v>
      </c>
      <c r="AE720" t="s">
        <v>176</v>
      </c>
      <c r="AF720" t="s">
        <v>63</v>
      </c>
      <c r="AG720" t="s">
        <v>2117</v>
      </c>
      <c r="AH720" t="s">
        <v>2117</v>
      </c>
      <c r="AI720" t="s">
        <v>2327</v>
      </c>
      <c r="AJ720">
        <v>1</v>
      </c>
      <c r="AK720" t="s">
        <v>567</v>
      </c>
      <c r="AL720">
        <v>4</v>
      </c>
      <c r="AN720" t="s">
        <v>61</v>
      </c>
      <c r="AO720" t="s">
        <v>67</v>
      </c>
      <c r="AP720" t="s">
        <v>104</v>
      </c>
      <c r="AR720" t="s">
        <v>69</v>
      </c>
      <c r="AS720" t="s">
        <v>70</v>
      </c>
      <c r="AT720" s="1">
        <v>44170</v>
      </c>
      <c r="AU720" t="s">
        <v>11325</v>
      </c>
      <c r="AV720" t="s">
        <v>2295</v>
      </c>
      <c r="AW720" t="s">
        <v>71</v>
      </c>
      <c r="AX720" t="s">
        <v>72</v>
      </c>
    </row>
    <row r="721" spans="1:50" hidden="1" x14ac:dyDescent="0.25">
      <c r="A721" t="str">
        <f>INDEX('Community ID'!B:B,MATCH(M721,'Community ID'!A:A,0))</f>
        <v>Villa Progreso 3</v>
      </c>
      <c r="B721" t="str">
        <f>INDEX('Community ID'!$K:$K,MATCH('Environmental Data'!$N721,'Community ID'!J:J,0))</f>
        <v>Santiago</v>
      </c>
      <c r="D721" t="s">
        <v>2328</v>
      </c>
      <c r="G721" t="s">
        <v>48</v>
      </c>
      <c r="H721" s="1">
        <v>30882</v>
      </c>
      <c r="I721">
        <v>37</v>
      </c>
      <c r="J721">
        <v>8296839879</v>
      </c>
      <c r="K721" t="s">
        <v>49</v>
      </c>
      <c r="L721" t="s">
        <v>108</v>
      </c>
      <c r="M721" t="s">
        <v>389</v>
      </c>
      <c r="N721" t="s">
        <v>364</v>
      </c>
      <c r="O721" t="s">
        <v>342</v>
      </c>
      <c r="S721">
        <v>3104144682</v>
      </c>
      <c r="T721" t="s">
        <v>2295</v>
      </c>
      <c r="U721" t="s">
        <v>56</v>
      </c>
      <c r="V721">
        <v>19.489188095694502</v>
      </c>
      <c r="W721">
        <v>-70.745760497047002</v>
      </c>
      <c r="X721" t="s">
        <v>196</v>
      </c>
      <c r="Y721" t="s">
        <v>196</v>
      </c>
      <c r="Z721" t="s">
        <v>345</v>
      </c>
      <c r="AA721" t="s">
        <v>155</v>
      </c>
      <c r="AB721" t="s">
        <v>60</v>
      </c>
      <c r="AC721" t="s">
        <v>61</v>
      </c>
      <c r="AD721" t="s">
        <v>61</v>
      </c>
      <c r="AE721" t="s">
        <v>176</v>
      </c>
      <c r="AF721" t="s">
        <v>63</v>
      </c>
      <c r="AG721" t="s">
        <v>2034</v>
      </c>
      <c r="AH721" t="s">
        <v>1889</v>
      </c>
      <c r="AI721" t="s">
        <v>734</v>
      </c>
      <c r="AJ721">
        <v>2</v>
      </c>
      <c r="AK721" t="s">
        <v>567</v>
      </c>
      <c r="AL721">
        <v>5</v>
      </c>
      <c r="AN721" t="s">
        <v>61</v>
      </c>
      <c r="AO721" t="s">
        <v>67</v>
      </c>
      <c r="AP721" t="s">
        <v>104</v>
      </c>
      <c r="AR721" t="s">
        <v>69</v>
      </c>
      <c r="AS721" t="s">
        <v>70</v>
      </c>
      <c r="AT721" s="1">
        <v>44170</v>
      </c>
      <c r="AU721" t="s">
        <v>11326</v>
      </c>
      <c r="AV721" t="s">
        <v>2295</v>
      </c>
      <c r="AW721" t="s">
        <v>71</v>
      </c>
      <c r="AX721" t="s">
        <v>72</v>
      </c>
    </row>
    <row r="722" spans="1:50" hidden="1" x14ac:dyDescent="0.25">
      <c r="A722" t="str">
        <f>INDEX('Community ID'!B:B,MATCH(M722,'Community ID'!A:A,0))</f>
        <v>Villa Progreso 3</v>
      </c>
      <c r="B722" t="str">
        <f>INDEX('Community ID'!$K:$K,MATCH('Environmental Data'!$N722,'Community ID'!J:J,0))</f>
        <v>Santiago</v>
      </c>
      <c r="D722" t="s">
        <v>2329</v>
      </c>
      <c r="F722" t="s">
        <v>2330</v>
      </c>
      <c r="G722" t="s">
        <v>48</v>
      </c>
      <c r="H722" s="1">
        <v>34780</v>
      </c>
      <c r="I722">
        <v>26</v>
      </c>
      <c r="J722">
        <v>8294301177</v>
      </c>
      <c r="K722" t="s">
        <v>117</v>
      </c>
      <c r="L722" t="s">
        <v>127</v>
      </c>
      <c r="M722" t="s">
        <v>408</v>
      </c>
      <c r="N722" t="s">
        <v>364</v>
      </c>
      <c r="O722" t="s">
        <v>342</v>
      </c>
      <c r="Q722" t="s">
        <v>2331</v>
      </c>
      <c r="S722">
        <v>3105659084</v>
      </c>
      <c r="T722" t="s">
        <v>2295</v>
      </c>
      <c r="U722" t="s">
        <v>56</v>
      </c>
      <c r="V722">
        <v>19.487310868024402</v>
      </c>
      <c r="W722">
        <v>-70.749228680765697</v>
      </c>
      <c r="X722" t="s">
        <v>57</v>
      </c>
      <c r="Y722" t="s">
        <v>100</v>
      </c>
      <c r="Z722" t="s">
        <v>345</v>
      </c>
      <c r="AA722" t="s">
        <v>155</v>
      </c>
      <c r="AB722" t="s">
        <v>60</v>
      </c>
      <c r="AC722" t="s">
        <v>61</v>
      </c>
      <c r="AD722" t="s">
        <v>60</v>
      </c>
      <c r="AE722" t="s">
        <v>176</v>
      </c>
      <c r="AF722" t="s">
        <v>63</v>
      </c>
      <c r="AG722" t="s">
        <v>2117</v>
      </c>
      <c r="AI722" t="s">
        <v>2332</v>
      </c>
      <c r="AJ722">
        <v>2</v>
      </c>
      <c r="AK722" t="s">
        <v>567</v>
      </c>
      <c r="AL722">
        <v>4</v>
      </c>
      <c r="AM722">
        <v>2</v>
      </c>
      <c r="AN722" t="s">
        <v>61</v>
      </c>
      <c r="AO722" t="s">
        <v>67</v>
      </c>
      <c r="AP722" t="s">
        <v>68</v>
      </c>
      <c r="AR722" t="s">
        <v>69</v>
      </c>
      <c r="AS722" t="s">
        <v>70</v>
      </c>
      <c r="AT722" s="1">
        <v>44170</v>
      </c>
      <c r="AU722" t="s">
        <v>11327</v>
      </c>
      <c r="AV722" t="s">
        <v>2295</v>
      </c>
      <c r="AW722" t="s">
        <v>71</v>
      </c>
      <c r="AX722" t="s">
        <v>72</v>
      </c>
    </row>
    <row r="723" spans="1:50" hidden="1" x14ac:dyDescent="0.25">
      <c r="A723" t="str">
        <f>INDEX('Community ID'!B:B,MATCH(M723,'Community ID'!A:A,0))</f>
        <v>Los Guandules</v>
      </c>
      <c r="B723" t="str">
        <f>INDEX('Community ID'!$K:$K,MATCH('Environmental Data'!$N723,'Community ID'!J:J,0))</f>
        <v>Santiago</v>
      </c>
      <c r="D723" t="s">
        <v>2333</v>
      </c>
      <c r="F723" t="s">
        <v>2334</v>
      </c>
      <c r="G723" t="s">
        <v>48</v>
      </c>
      <c r="H723" s="1">
        <v>24350</v>
      </c>
      <c r="I723">
        <v>55</v>
      </c>
      <c r="J723">
        <v>8295801941</v>
      </c>
      <c r="K723" t="s">
        <v>76</v>
      </c>
      <c r="L723" t="s">
        <v>108</v>
      </c>
      <c r="M723" t="s">
        <v>2335</v>
      </c>
      <c r="N723" t="s">
        <v>364</v>
      </c>
      <c r="O723" t="s">
        <v>342</v>
      </c>
      <c r="S723">
        <v>1000493369</v>
      </c>
      <c r="T723" t="s">
        <v>2295</v>
      </c>
      <c r="U723" t="s">
        <v>56</v>
      </c>
      <c r="V723">
        <v>19.487269561821101</v>
      </c>
      <c r="W723">
        <v>-70.749201704720406</v>
      </c>
      <c r="X723" t="s">
        <v>57</v>
      </c>
      <c r="Y723" t="s">
        <v>82</v>
      </c>
      <c r="Z723" t="s">
        <v>345</v>
      </c>
      <c r="AA723" t="s">
        <v>155</v>
      </c>
      <c r="AB723" t="s">
        <v>60</v>
      </c>
      <c r="AC723" t="s">
        <v>61</v>
      </c>
      <c r="AD723" t="s">
        <v>61</v>
      </c>
      <c r="AE723" t="s">
        <v>176</v>
      </c>
      <c r="AF723" t="s">
        <v>63</v>
      </c>
      <c r="AG723" t="s">
        <v>2034</v>
      </c>
      <c r="AH723" t="s">
        <v>2034</v>
      </c>
      <c r="AI723" t="s">
        <v>734</v>
      </c>
      <c r="AJ723">
        <v>1</v>
      </c>
      <c r="AK723" t="s">
        <v>567</v>
      </c>
      <c r="AL723">
        <v>2</v>
      </c>
      <c r="AN723" t="s">
        <v>60</v>
      </c>
      <c r="AO723" t="s">
        <v>67</v>
      </c>
      <c r="AP723" t="s">
        <v>104</v>
      </c>
      <c r="AR723" t="s">
        <v>69</v>
      </c>
      <c r="AS723" t="s">
        <v>70</v>
      </c>
      <c r="AT723" s="1">
        <v>44170</v>
      </c>
      <c r="AU723" t="s">
        <v>11328</v>
      </c>
      <c r="AV723" t="s">
        <v>2295</v>
      </c>
      <c r="AW723" t="s">
        <v>71</v>
      </c>
      <c r="AX723" t="s">
        <v>72</v>
      </c>
    </row>
    <row r="724" spans="1:50" hidden="1" x14ac:dyDescent="0.25">
      <c r="A724" t="str">
        <f>INDEX('Community ID'!B:B,MATCH(M724,'Community ID'!A:A,0))</f>
        <v>Los Guandules</v>
      </c>
      <c r="B724" t="str">
        <f>INDEX('Community ID'!$K:$K,MATCH('Environmental Data'!$N724,'Community ID'!J:J,0))</f>
        <v>Santiago</v>
      </c>
      <c r="D724" t="s">
        <v>2336</v>
      </c>
      <c r="G724" t="s">
        <v>48</v>
      </c>
      <c r="H724" s="1">
        <v>31615</v>
      </c>
      <c r="I724">
        <v>35</v>
      </c>
      <c r="J724">
        <v>8295801941</v>
      </c>
      <c r="K724" t="s">
        <v>132</v>
      </c>
      <c r="L724" t="s">
        <v>2337</v>
      </c>
      <c r="M724" t="s">
        <v>2338</v>
      </c>
      <c r="N724" t="s">
        <v>369</v>
      </c>
      <c r="O724" t="s">
        <v>342</v>
      </c>
      <c r="Q724" t="s">
        <v>343</v>
      </c>
      <c r="S724">
        <v>1001044186</v>
      </c>
      <c r="T724" t="s">
        <v>2295</v>
      </c>
      <c r="U724" t="s">
        <v>56</v>
      </c>
      <c r="V724">
        <v>19.489485346770401</v>
      </c>
      <c r="W724">
        <v>-70.745731879964595</v>
      </c>
      <c r="X724" t="s">
        <v>57</v>
      </c>
      <c r="Y724" t="s">
        <v>82</v>
      </c>
      <c r="Z724" t="s">
        <v>345</v>
      </c>
      <c r="AA724" t="s">
        <v>155</v>
      </c>
      <c r="AB724" t="s">
        <v>60</v>
      </c>
      <c r="AC724" t="s">
        <v>61</v>
      </c>
      <c r="AD724" t="s">
        <v>60</v>
      </c>
      <c r="AE724" t="s">
        <v>176</v>
      </c>
      <c r="AF724" t="s">
        <v>111</v>
      </c>
      <c r="AG724" t="s">
        <v>1783</v>
      </c>
      <c r="AH724" t="s">
        <v>2034</v>
      </c>
      <c r="AI724" t="s">
        <v>2339</v>
      </c>
      <c r="AJ724">
        <v>1</v>
      </c>
      <c r="AK724" t="s">
        <v>567</v>
      </c>
      <c r="AL724">
        <v>4</v>
      </c>
      <c r="AM724">
        <v>1</v>
      </c>
      <c r="AN724" t="s">
        <v>60</v>
      </c>
      <c r="AO724" t="s">
        <v>67</v>
      </c>
      <c r="AP724" t="s">
        <v>104</v>
      </c>
      <c r="AR724" t="s">
        <v>69</v>
      </c>
      <c r="AS724" t="s">
        <v>91</v>
      </c>
      <c r="AT724" s="1">
        <v>44170</v>
      </c>
      <c r="AU724" t="s">
        <v>11329</v>
      </c>
      <c r="AV724" t="s">
        <v>2295</v>
      </c>
      <c r="AW724" t="s">
        <v>71</v>
      </c>
      <c r="AX724" t="s">
        <v>72</v>
      </c>
    </row>
    <row r="725" spans="1:50" hidden="1" x14ac:dyDescent="0.25">
      <c r="A725" t="str">
        <f>INDEX('Community ID'!B:B,MATCH(M725,'Community ID'!A:A,0))</f>
        <v>Los Guandules</v>
      </c>
      <c r="B725" t="str">
        <f>INDEX('Community ID'!$K:$K,MATCH('Environmental Data'!$N725,'Community ID'!J:J,0))</f>
        <v>Santiago</v>
      </c>
      <c r="D725" t="s">
        <v>2340</v>
      </c>
      <c r="G725" t="s">
        <v>48</v>
      </c>
      <c r="H725" s="1">
        <v>35003</v>
      </c>
      <c r="I725">
        <v>26</v>
      </c>
      <c r="J725">
        <v>8094069768</v>
      </c>
      <c r="K725" t="s">
        <v>49</v>
      </c>
      <c r="L725" t="s">
        <v>175</v>
      </c>
      <c r="M725" t="s">
        <v>2338</v>
      </c>
      <c r="N725" t="s">
        <v>369</v>
      </c>
      <c r="O725" t="s">
        <v>342</v>
      </c>
      <c r="S725">
        <v>119514735</v>
      </c>
      <c r="T725" t="s">
        <v>2295</v>
      </c>
      <c r="U725" t="s">
        <v>56</v>
      </c>
      <c r="V725">
        <v>19.487256616818499</v>
      </c>
      <c r="W725">
        <v>-70.749224173881998</v>
      </c>
      <c r="X725" t="s">
        <v>196</v>
      </c>
      <c r="Y725" t="s">
        <v>275</v>
      </c>
      <c r="Z725" t="s">
        <v>345</v>
      </c>
      <c r="AA725" t="s">
        <v>155</v>
      </c>
      <c r="AB725" t="s">
        <v>60</v>
      </c>
      <c r="AC725" t="s">
        <v>61</v>
      </c>
      <c r="AD725" t="s">
        <v>61</v>
      </c>
      <c r="AE725" t="s">
        <v>176</v>
      </c>
      <c r="AF725" t="s">
        <v>63</v>
      </c>
      <c r="AG725" t="s">
        <v>2034</v>
      </c>
      <c r="AH725" t="s">
        <v>2341</v>
      </c>
      <c r="AI725" t="s">
        <v>734</v>
      </c>
      <c r="AJ725">
        <v>1</v>
      </c>
      <c r="AK725" t="s">
        <v>567</v>
      </c>
      <c r="AL725">
        <v>4</v>
      </c>
      <c r="AM725">
        <v>2</v>
      </c>
      <c r="AN725" t="s">
        <v>61</v>
      </c>
      <c r="AO725" t="s">
        <v>67</v>
      </c>
      <c r="AP725" t="s">
        <v>68</v>
      </c>
      <c r="AR725" t="s">
        <v>69</v>
      </c>
      <c r="AS725" t="s">
        <v>91</v>
      </c>
      <c r="AT725" s="1">
        <v>44170</v>
      </c>
      <c r="AU725" t="s">
        <v>11330</v>
      </c>
      <c r="AV725" t="s">
        <v>2295</v>
      </c>
      <c r="AW725" t="s">
        <v>71</v>
      </c>
      <c r="AX725" t="s">
        <v>72</v>
      </c>
    </row>
    <row r="726" spans="1:50" hidden="1" x14ac:dyDescent="0.25">
      <c r="A726" t="str">
        <f>INDEX('Community ID'!B:B,MATCH(M726,'Community ID'!A:A,0))</f>
        <v>Los Guandules</v>
      </c>
      <c r="B726" t="str">
        <f>INDEX('Community ID'!$K:$K,MATCH('Environmental Data'!$N726,'Community ID'!J:J,0))</f>
        <v>Santiago</v>
      </c>
      <c r="D726" t="s">
        <v>2342</v>
      </c>
      <c r="G726" t="s">
        <v>48</v>
      </c>
      <c r="H726" s="1">
        <v>28272</v>
      </c>
      <c r="I726">
        <v>44</v>
      </c>
      <c r="J726">
        <v>8295490775</v>
      </c>
      <c r="K726" t="s">
        <v>76</v>
      </c>
      <c r="L726" t="s">
        <v>108</v>
      </c>
      <c r="M726" t="s">
        <v>2338</v>
      </c>
      <c r="N726" t="s">
        <v>364</v>
      </c>
      <c r="O726" t="s">
        <v>342</v>
      </c>
      <c r="S726">
        <v>1100295862</v>
      </c>
      <c r="T726" t="s">
        <v>2295</v>
      </c>
      <c r="U726" t="s">
        <v>56</v>
      </c>
      <c r="V726">
        <v>19.4873046897496</v>
      </c>
      <c r="W726">
        <v>-70.749178633131095</v>
      </c>
      <c r="X726" t="s">
        <v>196</v>
      </c>
      <c r="Y726" t="s">
        <v>275</v>
      </c>
      <c r="Z726" t="s">
        <v>345</v>
      </c>
      <c r="AA726" t="s">
        <v>155</v>
      </c>
      <c r="AB726" t="s">
        <v>60</v>
      </c>
      <c r="AC726" t="s">
        <v>61</v>
      </c>
      <c r="AD726" t="s">
        <v>61</v>
      </c>
      <c r="AE726" t="s">
        <v>176</v>
      </c>
      <c r="AF726" t="s">
        <v>63</v>
      </c>
      <c r="AG726" t="s">
        <v>2034</v>
      </c>
      <c r="AH726" t="s">
        <v>2343</v>
      </c>
      <c r="AI726" t="s">
        <v>2344</v>
      </c>
      <c r="AJ726">
        <v>1</v>
      </c>
      <c r="AK726" t="s">
        <v>567</v>
      </c>
      <c r="AL726">
        <v>4</v>
      </c>
      <c r="AN726" t="s">
        <v>61</v>
      </c>
      <c r="AO726" t="s">
        <v>67</v>
      </c>
      <c r="AP726" t="s">
        <v>104</v>
      </c>
      <c r="AR726" t="s">
        <v>69</v>
      </c>
      <c r="AS726" t="s">
        <v>91</v>
      </c>
      <c r="AT726" s="1">
        <v>44170</v>
      </c>
      <c r="AU726" t="s">
        <v>11331</v>
      </c>
      <c r="AV726" t="s">
        <v>2295</v>
      </c>
      <c r="AW726" t="s">
        <v>71</v>
      </c>
      <c r="AX726" t="s">
        <v>72</v>
      </c>
    </row>
    <row r="727" spans="1:50" hidden="1" x14ac:dyDescent="0.25">
      <c r="A727" t="str">
        <f>INDEX('Community ID'!B:B,MATCH(M727,'Community ID'!A:A,0))</f>
        <v>Los Guandules</v>
      </c>
      <c r="B727" t="str">
        <f>INDEX('Community ID'!$K:$K,MATCH('Environmental Data'!$N727,'Community ID'!J:J,0))</f>
        <v>Santiago</v>
      </c>
      <c r="D727" t="s">
        <v>2345</v>
      </c>
      <c r="F727" t="s">
        <v>2346</v>
      </c>
      <c r="G727" t="s">
        <v>75</v>
      </c>
      <c r="H727" s="1">
        <v>28524</v>
      </c>
      <c r="I727">
        <v>43</v>
      </c>
      <c r="J727">
        <v>8292020323</v>
      </c>
      <c r="K727" t="s">
        <v>49</v>
      </c>
      <c r="L727" t="s">
        <v>2347</v>
      </c>
      <c r="M727" t="s">
        <v>2338</v>
      </c>
      <c r="N727" t="s">
        <v>364</v>
      </c>
      <c r="O727" t="s">
        <v>342</v>
      </c>
      <c r="Q727" t="s">
        <v>134</v>
      </c>
      <c r="S727">
        <v>3103999243</v>
      </c>
      <c r="T727" t="s">
        <v>2295</v>
      </c>
      <c r="U727" t="s">
        <v>56</v>
      </c>
      <c r="V727">
        <v>19.4915779112678</v>
      </c>
      <c r="W727">
        <v>-70.753051644176296</v>
      </c>
      <c r="X727" t="s">
        <v>196</v>
      </c>
      <c r="Y727" t="s">
        <v>100</v>
      </c>
      <c r="Z727" t="s">
        <v>345</v>
      </c>
      <c r="AA727" t="s">
        <v>155</v>
      </c>
      <c r="AB727" t="s">
        <v>60</v>
      </c>
      <c r="AC727" t="s">
        <v>61</v>
      </c>
      <c r="AD727" t="s">
        <v>61</v>
      </c>
      <c r="AE727" t="s">
        <v>176</v>
      </c>
      <c r="AF727" t="s">
        <v>111</v>
      </c>
      <c r="AG727" t="s">
        <v>681</v>
      </c>
      <c r="AH727" t="s">
        <v>730</v>
      </c>
      <c r="AI727" t="s">
        <v>2348</v>
      </c>
      <c r="AJ727">
        <v>2</v>
      </c>
      <c r="AK727" t="s">
        <v>567</v>
      </c>
      <c r="AL727">
        <v>4</v>
      </c>
      <c r="AM727">
        <v>1</v>
      </c>
      <c r="AN727" t="s">
        <v>61</v>
      </c>
      <c r="AO727" t="s">
        <v>67</v>
      </c>
      <c r="AP727" t="s">
        <v>68</v>
      </c>
      <c r="AR727" t="s">
        <v>69</v>
      </c>
      <c r="AS727" t="s">
        <v>91</v>
      </c>
      <c r="AT727" s="1">
        <v>44170</v>
      </c>
      <c r="AU727" t="s">
        <v>11332</v>
      </c>
      <c r="AV727" t="s">
        <v>2295</v>
      </c>
      <c r="AW727" t="s">
        <v>71</v>
      </c>
      <c r="AX727" t="s">
        <v>72</v>
      </c>
    </row>
    <row r="728" spans="1:50" hidden="1" x14ac:dyDescent="0.25">
      <c r="A728" t="str">
        <f>INDEX('Community ID'!B:B,MATCH(M728,'Community ID'!A:A,0))</f>
        <v>Los Guandules</v>
      </c>
      <c r="B728" t="str">
        <f>INDEX('Community ID'!$K:$K,MATCH('Environmental Data'!$N728,'Community ID'!J:J,0))</f>
        <v>Santiago</v>
      </c>
      <c r="D728" t="s">
        <v>2349</v>
      </c>
      <c r="F728" t="s">
        <v>2350</v>
      </c>
      <c r="G728" t="s">
        <v>75</v>
      </c>
      <c r="H728" s="1">
        <v>18638</v>
      </c>
      <c r="I728">
        <v>70</v>
      </c>
      <c r="J728">
        <v>8299440389</v>
      </c>
      <c r="K728" t="s">
        <v>76</v>
      </c>
      <c r="L728" t="s">
        <v>77</v>
      </c>
      <c r="M728" t="s">
        <v>2338</v>
      </c>
      <c r="N728" t="s">
        <v>364</v>
      </c>
      <c r="O728" t="s">
        <v>342</v>
      </c>
      <c r="S728">
        <v>860003976</v>
      </c>
      <c r="T728" t="s">
        <v>2295</v>
      </c>
      <c r="U728" t="s">
        <v>56</v>
      </c>
      <c r="V728">
        <v>19.4957790344519</v>
      </c>
      <c r="W728">
        <v>-70.748881238992894</v>
      </c>
      <c r="X728" t="s">
        <v>196</v>
      </c>
      <c r="Y728" t="s">
        <v>196</v>
      </c>
      <c r="Z728" t="s">
        <v>345</v>
      </c>
      <c r="AA728" t="s">
        <v>155</v>
      </c>
      <c r="AB728" t="s">
        <v>60</v>
      </c>
      <c r="AC728" t="s">
        <v>61</v>
      </c>
      <c r="AD728" t="s">
        <v>61</v>
      </c>
      <c r="AE728" t="s">
        <v>176</v>
      </c>
      <c r="AF728" t="s">
        <v>63</v>
      </c>
      <c r="AG728" t="s">
        <v>2034</v>
      </c>
      <c r="AH728" t="s">
        <v>2034</v>
      </c>
      <c r="AI728" t="s">
        <v>2351</v>
      </c>
      <c r="AJ728">
        <v>1</v>
      </c>
      <c r="AK728" t="s">
        <v>567</v>
      </c>
      <c r="AL728">
        <v>1</v>
      </c>
      <c r="AN728" t="s">
        <v>60</v>
      </c>
      <c r="AO728" t="s">
        <v>67</v>
      </c>
      <c r="AP728" t="s">
        <v>68</v>
      </c>
      <c r="AR728" t="s">
        <v>69</v>
      </c>
      <c r="AS728" t="s">
        <v>70</v>
      </c>
      <c r="AT728" s="1">
        <v>44170</v>
      </c>
      <c r="AU728" t="s">
        <v>11333</v>
      </c>
      <c r="AV728" t="s">
        <v>2295</v>
      </c>
      <c r="AW728" t="s">
        <v>71</v>
      </c>
      <c r="AX728" t="s">
        <v>72</v>
      </c>
    </row>
    <row r="729" spans="1:50" hidden="1" x14ac:dyDescent="0.25">
      <c r="A729" t="str">
        <f>INDEX('Community ID'!B:B,MATCH(M729,'Community ID'!A:A,0))</f>
        <v>Los Guandules</v>
      </c>
      <c r="B729" t="str">
        <f>INDEX('Community ID'!$K:$K,MATCH('Environmental Data'!$N729,'Community ID'!J:J,0))</f>
        <v>Santiago</v>
      </c>
      <c r="D729" t="s">
        <v>2352</v>
      </c>
      <c r="F729" t="s">
        <v>2353</v>
      </c>
      <c r="G729" t="s">
        <v>75</v>
      </c>
      <c r="H729" s="1">
        <v>27591</v>
      </c>
      <c r="I729">
        <v>46</v>
      </c>
      <c r="J729">
        <v>8294546715</v>
      </c>
      <c r="K729" t="s">
        <v>76</v>
      </c>
      <c r="L729" t="s">
        <v>2314</v>
      </c>
      <c r="M729" t="s">
        <v>2354</v>
      </c>
      <c r="N729" t="s">
        <v>364</v>
      </c>
      <c r="O729" t="s">
        <v>342</v>
      </c>
      <c r="Q729" t="s">
        <v>375</v>
      </c>
      <c r="S729">
        <v>1100067576</v>
      </c>
      <c r="T729" t="s">
        <v>2295</v>
      </c>
      <c r="U729" t="s">
        <v>56</v>
      </c>
      <c r="V729">
        <v>19.495578929670099</v>
      </c>
      <c r="W729">
        <v>-70.749047830828601</v>
      </c>
      <c r="X729" t="s">
        <v>57</v>
      </c>
      <c r="Y729" t="s">
        <v>82</v>
      </c>
      <c r="Z729" t="s">
        <v>345</v>
      </c>
      <c r="AA729" t="s">
        <v>155</v>
      </c>
      <c r="AB729" t="s">
        <v>60</v>
      </c>
      <c r="AC729" t="s">
        <v>61</v>
      </c>
      <c r="AD729" t="s">
        <v>60</v>
      </c>
      <c r="AE729" t="s">
        <v>176</v>
      </c>
      <c r="AF729" t="s">
        <v>63</v>
      </c>
      <c r="AG729" t="s">
        <v>2117</v>
      </c>
      <c r="AI729" t="s">
        <v>2137</v>
      </c>
      <c r="AJ729">
        <v>1</v>
      </c>
      <c r="AK729" t="s">
        <v>567</v>
      </c>
      <c r="AL729">
        <v>5</v>
      </c>
      <c r="AN729" t="s">
        <v>60</v>
      </c>
      <c r="AO729" t="s">
        <v>67</v>
      </c>
      <c r="AP729" t="s">
        <v>68</v>
      </c>
      <c r="AR729" t="s">
        <v>69</v>
      </c>
      <c r="AS729" t="s">
        <v>91</v>
      </c>
      <c r="AT729" s="1">
        <v>44170</v>
      </c>
      <c r="AU729" t="s">
        <v>11334</v>
      </c>
      <c r="AV729" t="s">
        <v>2295</v>
      </c>
      <c r="AW729" t="s">
        <v>71</v>
      </c>
      <c r="AX729" t="s">
        <v>72</v>
      </c>
    </row>
    <row r="730" spans="1:50" hidden="1" x14ac:dyDescent="0.25">
      <c r="A730" t="str">
        <f>INDEX('Community ID'!B:B,MATCH(M730,'Community ID'!A:A,0))</f>
        <v>Los Guandules</v>
      </c>
      <c r="B730" t="str">
        <f>INDEX('Community ID'!$K:$K,MATCH('Environmental Data'!$N730,'Community ID'!J:J,0))</f>
        <v>Santiago</v>
      </c>
      <c r="D730" t="s">
        <v>2355</v>
      </c>
      <c r="G730" t="s">
        <v>48</v>
      </c>
      <c r="H730" s="1">
        <v>31632</v>
      </c>
      <c r="I730">
        <v>35</v>
      </c>
      <c r="J730">
        <v>8294185718</v>
      </c>
      <c r="K730" t="s">
        <v>132</v>
      </c>
      <c r="L730" t="s">
        <v>108</v>
      </c>
      <c r="M730" t="s">
        <v>2338</v>
      </c>
      <c r="N730" t="s">
        <v>369</v>
      </c>
      <c r="O730" t="s">
        <v>364</v>
      </c>
      <c r="S730">
        <v>3104744838</v>
      </c>
      <c r="T730" t="s">
        <v>2295</v>
      </c>
      <c r="U730" t="s">
        <v>56</v>
      </c>
      <c r="V730">
        <v>19.489020071435</v>
      </c>
      <c r="W730">
        <v>-70.746039076855396</v>
      </c>
      <c r="X730" t="s">
        <v>57</v>
      </c>
      <c r="Y730" t="s">
        <v>82</v>
      </c>
      <c r="Z730" t="s">
        <v>345</v>
      </c>
      <c r="AA730" t="s">
        <v>155</v>
      </c>
      <c r="AB730" t="s">
        <v>60</v>
      </c>
      <c r="AC730" t="s">
        <v>61</v>
      </c>
      <c r="AD730" t="s">
        <v>61</v>
      </c>
      <c r="AE730" t="s">
        <v>176</v>
      </c>
      <c r="AF730" t="s">
        <v>111</v>
      </c>
      <c r="AG730" t="s">
        <v>2034</v>
      </c>
      <c r="AH730" t="s">
        <v>2343</v>
      </c>
      <c r="AI730" t="s">
        <v>734</v>
      </c>
      <c r="AJ730">
        <v>1</v>
      </c>
      <c r="AK730" t="s">
        <v>567</v>
      </c>
      <c r="AL730">
        <v>6</v>
      </c>
      <c r="AM730">
        <v>2</v>
      </c>
      <c r="AN730" t="s">
        <v>60</v>
      </c>
      <c r="AO730" t="s">
        <v>67</v>
      </c>
      <c r="AP730" t="s">
        <v>104</v>
      </c>
      <c r="AR730" t="s">
        <v>69</v>
      </c>
      <c r="AS730" t="s">
        <v>91</v>
      </c>
      <c r="AT730" s="1">
        <v>44170</v>
      </c>
      <c r="AU730" t="s">
        <v>11335</v>
      </c>
      <c r="AV730" t="s">
        <v>2295</v>
      </c>
      <c r="AW730" t="s">
        <v>71</v>
      </c>
      <c r="AX730" t="s">
        <v>72</v>
      </c>
    </row>
    <row r="731" spans="1:50" hidden="1" x14ac:dyDescent="0.25">
      <c r="A731" t="str">
        <f>INDEX('Community ID'!B:B,MATCH(M731,'Community ID'!A:A,0))</f>
        <v>Los Guandules</v>
      </c>
      <c r="B731" t="str">
        <f>INDEX('Community ID'!$K:$K,MATCH('Environmental Data'!$N731,'Community ID'!J:J,0))</f>
        <v>Santiago</v>
      </c>
      <c r="D731" t="s">
        <v>2356</v>
      </c>
      <c r="G731" t="s">
        <v>48</v>
      </c>
      <c r="H731" s="1">
        <v>31594</v>
      </c>
      <c r="I731">
        <v>35</v>
      </c>
      <c r="J731">
        <v>8293109183</v>
      </c>
      <c r="K731" t="s">
        <v>49</v>
      </c>
      <c r="L731" t="s">
        <v>50</v>
      </c>
      <c r="M731" t="s">
        <v>2338</v>
      </c>
      <c r="N731" t="s">
        <v>364</v>
      </c>
      <c r="O731" t="s">
        <v>364</v>
      </c>
      <c r="T731" t="s">
        <v>2295</v>
      </c>
      <c r="U731" t="s">
        <v>56</v>
      </c>
      <c r="V731">
        <v>19.488950448354601</v>
      </c>
      <c r="W731">
        <v>-70.748999759373405</v>
      </c>
      <c r="X731" t="s">
        <v>82</v>
      </c>
      <c r="Y731" t="s">
        <v>82</v>
      </c>
      <c r="Z731" t="s">
        <v>345</v>
      </c>
      <c r="AA731" t="s">
        <v>155</v>
      </c>
      <c r="AB731" t="s">
        <v>60</v>
      </c>
      <c r="AC731" t="s">
        <v>61</v>
      </c>
      <c r="AD731" t="s">
        <v>61</v>
      </c>
      <c r="AE731" t="s">
        <v>176</v>
      </c>
      <c r="AF731" t="s">
        <v>111</v>
      </c>
      <c r="AG731" t="s">
        <v>2248</v>
      </c>
      <c r="AH731" t="s">
        <v>2248</v>
      </c>
      <c r="AI731" t="s">
        <v>2308</v>
      </c>
      <c r="AJ731">
        <v>5</v>
      </c>
      <c r="AK731" t="s">
        <v>2357</v>
      </c>
      <c r="AL731">
        <v>2</v>
      </c>
      <c r="AN731" t="s">
        <v>61</v>
      </c>
      <c r="AO731" t="s">
        <v>67</v>
      </c>
      <c r="AP731" t="s">
        <v>68</v>
      </c>
      <c r="AR731" t="s">
        <v>69</v>
      </c>
      <c r="AS731" t="s">
        <v>91</v>
      </c>
      <c r="AT731" s="1">
        <v>44170</v>
      </c>
      <c r="AU731" t="s">
        <v>11336</v>
      </c>
      <c r="AV731" t="s">
        <v>2295</v>
      </c>
      <c r="AW731" t="s">
        <v>71</v>
      </c>
      <c r="AX731" t="s">
        <v>72</v>
      </c>
    </row>
    <row r="732" spans="1:50" hidden="1" x14ac:dyDescent="0.25">
      <c r="A732" t="str">
        <f>INDEX('Community ID'!B:B,MATCH(M732,'Community ID'!A:A,0))</f>
        <v>Los Guandules</v>
      </c>
      <c r="B732" t="str">
        <f>INDEX('Community ID'!$K:$K,MATCH('Environmental Data'!$N732,'Community ID'!J:J,0))</f>
        <v>Santiago</v>
      </c>
      <c r="D732" t="s">
        <v>2358</v>
      </c>
      <c r="G732" t="s">
        <v>48</v>
      </c>
      <c r="H732" s="1">
        <v>36114</v>
      </c>
      <c r="I732">
        <v>23</v>
      </c>
      <c r="J732">
        <v>8094775029</v>
      </c>
      <c r="K732" t="s">
        <v>132</v>
      </c>
      <c r="L732" t="s">
        <v>618</v>
      </c>
      <c r="M732" t="s">
        <v>2338</v>
      </c>
      <c r="N732" t="s">
        <v>364</v>
      </c>
      <c r="O732" t="s">
        <v>364</v>
      </c>
      <c r="S732">
        <v>40237459801</v>
      </c>
      <c r="T732" t="s">
        <v>2295</v>
      </c>
      <c r="U732" t="s">
        <v>56</v>
      </c>
      <c r="V732">
        <v>19.4906420755072</v>
      </c>
      <c r="W732">
        <v>-70.753648937132496</v>
      </c>
      <c r="X732" t="s">
        <v>196</v>
      </c>
      <c r="Y732" t="s">
        <v>100</v>
      </c>
      <c r="Z732" t="s">
        <v>345</v>
      </c>
      <c r="AA732" t="s">
        <v>155</v>
      </c>
      <c r="AB732" t="s">
        <v>60</v>
      </c>
      <c r="AC732" t="s">
        <v>61</v>
      </c>
      <c r="AD732" t="s">
        <v>61</v>
      </c>
      <c r="AE732" t="s">
        <v>157</v>
      </c>
      <c r="AF732" t="s">
        <v>111</v>
      </c>
      <c r="AG732" t="s">
        <v>2359</v>
      </c>
      <c r="AI732" t="s">
        <v>2360</v>
      </c>
      <c r="AJ732">
        <v>1</v>
      </c>
      <c r="AK732" t="s">
        <v>704</v>
      </c>
      <c r="AL732">
        <v>3</v>
      </c>
      <c r="AM732">
        <v>1</v>
      </c>
      <c r="AN732" t="s">
        <v>60</v>
      </c>
      <c r="AO732" t="s">
        <v>67</v>
      </c>
      <c r="AP732" t="s">
        <v>68</v>
      </c>
      <c r="AR732" t="s">
        <v>69</v>
      </c>
      <c r="AS732" t="s">
        <v>91</v>
      </c>
      <c r="AT732" s="1">
        <v>44170</v>
      </c>
      <c r="AU732" t="s">
        <v>11337</v>
      </c>
      <c r="AV732" t="s">
        <v>2295</v>
      </c>
      <c r="AW732" t="s">
        <v>71</v>
      </c>
      <c r="AX732" t="s">
        <v>72</v>
      </c>
    </row>
    <row r="733" spans="1:50" hidden="1" x14ac:dyDescent="0.25">
      <c r="A733" t="str">
        <f>INDEX('Community ID'!B:B,MATCH(M733,'Community ID'!A:A,0))</f>
        <v>Los Guandules</v>
      </c>
      <c r="B733" t="str">
        <f>INDEX('Community ID'!$K:$K,MATCH('Environmental Data'!$N733,'Community ID'!J:J,0))</f>
        <v>Santiago</v>
      </c>
      <c r="D733" t="s">
        <v>2361</v>
      </c>
      <c r="F733" t="s">
        <v>2362</v>
      </c>
      <c r="G733" t="s">
        <v>48</v>
      </c>
      <c r="H733" s="1">
        <v>30021</v>
      </c>
      <c r="I733">
        <v>39</v>
      </c>
      <c r="J733">
        <v>8093832850</v>
      </c>
      <c r="K733" t="s">
        <v>132</v>
      </c>
      <c r="L733" t="s">
        <v>108</v>
      </c>
      <c r="M733" t="s">
        <v>2338</v>
      </c>
      <c r="N733" t="s">
        <v>364</v>
      </c>
      <c r="O733" t="s">
        <v>364</v>
      </c>
      <c r="Q733" t="s">
        <v>2100</v>
      </c>
      <c r="S733">
        <v>3104341635</v>
      </c>
      <c r="T733" t="s">
        <v>2295</v>
      </c>
      <c r="U733" t="s">
        <v>56</v>
      </c>
      <c r="V733">
        <v>19.490657552210902</v>
      </c>
      <c r="W733">
        <v>-70.753393062487703</v>
      </c>
      <c r="X733" t="s">
        <v>57</v>
      </c>
      <c r="Y733" t="s">
        <v>82</v>
      </c>
      <c r="Z733" t="s">
        <v>345</v>
      </c>
      <c r="AA733" t="s">
        <v>155</v>
      </c>
      <c r="AB733" t="s">
        <v>60</v>
      </c>
      <c r="AC733" t="s">
        <v>61</v>
      </c>
      <c r="AD733" t="s">
        <v>60</v>
      </c>
      <c r="AE733" t="s">
        <v>176</v>
      </c>
      <c r="AF733" t="s">
        <v>111</v>
      </c>
      <c r="AG733" t="s">
        <v>2363</v>
      </c>
      <c r="AI733" t="s">
        <v>679</v>
      </c>
      <c r="AJ733">
        <v>2</v>
      </c>
      <c r="AK733" t="s">
        <v>567</v>
      </c>
      <c r="AL733">
        <v>5</v>
      </c>
      <c r="AM733">
        <v>2</v>
      </c>
      <c r="AN733" t="s">
        <v>60</v>
      </c>
      <c r="AO733" t="s">
        <v>67</v>
      </c>
      <c r="AP733" t="s">
        <v>104</v>
      </c>
      <c r="AR733" t="s">
        <v>69</v>
      </c>
      <c r="AS733" t="s">
        <v>91</v>
      </c>
      <c r="AT733" s="1">
        <v>44170</v>
      </c>
      <c r="AU733" t="s">
        <v>11338</v>
      </c>
      <c r="AV733" t="s">
        <v>2295</v>
      </c>
      <c r="AW733" t="s">
        <v>71</v>
      </c>
      <c r="AX733" t="s">
        <v>72</v>
      </c>
    </row>
    <row r="734" spans="1:50" hidden="1" x14ac:dyDescent="0.25">
      <c r="A734" t="str">
        <f>INDEX('Community ID'!B:B,MATCH(M734,'Community ID'!A:A,0))</f>
        <v>Los Guandules</v>
      </c>
      <c r="B734" t="str">
        <f>INDEX('Community ID'!$K:$K,MATCH('Environmental Data'!$N734,'Community ID'!J:J,0))</f>
        <v>Santiago</v>
      </c>
      <c r="D734" t="s">
        <v>2364</v>
      </c>
      <c r="F734" t="s">
        <v>2365</v>
      </c>
      <c r="G734" t="s">
        <v>48</v>
      </c>
      <c r="H734" s="1">
        <v>24915</v>
      </c>
      <c r="I734">
        <v>53</v>
      </c>
      <c r="K734" t="s">
        <v>76</v>
      </c>
      <c r="L734" t="s">
        <v>127</v>
      </c>
      <c r="M734" t="s">
        <v>2338</v>
      </c>
      <c r="N734" t="s">
        <v>369</v>
      </c>
      <c r="O734" t="s">
        <v>364</v>
      </c>
      <c r="S734">
        <v>3105309805</v>
      </c>
      <c r="T734" t="s">
        <v>2295</v>
      </c>
      <c r="U734" t="s">
        <v>56</v>
      </c>
      <c r="V734">
        <v>19.490709735512599</v>
      </c>
      <c r="W734">
        <v>-70.753279180783807</v>
      </c>
      <c r="X734" t="s">
        <v>82</v>
      </c>
      <c r="Y734" t="s">
        <v>82</v>
      </c>
      <c r="Z734" t="s">
        <v>345</v>
      </c>
      <c r="AA734" t="s">
        <v>155</v>
      </c>
      <c r="AB734" t="s">
        <v>60</v>
      </c>
      <c r="AC734" t="s">
        <v>61</v>
      </c>
      <c r="AD734" t="s">
        <v>61</v>
      </c>
      <c r="AE734" t="s">
        <v>176</v>
      </c>
      <c r="AF734" t="s">
        <v>111</v>
      </c>
      <c r="AG734" t="s">
        <v>2366</v>
      </c>
      <c r="AH734" t="s">
        <v>135</v>
      </c>
      <c r="AI734" t="s">
        <v>2218</v>
      </c>
      <c r="AJ734">
        <v>2</v>
      </c>
      <c r="AK734" t="s">
        <v>1314</v>
      </c>
      <c r="AL734">
        <v>8</v>
      </c>
      <c r="AM734">
        <v>2</v>
      </c>
      <c r="AN734" t="s">
        <v>60</v>
      </c>
      <c r="AO734" t="s">
        <v>67</v>
      </c>
      <c r="AP734" t="s">
        <v>104</v>
      </c>
      <c r="AR734" t="s">
        <v>69</v>
      </c>
      <c r="AS734" t="s">
        <v>70</v>
      </c>
      <c r="AT734" s="1">
        <v>44170</v>
      </c>
      <c r="AU734" t="s">
        <v>11339</v>
      </c>
      <c r="AV734" t="s">
        <v>2295</v>
      </c>
      <c r="AW734" t="s">
        <v>71</v>
      </c>
      <c r="AX734" t="s">
        <v>72</v>
      </c>
    </row>
    <row r="735" spans="1:50" hidden="1" x14ac:dyDescent="0.25">
      <c r="A735" t="str">
        <f>INDEX('Community ID'!B:B,MATCH(M735,'Community ID'!A:A,0))</f>
        <v>Paragua</v>
      </c>
      <c r="B735" t="str">
        <f>INDEX('Community ID'!$K:$K,MATCH('Environmental Data'!$N735,'Community ID'!J:J,0))</f>
        <v>Constanza</v>
      </c>
      <c r="D735" t="s">
        <v>2367</v>
      </c>
      <c r="F735" t="s">
        <v>2368</v>
      </c>
      <c r="G735" t="s">
        <v>48</v>
      </c>
      <c r="H735" s="1">
        <v>24821</v>
      </c>
      <c r="I735">
        <v>54</v>
      </c>
      <c r="K735" t="s">
        <v>76</v>
      </c>
      <c r="L735" t="s">
        <v>127</v>
      </c>
      <c r="M735" t="s">
        <v>2369</v>
      </c>
      <c r="N735" t="s">
        <v>52</v>
      </c>
      <c r="O735" t="s">
        <v>98</v>
      </c>
      <c r="Q735" t="s">
        <v>2370</v>
      </c>
      <c r="R735" t="s">
        <v>61</v>
      </c>
      <c r="S735">
        <v>5300195459</v>
      </c>
      <c r="T735" t="s">
        <v>1309</v>
      </c>
      <c r="U735" t="s">
        <v>56</v>
      </c>
      <c r="V735">
        <v>18.964235181477001</v>
      </c>
      <c r="W735">
        <v>-70.696907144239503</v>
      </c>
      <c r="X735" t="s">
        <v>82</v>
      </c>
      <c r="Y735" t="s">
        <v>82</v>
      </c>
      <c r="Z735" t="s">
        <v>58</v>
      </c>
      <c r="AA735" t="s">
        <v>84</v>
      </c>
      <c r="AC735" t="s">
        <v>60</v>
      </c>
      <c r="AD735" t="s">
        <v>60</v>
      </c>
      <c r="AE735" t="s">
        <v>176</v>
      </c>
      <c r="AF735" t="s">
        <v>111</v>
      </c>
      <c r="AG735" t="s">
        <v>64</v>
      </c>
      <c r="AH735" t="s">
        <v>64</v>
      </c>
      <c r="AI735" t="s">
        <v>2371</v>
      </c>
      <c r="AJ735">
        <v>0</v>
      </c>
      <c r="AL735">
        <v>3</v>
      </c>
      <c r="AN735" t="s">
        <v>60</v>
      </c>
      <c r="AO735" t="s">
        <v>67</v>
      </c>
      <c r="AP735" t="s">
        <v>104</v>
      </c>
      <c r="AR735" t="s">
        <v>1304</v>
      </c>
      <c r="AS735" t="s">
        <v>91</v>
      </c>
      <c r="AT735" s="1">
        <v>44170</v>
      </c>
      <c r="AU735" t="s">
        <v>11340</v>
      </c>
      <c r="AV735" t="s">
        <v>1309</v>
      </c>
      <c r="AW735" t="s">
        <v>71</v>
      </c>
      <c r="AX735" t="s">
        <v>72</v>
      </c>
    </row>
    <row r="736" spans="1:50" hidden="1" x14ac:dyDescent="0.25">
      <c r="A736" t="str">
        <f>INDEX('Community ID'!B:B,MATCH(M736,'Community ID'!A:A,0))</f>
        <v>Paragua</v>
      </c>
      <c r="B736" t="str">
        <f>INDEX('Community ID'!$K:$K,MATCH('Environmental Data'!$N736,'Community ID'!J:J,0))</f>
        <v>Constanza</v>
      </c>
      <c r="D736" t="s">
        <v>2372</v>
      </c>
      <c r="F736" t="s">
        <v>331</v>
      </c>
      <c r="G736" t="s">
        <v>75</v>
      </c>
      <c r="H736" s="1">
        <v>37024</v>
      </c>
      <c r="I736">
        <v>20</v>
      </c>
      <c r="K736" t="s">
        <v>49</v>
      </c>
      <c r="L736" t="s">
        <v>77</v>
      </c>
      <c r="M736" t="s">
        <v>2373</v>
      </c>
      <c r="N736" t="s">
        <v>79</v>
      </c>
      <c r="O736" t="s">
        <v>147</v>
      </c>
      <c r="T736" t="s">
        <v>2295</v>
      </c>
      <c r="U736" t="s">
        <v>56</v>
      </c>
      <c r="V736">
        <v>19.126217</v>
      </c>
      <c r="W736">
        <v>-70.634527700000007</v>
      </c>
      <c r="X736" t="s">
        <v>82</v>
      </c>
      <c r="Y736" t="s">
        <v>82</v>
      </c>
      <c r="Z736" t="s">
        <v>110</v>
      </c>
      <c r="AA736" t="s">
        <v>84</v>
      </c>
      <c r="AB736" t="s">
        <v>61</v>
      </c>
      <c r="AC736" t="s">
        <v>61</v>
      </c>
      <c r="AD736" t="s">
        <v>61</v>
      </c>
      <c r="AE736" t="s">
        <v>157</v>
      </c>
      <c r="AF736" t="s">
        <v>63</v>
      </c>
      <c r="AG736" t="s">
        <v>621</v>
      </c>
      <c r="AH736" t="s">
        <v>621</v>
      </c>
      <c r="AI736" t="s">
        <v>934</v>
      </c>
      <c r="AJ736">
        <v>0</v>
      </c>
      <c r="AL736">
        <v>3</v>
      </c>
      <c r="AM736">
        <v>1</v>
      </c>
      <c r="AN736" t="s">
        <v>60</v>
      </c>
      <c r="AO736" t="s">
        <v>67</v>
      </c>
      <c r="AP736" t="s">
        <v>1854</v>
      </c>
      <c r="AR736" t="s">
        <v>378</v>
      </c>
      <c r="AS736" t="s">
        <v>91</v>
      </c>
      <c r="AT736" s="1">
        <v>44170</v>
      </c>
      <c r="AU736" t="s">
        <v>11341</v>
      </c>
      <c r="AV736" t="s">
        <v>2295</v>
      </c>
      <c r="AW736" t="s">
        <v>71</v>
      </c>
      <c r="AX736" t="s">
        <v>72</v>
      </c>
    </row>
    <row r="737" spans="1:50" hidden="1" x14ac:dyDescent="0.25">
      <c r="A737" t="str">
        <f>INDEX('Community ID'!B:B,MATCH(M737,'Community ID'!A:A,0))</f>
        <v>Paragua</v>
      </c>
      <c r="B737" t="str">
        <f>INDEX('Community ID'!$K:$K,MATCH('Environmental Data'!$N737,'Community ID'!J:J,0))</f>
        <v>Constanza</v>
      </c>
      <c r="D737" t="s">
        <v>2374</v>
      </c>
      <c r="G737" t="s">
        <v>75</v>
      </c>
      <c r="H737" s="1">
        <v>29632</v>
      </c>
      <c r="I737">
        <v>40</v>
      </c>
      <c r="K737" t="s">
        <v>76</v>
      </c>
      <c r="L737" t="s">
        <v>77</v>
      </c>
      <c r="M737" t="s">
        <v>2369</v>
      </c>
      <c r="N737" t="s">
        <v>79</v>
      </c>
      <c r="O737" t="s">
        <v>147</v>
      </c>
      <c r="Q737" t="s">
        <v>438</v>
      </c>
      <c r="T737" t="s">
        <v>2295</v>
      </c>
      <c r="U737" t="s">
        <v>56</v>
      </c>
      <c r="V737">
        <v>19.126217</v>
      </c>
      <c r="W737">
        <v>-70.634527700000007</v>
      </c>
      <c r="X737" t="s">
        <v>82</v>
      </c>
      <c r="Y737" t="s">
        <v>82</v>
      </c>
      <c r="Z737" t="s">
        <v>110</v>
      </c>
      <c r="AA737" t="s">
        <v>84</v>
      </c>
      <c r="AB737" t="s">
        <v>61</v>
      </c>
      <c r="AC737" t="s">
        <v>60</v>
      </c>
      <c r="AD737" t="s">
        <v>61</v>
      </c>
      <c r="AE737" t="s">
        <v>176</v>
      </c>
      <c r="AF737" t="s">
        <v>63</v>
      </c>
      <c r="AG737" t="s">
        <v>1076</v>
      </c>
      <c r="AH737" t="s">
        <v>1052</v>
      </c>
      <c r="AI737" t="s">
        <v>2375</v>
      </c>
      <c r="AJ737">
        <v>0</v>
      </c>
      <c r="AL737">
        <v>6</v>
      </c>
      <c r="AM737">
        <v>1</v>
      </c>
      <c r="AN737" t="s">
        <v>60</v>
      </c>
      <c r="AO737" t="s">
        <v>67</v>
      </c>
      <c r="AP737" t="s">
        <v>104</v>
      </c>
      <c r="AR737" t="s">
        <v>1304</v>
      </c>
      <c r="AS737" t="s">
        <v>70</v>
      </c>
      <c r="AT737" s="1">
        <v>44170</v>
      </c>
      <c r="AU737" t="s">
        <v>11342</v>
      </c>
      <c r="AV737" t="s">
        <v>2295</v>
      </c>
      <c r="AW737" t="s">
        <v>71</v>
      </c>
      <c r="AX737" t="s">
        <v>72</v>
      </c>
    </row>
    <row r="738" spans="1:50" hidden="1" x14ac:dyDescent="0.25">
      <c r="A738" t="str">
        <f>INDEX('Community ID'!B:B,MATCH(M738,'Community ID'!A:A,0))</f>
        <v>Paragua</v>
      </c>
      <c r="B738" t="str">
        <f>INDEX('Community ID'!$K:$K,MATCH('Environmental Data'!$N738,'Community ID'!J:J,0))</f>
        <v>Constanza</v>
      </c>
      <c r="D738" t="s">
        <v>2376</v>
      </c>
      <c r="F738" t="s">
        <v>126</v>
      </c>
      <c r="G738" t="s">
        <v>48</v>
      </c>
      <c r="H738" s="1">
        <v>35524</v>
      </c>
      <c r="I738">
        <v>24</v>
      </c>
      <c r="K738" t="s">
        <v>76</v>
      </c>
      <c r="L738" t="s">
        <v>2377</v>
      </c>
      <c r="M738" t="s">
        <v>2378</v>
      </c>
      <c r="N738" t="s">
        <v>79</v>
      </c>
      <c r="O738" t="s">
        <v>98</v>
      </c>
      <c r="Q738" t="s">
        <v>99</v>
      </c>
      <c r="T738" t="s">
        <v>604</v>
      </c>
      <c r="U738" t="s">
        <v>56</v>
      </c>
      <c r="V738">
        <v>18.904740499999999</v>
      </c>
      <c r="W738">
        <v>-70.743428899999998</v>
      </c>
      <c r="X738" t="s">
        <v>82</v>
      </c>
      <c r="Y738" t="s">
        <v>196</v>
      </c>
      <c r="Z738" t="s">
        <v>166</v>
      </c>
      <c r="AA738" t="s">
        <v>84</v>
      </c>
      <c r="AB738" t="s">
        <v>61</v>
      </c>
      <c r="AC738" t="s">
        <v>61</v>
      </c>
      <c r="AD738" t="s">
        <v>60</v>
      </c>
      <c r="AE738" t="s">
        <v>157</v>
      </c>
      <c r="AF738" t="s">
        <v>63</v>
      </c>
      <c r="AG738" t="s">
        <v>2379</v>
      </c>
      <c r="AH738" t="s">
        <v>64</v>
      </c>
      <c r="AI738" t="s">
        <v>874</v>
      </c>
      <c r="AJ738">
        <v>0</v>
      </c>
      <c r="AL738">
        <v>5</v>
      </c>
      <c r="AN738" t="s">
        <v>61</v>
      </c>
      <c r="AO738" t="s">
        <v>67</v>
      </c>
      <c r="AP738" t="s">
        <v>104</v>
      </c>
      <c r="AR738" t="s">
        <v>1304</v>
      </c>
      <c r="AS738" t="s">
        <v>91</v>
      </c>
      <c r="AT738" s="1">
        <v>44170</v>
      </c>
      <c r="AU738" t="s">
        <v>11343</v>
      </c>
      <c r="AV738" t="s">
        <v>604</v>
      </c>
      <c r="AW738" t="s">
        <v>71</v>
      </c>
      <c r="AX738" t="s">
        <v>72</v>
      </c>
    </row>
    <row r="739" spans="1:50" hidden="1" x14ac:dyDescent="0.25">
      <c r="A739" t="str">
        <f>INDEX('Community ID'!B:B,MATCH(M739,'Community ID'!A:A,0))</f>
        <v>Paragua</v>
      </c>
      <c r="B739" t="str">
        <f>INDEX('Community ID'!$K:$K,MATCH('Environmental Data'!$N739,'Community ID'!J:J,0))</f>
        <v>Constanza</v>
      </c>
      <c r="D739" t="s">
        <v>2380</v>
      </c>
      <c r="F739" t="s">
        <v>2381</v>
      </c>
      <c r="G739" t="s">
        <v>48</v>
      </c>
      <c r="H739" s="1">
        <v>36719</v>
      </c>
      <c r="I739">
        <v>21</v>
      </c>
      <c r="J739">
        <v>8296964051</v>
      </c>
      <c r="K739" t="s">
        <v>492</v>
      </c>
      <c r="L739" t="s">
        <v>570</v>
      </c>
      <c r="M739" t="s">
        <v>2378</v>
      </c>
      <c r="N739" t="s">
        <v>97</v>
      </c>
      <c r="O739" t="s">
        <v>147</v>
      </c>
      <c r="T739" t="s">
        <v>1309</v>
      </c>
      <c r="U739" t="s">
        <v>56</v>
      </c>
      <c r="V739">
        <v>18.908157339999899</v>
      </c>
      <c r="W739">
        <v>-70.745956419999899</v>
      </c>
      <c r="X739" t="s">
        <v>82</v>
      </c>
      <c r="Y739" t="s">
        <v>275</v>
      </c>
      <c r="Z739" t="s">
        <v>345</v>
      </c>
      <c r="AA739" t="s">
        <v>84</v>
      </c>
      <c r="AB739" t="s">
        <v>61</v>
      </c>
      <c r="AC739" t="s">
        <v>60</v>
      </c>
      <c r="AD739" t="s">
        <v>61</v>
      </c>
      <c r="AE739" t="s">
        <v>176</v>
      </c>
      <c r="AF739" t="s">
        <v>395</v>
      </c>
      <c r="AG739" t="s">
        <v>2382</v>
      </c>
      <c r="AH739" t="s">
        <v>2383</v>
      </c>
      <c r="AI739" t="s">
        <v>2384</v>
      </c>
      <c r="AJ739">
        <v>0</v>
      </c>
      <c r="AL739">
        <v>4</v>
      </c>
      <c r="AM739">
        <v>2</v>
      </c>
      <c r="AN739" t="s">
        <v>61</v>
      </c>
      <c r="AO739" t="s">
        <v>67</v>
      </c>
      <c r="AP739" t="s">
        <v>104</v>
      </c>
      <c r="AR739" t="s">
        <v>1304</v>
      </c>
      <c r="AS739" t="s">
        <v>91</v>
      </c>
      <c r="AT739" s="1">
        <v>44170</v>
      </c>
      <c r="AU739" t="s">
        <v>11344</v>
      </c>
      <c r="AV739" t="s">
        <v>1309</v>
      </c>
      <c r="AW739" t="s">
        <v>71</v>
      </c>
      <c r="AX739" t="s">
        <v>72</v>
      </c>
    </row>
    <row r="740" spans="1:50" hidden="1" x14ac:dyDescent="0.25">
      <c r="A740" t="str">
        <f>INDEX('Community ID'!B:B,MATCH(M740,'Community ID'!A:A,0))</f>
        <v>Paragua</v>
      </c>
      <c r="B740" t="str">
        <f>INDEX('Community ID'!$K:$K,MATCH('Environmental Data'!$N740,'Community ID'!J:J,0))</f>
        <v>Constanza</v>
      </c>
      <c r="D740" t="s">
        <v>2385</v>
      </c>
      <c r="G740" t="s">
        <v>75</v>
      </c>
      <c r="H740" t="s">
        <v>2386</v>
      </c>
      <c r="I740">
        <v>78</v>
      </c>
      <c r="J740">
        <v>8298194962</v>
      </c>
      <c r="K740" t="s">
        <v>76</v>
      </c>
      <c r="L740" t="s">
        <v>247</v>
      </c>
      <c r="M740" t="s">
        <v>2369</v>
      </c>
      <c r="N740" t="s">
        <v>79</v>
      </c>
      <c r="O740" t="s">
        <v>147</v>
      </c>
      <c r="Q740" t="s">
        <v>438</v>
      </c>
      <c r="T740" t="s">
        <v>2295</v>
      </c>
      <c r="U740" t="s">
        <v>56</v>
      </c>
      <c r="V740">
        <v>19.126217</v>
      </c>
      <c r="W740">
        <v>-70.634527700000007</v>
      </c>
      <c r="X740" t="s">
        <v>82</v>
      </c>
      <c r="Y740" t="s">
        <v>57</v>
      </c>
      <c r="Z740" t="s">
        <v>110</v>
      </c>
      <c r="AA740" t="s">
        <v>84</v>
      </c>
      <c r="AB740" t="s">
        <v>61</v>
      </c>
      <c r="AC740" t="s">
        <v>60</v>
      </c>
      <c r="AD740" t="s">
        <v>61</v>
      </c>
      <c r="AE740" t="s">
        <v>176</v>
      </c>
      <c r="AF740" t="s">
        <v>63</v>
      </c>
      <c r="AG740" t="s">
        <v>1076</v>
      </c>
      <c r="AH740" t="s">
        <v>1076</v>
      </c>
      <c r="AI740" t="s">
        <v>2387</v>
      </c>
      <c r="AJ740">
        <v>0</v>
      </c>
      <c r="AL740">
        <v>2</v>
      </c>
      <c r="AM740">
        <v>0</v>
      </c>
      <c r="AN740" t="s">
        <v>61</v>
      </c>
      <c r="AO740" t="s">
        <v>67</v>
      </c>
      <c r="AP740" t="s">
        <v>68</v>
      </c>
      <c r="AR740" t="s">
        <v>1304</v>
      </c>
      <c r="AS740" t="s">
        <v>114</v>
      </c>
      <c r="AT740" s="1">
        <v>44170</v>
      </c>
      <c r="AU740" t="s">
        <v>11345</v>
      </c>
      <c r="AV740" t="s">
        <v>2295</v>
      </c>
      <c r="AW740" t="s">
        <v>71</v>
      </c>
      <c r="AX740" t="s">
        <v>72</v>
      </c>
    </row>
    <row r="741" spans="1:50" hidden="1" x14ac:dyDescent="0.25">
      <c r="A741" t="str">
        <f>INDEX('Community ID'!B:B,MATCH(M741,'Community ID'!A:A,0))</f>
        <v>Paragua</v>
      </c>
      <c r="B741" t="str">
        <f>INDEX('Community ID'!$K:$K,MATCH('Environmental Data'!$N741,'Community ID'!J:J,0))</f>
        <v>Constanza</v>
      </c>
      <c r="D741" t="s">
        <v>2388</v>
      </c>
      <c r="F741" t="s">
        <v>2389</v>
      </c>
      <c r="G741" t="s">
        <v>48</v>
      </c>
      <c r="H741" s="1">
        <v>36920</v>
      </c>
      <c r="I741">
        <v>20</v>
      </c>
      <c r="K741" t="s">
        <v>132</v>
      </c>
      <c r="L741" t="s">
        <v>108</v>
      </c>
      <c r="M741" t="s">
        <v>2369</v>
      </c>
      <c r="N741" t="s">
        <v>79</v>
      </c>
      <c r="O741" t="s">
        <v>147</v>
      </c>
      <c r="T741" t="s">
        <v>2295</v>
      </c>
      <c r="U741" t="s">
        <v>56</v>
      </c>
      <c r="V741">
        <v>0</v>
      </c>
      <c r="W741">
        <v>0</v>
      </c>
      <c r="X741" t="s">
        <v>82</v>
      </c>
      <c r="Y741" t="s">
        <v>57</v>
      </c>
      <c r="Z741" t="s">
        <v>110</v>
      </c>
      <c r="AA741" t="s">
        <v>84</v>
      </c>
      <c r="AB741" t="s">
        <v>61</v>
      </c>
      <c r="AC741" t="s">
        <v>60</v>
      </c>
      <c r="AD741" t="s">
        <v>61</v>
      </c>
      <c r="AE741" t="s">
        <v>176</v>
      </c>
      <c r="AF741" t="s">
        <v>86</v>
      </c>
      <c r="AG741" t="s">
        <v>621</v>
      </c>
      <c r="AH741" t="s">
        <v>621</v>
      </c>
      <c r="AI741" t="s">
        <v>2390</v>
      </c>
      <c r="AJ741">
        <v>2</v>
      </c>
      <c r="AK741" t="s">
        <v>103</v>
      </c>
      <c r="AL741">
        <v>4</v>
      </c>
      <c r="AM741">
        <v>2</v>
      </c>
      <c r="AN741" t="s">
        <v>60</v>
      </c>
      <c r="AO741" t="s">
        <v>67</v>
      </c>
      <c r="AP741" t="s">
        <v>68</v>
      </c>
      <c r="AR741" t="s">
        <v>1304</v>
      </c>
      <c r="AS741" t="s">
        <v>964</v>
      </c>
      <c r="AT741" s="1">
        <v>44170</v>
      </c>
      <c r="AU741" t="s">
        <v>11346</v>
      </c>
      <c r="AV741" t="s">
        <v>2295</v>
      </c>
      <c r="AW741" t="s">
        <v>71</v>
      </c>
      <c r="AX741" t="s">
        <v>72</v>
      </c>
    </row>
    <row r="742" spans="1:50" hidden="1" x14ac:dyDescent="0.25">
      <c r="A742" t="str">
        <f>INDEX('Community ID'!B:B,MATCH(M742,'Community ID'!A:A,0))</f>
        <v>Paragua</v>
      </c>
      <c r="B742" t="str">
        <f>INDEX('Community ID'!$K:$K,MATCH('Environmental Data'!$N742,'Community ID'!J:J,0))</f>
        <v>Constanza</v>
      </c>
      <c r="D742" t="s">
        <v>2391</v>
      </c>
      <c r="G742" t="s">
        <v>48</v>
      </c>
      <c r="H742" t="s">
        <v>94</v>
      </c>
      <c r="I742">
        <v>2021</v>
      </c>
      <c r="K742" t="s">
        <v>76</v>
      </c>
      <c r="L742" t="s">
        <v>127</v>
      </c>
      <c r="M742" t="s">
        <v>2369</v>
      </c>
      <c r="N742" t="s">
        <v>52</v>
      </c>
      <c r="O742" t="s">
        <v>98</v>
      </c>
      <c r="T742" t="s">
        <v>2295</v>
      </c>
      <c r="U742" t="s">
        <v>56</v>
      </c>
      <c r="V742">
        <v>18.904743799999999</v>
      </c>
      <c r="W742">
        <v>-70.743430799999999</v>
      </c>
      <c r="X742" t="s">
        <v>82</v>
      </c>
      <c r="Y742" t="s">
        <v>82</v>
      </c>
      <c r="Z742" t="s">
        <v>166</v>
      </c>
      <c r="AA742" t="s">
        <v>84</v>
      </c>
      <c r="AB742" t="s">
        <v>61</v>
      </c>
      <c r="AC742" t="s">
        <v>61</v>
      </c>
      <c r="AD742" t="s">
        <v>61</v>
      </c>
      <c r="AE742" t="s">
        <v>157</v>
      </c>
      <c r="AF742" t="s">
        <v>86</v>
      </c>
      <c r="AG742" t="s">
        <v>64</v>
      </c>
      <c r="AH742" t="s">
        <v>64</v>
      </c>
      <c r="AI742" t="s">
        <v>1287</v>
      </c>
      <c r="AJ742">
        <v>0</v>
      </c>
      <c r="AK742" t="s">
        <v>2392</v>
      </c>
      <c r="AL742">
        <v>2</v>
      </c>
      <c r="AM742">
        <v>0</v>
      </c>
      <c r="AN742" t="s">
        <v>60</v>
      </c>
      <c r="AO742" t="s">
        <v>67</v>
      </c>
      <c r="AP742" t="s">
        <v>104</v>
      </c>
      <c r="AR742" t="s">
        <v>1304</v>
      </c>
      <c r="AS742" t="s">
        <v>91</v>
      </c>
      <c r="AT742" s="1">
        <v>44170</v>
      </c>
      <c r="AU742" t="s">
        <v>11347</v>
      </c>
      <c r="AV742" t="s">
        <v>2295</v>
      </c>
      <c r="AW742" t="s">
        <v>71</v>
      </c>
      <c r="AX742" t="s">
        <v>72</v>
      </c>
    </row>
    <row r="743" spans="1:50" hidden="1" x14ac:dyDescent="0.25">
      <c r="A743" t="str">
        <f>INDEX('Community ID'!B:B,MATCH(M743,'Community ID'!A:A,0))</f>
        <v>Paragua</v>
      </c>
      <c r="B743" t="str">
        <f>INDEX('Community ID'!$K:$K,MATCH('Environmental Data'!$N743,'Community ID'!J:J,0))</f>
        <v>Constanza</v>
      </c>
      <c r="D743" t="s">
        <v>2393</v>
      </c>
      <c r="G743" t="s">
        <v>48</v>
      </c>
      <c r="H743" s="1">
        <v>25585</v>
      </c>
      <c r="I743">
        <v>51</v>
      </c>
      <c r="J743">
        <v>8293709847</v>
      </c>
      <c r="K743" t="s">
        <v>49</v>
      </c>
      <c r="L743" t="s">
        <v>2394</v>
      </c>
      <c r="M743" t="s">
        <v>2378</v>
      </c>
      <c r="N743" t="s">
        <v>97</v>
      </c>
      <c r="O743" t="s">
        <v>147</v>
      </c>
      <c r="Q743" t="s">
        <v>2396</v>
      </c>
      <c r="T743" t="s">
        <v>1309</v>
      </c>
      <c r="U743" t="s">
        <v>56</v>
      </c>
      <c r="V743">
        <v>18.908157781543199</v>
      </c>
      <c r="W743">
        <v>-70.745956004163702</v>
      </c>
      <c r="X743" t="s">
        <v>82</v>
      </c>
      <c r="Y743" t="s">
        <v>275</v>
      </c>
      <c r="Z743" t="s">
        <v>166</v>
      </c>
      <c r="AA743" t="s">
        <v>84</v>
      </c>
      <c r="AB743" t="s">
        <v>61</v>
      </c>
      <c r="AC743" t="s">
        <v>61</v>
      </c>
      <c r="AD743" t="s">
        <v>61</v>
      </c>
      <c r="AE743" t="s">
        <v>176</v>
      </c>
      <c r="AF743" t="s">
        <v>395</v>
      </c>
      <c r="AG743" t="s">
        <v>2383</v>
      </c>
      <c r="AH743" t="s">
        <v>2382</v>
      </c>
      <c r="AI743" t="s">
        <v>2397</v>
      </c>
      <c r="AJ743">
        <v>0</v>
      </c>
      <c r="AL743">
        <v>5</v>
      </c>
      <c r="AN743" t="s">
        <v>60</v>
      </c>
      <c r="AO743" t="s">
        <v>67</v>
      </c>
      <c r="AP743" t="s">
        <v>104</v>
      </c>
      <c r="AR743" t="s">
        <v>1304</v>
      </c>
      <c r="AS743" t="s">
        <v>91</v>
      </c>
      <c r="AT743" s="1">
        <v>44170</v>
      </c>
      <c r="AU743" t="s">
        <v>11348</v>
      </c>
      <c r="AV743" t="s">
        <v>1309</v>
      </c>
      <c r="AW743" t="s">
        <v>71</v>
      </c>
      <c r="AX743" t="s">
        <v>72</v>
      </c>
    </row>
    <row r="744" spans="1:50" hidden="1" x14ac:dyDescent="0.25">
      <c r="A744" t="str">
        <f>INDEX('Community ID'!B:B,MATCH(M744,'Community ID'!A:A,0))</f>
        <v>Cruz de Cuaba</v>
      </c>
      <c r="B744" t="str">
        <f>INDEX('Community ID'!$K:$K,MATCH('Environmental Data'!$N744,'Community ID'!J:J,0))</f>
        <v>Constanza</v>
      </c>
      <c r="D744" t="s">
        <v>2398</v>
      </c>
      <c r="G744" t="s">
        <v>48</v>
      </c>
      <c r="H744" t="s">
        <v>94</v>
      </c>
      <c r="I744">
        <v>2021</v>
      </c>
      <c r="J744">
        <v>8098030553</v>
      </c>
      <c r="K744" t="s">
        <v>76</v>
      </c>
      <c r="L744" t="s">
        <v>127</v>
      </c>
      <c r="M744" t="s">
        <v>2399</v>
      </c>
      <c r="N744" t="s">
        <v>97</v>
      </c>
      <c r="O744" t="s">
        <v>98</v>
      </c>
      <c r="Q744" t="s">
        <v>99</v>
      </c>
      <c r="T744" t="s">
        <v>604</v>
      </c>
      <c r="U744" t="s">
        <v>56</v>
      </c>
      <c r="V744">
        <v>18.971111000000001</v>
      </c>
      <c r="W744">
        <v>-70.722337999999993</v>
      </c>
      <c r="X744" t="s">
        <v>82</v>
      </c>
      <c r="Y744" t="s">
        <v>82</v>
      </c>
      <c r="Z744" t="s">
        <v>345</v>
      </c>
      <c r="AA744" t="s">
        <v>84</v>
      </c>
      <c r="AB744" t="s">
        <v>60</v>
      </c>
      <c r="AD744" t="s">
        <v>60</v>
      </c>
      <c r="AE744" t="s">
        <v>176</v>
      </c>
      <c r="AF744" t="s">
        <v>63</v>
      </c>
      <c r="AG744" t="s">
        <v>64</v>
      </c>
      <c r="AH744" t="s">
        <v>120</v>
      </c>
      <c r="AI744" t="s">
        <v>925</v>
      </c>
      <c r="AJ744">
        <v>0</v>
      </c>
      <c r="AL744">
        <v>4</v>
      </c>
      <c r="AN744" t="s">
        <v>60</v>
      </c>
      <c r="AO744" t="s">
        <v>67</v>
      </c>
      <c r="AP744" t="s">
        <v>104</v>
      </c>
      <c r="AR744" t="s">
        <v>1304</v>
      </c>
      <c r="AS744" t="s">
        <v>70</v>
      </c>
      <c r="AT744" s="1">
        <v>44170</v>
      </c>
      <c r="AU744" t="s">
        <v>11349</v>
      </c>
      <c r="AV744" t="s">
        <v>604</v>
      </c>
      <c r="AW744" t="s">
        <v>71</v>
      </c>
      <c r="AX744" t="s">
        <v>72</v>
      </c>
    </row>
    <row r="745" spans="1:50" hidden="1" x14ac:dyDescent="0.25">
      <c r="A745" t="str">
        <f>INDEX('Community ID'!B:B,MATCH(M745,'Community ID'!A:A,0))</f>
        <v>Cruz de Cuaba</v>
      </c>
      <c r="B745" t="str">
        <f>INDEX('Community ID'!$K:$K,MATCH('Environmental Data'!$N745,'Community ID'!J:J,0))</f>
        <v>Constanza</v>
      </c>
      <c r="D745" t="s">
        <v>2400</v>
      </c>
      <c r="G745" t="s">
        <v>75</v>
      </c>
      <c r="H745" s="1">
        <v>18733</v>
      </c>
      <c r="I745">
        <v>70</v>
      </c>
      <c r="J745">
        <v>8093965910</v>
      </c>
      <c r="K745" t="s">
        <v>76</v>
      </c>
      <c r="L745" t="s">
        <v>247</v>
      </c>
      <c r="M745" t="s">
        <v>2402</v>
      </c>
      <c r="N745" t="s">
        <v>79</v>
      </c>
      <c r="O745" t="s">
        <v>147</v>
      </c>
      <c r="Q745" t="s">
        <v>438</v>
      </c>
      <c r="T745" t="s">
        <v>2295</v>
      </c>
      <c r="U745" t="s">
        <v>56</v>
      </c>
      <c r="V745">
        <v>0</v>
      </c>
      <c r="W745">
        <v>0</v>
      </c>
      <c r="X745" t="s">
        <v>82</v>
      </c>
      <c r="Y745" t="s">
        <v>82</v>
      </c>
      <c r="Z745" t="s">
        <v>904</v>
      </c>
      <c r="AA745" t="s">
        <v>84</v>
      </c>
      <c r="AB745" t="s">
        <v>61</v>
      </c>
      <c r="AC745" t="s">
        <v>60</v>
      </c>
      <c r="AD745" t="s">
        <v>61</v>
      </c>
      <c r="AE745" t="s">
        <v>157</v>
      </c>
      <c r="AF745" t="s">
        <v>86</v>
      </c>
      <c r="AG745" t="s">
        <v>621</v>
      </c>
      <c r="AH745" t="s">
        <v>621</v>
      </c>
      <c r="AI745" t="s">
        <v>2403</v>
      </c>
      <c r="AJ745">
        <v>0</v>
      </c>
      <c r="AL745">
        <v>2</v>
      </c>
      <c r="AM745">
        <v>0</v>
      </c>
      <c r="AN745" t="s">
        <v>60</v>
      </c>
      <c r="AO745" t="s">
        <v>67</v>
      </c>
      <c r="AP745" t="s">
        <v>104</v>
      </c>
      <c r="AR745" t="s">
        <v>1304</v>
      </c>
      <c r="AS745" t="s">
        <v>91</v>
      </c>
      <c r="AT745" s="1">
        <v>44170</v>
      </c>
      <c r="AU745" t="s">
        <v>11350</v>
      </c>
      <c r="AV745" t="s">
        <v>2295</v>
      </c>
      <c r="AW745" t="s">
        <v>71</v>
      </c>
      <c r="AX745" t="s">
        <v>72</v>
      </c>
    </row>
    <row r="746" spans="1:50" hidden="1" x14ac:dyDescent="0.25">
      <c r="A746" t="str">
        <f>INDEX('Community ID'!B:B,MATCH(M746,'Community ID'!A:A,0))</f>
        <v>Los Guandules</v>
      </c>
      <c r="B746" t="str">
        <f>INDEX('Community ID'!$K:$K,MATCH('Environmental Data'!$N746,'Community ID'!J:J,0))</f>
        <v>Santiago</v>
      </c>
      <c r="D746" t="s">
        <v>2404</v>
      </c>
      <c r="F746" t="s">
        <v>398</v>
      </c>
      <c r="G746" t="s">
        <v>75</v>
      </c>
      <c r="H746" s="1">
        <v>24836</v>
      </c>
      <c r="I746">
        <v>54</v>
      </c>
      <c r="K746" t="s">
        <v>76</v>
      </c>
      <c r="L746" t="s">
        <v>2405</v>
      </c>
      <c r="M746" t="s">
        <v>2354</v>
      </c>
      <c r="N746" t="s">
        <v>364</v>
      </c>
      <c r="O746" t="s">
        <v>364</v>
      </c>
      <c r="Q746" t="s">
        <v>134</v>
      </c>
      <c r="T746" t="s">
        <v>2026</v>
      </c>
      <c r="U746" t="s">
        <v>56</v>
      </c>
      <c r="V746">
        <v>19.490728447585301</v>
      </c>
      <c r="W746">
        <v>-70.745730669394703</v>
      </c>
      <c r="X746" t="s">
        <v>275</v>
      </c>
      <c r="Y746" t="s">
        <v>275</v>
      </c>
      <c r="Z746" t="s">
        <v>345</v>
      </c>
      <c r="AA746" t="s">
        <v>155</v>
      </c>
      <c r="AB746" t="s">
        <v>60</v>
      </c>
      <c r="AC746" t="s">
        <v>61</v>
      </c>
      <c r="AD746" t="s">
        <v>61</v>
      </c>
      <c r="AE746" t="s">
        <v>176</v>
      </c>
      <c r="AF746" t="s">
        <v>63</v>
      </c>
      <c r="AG746" t="s">
        <v>2406</v>
      </c>
      <c r="AH746" t="s">
        <v>2407</v>
      </c>
      <c r="AI746" t="s">
        <v>2408</v>
      </c>
      <c r="AJ746">
        <v>1</v>
      </c>
      <c r="AK746" t="s">
        <v>795</v>
      </c>
      <c r="AL746">
        <v>2</v>
      </c>
      <c r="AN746" t="s">
        <v>60</v>
      </c>
      <c r="AO746" t="s">
        <v>67</v>
      </c>
      <c r="AP746" t="s">
        <v>104</v>
      </c>
      <c r="AR746" t="s">
        <v>69</v>
      </c>
      <c r="AS746" t="s">
        <v>70</v>
      </c>
      <c r="AT746" s="1">
        <v>44170</v>
      </c>
      <c r="AU746" t="s">
        <v>11351</v>
      </c>
      <c r="AV746" t="s">
        <v>2026</v>
      </c>
      <c r="AW746" t="s">
        <v>71</v>
      </c>
      <c r="AX746" t="s">
        <v>72</v>
      </c>
    </row>
    <row r="747" spans="1:50" hidden="1" x14ac:dyDescent="0.25">
      <c r="A747" t="str">
        <f>INDEX('Community ID'!B:B,MATCH(M747,'Community ID'!A:A,0))</f>
        <v>Los Guandules</v>
      </c>
      <c r="B747" t="str">
        <f>INDEX('Community ID'!$K:$K,MATCH('Environmental Data'!$N747,'Community ID'!J:J,0))</f>
        <v>Santiago</v>
      </c>
      <c r="D747" t="s">
        <v>2409</v>
      </c>
      <c r="F747" t="s">
        <v>2410</v>
      </c>
      <c r="G747" t="s">
        <v>48</v>
      </c>
      <c r="H747" s="1">
        <v>33638</v>
      </c>
      <c r="I747">
        <v>29</v>
      </c>
      <c r="J747">
        <v>8492836085</v>
      </c>
      <c r="K747" t="s">
        <v>49</v>
      </c>
      <c r="L747" t="s">
        <v>589</v>
      </c>
      <c r="M747" t="s">
        <v>2338</v>
      </c>
      <c r="N747" t="s">
        <v>364</v>
      </c>
      <c r="O747" t="s">
        <v>364</v>
      </c>
      <c r="Q747" t="s">
        <v>370</v>
      </c>
      <c r="S747">
        <v>7300184699</v>
      </c>
      <c r="T747" t="s">
        <v>2026</v>
      </c>
      <c r="U747" t="s">
        <v>56</v>
      </c>
      <c r="V747">
        <v>19.488114518218602</v>
      </c>
      <c r="W747">
        <v>-70.750354589193407</v>
      </c>
      <c r="X747" t="s">
        <v>57</v>
      </c>
      <c r="Y747" t="s">
        <v>82</v>
      </c>
      <c r="Z747" t="s">
        <v>345</v>
      </c>
      <c r="AA747" t="s">
        <v>155</v>
      </c>
      <c r="AB747" t="s">
        <v>60</v>
      </c>
      <c r="AC747" t="s">
        <v>61</v>
      </c>
      <c r="AD747" t="s">
        <v>60</v>
      </c>
      <c r="AE747" t="s">
        <v>176</v>
      </c>
      <c r="AF747" t="s">
        <v>111</v>
      </c>
      <c r="AG747" t="s">
        <v>2411</v>
      </c>
      <c r="AI747" t="s">
        <v>734</v>
      </c>
      <c r="AJ747">
        <v>3</v>
      </c>
      <c r="AK747" t="s">
        <v>567</v>
      </c>
      <c r="AL747">
        <v>5</v>
      </c>
      <c r="AM747">
        <v>1</v>
      </c>
      <c r="AN747" t="s">
        <v>60</v>
      </c>
      <c r="AO747" t="s">
        <v>67</v>
      </c>
      <c r="AP747" t="s">
        <v>104</v>
      </c>
      <c r="AR747" t="s">
        <v>69</v>
      </c>
      <c r="AS747" t="s">
        <v>91</v>
      </c>
      <c r="AT747" s="1">
        <v>44170</v>
      </c>
      <c r="AU747" t="s">
        <v>11352</v>
      </c>
      <c r="AV747" t="s">
        <v>2026</v>
      </c>
      <c r="AW747" t="s">
        <v>71</v>
      </c>
      <c r="AX747" t="s">
        <v>72</v>
      </c>
    </row>
    <row r="748" spans="1:50" hidden="1" x14ac:dyDescent="0.25">
      <c r="A748" t="str">
        <f>INDEX('Community ID'!B:B,MATCH(M748,'Community ID'!A:A,0))</f>
        <v>Cruz de Cuaba</v>
      </c>
      <c r="B748" t="str">
        <f>INDEX('Community ID'!$K:$K,MATCH('Environmental Data'!$N748,'Community ID'!J:J,0))</f>
        <v>Constanza</v>
      </c>
      <c r="D748" t="s">
        <v>2412</v>
      </c>
      <c r="G748" t="s">
        <v>48</v>
      </c>
      <c r="H748" s="1">
        <v>37384</v>
      </c>
      <c r="I748">
        <v>19</v>
      </c>
      <c r="K748" t="s">
        <v>76</v>
      </c>
      <c r="L748" t="s">
        <v>108</v>
      </c>
      <c r="M748" t="s">
        <v>1308</v>
      </c>
      <c r="N748" t="s">
        <v>52</v>
      </c>
      <c r="O748" t="s">
        <v>98</v>
      </c>
      <c r="T748" t="s">
        <v>1309</v>
      </c>
      <c r="U748" t="s">
        <v>56</v>
      </c>
      <c r="V748">
        <v>18.908669400376699</v>
      </c>
      <c r="W748">
        <v>-70.745500008398807</v>
      </c>
      <c r="X748" t="s">
        <v>275</v>
      </c>
      <c r="Y748" t="s">
        <v>275</v>
      </c>
      <c r="Z748" t="s">
        <v>83</v>
      </c>
      <c r="AA748" t="s">
        <v>84</v>
      </c>
      <c r="AB748" t="s">
        <v>60</v>
      </c>
      <c r="AC748" t="s">
        <v>61</v>
      </c>
      <c r="AD748" t="s">
        <v>61</v>
      </c>
      <c r="AE748" t="s">
        <v>176</v>
      </c>
      <c r="AF748" t="s">
        <v>395</v>
      </c>
      <c r="AG748" t="s">
        <v>2383</v>
      </c>
      <c r="AH748" t="s">
        <v>2383</v>
      </c>
      <c r="AI748" t="s">
        <v>390</v>
      </c>
      <c r="AJ748">
        <v>0</v>
      </c>
      <c r="AL748">
        <v>3</v>
      </c>
      <c r="AM748">
        <v>1</v>
      </c>
      <c r="AN748" t="s">
        <v>60</v>
      </c>
      <c r="AO748" t="s">
        <v>67</v>
      </c>
      <c r="AR748" t="s">
        <v>1304</v>
      </c>
      <c r="AS748" t="s">
        <v>70</v>
      </c>
      <c r="AT748" s="1">
        <v>44170</v>
      </c>
      <c r="AU748" t="s">
        <v>11353</v>
      </c>
      <c r="AV748" t="s">
        <v>1309</v>
      </c>
      <c r="AW748" t="s">
        <v>71</v>
      </c>
      <c r="AX748" t="s">
        <v>72</v>
      </c>
    </row>
    <row r="749" spans="1:50" hidden="1" x14ac:dyDescent="0.25">
      <c r="A749" t="str">
        <f>INDEX('Community ID'!B:B,MATCH(M749,'Community ID'!A:A,0))</f>
        <v>Los Guandules</v>
      </c>
      <c r="B749" t="str">
        <f>INDEX('Community ID'!$K:$K,MATCH('Environmental Data'!$N749,'Community ID'!J:J,0))</f>
        <v>Santiago</v>
      </c>
      <c r="D749" t="s">
        <v>2413</v>
      </c>
      <c r="F749" t="s">
        <v>2414</v>
      </c>
      <c r="G749" t="s">
        <v>75</v>
      </c>
      <c r="H749" s="1">
        <v>25661</v>
      </c>
      <c r="I749">
        <v>51</v>
      </c>
      <c r="J749">
        <v>8292824893</v>
      </c>
      <c r="K749" t="s">
        <v>76</v>
      </c>
      <c r="L749" t="s">
        <v>2415</v>
      </c>
      <c r="M749" t="s">
        <v>2338</v>
      </c>
      <c r="N749" t="s">
        <v>369</v>
      </c>
      <c r="O749" t="s">
        <v>364</v>
      </c>
      <c r="S749">
        <v>3101548943</v>
      </c>
      <c r="T749" t="s">
        <v>2026</v>
      </c>
      <c r="U749" t="s">
        <v>56</v>
      </c>
      <c r="V749">
        <v>19.487285136184401</v>
      </c>
      <c r="W749">
        <v>-70.749221639527306</v>
      </c>
      <c r="X749" t="s">
        <v>57</v>
      </c>
      <c r="Y749" t="s">
        <v>57</v>
      </c>
      <c r="Z749" t="s">
        <v>345</v>
      </c>
      <c r="AA749" t="s">
        <v>155</v>
      </c>
      <c r="AB749" t="s">
        <v>60</v>
      </c>
      <c r="AC749" t="s">
        <v>61</v>
      </c>
      <c r="AD749" t="s">
        <v>61</v>
      </c>
      <c r="AE749" t="s">
        <v>176</v>
      </c>
      <c r="AF749" t="s">
        <v>86</v>
      </c>
      <c r="AG749" t="s">
        <v>2416</v>
      </c>
      <c r="AI749" t="s">
        <v>734</v>
      </c>
      <c r="AJ749">
        <v>2</v>
      </c>
      <c r="AK749" t="s">
        <v>1314</v>
      </c>
      <c r="AL749">
        <v>1</v>
      </c>
      <c r="AN749" t="s">
        <v>60</v>
      </c>
      <c r="AO749" t="s">
        <v>67</v>
      </c>
      <c r="AP749" t="s">
        <v>104</v>
      </c>
      <c r="AR749" t="s">
        <v>69</v>
      </c>
      <c r="AS749" t="s">
        <v>91</v>
      </c>
      <c r="AT749" s="1">
        <v>44170</v>
      </c>
      <c r="AU749" t="s">
        <v>11354</v>
      </c>
      <c r="AV749" t="s">
        <v>2026</v>
      </c>
      <c r="AW749" t="s">
        <v>71</v>
      </c>
      <c r="AX749" t="s">
        <v>72</v>
      </c>
    </row>
    <row r="750" spans="1:50" hidden="1" x14ac:dyDescent="0.25">
      <c r="A750" t="str">
        <f>INDEX('Community ID'!B:B,MATCH(M750,'Community ID'!A:A,0))</f>
        <v>Cruz de Cuaba</v>
      </c>
      <c r="B750" t="str">
        <f>INDEX('Community ID'!$K:$K,MATCH('Environmental Data'!$N750,'Community ID'!J:J,0))</f>
        <v>Constanza</v>
      </c>
      <c r="D750" t="s">
        <v>2417</v>
      </c>
      <c r="G750" t="s">
        <v>48</v>
      </c>
      <c r="H750" t="s">
        <v>94</v>
      </c>
      <c r="I750">
        <v>2021</v>
      </c>
      <c r="K750" t="s">
        <v>76</v>
      </c>
      <c r="L750" t="s">
        <v>127</v>
      </c>
      <c r="M750" t="s">
        <v>2399</v>
      </c>
      <c r="N750" t="s">
        <v>97</v>
      </c>
      <c r="O750" t="s">
        <v>98</v>
      </c>
      <c r="Q750" t="s">
        <v>99</v>
      </c>
      <c r="T750" t="s">
        <v>604</v>
      </c>
      <c r="U750" t="s">
        <v>56</v>
      </c>
      <c r="V750">
        <v>18.908080000000002</v>
      </c>
      <c r="W750">
        <v>-70.746025299999999</v>
      </c>
      <c r="X750" t="s">
        <v>82</v>
      </c>
      <c r="Y750" t="s">
        <v>100</v>
      </c>
      <c r="Z750" t="s">
        <v>345</v>
      </c>
      <c r="AA750" t="s">
        <v>84</v>
      </c>
      <c r="AC750" t="s">
        <v>60</v>
      </c>
      <c r="AD750" t="s">
        <v>60</v>
      </c>
      <c r="AE750" t="s">
        <v>176</v>
      </c>
      <c r="AF750" t="s">
        <v>63</v>
      </c>
      <c r="AG750" t="s">
        <v>64</v>
      </c>
      <c r="AH750" t="s">
        <v>64</v>
      </c>
      <c r="AI750" t="s">
        <v>2418</v>
      </c>
      <c r="AJ750">
        <v>0</v>
      </c>
      <c r="AL750">
        <v>3</v>
      </c>
      <c r="AN750" t="s">
        <v>60</v>
      </c>
      <c r="AO750" t="s">
        <v>67</v>
      </c>
      <c r="AP750" t="s">
        <v>104</v>
      </c>
      <c r="AR750" t="s">
        <v>1304</v>
      </c>
      <c r="AS750" t="s">
        <v>70</v>
      </c>
      <c r="AT750" s="1">
        <v>44170</v>
      </c>
      <c r="AU750" t="s">
        <v>11355</v>
      </c>
      <c r="AV750" t="s">
        <v>604</v>
      </c>
      <c r="AW750" t="s">
        <v>71</v>
      </c>
      <c r="AX750" t="s">
        <v>72</v>
      </c>
    </row>
    <row r="751" spans="1:50" hidden="1" x14ac:dyDescent="0.25">
      <c r="A751" t="str">
        <f>INDEX('Community ID'!B:B,MATCH(M751,'Community ID'!A:A,0))</f>
        <v>Los Guandules</v>
      </c>
      <c r="B751" t="str">
        <f>INDEX('Community ID'!$K:$K,MATCH('Environmental Data'!$N751,'Community ID'!J:J,0))</f>
        <v>Santiago</v>
      </c>
      <c r="D751" t="s">
        <v>2419</v>
      </c>
      <c r="F751" t="s">
        <v>2420</v>
      </c>
      <c r="G751" t="s">
        <v>75</v>
      </c>
      <c r="H751" s="1">
        <v>26295</v>
      </c>
      <c r="I751">
        <v>50</v>
      </c>
      <c r="J751">
        <v>8498644187</v>
      </c>
      <c r="K751" t="s">
        <v>76</v>
      </c>
      <c r="L751" t="s">
        <v>2421</v>
      </c>
      <c r="M751" t="s">
        <v>2338</v>
      </c>
      <c r="N751" t="s">
        <v>369</v>
      </c>
      <c r="O751" t="s">
        <v>364</v>
      </c>
      <c r="S751">
        <v>4100172651</v>
      </c>
      <c r="T751" t="s">
        <v>2026</v>
      </c>
      <c r="U751" t="s">
        <v>56</v>
      </c>
      <c r="V751">
        <v>19.488958768843499</v>
      </c>
      <c r="W751">
        <v>-70.748998075238305</v>
      </c>
      <c r="X751" t="s">
        <v>57</v>
      </c>
      <c r="Y751" t="s">
        <v>57</v>
      </c>
      <c r="Z751" t="s">
        <v>345</v>
      </c>
      <c r="AA751" t="s">
        <v>155</v>
      </c>
      <c r="AB751" t="s">
        <v>60</v>
      </c>
      <c r="AC751" t="s">
        <v>61</v>
      </c>
      <c r="AD751" t="s">
        <v>61</v>
      </c>
      <c r="AE751" t="s">
        <v>176</v>
      </c>
      <c r="AF751" t="s">
        <v>63</v>
      </c>
      <c r="AG751" t="s">
        <v>2416</v>
      </c>
      <c r="AH751" t="s">
        <v>2422</v>
      </c>
      <c r="AI751" t="s">
        <v>2218</v>
      </c>
      <c r="AJ751">
        <v>1</v>
      </c>
      <c r="AK751" t="s">
        <v>1314</v>
      </c>
      <c r="AL751">
        <v>2</v>
      </c>
      <c r="AN751" t="s">
        <v>61</v>
      </c>
      <c r="AO751" t="s">
        <v>67</v>
      </c>
      <c r="AP751" t="s">
        <v>68</v>
      </c>
      <c r="AR751" t="s">
        <v>69</v>
      </c>
      <c r="AS751" t="s">
        <v>91</v>
      </c>
      <c r="AT751" s="1">
        <v>44170</v>
      </c>
      <c r="AU751" t="s">
        <v>11356</v>
      </c>
      <c r="AV751" t="s">
        <v>2026</v>
      </c>
      <c r="AW751" t="s">
        <v>71</v>
      </c>
      <c r="AX751" t="s">
        <v>72</v>
      </c>
    </row>
    <row r="752" spans="1:50" hidden="1" x14ac:dyDescent="0.25">
      <c r="A752" t="str">
        <f>INDEX('Community ID'!B:B,MATCH(M752,'Community ID'!A:A,0))</f>
        <v>Los Guandules</v>
      </c>
      <c r="B752" t="str">
        <f>INDEX('Community ID'!$K:$K,MATCH('Environmental Data'!$N752,'Community ID'!J:J,0))</f>
        <v>Santiago</v>
      </c>
      <c r="D752" t="s">
        <v>2423</v>
      </c>
      <c r="F752" t="s">
        <v>2424</v>
      </c>
      <c r="G752" t="s">
        <v>48</v>
      </c>
      <c r="H752" s="1">
        <v>28741</v>
      </c>
      <c r="I752">
        <v>43</v>
      </c>
      <c r="J752">
        <v>8093892408</v>
      </c>
      <c r="K752" t="s">
        <v>76</v>
      </c>
      <c r="L752" t="s">
        <v>127</v>
      </c>
      <c r="M752" t="s">
        <v>2338</v>
      </c>
      <c r="N752" t="s">
        <v>369</v>
      </c>
      <c r="O752" t="s">
        <v>364</v>
      </c>
      <c r="Q752" t="s">
        <v>134</v>
      </c>
      <c r="S752">
        <v>9400172152</v>
      </c>
      <c r="T752" t="s">
        <v>2026</v>
      </c>
      <c r="U752" t="s">
        <v>56</v>
      </c>
      <c r="V752">
        <v>19.488123192508802</v>
      </c>
      <c r="W752">
        <v>-70.749100424222902</v>
      </c>
      <c r="X752" t="s">
        <v>57</v>
      </c>
      <c r="Y752" t="s">
        <v>82</v>
      </c>
      <c r="Z752" t="s">
        <v>345</v>
      </c>
      <c r="AA752" t="s">
        <v>155</v>
      </c>
      <c r="AB752" t="s">
        <v>60</v>
      </c>
      <c r="AC752" t="s">
        <v>61</v>
      </c>
      <c r="AE752" t="s">
        <v>176</v>
      </c>
      <c r="AF752" t="s">
        <v>63</v>
      </c>
      <c r="AG752" t="s">
        <v>2416</v>
      </c>
      <c r="AH752" t="s">
        <v>2366</v>
      </c>
      <c r="AI752" t="s">
        <v>2218</v>
      </c>
      <c r="AJ752">
        <v>1</v>
      </c>
      <c r="AK752" t="s">
        <v>1314</v>
      </c>
      <c r="AL752">
        <v>6</v>
      </c>
      <c r="AN752" t="s">
        <v>60</v>
      </c>
      <c r="AO752" t="s">
        <v>67</v>
      </c>
      <c r="AP752" t="s">
        <v>104</v>
      </c>
      <c r="AR752" t="s">
        <v>69</v>
      </c>
      <c r="AS752" t="s">
        <v>70</v>
      </c>
      <c r="AT752" s="1">
        <v>44170</v>
      </c>
      <c r="AU752" t="s">
        <v>11357</v>
      </c>
      <c r="AV752" t="s">
        <v>2026</v>
      </c>
      <c r="AW752" t="s">
        <v>71</v>
      </c>
      <c r="AX752" t="s">
        <v>72</v>
      </c>
    </row>
    <row r="753" spans="1:50" hidden="1" x14ac:dyDescent="0.25">
      <c r="A753" t="str">
        <f>INDEX('Community ID'!B:B,MATCH(M753,'Community ID'!A:A,0))</f>
        <v>Cruz de Cuaba</v>
      </c>
      <c r="B753" t="str">
        <f>INDEX('Community ID'!$K:$K,MATCH('Environmental Data'!$N753,'Community ID'!J:J,0))</f>
        <v>Constanza</v>
      </c>
      <c r="D753" t="s">
        <v>2425</v>
      </c>
      <c r="F753" t="s">
        <v>2426</v>
      </c>
      <c r="G753" t="s">
        <v>48</v>
      </c>
      <c r="H753" s="1">
        <v>34308</v>
      </c>
      <c r="I753">
        <v>28</v>
      </c>
      <c r="J753" t="s">
        <v>1455</v>
      </c>
      <c r="K753" t="s">
        <v>49</v>
      </c>
      <c r="L753" t="s">
        <v>127</v>
      </c>
      <c r="M753" t="s">
        <v>2402</v>
      </c>
      <c r="N753" t="s">
        <v>52</v>
      </c>
      <c r="O753" t="s">
        <v>98</v>
      </c>
      <c r="Q753" t="s">
        <v>134</v>
      </c>
      <c r="T753" t="s">
        <v>2295</v>
      </c>
      <c r="U753" t="s">
        <v>56</v>
      </c>
      <c r="V753">
        <v>18.971115600000001</v>
      </c>
      <c r="W753">
        <v>-70.7223355</v>
      </c>
      <c r="X753" t="s">
        <v>82</v>
      </c>
      <c r="Y753" t="s">
        <v>82</v>
      </c>
      <c r="AA753" t="s">
        <v>84</v>
      </c>
      <c r="AB753" t="s">
        <v>60</v>
      </c>
      <c r="AD753" t="s">
        <v>60</v>
      </c>
      <c r="AE753" t="s">
        <v>176</v>
      </c>
      <c r="AF753" t="s">
        <v>63</v>
      </c>
      <c r="AG753" t="s">
        <v>954</v>
      </c>
      <c r="AH753" t="s">
        <v>954</v>
      </c>
      <c r="AI753" t="s">
        <v>2427</v>
      </c>
      <c r="AJ753">
        <v>0</v>
      </c>
      <c r="AK753" t="s">
        <v>1476</v>
      </c>
      <c r="AL753">
        <v>5</v>
      </c>
      <c r="AM753">
        <v>1</v>
      </c>
      <c r="AN753" t="s">
        <v>60</v>
      </c>
      <c r="AO753" t="s">
        <v>67</v>
      </c>
      <c r="AP753" t="s">
        <v>104</v>
      </c>
      <c r="AR753" t="s">
        <v>1304</v>
      </c>
      <c r="AS753" t="s">
        <v>70</v>
      </c>
      <c r="AT753" s="1">
        <v>44170</v>
      </c>
      <c r="AU753" t="s">
        <v>11358</v>
      </c>
      <c r="AV753" t="s">
        <v>2295</v>
      </c>
      <c r="AW753" t="s">
        <v>71</v>
      </c>
      <c r="AX753" t="s">
        <v>72</v>
      </c>
    </row>
    <row r="754" spans="1:50" hidden="1" x14ac:dyDescent="0.25">
      <c r="A754" t="str">
        <f>INDEX('Community ID'!B:B,MATCH(M754,'Community ID'!A:A,0))</f>
        <v>Los Guandules</v>
      </c>
      <c r="B754" t="str">
        <f>INDEX('Community ID'!$K:$K,MATCH('Environmental Data'!$N754,'Community ID'!J:J,0))</f>
        <v>Santiago</v>
      </c>
      <c r="D754" t="s">
        <v>2428</v>
      </c>
      <c r="F754" t="s">
        <v>1558</v>
      </c>
      <c r="G754" t="s">
        <v>48</v>
      </c>
      <c r="H754" s="1">
        <v>32411</v>
      </c>
      <c r="I754">
        <v>33</v>
      </c>
      <c r="J754">
        <v>8092069507</v>
      </c>
      <c r="K754" t="s">
        <v>132</v>
      </c>
      <c r="L754" t="s">
        <v>195</v>
      </c>
      <c r="M754" t="s">
        <v>2338</v>
      </c>
      <c r="N754" t="s">
        <v>364</v>
      </c>
      <c r="O754" t="s">
        <v>342</v>
      </c>
      <c r="Q754" t="s">
        <v>375</v>
      </c>
      <c r="S754">
        <v>15100004215</v>
      </c>
      <c r="T754" t="s">
        <v>2026</v>
      </c>
      <c r="U754" t="s">
        <v>56</v>
      </c>
      <c r="V754">
        <v>19.4907938657865</v>
      </c>
      <c r="W754">
        <v>-70.754170565336494</v>
      </c>
      <c r="X754" t="s">
        <v>57</v>
      </c>
      <c r="Y754" t="s">
        <v>82</v>
      </c>
      <c r="Z754" t="s">
        <v>345</v>
      </c>
      <c r="AA754" t="s">
        <v>155</v>
      </c>
      <c r="AB754" t="s">
        <v>60</v>
      </c>
      <c r="AC754" t="s">
        <v>61</v>
      </c>
      <c r="AD754" t="s">
        <v>60</v>
      </c>
      <c r="AE754" t="s">
        <v>176</v>
      </c>
      <c r="AF754" t="s">
        <v>111</v>
      </c>
      <c r="AG754" t="s">
        <v>2429</v>
      </c>
      <c r="AH754" t="s">
        <v>2430</v>
      </c>
      <c r="AI754" t="s">
        <v>734</v>
      </c>
      <c r="AJ754">
        <v>1</v>
      </c>
      <c r="AK754" t="s">
        <v>567</v>
      </c>
      <c r="AL754">
        <v>5</v>
      </c>
      <c r="AM754">
        <v>1</v>
      </c>
      <c r="AN754" t="s">
        <v>60</v>
      </c>
      <c r="AO754" t="s">
        <v>67</v>
      </c>
      <c r="AP754" t="s">
        <v>68</v>
      </c>
      <c r="AR754" t="s">
        <v>69</v>
      </c>
      <c r="AS754" t="s">
        <v>91</v>
      </c>
      <c r="AT754" s="1">
        <v>44170</v>
      </c>
      <c r="AU754" t="s">
        <v>11359</v>
      </c>
      <c r="AV754" t="s">
        <v>2026</v>
      </c>
      <c r="AW754" t="s">
        <v>71</v>
      </c>
      <c r="AX754" t="s">
        <v>72</v>
      </c>
    </row>
    <row r="755" spans="1:50" hidden="1" x14ac:dyDescent="0.25">
      <c r="A755" t="str">
        <f>INDEX('Community ID'!B:B,MATCH(M755,'Community ID'!A:A,0))</f>
        <v>Cruz de Cuaba</v>
      </c>
      <c r="B755" t="str">
        <f>INDEX('Community ID'!$K:$K,MATCH('Environmental Data'!$N755,'Community ID'!J:J,0))</f>
        <v>Constanza</v>
      </c>
      <c r="D755" t="s">
        <v>2431</v>
      </c>
      <c r="F755" t="s">
        <v>1278</v>
      </c>
      <c r="G755" t="s">
        <v>48</v>
      </c>
      <c r="H755" s="1">
        <v>36012</v>
      </c>
      <c r="I755">
        <v>23</v>
      </c>
      <c r="J755" t="s">
        <v>2433</v>
      </c>
      <c r="K755" t="s">
        <v>49</v>
      </c>
      <c r="L755" t="s">
        <v>127</v>
      </c>
      <c r="M755" t="s">
        <v>2402</v>
      </c>
      <c r="N755" t="s">
        <v>97</v>
      </c>
      <c r="O755" t="s">
        <v>98</v>
      </c>
      <c r="Q755" t="s">
        <v>134</v>
      </c>
      <c r="T755" t="s">
        <v>2295</v>
      </c>
      <c r="U755" t="s">
        <v>56</v>
      </c>
      <c r="V755">
        <v>18.908083399999999</v>
      </c>
      <c r="W755">
        <v>-70.746024000000006</v>
      </c>
      <c r="X755" t="s">
        <v>82</v>
      </c>
      <c r="Y755" t="s">
        <v>82</v>
      </c>
      <c r="Z755" t="s">
        <v>345</v>
      </c>
      <c r="AA755" t="s">
        <v>84</v>
      </c>
      <c r="AB755" t="s">
        <v>60</v>
      </c>
      <c r="AC755" t="s">
        <v>61</v>
      </c>
      <c r="AD755" t="s">
        <v>60</v>
      </c>
      <c r="AE755" t="s">
        <v>176</v>
      </c>
      <c r="AF755" t="s">
        <v>63</v>
      </c>
      <c r="AG755" t="s">
        <v>313</v>
      </c>
      <c r="AH755" t="s">
        <v>1927</v>
      </c>
      <c r="AI755" t="s">
        <v>1495</v>
      </c>
      <c r="AJ755">
        <v>0</v>
      </c>
      <c r="AK755" t="s">
        <v>1476</v>
      </c>
      <c r="AL755">
        <v>4</v>
      </c>
      <c r="AM755">
        <v>2</v>
      </c>
      <c r="AN755" t="s">
        <v>60</v>
      </c>
      <c r="AO755" t="s">
        <v>67</v>
      </c>
      <c r="AP755" t="s">
        <v>104</v>
      </c>
      <c r="AR755" t="s">
        <v>1304</v>
      </c>
      <c r="AS755" t="s">
        <v>70</v>
      </c>
      <c r="AT755" s="1">
        <v>44170</v>
      </c>
      <c r="AU755" t="s">
        <v>11360</v>
      </c>
      <c r="AV755" t="s">
        <v>2295</v>
      </c>
      <c r="AW755" t="s">
        <v>71</v>
      </c>
      <c r="AX755" t="s">
        <v>72</v>
      </c>
    </row>
    <row r="756" spans="1:50" hidden="1" x14ac:dyDescent="0.25">
      <c r="A756" t="str">
        <f>INDEX('Community ID'!B:B,MATCH(M756,'Community ID'!A:A,0))</f>
        <v>Los Guandules</v>
      </c>
      <c r="B756" t="str">
        <f>INDEX('Community ID'!$K:$K,MATCH('Environmental Data'!$N756,'Community ID'!J:J,0))</f>
        <v>Santiago</v>
      </c>
      <c r="D756" t="s">
        <v>2434</v>
      </c>
      <c r="F756" t="s">
        <v>2435</v>
      </c>
      <c r="G756" t="s">
        <v>48</v>
      </c>
      <c r="H756" s="1">
        <v>31244</v>
      </c>
      <c r="I756">
        <v>36</v>
      </c>
      <c r="J756">
        <v>8492603052</v>
      </c>
      <c r="K756" t="s">
        <v>49</v>
      </c>
      <c r="L756" t="s">
        <v>108</v>
      </c>
      <c r="M756" t="s">
        <v>2338</v>
      </c>
      <c r="N756" t="s">
        <v>364</v>
      </c>
      <c r="O756" t="s">
        <v>364</v>
      </c>
      <c r="Q756" t="s">
        <v>134</v>
      </c>
      <c r="S756">
        <v>5800294406</v>
      </c>
      <c r="T756" t="s">
        <v>2026</v>
      </c>
      <c r="U756" t="s">
        <v>56</v>
      </c>
      <c r="V756">
        <v>19.487360179025</v>
      </c>
      <c r="W756">
        <v>-70.7492108159948</v>
      </c>
      <c r="X756" t="s">
        <v>196</v>
      </c>
      <c r="Y756" t="s">
        <v>57</v>
      </c>
      <c r="Z756" t="s">
        <v>345</v>
      </c>
      <c r="AA756" t="s">
        <v>155</v>
      </c>
      <c r="AB756" t="s">
        <v>60</v>
      </c>
      <c r="AC756" t="s">
        <v>61</v>
      </c>
      <c r="AD756" t="s">
        <v>61</v>
      </c>
      <c r="AE756" t="s">
        <v>176</v>
      </c>
      <c r="AF756" t="s">
        <v>63</v>
      </c>
      <c r="AG756" t="s">
        <v>1777</v>
      </c>
      <c r="AH756" t="s">
        <v>681</v>
      </c>
      <c r="AI756" t="s">
        <v>2436</v>
      </c>
      <c r="AJ756">
        <v>1</v>
      </c>
      <c r="AK756" t="s">
        <v>567</v>
      </c>
      <c r="AL756">
        <v>3</v>
      </c>
      <c r="AN756" t="s">
        <v>60</v>
      </c>
      <c r="AO756" t="s">
        <v>67</v>
      </c>
      <c r="AP756" t="s">
        <v>104</v>
      </c>
      <c r="AR756" t="s">
        <v>69</v>
      </c>
      <c r="AS756" t="s">
        <v>91</v>
      </c>
      <c r="AT756" s="1">
        <v>44170</v>
      </c>
      <c r="AU756" t="s">
        <v>11361</v>
      </c>
      <c r="AV756" t="s">
        <v>2026</v>
      </c>
      <c r="AW756" t="s">
        <v>71</v>
      </c>
      <c r="AX756" t="s">
        <v>72</v>
      </c>
    </row>
    <row r="757" spans="1:50" hidden="1" x14ac:dyDescent="0.25">
      <c r="A757" t="str">
        <f>INDEX('Community ID'!B:B,MATCH(M757,'Community ID'!A:A,0))</f>
        <v>Cruz de Cuaba</v>
      </c>
      <c r="B757" t="str">
        <f>INDEX('Community ID'!$K:$K,MATCH('Environmental Data'!$N757,'Community ID'!J:J,0))</f>
        <v>Constanza</v>
      </c>
      <c r="D757" t="s">
        <v>2437</v>
      </c>
      <c r="F757" t="s">
        <v>2438</v>
      </c>
      <c r="G757" t="s">
        <v>48</v>
      </c>
      <c r="H757" s="1">
        <v>35005</v>
      </c>
      <c r="I757">
        <v>26</v>
      </c>
      <c r="J757">
        <v>8097125172</v>
      </c>
      <c r="K757" t="s">
        <v>76</v>
      </c>
      <c r="L757" t="s">
        <v>195</v>
      </c>
      <c r="M757" t="s">
        <v>1308</v>
      </c>
      <c r="N757" t="s">
        <v>52</v>
      </c>
      <c r="O757" t="s">
        <v>147</v>
      </c>
      <c r="T757" t="s">
        <v>1309</v>
      </c>
      <c r="U757" t="s">
        <v>56</v>
      </c>
      <c r="V757">
        <v>18.954350459953499</v>
      </c>
      <c r="W757">
        <v>-70.704370152954098</v>
      </c>
      <c r="X757" t="s">
        <v>82</v>
      </c>
      <c r="Y757" t="s">
        <v>275</v>
      </c>
      <c r="Z757" t="s">
        <v>345</v>
      </c>
      <c r="AA757" t="s">
        <v>155</v>
      </c>
      <c r="AB757" t="s">
        <v>60</v>
      </c>
      <c r="AC757" t="s">
        <v>61</v>
      </c>
      <c r="AD757" t="s">
        <v>61</v>
      </c>
      <c r="AE757" t="s">
        <v>176</v>
      </c>
      <c r="AF757" t="s">
        <v>63</v>
      </c>
      <c r="AG757" t="s">
        <v>2439</v>
      </c>
      <c r="AH757" t="s">
        <v>2440</v>
      </c>
      <c r="AI757" t="s">
        <v>390</v>
      </c>
      <c r="AJ757">
        <v>0</v>
      </c>
      <c r="AL757">
        <v>3</v>
      </c>
      <c r="AN757" t="s">
        <v>60</v>
      </c>
      <c r="AO757" t="s">
        <v>67</v>
      </c>
      <c r="AP757" t="s">
        <v>104</v>
      </c>
      <c r="AR757" t="s">
        <v>1304</v>
      </c>
      <c r="AS757" t="s">
        <v>1324</v>
      </c>
      <c r="AT757" s="1">
        <v>44170</v>
      </c>
      <c r="AU757" t="s">
        <v>11362</v>
      </c>
      <c r="AV757" t="s">
        <v>1309</v>
      </c>
      <c r="AW757" t="s">
        <v>71</v>
      </c>
      <c r="AX757" t="s">
        <v>72</v>
      </c>
    </row>
    <row r="758" spans="1:50" hidden="1" x14ac:dyDescent="0.25">
      <c r="A758" t="str">
        <f>INDEX('Community ID'!B:B,MATCH(M758,'Community ID'!A:A,0))</f>
        <v>Los Guandules</v>
      </c>
      <c r="B758" t="str">
        <f>INDEX('Community ID'!$K:$K,MATCH('Environmental Data'!$N758,'Community ID'!J:J,0))</f>
        <v>Santiago</v>
      </c>
      <c r="D758" t="s">
        <v>2441</v>
      </c>
      <c r="G758" t="s">
        <v>48</v>
      </c>
      <c r="H758" s="1">
        <v>30886</v>
      </c>
      <c r="I758">
        <v>37</v>
      </c>
      <c r="J758">
        <v>8292603240</v>
      </c>
      <c r="K758" t="s">
        <v>49</v>
      </c>
      <c r="L758" t="s">
        <v>127</v>
      </c>
      <c r="M758" t="s">
        <v>2338</v>
      </c>
      <c r="N758" t="s">
        <v>364</v>
      </c>
      <c r="O758" t="s">
        <v>342</v>
      </c>
      <c r="T758" t="s">
        <v>2026</v>
      </c>
      <c r="U758" t="s">
        <v>56</v>
      </c>
      <c r="V758">
        <v>19.494501602173401</v>
      </c>
      <c r="W758">
        <v>-70.748683257726796</v>
      </c>
      <c r="X758" t="s">
        <v>57</v>
      </c>
      <c r="Y758" t="s">
        <v>82</v>
      </c>
      <c r="Z758" t="s">
        <v>345</v>
      </c>
      <c r="AA758" t="s">
        <v>155</v>
      </c>
      <c r="AB758" t="s">
        <v>60</v>
      </c>
      <c r="AC758" t="s">
        <v>61</v>
      </c>
      <c r="AD758" t="s">
        <v>60</v>
      </c>
      <c r="AE758" t="s">
        <v>176</v>
      </c>
      <c r="AF758" t="s">
        <v>111</v>
      </c>
      <c r="AG758" t="s">
        <v>2442</v>
      </c>
      <c r="AI758" t="s">
        <v>734</v>
      </c>
      <c r="AJ758">
        <v>1</v>
      </c>
      <c r="AK758" t="s">
        <v>616</v>
      </c>
      <c r="AL758">
        <v>6</v>
      </c>
      <c r="AN758" t="s">
        <v>60</v>
      </c>
      <c r="AO758" t="s">
        <v>67</v>
      </c>
      <c r="AP758" t="s">
        <v>68</v>
      </c>
      <c r="AR758" t="s">
        <v>69</v>
      </c>
      <c r="AS758" t="s">
        <v>70</v>
      </c>
      <c r="AT758" s="1">
        <v>44170</v>
      </c>
      <c r="AU758" t="s">
        <v>11363</v>
      </c>
      <c r="AV758" t="s">
        <v>2026</v>
      </c>
      <c r="AW758" t="s">
        <v>71</v>
      </c>
      <c r="AX758" t="s">
        <v>72</v>
      </c>
    </row>
    <row r="759" spans="1:50" hidden="1" x14ac:dyDescent="0.25">
      <c r="A759" t="str">
        <f>INDEX('Community ID'!B:B,MATCH(M759,'Community ID'!A:A,0))</f>
        <v>Cruz de Cuaba</v>
      </c>
      <c r="B759" t="str">
        <f>INDEX('Community ID'!$K:$K,MATCH('Environmental Data'!$N759,'Community ID'!J:J,0))</f>
        <v>Constanza</v>
      </c>
      <c r="D759" t="s">
        <v>2443</v>
      </c>
      <c r="F759" t="s">
        <v>2444</v>
      </c>
      <c r="G759" t="s">
        <v>48</v>
      </c>
      <c r="H759" s="1">
        <v>28255</v>
      </c>
      <c r="I759">
        <v>44</v>
      </c>
      <c r="K759" t="s">
        <v>76</v>
      </c>
      <c r="L759" t="s">
        <v>127</v>
      </c>
      <c r="M759" t="s">
        <v>2399</v>
      </c>
      <c r="N759" t="s">
        <v>52</v>
      </c>
      <c r="O759" t="s">
        <v>98</v>
      </c>
      <c r="Q759" t="s">
        <v>99</v>
      </c>
      <c r="T759" t="s">
        <v>604</v>
      </c>
      <c r="U759" t="s">
        <v>56</v>
      </c>
      <c r="V759">
        <v>18.9502761</v>
      </c>
      <c r="W759">
        <v>-70.689801900000006</v>
      </c>
      <c r="X759" t="s">
        <v>82</v>
      </c>
      <c r="Y759" t="s">
        <v>82</v>
      </c>
      <c r="Z759" t="s">
        <v>58</v>
      </c>
      <c r="AA759" t="s">
        <v>84</v>
      </c>
      <c r="AC759" t="s">
        <v>60</v>
      </c>
      <c r="AD759" t="s">
        <v>60</v>
      </c>
      <c r="AE759" t="s">
        <v>157</v>
      </c>
      <c r="AF759" t="s">
        <v>86</v>
      </c>
      <c r="AG759" t="s">
        <v>64</v>
      </c>
      <c r="AH759" t="s">
        <v>64</v>
      </c>
      <c r="AI759" t="s">
        <v>925</v>
      </c>
      <c r="AJ759">
        <v>0</v>
      </c>
      <c r="AL759">
        <v>8</v>
      </c>
      <c r="AN759" t="s">
        <v>60</v>
      </c>
      <c r="AO759" t="s">
        <v>67</v>
      </c>
      <c r="AR759" t="s">
        <v>1304</v>
      </c>
      <c r="AS759" t="s">
        <v>91</v>
      </c>
      <c r="AT759" s="1">
        <v>44170</v>
      </c>
      <c r="AU759" t="s">
        <v>11364</v>
      </c>
      <c r="AV759" t="s">
        <v>604</v>
      </c>
      <c r="AW759" t="s">
        <v>71</v>
      </c>
      <c r="AX759" t="s">
        <v>72</v>
      </c>
    </row>
    <row r="760" spans="1:50" hidden="1" x14ac:dyDescent="0.25">
      <c r="A760" t="str">
        <f>INDEX('Community ID'!B:B,MATCH(M760,'Community ID'!A:A,0))</f>
        <v>Los Guandules</v>
      </c>
      <c r="B760" t="str">
        <f>INDEX('Community ID'!$K:$K,MATCH('Environmental Data'!$N760,'Community ID'!J:J,0))</f>
        <v>Santiago</v>
      </c>
      <c r="D760" t="s">
        <v>2445</v>
      </c>
      <c r="F760" t="s">
        <v>2446</v>
      </c>
      <c r="G760" t="s">
        <v>48</v>
      </c>
      <c r="H760" s="1">
        <v>36546</v>
      </c>
      <c r="I760">
        <v>21</v>
      </c>
      <c r="J760">
        <v>8299641328</v>
      </c>
      <c r="K760" t="s">
        <v>132</v>
      </c>
      <c r="M760" t="s">
        <v>2338</v>
      </c>
      <c r="N760" t="s">
        <v>364</v>
      </c>
      <c r="O760" t="s">
        <v>342</v>
      </c>
      <c r="S760">
        <v>40231876711</v>
      </c>
      <c r="T760" t="s">
        <v>2026</v>
      </c>
      <c r="U760" t="s">
        <v>56</v>
      </c>
      <c r="V760">
        <v>19.493740765670101</v>
      </c>
      <c r="W760">
        <v>-70.748356029994696</v>
      </c>
      <c r="X760" t="s">
        <v>57</v>
      </c>
      <c r="Y760" t="s">
        <v>82</v>
      </c>
      <c r="Z760" t="s">
        <v>345</v>
      </c>
      <c r="AA760" t="s">
        <v>155</v>
      </c>
      <c r="AB760" t="s">
        <v>60</v>
      </c>
      <c r="AC760" t="s">
        <v>61</v>
      </c>
      <c r="AD760" t="s">
        <v>61</v>
      </c>
      <c r="AE760" t="s">
        <v>176</v>
      </c>
      <c r="AF760" t="s">
        <v>111</v>
      </c>
      <c r="AG760" t="s">
        <v>2447</v>
      </c>
      <c r="AI760" t="s">
        <v>2448</v>
      </c>
      <c r="AJ760">
        <v>2</v>
      </c>
      <c r="AK760" t="s">
        <v>567</v>
      </c>
      <c r="AL760">
        <v>3</v>
      </c>
      <c r="AM760">
        <v>1</v>
      </c>
      <c r="AN760" t="s">
        <v>60</v>
      </c>
      <c r="AO760" t="s">
        <v>67</v>
      </c>
      <c r="AP760" t="s">
        <v>68</v>
      </c>
      <c r="AR760" t="s">
        <v>69</v>
      </c>
      <c r="AS760" t="s">
        <v>91</v>
      </c>
      <c r="AT760" s="1">
        <v>44170</v>
      </c>
      <c r="AU760" t="s">
        <v>11365</v>
      </c>
      <c r="AV760" t="s">
        <v>2026</v>
      </c>
      <c r="AW760" t="s">
        <v>71</v>
      </c>
      <c r="AX760" t="s">
        <v>72</v>
      </c>
    </row>
    <row r="761" spans="1:50" hidden="1" x14ac:dyDescent="0.25">
      <c r="A761" t="str">
        <f>INDEX('Community ID'!B:B,MATCH(M761,'Community ID'!A:A,0))</f>
        <v>Cruz de Cuaba</v>
      </c>
      <c r="B761" t="str">
        <f>INDEX('Community ID'!$K:$K,MATCH('Environmental Data'!$N761,'Community ID'!J:J,0))</f>
        <v>Constanza</v>
      </c>
      <c r="D761" t="s">
        <v>2449</v>
      </c>
      <c r="F761" t="s">
        <v>2450</v>
      </c>
      <c r="G761" t="s">
        <v>75</v>
      </c>
      <c r="H761" s="1">
        <v>29764</v>
      </c>
      <c r="I761">
        <v>40</v>
      </c>
      <c r="J761">
        <v>8299145259</v>
      </c>
      <c r="K761" t="s">
        <v>76</v>
      </c>
      <c r="L761" t="s">
        <v>860</v>
      </c>
      <c r="M761" t="s">
        <v>2399</v>
      </c>
      <c r="N761" t="s">
        <v>97</v>
      </c>
      <c r="O761" t="s">
        <v>98</v>
      </c>
      <c r="Q761" t="s">
        <v>99</v>
      </c>
      <c r="T761" t="s">
        <v>604</v>
      </c>
      <c r="U761" t="s">
        <v>56</v>
      </c>
      <c r="V761">
        <v>18.9502761</v>
      </c>
      <c r="W761">
        <v>-70.689801900000006</v>
      </c>
      <c r="X761" t="s">
        <v>82</v>
      </c>
      <c r="Y761" t="s">
        <v>82</v>
      </c>
      <c r="Z761" t="s">
        <v>345</v>
      </c>
      <c r="AA761" t="s">
        <v>84</v>
      </c>
      <c r="AC761" t="s">
        <v>60</v>
      </c>
      <c r="AD761" t="s">
        <v>60</v>
      </c>
      <c r="AE761" t="s">
        <v>176</v>
      </c>
      <c r="AF761" t="s">
        <v>63</v>
      </c>
      <c r="AG761" t="s">
        <v>64</v>
      </c>
      <c r="AH761" t="s">
        <v>120</v>
      </c>
      <c r="AI761" t="s">
        <v>925</v>
      </c>
      <c r="AJ761">
        <v>0</v>
      </c>
      <c r="AL761">
        <v>3</v>
      </c>
      <c r="AN761" t="s">
        <v>60</v>
      </c>
      <c r="AO761" t="s">
        <v>67</v>
      </c>
      <c r="AP761" t="s">
        <v>104</v>
      </c>
      <c r="AR761" t="s">
        <v>1304</v>
      </c>
      <c r="AS761" t="s">
        <v>91</v>
      </c>
      <c r="AT761" s="1">
        <v>44170</v>
      </c>
      <c r="AU761" t="s">
        <v>11366</v>
      </c>
      <c r="AV761" t="s">
        <v>604</v>
      </c>
      <c r="AW761" t="s">
        <v>71</v>
      </c>
      <c r="AX761" t="s">
        <v>72</v>
      </c>
    </row>
    <row r="762" spans="1:50" hidden="1" x14ac:dyDescent="0.25">
      <c r="A762" t="str">
        <f>INDEX('Community ID'!B:B,MATCH(M762,'Community ID'!A:A,0))</f>
        <v>Los Guandules</v>
      </c>
      <c r="B762" t="str">
        <f>INDEX('Community ID'!$K:$K,MATCH('Environmental Data'!$N762,'Community ID'!J:J,0))</f>
        <v>Santiago</v>
      </c>
      <c r="D762" t="s">
        <v>2451</v>
      </c>
      <c r="F762" t="s">
        <v>906</v>
      </c>
      <c r="G762" t="s">
        <v>48</v>
      </c>
      <c r="H762" s="1">
        <v>32138</v>
      </c>
      <c r="I762">
        <v>34</v>
      </c>
      <c r="J762">
        <v>8293405068</v>
      </c>
      <c r="K762" t="s">
        <v>132</v>
      </c>
      <c r="L762" t="s">
        <v>2452</v>
      </c>
      <c r="M762" t="s">
        <v>2338</v>
      </c>
      <c r="N762" t="s">
        <v>364</v>
      </c>
      <c r="O762" t="s">
        <v>342</v>
      </c>
      <c r="Q762" t="s">
        <v>343</v>
      </c>
      <c r="S762">
        <v>3104991165</v>
      </c>
      <c r="T762" t="s">
        <v>2026</v>
      </c>
      <c r="U762" t="s">
        <v>56</v>
      </c>
      <c r="V762">
        <v>19.495689752874799</v>
      </c>
      <c r="W762">
        <v>-70.749037179123903</v>
      </c>
      <c r="X762" t="s">
        <v>57</v>
      </c>
      <c r="Y762" t="s">
        <v>196</v>
      </c>
      <c r="Z762" t="s">
        <v>58</v>
      </c>
      <c r="AA762" t="s">
        <v>155</v>
      </c>
      <c r="AB762" t="s">
        <v>60</v>
      </c>
      <c r="AC762" t="s">
        <v>61</v>
      </c>
      <c r="AD762" t="s">
        <v>60</v>
      </c>
      <c r="AE762" t="s">
        <v>176</v>
      </c>
      <c r="AF762" t="s">
        <v>111</v>
      </c>
      <c r="AG762" t="s">
        <v>2034</v>
      </c>
      <c r="AH762" t="s">
        <v>2034</v>
      </c>
      <c r="AI762" t="s">
        <v>2453</v>
      </c>
      <c r="AJ762">
        <v>1</v>
      </c>
      <c r="AK762" t="s">
        <v>567</v>
      </c>
      <c r="AL762">
        <v>5</v>
      </c>
      <c r="AN762" t="s">
        <v>60</v>
      </c>
      <c r="AO762" t="s">
        <v>67</v>
      </c>
      <c r="AP762" t="s">
        <v>68</v>
      </c>
      <c r="AR762" t="s">
        <v>69</v>
      </c>
      <c r="AS762" t="s">
        <v>91</v>
      </c>
      <c r="AT762" s="1">
        <v>44170</v>
      </c>
      <c r="AU762" t="s">
        <v>11367</v>
      </c>
      <c r="AV762" t="s">
        <v>2026</v>
      </c>
      <c r="AW762" t="s">
        <v>71</v>
      </c>
      <c r="AX762" t="s">
        <v>72</v>
      </c>
    </row>
    <row r="763" spans="1:50" hidden="1" x14ac:dyDescent="0.25">
      <c r="A763" t="str">
        <f>INDEX('Community ID'!B:B,MATCH(M763,'Community ID'!A:A,0))</f>
        <v>Los Guandules</v>
      </c>
      <c r="B763" t="str">
        <f>INDEX('Community ID'!$K:$K,MATCH('Environmental Data'!$N763,'Community ID'!J:J,0))</f>
        <v>Santiago</v>
      </c>
      <c r="D763" t="s">
        <v>2454</v>
      </c>
      <c r="G763" t="s">
        <v>48</v>
      </c>
      <c r="H763" s="1">
        <v>34181</v>
      </c>
      <c r="I763">
        <v>28</v>
      </c>
      <c r="J763">
        <v>8096696550</v>
      </c>
      <c r="K763" t="s">
        <v>132</v>
      </c>
      <c r="L763" t="s">
        <v>118</v>
      </c>
      <c r="M763" t="s">
        <v>2338</v>
      </c>
      <c r="N763" t="s">
        <v>364</v>
      </c>
      <c r="O763" t="s">
        <v>364</v>
      </c>
      <c r="Q763" t="s">
        <v>134</v>
      </c>
      <c r="T763" t="s">
        <v>2026</v>
      </c>
      <c r="U763" t="s">
        <v>56</v>
      </c>
      <c r="V763">
        <v>19.489183338063299</v>
      </c>
      <c r="W763">
        <v>-70.745765759570105</v>
      </c>
      <c r="X763" t="s">
        <v>57</v>
      </c>
      <c r="Y763" t="s">
        <v>82</v>
      </c>
      <c r="Z763" t="s">
        <v>83</v>
      </c>
      <c r="AA763" t="s">
        <v>155</v>
      </c>
      <c r="AB763" t="s">
        <v>60</v>
      </c>
      <c r="AC763" t="s">
        <v>61</v>
      </c>
      <c r="AD763" t="s">
        <v>60</v>
      </c>
      <c r="AE763" t="s">
        <v>176</v>
      </c>
      <c r="AF763" t="s">
        <v>63</v>
      </c>
      <c r="AG763" t="s">
        <v>2062</v>
      </c>
      <c r="AI763" t="s">
        <v>638</v>
      </c>
      <c r="AJ763">
        <v>1</v>
      </c>
      <c r="AK763" t="s">
        <v>704</v>
      </c>
      <c r="AL763">
        <v>2</v>
      </c>
      <c r="AN763" t="s">
        <v>60</v>
      </c>
      <c r="AO763" t="s">
        <v>67</v>
      </c>
      <c r="AP763" t="s">
        <v>68</v>
      </c>
      <c r="AR763" t="s">
        <v>69</v>
      </c>
      <c r="AS763" t="s">
        <v>70</v>
      </c>
      <c r="AT763" s="1">
        <v>44170</v>
      </c>
      <c r="AU763" t="s">
        <v>11368</v>
      </c>
      <c r="AV763" t="s">
        <v>2026</v>
      </c>
      <c r="AW763" t="s">
        <v>71</v>
      </c>
      <c r="AX763" t="s">
        <v>72</v>
      </c>
    </row>
    <row r="764" spans="1:50" hidden="1" x14ac:dyDescent="0.25">
      <c r="A764" t="str">
        <f>INDEX('Community ID'!B:B,MATCH(M764,'Community ID'!A:A,0))</f>
        <v>Cruz de Cuaba</v>
      </c>
      <c r="B764" t="str">
        <f>INDEX('Community ID'!$K:$K,MATCH('Environmental Data'!$N764,'Community ID'!J:J,0))</f>
        <v>Constanza</v>
      </c>
      <c r="D764" t="s">
        <v>2457</v>
      </c>
      <c r="F764" t="s">
        <v>1960</v>
      </c>
      <c r="G764" t="s">
        <v>75</v>
      </c>
      <c r="H764" t="s">
        <v>94</v>
      </c>
      <c r="I764">
        <v>2021</v>
      </c>
      <c r="J764" t="s">
        <v>2458</v>
      </c>
      <c r="K764" t="s">
        <v>76</v>
      </c>
      <c r="L764" t="s">
        <v>247</v>
      </c>
      <c r="M764" t="s">
        <v>2402</v>
      </c>
      <c r="N764" t="s">
        <v>52</v>
      </c>
      <c r="O764" t="s">
        <v>98</v>
      </c>
      <c r="Q764" t="s">
        <v>134</v>
      </c>
      <c r="T764" t="s">
        <v>2295</v>
      </c>
      <c r="U764" t="s">
        <v>56</v>
      </c>
      <c r="V764">
        <v>18.965684299999999</v>
      </c>
      <c r="W764">
        <v>-70.697331599999998</v>
      </c>
      <c r="X764" t="s">
        <v>82</v>
      </c>
      <c r="Y764" t="s">
        <v>82</v>
      </c>
      <c r="Z764" t="s">
        <v>166</v>
      </c>
      <c r="AA764" t="s">
        <v>84</v>
      </c>
      <c r="AB764" t="s">
        <v>61</v>
      </c>
      <c r="AC764" t="s">
        <v>60</v>
      </c>
      <c r="AD764" t="s">
        <v>61</v>
      </c>
      <c r="AE764" t="s">
        <v>157</v>
      </c>
      <c r="AF764" t="s">
        <v>111</v>
      </c>
      <c r="AG764" t="s">
        <v>64</v>
      </c>
      <c r="AH764" t="s">
        <v>64</v>
      </c>
      <c r="AI764" t="s">
        <v>2459</v>
      </c>
      <c r="AJ764">
        <v>0</v>
      </c>
      <c r="AK764" t="s">
        <v>837</v>
      </c>
      <c r="AL764">
        <v>2</v>
      </c>
      <c r="AM764">
        <v>0</v>
      </c>
      <c r="AN764" t="s">
        <v>60</v>
      </c>
      <c r="AO764" t="s">
        <v>67</v>
      </c>
      <c r="AP764" t="s">
        <v>104</v>
      </c>
      <c r="AR764" t="s">
        <v>1304</v>
      </c>
      <c r="AS764" t="s">
        <v>91</v>
      </c>
      <c r="AT764" s="1">
        <v>44170</v>
      </c>
      <c r="AU764" t="s">
        <v>11369</v>
      </c>
      <c r="AV764" t="s">
        <v>2295</v>
      </c>
      <c r="AW764" t="s">
        <v>71</v>
      </c>
      <c r="AX764" t="s">
        <v>72</v>
      </c>
    </row>
    <row r="765" spans="1:50" hidden="1" x14ac:dyDescent="0.25">
      <c r="A765" t="str">
        <f>INDEX('Community ID'!B:B,MATCH(M765,'Community ID'!A:A,0))</f>
        <v>Cruz de Cuaba</v>
      </c>
      <c r="B765" t="str">
        <f>INDEX('Community ID'!$K:$K,MATCH('Environmental Data'!$N765,'Community ID'!J:J,0))</f>
        <v>Constanza</v>
      </c>
      <c r="D765" t="s">
        <v>2455</v>
      </c>
      <c r="F765" t="s">
        <v>2456</v>
      </c>
      <c r="G765" t="s">
        <v>48</v>
      </c>
      <c r="H765" s="1">
        <v>35112</v>
      </c>
      <c r="I765">
        <v>25</v>
      </c>
      <c r="J765">
        <v>8094535477</v>
      </c>
      <c r="K765" t="s">
        <v>76</v>
      </c>
      <c r="L765" t="s">
        <v>108</v>
      </c>
      <c r="M765" t="s">
        <v>1308</v>
      </c>
      <c r="N765" t="s">
        <v>52</v>
      </c>
      <c r="O765" t="s">
        <v>147</v>
      </c>
      <c r="T765" t="s">
        <v>1309</v>
      </c>
      <c r="U765" t="s">
        <v>56</v>
      </c>
      <c r="V765">
        <v>18.961862275344401</v>
      </c>
      <c r="W765">
        <v>-70.698982462023096</v>
      </c>
      <c r="X765" t="s">
        <v>82</v>
      </c>
      <c r="Y765" t="s">
        <v>196</v>
      </c>
      <c r="Z765" t="s">
        <v>83</v>
      </c>
      <c r="AA765" t="s">
        <v>84</v>
      </c>
      <c r="AB765" t="s">
        <v>61</v>
      </c>
      <c r="AC765" t="s">
        <v>61</v>
      </c>
      <c r="AD765" t="s">
        <v>61</v>
      </c>
      <c r="AE765" t="s">
        <v>176</v>
      </c>
      <c r="AF765" t="s">
        <v>395</v>
      </c>
      <c r="AG765" t="s">
        <v>2401</v>
      </c>
      <c r="AH765" t="s">
        <v>2383</v>
      </c>
      <c r="AI765" t="s">
        <v>307</v>
      </c>
      <c r="AJ765">
        <v>0</v>
      </c>
      <c r="AL765">
        <v>3</v>
      </c>
      <c r="AM765">
        <v>1</v>
      </c>
      <c r="AN765" t="s">
        <v>60</v>
      </c>
      <c r="AO765" t="s">
        <v>90</v>
      </c>
      <c r="AP765" t="s">
        <v>104</v>
      </c>
      <c r="AR765" t="s">
        <v>1304</v>
      </c>
      <c r="AS765" t="s">
        <v>91</v>
      </c>
      <c r="AT765" s="1">
        <v>44170</v>
      </c>
      <c r="AU765" t="s">
        <v>11370</v>
      </c>
      <c r="AV765" t="s">
        <v>1309</v>
      </c>
      <c r="AW765" t="s">
        <v>71</v>
      </c>
      <c r="AX765" t="s">
        <v>72</v>
      </c>
    </row>
    <row r="766" spans="1:50" hidden="1" x14ac:dyDescent="0.25">
      <c r="A766" t="str">
        <f>INDEX('Community ID'!B:B,MATCH(M766,'Community ID'!A:A,0))</f>
        <v>Los Guandules</v>
      </c>
      <c r="B766" t="str">
        <f>INDEX('Community ID'!$K:$K,MATCH('Environmental Data'!$N766,'Community ID'!J:J,0))</f>
        <v>Santiago</v>
      </c>
      <c r="D766" t="s">
        <v>2460</v>
      </c>
      <c r="F766" t="s">
        <v>2461</v>
      </c>
      <c r="G766" t="s">
        <v>48</v>
      </c>
      <c r="H766" s="1">
        <v>34546</v>
      </c>
      <c r="I766">
        <v>27</v>
      </c>
      <c r="J766">
        <v>8493181215</v>
      </c>
      <c r="K766" t="s">
        <v>132</v>
      </c>
      <c r="L766" t="s">
        <v>175</v>
      </c>
      <c r="M766" t="s">
        <v>2338</v>
      </c>
      <c r="N766" t="s">
        <v>364</v>
      </c>
      <c r="O766" t="s">
        <v>364</v>
      </c>
      <c r="Q766" t="s">
        <v>134</v>
      </c>
      <c r="T766" t="s">
        <v>2026</v>
      </c>
      <c r="U766" t="s">
        <v>56</v>
      </c>
      <c r="V766">
        <v>19.495538152245299</v>
      </c>
      <c r="W766">
        <v>-70.7481140168574</v>
      </c>
      <c r="X766" t="s">
        <v>100</v>
      </c>
      <c r="Y766" t="s">
        <v>100</v>
      </c>
      <c r="Z766" t="s">
        <v>58</v>
      </c>
      <c r="AA766" t="s">
        <v>155</v>
      </c>
      <c r="AB766" t="s">
        <v>60</v>
      </c>
      <c r="AC766" t="s">
        <v>61</v>
      </c>
      <c r="AD766" t="s">
        <v>61</v>
      </c>
      <c r="AE766" t="s">
        <v>176</v>
      </c>
      <c r="AF766" t="s">
        <v>63</v>
      </c>
      <c r="AG766" t="s">
        <v>1889</v>
      </c>
      <c r="AH766" t="s">
        <v>2034</v>
      </c>
      <c r="AI766" t="s">
        <v>2462</v>
      </c>
      <c r="AJ766">
        <v>1</v>
      </c>
      <c r="AK766" t="s">
        <v>644</v>
      </c>
      <c r="AL766">
        <v>7</v>
      </c>
      <c r="AM766">
        <v>3</v>
      </c>
      <c r="AN766" t="s">
        <v>60</v>
      </c>
      <c r="AO766" t="s">
        <v>67</v>
      </c>
      <c r="AP766" t="s">
        <v>68</v>
      </c>
      <c r="AR766" t="s">
        <v>69</v>
      </c>
      <c r="AS766" t="s">
        <v>91</v>
      </c>
      <c r="AT766" s="1">
        <v>44170</v>
      </c>
      <c r="AU766" t="s">
        <v>11371</v>
      </c>
      <c r="AV766" t="s">
        <v>2026</v>
      </c>
      <c r="AW766" t="s">
        <v>71</v>
      </c>
      <c r="AX766" t="s">
        <v>72</v>
      </c>
    </row>
    <row r="767" spans="1:50" hidden="1" x14ac:dyDescent="0.25">
      <c r="A767" t="str">
        <f>INDEX('Community ID'!B:B,MATCH(M767,'Community ID'!A:A,0))</f>
        <v>Cruz de Cuaba</v>
      </c>
      <c r="B767" t="str">
        <f>INDEX('Community ID'!$K:$K,MATCH('Environmental Data'!$N767,'Community ID'!J:J,0))</f>
        <v>Constanza</v>
      </c>
      <c r="D767" t="s">
        <v>2463</v>
      </c>
      <c r="F767" t="s">
        <v>2464</v>
      </c>
      <c r="G767" t="s">
        <v>48</v>
      </c>
      <c r="H767" s="1">
        <v>34530</v>
      </c>
      <c r="I767">
        <v>27</v>
      </c>
      <c r="J767">
        <v>8299802465</v>
      </c>
      <c r="K767" t="s">
        <v>76</v>
      </c>
      <c r="L767" t="s">
        <v>127</v>
      </c>
      <c r="M767" t="s">
        <v>1308</v>
      </c>
      <c r="N767" t="s">
        <v>52</v>
      </c>
      <c r="O767" t="s">
        <v>98</v>
      </c>
      <c r="Q767" t="s">
        <v>134</v>
      </c>
      <c r="T767" t="s">
        <v>1309</v>
      </c>
      <c r="U767" t="s">
        <v>56</v>
      </c>
      <c r="V767">
        <v>18.964113690561</v>
      </c>
      <c r="W767">
        <v>-70.696738996661693</v>
      </c>
      <c r="X767" t="s">
        <v>82</v>
      </c>
      <c r="Y767" t="s">
        <v>82</v>
      </c>
      <c r="Z767" t="s">
        <v>83</v>
      </c>
      <c r="AA767" t="s">
        <v>84</v>
      </c>
      <c r="AB767" t="s">
        <v>61</v>
      </c>
      <c r="AC767" t="s">
        <v>60</v>
      </c>
      <c r="AD767" t="s">
        <v>61</v>
      </c>
      <c r="AE767" t="s">
        <v>176</v>
      </c>
      <c r="AF767" t="s">
        <v>395</v>
      </c>
      <c r="AG767" t="s">
        <v>2465</v>
      </c>
      <c r="AH767" t="s">
        <v>2383</v>
      </c>
      <c r="AI767" t="s">
        <v>2418</v>
      </c>
      <c r="AJ767">
        <v>0</v>
      </c>
      <c r="AL767">
        <v>4</v>
      </c>
      <c r="AM767">
        <v>2</v>
      </c>
      <c r="AN767" t="s">
        <v>60</v>
      </c>
      <c r="AO767" t="s">
        <v>67</v>
      </c>
      <c r="AP767" t="s">
        <v>68</v>
      </c>
      <c r="AR767" t="s">
        <v>1304</v>
      </c>
      <c r="AS767" t="s">
        <v>91</v>
      </c>
      <c r="AT767" s="1">
        <v>44170</v>
      </c>
      <c r="AU767" t="s">
        <v>11372</v>
      </c>
      <c r="AV767" t="s">
        <v>1309</v>
      </c>
      <c r="AW767" t="s">
        <v>71</v>
      </c>
      <c r="AX767" t="s">
        <v>72</v>
      </c>
    </row>
    <row r="768" spans="1:50" hidden="1" x14ac:dyDescent="0.25">
      <c r="A768" t="str">
        <f>INDEX('Community ID'!B:B,MATCH(M768,'Community ID'!A:A,0))</f>
        <v>Cruz de Cuaba</v>
      </c>
      <c r="B768" t="str">
        <f>INDEX('Community ID'!$K:$K,MATCH('Environmental Data'!$N768,'Community ID'!J:J,0))</f>
        <v>Constanza</v>
      </c>
      <c r="D768" t="s">
        <v>2466</v>
      </c>
      <c r="G768" t="s">
        <v>48</v>
      </c>
      <c r="H768" t="s">
        <v>2468</v>
      </c>
      <c r="I768">
        <v>78</v>
      </c>
      <c r="K768" t="s">
        <v>76</v>
      </c>
      <c r="L768" t="s">
        <v>127</v>
      </c>
      <c r="M768" t="s">
        <v>2402</v>
      </c>
      <c r="N768" t="s">
        <v>79</v>
      </c>
      <c r="O768" t="s">
        <v>147</v>
      </c>
      <c r="Q768" t="s">
        <v>134</v>
      </c>
      <c r="T768" t="s">
        <v>2295</v>
      </c>
      <c r="U768" t="s">
        <v>56</v>
      </c>
      <c r="V768">
        <v>19.126217</v>
      </c>
      <c r="W768">
        <v>-70.634527700000007</v>
      </c>
      <c r="X768" t="s">
        <v>82</v>
      </c>
      <c r="Y768" t="s">
        <v>82</v>
      </c>
      <c r="Z768" t="s">
        <v>345</v>
      </c>
      <c r="AA768" t="s">
        <v>84</v>
      </c>
      <c r="AB768" t="s">
        <v>61</v>
      </c>
      <c r="AC768" t="s">
        <v>60</v>
      </c>
      <c r="AD768" t="s">
        <v>61</v>
      </c>
      <c r="AE768" t="s">
        <v>176</v>
      </c>
      <c r="AF768" t="s">
        <v>63</v>
      </c>
      <c r="AG768" t="s">
        <v>621</v>
      </c>
      <c r="AH768" t="s">
        <v>621</v>
      </c>
      <c r="AI768" t="s">
        <v>390</v>
      </c>
      <c r="AJ768">
        <v>0</v>
      </c>
      <c r="AL768">
        <v>3</v>
      </c>
      <c r="AM768">
        <v>0</v>
      </c>
      <c r="AN768" t="s">
        <v>60</v>
      </c>
      <c r="AO768" t="s">
        <v>67</v>
      </c>
      <c r="AP768" t="s">
        <v>104</v>
      </c>
      <c r="AR768" t="s">
        <v>1304</v>
      </c>
      <c r="AS768" t="s">
        <v>91</v>
      </c>
      <c r="AT768" s="1">
        <v>44170</v>
      </c>
      <c r="AU768" t="s">
        <v>11373</v>
      </c>
      <c r="AV768" t="s">
        <v>2295</v>
      </c>
      <c r="AW768" t="s">
        <v>71</v>
      </c>
      <c r="AX768" t="s">
        <v>72</v>
      </c>
    </row>
    <row r="769" spans="1:50" hidden="1" x14ac:dyDescent="0.25">
      <c r="A769" t="str">
        <f>INDEX('Community ID'!B:B,MATCH(M769,'Community ID'!A:A,0))</f>
        <v>Cruz de Cuaba</v>
      </c>
      <c r="B769" t="str">
        <f>INDEX('Community ID'!$K:$K,MATCH('Environmental Data'!$N769,'Community ID'!J:J,0))</f>
        <v>Constanza</v>
      </c>
      <c r="D769" t="s">
        <v>2469</v>
      </c>
      <c r="G769" t="s">
        <v>75</v>
      </c>
      <c r="H769" s="1">
        <v>21517</v>
      </c>
      <c r="I769">
        <v>63</v>
      </c>
      <c r="J769" t="s">
        <v>2470</v>
      </c>
      <c r="K769" t="s">
        <v>76</v>
      </c>
      <c r="L769" t="s">
        <v>2471</v>
      </c>
      <c r="M769" t="s">
        <v>2402</v>
      </c>
      <c r="N769" t="s">
        <v>52</v>
      </c>
      <c r="O769" t="s">
        <v>98</v>
      </c>
      <c r="Q769" t="s">
        <v>134</v>
      </c>
      <c r="T769" t="s">
        <v>2295</v>
      </c>
      <c r="U769" t="s">
        <v>56</v>
      </c>
      <c r="V769">
        <v>18.957127199999999</v>
      </c>
      <c r="W769">
        <v>-70.683949299999995</v>
      </c>
      <c r="Y769" t="s">
        <v>82</v>
      </c>
      <c r="Z769" t="s">
        <v>166</v>
      </c>
      <c r="AA769" t="s">
        <v>84</v>
      </c>
      <c r="AB769" t="s">
        <v>61</v>
      </c>
      <c r="AC769" t="s">
        <v>60</v>
      </c>
      <c r="AD769" t="s">
        <v>61</v>
      </c>
      <c r="AE769" t="s">
        <v>176</v>
      </c>
      <c r="AF769" t="s">
        <v>111</v>
      </c>
      <c r="AG769" t="s">
        <v>64</v>
      </c>
      <c r="AH769" t="s">
        <v>64</v>
      </c>
      <c r="AI769" t="s">
        <v>2472</v>
      </c>
      <c r="AJ769">
        <v>1</v>
      </c>
      <c r="AK769" t="s">
        <v>837</v>
      </c>
      <c r="AL769">
        <v>2</v>
      </c>
      <c r="AM769">
        <v>0</v>
      </c>
      <c r="AN769" t="s">
        <v>60</v>
      </c>
      <c r="AO769" t="s">
        <v>67</v>
      </c>
      <c r="AP769" t="s">
        <v>123</v>
      </c>
      <c r="AR769" t="s">
        <v>1304</v>
      </c>
      <c r="AS769" t="s">
        <v>91</v>
      </c>
      <c r="AT769" s="1">
        <v>44170</v>
      </c>
      <c r="AU769" t="s">
        <v>11374</v>
      </c>
      <c r="AV769" t="s">
        <v>2295</v>
      </c>
      <c r="AW769" t="s">
        <v>71</v>
      </c>
      <c r="AX769" t="s">
        <v>72</v>
      </c>
    </row>
    <row r="770" spans="1:50" hidden="1" x14ac:dyDescent="0.25">
      <c r="A770" t="str">
        <f>INDEX('Community ID'!B:B,MATCH(M770,'Community ID'!A:A,0))</f>
        <v>Los Guandules</v>
      </c>
      <c r="B770" t="str">
        <f>INDEX('Community ID'!$K:$K,MATCH('Environmental Data'!$N770,'Community ID'!J:J,0))</f>
        <v>Santiago</v>
      </c>
      <c r="D770" t="s">
        <v>2473</v>
      </c>
      <c r="G770" t="s">
        <v>48</v>
      </c>
      <c r="H770" s="1">
        <v>29772</v>
      </c>
      <c r="I770">
        <v>40</v>
      </c>
      <c r="K770" t="s">
        <v>49</v>
      </c>
      <c r="L770" t="s">
        <v>175</v>
      </c>
      <c r="M770" t="s">
        <v>2338</v>
      </c>
      <c r="N770" t="s">
        <v>364</v>
      </c>
      <c r="O770" t="s">
        <v>342</v>
      </c>
      <c r="Q770" t="s">
        <v>2475</v>
      </c>
      <c r="S770">
        <v>9600199120</v>
      </c>
      <c r="T770" t="s">
        <v>2026</v>
      </c>
      <c r="U770" t="s">
        <v>56</v>
      </c>
      <c r="V770">
        <v>19.487350762131999</v>
      </c>
      <c r="W770">
        <v>-70.749056296517296</v>
      </c>
      <c r="X770" t="s">
        <v>100</v>
      </c>
      <c r="Y770" t="s">
        <v>275</v>
      </c>
      <c r="Z770" t="s">
        <v>345</v>
      </c>
      <c r="AA770" t="s">
        <v>155</v>
      </c>
      <c r="AB770" t="s">
        <v>60</v>
      </c>
      <c r="AC770" t="s">
        <v>61</v>
      </c>
      <c r="AD770" t="s">
        <v>61</v>
      </c>
      <c r="AE770" t="s">
        <v>176</v>
      </c>
      <c r="AF770" t="s">
        <v>111</v>
      </c>
      <c r="AG770" t="s">
        <v>2214</v>
      </c>
      <c r="AI770" t="s">
        <v>2476</v>
      </c>
      <c r="AJ770">
        <v>1</v>
      </c>
      <c r="AK770" t="s">
        <v>644</v>
      </c>
      <c r="AL770">
        <v>3</v>
      </c>
      <c r="AN770" t="s">
        <v>60</v>
      </c>
      <c r="AO770" t="s">
        <v>67</v>
      </c>
      <c r="AP770" t="s">
        <v>68</v>
      </c>
      <c r="AR770" t="s">
        <v>69</v>
      </c>
      <c r="AS770" t="s">
        <v>91</v>
      </c>
      <c r="AT770" s="1">
        <v>44170</v>
      </c>
      <c r="AU770" t="s">
        <v>11375</v>
      </c>
      <c r="AV770" t="s">
        <v>2026</v>
      </c>
      <c r="AW770" t="s">
        <v>71</v>
      </c>
      <c r="AX770" t="s">
        <v>72</v>
      </c>
    </row>
    <row r="771" spans="1:50" hidden="1" x14ac:dyDescent="0.25">
      <c r="A771" t="str">
        <f>INDEX('Community ID'!B:B,MATCH(M771,'Community ID'!A:A,0))</f>
        <v>Cruz de Cuaba</v>
      </c>
      <c r="B771" t="str">
        <f>INDEX('Community ID'!$K:$K,MATCH('Environmental Data'!$N771,'Community ID'!J:J,0))</f>
        <v>Constanza</v>
      </c>
      <c r="D771" t="s">
        <v>2477</v>
      </c>
      <c r="F771" t="s">
        <v>2478</v>
      </c>
      <c r="G771" t="s">
        <v>48</v>
      </c>
      <c r="H771" s="1">
        <v>16542</v>
      </c>
      <c r="I771">
        <v>76</v>
      </c>
      <c r="K771" t="s">
        <v>76</v>
      </c>
      <c r="L771" t="s">
        <v>108</v>
      </c>
      <c r="M771" t="s">
        <v>1308</v>
      </c>
      <c r="N771" t="s">
        <v>790</v>
      </c>
      <c r="O771" t="s">
        <v>147</v>
      </c>
      <c r="Q771" t="s">
        <v>134</v>
      </c>
      <c r="T771" t="s">
        <v>1309</v>
      </c>
      <c r="U771" t="s">
        <v>56</v>
      </c>
      <c r="V771">
        <v>18.964234492455098</v>
      </c>
      <c r="W771">
        <v>-70.696905199649194</v>
      </c>
      <c r="X771" t="s">
        <v>82</v>
      </c>
      <c r="Y771" t="s">
        <v>100</v>
      </c>
      <c r="Z771" t="s">
        <v>83</v>
      </c>
      <c r="AA771" t="s">
        <v>84</v>
      </c>
      <c r="AB771" t="s">
        <v>61</v>
      </c>
      <c r="AC771" t="s">
        <v>60</v>
      </c>
      <c r="AD771" t="s">
        <v>61</v>
      </c>
      <c r="AE771" t="s">
        <v>176</v>
      </c>
      <c r="AF771" t="s">
        <v>395</v>
      </c>
      <c r="AG771" t="s">
        <v>2465</v>
      </c>
      <c r="AH771" t="s">
        <v>2383</v>
      </c>
      <c r="AI771" t="s">
        <v>2479</v>
      </c>
      <c r="AJ771">
        <v>0</v>
      </c>
      <c r="AL771">
        <v>2</v>
      </c>
      <c r="AN771" t="s">
        <v>60</v>
      </c>
      <c r="AO771" t="s">
        <v>67</v>
      </c>
      <c r="AP771" t="s">
        <v>104</v>
      </c>
      <c r="AR771" t="s">
        <v>1304</v>
      </c>
      <c r="AS771" t="s">
        <v>91</v>
      </c>
      <c r="AT771" s="1">
        <v>44170</v>
      </c>
      <c r="AU771" t="s">
        <v>11376</v>
      </c>
      <c r="AV771" t="s">
        <v>1309</v>
      </c>
      <c r="AW771" t="s">
        <v>71</v>
      </c>
      <c r="AX771" t="s">
        <v>72</v>
      </c>
    </row>
    <row r="772" spans="1:50" hidden="1" x14ac:dyDescent="0.25">
      <c r="A772" t="str">
        <f>INDEX('Community ID'!B:B,MATCH(M772,'Community ID'!A:A,0))</f>
        <v>Cruz de Cuaba</v>
      </c>
      <c r="B772" t="str">
        <f>INDEX('Community ID'!$K:$K,MATCH('Environmental Data'!$N772,'Community ID'!J:J,0))</f>
        <v>Constanza</v>
      </c>
      <c r="D772" t="s">
        <v>2480</v>
      </c>
      <c r="F772" t="s">
        <v>2481</v>
      </c>
      <c r="G772" t="s">
        <v>48</v>
      </c>
      <c r="H772" s="1">
        <v>35733</v>
      </c>
      <c r="I772">
        <v>24</v>
      </c>
      <c r="K772" t="s">
        <v>49</v>
      </c>
      <c r="L772" t="s">
        <v>127</v>
      </c>
      <c r="M772" t="s">
        <v>2402</v>
      </c>
      <c r="N772" t="s">
        <v>52</v>
      </c>
      <c r="O772" t="s">
        <v>98</v>
      </c>
      <c r="T772" t="s">
        <v>2295</v>
      </c>
      <c r="U772" t="s">
        <v>56</v>
      </c>
      <c r="V772">
        <v>18.965488499999999</v>
      </c>
      <c r="W772">
        <v>-70.698818500000002</v>
      </c>
      <c r="X772" t="s">
        <v>82</v>
      </c>
      <c r="Y772" t="s">
        <v>82</v>
      </c>
      <c r="Z772" t="s">
        <v>83</v>
      </c>
      <c r="AA772" t="s">
        <v>84</v>
      </c>
      <c r="AB772" t="s">
        <v>61</v>
      </c>
      <c r="AC772" t="s">
        <v>61</v>
      </c>
      <c r="AD772" t="s">
        <v>61</v>
      </c>
      <c r="AE772" t="s">
        <v>176</v>
      </c>
      <c r="AF772" t="s">
        <v>111</v>
      </c>
      <c r="AG772" t="s">
        <v>64</v>
      </c>
      <c r="AH772" t="s">
        <v>64</v>
      </c>
      <c r="AI772" t="s">
        <v>2482</v>
      </c>
      <c r="AJ772">
        <v>1</v>
      </c>
      <c r="AK772" t="s">
        <v>837</v>
      </c>
      <c r="AL772">
        <v>4</v>
      </c>
      <c r="AM772">
        <v>2</v>
      </c>
      <c r="AO772" t="s">
        <v>67</v>
      </c>
      <c r="AP772" t="s">
        <v>104</v>
      </c>
      <c r="AR772" t="s">
        <v>1304</v>
      </c>
      <c r="AS772" t="s">
        <v>91</v>
      </c>
      <c r="AT772" s="1">
        <v>44170</v>
      </c>
      <c r="AU772" t="s">
        <v>11377</v>
      </c>
      <c r="AV772" t="s">
        <v>2295</v>
      </c>
      <c r="AW772" t="s">
        <v>71</v>
      </c>
      <c r="AX772" t="s">
        <v>72</v>
      </c>
    </row>
    <row r="773" spans="1:50" hidden="1" x14ac:dyDescent="0.25">
      <c r="A773" t="str">
        <f>INDEX('Community ID'!B:B,MATCH(M773,'Community ID'!A:A,0))</f>
        <v>Cruz de Cuaba</v>
      </c>
      <c r="B773" t="str">
        <f>INDEX('Community ID'!$K:$K,MATCH('Environmental Data'!$N773,'Community ID'!J:J,0))</f>
        <v>Constanza</v>
      </c>
      <c r="D773" t="s">
        <v>2489</v>
      </c>
      <c r="F773" t="s">
        <v>2490</v>
      </c>
      <c r="G773" t="s">
        <v>48</v>
      </c>
      <c r="H773" s="1">
        <v>35975</v>
      </c>
      <c r="I773">
        <v>23</v>
      </c>
      <c r="J773">
        <v>8097267871</v>
      </c>
      <c r="K773" t="s">
        <v>49</v>
      </c>
      <c r="L773" t="s">
        <v>127</v>
      </c>
      <c r="M773" t="s">
        <v>2402</v>
      </c>
      <c r="N773" t="s">
        <v>79</v>
      </c>
      <c r="O773" t="s">
        <v>98</v>
      </c>
      <c r="T773" t="s">
        <v>2295</v>
      </c>
      <c r="U773" t="s">
        <v>56</v>
      </c>
      <c r="V773">
        <v>19.126217</v>
      </c>
      <c r="W773">
        <v>-70.634527700000007</v>
      </c>
      <c r="X773" t="s">
        <v>82</v>
      </c>
      <c r="Y773" t="s">
        <v>196</v>
      </c>
      <c r="Z773" t="s">
        <v>345</v>
      </c>
      <c r="AA773" t="s">
        <v>155</v>
      </c>
      <c r="AB773" t="s">
        <v>61</v>
      </c>
      <c r="AC773" t="s">
        <v>60</v>
      </c>
      <c r="AD773" t="s">
        <v>61</v>
      </c>
      <c r="AE773" t="s">
        <v>176</v>
      </c>
      <c r="AF773" t="s">
        <v>63</v>
      </c>
      <c r="AG773" t="s">
        <v>621</v>
      </c>
      <c r="AH773" t="s">
        <v>621</v>
      </c>
      <c r="AI773" t="s">
        <v>925</v>
      </c>
      <c r="AJ773">
        <v>0</v>
      </c>
      <c r="AL773">
        <v>5</v>
      </c>
      <c r="AM773">
        <v>2</v>
      </c>
      <c r="AN773" t="s">
        <v>61</v>
      </c>
      <c r="AO773" t="s">
        <v>170</v>
      </c>
      <c r="AP773" t="s">
        <v>104</v>
      </c>
      <c r="AR773" t="s">
        <v>1304</v>
      </c>
      <c r="AS773" t="s">
        <v>91</v>
      </c>
      <c r="AT773" s="1">
        <v>44170</v>
      </c>
      <c r="AU773" t="s">
        <v>11378</v>
      </c>
      <c r="AV773" t="s">
        <v>2295</v>
      </c>
      <c r="AW773" t="s">
        <v>71</v>
      </c>
      <c r="AX773" t="s">
        <v>72</v>
      </c>
    </row>
    <row r="774" spans="1:50" hidden="1" x14ac:dyDescent="0.25">
      <c r="A774" t="str">
        <f>INDEX('Community ID'!B:B,MATCH(M774,'Community ID'!A:A,0))</f>
        <v>Los Guandules</v>
      </c>
      <c r="B774" t="str">
        <f>INDEX('Community ID'!$K:$K,MATCH('Environmental Data'!$N774,'Community ID'!J:J,0))</f>
        <v>Santiago</v>
      </c>
      <c r="D774" t="s">
        <v>2483</v>
      </c>
      <c r="F774" t="s">
        <v>2484</v>
      </c>
      <c r="G774" t="s">
        <v>48</v>
      </c>
      <c r="H774" s="1">
        <v>29122</v>
      </c>
      <c r="I774">
        <v>42</v>
      </c>
      <c r="J774">
        <v>8299138336</v>
      </c>
      <c r="K774" t="s">
        <v>117</v>
      </c>
      <c r="L774" t="s">
        <v>2485</v>
      </c>
      <c r="M774" t="s">
        <v>2338</v>
      </c>
      <c r="N774" t="s">
        <v>364</v>
      </c>
      <c r="O774" t="s">
        <v>364</v>
      </c>
      <c r="Q774" t="s">
        <v>343</v>
      </c>
      <c r="S774">
        <v>4600335733</v>
      </c>
      <c r="T774" t="s">
        <v>2026</v>
      </c>
      <c r="U774" t="s">
        <v>56</v>
      </c>
      <c r="V774">
        <v>19.492520733101799</v>
      </c>
      <c r="W774">
        <v>-70.753096301479204</v>
      </c>
      <c r="X774" t="s">
        <v>196</v>
      </c>
      <c r="Y774" t="s">
        <v>196</v>
      </c>
      <c r="Z774" t="s">
        <v>345</v>
      </c>
      <c r="AA774" t="s">
        <v>155</v>
      </c>
      <c r="AB774" t="s">
        <v>60</v>
      </c>
      <c r="AC774" t="s">
        <v>61</v>
      </c>
      <c r="AD774" t="s">
        <v>60</v>
      </c>
      <c r="AE774" t="s">
        <v>176</v>
      </c>
      <c r="AF774" t="s">
        <v>63</v>
      </c>
      <c r="AG774" t="s">
        <v>2486</v>
      </c>
      <c r="AH774" t="s">
        <v>2487</v>
      </c>
      <c r="AI774" t="s">
        <v>2488</v>
      </c>
      <c r="AJ774">
        <v>1</v>
      </c>
      <c r="AK774" t="s">
        <v>567</v>
      </c>
      <c r="AL774">
        <v>4</v>
      </c>
      <c r="AM774">
        <v>1</v>
      </c>
      <c r="AN774" t="s">
        <v>60</v>
      </c>
      <c r="AO774" t="s">
        <v>67</v>
      </c>
      <c r="AP774" t="s">
        <v>68</v>
      </c>
      <c r="AR774" t="s">
        <v>69</v>
      </c>
      <c r="AS774" t="s">
        <v>70</v>
      </c>
      <c r="AT774" s="1">
        <v>44170</v>
      </c>
      <c r="AU774" t="s">
        <v>11379</v>
      </c>
      <c r="AV774" t="s">
        <v>2026</v>
      </c>
      <c r="AW774" t="s">
        <v>71</v>
      </c>
      <c r="AX774" t="s">
        <v>72</v>
      </c>
    </row>
    <row r="775" spans="1:50" hidden="1" x14ac:dyDescent="0.25">
      <c r="A775" t="str">
        <f>INDEX('Community ID'!B:B,MATCH(M775,'Community ID'!A:A,0))</f>
        <v>Cruz de Cuaba</v>
      </c>
      <c r="B775" t="str">
        <f>INDEX('Community ID'!$K:$K,MATCH('Environmental Data'!$N775,'Community ID'!J:J,0))</f>
        <v>Constanza</v>
      </c>
      <c r="D775" t="s">
        <v>2492</v>
      </c>
      <c r="F775" t="s">
        <v>2493</v>
      </c>
      <c r="G775" t="s">
        <v>48</v>
      </c>
      <c r="H775" s="1">
        <v>34459</v>
      </c>
      <c r="I775">
        <v>27</v>
      </c>
      <c r="J775">
        <v>8293489294</v>
      </c>
      <c r="K775" t="s">
        <v>132</v>
      </c>
      <c r="L775" t="s">
        <v>2494</v>
      </c>
      <c r="M775" t="s">
        <v>2399</v>
      </c>
      <c r="N775" t="s">
        <v>97</v>
      </c>
      <c r="O775" t="s">
        <v>98</v>
      </c>
      <c r="Q775" t="s">
        <v>953</v>
      </c>
      <c r="T775" t="s">
        <v>604</v>
      </c>
      <c r="U775" t="s">
        <v>56</v>
      </c>
      <c r="V775">
        <v>18.908079900000001</v>
      </c>
      <c r="W775">
        <v>-70.746026099999995</v>
      </c>
      <c r="X775" t="s">
        <v>82</v>
      </c>
      <c r="Y775" t="s">
        <v>82</v>
      </c>
      <c r="Z775" t="s">
        <v>345</v>
      </c>
      <c r="AA775" t="s">
        <v>155</v>
      </c>
      <c r="AB775" t="s">
        <v>60</v>
      </c>
      <c r="AD775" t="s">
        <v>60</v>
      </c>
      <c r="AE775" t="s">
        <v>157</v>
      </c>
      <c r="AF775" t="s">
        <v>63</v>
      </c>
      <c r="AG775" t="s">
        <v>1218</v>
      </c>
      <c r="AH775" t="s">
        <v>2495</v>
      </c>
      <c r="AI775" t="s">
        <v>925</v>
      </c>
      <c r="AJ775">
        <v>0</v>
      </c>
      <c r="AL775">
        <v>4</v>
      </c>
      <c r="AN775" t="s">
        <v>60</v>
      </c>
      <c r="AO775" t="s">
        <v>67</v>
      </c>
      <c r="AR775" t="s">
        <v>1304</v>
      </c>
      <c r="AS775" t="s">
        <v>91</v>
      </c>
      <c r="AT775" s="1">
        <v>44170</v>
      </c>
      <c r="AU775" t="s">
        <v>11380</v>
      </c>
      <c r="AV775" t="s">
        <v>604</v>
      </c>
      <c r="AW775" t="s">
        <v>71</v>
      </c>
      <c r="AX775" t="s">
        <v>72</v>
      </c>
    </row>
    <row r="776" spans="1:50" hidden="1" x14ac:dyDescent="0.25">
      <c r="A776" t="str">
        <f>INDEX('Community ID'!B:B,MATCH(M776,'Community ID'!A:A,0))</f>
        <v>Cruz de Cuaba</v>
      </c>
      <c r="B776" t="str">
        <f>INDEX('Community ID'!$K:$K,MATCH('Environmental Data'!$N776,'Community ID'!J:J,0))</f>
        <v>Constanza</v>
      </c>
      <c r="D776" t="s">
        <v>2491</v>
      </c>
      <c r="G776" t="s">
        <v>48</v>
      </c>
      <c r="H776" s="1">
        <v>34530</v>
      </c>
      <c r="I776">
        <v>27</v>
      </c>
      <c r="J776">
        <v>8099785915</v>
      </c>
      <c r="K776" t="s">
        <v>76</v>
      </c>
      <c r="L776" t="s">
        <v>127</v>
      </c>
      <c r="M776" t="s">
        <v>1308</v>
      </c>
      <c r="N776" t="s">
        <v>52</v>
      </c>
      <c r="O776" t="s">
        <v>147</v>
      </c>
      <c r="Q776" t="s">
        <v>134</v>
      </c>
      <c r="S776">
        <v>40225385828</v>
      </c>
      <c r="T776" t="s">
        <v>1309</v>
      </c>
      <c r="U776" t="s">
        <v>56</v>
      </c>
      <c r="V776">
        <v>18.974587284046201</v>
      </c>
      <c r="W776">
        <v>-70.720498440853007</v>
      </c>
      <c r="X776" t="s">
        <v>82</v>
      </c>
      <c r="Y776" t="s">
        <v>82</v>
      </c>
      <c r="Z776" t="s">
        <v>83</v>
      </c>
      <c r="AA776" t="s">
        <v>84</v>
      </c>
      <c r="AB776" t="s">
        <v>61</v>
      </c>
      <c r="AC776" t="s">
        <v>60</v>
      </c>
      <c r="AD776" t="s">
        <v>61</v>
      </c>
      <c r="AE776" t="s">
        <v>176</v>
      </c>
      <c r="AF776" t="s">
        <v>86</v>
      </c>
      <c r="AG776" t="s">
        <v>2465</v>
      </c>
      <c r="AH776" t="s">
        <v>2383</v>
      </c>
      <c r="AI776" t="s">
        <v>2418</v>
      </c>
      <c r="AJ776">
        <v>0</v>
      </c>
      <c r="AL776">
        <v>3</v>
      </c>
      <c r="AM776">
        <v>1</v>
      </c>
      <c r="AN776" t="s">
        <v>60</v>
      </c>
      <c r="AO776" t="s">
        <v>170</v>
      </c>
      <c r="AP776" t="s">
        <v>104</v>
      </c>
      <c r="AR776" t="s">
        <v>1304</v>
      </c>
      <c r="AS776" t="s">
        <v>91</v>
      </c>
      <c r="AT776" s="1">
        <v>44170</v>
      </c>
      <c r="AU776" t="s">
        <v>11381</v>
      </c>
      <c r="AV776" t="s">
        <v>1309</v>
      </c>
      <c r="AW776" t="s">
        <v>71</v>
      </c>
      <c r="AX776" t="s">
        <v>72</v>
      </c>
    </row>
    <row r="777" spans="1:50" hidden="1" x14ac:dyDescent="0.25">
      <c r="A777" t="str">
        <f>INDEX('Community ID'!B:B,MATCH(M777,'Community ID'!A:A,0))</f>
        <v>Los Guandules</v>
      </c>
      <c r="B777" t="str">
        <f>INDEX('Community ID'!$K:$K,MATCH('Environmental Data'!$N777,'Community ID'!J:J,0))</f>
        <v>Santiago</v>
      </c>
      <c r="D777" t="s">
        <v>2496</v>
      </c>
      <c r="F777" t="s">
        <v>1521</v>
      </c>
      <c r="G777" t="s">
        <v>48</v>
      </c>
      <c r="H777" s="1">
        <v>33665</v>
      </c>
      <c r="I777">
        <v>29</v>
      </c>
      <c r="J777">
        <v>8293227415</v>
      </c>
      <c r="K777" t="s">
        <v>49</v>
      </c>
      <c r="L777" t="s">
        <v>127</v>
      </c>
      <c r="M777" t="s">
        <v>2338</v>
      </c>
      <c r="N777" t="s">
        <v>369</v>
      </c>
      <c r="O777" t="s">
        <v>342</v>
      </c>
      <c r="Q777" t="s">
        <v>358</v>
      </c>
      <c r="S777">
        <v>40222203677</v>
      </c>
      <c r="T777" t="s">
        <v>2026</v>
      </c>
      <c r="U777" t="s">
        <v>56</v>
      </c>
      <c r="V777">
        <v>19.4911935275722</v>
      </c>
      <c r="W777">
        <v>-70.7548039248707</v>
      </c>
      <c r="X777" t="s">
        <v>100</v>
      </c>
      <c r="Y777" t="s">
        <v>100</v>
      </c>
      <c r="Z777" t="s">
        <v>345</v>
      </c>
      <c r="AA777" t="s">
        <v>155</v>
      </c>
      <c r="AB777" t="s">
        <v>60</v>
      </c>
      <c r="AC777" t="s">
        <v>61</v>
      </c>
      <c r="AD777" t="s">
        <v>61</v>
      </c>
      <c r="AE777" t="s">
        <v>176</v>
      </c>
      <c r="AF777" t="s">
        <v>63</v>
      </c>
      <c r="AG777" t="s">
        <v>2498</v>
      </c>
      <c r="AI777" t="s">
        <v>2218</v>
      </c>
      <c r="AJ777">
        <v>2</v>
      </c>
      <c r="AK777" t="s">
        <v>644</v>
      </c>
      <c r="AL777">
        <v>7</v>
      </c>
      <c r="AM777">
        <v>3</v>
      </c>
      <c r="AN777" t="s">
        <v>60</v>
      </c>
      <c r="AO777" t="s">
        <v>67</v>
      </c>
      <c r="AP777" t="s">
        <v>68</v>
      </c>
      <c r="AR777" t="s">
        <v>69</v>
      </c>
      <c r="AS777" t="s">
        <v>91</v>
      </c>
      <c r="AT777" s="1">
        <v>44170</v>
      </c>
      <c r="AU777" t="s">
        <v>11382</v>
      </c>
      <c r="AV777" t="s">
        <v>2026</v>
      </c>
      <c r="AW777" t="s">
        <v>71</v>
      </c>
      <c r="AX777" t="s">
        <v>72</v>
      </c>
    </row>
    <row r="778" spans="1:50" hidden="1" x14ac:dyDescent="0.25">
      <c r="A778" t="str">
        <f>INDEX('Community ID'!B:B,MATCH(M778,'Community ID'!A:A,0))</f>
        <v>Cruz de Cuaba</v>
      </c>
      <c r="B778" t="str">
        <f>INDEX('Community ID'!$K:$K,MATCH('Environmental Data'!$N778,'Community ID'!J:J,0))</f>
        <v>Constanza</v>
      </c>
      <c r="D778" t="s">
        <v>2499</v>
      </c>
      <c r="F778" t="s">
        <v>2500</v>
      </c>
      <c r="G778" t="s">
        <v>48</v>
      </c>
      <c r="H778" s="1">
        <v>28748</v>
      </c>
      <c r="I778">
        <v>43</v>
      </c>
      <c r="K778" t="s">
        <v>76</v>
      </c>
      <c r="L778" t="s">
        <v>108</v>
      </c>
      <c r="M778" t="s">
        <v>1308</v>
      </c>
      <c r="N778" t="s">
        <v>52</v>
      </c>
      <c r="O778" t="s">
        <v>147</v>
      </c>
      <c r="T778" t="s">
        <v>1309</v>
      </c>
      <c r="U778" t="s">
        <v>56</v>
      </c>
      <c r="V778">
        <v>18.9642400900475</v>
      </c>
      <c r="W778">
        <v>-70.696913735728799</v>
      </c>
      <c r="X778" t="s">
        <v>82</v>
      </c>
      <c r="Y778" t="s">
        <v>82</v>
      </c>
      <c r="Z778" t="s">
        <v>83</v>
      </c>
      <c r="AA778" t="s">
        <v>84</v>
      </c>
      <c r="AB778" t="s">
        <v>61</v>
      </c>
      <c r="AC778" t="s">
        <v>60</v>
      </c>
      <c r="AD778" t="s">
        <v>61</v>
      </c>
      <c r="AE778" t="s">
        <v>176</v>
      </c>
      <c r="AF778" t="s">
        <v>63</v>
      </c>
      <c r="AG778" t="s">
        <v>2383</v>
      </c>
      <c r="AH778" t="s">
        <v>97</v>
      </c>
      <c r="AI778" t="s">
        <v>2501</v>
      </c>
      <c r="AJ778">
        <v>0</v>
      </c>
      <c r="AK778" t="s">
        <v>2502</v>
      </c>
      <c r="AL778">
        <v>5</v>
      </c>
      <c r="AN778" t="s">
        <v>60</v>
      </c>
      <c r="AO778" t="s">
        <v>170</v>
      </c>
      <c r="AP778" t="s">
        <v>68</v>
      </c>
      <c r="AR778" t="s">
        <v>378</v>
      </c>
      <c r="AS778" t="s">
        <v>91</v>
      </c>
      <c r="AT778" s="1">
        <v>44170</v>
      </c>
      <c r="AU778" t="s">
        <v>11383</v>
      </c>
      <c r="AV778" t="s">
        <v>1309</v>
      </c>
      <c r="AW778" t="s">
        <v>71</v>
      </c>
      <c r="AX778" t="s">
        <v>72</v>
      </c>
    </row>
    <row r="779" spans="1:50" hidden="1" x14ac:dyDescent="0.25">
      <c r="A779" t="str">
        <f>INDEX('Community ID'!B:B,MATCH(M779,'Community ID'!A:A,0))</f>
        <v>Cruz de Cuaba</v>
      </c>
      <c r="B779" t="str">
        <f>INDEX('Community ID'!$K:$K,MATCH('Environmental Data'!$N779,'Community ID'!J:J,0))</f>
        <v>Constanza</v>
      </c>
      <c r="D779" t="s">
        <v>2503</v>
      </c>
      <c r="F779" t="s">
        <v>2504</v>
      </c>
      <c r="G779" t="s">
        <v>48</v>
      </c>
      <c r="H779" s="1">
        <v>25682</v>
      </c>
      <c r="I779">
        <v>51</v>
      </c>
      <c r="K779" t="s">
        <v>76</v>
      </c>
      <c r="L779" t="s">
        <v>127</v>
      </c>
      <c r="M779" t="s">
        <v>2399</v>
      </c>
      <c r="N779" t="s">
        <v>97</v>
      </c>
      <c r="O779" t="s">
        <v>98</v>
      </c>
      <c r="Q779" t="s">
        <v>99</v>
      </c>
      <c r="T779" t="s">
        <v>604</v>
      </c>
      <c r="U779" t="s">
        <v>56</v>
      </c>
      <c r="V779">
        <v>18.908084800000001</v>
      </c>
      <c r="W779">
        <v>-70.746024599999998</v>
      </c>
      <c r="X779" t="s">
        <v>82</v>
      </c>
      <c r="Y779" t="s">
        <v>100</v>
      </c>
      <c r="Z779" t="s">
        <v>345</v>
      </c>
      <c r="AA779" t="s">
        <v>84</v>
      </c>
      <c r="AB779" t="s">
        <v>61</v>
      </c>
      <c r="AC779" t="s">
        <v>61</v>
      </c>
      <c r="AD779" t="s">
        <v>60</v>
      </c>
      <c r="AE779" t="s">
        <v>157</v>
      </c>
      <c r="AF779" t="s">
        <v>111</v>
      </c>
      <c r="AG779" t="s">
        <v>64</v>
      </c>
      <c r="AH779" t="s">
        <v>120</v>
      </c>
      <c r="AI779" t="s">
        <v>925</v>
      </c>
      <c r="AJ779">
        <v>0</v>
      </c>
      <c r="AL779">
        <v>4</v>
      </c>
      <c r="AM779">
        <v>1</v>
      </c>
      <c r="AN779" t="s">
        <v>60</v>
      </c>
      <c r="AO779" t="s">
        <v>67</v>
      </c>
      <c r="AP779" t="s">
        <v>104</v>
      </c>
      <c r="AR779" t="s">
        <v>1304</v>
      </c>
      <c r="AS779" t="s">
        <v>114</v>
      </c>
      <c r="AT779" s="1">
        <v>44170</v>
      </c>
      <c r="AU779" t="s">
        <v>11384</v>
      </c>
      <c r="AV779" t="s">
        <v>604</v>
      </c>
      <c r="AW779" t="s">
        <v>71</v>
      </c>
      <c r="AX779" t="s">
        <v>72</v>
      </c>
    </row>
    <row r="780" spans="1:50" hidden="1" x14ac:dyDescent="0.25">
      <c r="A780" t="str">
        <f>INDEX('Community ID'!B:B,MATCH(M780,'Community ID'!A:A,0))</f>
        <v>Cruz de Cuaba</v>
      </c>
      <c r="B780" t="str">
        <f>INDEX('Community ID'!$K:$K,MATCH('Environmental Data'!$N780,'Community ID'!J:J,0))</f>
        <v>Constanza</v>
      </c>
      <c r="D780" t="s">
        <v>2505</v>
      </c>
      <c r="G780" t="s">
        <v>75</v>
      </c>
      <c r="H780" s="1">
        <v>23377</v>
      </c>
      <c r="I780">
        <v>57</v>
      </c>
      <c r="K780" t="s">
        <v>76</v>
      </c>
      <c r="L780" t="s">
        <v>2506</v>
      </c>
      <c r="M780" t="s">
        <v>2402</v>
      </c>
      <c r="N780" t="s">
        <v>52</v>
      </c>
      <c r="O780" t="s">
        <v>98</v>
      </c>
      <c r="T780" t="s">
        <v>1309</v>
      </c>
      <c r="U780" t="s">
        <v>56</v>
      </c>
      <c r="V780">
        <v>18.974566413107301</v>
      </c>
      <c r="W780">
        <v>-70.720523670381596</v>
      </c>
      <c r="X780" t="s">
        <v>82</v>
      </c>
      <c r="Y780" t="s">
        <v>82</v>
      </c>
      <c r="Z780" t="s">
        <v>83</v>
      </c>
      <c r="AA780" t="s">
        <v>84</v>
      </c>
      <c r="AB780" t="s">
        <v>61</v>
      </c>
      <c r="AC780" t="s">
        <v>60</v>
      </c>
      <c r="AD780" t="s">
        <v>61</v>
      </c>
      <c r="AE780" t="s">
        <v>176</v>
      </c>
      <c r="AF780" t="s">
        <v>86</v>
      </c>
      <c r="AG780" t="s">
        <v>2383</v>
      </c>
      <c r="AH780" t="s">
        <v>97</v>
      </c>
      <c r="AI780" t="s">
        <v>2507</v>
      </c>
      <c r="AJ780">
        <v>0</v>
      </c>
      <c r="AK780" t="s">
        <v>2508</v>
      </c>
      <c r="AL780">
        <v>8</v>
      </c>
      <c r="AN780" t="s">
        <v>60</v>
      </c>
      <c r="AO780" t="s">
        <v>67</v>
      </c>
      <c r="AP780" t="s">
        <v>104</v>
      </c>
      <c r="AR780" t="s">
        <v>378</v>
      </c>
      <c r="AS780" t="s">
        <v>91</v>
      </c>
      <c r="AT780" s="1">
        <v>44170</v>
      </c>
      <c r="AU780" t="s">
        <v>11385</v>
      </c>
      <c r="AV780" t="s">
        <v>1309</v>
      </c>
      <c r="AW780" t="s">
        <v>71</v>
      </c>
      <c r="AX780" t="s">
        <v>72</v>
      </c>
    </row>
    <row r="781" spans="1:50" hidden="1" x14ac:dyDescent="0.25">
      <c r="A781" t="str">
        <f>INDEX('Community ID'!B:B,MATCH(M781,'Community ID'!A:A,0))</f>
        <v>Los Guandules</v>
      </c>
      <c r="B781" t="str">
        <f>INDEX('Community ID'!$K:$K,MATCH('Environmental Data'!$N781,'Community ID'!J:J,0))</f>
        <v>Santiago</v>
      </c>
      <c r="D781" t="s">
        <v>2509</v>
      </c>
      <c r="G781" t="s">
        <v>48</v>
      </c>
      <c r="H781" s="1">
        <v>33660</v>
      </c>
      <c r="I781">
        <v>29</v>
      </c>
      <c r="J781">
        <v>8299096025</v>
      </c>
      <c r="K781" t="s">
        <v>132</v>
      </c>
      <c r="L781" t="s">
        <v>50</v>
      </c>
      <c r="M781" t="s">
        <v>2338</v>
      </c>
      <c r="N781" t="s">
        <v>369</v>
      </c>
      <c r="O781" t="s">
        <v>364</v>
      </c>
      <c r="Q781" t="s">
        <v>134</v>
      </c>
      <c r="S781">
        <v>3105604049</v>
      </c>
      <c r="T781" t="s">
        <v>2026</v>
      </c>
      <c r="U781" t="s">
        <v>56</v>
      </c>
      <c r="V781">
        <v>19.4891808480625</v>
      </c>
      <c r="W781">
        <v>-70.745771072802597</v>
      </c>
      <c r="X781" t="s">
        <v>57</v>
      </c>
      <c r="Y781" t="s">
        <v>82</v>
      </c>
      <c r="Z781" t="s">
        <v>83</v>
      </c>
      <c r="AA781" t="s">
        <v>155</v>
      </c>
      <c r="AB781" t="s">
        <v>60</v>
      </c>
      <c r="AC781" t="s">
        <v>61</v>
      </c>
      <c r="AD781" t="s">
        <v>61</v>
      </c>
      <c r="AE781" t="s">
        <v>176</v>
      </c>
      <c r="AF781" t="s">
        <v>63</v>
      </c>
      <c r="AG781" t="s">
        <v>2366</v>
      </c>
      <c r="AH781" t="s">
        <v>1052</v>
      </c>
      <c r="AI781" t="s">
        <v>2511</v>
      </c>
      <c r="AJ781">
        <v>1</v>
      </c>
      <c r="AK781" t="s">
        <v>1314</v>
      </c>
      <c r="AL781">
        <v>5</v>
      </c>
      <c r="AM781">
        <v>1</v>
      </c>
      <c r="AN781" t="s">
        <v>60</v>
      </c>
      <c r="AO781" t="s">
        <v>67</v>
      </c>
      <c r="AP781" t="s">
        <v>123</v>
      </c>
      <c r="AR781" t="s">
        <v>69</v>
      </c>
      <c r="AS781" t="s">
        <v>91</v>
      </c>
      <c r="AT781" s="1">
        <v>44170</v>
      </c>
      <c r="AU781" t="s">
        <v>11386</v>
      </c>
      <c r="AV781" t="s">
        <v>2026</v>
      </c>
      <c r="AW781" t="s">
        <v>71</v>
      </c>
      <c r="AX781" t="s">
        <v>72</v>
      </c>
    </row>
    <row r="782" spans="1:50" hidden="1" x14ac:dyDescent="0.25">
      <c r="A782" t="str">
        <f>INDEX('Community ID'!B:B,MATCH(M782,'Community ID'!A:A,0))</f>
        <v>Los Guandules</v>
      </c>
      <c r="B782" t="str">
        <f>INDEX('Community ID'!$K:$K,MATCH('Environmental Data'!$N782,'Community ID'!J:J,0))</f>
        <v>Santiago</v>
      </c>
      <c r="D782" t="s">
        <v>2512</v>
      </c>
      <c r="G782" t="s">
        <v>48</v>
      </c>
      <c r="H782" s="1">
        <v>35761</v>
      </c>
      <c r="I782">
        <v>24</v>
      </c>
      <c r="J782">
        <v>8492250912</v>
      </c>
      <c r="K782" t="s">
        <v>49</v>
      </c>
      <c r="L782" t="s">
        <v>127</v>
      </c>
      <c r="M782" t="s">
        <v>2338</v>
      </c>
      <c r="N782" t="s">
        <v>369</v>
      </c>
      <c r="O782" t="s">
        <v>364</v>
      </c>
      <c r="S782">
        <v>40211576174</v>
      </c>
      <c r="T782" t="s">
        <v>2026</v>
      </c>
      <c r="U782" t="s">
        <v>56</v>
      </c>
      <c r="V782">
        <v>19.490756840356799</v>
      </c>
      <c r="W782">
        <v>-70.7550367205924</v>
      </c>
      <c r="Y782" t="s">
        <v>82</v>
      </c>
      <c r="Z782" t="s">
        <v>83</v>
      </c>
      <c r="AA782" t="s">
        <v>155</v>
      </c>
      <c r="AB782" t="s">
        <v>60</v>
      </c>
      <c r="AC782" t="s">
        <v>61</v>
      </c>
      <c r="AD782" t="s">
        <v>61</v>
      </c>
      <c r="AE782" t="s">
        <v>176</v>
      </c>
      <c r="AF782" t="s">
        <v>63</v>
      </c>
      <c r="AG782" t="s">
        <v>2366</v>
      </c>
      <c r="AI782" t="s">
        <v>2513</v>
      </c>
      <c r="AJ782">
        <v>1</v>
      </c>
      <c r="AK782" t="s">
        <v>1314</v>
      </c>
      <c r="AL782">
        <v>5</v>
      </c>
      <c r="AM782">
        <v>3</v>
      </c>
      <c r="AN782" t="s">
        <v>60</v>
      </c>
      <c r="AO782" t="s">
        <v>67</v>
      </c>
      <c r="AP782" t="s">
        <v>68</v>
      </c>
      <c r="AR782" t="s">
        <v>69</v>
      </c>
      <c r="AS782" t="s">
        <v>91</v>
      </c>
      <c r="AT782" s="1">
        <v>44170</v>
      </c>
      <c r="AU782" t="s">
        <v>11387</v>
      </c>
      <c r="AV782" t="s">
        <v>2026</v>
      </c>
      <c r="AW782" t="s">
        <v>71</v>
      </c>
      <c r="AX782" t="s">
        <v>72</v>
      </c>
    </row>
    <row r="783" spans="1:50" hidden="1" x14ac:dyDescent="0.25">
      <c r="A783" t="str">
        <f>INDEX('Community ID'!B:B,MATCH(M783,'Community ID'!A:A,0))</f>
        <v>Cruz de Cuaba</v>
      </c>
      <c r="B783" t="str">
        <f>INDEX('Community ID'!$K:$K,MATCH('Environmental Data'!$N783,'Community ID'!J:J,0))</f>
        <v>Constanza</v>
      </c>
      <c r="D783" t="s">
        <v>2514</v>
      </c>
      <c r="F783" t="s">
        <v>2515</v>
      </c>
      <c r="G783" t="s">
        <v>48</v>
      </c>
      <c r="H783" s="1">
        <v>28901</v>
      </c>
      <c r="I783">
        <v>42</v>
      </c>
      <c r="J783">
        <v>8096072507</v>
      </c>
      <c r="K783" t="s">
        <v>76</v>
      </c>
      <c r="L783" t="s">
        <v>127</v>
      </c>
      <c r="M783" t="s">
        <v>2399</v>
      </c>
      <c r="N783" t="s">
        <v>97</v>
      </c>
      <c r="O783" t="s">
        <v>98</v>
      </c>
      <c r="T783" t="s">
        <v>604</v>
      </c>
      <c r="U783" t="s">
        <v>56</v>
      </c>
      <c r="V783">
        <v>18.908080000000002</v>
      </c>
      <c r="W783">
        <v>-70.746027600000005</v>
      </c>
      <c r="X783" t="s">
        <v>82</v>
      </c>
      <c r="Y783" t="s">
        <v>57</v>
      </c>
      <c r="Z783" t="s">
        <v>166</v>
      </c>
      <c r="AA783" t="s">
        <v>84</v>
      </c>
      <c r="AB783" t="s">
        <v>60</v>
      </c>
      <c r="AD783" t="s">
        <v>60</v>
      </c>
      <c r="AE783" t="s">
        <v>176</v>
      </c>
      <c r="AF783" t="s">
        <v>63</v>
      </c>
      <c r="AG783" t="s">
        <v>64</v>
      </c>
      <c r="AH783" t="s">
        <v>120</v>
      </c>
      <c r="AI783" t="s">
        <v>2516</v>
      </c>
      <c r="AJ783">
        <v>0</v>
      </c>
      <c r="AL783">
        <v>4</v>
      </c>
      <c r="AM783">
        <v>1</v>
      </c>
      <c r="AN783" t="s">
        <v>60</v>
      </c>
      <c r="AO783" t="s">
        <v>67</v>
      </c>
      <c r="AR783" t="s">
        <v>1304</v>
      </c>
      <c r="AS783" t="s">
        <v>114</v>
      </c>
      <c r="AT783" s="1">
        <v>44170</v>
      </c>
      <c r="AU783" t="s">
        <v>11388</v>
      </c>
      <c r="AV783" t="s">
        <v>604</v>
      </c>
      <c r="AW783" t="s">
        <v>71</v>
      </c>
      <c r="AX783" t="s">
        <v>72</v>
      </c>
    </row>
    <row r="784" spans="1:50" hidden="1" x14ac:dyDescent="0.25">
      <c r="A784" t="str">
        <f>INDEX('Community ID'!B:B,MATCH(M784,'Community ID'!A:A,0))</f>
        <v>Cruz de Cuaba</v>
      </c>
      <c r="B784" t="str">
        <f>INDEX('Community ID'!$K:$K,MATCH('Environmental Data'!$N784,'Community ID'!J:J,0))</f>
        <v>Constanza</v>
      </c>
      <c r="D784" t="s">
        <v>2517</v>
      </c>
      <c r="F784" t="s">
        <v>1906</v>
      </c>
      <c r="G784" t="s">
        <v>75</v>
      </c>
      <c r="H784" s="1">
        <v>17746</v>
      </c>
      <c r="I784">
        <v>73</v>
      </c>
      <c r="K784" t="s">
        <v>76</v>
      </c>
      <c r="L784" t="s">
        <v>2518</v>
      </c>
      <c r="M784" t="s">
        <v>2402</v>
      </c>
      <c r="N784" t="s">
        <v>790</v>
      </c>
      <c r="O784" t="s">
        <v>98</v>
      </c>
      <c r="Q784" t="s">
        <v>2519</v>
      </c>
      <c r="T784" t="s">
        <v>832</v>
      </c>
      <c r="U784" t="s">
        <v>56</v>
      </c>
      <c r="V784">
        <v>19.126217</v>
      </c>
      <c r="W784">
        <v>-70.634527700000007</v>
      </c>
      <c r="X784" t="s">
        <v>82</v>
      </c>
      <c r="Y784" t="s">
        <v>82</v>
      </c>
      <c r="Z784" t="s">
        <v>83</v>
      </c>
      <c r="AA784" t="s">
        <v>84</v>
      </c>
      <c r="AB784" t="s">
        <v>61</v>
      </c>
      <c r="AC784" t="s">
        <v>60</v>
      </c>
      <c r="AD784" t="s">
        <v>61</v>
      </c>
      <c r="AE784" t="s">
        <v>157</v>
      </c>
      <c r="AF784" t="s">
        <v>86</v>
      </c>
      <c r="AG784" t="s">
        <v>621</v>
      </c>
      <c r="AH784" t="s">
        <v>621</v>
      </c>
      <c r="AI784" t="s">
        <v>934</v>
      </c>
      <c r="AJ784">
        <v>3</v>
      </c>
      <c r="AK784" t="s">
        <v>1189</v>
      </c>
      <c r="AL784">
        <v>4</v>
      </c>
      <c r="AM784">
        <v>0</v>
      </c>
      <c r="AN784" t="s">
        <v>60</v>
      </c>
      <c r="AO784" t="s">
        <v>67</v>
      </c>
      <c r="AP784" t="s">
        <v>123</v>
      </c>
      <c r="AR784" t="s">
        <v>378</v>
      </c>
      <c r="AS784" t="s">
        <v>964</v>
      </c>
      <c r="AT784" s="1">
        <v>44170</v>
      </c>
      <c r="AU784" t="s">
        <v>11389</v>
      </c>
      <c r="AV784" t="s">
        <v>832</v>
      </c>
      <c r="AW784" t="s">
        <v>71</v>
      </c>
      <c r="AX784" t="s">
        <v>72</v>
      </c>
    </row>
    <row r="785" spans="1:50" hidden="1" x14ac:dyDescent="0.25">
      <c r="A785" t="str">
        <f>INDEX('Community ID'!B:B,MATCH(M785,'Community ID'!A:A,0))</f>
        <v>Los Guandules</v>
      </c>
      <c r="B785" t="str">
        <f>INDEX('Community ID'!$K:$K,MATCH('Environmental Data'!$N785,'Community ID'!J:J,0))</f>
        <v>Santiago</v>
      </c>
      <c r="D785" t="s">
        <v>2520</v>
      </c>
      <c r="F785" t="s">
        <v>2521</v>
      </c>
      <c r="G785" t="s">
        <v>75</v>
      </c>
      <c r="H785" s="1">
        <v>37536</v>
      </c>
      <c r="I785">
        <v>19</v>
      </c>
      <c r="J785">
        <v>8099616643</v>
      </c>
      <c r="K785" t="s">
        <v>49</v>
      </c>
      <c r="L785" t="s">
        <v>1907</v>
      </c>
      <c r="M785" t="s">
        <v>2338</v>
      </c>
      <c r="N785" t="s">
        <v>369</v>
      </c>
      <c r="O785" t="s">
        <v>364</v>
      </c>
      <c r="T785" t="s">
        <v>2026</v>
      </c>
      <c r="U785" t="s">
        <v>56</v>
      </c>
      <c r="V785">
        <v>19.495444753488201</v>
      </c>
      <c r="W785">
        <v>-70.749119202561801</v>
      </c>
      <c r="X785" t="s">
        <v>57</v>
      </c>
      <c r="Y785" t="s">
        <v>82</v>
      </c>
      <c r="Z785" t="s">
        <v>345</v>
      </c>
      <c r="AA785" t="s">
        <v>155</v>
      </c>
      <c r="AB785" t="s">
        <v>60</v>
      </c>
      <c r="AC785" t="s">
        <v>61</v>
      </c>
      <c r="AE785" t="s">
        <v>176</v>
      </c>
      <c r="AF785" t="s">
        <v>63</v>
      </c>
      <c r="AI785" t="s">
        <v>2218</v>
      </c>
      <c r="AJ785">
        <v>2</v>
      </c>
      <c r="AK785" t="s">
        <v>1314</v>
      </c>
      <c r="AL785">
        <v>5</v>
      </c>
      <c r="AM785">
        <v>1</v>
      </c>
      <c r="AN785" t="s">
        <v>60</v>
      </c>
      <c r="AO785" t="s">
        <v>67</v>
      </c>
      <c r="AP785" t="s">
        <v>68</v>
      </c>
      <c r="AR785" t="s">
        <v>69</v>
      </c>
      <c r="AS785" t="s">
        <v>91</v>
      </c>
      <c r="AT785" s="1">
        <v>44170</v>
      </c>
      <c r="AU785" t="s">
        <v>11390</v>
      </c>
      <c r="AV785" t="s">
        <v>2026</v>
      </c>
      <c r="AW785" t="s">
        <v>71</v>
      </c>
      <c r="AX785" t="s">
        <v>72</v>
      </c>
    </row>
    <row r="786" spans="1:50" hidden="1" x14ac:dyDescent="0.25">
      <c r="A786" t="str">
        <f>INDEX('Community ID'!B:B,MATCH(M786,'Community ID'!A:A,0))</f>
        <v>Los Guandules</v>
      </c>
      <c r="B786" t="str">
        <f>INDEX('Community ID'!$K:$K,MATCH('Environmental Data'!$N786,'Community ID'!J:J,0))</f>
        <v>Santiago</v>
      </c>
      <c r="D786" t="s">
        <v>2522</v>
      </c>
      <c r="F786" t="s">
        <v>636</v>
      </c>
      <c r="G786" t="s">
        <v>48</v>
      </c>
      <c r="H786" s="1">
        <v>33295</v>
      </c>
      <c r="I786">
        <v>30</v>
      </c>
      <c r="J786">
        <v>8298039835</v>
      </c>
      <c r="K786" t="s">
        <v>132</v>
      </c>
      <c r="L786" t="s">
        <v>127</v>
      </c>
      <c r="M786" t="s">
        <v>2338</v>
      </c>
      <c r="N786" t="s">
        <v>369</v>
      </c>
      <c r="O786" t="s">
        <v>364</v>
      </c>
      <c r="S786">
        <v>40220220806</v>
      </c>
      <c r="T786" t="s">
        <v>2026</v>
      </c>
      <c r="U786" t="s">
        <v>56</v>
      </c>
      <c r="V786">
        <v>19.4955158443322</v>
      </c>
      <c r="W786">
        <v>-70.749074125110695</v>
      </c>
      <c r="Y786" t="s">
        <v>196</v>
      </c>
      <c r="Z786" t="s">
        <v>345</v>
      </c>
      <c r="AA786" t="s">
        <v>155</v>
      </c>
      <c r="AB786" t="s">
        <v>60</v>
      </c>
      <c r="AC786" t="s">
        <v>61</v>
      </c>
      <c r="AD786" t="s">
        <v>61</v>
      </c>
      <c r="AE786" t="s">
        <v>176</v>
      </c>
      <c r="AF786" t="s">
        <v>86</v>
      </c>
      <c r="AG786" t="s">
        <v>2523</v>
      </c>
      <c r="AH786" t="s">
        <v>2366</v>
      </c>
      <c r="AI786" t="s">
        <v>307</v>
      </c>
      <c r="AJ786">
        <v>2</v>
      </c>
      <c r="AK786" t="s">
        <v>1314</v>
      </c>
      <c r="AL786">
        <v>3</v>
      </c>
      <c r="AN786" t="s">
        <v>60</v>
      </c>
      <c r="AO786" t="s">
        <v>67</v>
      </c>
      <c r="AP786" t="s">
        <v>68</v>
      </c>
      <c r="AR786" t="s">
        <v>69</v>
      </c>
      <c r="AS786" t="s">
        <v>70</v>
      </c>
      <c r="AT786" s="1">
        <v>44170</v>
      </c>
      <c r="AU786" t="s">
        <v>11391</v>
      </c>
      <c r="AV786" t="s">
        <v>2026</v>
      </c>
      <c r="AW786" t="s">
        <v>71</v>
      </c>
      <c r="AX786" t="s">
        <v>72</v>
      </c>
    </row>
    <row r="787" spans="1:50" hidden="1" x14ac:dyDescent="0.25">
      <c r="A787" t="str">
        <f>INDEX('Community ID'!B:B,MATCH(M787,'Community ID'!A:A,0))</f>
        <v>Los Guandules</v>
      </c>
      <c r="B787" t="str">
        <f>INDEX('Community ID'!$K:$K,MATCH('Environmental Data'!$N787,'Community ID'!J:J,0))</f>
        <v>Santiago</v>
      </c>
      <c r="D787" t="s">
        <v>2524</v>
      </c>
      <c r="F787" t="s">
        <v>1278</v>
      </c>
      <c r="G787" t="s">
        <v>48</v>
      </c>
      <c r="H787" s="1">
        <v>23420</v>
      </c>
      <c r="I787">
        <v>57</v>
      </c>
      <c r="J787">
        <v>8295784613</v>
      </c>
      <c r="K787" t="s">
        <v>76</v>
      </c>
      <c r="L787" t="s">
        <v>2525</v>
      </c>
      <c r="M787" t="s">
        <v>2338</v>
      </c>
      <c r="N787" t="s">
        <v>369</v>
      </c>
      <c r="O787" t="s">
        <v>364</v>
      </c>
      <c r="Q787" t="s">
        <v>353</v>
      </c>
      <c r="S787">
        <v>5100124808</v>
      </c>
      <c r="T787" t="s">
        <v>2026</v>
      </c>
      <c r="U787" t="s">
        <v>56</v>
      </c>
      <c r="V787">
        <v>19.4891959203621</v>
      </c>
      <c r="W787">
        <v>-70.748938547525597</v>
      </c>
      <c r="X787" t="s">
        <v>196</v>
      </c>
      <c r="Y787" t="s">
        <v>196</v>
      </c>
      <c r="Z787" t="s">
        <v>345</v>
      </c>
      <c r="AA787" t="s">
        <v>155</v>
      </c>
      <c r="AB787" t="s">
        <v>60</v>
      </c>
      <c r="AC787" t="s">
        <v>61</v>
      </c>
      <c r="AD787" t="s">
        <v>60</v>
      </c>
      <c r="AE787" t="s">
        <v>176</v>
      </c>
      <c r="AF787" t="s">
        <v>111</v>
      </c>
      <c r="AG787" t="s">
        <v>2422</v>
      </c>
      <c r="AH787" t="s">
        <v>2526</v>
      </c>
      <c r="AI787" t="s">
        <v>2218</v>
      </c>
      <c r="AJ787">
        <v>2</v>
      </c>
      <c r="AK787" t="s">
        <v>1314</v>
      </c>
      <c r="AL787">
        <v>2</v>
      </c>
      <c r="AN787" t="s">
        <v>60</v>
      </c>
      <c r="AO787" t="s">
        <v>67</v>
      </c>
      <c r="AP787" t="s">
        <v>68</v>
      </c>
      <c r="AR787" t="s">
        <v>69</v>
      </c>
      <c r="AS787" t="s">
        <v>91</v>
      </c>
      <c r="AT787" s="1">
        <v>44170</v>
      </c>
      <c r="AU787" t="s">
        <v>11392</v>
      </c>
      <c r="AV787" t="s">
        <v>2026</v>
      </c>
      <c r="AW787" t="s">
        <v>71</v>
      </c>
      <c r="AX787" t="s">
        <v>72</v>
      </c>
    </row>
    <row r="788" spans="1:50" hidden="1" x14ac:dyDescent="0.25">
      <c r="A788" t="str">
        <f>INDEX('Community ID'!B:B,MATCH(M788,'Community ID'!A:A,0))</f>
        <v>Los Guandules</v>
      </c>
      <c r="B788" t="str">
        <f>INDEX('Community ID'!$K:$K,MATCH('Environmental Data'!$N788,'Community ID'!J:J,0))</f>
        <v>Santiago</v>
      </c>
      <c r="D788" t="s">
        <v>2527</v>
      </c>
      <c r="F788" t="s">
        <v>1666</v>
      </c>
      <c r="G788" t="s">
        <v>48</v>
      </c>
      <c r="H788" s="1">
        <v>29213</v>
      </c>
      <c r="I788">
        <v>42</v>
      </c>
      <c r="J788">
        <v>8299271871</v>
      </c>
      <c r="K788" t="s">
        <v>49</v>
      </c>
      <c r="L788" t="s">
        <v>2528</v>
      </c>
      <c r="M788" t="s">
        <v>2338</v>
      </c>
      <c r="N788" t="s">
        <v>369</v>
      </c>
      <c r="O788" t="s">
        <v>364</v>
      </c>
      <c r="S788">
        <v>3104159391</v>
      </c>
      <c r="T788" t="s">
        <v>2026</v>
      </c>
      <c r="U788" t="s">
        <v>56</v>
      </c>
      <c r="V788">
        <v>19.489065908594799</v>
      </c>
      <c r="W788">
        <v>-70.748816781930799</v>
      </c>
      <c r="X788" t="s">
        <v>196</v>
      </c>
      <c r="Y788" t="s">
        <v>196</v>
      </c>
      <c r="Z788" t="s">
        <v>345</v>
      </c>
      <c r="AA788" t="s">
        <v>155</v>
      </c>
      <c r="AB788" t="s">
        <v>60</v>
      </c>
      <c r="AC788" t="s">
        <v>61</v>
      </c>
      <c r="AD788" t="s">
        <v>61</v>
      </c>
      <c r="AE788" t="s">
        <v>176</v>
      </c>
      <c r="AF788" t="s">
        <v>111</v>
      </c>
      <c r="AG788" t="s">
        <v>2366</v>
      </c>
      <c r="AH788" t="s">
        <v>2366</v>
      </c>
      <c r="AI788" t="s">
        <v>2218</v>
      </c>
      <c r="AJ788">
        <v>1</v>
      </c>
      <c r="AK788" t="s">
        <v>1314</v>
      </c>
      <c r="AL788">
        <v>3</v>
      </c>
      <c r="AN788" t="s">
        <v>61</v>
      </c>
      <c r="AO788" t="s">
        <v>67</v>
      </c>
      <c r="AP788" t="s">
        <v>68</v>
      </c>
      <c r="AR788" t="s">
        <v>69</v>
      </c>
      <c r="AS788" t="s">
        <v>91</v>
      </c>
      <c r="AT788" s="1">
        <v>44170</v>
      </c>
      <c r="AU788" t="s">
        <v>11393</v>
      </c>
      <c r="AV788" t="s">
        <v>2026</v>
      </c>
      <c r="AW788" t="s">
        <v>71</v>
      </c>
      <c r="AX788" t="s">
        <v>72</v>
      </c>
    </row>
    <row r="789" spans="1:50" hidden="1" x14ac:dyDescent="0.25">
      <c r="A789" t="str">
        <f>INDEX('Community ID'!B:B,MATCH(M789,'Community ID'!A:A,0))</f>
        <v>Los Guandules</v>
      </c>
      <c r="B789" t="str">
        <f>INDEX('Community ID'!$K:$K,MATCH('Environmental Data'!$N789,'Community ID'!J:J,0))</f>
        <v>Santiago</v>
      </c>
      <c r="D789" t="s">
        <v>2529</v>
      </c>
      <c r="G789" t="s">
        <v>48</v>
      </c>
      <c r="H789" s="1">
        <v>33880</v>
      </c>
      <c r="I789">
        <v>29</v>
      </c>
      <c r="J789">
        <v>8298564103</v>
      </c>
      <c r="K789" t="s">
        <v>132</v>
      </c>
      <c r="L789" t="s">
        <v>108</v>
      </c>
      <c r="M789" t="s">
        <v>2338</v>
      </c>
      <c r="N789" t="s">
        <v>364</v>
      </c>
      <c r="O789" t="s">
        <v>364</v>
      </c>
      <c r="S789">
        <v>40222650208</v>
      </c>
      <c r="T789" t="s">
        <v>2026</v>
      </c>
      <c r="U789" t="s">
        <v>56</v>
      </c>
      <c r="V789">
        <v>19.4905190629872</v>
      </c>
      <c r="W789">
        <v>-70.754853531013396</v>
      </c>
      <c r="X789" t="s">
        <v>196</v>
      </c>
      <c r="Y789" t="s">
        <v>196</v>
      </c>
      <c r="Z789" t="s">
        <v>345</v>
      </c>
      <c r="AA789" t="s">
        <v>155</v>
      </c>
      <c r="AB789" t="s">
        <v>60</v>
      </c>
      <c r="AC789" t="s">
        <v>61</v>
      </c>
      <c r="AD789" t="s">
        <v>60</v>
      </c>
      <c r="AE789" t="s">
        <v>176</v>
      </c>
      <c r="AF789" t="s">
        <v>63</v>
      </c>
      <c r="AG789" t="s">
        <v>2530</v>
      </c>
      <c r="AH789" t="s">
        <v>2422</v>
      </c>
      <c r="AI789" t="s">
        <v>2531</v>
      </c>
      <c r="AJ789">
        <v>1</v>
      </c>
      <c r="AK789" t="s">
        <v>567</v>
      </c>
      <c r="AL789">
        <v>4</v>
      </c>
      <c r="AM789">
        <v>1</v>
      </c>
      <c r="AN789" t="s">
        <v>60</v>
      </c>
      <c r="AO789" t="s">
        <v>67</v>
      </c>
      <c r="AP789" t="s">
        <v>104</v>
      </c>
      <c r="AR789" t="s">
        <v>69</v>
      </c>
      <c r="AS789" t="s">
        <v>114</v>
      </c>
      <c r="AT789" s="1">
        <v>44170</v>
      </c>
      <c r="AU789" t="s">
        <v>11394</v>
      </c>
      <c r="AV789" t="s">
        <v>2026</v>
      </c>
      <c r="AW789" t="s">
        <v>71</v>
      </c>
      <c r="AX789" t="s">
        <v>72</v>
      </c>
    </row>
    <row r="790" spans="1:50" hidden="1" x14ac:dyDescent="0.25">
      <c r="A790" t="str">
        <f>INDEX('Community ID'!B:B,MATCH(M790,'Community ID'!A:A,0))</f>
        <v>Los Guandules</v>
      </c>
      <c r="B790" t="str">
        <f>INDEX('Community ID'!$K:$K,MATCH('Environmental Data'!$N790,'Community ID'!J:J,0))</f>
        <v>Santiago</v>
      </c>
      <c r="D790" t="s">
        <v>2532</v>
      </c>
      <c r="F790" t="s">
        <v>2533</v>
      </c>
      <c r="G790" t="s">
        <v>48</v>
      </c>
      <c r="H790" s="1">
        <v>32788</v>
      </c>
      <c r="I790">
        <v>32</v>
      </c>
      <c r="J790">
        <v>8295135701</v>
      </c>
      <c r="K790" t="s">
        <v>49</v>
      </c>
      <c r="L790" t="s">
        <v>108</v>
      </c>
      <c r="M790" t="s">
        <v>2338</v>
      </c>
      <c r="N790" t="s">
        <v>364</v>
      </c>
      <c r="O790" t="s">
        <v>364</v>
      </c>
      <c r="S790">
        <v>9600299482</v>
      </c>
      <c r="T790" t="s">
        <v>2026</v>
      </c>
      <c r="U790" t="s">
        <v>56</v>
      </c>
      <c r="V790">
        <v>19.4905190629872</v>
      </c>
      <c r="W790">
        <v>-70.754853531013396</v>
      </c>
      <c r="X790" t="s">
        <v>100</v>
      </c>
      <c r="Y790" t="s">
        <v>100</v>
      </c>
      <c r="Z790" t="s">
        <v>58</v>
      </c>
      <c r="AA790" t="s">
        <v>155</v>
      </c>
      <c r="AB790" t="s">
        <v>60</v>
      </c>
      <c r="AC790" t="s">
        <v>61</v>
      </c>
      <c r="AD790" t="s">
        <v>61</v>
      </c>
      <c r="AE790" t="s">
        <v>176</v>
      </c>
      <c r="AF790" t="s">
        <v>111</v>
      </c>
      <c r="AG790" t="s">
        <v>2534</v>
      </c>
      <c r="AI790" t="s">
        <v>2118</v>
      </c>
      <c r="AJ790">
        <v>2</v>
      </c>
      <c r="AK790" t="s">
        <v>795</v>
      </c>
      <c r="AL790">
        <v>6</v>
      </c>
      <c r="AN790" t="s">
        <v>60</v>
      </c>
      <c r="AO790" t="s">
        <v>67</v>
      </c>
      <c r="AP790" t="s">
        <v>104</v>
      </c>
      <c r="AR790" t="s">
        <v>69</v>
      </c>
      <c r="AS790" t="s">
        <v>91</v>
      </c>
      <c r="AT790" s="1">
        <v>44170</v>
      </c>
      <c r="AU790" t="s">
        <v>11395</v>
      </c>
      <c r="AV790" t="s">
        <v>2026</v>
      </c>
      <c r="AW790" t="s">
        <v>71</v>
      </c>
      <c r="AX790" t="s">
        <v>72</v>
      </c>
    </row>
    <row r="791" spans="1:50" hidden="1" x14ac:dyDescent="0.25">
      <c r="A791" t="str">
        <f>INDEX('Community ID'!B:B,MATCH(M791,'Community ID'!A:A,0))</f>
        <v>Los Guandules</v>
      </c>
      <c r="B791" t="str">
        <f>INDEX('Community ID'!$K:$K,MATCH('Environmental Data'!$N791,'Community ID'!J:J,0))</f>
        <v>Santiago</v>
      </c>
      <c r="D791" t="s">
        <v>2535</v>
      </c>
      <c r="G791" t="s">
        <v>48</v>
      </c>
      <c r="H791" s="1">
        <v>30006</v>
      </c>
      <c r="I791">
        <v>39</v>
      </c>
      <c r="J791">
        <v>8298902324</v>
      </c>
      <c r="K791" t="s">
        <v>49</v>
      </c>
      <c r="L791" t="s">
        <v>2153</v>
      </c>
      <c r="M791" t="s">
        <v>2338</v>
      </c>
      <c r="N791" t="s">
        <v>364</v>
      </c>
      <c r="O791" t="s">
        <v>364</v>
      </c>
      <c r="S791">
        <v>3104034727</v>
      </c>
      <c r="T791" t="s">
        <v>2026</v>
      </c>
      <c r="U791" t="s">
        <v>56</v>
      </c>
      <c r="V791">
        <v>19.489111715962899</v>
      </c>
      <c r="W791">
        <v>-70.745783086630496</v>
      </c>
      <c r="X791" t="s">
        <v>57</v>
      </c>
      <c r="Y791" t="s">
        <v>82</v>
      </c>
      <c r="Z791" t="s">
        <v>345</v>
      </c>
      <c r="AA791" t="s">
        <v>155</v>
      </c>
      <c r="AB791" t="s">
        <v>60</v>
      </c>
      <c r="AC791" t="s">
        <v>61</v>
      </c>
      <c r="AD791" t="s">
        <v>60</v>
      </c>
      <c r="AE791" t="s">
        <v>176</v>
      </c>
      <c r="AF791" t="s">
        <v>63</v>
      </c>
      <c r="AG791" t="s">
        <v>2536</v>
      </c>
      <c r="AH791" t="s">
        <v>2534</v>
      </c>
      <c r="AI791" t="s">
        <v>2218</v>
      </c>
      <c r="AJ791">
        <v>2</v>
      </c>
      <c r="AK791" t="s">
        <v>575</v>
      </c>
      <c r="AL791">
        <v>5</v>
      </c>
      <c r="AM791">
        <v>1</v>
      </c>
      <c r="AN791" t="s">
        <v>60</v>
      </c>
      <c r="AO791" t="s">
        <v>67</v>
      </c>
      <c r="AP791" t="s">
        <v>104</v>
      </c>
      <c r="AR791" t="s">
        <v>69</v>
      </c>
      <c r="AS791" t="s">
        <v>91</v>
      </c>
      <c r="AT791" s="1">
        <v>44170</v>
      </c>
      <c r="AU791" t="s">
        <v>11396</v>
      </c>
      <c r="AV791" t="s">
        <v>2026</v>
      </c>
      <c r="AW791" t="s">
        <v>71</v>
      </c>
      <c r="AX791" t="s">
        <v>72</v>
      </c>
    </row>
    <row r="792" spans="1:50" hidden="1" x14ac:dyDescent="0.25">
      <c r="A792" t="str">
        <f>INDEX('Community ID'!B:B,MATCH(M792,'Community ID'!A:A,0))</f>
        <v>Los Guandules</v>
      </c>
      <c r="B792" t="str">
        <f>INDEX('Community ID'!$K:$K,MATCH('Environmental Data'!$N792,'Community ID'!J:J,0))</f>
        <v>Santiago</v>
      </c>
      <c r="D792" t="s">
        <v>2537</v>
      </c>
      <c r="F792" t="s">
        <v>2538</v>
      </c>
      <c r="G792" t="s">
        <v>75</v>
      </c>
      <c r="H792" t="s">
        <v>2539</v>
      </c>
      <c r="I792">
        <v>1938</v>
      </c>
      <c r="J792">
        <v>8498787208</v>
      </c>
      <c r="K792" t="s">
        <v>49</v>
      </c>
      <c r="L792" t="s">
        <v>2540</v>
      </c>
      <c r="M792" t="s">
        <v>2541</v>
      </c>
      <c r="N792" t="s">
        <v>369</v>
      </c>
      <c r="O792" t="s">
        <v>364</v>
      </c>
      <c r="Q792" t="s">
        <v>358</v>
      </c>
      <c r="S792">
        <v>3104960566</v>
      </c>
      <c r="T792" t="s">
        <v>2026</v>
      </c>
      <c r="U792" t="s">
        <v>56</v>
      </c>
      <c r="V792">
        <v>19.489107252231499</v>
      </c>
      <c r="W792">
        <v>-70.745760246966896</v>
      </c>
      <c r="X792" t="s">
        <v>57</v>
      </c>
      <c r="Y792" t="s">
        <v>82</v>
      </c>
      <c r="Z792" t="s">
        <v>345</v>
      </c>
      <c r="AA792" t="s">
        <v>155</v>
      </c>
      <c r="AB792" t="s">
        <v>60</v>
      </c>
      <c r="AC792" t="s">
        <v>61</v>
      </c>
      <c r="AD792" t="s">
        <v>60</v>
      </c>
      <c r="AE792" t="s">
        <v>176</v>
      </c>
      <c r="AF792" t="s">
        <v>63</v>
      </c>
      <c r="AG792" t="s">
        <v>1828</v>
      </c>
      <c r="AH792" t="s">
        <v>2542</v>
      </c>
      <c r="AI792" t="s">
        <v>2218</v>
      </c>
      <c r="AJ792">
        <v>2</v>
      </c>
      <c r="AK792" t="s">
        <v>567</v>
      </c>
      <c r="AL792">
        <v>7</v>
      </c>
      <c r="AM792">
        <v>1</v>
      </c>
      <c r="AN792" t="s">
        <v>61</v>
      </c>
      <c r="AO792" t="s">
        <v>67</v>
      </c>
      <c r="AP792" t="s">
        <v>68</v>
      </c>
      <c r="AR792" t="s">
        <v>69</v>
      </c>
      <c r="AS792" t="s">
        <v>91</v>
      </c>
      <c r="AT792" s="1">
        <v>44170</v>
      </c>
      <c r="AU792" t="s">
        <v>11397</v>
      </c>
      <c r="AV792" t="s">
        <v>2026</v>
      </c>
      <c r="AW792" t="s">
        <v>71</v>
      </c>
      <c r="AX792" t="s">
        <v>72</v>
      </c>
    </row>
    <row r="793" spans="1:50" hidden="1" x14ac:dyDescent="0.25">
      <c r="A793" t="str">
        <f>INDEX('Community ID'!B:B,MATCH(M793,'Community ID'!A:A,0))</f>
        <v>Los Embassadores</v>
      </c>
      <c r="B793" t="str">
        <f>INDEX('Community ID'!$K:$K,MATCH('Environmental Data'!$N793,'Community ID'!J:J,0))</f>
        <v>Constanza</v>
      </c>
      <c r="D793" t="s">
        <v>2543</v>
      </c>
      <c r="G793" t="s">
        <v>48</v>
      </c>
      <c r="H793" s="1">
        <v>35451</v>
      </c>
      <c r="I793">
        <v>24</v>
      </c>
      <c r="J793">
        <v>8299038322</v>
      </c>
      <c r="K793" t="s">
        <v>49</v>
      </c>
      <c r="L793" t="s">
        <v>127</v>
      </c>
      <c r="M793" t="s">
        <v>2544</v>
      </c>
      <c r="N793" t="s">
        <v>97</v>
      </c>
      <c r="O793" t="s">
        <v>98</v>
      </c>
      <c r="T793" t="s">
        <v>604</v>
      </c>
      <c r="U793" t="s">
        <v>56</v>
      </c>
      <c r="V793">
        <v>18.914885000000002</v>
      </c>
      <c r="W793">
        <v>-70.741193300000006</v>
      </c>
      <c r="X793" t="s">
        <v>57</v>
      </c>
      <c r="Y793" t="s">
        <v>57</v>
      </c>
      <c r="Z793" t="s">
        <v>58</v>
      </c>
      <c r="AA793" t="s">
        <v>155</v>
      </c>
      <c r="AC793" t="s">
        <v>60</v>
      </c>
      <c r="AD793" t="s">
        <v>60</v>
      </c>
      <c r="AE793" t="s">
        <v>176</v>
      </c>
      <c r="AF793" t="s">
        <v>111</v>
      </c>
      <c r="AG793" t="s">
        <v>64</v>
      </c>
      <c r="AH793" t="s">
        <v>64</v>
      </c>
      <c r="AI793" t="s">
        <v>2545</v>
      </c>
      <c r="AJ793">
        <v>1</v>
      </c>
      <c r="AK793" t="s">
        <v>605</v>
      </c>
      <c r="AL793">
        <v>2</v>
      </c>
      <c r="AN793" t="s">
        <v>60</v>
      </c>
      <c r="AO793" t="s">
        <v>67</v>
      </c>
      <c r="AP793" t="s">
        <v>68</v>
      </c>
      <c r="AR793" t="s">
        <v>69</v>
      </c>
      <c r="AS793" t="s">
        <v>91</v>
      </c>
      <c r="AT793" s="1">
        <v>44169</v>
      </c>
      <c r="AU793" t="s">
        <v>11398</v>
      </c>
      <c r="AV793" t="s">
        <v>604</v>
      </c>
      <c r="AW793" t="s">
        <v>71</v>
      </c>
      <c r="AX793" t="s">
        <v>72</v>
      </c>
    </row>
    <row r="794" spans="1:50" hidden="1" x14ac:dyDescent="0.25">
      <c r="A794" t="str">
        <f>INDEX('Community ID'!B:B,MATCH(M794,'Community ID'!A:A,0))</f>
        <v>Guaricano</v>
      </c>
      <c r="B794" t="str">
        <f>INDEX('Community ID'!$K:$K,MATCH('Environmental Data'!$N794,'Community ID'!J:J,0))</f>
        <v>Constanza</v>
      </c>
      <c r="D794" t="s">
        <v>2546</v>
      </c>
      <c r="F794" t="s">
        <v>2547</v>
      </c>
      <c r="G794" t="s">
        <v>48</v>
      </c>
      <c r="H794" s="1">
        <v>25649</v>
      </c>
      <c r="I794">
        <v>51</v>
      </c>
      <c r="K794" t="s">
        <v>132</v>
      </c>
      <c r="L794" t="s">
        <v>108</v>
      </c>
      <c r="M794" t="s">
        <v>2548</v>
      </c>
      <c r="N794" t="s">
        <v>97</v>
      </c>
      <c r="O794" t="s">
        <v>147</v>
      </c>
      <c r="Q794" t="s">
        <v>438</v>
      </c>
      <c r="R794" t="s">
        <v>621</v>
      </c>
      <c r="T794" t="s">
        <v>832</v>
      </c>
      <c r="U794" t="s">
        <v>56</v>
      </c>
      <c r="V794">
        <v>18.897495800000002</v>
      </c>
      <c r="W794">
        <v>-70.701792299999994</v>
      </c>
      <c r="X794" t="s">
        <v>82</v>
      </c>
      <c r="Y794" t="s">
        <v>82</v>
      </c>
      <c r="Z794" t="s">
        <v>58</v>
      </c>
      <c r="AA794" t="s">
        <v>155</v>
      </c>
      <c r="AB794" t="s">
        <v>60</v>
      </c>
      <c r="AC794" t="s">
        <v>61</v>
      </c>
      <c r="AD794" t="s">
        <v>61</v>
      </c>
      <c r="AE794" t="s">
        <v>176</v>
      </c>
      <c r="AF794" t="s">
        <v>63</v>
      </c>
      <c r="AG794" t="s">
        <v>621</v>
      </c>
      <c r="AH794" t="s">
        <v>621</v>
      </c>
      <c r="AI794" t="s">
        <v>347</v>
      </c>
      <c r="AJ794">
        <v>2</v>
      </c>
      <c r="AK794" t="s">
        <v>66</v>
      </c>
      <c r="AL794">
        <v>4</v>
      </c>
      <c r="AM794">
        <v>0</v>
      </c>
      <c r="AN794" t="s">
        <v>60</v>
      </c>
      <c r="AO794" t="s">
        <v>67</v>
      </c>
      <c r="AP794" t="s">
        <v>104</v>
      </c>
      <c r="AR794" t="s">
        <v>69</v>
      </c>
      <c r="AS794" t="s">
        <v>114</v>
      </c>
      <c r="AT794" s="1">
        <v>44157</v>
      </c>
      <c r="AU794" t="s">
        <v>11399</v>
      </c>
      <c r="AV794" t="s">
        <v>832</v>
      </c>
      <c r="AW794" t="s">
        <v>71</v>
      </c>
      <c r="AX794" t="s">
        <v>72</v>
      </c>
    </row>
    <row r="795" spans="1:50" hidden="1" x14ac:dyDescent="0.25">
      <c r="A795" t="str">
        <f>INDEX('Community ID'!B:B,MATCH(M795,'Community ID'!A:A,0))</f>
        <v>Guaricano</v>
      </c>
      <c r="B795" t="str">
        <f>INDEX('Community ID'!$K:$K,MATCH('Environmental Data'!$N795,'Community ID'!J:J,0))</f>
        <v>Constanza</v>
      </c>
      <c r="D795" t="s">
        <v>2549</v>
      </c>
      <c r="F795" t="s">
        <v>2550</v>
      </c>
      <c r="G795" t="s">
        <v>75</v>
      </c>
      <c r="H795" s="1">
        <v>33715</v>
      </c>
      <c r="I795">
        <v>29</v>
      </c>
      <c r="K795" t="s">
        <v>76</v>
      </c>
      <c r="L795" t="s">
        <v>2347</v>
      </c>
      <c r="M795" t="s">
        <v>2548</v>
      </c>
      <c r="N795" t="s">
        <v>97</v>
      </c>
      <c r="O795" t="s">
        <v>147</v>
      </c>
      <c r="Q795" t="s">
        <v>438</v>
      </c>
      <c r="R795" t="s">
        <v>621</v>
      </c>
      <c r="T795" t="s">
        <v>832</v>
      </c>
      <c r="U795" t="s">
        <v>56</v>
      </c>
      <c r="V795">
        <v>18.8891314</v>
      </c>
      <c r="W795">
        <v>-70.720006400000003</v>
      </c>
      <c r="X795" t="s">
        <v>57</v>
      </c>
      <c r="Y795" t="s">
        <v>57</v>
      </c>
      <c r="Z795" t="s">
        <v>345</v>
      </c>
      <c r="AA795" t="s">
        <v>84</v>
      </c>
      <c r="AB795" t="s">
        <v>61</v>
      </c>
      <c r="AC795" t="s">
        <v>61</v>
      </c>
      <c r="AD795" t="s">
        <v>61</v>
      </c>
      <c r="AE795" t="s">
        <v>157</v>
      </c>
      <c r="AF795" t="s">
        <v>86</v>
      </c>
      <c r="AG795" t="s">
        <v>621</v>
      </c>
      <c r="AH795" t="s">
        <v>621</v>
      </c>
      <c r="AI795" t="s">
        <v>2551</v>
      </c>
      <c r="AJ795">
        <v>2</v>
      </c>
      <c r="AK795" t="s">
        <v>833</v>
      </c>
      <c r="AL795">
        <v>3</v>
      </c>
      <c r="AM795">
        <v>1</v>
      </c>
      <c r="AN795" t="s">
        <v>60</v>
      </c>
      <c r="AO795" t="s">
        <v>67</v>
      </c>
      <c r="AP795" t="s">
        <v>123</v>
      </c>
      <c r="AR795" t="s">
        <v>69</v>
      </c>
      <c r="AS795" t="s">
        <v>964</v>
      </c>
      <c r="AT795" s="1">
        <v>44157</v>
      </c>
      <c r="AU795" t="s">
        <v>11400</v>
      </c>
      <c r="AV795" t="s">
        <v>832</v>
      </c>
      <c r="AW795" t="s">
        <v>71</v>
      </c>
      <c r="AX795" t="s">
        <v>72</v>
      </c>
    </row>
    <row r="796" spans="1:50" hidden="1" x14ac:dyDescent="0.25">
      <c r="A796" t="str">
        <f>INDEX('Community ID'!B:B,MATCH(M796,'Community ID'!A:A,0))</f>
        <v>Guaricano</v>
      </c>
      <c r="B796" t="str">
        <f>INDEX('Community ID'!$K:$K,MATCH('Environmental Data'!$N796,'Community ID'!J:J,0))</f>
        <v>Constanza</v>
      </c>
      <c r="D796" t="s">
        <v>2552</v>
      </c>
      <c r="F796" t="s">
        <v>1355</v>
      </c>
      <c r="G796" t="s">
        <v>48</v>
      </c>
      <c r="H796" s="1">
        <v>33521</v>
      </c>
      <c r="I796">
        <v>30</v>
      </c>
      <c r="K796" t="s">
        <v>117</v>
      </c>
      <c r="L796" t="s">
        <v>108</v>
      </c>
      <c r="M796" t="s">
        <v>2548</v>
      </c>
      <c r="N796" t="s">
        <v>97</v>
      </c>
      <c r="O796" t="s">
        <v>147</v>
      </c>
      <c r="Q796" t="s">
        <v>438</v>
      </c>
      <c r="R796" t="s">
        <v>621</v>
      </c>
      <c r="T796" t="s">
        <v>832</v>
      </c>
      <c r="U796" t="s">
        <v>56</v>
      </c>
      <c r="V796">
        <v>18.8891314</v>
      </c>
      <c r="W796">
        <v>-70.720006400000003</v>
      </c>
      <c r="X796" t="s">
        <v>82</v>
      </c>
      <c r="Y796" t="s">
        <v>82</v>
      </c>
      <c r="Z796" t="s">
        <v>58</v>
      </c>
      <c r="AA796" t="s">
        <v>155</v>
      </c>
      <c r="AB796" t="s">
        <v>61</v>
      </c>
      <c r="AC796" t="s">
        <v>60</v>
      </c>
      <c r="AD796" t="s">
        <v>61</v>
      </c>
      <c r="AE796" t="s">
        <v>157</v>
      </c>
      <c r="AF796" t="s">
        <v>63</v>
      </c>
      <c r="AG796" t="s">
        <v>621</v>
      </c>
      <c r="AH796" t="s">
        <v>621</v>
      </c>
      <c r="AI796" t="s">
        <v>934</v>
      </c>
      <c r="AJ796">
        <v>2</v>
      </c>
      <c r="AK796" t="s">
        <v>833</v>
      </c>
      <c r="AL796">
        <v>4</v>
      </c>
      <c r="AM796">
        <v>0</v>
      </c>
      <c r="AN796" t="s">
        <v>60</v>
      </c>
      <c r="AO796" t="s">
        <v>67</v>
      </c>
      <c r="AP796" t="s">
        <v>1854</v>
      </c>
      <c r="AR796" t="s">
        <v>69</v>
      </c>
      <c r="AS796" t="s">
        <v>91</v>
      </c>
      <c r="AT796" s="1">
        <v>44157</v>
      </c>
      <c r="AU796" t="s">
        <v>11401</v>
      </c>
      <c r="AV796" t="s">
        <v>832</v>
      </c>
      <c r="AW796" t="s">
        <v>71</v>
      </c>
      <c r="AX796" t="s">
        <v>72</v>
      </c>
    </row>
    <row r="797" spans="1:50" hidden="1" x14ac:dyDescent="0.25">
      <c r="A797" t="str">
        <f>INDEX('Community ID'!B:B,MATCH(M797,'Community ID'!A:A,0))</f>
        <v>Guaricano</v>
      </c>
      <c r="B797" t="str">
        <f>INDEX('Community ID'!$K:$K,MATCH('Environmental Data'!$N797,'Community ID'!J:J,0))</f>
        <v>Constanza</v>
      </c>
      <c r="D797" t="s">
        <v>2553</v>
      </c>
      <c r="G797" t="s">
        <v>48</v>
      </c>
      <c r="H797" s="1">
        <v>30074</v>
      </c>
      <c r="I797">
        <v>39</v>
      </c>
      <c r="K797" t="s">
        <v>49</v>
      </c>
      <c r="L797" t="s">
        <v>127</v>
      </c>
      <c r="M797" t="s">
        <v>2548</v>
      </c>
      <c r="N797" t="s">
        <v>97</v>
      </c>
      <c r="O797" t="s">
        <v>2554</v>
      </c>
      <c r="Q797" t="s">
        <v>1225</v>
      </c>
      <c r="R797" t="s">
        <v>129</v>
      </c>
      <c r="T797" t="s">
        <v>595</v>
      </c>
      <c r="U797" t="s">
        <v>56</v>
      </c>
      <c r="V797">
        <v>0</v>
      </c>
      <c r="W797">
        <v>0</v>
      </c>
      <c r="X797" t="s">
        <v>100</v>
      </c>
      <c r="Y797" t="s">
        <v>100</v>
      </c>
      <c r="Z797" t="s">
        <v>83</v>
      </c>
      <c r="AA797" t="s">
        <v>155</v>
      </c>
      <c r="AB797" t="s">
        <v>61</v>
      </c>
      <c r="AD797" t="s">
        <v>60</v>
      </c>
      <c r="AE797" t="s">
        <v>157</v>
      </c>
      <c r="AF797" t="s">
        <v>111</v>
      </c>
      <c r="AG797" t="s">
        <v>313</v>
      </c>
      <c r="AH797" t="s">
        <v>120</v>
      </c>
      <c r="AI797" t="s">
        <v>326</v>
      </c>
      <c r="AJ797">
        <v>2</v>
      </c>
      <c r="AK797" t="s">
        <v>597</v>
      </c>
      <c r="AL797">
        <v>5</v>
      </c>
      <c r="AM797">
        <v>0</v>
      </c>
      <c r="AN797" t="s">
        <v>60</v>
      </c>
      <c r="AO797" t="s">
        <v>67</v>
      </c>
      <c r="AR797" t="s">
        <v>69</v>
      </c>
      <c r="AS797" t="s">
        <v>70</v>
      </c>
      <c r="AT797" s="1">
        <v>44157</v>
      </c>
      <c r="AU797" t="s">
        <v>11402</v>
      </c>
      <c r="AV797" t="s">
        <v>595</v>
      </c>
      <c r="AW797" t="s">
        <v>71</v>
      </c>
      <c r="AX797" t="s">
        <v>72</v>
      </c>
    </row>
    <row r="798" spans="1:50" hidden="1" x14ac:dyDescent="0.25">
      <c r="A798" t="str">
        <f>INDEX('Community ID'!B:B,MATCH(M798,'Community ID'!A:A,0))</f>
        <v>Guaricano</v>
      </c>
      <c r="B798" t="str">
        <f>INDEX('Community ID'!$K:$K,MATCH('Environmental Data'!$N798,'Community ID'!J:J,0))</f>
        <v>Constanza</v>
      </c>
      <c r="D798" t="s">
        <v>2555</v>
      </c>
      <c r="G798" t="s">
        <v>48</v>
      </c>
      <c r="H798" s="1">
        <v>35567</v>
      </c>
      <c r="I798">
        <v>24</v>
      </c>
      <c r="K798" t="s">
        <v>49</v>
      </c>
      <c r="L798" t="s">
        <v>108</v>
      </c>
      <c r="M798" t="s">
        <v>2548</v>
      </c>
      <c r="N798" t="s">
        <v>97</v>
      </c>
      <c r="O798" t="s">
        <v>147</v>
      </c>
      <c r="T798" t="s">
        <v>832</v>
      </c>
      <c r="U798" t="s">
        <v>56</v>
      </c>
      <c r="V798">
        <v>18.8891314</v>
      </c>
      <c r="W798">
        <v>-70.720006400000003</v>
      </c>
      <c r="X798" t="s">
        <v>100</v>
      </c>
      <c r="Y798" t="s">
        <v>275</v>
      </c>
      <c r="Z798" t="s">
        <v>58</v>
      </c>
      <c r="AA798" t="s">
        <v>84</v>
      </c>
      <c r="AB798" t="s">
        <v>61</v>
      </c>
      <c r="AC798" t="s">
        <v>60</v>
      </c>
      <c r="AD798" t="s">
        <v>61</v>
      </c>
      <c r="AE798" t="s">
        <v>176</v>
      </c>
      <c r="AF798" t="s">
        <v>63</v>
      </c>
      <c r="AG798" t="s">
        <v>621</v>
      </c>
      <c r="AH798" t="s">
        <v>621</v>
      </c>
      <c r="AI798" t="s">
        <v>2556</v>
      </c>
      <c r="AJ798">
        <v>2</v>
      </c>
      <c r="AK798" t="s">
        <v>833</v>
      </c>
      <c r="AL798">
        <v>4</v>
      </c>
      <c r="AM798">
        <v>1</v>
      </c>
      <c r="AN798" t="s">
        <v>60</v>
      </c>
      <c r="AO798" t="s">
        <v>67</v>
      </c>
      <c r="AP798" t="s">
        <v>1854</v>
      </c>
      <c r="AR798" t="s">
        <v>69</v>
      </c>
      <c r="AS798" t="s">
        <v>91</v>
      </c>
      <c r="AT798" s="1">
        <v>44157</v>
      </c>
      <c r="AU798" t="s">
        <v>11403</v>
      </c>
      <c r="AV798" t="s">
        <v>832</v>
      </c>
      <c r="AW798" t="s">
        <v>71</v>
      </c>
      <c r="AX798" t="s">
        <v>72</v>
      </c>
    </row>
    <row r="799" spans="1:50" hidden="1" x14ac:dyDescent="0.25">
      <c r="A799" t="str">
        <f>INDEX('Community ID'!B:B,MATCH(M799,'Community ID'!A:A,0))</f>
        <v>Guaricano</v>
      </c>
      <c r="B799" t="str">
        <f>INDEX('Community ID'!$K:$K,MATCH('Environmental Data'!$N799,'Community ID'!J:J,0))</f>
        <v>Constanza</v>
      </c>
      <c r="D799" t="s">
        <v>2562</v>
      </c>
      <c r="G799" t="s">
        <v>48</v>
      </c>
      <c r="H799" s="1">
        <v>30249</v>
      </c>
      <c r="I799">
        <v>39</v>
      </c>
      <c r="J799" t="s">
        <v>2563</v>
      </c>
      <c r="K799" t="s">
        <v>76</v>
      </c>
      <c r="L799" t="s">
        <v>899</v>
      </c>
      <c r="M799" t="s">
        <v>2548</v>
      </c>
      <c r="N799" t="s">
        <v>97</v>
      </c>
      <c r="O799" t="s">
        <v>98</v>
      </c>
      <c r="Q799" t="s">
        <v>134</v>
      </c>
      <c r="T799" t="s">
        <v>2295</v>
      </c>
      <c r="U799" t="s">
        <v>56</v>
      </c>
      <c r="V799">
        <v>18.8892083</v>
      </c>
      <c r="W799">
        <v>-70.717404500000001</v>
      </c>
      <c r="X799" t="s">
        <v>82</v>
      </c>
      <c r="Y799" t="s">
        <v>82</v>
      </c>
      <c r="Z799" t="s">
        <v>58</v>
      </c>
      <c r="AA799" t="s">
        <v>155</v>
      </c>
      <c r="AC799" t="s">
        <v>60</v>
      </c>
      <c r="AD799" t="s">
        <v>61</v>
      </c>
      <c r="AE799" t="s">
        <v>157</v>
      </c>
      <c r="AF799" t="s">
        <v>63</v>
      </c>
      <c r="AG799" t="s">
        <v>64</v>
      </c>
      <c r="AH799" t="s">
        <v>64</v>
      </c>
      <c r="AI799" t="s">
        <v>307</v>
      </c>
      <c r="AJ799">
        <v>2</v>
      </c>
      <c r="AK799" t="s">
        <v>1476</v>
      </c>
      <c r="AL799">
        <v>3</v>
      </c>
      <c r="AM799">
        <v>0</v>
      </c>
      <c r="AN799" t="s">
        <v>61</v>
      </c>
      <c r="AO799" t="s">
        <v>67</v>
      </c>
      <c r="AP799" t="s">
        <v>104</v>
      </c>
      <c r="AR799" t="s">
        <v>69</v>
      </c>
      <c r="AS799" t="s">
        <v>70</v>
      </c>
      <c r="AT799" s="1">
        <v>44157</v>
      </c>
      <c r="AU799" t="s">
        <v>11404</v>
      </c>
      <c r="AV799" t="s">
        <v>2295</v>
      </c>
      <c r="AW799" t="s">
        <v>71</v>
      </c>
      <c r="AX799" t="s">
        <v>72</v>
      </c>
    </row>
    <row r="800" spans="1:50" hidden="1" x14ac:dyDescent="0.25">
      <c r="A800" t="str">
        <f>INDEX('Community ID'!B:B,MATCH(M800,'Community ID'!A:A,0))</f>
        <v>Guaricano</v>
      </c>
      <c r="B800" t="str">
        <f>INDEX('Community ID'!$K:$K,MATCH('Environmental Data'!$N800,'Community ID'!J:J,0))</f>
        <v>Constanza</v>
      </c>
      <c r="D800" t="s">
        <v>2557</v>
      </c>
      <c r="G800" t="s">
        <v>48</v>
      </c>
      <c r="H800" s="1">
        <v>26295</v>
      </c>
      <c r="I800">
        <v>50</v>
      </c>
      <c r="J800" t="s">
        <v>2558</v>
      </c>
      <c r="K800" t="s">
        <v>76</v>
      </c>
      <c r="L800" t="s">
        <v>127</v>
      </c>
      <c r="M800" t="s">
        <v>2559</v>
      </c>
      <c r="N800" t="s">
        <v>97</v>
      </c>
      <c r="O800" t="s">
        <v>53</v>
      </c>
      <c r="Q800" t="s">
        <v>2560</v>
      </c>
      <c r="S800" t="s">
        <v>2561</v>
      </c>
      <c r="T800" t="s">
        <v>1628</v>
      </c>
      <c r="U800" t="s">
        <v>56</v>
      </c>
      <c r="V800">
        <v>18.887019500000001</v>
      </c>
      <c r="W800">
        <v>-70.709755700000002</v>
      </c>
      <c r="X800" t="s">
        <v>82</v>
      </c>
      <c r="Y800" t="s">
        <v>82</v>
      </c>
      <c r="Z800" t="s">
        <v>58</v>
      </c>
      <c r="AA800" t="s">
        <v>155</v>
      </c>
      <c r="AB800" t="s">
        <v>60</v>
      </c>
      <c r="AC800" t="s">
        <v>61</v>
      </c>
      <c r="AD800" t="s">
        <v>60</v>
      </c>
      <c r="AE800" t="s">
        <v>157</v>
      </c>
      <c r="AF800" t="s">
        <v>111</v>
      </c>
      <c r="AG800" t="s">
        <v>140</v>
      </c>
      <c r="AH800" t="s">
        <v>140</v>
      </c>
      <c r="AI800" t="s">
        <v>1411</v>
      </c>
      <c r="AK800" t="s">
        <v>1342</v>
      </c>
      <c r="AL800">
        <v>2</v>
      </c>
      <c r="AM800">
        <v>0</v>
      </c>
      <c r="AN800" t="s">
        <v>60</v>
      </c>
      <c r="AO800" t="s">
        <v>67</v>
      </c>
      <c r="AP800" t="s">
        <v>123</v>
      </c>
      <c r="AR800" t="s">
        <v>69</v>
      </c>
      <c r="AS800" t="s">
        <v>114</v>
      </c>
      <c r="AT800" s="1">
        <v>44157</v>
      </c>
      <c r="AU800" t="s">
        <v>11405</v>
      </c>
      <c r="AV800" t="s">
        <v>1628</v>
      </c>
      <c r="AW800" t="s">
        <v>71</v>
      </c>
      <c r="AX800" t="s">
        <v>72</v>
      </c>
    </row>
    <row r="801" spans="1:50" hidden="1" x14ac:dyDescent="0.25">
      <c r="A801" t="str">
        <f>INDEX('Community ID'!B:B,MATCH(M801,'Community ID'!A:A,0))</f>
        <v>Guaricano</v>
      </c>
      <c r="B801" t="str">
        <f>INDEX('Community ID'!$K:$K,MATCH('Environmental Data'!$N801,'Community ID'!J:J,0))</f>
        <v>Constanza</v>
      </c>
      <c r="D801" t="s">
        <v>2565</v>
      </c>
      <c r="G801" t="s">
        <v>48</v>
      </c>
      <c r="H801" s="1">
        <v>19392</v>
      </c>
      <c r="I801">
        <v>68</v>
      </c>
      <c r="K801" t="s">
        <v>76</v>
      </c>
      <c r="L801" t="s">
        <v>108</v>
      </c>
      <c r="M801" t="s">
        <v>2548</v>
      </c>
      <c r="N801" t="s">
        <v>97</v>
      </c>
      <c r="O801" t="s">
        <v>147</v>
      </c>
      <c r="T801" t="s">
        <v>832</v>
      </c>
      <c r="U801" t="s">
        <v>56</v>
      </c>
      <c r="V801">
        <v>18.897495800000002</v>
      </c>
      <c r="W801">
        <v>-70.701792299999994</v>
      </c>
      <c r="X801" t="s">
        <v>82</v>
      </c>
      <c r="Y801" t="s">
        <v>82</v>
      </c>
      <c r="Z801" t="s">
        <v>58</v>
      </c>
      <c r="AA801" t="s">
        <v>84</v>
      </c>
      <c r="AB801" t="s">
        <v>60</v>
      </c>
      <c r="AC801" t="s">
        <v>61</v>
      </c>
      <c r="AD801" t="s">
        <v>61</v>
      </c>
      <c r="AE801" t="s">
        <v>176</v>
      </c>
      <c r="AF801" t="s">
        <v>63</v>
      </c>
      <c r="AG801" t="s">
        <v>621</v>
      </c>
      <c r="AH801" t="s">
        <v>621</v>
      </c>
      <c r="AI801" t="s">
        <v>925</v>
      </c>
      <c r="AJ801">
        <v>2</v>
      </c>
      <c r="AK801" t="s">
        <v>2566</v>
      </c>
      <c r="AL801">
        <v>4</v>
      </c>
      <c r="AM801">
        <v>0</v>
      </c>
      <c r="AN801" t="s">
        <v>60</v>
      </c>
      <c r="AO801" t="s">
        <v>67</v>
      </c>
      <c r="AP801" t="s">
        <v>104</v>
      </c>
      <c r="AR801" t="s">
        <v>69</v>
      </c>
      <c r="AS801" t="s">
        <v>70</v>
      </c>
      <c r="AT801" s="1">
        <v>44157</v>
      </c>
      <c r="AU801" t="s">
        <v>11406</v>
      </c>
      <c r="AV801" t="s">
        <v>832</v>
      </c>
      <c r="AW801" t="s">
        <v>71</v>
      </c>
      <c r="AX801" t="s">
        <v>72</v>
      </c>
    </row>
    <row r="802" spans="1:50" hidden="1" x14ac:dyDescent="0.25">
      <c r="A802" t="str">
        <f>INDEX('Community ID'!B:B,MATCH(M802,'Community ID'!A:A,0))</f>
        <v>Guaricano</v>
      </c>
      <c r="B802" t="str">
        <f>INDEX('Community ID'!$K:$K,MATCH('Environmental Data'!$N802,'Community ID'!J:J,0))</f>
        <v>Constanza</v>
      </c>
      <c r="D802" t="s">
        <v>2587</v>
      </c>
      <c r="F802" t="s">
        <v>2588</v>
      </c>
      <c r="G802" t="s">
        <v>75</v>
      </c>
      <c r="H802" t="s">
        <v>2589</v>
      </c>
      <c r="I802">
        <v>59</v>
      </c>
      <c r="K802" t="s">
        <v>49</v>
      </c>
      <c r="L802" t="s">
        <v>2590</v>
      </c>
      <c r="M802" t="s">
        <v>2548</v>
      </c>
      <c r="N802" t="s">
        <v>97</v>
      </c>
      <c r="O802" t="s">
        <v>98</v>
      </c>
      <c r="Q802" t="s">
        <v>99</v>
      </c>
      <c r="T802" t="s">
        <v>604</v>
      </c>
      <c r="U802" t="s">
        <v>56</v>
      </c>
      <c r="V802">
        <v>18.887019299999999</v>
      </c>
      <c r="W802">
        <v>-70.709748399999995</v>
      </c>
      <c r="X802" t="s">
        <v>82</v>
      </c>
      <c r="Y802" t="s">
        <v>82</v>
      </c>
      <c r="Z802" t="s">
        <v>58</v>
      </c>
      <c r="AA802" t="s">
        <v>155</v>
      </c>
      <c r="AC802" t="s">
        <v>60</v>
      </c>
      <c r="AD802" t="s">
        <v>60</v>
      </c>
      <c r="AE802" t="s">
        <v>176</v>
      </c>
      <c r="AF802" t="s">
        <v>63</v>
      </c>
      <c r="AG802" t="s">
        <v>64</v>
      </c>
      <c r="AH802" t="s">
        <v>120</v>
      </c>
      <c r="AI802" t="s">
        <v>307</v>
      </c>
      <c r="AJ802">
        <v>2</v>
      </c>
      <c r="AK802" t="s">
        <v>605</v>
      </c>
      <c r="AL802">
        <v>3</v>
      </c>
      <c r="AN802" t="s">
        <v>60</v>
      </c>
      <c r="AO802" t="s">
        <v>67</v>
      </c>
      <c r="AP802" t="s">
        <v>104</v>
      </c>
      <c r="AR802" t="s">
        <v>69</v>
      </c>
      <c r="AS802" t="s">
        <v>70</v>
      </c>
      <c r="AT802" s="1">
        <v>44157</v>
      </c>
      <c r="AU802" t="s">
        <v>11407</v>
      </c>
      <c r="AV802" t="s">
        <v>604</v>
      </c>
      <c r="AW802" t="s">
        <v>71</v>
      </c>
      <c r="AX802" t="s">
        <v>72</v>
      </c>
    </row>
    <row r="803" spans="1:50" hidden="1" x14ac:dyDescent="0.25">
      <c r="A803" t="str">
        <f>INDEX('Community ID'!B:B,MATCH(M803,'Community ID'!A:A,0))</f>
        <v>Guaricano</v>
      </c>
      <c r="B803" t="str">
        <f>INDEX('Community ID'!$K:$K,MATCH('Environmental Data'!$N803,'Community ID'!J:J,0))</f>
        <v>Constanza</v>
      </c>
      <c r="D803" t="s">
        <v>2567</v>
      </c>
      <c r="F803" t="s">
        <v>2069</v>
      </c>
      <c r="G803" t="s">
        <v>48</v>
      </c>
      <c r="H803" s="1">
        <v>31572</v>
      </c>
      <c r="I803">
        <v>35</v>
      </c>
      <c r="K803" t="s">
        <v>117</v>
      </c>
      <c r="L803" t="s">
        <v>589</v>
      </c>
      <c r="M803" t="s">
        <v>2548</v>
      </c>
      <c r="N803" t="s">
        <v>97</v>
      </c>
      <c r="O803" t="s">
        <v>53</v>
      </c>
      <c r="Q803" t="s">
        <v>2568</v>
      </c>
      <c r="R803" t="s">
        <v>129</v>
      </c>
      <c r="T803" t="s">
        <v>595</v>
      </c>
      <c r="U803" t="s">
        <v>56</v>
      </c>
      <c r="V803">
        <v>0</v>
      </c>
      <c r="W803">
        <v>0</v>
      </c>
      <c r="X803" t="s">
        <v>82</v>
      </c>
      <c r="Y803" t="s">
        <v>82</v>
      </c>
      <c r="Z803" t="s">
        <v>58</v>
      </c>
      <c r="AA803" t="s">
        <v>155</v>
      </c>
      <c r="AB803" t="s">
        <v>60</v>
      </c>
      <c r="AD803" t="s">
        <v>60</v>
      </c>
      <c r="AF803" t="s">
        <v>63</v>
      </c>
      <c r="AG803" t="s">
        <v>313</v>
      </c>
      <c r="AH803" t="s">
        <v>120</v>
      </c>
      <c r="AI803" t="s">
        <v>2569</v>
      </c>
      <c r="AJ803">
        <v>2</v>
      </c>
      <c r="AK803" t="s">
        <v>597</v>
      </c>
      <c r="AL803">
        <v>5</v>
      </c>
      <c r="AM803">
        <v>1</v>
      </c>
      <c r="AN803" t="s">
        <v>60</v>
      </c>
      <c r="AO803" t="s">
        <v>67</v>
      </c>
      <c r="AP803" t="s">
        <v>104</v>
      </c>
      <c r="AR803" t="s">
        <v>69</v>
      </c>
      <c r="AS803" t="s">
        <v>70</v>
      </c>
      <c r="AT803" s="1">
        <v>44157</v>
      </c>
      <c r="AU803" t="s">
        <v>11408</v>
      </c>
      <c r="AV803" t="s">
        <v>595</v>
      </c>
      <c r="AW803" t="s">
        <v>71</v>
      </c>
      <c r="AX803" t="s">
        <v>72</v>
      </c>
    </row>
    <row r="804" spans="1:50" hidden="1" x14ac:dyDescent="0.25">
      <c r="A804" t="str">
        <f>INDEX('Community ID'!B:B,MATCH(M804,'Community ID'!A:A,0))</f>
        <v>Guaricano</v>
      </c>
      <c r="B804" t="str">
        <f>INDEX('Community ID'!$K:$K,MATCH('Environmental Data'!$N804,'Community ID'!J:J,0))</f>
        <v>Constanza</v>
      </c>
      <c r="D804" t="s">
        <v>2570</v>
      </c>
      <c r="F804" t="s">
        <v>126</v>
      </c>
      <c r="G804" t="s">
        <v>48</v>
      </c>
      <c r="H804" s="1">
        <v>35778</v>
      </c>
      <c r="I804">
        <v>24</v>
      </c>
      <c r="K804" t="s">
        <v>132</v>
      </c>
      <c r="L804" t="s">
        <v>589</v>
      </c>
      <c r="M804" t="s">
        <v>2548</v>
      </c>
      <c r="N804" t="s">
        <v>97</v>
      </c>
      <c r="O804" t="s">
        <v>98</v>
      </c>
      <c r="Q804" t="s">
        <v>134</v>
      </c>
      <c r="T804" t="s">
        <v>2295</v>
      </c>
      <c r="U804" t="s">
        <v>56</v>
      </c>
      <c r="V804">
        <v>18.888833699999999</v>
      </c>
      <c r="W804">
        <v>-70.709269199999994</v>
      </c>
      <c r="X804" t="s">
        <v>82</v>
      </c>
      <c r="Y804" t="s">
        <v>82</v>
      </c>
      <c r="Z804" t="s">
        <v>58</v>
      </c>
      <c r="AA804" t="s">
        <v>155</v>
      </c>
      <c r="AB804" t="s">
        <v>60</v>
      </c>
      <c r="AD804" t="s">
        <v>61</v>
      </c>
      <c r="AE804" t="s">
        <v>176</v>
      </c>
      <c r="AF804" t="s">
        <v>63</v>
      </c>
      <c r="AG804" t="s">
        <v>64</v>
      </c>
      <c r="AH804" t="s">
        <v>64</v>
      </c>
      <c r="AI804" t="s">
        <v>1287</v>
      </c>
      <c r="AJ804">
        <v>2</v>
      </c>
      <c r="AK804" t="s">
        <v>1476</v>
      </c>
      <c r="AL804">
        <v>3</v>
      </c>
      <c r="AN804" t="s">
        <v>60</v>
      </c>
      <c r="AO804" t="s">
        <v>67</v>
      </c>
      <c r="AP804" t="s">
        <v>104</v>
      </c>
      <c r="AR804" t="s">
        <v>69</v>
      </c>
      <c r="AS804" t="s">
        <v>70</v>
      </c>
      <c r="AT804" s="1">
        <v>44157</v>
      </c>
      <c r="AU804" t="s">
        <v>11409</v>
      </c>
      <c r="AV804" t="s">
        <v>2295</v>
      </c>
      <c r="AW804" t="s">
        <v>71</v>
      </c>
      <c r="AX804" t="s">
        <v>72</v>
      </c>
    </row>
    <row r="805" spans="1:50" hidden="1" x14ac:dyDescent="0.25">
      <c r="A805" t="str">
        <f>INDEX('Community ID'!B:B,MATCH(M805,'Community ID'!A:A,0))</f>
        <v>Guaricano</v>
      </c>
      <c r="B805" t="str">
        <f>INDEX('Community ID'!$K:$K,MATCH('Environmental Data'!$N805,'Community ID'!J:J,0))</f>
        <v>Constanza</v>
      </c>
      <c r="D805" t="s">
        <v>2571</v>
      </c>
      <c r="G805" t="s">
        <v>75</v>
      </c>
      <c r="H805" s="1">
        <v>33612</v>
      </c>
      <c r="I805">
        <v>29</v>
      </c>
      <c r="K805" t="s">
        <v>76</v>
      </c>
      <c r="L805" t="s">
        <v>129</v>
      </c>
      <c r="M805" t="s">
        <v>2548</v>
      </c>
      <c r="N805" t="s">
        <v>97</v>
      </c>
      <c r="O805" t="s">
        <v>147</v>
      </c>
      <c r="Q805" t="s">
        <v>2572</v>
      </c>
      <c r="R805" t="s">
        <v>1076</v>
      </c>
      <c r="T805" t="s">
        <v>832</v>
      </c>
      <c r="U805" t="s">
        <v>56</v>
      </c>
      <c r="V805">
        <v>18.897495800000002</v>
      </c>
      <c r="W805">
        <v>-70.701792299999994</v>
      </c>
      <c r="X805" t="s">
        <v>82</v>
      </c>
      <c r="Y805" t="s">
        <v>82</v>
      </c>
      <c r="Z805" t="s">
        <v>58</v>
      </c>
      <c r="AA805" t="s">
        <v>84</v>
      </c>
      <c r="AB805" t="s">
        <v>60</v>
      </c>
      <c r="AC805" t="s">
        <v>61</v>
      </c>
      <c r="AD805" t="s">
        <v>61</v>
      </c>
      <c r="AE805" t="s">
        <v>176</v>
      </c>
      <c r="AF805" t="s">
        <v>63</v>
      </c>
      <c r="AG805" t="s">
        <v>1076</v>
      </c>
      <c r="AH805" t="s">
        <v>1076</v>
      </c>
      <c r="AI805" t="s">
        <v>2573</v>
      </c>
      <c r="AJ805">
        <v>1</v>
      </c>
      <c r="AK805" t="s">
        <v>2574</v>
      </c>
      <c r="AL805">
        <v>3</v>
      </c>
      <c r="AM805">
        <v>1</v>
      </c>
      <c r="AN805" t="s">
        <v>60</v>
      </c>
      <c r="AO805" t="s">
        <v>67</v>
      </c>
      <c r="AP805" t="s">
        <v>104</v>
      </c>
      <c r="AR805" t="s">
        <v>69</v>
      </c>
      <c r="AS805" t="s">
        <v>91</v>
      </c>
      <c r="AT805" s="1">
        <v>44157</v>
      </c>
      <c r="AU805" t="s">
        <v>11410</v>
      </c>
      <c r="AV805" t="s">
        <v>832</v>
      </c>
      <c r="AW805" t="s">
        <v>71</v>
      </c>
      <c r="AX805" t="s">
        <v>72</v>
      </c>
    </row>
    <row r="806" spans="1:50" hidden="1" x14ac:dyDescent="0.25">
      <c r="A806" t="str">
        <f>INDEX('Community ID'!B:B,MATCH(M806,'Community ID'!A:A,0))</f>
        <v>Guaricano</v>
      </c>
      <c r="B806" t="str">
        <f>INDEX('Community ID'!$K:$K,MATCH('Environmental Data'!$N806,'Community ID'!J:J,0))</f>
        <v>Constanza</v>
      </c>
      <c r="D806" t="s">
        <v>2575</v>
      </c>
      <c r="F806" t="s">
        <v>2576</v>
      </c>
      <c r="G806" t="s">
        <v>75</v>
      </c>
      <c r="H806" s="1">
        <v>22292</v>
      </c>
      <c r="I806">
        <v>60</v>
      </c>
      <c r="K806" t="s">
        <v>76</v>
      </c>
      <c r="L806" t="s">
        <v>2577</v>
      </c>
      <c r="M806" t="s">
        <v>2548</v>
      </c>
      <c r="N806" t="s">
        <v>97</v>
      </c>
      <c r="O806" t="s">
        <v>98</v>
      </c>
      <c r="Q806" t="s">
        <v>134</v>
      </c>
      <c r="T806" t="s">
        <v>2295</v>
      </c>
      <c r="U806" t="s">
        <v>56</v>
      </c>
      <c r="V806">
        <v>18.888692500000001</v>
      </c>
      <c r="W806">
        <v>-70.709397899999999</v>
      </c>
      <c r="X806" t="s">
        <v>82</v>
      </c>
      <c r="Y806" t="s">
        <v>82</v>
      </c>
      <c r="Z806" t="s">
        <v>58</v>
      </c>
      <c r="AA806" t="s">
        <v>155</v>
      </c>
      <c r="AB806" t="s">
        <v>60</v>
      </c>
      <c r="AE806" t="s">
        <v>176</v>
      </c>
      <c r="AF806" t="s">
        <v>63</v>
      </c>
      <c r="AG806" t="s">
        <v>64</v>
      </c>
      <c r="AH806" t="s">
        <v>64</v>
      </c>
      <c r="AI806" t="s">
        <v>307</v>
      </c>
      <c r="AJ806">
        <v>2</v>
      </c>
      <c r="AK806" t="s">
        <v>1476</v>
      </c>
      <c r="AL806">
        <v>5</v>
      </c>
      <c r="AM806">
        <v>0</v>
      </c>
      <c r="AN806" t="s">
        <v>60</v>
      </c>
      <c r="AO806" t="s">
        <v>67</v>
      </c>
      <c r="AP806" t="s">
        <v>104</v>
      </c>
      <c r="AR806" t="s">
        <v>69</v>
      </c>
      <c r="AS806" t="s">
        <v>70</v>
      </c>
      <c r="AT806" s="1">
        <v>44157</v>
      </c>
      <c r="AU806" t="s">
        <v>11411</v>
      </c>
      <c r="AV806" t="s">
        <v>2295</v>
      </c>
      <c r="AW806" t="s">
        <v>71</v>
      </c>
      <c r="AX806" t="s">
        <v>72</v>
      </c>
    </row>
    <row r="807" spans="1:50" hidden="1" x14ac:dyDescent="0.25">
      <c r="A807" t="str">
        <f>INDEX('Community ID'!B:B,MATCH(M807,'Community ID'!A:A,0))</f>
        <v>Guaricano</v>
      </c>
      <c r="B807" t="str">
        <f>INDEX('Community ID'!$K:$K,MATCH('Environmental Data'!$N807,'Community ID'!J:J,0))</f>
        <v>Constanza</v>
      </c>
      <c r="D807" t="s">
        <v>2578</v>
      </c>
      <c r="F807" t="s">
        <v>2579</v>
      </c>
      <c r="G807" t="s">
        <v>48</v>
      </c>
      <c r="H807" s="1">
        <v>38182</v>
      </c>
      <c r="I807">
        <v>17</v>
      </c>
      <c r="K807" t="s">
        <v>76</v>
      </c>
      <c r="L807" t="s">
        <v>118</v>
      </c>
      <c r="M807" t="s">
        <v>2559</v>
      </c>
      <c r="N807" t="s">
        <v>97</v>
      </c>
      <c r="O807" t="s">
        <v>2554</v>
      </c>
      <c r="Q807" t="s">
        <v>2568</v>
      </c>
      <c r="R807" t="s">
        <v>129</v>
      </c>
      <c r="T807" t="s">
        <v>595</v>
      </c>
      <c r="U807" t="s">
        <v>56</v>
      </c>
      <c r="V807">
        <v>0</v>
      </c>
      <c r="W807">
        <v>0</v>
      </c>
      <c r="X807" t="s">
        <v>82</v>
      </c>
      <c r="Y807" t="s">
        <v>275</v>
      </c>
      <c r="Z807" t="s">
        <v>58</v>
      </c>
      <c r="AA807" t="s">
        <v>155</v>
      </c>
      <c r="AB807" t="s">
        <v>60</v>
      </c>
      <c r="AD807" t="s">
        <v>60</v>
      </c>
      <c r="AE807" t="s">
        <v>157</v>
      </c>
      <c r="AF807" t="s">
        <v>111</v>
      </c>
      <c r="AG807" t="s">
        <v>313</v>
      </c>
      <c r="AH807" t="s">
        <v>120</v>
      </c>
      <c r="AI807" t="s">
        <v>307</v>
      </c>
      <c r="AJ807">
        <v>2</v>
      </c>
      <c r="AK807" t="s">
        <v>597</v>
      </c>
      <c r="AM807">
        <v>2</v>
      </c>
      <c r="AN807" t="s">
        <v>60</v>
      </c>
      <c r="AO807" t="s">
        <v>67</v>
      </c>
      <c r="AR807" t="s">
        <v>69</v>
      </c>
      <c r="AS807" t="s">
        <v>70</v>
      </c>
      <c r="AT807" s="1">
        <v>44157</v>
      </c>
      <c r="AU807" t="s">
        <v>11412</v>
      </c>
      <c r="AV807" t="s">
        <v>595</v>
      </c>
      <c r="AW807" t="s">
        <v>71</v>
      </c>
      <c r="AX807" t="s">
        <v>72</v>
      </c>
    </row>
    <row r="808" spans="1:50" hidden="1" x14ac:dyDescent="0.25">
      <c r="A808" t="str">
        <f>INDEX('Community ID'!B:B,MATCH(M808,'Community ID'!A:A,0))</f>
        <v>Guaricano</v>
      </c>
      <c r="B808" t="str">
        <f>INDEX('Community ID'!$K:$K,MATCH('Environmental Data'!$N808,'Community ID'!J:J,0))</f>
        <v>Constanza</v>
      </c>
      <c r="D808" t="s">
        <v>2580</v>
      </c>
      <c r="F808" t="s">
        <v>2581</v>
      </c>
      <c r="G808" t="s">
        <v>75</v>
      </c>
      <c r="H808" t="s">
        <v>2582</v>
      </c>
      <c r="I808">
        <v>2021</v>
      </c>
      <c r="J808" t="s">
        <v>2583</v>
      </c>
      <c r="K808" t="s">
        <v>76</v>
      </c>
      <c r="L808" t="s">
        <v>2584</v>
      </c>
      <c r="M808" t="s">
        <v>2559</v>
      </c>
      <c r="N808" t="s">
        <v>97</v>
      </c>
      <c r="O808" t="s">
        <v>53</v>
      </c>
      <c r="P808">
        <v>1</v>
      </c>
      <c r="Q808" t="s">
        <v>134</v>
      </c>
      <c r="R808">
        <v>1</v>
      </c>
      <c r="S808" t="s">
        <v>2585</v>
      </c>
      <c r="T808" t="s">
        <v>1628</v>
      </c>
      <c r="U808" t="s">
        <v>56</v>
      </c>
      <c r="V808">
        <v>18.8872882</v>
      </c>
      <c r="W808">
        <v>-70.709128100000001</v>
      </c>
      <c r="X808" t="s">
        <v>82</v>
      </c>
      <c r="Y808" t="s">
        <v>82</v>
      </c>
      <c r="Z808" t="s">
        <v>83</v>
      </c>
      <c r="AA808" t="s">
        <v>84</v>
      </c>
      <c r="AB808" t="s">
        <v>60</v>
      </c>
      <c r="AC808" t="s">
        <v>61</v>
      </c>
      <c r="AD808" t="s">
        <v>60</v>
      </c>
      <c r="AE808" t="s">
        <v>157</v>
      </c>
      <c r="AF808" t="s">
        <v>63</v>
      </c>
      <c r="AG808" t="s">
        <v>2586</v>
      </c>
      <c r="AH808" t="s">
        <v>140</v>
      </c>
      <c r="AI808" t="s">
        <v>1411</v>
      </c>
      <c r="AJ808">
        <v>2</v>
      </c>
      <c r="AK808" t="s">
        <v>1342</v>
      </c>
      <c r="AL808">
        <v>5</v>
      </c>
      <c r="AM808">
        <v>1</v>
      </c>
      <c r="AN808" t="s">
        <v>60</v>
      </c>
      <c r="AO808" t="s">
        <v>67</v>
      </c>
      <c r="AP808" t="s">
        <v>123</v>
      </c>
      <c r="AR808" t="s">
        <v>69</v>
      </c>
      <c r="AS808" t="s">
        <v>70</v>
      </c>
      <c r="AT808" s="1">
        <v>44157</v>
      </c>
      <c r="AU808" t="s">
        <v>11413</v>
      </c>
      <c r="AV808" t="s">
        <v>1628</v>
      </c>
      <c r="AW808" t="s">
        <v>71</v>
      </c>
      <c r="AX808" t="s">
        <v>72</v>
      </c>
    </row>
    <row r="809" spans="1:50" hidden="1" x14ac:dyDescent="0.25">
      <c r="A809" t="str">
        <f>INDEX('Community ID'!B:B,MATCH(M809,'Community ID'!A:A,0))</f>
        <v>Guaricano</v>
      </c>
      <c r="B809" t="str">
        <f>INDEX('Community ID'!$K:$K,MATCH('Environmental Data'!$N809,'Community ID'!J:J,0))</f>
        <v>Constanza</v>
      </c>
      <c r="D809" t="s">
        <v>2587</v>
      </c>
      <c r="F809" t="s">
        <v>2588</v>
      </c>
      <c r="G809" t="s">
        <v>75</v>
      </c>
      <c r="H809" t="s">
        <v>2589</v>
      </c>
      <c r="I809">
        <v>59</v>
      </c>
      <c r="K809" t="s">
        <v>49</v>
      </c>
      <c r="L809" t="s">
        <v>2590</v>
      </c>
      <c r="M809" t="s">
        <v>2591</v>
      </c>
      <c r="N809" t="s">
        <v>52</v>
      </c>
      <c r="O809" t="s">
        <v>98</v>
      </c>
      <c r="Q809" t="s">
        <v>99</v>
      </c>
      <c r="T809" t="s">
        <v>604</v>
      </c>
      <c r="U809" t="s">
        <v>56</v>
      </c>
      <c r="V809">
        <v>18.887019299999999</v>
      </c>
      <c r="W809">
        <v>-70.709748399999995</v>
      </c>
      <c r="X809" t="s">
        <v>82</v>
      </c>
      <c r="Y809" t="s">
        <v>57</v>
      </c>
      <c r="Z809" t="s">
        <v>58</v>
      </c>
      <c r="AA809" t="s">
        <v>84</v>
      </c>
      <c r="AB809" t="s">
        <v>61</v>
      </c>
      <c r="AC809" t="s">
        <v>60</v>
      </c>
      <c r="AD809" t="s">
        <v>60</v>
      </c>
      <c r="AE809" t="s">
        <v>176</v>
      </c>
      <c r="AF809" t="s">
        <v>63</v>
      </c>
      <c r="AG809" t="s">
        <v>64</v>
      </c>
      <c r="AH809" t="s">
        <v>120</v>
      </c>
      <c r="AI809" t="s">
        <v>307</v>
      </c>
      <c r="AJ809">
        <v>2</v>
      </c>
      <c r="AK809" t="s">
        <v>605</v>
      </c>
      <c r="AL809">
        <v>3</v>
      </c>
      <c r="AN809" t="s">
        <v>60</v>
      </c>
      <c r="AO809" t="s">
        <v>67</v>
      </c>
      <c r="AP809" t="s">
        <v>104</v>
      </c>
      <c r="AR809" t="s">
        <v>69</v>
      </c>
      <c r="AS809" t="s">
        <v>70</v>
      </c>
      <c r="AT809" s="1">
        <v>44157</v>
      </c>
      <c r="AU809" t="s">
        <v>11414</v>
      </c>
      <c r="AV809" t="s">
        <v>604</v>
      </c>
      <c r="AW809" t="s">
        <v>71</v>
      </c>
      <c r="AX809" t="s">
        <v>72</v>
      </c>
    </row>
    <row r="810" spans="1:50" hidden="1" x14ac:dyDescent="0.25">
      <c r="A810" t="str">
        <f>INDEX('Community ID'!B:B,MATCH(M810,'Community ID'!A:A,0))</f>
        <v>Guaricano</v>
      </c>
      <c r="B810" t="str">
        <f>INDEX('Community ID'!$K:$K,MATCH('Environmental Data'!$N810,'Community ID'!J:J,0))</f>
        <v>Constanza</v>
      </c>
      <c r="D810" t="s">
        <v>2592</v>
      </c>
      <c r="F810" t="s">
        <v>2593</v>
      </c>
      <c r="G810" t="s">
        <v>48</v>
      </c>
      <c r="H810" s="1">
        <v>34548</v>
      </c>
      <c r="I810">
        <v>27</v>
      </c>
      <c r="K810" t="s">
        <v>49</v>
      </c>
      <c r="L810" t="s">
        <v>127</v>
      </c>
      <c r="M810" t="s">
        <v>2564</v>
      </c>
      <c r="N810" t="s">
        <v>52</v>
      </c>
      <c r="O810" t="s">
        <v>98</v>
      </c>
      <c r="T810" t="s">
        <v>2295</v>
      </c>
      <c r="U810" t="s">
        <v>56</v>
      </c>
      <c r="V810">
        <v>18.888881099999999</v>
      </c>
      <c r="W810">
        <v>-70.709325899999996</v>
      </c>
      <c r="X810" t="s">
        <v>82</v>
      </c>
      <c r="Y810" t="s">
        <v>82</v>
      </c>
      <c r="Z810" t="s">
        <v>58</v>
      </c>
      <c r="AA810" t="s">
        <v>155</v>
      </c>
      <c r="AB810" t="s">
        <v>60</v>
      </c>
      <c r="AE810" t="s">
        <v>176</v>
      </c>
      <c r="AF810" t="s">
        <v>63</v>
      </c>
      <c r="AG810" t="s">
        <v>64</v>
      </c>
      <c r="AH810" t="s">
        <v>64</v>
      </c>
      <c r="AI810" t="s">
        <v>307</v>
      </c>
      <c r="AJ810">
        <v>1</v>
      </c>
      <c r="AK810" t="s">
        <v>1476</v>
      </c>
      <c r="AL810">
        <v>3</v>
      </c>
      <c r="AN810" t="s">
        <v>60</v>
      </c>
      <c r="AO810" t="s">
        <v>67</v>
      </c>
      <c r="AP810" t="s">
        <v>104</v>
      </c>
      <c r="AR810" t="s">
        <v>69</v>
      </c>
      <c r="AS810" t="s">
        <v>70</v>
      </c>
      <c r="AT810" s="1">
        <v>44157</v>
      </c>
      <c r="AU810" t="s">
        <v>11415</v>
      </c>
      <c r="AV810" t="s">
        <v>2295</v>
      </c>
      <c r="AW810" t="s">
        <v>71</v>
      </c>
      <c r="AX810" t="s">
        <v>72</v>
      </c>
    </row>
    <row r="811" spans="1:50" hidden="1" x14ac:dyDescent="0.25">
      <c r="A811" t="str">
        <f>INDEX('Community ID'!B:B,MATCH(M811,'Community ID'!A:A,0))</f>
        <v>Guaricano</v>
      </c>
      <c r="B811" t="str">
        <f>INDEX('Community ID'!$K:$K,MATCH('Environmental Data'!$N811,'Community ID'!J:J,0))</f>
        <v>Constanza</v>
      </c>
      <c r="D811" t="s">
        <v>2594</v>
      </c>
      <c r="F811" t="s">
        <v>2052</v>
      </c>
      <c r="G811" t="s">
        <v>48</v>
      </c>
      <c r="H811" s="1">
        <v>33660</v>
      </c>
      <c r="I811">
        <v>29</v>
      </c>
      <c r="K811" t="s">
        <v>49</v>
      </c>
      <c r="L811" t="s">
        <v>127</v>
      </c>
      <c r="M811" t="s">
        <v>2591</v>
      </c>
      <c r="N811" t="s">
        <v>52</v>
      </c>
      <c r="O811" t="s">
        <v>2554</v>
      </c>
      <c r="Q811" t="s">
        <v>1257</v>
      </c>
      <c r="R811" t="s">
        <v>2595</v>
      </c>
      <c r="T811" t="s">
        <v>595</v>
      </c>
      <c r="U811" t="s">
        <v>56</v>
      </c>
      <c r="V811">
        <v>0</v>
      </c>
      <c r="W811">
        <v>0</v>
      </c>
      <c r="X811" t="s">
        <v>82</v>
      </c>
      <c r="Y811" t="s">
        <v>82</v>
      </c>
      <c r="Z811" t="s">
        <v>58</v>
      </c>
      <c r="AA811" t="s">
        <v>155</v>
      </c>
      <c r="AB811" t="s">
        <v>61</v>
      </c>
      <c r="AC811" t="s">
        <v>61</v>
      </c>
      <c r="AD811" t="s">
        <v>61</v>
      </c>
      <c r="AE811" t="s">
        <v>157</v>
      </c>
      <c r="AF811" t="s">
        <v>111</v>
      </c>
      <c r="AG811" t="s">
        <v>64</v>
      </c>
      <c r="AH811" t="s">
        <v>64</v>
      </c>
      <c r="AI811" t="s">
        <v>307</v>
      </c>
      <c r="AJ811">
        <v>2</v>
      </c>
      <c r="AK811" t="s">
        <v>597</v>
      </c>
      <c r="AL811">
        <v>4</v>
      </c>
      <c r="AM811">
        <v>0</v>
      </c>
      <c r="AN811" t="s">
        <v>60</v>
      </c>
      <c r="AO811" t="s">
        <v>67</v>
      </c>
      <c r="AP811" t="s">
        <v>104</v>
      </c>
      <c r="AR811" t="s">
        <v>69</v>
      </c>
      <c r="AS811" t="s">
        <v>91</v>
      </c>
      <c r="AT811" s="1">
        <v>44157</v>
      </c>
      <c r="AU811" t="s">
        <v>11416</v>
      </c>
      <c r="AV811" t="s">
        <v>595</v>
      </c>
      <c r="AW811" t="s">
        <v>71</v>
      </c>
      <c r="AX811" t="s">
        <v>72</v>
      </c>
    </row>
    <row r="812" spans="1:50" hidden="1" x14ac:dyDescent="0.25">
      <c r="A812" t="str">
        <f>INDEX('Community ID'!B:B,MATCH(M812,'Community ID'!A:A,0))</f>
        <v>Guaricano</v>
      </c>
      <c r="B812" t="str">
        <f>INDEX('Community ID'!$K:$K,MATCH('Environmental Data'!$N812,'Community ID'!J:J,0))</f>
        <v>Constanza</v>
      </c>
      <c r="D812" t="s">
        <v>2596</v>
      </c>
      <c r="G812" t="s">
        <v>48</v>
      </c>
      <c r="H812" s="1">
        <v>25174</v>
      </c>
      <c r="I812">
        <v>53</v>
      </c>
      <c r="K812" t="s">
        <v>76</v>
      </c>
      <c r="L812" t="s">
        <v>108</v>
      </c>
      <c r="M812" t="s">
        <v>2591</v>
      </c>
      <c r="N812" t="s">
        <v>52</v>
      </c>
      <c r="O812" t="s">
        <v>147</v>
      </c>
      <c r="Q812" t="s">
        <v>438</v>
      </c>
      <c r="R812" t="s">
        <v>621</v>
      </c>
      <c r="T812" t="s">
        <v>832</v>
      </c>
      <c r="U812" t="s">
        <v>56</v>
      </c>
      <c r="V812">
        <v>18.889282399999999</v>
      </c>
      <c r="W812">
        <v>-70.711456999999996</v>
      </c>
      <c r="X812" t="s">
        <v>82</v>
      </c>
      <c r="Y812" t="s">
        <v>82</v>
      </c>
      <c r="Z812" t="s">
        <v>58</v>
      </c>
      <c r="AA812" t="s">
        <v>84</v>
      </c>
      <c r="AB812" t="s">
        <v>60</v>
      </c>
      <c r="AC812" t="s">
        <v>61</v>
      </c>
      <c r="AD812" t="s">
        <v>61</v>
      </c>
      <c r="AE812" t="s">
        <v>176</v>
      </c>
      <c r="AF812" t="s">
        <v>111</v>
      </c>
      <c r="AG812" t="s">
        <v>621</v>
      </c>
      <c r="AH812" t="s">
        <v>621</v>
      </c>
      <c r="AI812" t="s">
        <v>2597</v>
      </c>
      <c r="AJ812">
        <v>2</v>
      </c>
      <c r="AK812" t="s">
        <v>833</v>
      </c>
      <c r="AL812">
        <v>2</v>
      </c>
      <c r="AM812">
        <v>0</v>
      </c>
      <c r="AN812" t="s">
        <v>60</v>
      </c>
      <c r="AO812" t="s">
        <v>67</v>
      </c>
      <c r="AP812" t="s">
        <v>104</v>
      </c>
      <c r="AR812" t="s">
        <v>69</v>
      </c>
      <c r="AS812" t="s">
        <v>91</v>
      </c>
      <c r="AT812" s="1">
        <v>44157</v>
      </c>
      <c r="AU812" t="s">
        <v>11417</v>
      </c>
      <c r="AV812" t="s">
        <v>832</v>
      </c>
      <c r="AW812" t="s">
        <v>71</v>
      </c>
      <c r="AX812" t="s">
        <v>72</v>
      </c>
    </row>
    <row r="813" spans="1:50" hidden="1" x14ac:dyDescent="0.25">
      <c r="A813" t="str">
        <f>INDEX('Community ID'!B:B,MATCH(M813,'Community ID'!A:A,0))</f>
        <v>Guaricano</v>
      </c>
      <c r="B813" t="str">
        <f>INDEX('Community ID'!$K:$K,MATCH('Environmental Data'!$N813,'Community ID'!J:J,0))</f>
        <v>Constanza</v>
      </c>
      <c r="D813" t="s">
        <v>2598</v>
      </c>
      <c r="F813" t="s">
        <v>2599</v>
      </c>
      <c r="G813" t="s">
        <v>48</v>
      </c>
      <c r="H813" s="1">
        <v>25991</v>
      </c>
      <c r="I813">
        <v>50</v>
      </c>
      <c r="J813">
        <v>0</v>
      </c>
      <c r="K813" t="s">
        <v>76</v>
      </c>
      <c r="L813" t="s">
        <v>127</v>
      </c>
      <c r="M813" t="s">
        <v>2591</v>
      </c>
      <c r="N813" t="s">
        <v>52</v>
      </c>
      <c r="O813" t="s">
        <v>53</v>
      </c>
      <c r="P813">
        <v>1</v>
      </c>
      <c r="Q813" t="s">
        <v>134</v>
      </c>
      <c r="R813">
        <v>1</v>
      </c>
      <c r="S813" t="s">
        <v>2601</v>
      </c>
      <c r="T813" t="s">
        <v>1628</v>
      </c>
      <c r="U813" t="s">
        <v>56</v>
      </c>
      <c r="V813">
        <v>18.8871118</v>
      </c>
      <c r="W813">
        <v>-70.708936300000005</v>
      </c>
      <c r="X813" t="s">
        <v>82</v>
      </c>
      <c r="Y813" t="s">
        <v>82</v>
      </c>
      <c r="Z813" t="s">
        <v>83</v>
      </c>
      <c r="AA813" t="s">
        <v>84</v>
      </c>
      <c r="AB813" t="s">
        <v>60</v>
      </c>
      <c r="AC813" t="s">
        <v>61</v>
      </c>
      <c r="AD813" t="s">
        <v>60</v>
      </c>
      <c r="AE813" t="s">
        <v>157</v>
      </c>
      <c r="AF813" t="s">
        <v>111</v>
      </c>
      <c r="AG813" t="s">
        <v>140</v>
      </c>
      <c r="AH813" t="s">
        <v>140</v>
      </c>
      <c r="AI813" t="s">
        <v>1411</v>
      </c>
      <c r="AJ813">
        <v>2</v>
      </c>
      <c r="AK813" t="s">
        <v>1342</v>
      </c>
      <c r="AL813">
        <v>1</v>
      </c>
      <c r="AM813">
        <v>0</v>
      </c>
      <c r="AN813" t="s">
        <v>60</v>
      </c>
      <c r="AO813" t="s">
        <v>67</v>
      </c>
      <c r="AP813" t="s">
        <v>123</v>
      </c>
      <c r="AR813" t="s">
        <v>69</v>
      </c>
      <c r="AS813" t="s">
        <v>70</v>
      </c>
      <c r="AT813" s="1">
        <v>44157</v>
      </c>
      <c r="AU813" t="s">
        <v>11418</v>
      </c>
      <c r="AV813" t="s">
        <v>1628</v>
      </c>
      <c r="AW813" t="s">
        <v>71</v>
      </c>
      <c r="AX813" t="s">
        <v>72</v>
      </c>
    </row>
    <row r="814" spans="1:50" hidden="1" x14ac:dyDescent="0.25">
      <c r="A814" t="str">
        <f>INDEX('Community ID'!B:B,MATCH(M814,'Community ID'!A:A,0))</f>
        <v>Guaricano</v>
      </c>
      <c r="B814" t="str">
        <f>INDEX('Community ID'!$K:$K,MATCH('Environmental Data'!$N814,'Community ID'!J:J,0))</f>
        <v>Constanza</v>
      </c>
      <c r="D814" t="s">
        <v>2602</v>
      </c>
      <c r="F814" t="s">
        <v>2603</v>
      </c>
      <c r="G814" t="s">
        <v>48</v>
      </c>
      <c r="H814" s="1">
        <v>20494</v>
      </c>
      <c r="I814">
        <v>65</v>
      </c>
      <c r="J814">
        <v>8094844097</v>
      </c>
      <c r="K814" t="s">
        <v>76</v>
      </c>
      <c r="L814" t="s">
        <v>127</v>
      </c>
      <c r="M814" t="s">
        <v>2591</v>
      </c>
      <c r="N814" t="s">
        <v>52</v>
      </c>
      <c r="O814" t="s">
        <v>98</v>
      </c>
      <c r="Q814" t="s">
        <v>99</v>
      </c>
      <c r="T814" t="s">
        <v>604</v>
      </c>
      <c r="U814" t="s">
        <v>56</v>
      </c>
      <c r="V814">
        <v>18.886982400000001</v>
      </c>
      <c r="W814">
        <v>-70.709818299999995</v>
      </c>
      <c r="X814" t="s">
        <v>82</v>
      </c>
      <c r="Y814" t="s">
        <v>82</v>
      </c>
      <c r="Z814" t="s">
        <v>345</v>
      </c>
      <c r="AA814" t="s">
        <v>155</v>
      </c>
      <c r="AB814" t="s">
        <v>60</v>
      </c>
      <c r="AD814" t="s">
        <v>60</v>
      </c>
      <c r="AE814" t="s">
        <v>176</v>
      </c>
      <c r="AF814" t="s">
        <v>63</v>
      </c>
      <c r="AG814" t="s">
        <v>64</v>
      </c>
      <c r="AH814" t="s">
        <v>120</v>
      </c>
      <c r="AI814" t="s">
        <v>307</v>
      </c>
      <c r="AJ814">
        <v>2</v>
      </c>
      <c r="AK814" t="s">
        <v>605</v>
      </c>
      <c r="AL814">
        <v>1</v>
      </c>
      <c r="AN814" t="s">
        <v>60</v>
      </c>
      <c r="AO814" t="s">
        <v>67</v>
      </c>
      <c r="AR814" t="s">
        <v>69</v>
      </c>
      <c r="AS814" t="s">
        <v>91</v>
      </c>
      <c r="AT814" s="1">
        <v>44157</v>
      </c>
      <c r="AU814" t="s">
        <v>11419</v>
      </c>
      <c r="AV814" t="s">
        <v>604</v>
      </c>
      <c r="AW814" t="s">
        <v>71</v>
      </c>
      <c r="AX814" t="s">
        <v>72</v>
      </c>
    </row>
    <row r="815" spans="1:50" hidden="1" x14ac:dyDescent="0.25">
      <c r="A815" t="str">
        <f>INDEX('Community ID'!B:B,MATCH(M815,'Community ID'!A:A,0))</f>
        <v>Guaricano</v>
      </c>
      <c r="B815" t="str">
        <f>INDEX('Community ID'!$K:$K,MATCH('Environmental Data'!$N815,'Community ID'!J:J,0))</f>
        <v>Constanza</v>
      </c>
      <c r="D815" t="s">
        <v>2607</v>
      </c>
      <c r="F815" t="s">
        <v>2608</v>
      </c>
      <c r="G815" t="s">
        <v>48</v>
      </c>
      <c r="H815" s="1">
        <v>35585</v>
      </c>
      <c r="I815">
        <v>24</v>
      </c>
      <c r="K815" t="s">
        <v>49</v>
      </c>
      <c r="L815" t="s">
        <v>127</v>
      </c>
      <c r="M815" t="s">
        <v>2591</v>
      </c>
      <c r="N815" t="s">
        <v>52</v>
      </c>
      <c r="O815" t="s">
        <v>2554</v>
      </c>
      <c r="Q815" t="s">
        <v>2568</v>
      </c>
      <c r="R815" t="s">
        <v>129</v>
      </c>
      <c r="T815" t="s">
        <v>595</v>
      </c>
      <c r="U815" t="s">
        <v>56</v>
      </c>
      <c r="V815">
        <v>0</v>
      </c>
      <c r="W815">
        <v>0</v>
      </c>
      <c r="X815" t="s">
        <v>57</v>
      </c>
      <c r="Y815" t="s">
        <v>57</v>
      </c>
      <c r="Z815" t="s">
        <v>58</v>
      </c>
      <c r="AA815" t="s">
        <v>155</v>
      </c>
      <c r="AB815" t="s">
        <v>60</v>
      </c>
      <c r="AD815" t="s">
        <v>60</v>
      </c>
      <c r="AF815" t="s">
        <v>63</v>
      </c>
      <c r="AG815" t="s">
        <v>313</v>
      </c>
      <c r="AH815" t="s">
        <v>120</v>
      </c>
      <c r="AI815" t="s">
        <v>307</v>
      </c>
      <c r="AJ815">
        <v>2</v>
      </c>
      <c r="AK815" t="s">
        <v>597</v>
      </c>
      <c r="AL815">
        <v>4</v>
      </c>
      <c r="AM815">
        <v>1</v>
      </c>
      <c r="AN815" t="s">
        <v>61</v>
      </c>
      <c r="AO815" t="s">
        <v>67</v>
      </c>
      <c r="AP815" t="s">
        <v>104</v>
      </c>
      <c r="AR815" t="s">
        <v>69</v>
      </c>
      <c r="AS815" t="s">
        <v>70</v>
      </c>
      <c r="AT815" s="1">
        <v>44157</v>
      </c>
      <c r="AU815" t="s">
        <v>11420</v>
      </c>
      <c r="AV815" t="s">
        <v>595</v>
      </c>
      <c r="AW815" t="s">
        <v>71</v>
      </c>
      <c r="AX815" t="s">
        <v>72</v>
      </c>
    </row>
    <row r="816" spans="1:50" hidden="1" x14ac:dyDescent="0.25">
      <c r="A816" t="str">
        <f>INDEX('Community ID'!B:B,MATCH(M816,'Community ID'!A:A,0))</f>
        <v>Guaricano</v>
      </c>
      <c r="B816" t="str">
        <f>INDEX('Community ID'!$K:$K,MATCH('Environmental Data'!$N816,'Community ID'!J:J,0))</f>
        <v>Constanza</v>
      </c>
      <c r="D816" t="s">
        <v>2604</v>
      </c>
      <c r="G816" t="s">
        <v>75</v>
      </c>
      <c r="H816" s="1">
        <v>29747</v>
      </c>
      <c r="I816">
        <v>40</v>
      </c>
      <c r="K816" t="s">
        <v>132</v>
      </c>
      <c r="L816" t="s">
        <v>2605</v>
      </c>
      <c r="M816" t="s">
        <v>2591</v>
      </c>
      <c r="N816" t="s">
        <v>52</v>
      </c>
      <c r="O816" t="s">
        <v>2606</v>
      </c>
      <c r="Q816" t="s">
        <v>438</v>
      </c>
      <c r="R816" t="s">
        <v>621</v>
      </c>
      <c r="T816" t="s">
        <v>832</v>
      </c>
      <c r="U816" t="s">
        <v>56</v>
      </c>
      <c r="V816">
        <v>18.889282399999999</v>
      </c>
      <c r="W816">
        <v>-70.711456999999996</v>
      </c>
      <c r="X816" t="s">
        <v>196</v>
      </c>
      <c r="Y816" t="s">
        <v>196</v>
      </c>
      <c r="Z816" t="s">
        <v>58</v>
      </c>
      <c r="AA816" t="s">
        <v>155</v>
      </c>
      <c r="AB816" t="s">
        <v>60</v>
      </c>
      <c r="AC816" t="s">
        <v>61</v>
      </c>
      <c r="AD816" t="s">
        <v>61</v>
      </c>
      <c r="AE816" t="s">
        <v>176</v>
      </c>
      <c r="AF816" t="s">
        <v>63</v>
      </c>
      <c r="AG816" t="s">
        <v>1076</v>
      </c>
      <c r="AH816" t="s">
        <v>1076</v>
      </c>
      <c r="AI816" t="s">
        <v>902</v>
      </c>
      <c r="AJ816">
        <v>2</v>
      </c>
      <c r="AK816" t="s">
        <v>833</v>
      </c>
      <c r="AL816">
        <v>4</v>
      </c>
      <c r="AM816">
        <v>1</v>
      </c>
      <c r="AN816" t="s">
        <v>60</v>
      </c>
      <c r="AO816" t="s">
        <v>67</v>
      </c>
      <c r="AP816" t="s">
        <v>123</v>
      </c>
      <c r="AR816" t="s">
        <v>69</v>
      </c>
      <c r="AS816" t="s">
        <v>70</v>
      </c>
      <c r="AT816" s="1">
        <v>44157</v>
      </c>
      <c r="AU816" t="s">
        <v>11421</v>
      </c>
      <c r="AV816" t="s">
        <v>832</v>
      </c>
      <c r="AW816" t="s">
        <v>71</v>
      </c>
      <c r="AX816" t="s">
        <v>72</v>
      </c>
    </row>
    <row r="817" spans="1:50" hidden="1" x14ac:dyDescent="0.25">
      <c r="A817" t="str">
        <f>INDEX('Community ID'!B:B,MATCH(M817,'Community ID'!A:A,0))</f>
        <v>Guaricano</v>
      </c>
      <c r="B817" t="str">
        <f>INDEX('Community ID'!$K:$K,MATCH('Environmental Data'!$N817,'Community ID'!J:J,0))</f>
        <v>Constanza</v>
      </c>
      <c r="D817" t="s">
        <v>2609</v>
      </c>
      <c r="F817" t="s">
        <v>2610</v>
      </c>
      <c r="G817" t="s">
        <v>48</v>
      </c>
      <c r="H817" s="1">
        <v>32719</v>
      </c>
      <c r="I817">
        <v>32</v>
      </c>
      <c r="J817" t="s">
        <v>2611</v>
      </c>
      <c r="K817" t="s">
        <v>49</v>
      </c>
      <c r="L817" t="s">
        <v>127</v>
      </c>
      <c r="M817" t="s">
        <v>2591</v>
      </c>
      <c r="N817" t="s">
        <v>52</v>
      </c>
      <c r="O817" t="s">
        <v>98</v>
      </c>
      <c r="Q817" t="s">
        <v>134</v>
      </c>
      <c r="T817" t="s">
        <v>2295</v>
      </c>
      <c r="U817" t="s">
        <v>56</v>
      </c>
      <c r="V817">
        <v>18.888836099999999</v>
      </c>
      <c r="W817">
        <v>-70.709729999999993</v>
      </c>
      <c r="X817" t="s">
        <v>82</v>
      </c>
      <c r="Y817" t="s">
        <v>82</v>
      </c>
      <c r="Z817" t="s">
        <v>58</v>
      </c>
      <c r="AA817" t="s">
        <v>155</v>
      </c>
      <c r="AB817" t="s">
        <v>60</v>
      </c>
      <c r="AD817" t="s">
        <v>61</v>
      </c>
      <c r="AE817" t="s">
        <v>176</v>
      </c>
      <c r="AF817" t="s">
        <v>63</v>
      </c>
      <c r="AG817" t="s">
        <v>64</v>
      </c>
      <c r="AH817" t="s">
        <v>64</v>
      </c>
      <c r="AJ817">
        <v>2</v>
      </c>
      <c r="AK817" t="s">
        <v>1476</v>
      </c>
      <c r="AL817">
        <v>7</v>
      </c>
      <c r="AM817">
        <v>0</v>
      </c>
      <c r="AN817" t="s">
        <v>60</v>
      </c>
      <c r="AO817" t="s">
        <v>67</v>
      </c>
      <c r="AP817" t="s">
        <v>104</v>
      </c>
      <c r="AS817" t="s">
        <v>70</v>
      </c>
      <c r="AT817" s="1">
        <v>44157</v>
      </c>
      <c r="AU817" t="s">
        <v>11422</v>
      </c>
      <c r="AV817" t="s">
        <v>2295</v>
      </c>
      <c r="AW817" t="s">
        <v>71</v>
      </c>
      <c r="AX817" t="s">
        <v>72</v>
      </c>
    </row>
    <row r="818" spans="1:50" hidden="1" x14ac:dyDescent="0.25">
      <c r="A818" t="str">
        <f>INDEX('Community ID'!B:B,MATCH(M818,'Community ID'!A:A,0))</f>
        <v>Guaricano</v>
      </c>
      <c r="B818" t="str">
        <f>INDEX('Community ID'!$K:$K,MATCH('Environmental Data'!$N818,'Community ID'!J:J,0))</f>
        <v>Constanza</v>
      </c>
      <c r="D818" t="s">
        <v>2612</v>
      </c>
      <c r="G818" t="s">
        <v>48</v>
      </c>
      <c r="H818" t="s">
        <v>2613</v>
      </c>
      <c r="I818">
        <v>18</v>
      </c>
      <c r="J818">
        <v>8296038152</v>
      </c>
      <c r="K818" t="s">
        <v>132</v>
      </c>
      <c r="L818" t="s">
        <v>127</v>
      </c>
      <c r="M818" t="s">
        <v>2591</v>
      </c>
      <c r="N818" t="s">
        <v>52</v>
      </c>
      <c r="O818" t="s">
        <v>98</v>
      </c>
      <c r="Q818" t="s">
        <v>99</v>
      </c>
      <c r="T818" t="s">
        <v>604</v>
      </c>
      <c r="U818" t="s">
        <v>56</v>
      </c>
      <c r="V818">
        <v>0</v>
      </c>
      <c r="W818">
        <v>0</v>
      </c>
      <c r="X818" t="s">
        <v>82</v>
      </c>
      <c r="Y818" t="s">
        <v>82</v>
      </c>
      <c r="Z818" t="s">
        <v>58</v>
      </c>
      <c r="AA818" t="s">
        <v>155</v>
      </c>
      <c r="AC818" t="s">
        <v>60</v>
      </c>
      <c r="AD818" t="s">
        <v>60</v>
      </c>
      <c r="AE818" t="s">
        <v>157</v>
      </c>
      <c r="AF818" t="s">
        <v>111</v>
      </c>
      <c r="AG818" t="s">
        <v>64</v>
      </c>
      <c r="AH818" t="s">
        <v>120</v>
      </c>
      <c r="AI818" t="s">
        <v>307</v>
      </c>
      <c r="AJ818">
        <v>2</v>
      </c>
      <c r="AK818" t="s">
        <v>605</v>
      </c>
      <c r="AL818">
        <v>3</v>
      </c>
      <c r="AM818">
        <v>1</v>
      </c>
      <c r="AN818" t="s">
        <v>60</v>
      </c>
      <c r="AO818" t="s">
        <v>67</v>
      </c>
      <c r="AR818" t="s">
        <v>69</v>
      </c>
      <c r="AS818" t="s">
        <v>91</v>
      </c>
      <c r="AT818" s="1">
        <v>44157</v>
      </c>
      <c r="AU818" t="s">
        <v>11423</v>
      </c>
      <c r="AV818" t="s">
        <v>604</v>
      </c>
      <c r="AW818" t="s">
        <v>71</v>
      </c>
      <c r="AX818" t="s">
        <v>72</v>
      </c>
    </row>
    <row r="819" spans="1:50" hidden="1" x14ac:dyDescent="0.25">
      <c r="A819" t="str">
        <f>INDEX('Community ID'!B:B,MATCH(M819,'Community ID'!A:A,0))</f>
        <v>Guaricano</v>
      </c>
      <c r="B819" t="str">
        <f>INDEX('Community ID'!$K:$K,MATCH('Environmental Data'!$N819,'Community ID'!J:J,0))</f>
        <v>Constanza</v>
      </c>
      <c r="D819" t="s">
        <v>2614</v>
      </c>
      <c r="G819" t="s">
        <v>48</v>
      </c>
      <c r="H819" t="s">
        <v>2615</v>
      </c>
      <c r="I819">
        <v>1821</v>
      </c>
      <c r="K819" t="s">
        <v>492</v>
      </c>
      <c r="L819" t="s">
        <v>61</v>
      </c>
      <c r="M819" t="s">
        <v>2591</v>
      </c>
      <c r="N819" t="s">
        <v>52</v>
      </c>
      <c r="O819" t="s">
        <v>147</v>
      </c>
      <c r="Q819" t="s">
        <v>438</v>
      </c>
      <c r="R819" t="s">
        <v>621</v>
      </c>
      <c r="T819" t="s">
        <v>832</v>
      </c>
      <c r="U819" t="s">
        <v>56</v>
      </c>
      <c r="V819">
        <v>18.897495800000002</v>
      </c>
      <c r="W819">
        <v>-70.701792299999994</v>
      </c>
      <c r="X819" t="s">
        <v>82</v>
      </c>
      <c r="Y819" t="s">
        <v>57</v>
      </c>
      <c r="Z819" t="s">
        <v>58</v>
      </c>
      <c r="AA819" t="s">
        <v>84</v>
      </c>
      <c r="AB819" t="s">
        <v>60</v>
      </c>
      <c r="AC819" t="s">
        <v>61</v>
      </c>
      <c r="AD819" t="s">
        <v>61</v>
      </c>
      <c r="AE819" t="s">
        <v>176</v>
      </c>
      <c r="AF819" t="s">
        <v>63</v>
      </c>
      <c r="AG819" t="s">
        <v>621</v>
      </c>
      <c r="AH819" t="s">
        <v>621</v>
      </c>
      <c r="AI819" t="s">
        <v>347</v>
      </c>
      <c r="AJ819">
        <v>2</v>
      </c>
      <c r="AK819" t="s">
        <v>833</v>
      </c>
      <c r="AL819">
        <v>4</v>
      </c>
      <c r="AM819">
        <v>3</v>
      </c>
      <c r="AN819" t="s">
        <v>61</v>
      </c>
      <c r="AO819" t="s">
        <v>67</v>
      </c>
      <c r="AP819" t="s">
        <v>104</v>
      </c>
      <c r="AR819" t="s">
        <v>69</v>
      </c>
      <c r="AS819" t="s">
        <v>91</v>
      </c>
      <c r="AT819" s="1">
        <v>44157</v>
      </c>
      <c r="AU819" t="s">
        <v>11424</v>
      </c>
      <c r="AV819" t="s">
        <v>832</v>
      </c>
      <c r="AW819" t="s">
        <v>71</v>
      </c>
      <c r="AX819" t="s">
        <v>72</v>
      </c>
    </row>
    <row r="820" spans="1:50" hidden="1" x14ac:dyDescent="0.25">
      <c r="A820" t="str">
        <f>INDEX('Community ID'!B:B,MATCH(M820,'Community ID'!A:A,0))</f>
        <v>Guaricano</v>
      </c>
      <c r="B820" t="str">
        <f>INDEX('Community ID'!$K:$K,MATCH('Environmental Data'!$N820,'Community ID'!J:J,0))</f>
        <v>Constanza</v>
      </c>
      <c r="D820" t="s">
        <v>2616</v>
      </c>
      <c r="F820" t="s">
        <v>1478</v>
      </c>
      <c r="G820" t="s">
        <v>48</v>
      </c>
      <c r="H820" s="1">
        <v>30745</v>
      </c>
      <c r="I820">
        <v>37</v>
      </c>
      <c r="J820" t="s">
        <v>2617</v>
      </c>
      <c r="K820" t="s">
        <v>132</v>
      </c>
      <c r="L820" t="s">
        <v>118</v>
      </c>
      <c r="M820" t="s">
        <v>2591</v>
      </c>
      <c r="N820" t="s">
        <v>52</v>
      </c>
      <c r="O820" t="s">
        <v>2618</v>
      </c>
      <c r="P820">
        <v>1</v>
      </c>
      <c r="Q820" t="s">
        <v>134</v>
      </c>
      <c r="R820">
        <v>0</v>
      </c>
      <c r="S820" t="s">
        <v>2619</v>
      </c>
      <c r="T820" t="s">
        <v>1628</v>
      </c>
      <c r="U820" t="s">
        <v>56</v>
      </c>
      <c r="V820">
        <v>18.887250399999999</v>
      </c>
      <c r="W820">
        <v>-70.709083300000003</v>
      </c>
      <c r="X820" t="s">
        <v>82</v>
      </c>
      <c r="Y820" t="s">
        <v>82</v>
      </c>
      <c r="Z820" t="s">
        <v>83</v>
      </c>
      <c r="AA820" t="s">
        <v>84</v>
      </c>
      <c r="AB820" t="s">
        <v>61</v>
      </c>
      <c r="AC820" t="s">
        <v>60</v>
      </c>
      <c r="AD820" t="s">
        <v>60</v>
      </c>
      <c r="AE820" t="s">
        <v>157</v>
      </c>
      <c r="AF820" t="s">
        <v>111</v>
      </c>
      <c r="AG820" t="s">
        <v>140</v>
      </c>
      <c r="AH820" t="s">
        <v>140</v>
      </c>
      <c r="AI820" t="s">
        <v>2620</v>
      </c>
      <c r="AJ820">
        <v>2</v>
      </c>
      <c r="AK820" t="s">
        <v>1342</v>
      </c>
      <c r="AL820">
        <v>3</v>
      </c>
      <c r="AM820">
        <v>1</v>
      </c>
      <c r="AN820" t="s">
        <v>60</v>
      </c>
      <c r="AO820" t="s">
        <v>67</v>
      </c>
      <c r="AP820" t="s">
        <v>123</v>
      </c>
      <c r="AR820" t="s">
        <v>69</v>
      </c>
      <c r="AS820" t="s">
        <v>114</v>
      </c>
      <c r="AT820" s="1">
        <v>44157</v>
      </c>
      <c r="AU820" t="s">
        <v>11425</v>
      </c>
      <c r="AV820" t="s">
        <v>1628</v>
      </c>
      <c r="AW820" t="s">
        <v>71</v>
      </c>
      <c r="AX820" t="s">
        <v>72</v>
      </c>
    </row>
    <row r="821" spans="1:50" hidden="1" x14ac:dyDescent="0.25">
      <c r="A821" t="str">
        <f>INDEX('Community ID'!B:B,MATCH(M821,'Community ID'!A:A,0))</f>
        <v>Guaricano</v>
      </c>
      <c r="B821" t="str">
        <f>INDEX('Community ID'!$K:$K,MATCH('Environmental Data'!$N821,'Community ID'!J:J,0))</f>
        <v>Constanza</v>
      </c>
      <c r="D821" t="s">
        <v>2621</v>
      </c>
      <c r="F821" t="s">
        <v>2622</v>
      </c>
      <c r="G821" t="s">
        <v>75</v>
      </c>
      <c r="H821" s="1">
        <v>29988</v>
      </c>
      <c r="I821">
        <v>39</v>
      </c>
      <c r="K821" t="s">
        <v>49</v>
      </c>
      <c r="L821" t="s">
        <v>1907</v>
      </c>
      <c r="M821" t="s">
        <v>2591</v>
      </c>
      <c r="N821" t="s">
        <v>52</v>
      </c>
      <c r="O821" t="s">
        <v>98</v>
      </c>
      <c r="Q821" t="s">
        <v>134</v>
      </c>
      <c r="T821" t="s">
        <v>2295</v>
      </c>
      <c r="U821" t="s">
        <v>56</v>
      </c>
      <c r="V821">
        <v>18.8893387</v>
      </c>
      <c r="W821">
        <v>-70.709508</v>
      </c>
      <c r="X821" t="s">
        <v>82</v>
      </c>
      <c r="Y821" t="s">
        <v>82</v>
      </c>
      <c r="Z821" t="s">
        <v>58</v>
      </c>
      <c r="AA821" t="s">
        <v>155</v>
      </c>
      <c r="AB821" t="s">
        <v>60</v>
      </c>
      <c r="AE821" t="s">
        <v>176</v>
      </c>
      <c r="AF821" t="s">
        <v>63</v>
      </c>
      <c r="AG821" t="s">
        <v>64</v>
      </c>
      <c r="AH821" t="s">
        <v>64</v>
      </c>
      <c r="AI821" t="s">
        <v>307</v>
      </c>
      <c r="AJ821">
        <v>2</v>
      </c>
      <c r="AK821" t="s">
        <v>1476</v>
      </c>
      <c r="AL821">
        <v>3</v>
      </c>
      <c r="AM821">
        <v>1</v>
      </c>
      <c r="AN821" t="s">
        <v>60</v>
      </c>
      <c r="AO821" t="s">
        <v>67</v>
      </c>
      <c r="AP821" t="s">
        <v>104</v>
      </c>
      <c r="AR821" t="s">
        <v>69</v>
      </c>
      <c r="AS821" t="s">
        <v>70</v>
      </c>
      <c r="AT821" s="1">
        <v>44157</v>
      </c>
      <c r="AU821" t="s">
        <v>11426</v>
      </c>
      <c r="AV821" t="s">
        <v>2295</v>
      </c>
      <c r="AW821" t="s">
        <v>71</v>
      </c>
      <c r="AX821" t="s">
        <v>72</v>
      </c>
    </row>
    <row r="822" spans="1:50" hidden="1" x14ac:dyDescent="0.25">
      <c r="A822" t="str">
        <f>INDEX('Community ID'!B:B,MATCH(M822,'Community ID'!A:A,0))</f>
        <v>Guaricano</v>
      </c>
      <c r="B822" t="str">
        <f>INDEX('Community ID'!$K:$K,MATCH('Environmental Data'!$N822,'Community ID'!J:J,0))</f>
        <v>Constanza</v>
      </c>
      <c r="D822" t="s">
        <v>2623</v>
      </c>
      <c r="F822" t="s">
        <v>2624</v>
      </c>
      <c r="G822" t="s">
        <v>48</v>
      </c>
      <c r="H822" s="1">
        <v>16301</v>
      </c>
      <c r="I822">
        <v>77</v>
      </c>
      <c r="K822" t="s">
        <v>76</v>
      </c>
      <c r="L822" t="s">
        <v>127</v>
      </c>
      <c r="M822" t="s">
        <v>2591</v>
      </c>
      <c r="N822" t="s">
        <v>52</v>
      </c>
      <c r="O822" t="s">
        <v>2554</v>
      </c>
      <c r="Q822" t="s">
        <v>1257</v>
      </c>
      <c r="R822" t="s">
        <v>61</v>
      </c>
      <c r="T822" t="s">
        <v>595</v>
      </c>
      <c r="U822" t="s">
        <v>56</v>
      </c>
      <c r="V822">
        <v>0</v>
      </c>
      <c r="W822">
        <v>0</v>
      </c>
      <c r="X822" t="s">
        <v>82</v>
      </c>
      <c r="Y822" t="s">
        <v>82</v>
      </c>
      <c r="Z822" t="s">
        <v>58</v>
      </c>
      <c r="AA822" t="s">
        <v>155</v>
      </c>
      <c r="AB822" t="s">
        <v>60</v>
      </c>
      <c r="AD822" t="s">
        <v>61</v>
      </c>
      <c r="AF822" t="s">
        <v>63</v>
      </c>
      <c r="AG822" t="s">
        <v>64</v>
      </c>
      <c r="AH822" t="s">
        <v>64</v>
      </c>
      <c r="AI822" t="s">
        <v>307</v>
      </c>
      <c r="AJ822">
        <v>2</v>
      </c>
      <c r="AK822" t="s">
        <v>597</v>
      </c>
      <c r="AL822">
        <v>2</v>
      </c>
      <c r="AM822">
        <v>0</v>
      </c>
      <c r="AN822" t="s">
        <v>60</v>
      </c>
      <c r="AO822" t="s">
        <v>67</v>
      </c>
      <c r="AP822" t="s">
        <v>104</v>
      </c>
      <c r="AR822" t="s">
        <v>69</v>
      </c>
      <c r="AS822" t="s">
        <v>70</v>
      </c>
      <c r="AT822" s="1">
        <v>44157</v>
      </c>
      <c r="AU822" t="s">
        <v>11427</v>
      </c>
      <c r="AV822" t="s">
        <v>595</v>
      </c>
      <c r="AW822" t="s">
        <v>71</v>
      </c>
      <c r="AX822" t="s">
        <v>72</v>
      </c>
    </row>
    <row r="823" spans="1:50" hidden="1" x14ac:dyDescent="0.25">
      <c r="A823" t="str">
        <f>INDEX('Community ID'!B:B,MATCH(M823,'Community ID'!A:A,0))</f>
        <v>Guaricano</v>
      </c>
      <c r="B823" t="str">
        <f>INDEX('Community ID'!$K:$K,MATCH('Environmental Data'!$N823,'Community ID'!J:J,0))</f>
        <v>Constanza</v>
      </c>
      <c r="D823" t="s">
        <v>2625</v>
      </c>
      <c r="F823" t="s">
        <v>481</v>
      </c>
      <c r="G823" t="s">
        <v>75</v>
      </c>
      <c r="H823" s="1">
        <v>24290</v>
      </c>
      <c r="I823">
        <v>55</v>
      </c>
      <c r="K823" t="s">
        <v>76</v>
      </c>
      <c r="L823" t="s">
        <v>50</v>
      </c>
      <c r="M823" t="s">
        <v>2591</v>
      </c>
      <c r="N823" t="s">
        <v>52</v>
      </c>
      <c r="O823" t="s">
        <v>98</v>
      </c>
      <c r="Q823" t="s">
        <v>99</v>
      </c>
      <c r="T823" t="s">
        <v>604</v>
      </c>
      <c r="U823" t="s">
        <v>56</v>
      </c>
      <c r="V823">
        <v>18.887387</v>
      </c>
      <c r="W823">
        <v>-70.709871300000003</v>
      </c>
      <c r="X823" t="s">
        <v>82</v>
      </c>
      <c r="Y823" t="s">
        <v>82</v>
      </c>
      <c r="Z823" t="s">
        <v>58</v>
      </c>
      <c r="AA823" t="s">
        <v>155</v>
      </c>
      <c r="AB823" t="s">
        <v>60</v>
      </c>
      <c r="AD823" t="s">
        <v>60</v>
      </c>
      <c r="AE823" t="s">
        <v>176</v>
      </c>
      <c r="AF823" t="s">
        <v>111</v>
      </c>
      <c r="AG823" t="s">
        <v>64</v>
      </c>
      <c r="AH823" t="s">
        <v>120</v>
      </c>
      <c r="AI823" t="s">
        <v>307</v>
      </c>
      <c r="AJ823">
        <v>2</v>
      </c>
      <c r="AK823" t="s">
        <v>605</v>
      </c>
      <c r="AL823">
        <v>4</v>
      </c>
      <c r="AN823" t="s">
        <v>60</v>
      </c>
      <c r="AO823" t="s">
        <v>67</v>
      </c>
      <c r="AR823" t="s">
        <v>69</v>
      </c>
      <c r="AS823" t="s">
        <v>70</v>
      </c>
      <c r="AT823" s="1">
        <v>44157</v>
      </c>
      <c r="AU823" t="s">
        <v>11428</v>
      </c>
      <c r="AV823" t="s">
        <v>604</v>
      </c>
      <c r="AW823" t="s">
        <v>71</v>
      </c>
      <c r="AX823" t="s">
        <v>72</v>
      </c>
    </row>
    <row r="824" spans="1:50" hidden="1" x14ac:dyDescent="0.25">
      <c r="A824" t="str">
        <f>INDEX('Community ID'!B:B,MATCH(M824,'Community ID'!A:A,0))</f>
        <v>Guaricano</v>
      </c>
      <c r="B824" t="str">
        <f>INDEX('Community ID'!$K:$K,MATCH('Environmental Data'!$N824,'Community ID'!J:J,0))</f>
        <v>Constanza</v>
      </c>
      <c r="D824" t="s">
        <v>2626</v>
      </c>
      <c r="G824" t="s">
        <v>75</v>
      </c>
      <c r="H824" s="1">
        <v>18560</v>
      </c>
      <c r="I824">
        <v>71</v>
      </c>
      <c r="K824" t="s">
        <v>76</v>
      </c>
      <c r="L824" t="s">
        <v>2627</v>
      </c>
      <c r="M824" t="s">
        <v>2591</v>
      </c>
      <c r="N824" t="s">
        <v>52</v>
      </c>
      <c r="O824" t="s">
        <v>147</v>
      </c>
      <c r="Q824" t="s">
        <v>2628</v>
      </c>
      <c r="R824" t="s">
        <v>621</v>
      </c>
      <c r="T824" t="s">
        <v>832</v>
      </c>
      <c r="U824" t="s">
        <v>56</v>
      </c>
      <c r="V824">
        <v>18.8891314</v>
      </c>
      <c r="W824">
        <v>-70.720006400000003</v>
      </c>
      <c r="X824" t="s">
        <v>82</v>
      </c>
      <c r="Y824" t="s">
        <v>82</v>
      </c>
      <c r="Z824" t="s">
        <v>58</v>
      </c>
      <c r="AA824" t="s">
        <v>84</v>
      </c>
      <c r="AB824" t="s">
        <v>60</v>
      </c>
      <c r="AC824" t="s">
        <v>61</v>
      </c>
      <c r="AD824" t="s">
        <v>61</v>
      </c>
      <c r="AE824" t="s">
        <v>176</v>
      </c>
      <c r="AF824" t="s">
        <v>63</v>
      </c>
      <c r="AG824" t="s">
        <v>621</v>
      </c>
      <c r="AH824" t="s">
        <v>621</v>
      </c>
      <c r="AI824" t="s">
        <v>2629</v>
      </c>
      <c r="AJ824">
        <v>2</v>
      </c>
      <c r="AK824" t="s">
        <v>2630</v>
      </c>
      <c r="AL824">
        <v>3</v>
      </c>
      <c r="AM824">
        <v>0</v>
      </c>
      <c r="AN824" t="s">
        <v>60</v>
      </c>
      <c r="AO824" t="s">
        <v>67</v>
      </c>
      <c r="AP824" t="s">
        <v>104</v>
      </c>
      <c r="AR824" t="s">
        <v>69</v>
      </c>
      <c r="AS824" t="s">
        <v>70</v>
      </c>
      <c r="AT824" s="1">
        <v>44157</v>
      </c>
      <c r="AU824" t="s">
        <v>11429</v>
      </c>
      <c r="AV824" t="s">
        <v>832</v>
      </c>
      <c r="AW824" t="s">
        <v>71</v>
      </c>
      <c r="AX824" t="s">
        <v>72</v>
      </c>
    </row>
    <row r="825" spans="1:50" hidden="1" x14ac:dyDescent="0.25">
      <c r="A825" t="str">
        <f>INDEX('Community ID'!B:B,MATCH(M825,'Community ID'!A:A,0))</f>
        <v>Guaricano</v>
      </c>
      <c r="B825" t="str">
        <f>INDEX('Community ID'!$K:$K,MATCH('Environmental Data'!$N825,'Community ID'!J:J,0))</f>
        <v>Constanza</v>
      </c>
      <c r="D825" t="s">
        <v>2631</v>
      </c>
      <c r="F825" t="s">
        <v>2632</v>
      </c>
      <c r="G825" t="s">
        <v>75</v>
      </c>
      <c r="H825" s="1">
        <v>29192</v>
      </c>
      <c r="I825">
        <v>42</v>
      </c>
      <c r="J825" t="s">
        <v>2633</v>
      </c>
      <c r="K825" t="s">
        <v>76</v>
      </c>
      <c r="L825" t="s">
        <v>2634</v>
      </c>
      <c r="M825" t="s">
        <v>2591</v>
      </c>
      <c r="N825" t="s">
        <v>52</v>
      </c>
      <c r="O825" t="s">
        <v>53</v>
      </c>
      <c r="P825">
        <v>1</v>
      </c>
      <c r="Q825" t="s">
        <v>134</v>
      </c>
      <c r="R825">
        <v>0</v>
      </c>
      <c r="S825" t="s">
        <v>2635</v>
      </c>
      <c r="T825" t="s">
        <v>1628</v>
      </c>
      <c r="U825" t="s">
        <v>56</v>
      </c>
      <c r="V825">
        <v>0</v>
      </c>
      <c r="W825">
        <v>0</v>
      </c>
      <c r="X825" t="s">
        <v>82</v>
      </c>
      <c r="Y825" t="s">
        <v>82</v>
      </c>
      <c r="Z825" t="s">
        <v>58</v>
      </c>
      <c r="AA825" t="s">
        <v>84</v>
      </c>
      <c r="AB825" t="s">
        <v>60</v>
      </c>
      <c r="AC825" t="s">
        <v>61</v>
      </c>
      <c r="AD825" t="s">
        <v>60</v>
      </c>
      <c r="AE825" t="s">
        <v>157</v>
      </c>
      <c r="AF825" t="s">
        <v>111</v>
      </c>
      <c r="AG825" t="s">
        <v>140</v>
      </c>
      <c r="AH825" t="s">
        <v>140</v>
      </c>
      <c r="AI825" t="s">
        <v>307</v>
      </c>
      <c r="AJ825">
        <v>2</v>
      </c>
      <c r="AK825" t="s">
        <v>1342</v>
      </c>
      <c r="AL825">
        <v>6</v>
      </c>
      <c r="AM825">
        <v>1</v>
      </c>
      <c r="AN825" t="s">
        <v>60</v>
      </c>
      <c r="AO825" t="s">
        <v>67</v>
      </c>
      <c r="AP825" t="s">
        <v>123</v>
      </c>
      <c r="AR825" t="s">
        <v>69</v>
      </c>
      <c r="AS825" t="s">
        <v>91</v>
      </c>
      <c r="AT825" s="1">
        <v>44157</v>
      </c>
      <c r="AU825" t="s">
        <v>11430</v>
      </c>
      <c r="AV825" t="s">
        <v>1628</v>
      </c>
      <c r="AW825" t="s">
        <v>71</v>
      </c>
      <c r="AX825" t="s">
        <v>72</v>
      </c>
    </row>
    <row r="826" spans="1:50" hidden="1" x14ac:dyDescent="0.25">
      <c r="A826" t="str">
        <f>INDEX('Community ID'!B:B,MATCH(M826,'Community ID'!A:A,0))</f>
        <v>Guaricano</v>
      </c>
      <c r="B826" t="str">
        <f>INDEX('Community ID'!$K:$K,MATCH('Environmental Data'!$N826,'Community ID'!J:J,0))</f>
        <v>Constanza</v>
      </c>
      <c r="D826" t="s">
        <v>2636</v>
      </c>
      <c r="F826" t="s">
        <v>2637</v>
      </c>
      <c r="G826" t="s">
        <v>75</v>
      </c>
      <c r="H826" s="1">
        <v>21589</v>
      </c>
      <c r="I826">
        <v>62</v>
      </c>
      <c r="K826" t="s">
        <v>76</v>
      </c>
      <c r="L826" t="s">
        <v>860</v>
      </c>
      <c r="M826" t="s">
        <v>2591</v>
      </c>
      <c r="N826" t="s">
        <v>52</v>
      </c>
      <c r="O826" t="s">
        <v>98</v>
      </c>
      <c r="Q826" t="s">
        <v>134</v>
      </c>
      <c r="T826" t="s">
        <v>2295</v>
      </c>
      <c r="U826" t="s">
        <v>56</v>
      </c>
      <c r="V826">
        <v>18.8893491</v>
      </c>
      <c r="W826">
        <v>-70.709502099999995</v>
      </c>
      <c r="X826" t="s">
        <v>82</v>
      </c>
      <c r="Y826" t="s">
        <v>82</v>
      </c>
      <c r="Z826" t="s">
        <v>58</v>
      </c>
      <c r="AA826" t="s">
        <v>155</v>
      </c>
      <c r="AC826" t="s">
        <v>60</v>
      </c>
      <c r="AE826" t="s">
        <v>176</v>
      </c>
      <c r="AF826" t="s">
        <v>63</v>
      </c>
      <c r="AG826" t="s">
        <v>64</v>
      </c>
      <c r="AH826" t="s">
        <v>64</v>
      </c>
      <c r="AI826" t="s">
        <v>2638</v>
      </c>
      <c r="AJ826">
        <v>2</v>
      </c>
      <c r="AK826" t="s">
        <v>1476</v>
      </c>
      <c r="AL826">
        <v>2</v>
      </c>
      <c r="AN826" t="s">
        <v>60</v>
      </c>
      <c r="AO826" t="s">
        <v>67</v>
      </c>
      <c r="AP826" t="s">
        <v>104</v>
      </c>
      <c r="AR826" t="s">
        <v>69</v>
      </c>
      <c r="AS826" t="s">
        <v>70</v>
      </c>
      <c r="AT826" s="1">
        <v>44157</v>
      </c>
      <c r="AU826" t="s">
        <v>11431</v>
      </c>
      <c r="AV826" t="s">
        <v>2295</v>
      </c>
      <c r="AW826" t="s">
        <v>71</v>
      </c>
      <c r="AX826" t="s">
        <v>72</v>
      </c>
    </row>
    <row r="827" spans="1:50" hidden="1" x14ac:dyDescent="0.25">
      <c r="A827" t="str">
        <f>INDEX('Community ID'!B:B,MATCH(M827,'Community ID'!A:A,0))</f>
        <v>Guaricano</v>
      </c>
      <c r="B827" t="str">
        <f>INDEX('Community ID'!$K:$K,MATCH('Environmental Data'!$N827,'Community ID'!J:J,0))</f>
        <v>Constanza</v>
      </c>
      <c r="D827" t="s">
        <v>2639</v>
      </c>
      <c r="F827" t="s">
        <v>1355</v>
      </c>
      <c r="G827" t="s">
        <v>48</v>
      </c>
      <c r="H827" s="1">
        <v>25047</v>
      </c>
      <c r="I827">
        <v>53</v>
      </c>
      <c r="K827" t="s">
        <v>76</v>
      </c>
      <c r="L827" t="s">
        <v>50</v>
      </c>
      <c r="M827" t="s">
        <v>2591</v>
      </c>
      <c r="N827" t="s">
        <v>52</v>
      </c>
      <c r="O827" t="s">
        <v>2554</v>
      </c>
      <c r="Q827" t="s">
        <v>1257</v>
      </c>
      <c r="R827" t="s">
        <v>61</v>
      </c>
      <c r="T827" t="s">
        <v>595</v>
      </c>
      <c r="U827" t="s">
        <v>56</v>
      </c>
      <c r="V827">
        <v>0</v>
      </c>
      <c r="W827">
        <v>0</v>
      </c>
      <c r="X827" t="s">
        <v>82</v>
      </c>
      <c r="Y827" t="s">
        <v>82</v>
      </c>
      <c r="Z827" t="s">
        <v>58</v>
      </c>
      <c r="AA827" t="s">
        <v>155</v>
      </c>
      <c r="AB827" t="s">
        <v>61</v>
      </c>
      <c r="AC827" t="s">
        <v>60</v>
      </c>
      <c r="AD827" t="s">
        <v>61</v>
      </c>
      <c r="AE827" t="s">
        <v>157</v>
      </c>
      <c r="AF827" t="s">
        <v>111</v>
      </c>
      <c r="AG827" t="s">
        <v>64</v>
      </c>
      <c r="AH827" t="s">
        <v>64</v>
      </c>
      <c r="AI827" t="s">
        <v>307</v>
      </c>
      <c r="AJ827">
        <v>2</v>
      </c>
      <c r="AK827" t="s">
        <v>597</v>
      </c>
      <c r="AL827">
        <v>1</v>
      </c>
      <c r="AM827">
        <v>0</v>
      </c>
      <c r="AN827" t="s">
        <v>60</v>
      </c>
      <c r="AO827" t="s">
        <v>67</v>
      </c>
      <c r="AP827" t="s">
        <v>104</v>
      </c>
      <c r="AR827" t="s">
        <v>69</v>
      </c>
      <c r="AS827" t="s">
        <v>91</v>
      </c>
      <c r="AT827" s="1">
        <v>44157</v>
      </c>
      <c r="AU827" t="s">
        <v>11432</v>
      </c>
      <c r="AV827" t="s">
        <v>595</v>
      </c>
      <c r="AW827" t="s">
        <v>71</v>
      </c>
      <c r="AX827" t="s">
        <v>72</v>
      </c>
    </row>
    <row r="828" spans="1:50" hidden="1" x14ac:dyDescent="0.25">
      <c r="A828" t="str">
        <f>INDEX('Community ID'!B:B,MATCH(M828,'Community ID'!A:A,0))</f>
        <v>Guaricano</v>
      </c>
      <c r="B828" t="str">
        <f>INDEX('Community ID'!$K:$K,MATCH('Environmental Data'!$N828,'Community ID'!J:J,0))</f>
        <v>Constanza</v>
      </c>
      <c r="D828" t="s">
        <v>2640</v>
      </c>
      <c r="F828" t="s">
        <v>2641</v>
      </c>
      <c r="G828" t="s">
        <v>75</v>
      </c>
      <c r="H828" t="s">
        <v>94</v>
      </c>
      <c r="I828">
        <v>2021</v>
      </c>
      <c r="K828" t="s">
        <v>132</v>
      </c>
      <c r="L828" t="s">
        <v>860</v>
      </c>
      <c r="M828" t="s">
        <v>2591</v>
      </c>
      <c r="N828" t="s">
        <v>52</v>
      </c>
      <c r="O828" t="s">
        <v>98</v>
      </c>
      <c r="T828" t="s">
        <v>604</v>
      </c>
      <c r="U828" t="s">
        <v>56</v>
      </c>
      <c r="V828">
        <v>18.887406299999999</v>
      </c>
      <c r="W828">
        <v>-70.709863200000001</v>
      </c>
      <c r="X828" t="s">
        <v>82</v>
      </c>
      <c r="Y828" t="s">
        <v>100</v>
      </c>
      <c r="Z828" t="s">
        <v>58</v>
      </c>
      <c r="AA828" t="s">
        <v>84</v>
      </c>
      <c r="AB828" t="s">
        <v>60</v>
      </c>
      <c r="AD828" t="s">
        <v>60</v>
      </c>
      <c r="AE828" t="s">
        <v>176</v>
      </c>
      <c r="AF828" t="s">
        <v>63</v>
      </c>
      <c r="AG828" t="s">
        <v>64</v>
      </c>
      <c r="AH828" t="s">
        <v>120</v>
      </c>
      <c r="AI828" t="s">
        <v>307</v>
      </c>
      <c r="AJ828">
        <v>2</v>
      </c>
      <c r="AK828" t="s">
        <v>605</v>
      </c>
      <c r="AL828">
        <v>5</v>
      </c>
      <c r="AM828">
        <v>2</v>
      </c>
      <c r="AN828" t="s">
        <v>61</v>
      </c>
      <c r="AO828" t="s">
        <v>67</v>
      </c>
      <c r="AP828" t="s">
        <v>104</v>
      </c>
      <c r="AR828" t="s">
        <v>69</v>
      </c>
      <c r="AS828" t="s">
        <v>91</v>
      </c>
      <c r="AT828" s="1">
        <v>44157</v>
      </c>
      <c r="AU828" t="s">
        <v>11433</v>
      </c>
      <c r="AV828" t="s">
        <v>604</v>
      </c>
      <c r="AW828" t="s">
        <v>71</v>
      </c>
      <c r="AX828" t="s">
        <v>72</v>
      </c>
    </row>
    <row r="829" spans="1:50" hidden="1" x14ac:dyDescent="0.25">
      <c r="A829" t="str">
        <f>INDEX('Community ID'!B:B,MATCH(M829,'Community ID'!A:A,0))</f>
        <v>Guaricano</v>
      </c>
      <c r="B829" t="str">
        <f>INDEX('Community ID'!$K:$K,MATCH('Environmental Data'!$N829,'Community ID'!J:J,0))</f>
        <v>Constanza</v>
      </c>
      <c r="D829" t="s">
        <v>2642</v>
      </c>
      <c r="F829" t="s">
        <v>2643</v>
      </c>
      <c r="G829" t="s">
        <v>48</v>
      </c>
      <c r="H829" s="1">
        <v>30242</v>
      </c>
      <c r="I829">
        <v>39</v>
      </c>
      <c r="K829" t="s">
        <v>76</v>
      </c>
      <c r="L829" t="s">
        <v>129</v>
      </c>
      <c r="M829" t="s">
        <v>2591</v>
      </c>
      <c r="N829" t="s">
        <v>52</v>
      </c>
      <c r="O829" t="s">
        <v>98</v>
      </c>
      <c r="Q829" t="s">
        <v>438</v>
      </c>
      <c r="R829" t="s">
        <v>621</v>
      </c>
      <c r="T829" t="s">
        <v>832</v>
      </c>
      <c r="U829" t="s">
        <v>56</v>
      </c>
      <c r="V829">
        <v>18.8891314</v>
      </c>
      <c r="W829">
        <v>-70.720006400000003</v>
      </c>
      <c r="X829" t="s">
        <v>82</v>
      </c>
      <c r="Y829" t="s">
        <v>82</v>
      </c>
      <c r="Z829" t="s">
        <v>58</v>
      </c>
      <c r="AA829" t="s">
        <v>84</v>
      </c>
      <c r="AB829" t="s">
        <v>60</v>
      </c>
      <c r="AC829" t="s">
        <v>61</v>
      </c>
      <c r="AD829" t="s">
        <v>61</v>
      </c>
      <c r="AE829" t="s">
        <v>176</v>
      </c>
      <c r="AF829" t="s">
        <v>63</v>
      </c>
      <c r="AG829" t="s">
        <v>621</v>
      </c>
      <c r="AH829" t="s">
        <v>621</v>
      </c>
      <c r="AI829" t="s">
        <v>390</v>
      </c>
      <c r="AJ829">
        <v>2</v>
      </c>
      <c r="AK829" t="s">
        <v>2644</v>
      </c>
      <c r="AL829">
        <v>5</v>
      </c>
      <c r="AM829">
        <v>2</v>
      </c>
      <c r="AN829" t="s">
        <v>60</v>
      </c>
      <c r="AO829" t="s">
        <v>67</v>
      </c>
      <c r="AP829" t="s">
        <v>104</v>
      </c>
      <c r="AR829" t="s">
        <v>69</v>
      </c>
      <c r="AS829" t="s">
        <v>70</v>
      </c>
      <c r="AT829" s="1">
        <v>44157</v>
      </c>
      <c r="AU829" t="s">
        <v>11434</v>
      </c>
      <c r="AV829" t="s">
        <v>832</v>
      </c>
      <c r="AW829" t="s">
        <v>71</v>
      </c>
      <c r="AX829" t="s">
        <v>72</v>
      </c>
    </row>
    <row r="830" spans="1:50" hidden="1" x14ac:dyDescent="0.25">
      <c r="A830" t="str">
        <f>INDEX('Community ID'!B:B,MATCH(M830,'Community ID'!A:A,0))</f>
        <v>Guaricano</v>
      </c>
      <c r="B830" t="str">
        <f>INDEX('Community ID'!$K:$K,MATCH('Environmental Data'!$N830,'Community ID'!J:J,0))</f>
        <v>Constanza</v>
      </c>
      <c r="D830" t="s">
        <v>2645</v>
      </c>
      <c r="F830" t="s">
        <v>2646</v>
      </c>
      <c r="G830" t="s">
        <v>48</v>
      </c>
      <c r="H830" s="1">
        <v>24722</v>
      </c>
      <c r="I830">
        <v>54</v>
      </c>
      <c r="J830" t="s">
        <v>2647</v>
      </c>
      <c r="K830" t="s">
        <v>76</v>
      </c>
      <c r="L830" t="s">
        <v>127</v>
      </c>
      <c r="M830" t="s">
        <v>2591</v>
      </c>
      <c r="N830" t="s">
        <v>52</v>
      </c>
      <c r="O830" t="s">
        <v>53</v>
      </c>
      <c r="P830">
        <v>1</v>
      </c>
      <c r="Q830" t="s">
        <v>134</v>
      </c>
      <c r="R830">
        <v>0</v>
      </c>
      <c r="S830" t="s">
        <v>2648</v>
      </c>
      <c r="T830" t="s">
        <v>1628</v>
      </c>
      <c r="U830" t="s">
        <v>56</v>
      </c>
      <c r="V830">
        <v>18.887422300000001</v>
      </c>
      <c r="W830">
        <v>-70.709047799999993</v>
      </c>
      <c r="X830" t="s">
        <v>82</v>
      </c>
      <c r="Y830" t="s">
        <v>82</v>
      </c>
      <c r="Z830" t="s">
        <v>58</v>
      </c>
      <c r="AA830" t="s">
        <v>84</v>
      </c>
      <c r="AB830" t="s">
        <v>60</v>
      </c>
      <c r="AC830" t="s">
        <v>61</v>
      </c>
      <c r="AD830" t="s">
        <v>60</v>
      </c>
      <c r="AE830" t="s">
        <v>157</v>
      </c>
      <c r="AF830" t="s">
        <v>111</v>
      </c>
      <c r="AG830" t="s">
        <v>140</v>
      </c>
      <c r="AH830" t="s">
        <v>140</v>
      </c>
      <c r="AI830" t="s">
        <v>2649</v>
      </c>
      <c r="AJ830">
        <v>2</v>
      </c>
      <c r="AK830" t="s">
        <v>1342</v>
      </c>
      <c r="AL830">
        <v>6</v>
      </c>
      <c r="AM830">
        <v>2</v>
      </c>
      <c r="AN830" t="s">
        <v>61</v>
      </c>
      <c r="AO830" t="s">
        <v>67</v>
      </c>
      <c r="AP830" t="s">
        <v>123</v>
      </c>
      <c r="AR830" t="s">
        <v>69</v>
      </c>
      <c r="AS830" t="s">
        <v>114</v>
      </c>
      <c r="AT830" s="1">
        <v>44157</v>
      </c>
      <c r="AU830" t="s">
        <v>11435</v>
      </c>
      <c r="AV830" t="s">
        <v>1628</v>
      </c>
      <c r="AW830" t="s">
        <v>71</v>
      </c>
      <c r="AX830" t="s">
        <v>72</v>
      </c>
    </row>
    <row r="831" spans="1:50" hidden="1" x14ac:dyDescent="0.25">
      <c r="A831" t="str">
        <f>INDEX('Community ID'!B:B,MATCH(M831,'Community ID'!A:A,0))</f>
        <v>Guaricano</v>
      </c>
      <c r="B831" t="str">
        <f>INDEX('Community ID'!$K:$K,MATCH('Environmental Data'!$N831,'Community ID'!J:J,0))</f>
        <v>Constanza</v>
      </c>
      <c r="D831" t="s">
        <v>2650</v>
      </c>
      <c r="F831" t="s">
        <v>2651</v>
      </c>
      <c r="G831" t="s">
        <v>48</v>
      </c>
      <c r="H831" s="1">
        <v>31352</v>
      </c>
      <c r="I831">
        <v>36</v>
      </c>
      <c r="K831" t="s">
        <v>76</v>
      </c>
      <c r="L831" t="s">
        <v>127</v>
      </c>
      <c r="M831" t="s">
        <v>2591</v>
      </c>
      <c r="N831" t="s">
        <v>52</v>
      </c>
      <c r="O831" t="s">
        <v>2554</v>
      </c>
      <c r="Q831" t="s">
        <v>1257</v>
      </c>
      <c r="R831" t="s">
        <v>61</v>
      </c>
      <c r="T831" t="s">
        <v>595</v>
      </c>
      <c r="U831" t="s">
        <v>56</v>
      </c>
      <c r="V831">
        <v>0</v>
      </c>
      <c r="W831">
        <v>0</v>
      </c>
      <c r="X831" t="s">
        <v>57</v>
      </c>
      <c r="Z831" t="s">
        <v>58</v>
      </c>
      <c r="AA831" t="s">
        <v>155</v>
      </c>
      <c r="AB831" t="s">
        <v>60</v>
      </c>
      <c r="AD831" t="s">
        <v>61</v>
      </c>
      <c r="AE831" t="s">
        <v>176</v>
      </c>
      <c r="AF831" t="s">
        <v>395</v>
      </c>
      <c r="AG831" t="s">
        <v>64</v>
      </c>
      <c r="AH831" t="s">
        <v>64</v>
      </c>
      <c r="AI831" t="s">
        <v>2652</v>
      </c>
      <c r="AJ831">
        <v>2</v>
      </c>
      <c r="AK831" t="s">
        <v>597</v>
      </c>
      <c r="AL831">
        <v>6</v>
      </c>
      <c r="AM831">
        <v>0</v>
      </c>
      <c r="AN831" t="s">
        <v>61</v>
      </c>
      <c r="AO831" t="s">
        <v>67</v>
      </c>
      <c r="AP831" t="s">
        <v>104</v>
      </c>
      <c r="AR831" t="s">
        <v>69</v>
      </c>
      <c r="AT831" s="1">
        <v>44157</v>
      </c>
      <c r="AU831" t="s">
        <v>11436</v>
      </c>
      <c r="AV831" t="s">
        <v>595</v>
      </c>
      <c r="AW831" t="s">
        <v>71</v>
      </c>
      <c r="AX831" t="s">
        <v>72</v>
      </c>
    </row>
    <row r="832" spans="1:50" hidden="1" x14ac:dyDescent="0.25">
      <c r="A832" t="str">
        <f>INDEX('Community ID'!B:B,MATCH(M832,'Community ID'!A:A,0))</f>
        <v>Guaricano</v>
      </c>
      <c r="B832" t="str">
        <f>INDEX('Community ID'!$K:$K,MATCH('Environmental Data'!$N832,'Community ID'!J:J,0))</f>
        <v>Constanza</v>
      </c>
      <c r="D832" t="s">
        <v>2653</v>
      </c>
      <c r="F832" t="s">
        <v>2654</v>
      </c>
      <c r="G832" t="s">
        <v>48</v>
      </c>
      <c r="H832" s="1">
        <v>35439</v>
      </c>
      <c r="I832">
        <v>24</v>
      </c>
      <c r="K832" t="s">
        <v>76</v>
      </c>
      <c r="L832" t="s">
        <v>2655</v>
      </c>
      <c r="M832" t="s">
        <v>2591</v>
      </c>
      <c r="N832" t="s">
        <v>52</v>
      </c>
      <c r="O832" t="s">
        <v>2656</v>
      </c>
      <c r="Q832" t="s">
        <v>438</v>
      </c>
      <c r="R832" t="s">
        <v>621</v>
      </c>
      <c r="T832" t="s">
        <v>832</v>
      </c>
      <c r="U832" t="s">
        <v>56</v>
      </c>
      <c r="V832">
        <v>18.897495800000002</v>
      </c>
      <c r="W832">
        <v>-70.701792299999994</v>
      </c>
      <c r="X832" t="s">
        <v>82</v>
      </c>
      <c r="Y832" t="s">
        <v>82</v>
      </c>
      <c r="Z832" t="s">
        <v>58</v>
      </c>
      <c r="AA832" t="s">
        <v>155</v>
      </c>
      <c r="AB832" t="s">
        <v>60</v>
      </c>
      <c r="AC832" t="s">
        <v>61</v>
      </c>
      <c r="AD832" t="s">
        <v>61</v>
      </c>
      <c r="AE832" t="s">
        <v>176</v>
      </c>
      <c r="AF832" t="s">
        <v>63</v>
      </c>
      <c r="AG832" t="s">
        <v>621</v>
      </c>
      <c r="AH832" t="s">
        <v>621</v>
      </c>
      <c r="AI832" t="s">
        <v>2657</v>
      </c>
      <c r="AJ832">
        <v>2</v>
      </c>
      <c r="AK832" t="s">
        <v>833</v>
      </c>
      <c r="AL832">
        <v>5</v>
      </c>
      <c r="AM832">
        <v>0</v>
      </c>
      <c r="AN832" t="s">
        <v>61</v>
      </c>
      <c r="AO832" t="s">
        <v>67</v>
      </c>
      <c r="AP832" t="s">
        <v>104</v>
      </c>
      <c r="AR832" t="s">
        <v>69</v>
      </c>
      <c r="AS832" t="s">
        <v>70</v>
      </c>
      <c r="AT832" s="1">
        <v>44157</v>
      </c>
      <c r="AU832" t="s">
        <v>11437</v>
      </c>
      <c r="AV832" t="s">
        <v>832</v>
      </c>
      <c r="AW832" t="s">
        <v>71</v>
      </c>
      <c r="AX832" t="s">
        <v>72</v>
      </c>
    </row>
    <row r="833" spans="1:50" hidden="1" x14ac:dyDescent="0.25">
      <c r="A833" t="str">
        <f>INDEX('Community ID'!B:B,MATCH(M833,'Community ID'!A:A,0))</f>
        <v>Guaricano</v>
      </c>
      <c r="B833" t="str">
        <f>INDEX('Community ID'!$K:$K,MATCH('Environmental Data'!$N833,'Community ID'!J:J,0))</f>
        <v>Constanza</v>
      </c>
      <c r="D833" t="s">
        <v>2658</v>
      </c>
      <c r="F833" t="s">
        <v>2659</v>
      </c>
      <c r="G833" t="s">
        <v>48</v>
      </c>
      <c r="H833" s="1">
        <v>26704</v>
      </c>
      <c r="I833">
        <v>48</v>
      </c>
      <c r="J833" t="s">
        <v>2660</v>
      </c>
      <c r="K833" t="s">
        <v>49</v>
      </c>
      <c r="L833" t="s">
        <v>127</v>
      </c>
      <c r="M833" t="s">
        <v>2591</v>
      </c>
      <c r="N833" t="s">
        <v>52</v>
      </c>
      <c r="O833" t="s">
        <v>98</v>
      </c>
      <c r="T833" t="s">
        <v>2295</v>
      </c>
      <c r="U833" t="s">
        <v>56</v>
      </c>
      <c r="V833">
        <v>18.8874557</v>
      </c>
      <c r="W833">
        <v>-70.709399099999999</v>
      </c>
      <c r="X833" t="s">
        <v>82</v>
      </c>
      <c r="Y833" t="s">
        <v>82</v>
      </c>
      <c r="Z833" t="s">
        <v>58</v>
      </c>
      <c r="AA833" t="s">
        <v>155</v>
      </c>
      <c r="AB833" t="s">
        <v>60</v>
      </c>
      <c r="AD833" t="s">
        <v>61</v>
      </c>
      <c r="AE833" t="s">
        <v>176</v>
      </c>
      <c r="AF833" t="s">
        <v>63</v>
      </c>
      <c r="AG833" t="s">
        <v>64</v>
      </c>
      <c r="AH833" t="s">
        <v>64</v>
      </c>
      <c r="AI833" t="s">
        <v>2661</v>
      </c>
      <c r="AJ833">
        <v>2</v>
      </c>
      <c r="AK833" t="s">
        <v>837</v>
      </c>
      <c r="AL833">
        <v>2</v>
      </c>
      <c r="AN833" t="s">
        <v>60</v>
      </c>
      <c r="AO833" t="s">
        <v>67</v>
      </c>
      <c r="AP833" t="s">
        <v>104</v>
      </c>
      <c r="AR833" t="s">
        <v>69</v>
      </c>
      <c r="AS833" t="s">
        <v>70</v>
      </c>
      <c r="AT833" s="1">
        <v>44157</v>
      </c>
      <c r="AU833" t="s">
        <v>11438</v>
      </c>
      <c r="AV833" t="s">
        <v>2295</v>
      </c>
      <c r="AW833" t="s">
        <v>71</v>
      </c>
      <c r="AX833" t="s">
        <v>72</v>
      </c>
    </row>
    <row r="834" spans="1:50" hidden="1" x14ac:dyDescent="0.25">
      <c r="A834" t="str">
        <f>INDEX('Community ID'!B:B,MATCH(M834,'Community ID'!A:A,0))</f>
        <v>Guaricano</v>
      </c>
      <c r="B834" t="str">
        <f>INDEX('Community ID'!$K:$K,MATCH('Environmental Data'!$N834,'Community ID'!J:J,0))</f>
        <v>Constanza</v>
      </c>
      <c r="D834" t="s">
        <v>2667</v>
      </c>
      <c r="F834" t="s">
        <v>2669</v>
      </c>
      <c r="G834" t="s">
        <v>48</v>
      </c>
      <c r="H834" s="1">
        <v>29020</v>
      </c>
      <c r="I834">
        <v>42</v>
      </c>
      <c r="J834">
        <v>8297024878</v>
      </c>
      <c r="K834" t="s">
        <v>117</v>
      </c>
      <c r="L834" t="s">
        <v>2670</v>
      </c>
      <c r="M834" t="s">
        <v>2591</v>
      </c>
      <c r="N834" t="s">
        <v>52</v>
      </c>
      <c r="O834" t="s">
        <v>98</v>
      </c>
      <c r="Q834" t="s">
        <v>953</v>
      </c>
      <c r="T834" t="s">
        <v>604</v>
      </c>
      <c r="U834" t="s">
        <v>56</v>
      </c>
      <c r="V834">
        <v>24.824085799999999</v>
      </c>
      <c r="W834">
        <v>93.9467705</v>
      </c>
      <c r="X834" t="s">
        <v>82</v>
      </c>
      <c r="Y834" t="s">
        <v>82</v>
      </c>
      <c r="Z834" t="s">
        <v>58</v>
      </c>
      <c r="AA834" t="s">
        <v>155</v>
      </c>
      <c r="AB834" t="s">
        <v>60</v>
      </c>
      <c r="AE834" t="s">
        <v>176</v>
      </c>
      <c r="AF834" t="s">
        <v>63</v>
      </c>
      <c r="AG834" t="s">
        <v>313</v>
      </c>
      <c r="AH834" t="s">
        <v>64</v>
      </c>
      <c r="AI834" t="s">
        <v>307</v>
      </c>
      <c r="AJ834">
        <v>2</v>
      </c>
      <c r="AK834" t="s">
        <v>2671</v>
      </c>
      <c r="AL834">
        <v>4</v>
      </c>
      <c r="AM834">
        <v>1</v>
      </c>
      <c r="AN834" t="s">
        <v>60</v>
      </c>
      <c r="AO834" t="s">
        <v>67</v>
      </c>
      <c r="AR834" t="s">
        <v>69</v>
      </c>
      <c r="AS834" t="s">
        <v>70</v>
      </c>
      <c r="AT834" s="1">
        <v>44157</v>
      </c>
      <c r="AU834" t="s">
        <v>11439</v>
      </c>
      <c r="AV834" t="s">
        <v>604</v>
      </c>
      <c r="AW834" t="s">
        <v>71</v>
      </c>
      <c r="AX834" t="s">
        <v>72</v>
      </c>
    </row>
    <row r="835" spans="1:50" hidden="1" x14ac:dyDescent="0.25">
      <c r="A835" t="str">
        <f>INDEX('Community ID'!B:B,MATCH(M835,'Community ID'!A:A,0))</f>
        <v>Guaricano</v>
      </c>
      <c r="B835" t="str">
        <f>INDEX('Community ID'!$K:$K,MATCH('Environmental Data'!$N835,'Community ID'!J:J,0))</f>
        <v>Constanza</v>
      </c>
      <c r="D835" t="s">
        <v>2665</v>
      </c>
      <c r="F835" t="s">
        <v>2666</v>
      </c>
      <c r="G835" t="s">
        <v>75</v>
      </c>
      <c r="H835" s="1">
        <v>16426</v>
      </c>
      <c r="I835">
        <v>77</v>
      </c>
      <c r="K835" t="s">
        <v>76</v>
      </c>
      <c r="L835" t="s">
        <v>584</v>
      </c>
      <c r="M835" t="s">
        <v>2591</v>
      </c>
      <c r="N835" t="s">
        <v>52</v>
      </c>
      <c r="O835" t="s">
        <v>2554</v>
      </c>
      <c r="Q835" t="s">
        <v>1257</v>
      </c>
      <c r="R835" t="s">
        <v>61</v>
      </c>
      <c r="T835" t="s">
        <v>595</v>
      </c>
      <c r="U835" t="s">
        <v>56</v>
      </c>
      <c r="V835">
        <v>0</v>
      </c>
      <c r="W835">
        <v>0</v>
      </c>
      <c r="X835" t="s">
        <v>82</v>
      </c>
      <c r="Y835" t="s">
        <v>82</v>
      </c>
      <c r="Z835" t="s">
        <v>345</v>
      </c>
      <c r="AA835" t="s">
        <v>84</v>
      </c>
      <c r="AB835" t="s">
        <v>61</v>
      </c>
      <c r="AC835" t="s">
        <v>61</v>
      </c>
      <c r="AD835" t="s">
        <v>61</v>
      </c>
      <c r="AE835" t="s">
        <v>157</v>
      </c>
      <c r="AF835" t="s">
        <v>111</v>
      </c>
      <c r="AG835" t="s">
        <v>64</v>
      </c>
      <c r="AH835" t="s">
        <v>64</v>
      </c>
      <c r="AI835" t="s">
        <v>307</v>
      </c>
      <c r="AJ835">
        <v>2</v>
      </c>
      <c r="AK835" t="s">
        <v>597</v>
      </c>
      <c r="AL835">
        <v>2</v>
      </c>
      <c r="AM835">
        <v>0</v>
      </c>
      <c r="AN835" t="s">
        <v>60</v>
      </c>
      <c r="AO835" t="s">
        <v>90</v>
      </c>
      <c r="AP835" t="s">
        <v>104</v>
      </c>
      <c r="AR835" t="s">
        <v>69</v>
      </c>
      <c r="AT835" s="1">
        <v>44157</v>
      </c>
      <c r="AU835" t="s">
        <v>11440</v>
      </c>
      <c r="AV835" t="s">
        <v>595</v>
      </c>
      <c r="AW835" t="s">
        <v>71</v>
      </c>
      <c r="AX835" t="s">
        <v>72</v>
      </c>
    </row>
    <row r="836" spans="1:50" hidden="1" x14ac:dyDescent="0.25">
      <c r="A836" t="str">
        <f>INDEX('Community ID'!B:B,MATCH(M836,'Community ID'!A:A,0))</f>
        <v>Guaricano</v>
      </c>
      <c r="B836" t="str">
        <f>INDEX('Community ID'!$K:$K,MATCH('Environmental Data'!$N836,'Community ID'!J:J,0))</f>
        <v>Constanza</v>
      </c>
      <c r="D836" t="s">
        <v>2662</v>
      </c>
      <c r="G836" t="s">
        <v>75</v>
      </c>
      <c r="H836" s="1">
        <v>28375</v>
      </c>
      <c r="I836">
        <v>44</v>
      </c>
      <c r="J836">
        <v>8297128017</v>
      </c>
      <c r="K836" t="s">
        <v>76</v>
      </c>
      <c r="L836" t="s">
        <v>1568</v>
      </c>
      <c r="M836" t="s">
        <v>2591</v>
      </c>
      <c r="N836" t="s">
        <v>52</v>
      </c>
      <c r="O836" t="s">
        <v>147</v>
      </c>
      <c r="Q836" t="s">
        <v>134</v>
      </c>
      <c r="T836" t="s">
        <v>1309</v>
      </c>
      <c r="U836" t="s">
        <v>56</v>
      </c>
      <c r="V836">
        <v>0</v>
      </c>
      <c r="W836">
        <v>0</v>
      </c>
      <c r="X836" t="s">
        <v>82</v>
      </c>
      <c r="Y836" t="s">
        <v>82</v>
      </c>
      <c r="Z836" t="s">
        <v>58</v>
      </c>
      <c r="AA836" t="s">
        <v>155</v>
      </c>
      <c r="AB836" t="s">
        <v>61</v>
      </c>
      <c r="AC836" t="s">
        <v>60</v>
      </c>
      <c r="AD836" t="s">
        <v>60</v>
      </c>
      <c r="AE836" t="s">
        <v>176</v>
      </c>
      <c r="AF836" t="s">
        <v>395</v>
      </c>
      <c r="AG836" t="s">
        <v>621</v>
      </c>
      <c r="AH836" t="s">
        <v>621</v>
      </c>
      <c r="AI836" t="s">
        <v>2664</v>
      </c>
      <c r="AJ836">
        <v>2</v>
      </c>
      <c r="AK836" t="s">
        <v>89</v>
      </c>
      <c r="AL836">
        <v>6</v>
      </c>
      <c r="AN836" t="s">
        <v>61</v>
      </c>
      <c r="AO836" t="s">
        <v>67</v>
      </c>
      <c r="AR836" t="s">
        <v>69</v>
      </c>
      <c r="AS836" t="s">
        <v>91</v>
      </c>
      <c r="AT836" s="1">
        <v>44157</v>
      </c>
      <c r="AU836" t="s">
        <v>11441</v>
      </c>
      <c r="AV836" t="s">
        <v>1309</v>
      </c>
      <c r="AW836" t="s">
        <v>71</v>
      </c>
      <c r="AX836" t="s">
        <v>72</v>
      </c>
    </row>
    <row r="837" spans="1:50" hidden="1" x14ac:dyDescent="0.25">
      <c r="A837" t="str">
        <f>INDEX('Community ID'!B:B,MATCH(M837,'Community ID'!A:A,0))</f>
        <v>Guaricano</v>
      </c>
      <c r="B837" t="str">
        <f>INDEX('Community ID'!$K:$K,MATCH('Environmental Data'!$N837,'Community ID'!J:J,0))</f>
        <v>Constanza</v>
      </c>
      <c r="D837" t="s">
        <v>2672</v>
      </c>
      <c r="F837" t="s">
        <v>2674</v>
      </c>
      <c r="G837" t="s">
        <v>75</v>
      </c>
      <c r="H837" s="1">
        <v>28019</v>
      </c>
      <c r="I837">
        <v>45</v>
      </c>
      <c r="J837">
        <v>0</v>
      </c>
      <c r="K837" t="s">
        <v>76</v>
      </c>
      <c r="L837" t="s">
        <v>584</v>
      </c>
      <c r="M837" t="s">
        <v>2591</v>
      </c>
      <c r="N837" t="s">
        <v>52</v>
      </c>
      <c r="O837" t="s">
        <v>53</v>
      </c>
      <c r="P837">
        <v>0</v>
      </c>
      <c r="Q837" t="s">
        <v>2675</v>
      </c>
      <c r="R837" t="s">
        <v>181</v>
      </c>
      <c r="S837">
        <v>0</v>
      </c>
      <c r="T837" t="s">
        <v>1628</v>
      </c>
      <c r="U837" t="s">
        <v>56</v>
      </c>
      <c r="V837">
        <v>18.888265400000002</v>
      </c>
      <c r="W837">
        <v>-70.708739300000005</v>
      </c>
      <c r="X837" t="s">
        <v>82</v>
      </c>
      <c r="Y837" t="s">
        <v>82</v>
      </c>
      <c r="Z837" t="s">
        <v>58</v>
      </c>
      <c r="AA837" t="s">
        <v>84</v>
      </c>
      <c r="AB837" t="s">
        <v>61</v>
      </c>
      <c r="AC837" t="s">
        <v>61</v>
      </c>
      <c r="AD837" t="s">
        <v>60</v>
      </c>
      <c r="AE837" t="s">
        <v>157</v>
      </c>
      <c r="AF837" t="s">
        <v>86</v>
      </c>
      <c r="AG837" t="s">
        <v>140</v>
      </c>
      <c r="AH837" t="s">
        <v>140</v>
      </c>
      <c r="AI837" t="s">
        <v>2676</v>
      </c>
      <c r="AJ837">
        <v>2</v>
      </c>
      <c r="AK837" t="s">
        <v>1342</v>
      </c>
      <c r="AL837">
        <v>1</v>
      </c>
      <c r="AM837">
        <v>0</v>
      </c>
      <c r="AN837" t="s">
        <v>60</v>
      </c>
      <c r="AO837" t="s">
        <v>67</v>
      </c>
      <c r="AP837" t="s">
        <v>123</v>
      </c>
      <c r="AR837" t="s">
        <v>69</v>
      </c>
      <c r="AS837" t="s">
        <v>91</v>
      </c>
      <c r="AT837" s="1">
        <v>44157</v>
      </c>
      <c r="AU837" t="s">
        <v>11442</v>
      </c>
      <c r="AV837" t="s">
        <v>1628</v>
      </c>
      <c r="AW837" t="s">
        <v>71</v>
      </c>
      <c r="AX837" t="s">
        <v>72</v>
      </c>
    </row>
    <row r="838" spans="1:50" hidden="1" x14ac:dyDescent="0.25">
      <c r="A838" t="str">
        <f>INDEX('Community ID'!B:B,MATCH(M838,'Community ID'!A:A,0))</f>
        <v>Guaricano</v>
      </c>
      <c r="B838" t="str">
        <f>INDEX('Community ID'!$K:$K,MATCH('Environmental Data'!$N838,'Community ID'!J:J,0))</f>
        <v>Constanza</v>
      </c>
      <c r="D838" t="s">
        <v>2677</v>
      </c>
      <c r="G838" t="s">
        <v>48</v>
      </c>
      <c r="H838" s="1">
        <v>38190</v>
      </c>
      <c r="I838">
        <v>17</v>
      </c>
      <c r="J838">
        <v>8293757145</v>
      </c>
      <c r="K838" t="s">
        <v>49</v>
      </c>
      <c r="L838" t="s">
        <v>118</v>
      </c>
      <c r="M838" t="s">
        <v>2591</v>
      </c>
      <c r="N838" t="s">
        <v>52</v>
      </c>
      <c r="O838" t="s">
        <v>147</v>
      </c>
      <c r="Q838" t="s">
        <v>358</v>
      </c>
      <c r="T838" t="s">
        <v>1309</v>
      </c>
      <c r="U838" t="s">
        <v>56</v>
      </c>
      <c r="V838">
        <v>0</v>
      </c>
      <c r="W838">
        <v>0</v>
      </c>
      <c r="X838" t="s">
        <v>275</v>
      </c>
      <c r="Y838" t="s">
        <v>275</v>
      </c>
      <c r="Z838" t="s">
        <v>83</v>
      </c>
      <c r="AA838" t="s">
        <v>155</v>
      </c>
      <c r="AB838" t="s">
        <v>60</v>
      </c>
      <c r="AC838" t="s">
        <v>61</v>
      </c>
      <c r="AD838" t="s">
        <v>60</v>
      </c>
      <c r="AE838" t="s">
        <v>176</v>
      </c>
      <c r="AF838" t="s">
        <v>395</v>
      </c>
      <c r="AG838" t="s">
        <v>560</v>
      </c>
      <c r="AH838" t="s">
        <v>621</v>
      </c>
      <c r="AI838" t="s">
        <v>884</v>
      </c>
      <c r="AJ838">
        <v>2</v>
      </c>
      <c r="AK838" t="s">
        <v>1556</v>
      </c>
      <c r="AL838">
        <v>2</v>
      </c>
      <c r="AN838" t="s">
        <v>61</v>
      </c>
      <c r="AO838" t="s">
        <v>67</v>
      </c>
      <c r="AR838" t="s">
        <v>69</v>
      </c>
      <c r="AS838" t="s">
        <v>91</v>
      </c>
      <c r="AT838" s="1">
        <v>44157</v>
      </c>
      <c r="AU838" t="s">
        <v>11443</v>
      </c>
      <c r="AV838" t="s">
        <v>1309</v>
      </c>
      <c r="AW838" t="s">
        <v>71</v>
      </c>
      <c r="AX838" t="s">
        <v>72</v>
      </c>
    </row>
    <row r="839" spans="1:50" hidden="1" x14ac:dyDescent="0.25">
      <c r="A839" t="str">
        <f>INDEX('Community ID'!B:B,MATCH(M839,'Community ID'!A:A,0))</f>
        <v>Guaricano</v>
      </c>
      <c r="B839" t="str">
        <f>INDEX('Community ID'!$K:$K,MATCH('Environmental Data'!$N839,'Community ID'!J:J,0))</f>
        <v>Constanza</v>
      </c>
      <c r="D839" t="s">
        <v>2678</v>
      </c>
      <c r="G839" t="s">
        <v>75</v>
      </c>
      <c r="H839" s="1">
        <v>34725</v>
      </c>
      <c r="I839">
        <v>26</v>
      </c>
      <c r="K839" t="s">
        <v>49</v>
      </c>
      <c r="L839" t="s">
        <v>860</v>
      </c>
      <c r="M839" t="s">
        <v>2591</v>
      </c>
      <c r="N839" t="s">
        <v>52</v>
      </c>
      <c r="O839" t="s">
        <v>98</v>
      </c>
      <c r="Q839" t="s">
        <v>134</v>
      </c>
      <c r="S839" t="s">
        <v>2679</v>
      </c>
      <c r="T839" t="s">
        <v>2295</v>
      </c>
      <c r="U839" t="s">
        <v>56</v>
      </c>
      <c r="V839">
        <v>18.887466799999999</v>
      </c>
      <c r="W839">
        <v>-70.709353399999998</v>
      </c>
      <c r="X839" t="s">
        <v>82</v>
      </c>
      <c r="Y839" t="s">
        <v>82</v>
      </c>
      <c r="Z839" t="s">
        <v>58</v>
      </c>
      <c r="AA839" t="s">
        <v>155</v>
      </c>
      <c r="AB839" t="s">
        <v>60</v>
      </c>
      <c r="AD839" t="s">
        <v>60</v>
      </c>
      <c r="AE839" t="s">
        <v>176</v>
      </c>
      <c r="AF839" t="s">
        <v>63</v>
      </c>
      <c r="AG839" t="s">
        <v>64</v>
      </c>
      <c r="AH839" t="s">
        <v>64</v>
      </c>
      <c r="AI839" t="s">
        <v>2680</v>
      </c>
      <c r="AJ839">
        <v>2</v>
      </c>
      <c r="AK839" t="s">
        <v>1476</v>
      </c>
      <c r="AL839">
        <v>6</v>
      </c>
      <c r="AM839">
        <v>0</v>
      </c>
      <c r="AN839" t="s">
        <v>60</v>
      </c>
      <c r="AO839" t="s">
        <v>67</v>
      </c>
      <c r="AR839" t="s">
        <v>69</v>
      </c>
      <c r="AS839" t="s">
        <v>70</v>
      </c>
      <c r="AT839" s="1">
        <v>44157</v>
      </c>
      <c r="AU839" t="s">
        <v>11444</v>
      </c>
      <c r="AV839" t="s">
        <v>2295</v>
      </c>
      <c r="AW839" t="s">
        <v>71</v>
      </c>
      <c r="AX839" t="s">
        <v>72</v>
      </c>
    </row>
    <row r="840" spans="1:50" hidden="1" x14ac:dyDescent="0.25">
      <c r="A840" t="str">
        <f>INDEX('Community ID'!B:B,MATCH(M840,'Community ID'!A:A,0))</f>
        <v>Guaricano</v>
      </c>
      <c r="B840" t="str">
        <f>INDEX('Community ID'!$K:$K,MATCH('Environmental Data'!$N840,'Community ID'!J:J,0))</f>
        <v>Constanza</v>
      </c>
      <c r="D840" t="s">
        <v>2681</v>
      </c>
      <c r="G840" t="s">
        <v>48</v>
      </c>
      <c r="H840" s="1">
        <v>35841</v>
      </c>
      <c r="I840">
        <v>23</v>
      </c>
      <c r="K840" t="s">
        <v>492</v>
      </c>
      <c r="L840" t="s">
        <v>2682</v>
      </c>
      <c r="M840" t="s">
        <v>2591</v>
      </c>
      <c r="N840" t="s">
        <v>52</v>
      </c>
      <c r="O840" t="s">
        <v>147</v>
      </c>
      <c r="T840" t="s">
        <v>832</v>
      </c>
      <c r="U840" t="s">
        <v>56</v>
      </c>
      <c r="V840">
        <v>18.8891314</v>
      </c>
      <c r="W840">
        <v>-70.720006400000003</v>
      </c>
      <c r="X840" t="s">
        <v>82</v>
      </c>
      <c r="Y840" t="s">
        <v>82</v>
      </c>
      <c r="Z840" t="s">
        <v>110</v>
      </c>
      <c r="AA840" t="s">
        <v>155</v>
      </c>
      <c r="AB840" t="s">
        <v>60</v>
      </c>
      <c r="AC840" t="s">
        <v>61</v>
      </c>
      <c r="AD840" t="s">
        <v>61</v>
      </c>
      <c r="AE840" t="s">
        <v>176</v>
      </c>
      <c r="AF840" t="s">
        <v>63</v>
      </c>
      <c r="AG840" t="s">
        <v>1076</v>
      </c>
      <c r="AH840" t="s">
        <v>1076</v>
      </c>
      <c r="AI840" t="s">
        <v>902</v>
      </c>
      <c r="AJ840">
        <v>2</v>
      </c>
      <c r="AK840" t="s">
        <v>833</v>
      </c>
      <c r="AL840">
        <v>8</v>
      </c>
      <c r="AM840">
        <v>2</v>
      </c>
      <c r="AN840" t="s">
        <v>60</v>
      </c>
      <c r="AO840" t="s">
        <v>67</v>
      </c>
      <c r="AP840" t="s">
        <v>104</v>
      </c>
      <c r="AR840" t="s">
        <v>69</v>
      </c>
      <c r="AS840" t="s">
        <v>70</v>
      </c>
      <c r="AT840" s="1">
        <v>44157</v>
      </c>
      <c r="AU840" t="s">
        <v>11445</v>
      </c>
      <c r="AV840" t="s">
        <v>832</v>
      </c>
      <c r="AW840" t="s">
        <v>71</v>
      </c>
      <c r="AX840" t="s">
        <v>72</v>
      </c>
    </row>
    <row r="841" spans="1:50" hidden="1" x14ac:dyDescent="0.25">
      <c r="A841" t="str">
        <f>INDEX('Community ID'!B:B,MATCH(M841,'Community ID'!A:A,0))</f>
        <v>Guaricano</v>
      </c>
      <c r="B841" t="str">
        <f>INDEX('Community ID'!$K:$K,MATCH('Environmental Data'!$N841,'Community ID'!J:J,0))</f>
        <v>Constanza</v>
      </c>
      <c r="D841" t="s">
        <v>2685</v>
      </c>
      <c r="F841" t="s">
        <v>2686</v>
      </c>
      <c r="G841" t="s">
        <v>48</v>
      </c>
      <c r="H841" s="1">
        <v>29342</v>
      </c>
      <c r="I841">
        <v>41</v>
      </c>
      <c r="K841" t="s">
        <v>76</v>
      </c>
      <c r="L841" t="s">
        <v>2687</v>
      </c>
      <c r="M841" t="s">
        <v>2591</v>
      </c>
      <c r="N841" t="s">
        <v>52</v>
      </c>
      <c r="O841" t="s">
        <v>2554</v>
      </c>
      <c r="Q841" t="s">
        <v>1225</v>
      </c>
      <c r="R841" t="s">
        <v>129</v>
      </c>
      <c r="T841" t="s">
        <v>595</v>
      </c>
      <c r="U841" t="s">
        <v>56</v>
      </c>
      <c r="V841">
        <v>0</v>
      </c>
      <c r="W841">
        <v>0</v>
      </c>
      <c r="X841" t="s">
        <v>82</v>
      </c>
      <c r="Y841" t="s">
        <v>57</v>
      </c>
      <c r="Z841" t="s">
        <v>904</v>
      </c>
      <c r="AA841" t="s">
        <v>84</v>
      </c>
      <c r="AB841" t="s">
        <v>60</v>
      </c>
      <c r="AD841" t="s">
        <v>60</v>
      </c>
      <c r="AE841" t="s">
        <v>176</v>
      </c>
      <c r="AF841" t="s">
        <v>111</v>
      </c>
      <c r="AG841" t="s">
        <v>1927</v>
      </c>
      <c r="AH841" t="s">
        <v>120</v>
      </c>
      <c r="AI841" t="s">
        <v>307</v>
      </c>
      <c r="AJ841">
        <v>2</v>
      </c>
      <c r="AK841" t="s">
        <v>597</v>
      </c>
      <c r="AL841">
        <v>4</v>
      </c>
      <c r="AM841">
        <v>0</v>
      </c>
      <c r="AN841" t="s">
        <v>60</v>
      </c>
      <c r="AO841" t="s">
        <v>67</v>
      </c>
      <c r="AP841" t="s">
        <v>104</v>
      </c>
      <c r="AS841" t="s">
        <v>70</v>
      </c>
      <c r="AT841" s="1">
        <v>44157</v>
      </c>
      <c r="AU841" t="s">
        <v>11446</v>
      </c>
      <c r="AV841" t="s">
        <v>595</v>
      </c>
      <c r="AW841" t="s">
        <v>71</v>
      </c>
      <c r="AX841" t="s">
        <v>72</v>
      </c>
    </row>
    <row r="842" spans="1:50" hidden="1" x14ac:dyDescent="0.25">
      <c r="A842" t="str">
        <f>INDEX('Community ID'!B:B,MATCH(M842,'Community ID'!A:A,0))</f>
        <v>Guaricano</v>
      </c>
      <c r="B842" t="str">
        <f>INDEX('Community ID'!$K:$K,MATCH('Environmental Data'!$N842,'Community ID'!J:J,0))</f>
        <v>Constanza</v>
      </c>
      <c r="D842" t="s">
        <v>2683</v>
      </c>
      <c r="F842" t="s">
        <v>2684</v>
      </c>
      <c r="G842" t="s">
        <v>48</v>
      </c>
      <c r="H842" s="1">
        <v>31219</v>
      </c>
      <c r="I842">
        <v>36</v>
      </c>
      <c r="J842">
        <v>8294199251</v>
      </c>
      <c r="K842" t="s">
        <v>49</v>
      </c>
      <c r="L842" t="s">
        <v>108</v>
      </c>
      <c r="M842" t="s">
        <v>2591</v>
      </c>
      <c r="N842" t="s">
        <v>52</v>
      </c>
      <c r="O842" t="s">
        <v>147</v>
      </c>
      <c r="Q842" t="s">
        <v>358</v>
      </c>
      <c r="T842" t="s">
        <v>1309</v>
      </c>
      <c r="U842" t="s">
        <v>56</v>
      </c>
      <c r="V842">
        <v>0</v>
      </c>
      <c r="W842">
        <v>0</v>
      </c>
      <c r="X842" t="s">
        <v>100</v>
      </c>
      <c r="Y842" t="s">
        <v>100</v>
      </c>
      <c r="Z842" t="s">
        <v>83</v>
      </c>
      <c r="AA842" t="s">
        <v>155</v>
      </c>
      <c r="AB842" t="s">
        <v>61</v>
      </c>
      <c r="AC842" t="s">
        <v>60</v>
      </c>
      <c r="AD842" t="s">
        <v>60</v>
      </c>
      <c r="AE842" t="s">
        <v>176</v>
      </c>
      <c r="AF842" t="s">
        <v>395</v>
      </c>
      <c r="AG842" t="s">
        <v>621</v>
      </c>
      <c r="AH842" t="s">
        <v>621</v>
      </c>
      <c r="AI842" t="s">
        <v>884</v>
      </c>
      <c r="AJ842">
        <v>2</v>
      </c>
      <c r="AK842" t="s">
        <v>89</v>
      </c>
      <c r="AL842">
        <v>7</v>
      </c>
      <c r="AN842" t="s">
        <v>60</v>
      </c>
      <c r="AO842" t="s">
        <v>67</v>
      </c>
      <c r="AP842" t="s">
        <v>104</v>
      </c>
      <c r="AR842" t="s">
        <v>69</v>
      </c>
      <c r="AS842" t="s">
        <v>91</v>
      </c>
      <c r="AT842" s="1">
        <v>44157</v>
      </c>
      <c r="AU842" t="s">
        <v>11447</v>
      </c>
      <c r="AV842" t="s">
        <v>1309</v>
      </c>
      <c r="AW842" t="s">
        <v>71</v>
      </c>
      <c r="AX842" t="s">
        <v>72</v>
      </c>
    </row>
    <row r="843" spans="1:50" hidden="1" x14ac:dyDescent="0.25">
      <c r="A843" t="str">
        <f>INDEX('Community ID'!B:B,MATCH(M843,'Community ID'!A:A,0))</f>
        <v>Guaricano</v>
      </c>
      <c r="B843" t="str">
        <f>INDEX('Community ID'!$K:$K,MATCH('Environmental Data'!$N843,'Community ID'!J:J,0))</f>
        <v>Constanza</v>
      </c>
      <c r="D843" t="s">
        <v>2688</v>
      </c>
      <c r="F843" t="s">
        <v>2689</v>
      </c>
      <c r="G843" t="s">
        <v>48</v>
      </c>
      <c r="H843" s="1">
        <v>31548</v>
      </c>
      <c r="I843">
        <v>35</v>
      </c>
      <c r="J843" t="s">
        <v>2690</v>
      </c>
      <c r="K843" t="s">
        <v>49</v>
      </c>
      <c r="L843" t="s">
        <v>1353</v>
      </c>
      <c r="M843" t="s">
        <v>2591</v>
      </c>
      <c r="N843" t="s">
        <v>52</v>
      </c>
      <c r="O843" t="s">
        <v>53</v>
      </c>
      <c r="P843">
        <v>1</v>
      </c>
      <c r="Q843" t="s">
        <v>134</v>
      </c>
      <c r="R843" t="s">
        <v>140</v>
      </c>
      <c r="S843" t="s">
        <v>2691</v>
      </c>
      <c r="T843" t="s">
        <v>1628</v>
      </c>
      <c r="U843" t="s">
        <v>56</v>
      </c>
      <c r="V843">
        <v>18.888267200000001</v>
      </c>
      <c r="W843">
        <v>-70.708727300000007</v>
      </c>
      <c r="X843" t="s">
        <v>82</v>
      </c>
      <c r="Y843" t="s">
        <v>82</v>
      </c>
      <c r="Z843" t="s">
        <v>58</v>
      </c>
      <c r="AA843" t="s">
        <v>155</v>
      </c>
      <c r="AB843" t="s">
        <v>61</v>
      </c>
      <c r="AC843" t="s">
        <v>61</v>
      </c>
      <c r="AD843" t="s">
        <v>60</v>
      </c>
      <c r="AE843" t="s">
        <v>157</v>
      </c>
      <c r="AF843" t="s">
        <v>111</v>
      </c>
      <c r="AG843" t="s">
        <v>140</v>
      </c>
      <c r="AH843" t="s">
        <v>140</v>
      </c>
      <c r="AI843" t="s">
        <v>2692</v>
      </c>
      <c r="AJ843">
        <v>2</v>
      </c>
      <c r="AK843" t="s">
        <v>2693</v>
      </c>
      <c r="AL843">
        <v>2</v>
      </c>
      <c r="AM843">
        <v>0</v>
      </c>
      <c r="AN843" t="s">
        <v>60</v>
      </c>
      <c r="AO843" t="s">
        <v>67</v>
      </c>
      <c r="AP843" t="s">
        <v>123</v>
      </c>
      <c r="AR843" t="s">
        <v>69</v>
      </c>
      <c r="AS843" t="s">
        <v>114</v>
      </c>
      <c r="AT843" s="1">
        <v>44157</v>
      </c>
      <c r="AU843" t="s">
        <v>11448</v>
      </c>
      <c r="AV843" t="s">
        <v>1628</v>
      </c>
      <c r="AW843" t="s">
        <v>71</v>
      </c>
      <c r="AX843" t="s">
        <v>72</v>
      </c>
    </row>
    <row r="844" spans="1:50" hidden="1" x14ac:dyDescent="0.25">
      <c r="A844" t="str">
        <f>INDEX('Community ID'!B:B,MATCH(M844,'Community ID'!A:A,0))</f>
        <v>Guaricano</v>
      </c>
      <c r="B844" t="str">
        <f>INDEX('Community ID'!$K:$K,MATCH('Environmental Data'!$N844,'Community ID'!J:J,0))</f>
        <v>Constanza</v>
      </c>
      <c r="D844" t="s">
        <v>2694</v>
      </c>
      <c r="F844" t="s">
        <v>1249</v>
      </c>
      <c r="G844" t="s">
        <v>48</v>
      </c>
      <c r="H844" s="1">
        <v>19914</v>
      </c>
      <c r="I844">
        <v>67</v>
      </c>
      <c r="K844" t="s">
        <v>49</v>
      </c>
      <c r="L844" t="s">
        <v>108</v>
      </c>
      <c r="M844" t="s">
        <v>2591</v>
      </c>
      <c r="N844" t="s">
        <v>52</v>
      </c>
      <c r="O844" t="s">
        <v>98</v>
      </c>
      <c r="Q844" t="s">
        <v>953</v>
      </c>
      <c r="T844" t="s">
        <v>604</v>
      </c>
      <c r="U844" t="s">
        <v>56</v>
      </c>
      <c r="V844">
        <v>18.891417100000002</v>
      </c>
      <c r="W844">
        <v>-70.711456999999996</v>
      </c>
      <c r="X844" t="s">
        <v>82</v>
      </c>
      <c r="Y844" t="s">
        <v>82</v>
      </c>
      <c r="Z844" t="s">
        <v>58</v>
      </c>
      <c r="AA844" t="s">
        <v>155</v>
      </c>
      <c r="AB844" t="s">
        <v>60</v>
      </c>
      <c r="AE844" t="s">
        <v>176</v>
      </c>
      <c r="AF844" t="s">
        <v>63</v>
      </c>
      <c r="AG844" t="s">
        <v>2695</v>
      </c>
      <c r="AH844" t="s">
        <v>2696</v>
      </c>
      <c r="AI844" t="s">
        <v>390</v>
      </c>
      <c r="AJ844">
        <v>2</v>
      </c>
      <c r="AK844" t="s">
        <v>605</v>
      </c>
      <c r="AL844">
        <v>4</v>
      </c>
      <c r="AN844" t="s">
        <v>60</v>
      </c>
      <c r="AO844" t="s">
        <v>67</v>
      </c>
      <c r="AP844" t="s">
        <v>104</v>
      </c>
      <c r="AR844" t="s">
        <v>69</v>
      </c>
      <c r="AS844" t="s">
        <v>70</v>
      </c>
      <c r="AT844" s="1">
        <v>44157</v>
      </c>
      <c r="AU844" t="s">
        <v>11449</v>
      </c>
      <c r="AV844" t="s">
        <v>604</v>
      </c>
      <c r="AW844" t="s">
        <v>71</v>
      </c>
      <c r="AX844" t="s">
        <v>72</v>
      </c>
    </row>
    <row r="845" spans="1:50" hidden="1" x14ac:dyDescent="0.25">
      <c r="A845" t="str">
        <f>INDEX('Community ID'!B:B,MATCH(M845,'Community ID'!A:A,0))</f>
        <v>Guaricano</v>
      </c>
      <c r="B845" t="str">
        <f>INDEX('Community ID'!$K:$K,MATCH('Environmental Data'!$N845,'Community ID'!J:J,0))</f>
        <v>Constanza</v>
      </c>
      <c r="D845" t="s">
        <v>2697</v>
      </c>
      <c r="F845" t="s">
        <v>2698</v>
      </c>
      <c r="G845" t="s">
        <v>48</v>
      </c>
      <c r="H845" s="1">
        <v>32766</v>
      </c>
      <c r="I845">
        <v>32</v>
      </c>
      <c r="J845">
        <v>8293680352</v>
      </c>
      <c r="K845" t="s">
        <v>76</v>
      </c>
      <c r="L845" t="s">
        <v>108</v>
      </c>
      <c r="M845" t="s">
        <v>2591</v>
      </c>
      <c r="N845" t="s">
        <v>52</v>
      </c>
      <c r="O845" t="s">
        <v>147</v>
      </c>
      <c r="Q845" t="s">
        <v>358</v>
      </c>
      <c r="T845" t="s">
        <v>1309</v>
      </c>
      <c r="U845" t="s">
        <v>56</v>
      </c>
      <c r="V845">
        <v>0</v>
      </c>
      <c r="W845">
        <v>0</v>
      </c>
      <c r="X845" t="s">
        <v>82</v>
      </c>
      <c r="Y845" t="s">
        <v>275</v>
      </c>
      <c r="Z845" t="s">
        <v>58</v>
      </c>
      <c r="AA845" t="s">
        <v>155</v>
      </c>
      <c r="AB845" t="s">
        <v>61</v>
      </c>
      <c r="AC845" t="s">
        <v>60</v>
      </c>
      <c r="AD845" t="s">
        <v>60</v>
      </c>
      <c r="AE845" t="s">
        <v>176</v>
      </c>
      <c r="AF845" t="s">
        <v>395</v>
      </c>
      <c r="AG845" t="s">
        <v>621</v>
      </c>
      <c r="AH845" t="s">
        <v>621</v>
      </c>
      <c r="AI845" t="s">
        <v>390</v>
      </c>
      <c r="AJ845">
        <v>2</v>
      </c>
      <c r="AK845" t="s">
        <v>1556</v>
      </c>
      <c r="AL845">
        <v>5</v>
      </c>
      <c r="AM845">
        <v>1</v>
      </c>
      <c r="AN845" t="s">
        <v>61</v>
      </c>
      <c r="AO845" t="s">
        <v>67</v>
      </c>
      <c r="AR845" t="s">
        <v>69</v>
      </c>
      <c r="AS845" t="s">
        <v>91</v>
      </c>
      <c r="AT845" s="1">
        <v>44157</v>
      </c>
      <c r="AU845" t="s">
        <v>11450</v>
      </c>
      <c r="AV845" t="s">
        <v>1309</v>
      </c>
      <c r="AW845" t="s">
        <v>71</v>
      </c>
      <c r="AX845" t="s">
        <v>72</v>
      </c>
    </row>
    <row r="846" spans="1:50" hidden="1" x14ac:dyDescent="0.25">
      <c r="A846" t="str">
        <f>INDEX('Community ID'!B:B,MATCH(M846,'Community ID'!A:A,0))</f>
        <v>Guaricano</v>
      </c>
      <c r="B846" t="str">
        <f>INDEX('Community ID'!$K:$K,MATCH('Environmental Data'!$N846,'Community ID'!J:J,0))</f>
        <v>Constanza</v>
      </c>
      <c r="D846" t="s">
        <v>2699</v>
      </c>
      <c r="F846" t="s">
        <v>1251</v>
      </c>
      <c r="G846" t="s">
        <v>48</v>
      </c>
      <c r="H846" s="1">
        <v>25892</v>
      </c>
      <c r="I846">
        <v>51</v>
      </c>
      <c r="K846" t="s">
        <v>49</v>
      </c>
      <c r="L846" t="s">
        <v>1289</v>
      </c>
      <c r="M846" t="s">
        <v>2591</v>
      </c>
      <c r="N846" t="s">
        <v>52</v>
      </c>
      <c r="O846" t="s">
        <v>147</v>
      </c>
      <c r="Q846" t="s">
        <v>438</v>
      </c>
      <c r="R846" t="s">
        <v>1076</v>
      </c>
      <c r="T846" t="s">
        <v>832</v>
      </c>
      <c r="U846" t="s">
        <v>56</v>
      </c>
      <c r="V846">
        <v>18.891328300000001</v>
      </c>
      <c r="W846">
        <v>-70.700677200000001</v>
      </c>
      <c r="X846" t="s">
        <v>82</v>
      </c>
      <c r="Y846" t="s">
        <v>82</v>
      </c>
      <c r="Z846" t="s">
        <v>58</v>
      </c>
      <c r="AA846" t="s">
        <v>155</v>
      </c>
      <c r="AB846" t="s">
        <v>60</v>
      </c>
      <c r="AC846" t="s">
        <v>61</v>
      </c>
      <c r="AD846" t="s">
        <v>60</v>
      </c>
      <c r="AE846" t="s">
        <v>176</v>
      </c>
      <c r="AF846" t="s">
        <v>63</v>
      </c>
      <c r="AG846" t="s">
        <v>1076</v>
      </c>
      <c r="AH846" t="s">
        <v>1076</v>
      </c>
      <c r="AI846" t="s">
        <v>2700</v>
      </c>
      <c r="AJ846">
        <v>2</v>
      </c>
      <c r="AK846" t="s">
        <v>833</v>
      </c>
      <c r="AL846">
        <v>3</v>
      </c>
      <c r="AM846">
        <v>3</v>
      </c>
      <c r="AN846" t="s">
        <v>60</v>
      </c>
      <c r="AO846" t="s">
        <v>67</v>
      </c>
      <c r="AP846" t="s">
        <v>123</v>
      </c>
      <c r="AR846" t="s">
        <v>69</v>
      </c>
      <c r="AS846" t="s">
        <v>70</v>
      </c>
      <c r="AT846" s="1">
        <v>44157</v>
      </c>
      <c r="AU846" t="s">
        <v>11451</v>
      </c>
      <c r="AV846" t="s">
        <v>832</v>
      </c>
      <c r="AW846" t="s">
        <v>71</v>
      </c>
      <c r="AX846" t="s">
        <v>72</v>
      </c>
    </row>
    <row r="847" spans="1:50" hidden="1" x14ac:dyDescent="0.25">
      <c r="A847" t="str">
        <f>INDEX('Community ID'!B:B,MATCH(M847,'Community ID'!A:A,0))</f>
        <v>Guaricano</v>
      </c>
      <c r="B847" t="str">
        <f>INDEX('Community ID'!$K:$K,MATCH('Environmental Data'!$N847,'Community ID'!J:J,0))</f>
        <v>Constanza</v>
      </c>
      <c r="D847" t="s">
        <v>2703</v>
      </c>
      <c r="F847" t="s">
        <v>2704</v>
      </c>
      <c r="G847" t="s">
        <v>48</v>
      </c>
      <c r="H847" s="1">
        <v>22274</v>
      </c>
      <c r="I847">
        <v>61</v>
      </c>
      <c r="J847" t="s">
        <v>2705</v>
      </c>
      <c r="K847" t="s">
        <v>76</v>
      </c>
      <c r="L847" t="s">
        <v>127</v>
      </c>
      <c r="M847" t="s">
        <v>2591</v>
      </c>
      <c r="N847" t="s">
        <v>52</v>
      </c>
      <c r="O847" t="s">
        <v>53</v>
      </c>
      <c r="P847">
        <v>0</v>
      </c>
      <c r="Q847" t="s">
        <v>2675</v>
      </c>
      <c r="R847" t="s">
        <v>140</v>
      </c>
      <c r="S847" t="s">
        <v>2706</v>
      </c>
      <c r="T847" t="s">
        <v>1628</v>
      </c>
      <c r="U847" t="s">
        <v>56</v>
      </c>
      <c r="V847">
        <v>18.887629199999999</v>
      </c>
      <c r="W847">
        <v>-70.709197799999998</v>
      </c>
      <c r="X847" t="s">
        <v>82</v>
      </c>
      <c r="Y847" t="s">
        <v>82</v>
      </c>
      <c r="Z847" t="s">
        <v>58</v>
      </c>
      <c r="AA847" t="s">
        <v>155</v>
      </c>
      <c r="AB847" t="s">
        <v>60</v>
      </c>
      <c r="AC847" t="s">
        <v>61</v>
      </c>
      <c r="AD847" t="s">
        <v>60</v>
      </c>
      <c r="AE847" t="s">
        <v>157</v>
      </c>
      <c r="AF847" t="s">
        <v>111</v>
      </c>
      <c r="AG847" t="s">
        <v>140</v>
      </c>
      <c r="AH847" t="s">
        <v>140</v>
      </c>
      <c r="AI847" t="s">
        <v>2707</v>
      </c>
      <c r="AJ847">
        <v>2</v>
      </c>
      <c r="AK847" t="s">
        <v>1342</v>
      </c>
      <c r="AL847">
        <v>3</v>
      </c>
      <c r="AM847">
        <v>0</v>
      </c>
      <c r="AN847" t="s">
        <v>60</v>
      </c>
      <c r="AO847" t="s">
        <v>67</v>
      </c>
      <c r="AP847" t="s">
        <v>123</v>
      </c>
      <c r="AR847" t="s">
        <v>69</v>
      </c>
      <c r="AS847" t="s">
        <v>114</v>
      </c>
      <c r="AT847" s="1">
        <v>44157</v>
      </c>
      <c r="AU847" t="s">
        <v>11452</v>
      </c>
      <c r="AV847" t="s">
        <v>1628</v>
      </c>
      <c r="AW847" t="s">
        <v>71</v>
      </c>
      <c r="AX847" t="s">
        <v>72</v>
      </c>
    </row>
    <row r="848" spans="1:50" hidden="1" x14ac:dyDescent="0.25">
      <c r="A848" t="str">
        <f>INDEX('Community ID'!B:B,MATCH(M848,'Community ID'!A:A,0))</f>
        <v>Guaricano</v>
      </c>
      <c r="B848" t="str">
        <f>INDEX('Community ID'!$K:$K,MATCH('Environmental Data'!$N848,'Community ID'!J:J,0))</f>
        <v>Constanza</v>
      </c>
      <c r="D848" t="s">
        <v>2701</v>
      </c>
      <c r="F848" t="s">
        <v>2702</v>
      </c>
      <c r="G848" t="s">
        <v>48</v>
      </c>
      <c r="H848" s="1">
        <v>24043</v>
      </c>
      <c r="I848">
        <v>56</v>
      </c>
      <c r="J848">
        <v>8297964962</v>
      </c>
      <c r="K848" t="s">
        <v>76</v>
      </c>
      <c r="L848" t="s">
        <v>108</v>
      </c>
      <c r="M848" t="s">
        <v>2591</v>
      </c>
      <c r="N848" t="s">
        <v>52</v>
      </c>
      <c r="O848" t="s">
        <v>147</v>
      </c>
      <c r="Q848" t="s">
        <v>134</v>
      </c>
      <c r="T848" t="s">
        <v>1309</v>
      </c>
      <c r="U848" t="s">
        <v>56</v>
      </c>
      <c r="V848">
        <v>0</v>
      </c>
      <c r="W848">
        <v>0</v>
      </c>
      <c r="X848" t="s">
        <v>82</v>
      </c>
      <c r="Y848" t="s">
        <v>57</v>
      </c>
      <c r="Z848" t="s">
        <v>58</v>
      </c>
      <c r="AA848" t="s">
        <v>155</v>
      </c>
      <c r="AB848" t="s">
        <v>61</v>
      </c>
      <c r="AC848" t="s">
        <v>61</v>
      </c>
      <c r="AD848" t="s">
        <v>60</v>
      </c>
      <c r="AE848" t="s">
        <v>176</v>
      </c>
      <c r="AF848" t="s">
        <v>86</v>
      </c>
      <c r="AG848" t="s">
        <v>621</v>
      </c>
      <c r="AH848" t="s">
        <v>621</v>
      </c>
      <c r="AI848" t="s">
        <v>1229</v>
      </c>
      <c r="AJ848">
        <v>2</v>
      </c>
      <c r="AK848" t="s">
        <v>1556</v>
      </c>
      <c r="AL848">
        <v>4</v>
      </c>
      <c r="AN848" t="s">
        <v>60</v>
      </c>
      <c r="AO848" t="s">
        <v>67</v>
      </c>
      <c r="AP848" t="s">
        <v>104</v>
      </c>
      <c r="AR848" t="s">
        <v>69</v>
      </c>
      <c r="AS848" t="s">
        <v>91</v>
      </c>
      <c r="AT848" s="1">
        <v>44157</v>
      </c>
      <c r="AU848" t="s">
        <v>11453</v>
      </c>
      <c r="AV848" t="s">
        <v>1309</v>
      </c>
      <c r="AW848" t="s">
        <v>71</v>
      </c>
      <c r="AX848" t="s">
        <v>72</v>
      </c>
    </row>
    <row r="849" spans="1:50" hidden="1" x14ac:dyDescent="0.25">
      <c r="A849" t="str">
        <f>INDEX('Community ID'!B:B,MATCH(M849,'Community ID'!A:A,0))</f>
        <v>Guaricano</v>
      </c>
      <c r="B849" t="str">
        <f>INDEX('Community ID'!$K:$K,MATCH('Environmental Data'!$N849,'Community ID'!J:J,0))</f>
        <v>Constanza</v>
      </c>
      <c r="D849" t="s">
        <v>2708</v>
      </c>
      <c r="F849" t="s">
        <v>2709</v>
      </c>
      <c r="G849" t="s">
        <v>75</v>
      </c>
      <c r="H849" t="s">
        <v>2710</v>
      </c>
      <c r="I849">
        <v>2021</v>
      </c>
      <c r="K849" t="s">
        <v>76</v>
      </c>
      <c r="L849" t="s">
        <v>2711</v>
      </c>
      <c r="M849" t="s">
        <v>2591</v>
      </c>
      <c r="N849" t="s">
        <v>52</v>
      </c>
      <c r="O849" t="s">
        <v>2554</v>
      </c>
      <c r="Q849" t="s">
        <v>61</v>
      </c>
      <c r="R849" t="s">
        <v>2595</v>
      </c>
      <c r="T849" t="s">
        <v>595</v>
      </c>
      <c r="U849" t="s">
        <v>56</v>
      </c>
      <c r="V849">
        <v>0</v>
      </c>
      <c r="W849">
        <v>0</v>
      </c>
      <c r="X849" t="s">
        <v>82</v>
      </c>
      <c r="Y849" t="s">
        <v>100</v>
      </c>
      <c r="Z849" t="s">
        <v>345</v>
      </c>
      <c r="AA849" t="s">
        <v>84</v>
      </c>
      <c r="AB849" t="s">
        <v>61</v>
      </c>
      <c r="AD849" t="s">
        <v>61</v>
      </c>
      <c r="AE849" t="s">
        <v>157</v>
      </c>
      <c r="AF849" t="s">
        <v>86</v>
      </c>
      <c r="AG849" t="s">
        <v>64</v>
      </c>
      <c r="AH849" t="s">
        <v>64</v>
      </c>
      <c r="AI849" t="s">
        <v>307</v>
      </c>
      <c r="AJ849">
        <v>2</v>
      </c>
      <c r="AK849" t="s">
        <v>597</v>
      </c>
      <c r="AL849">
        <v>4</v>
      </c>
      <c r="AM849">
        <v>2</v>
      </c>
      <c r="AN849" t="s">
        <v>60</v>
      </c>
      <c r="AO849" t="s">
        <v>90</v>
      </c>
      <c r="AR849" t="s">
        <v>69</v>
      </c>
      <c r="AT849" s="1">
        <v>44157</v>
      </c>
      <c r="AU849" t="s">
        <v>11454</v>
      </c>
      <c r="AV849" t="s">
        <v>595</v>
      </c>
      <c r="AW849" t="s">
        <v>71</v>
      </c>
      <c r="AX849" t="s">
        <v>72</v>
      </c>
    </row>
    <row r="850" spans="1:50" hidden="1" x14ac:dyDescent="0.25">
      <c r="A850" t="str">
        <f>INDEX('Community ID'!B:B,MATCH(M850,'Community ID'!A:A,0))</f>
        <v>Guaricano</v>
      </c>
      <c r="B850" t="str">
        <f>INDEX('Community ID'!$K:$K,MATCH('Environmental Data'!$N850,'Community ID'!J:J,0))</f>
        <v>Constanza</v>
      </c>
      <c r="D850" t="s">
        <v>2712</v>
      </c>
      <c r="G850" t="s">
        <v>48</v>
      </c>
      <c r="H850" s="1">
        <v>21541</v>
      </c>
      <c r="I850">
        <v>63</v>
      </c>
      <c r="J850">
        <v>8492876583</v>
      </c>
      <c r="K850" t="s">
        <v>76</v>
      </c>
      <c r="L850" t="s">
        <v>108</v>
      </c>
      <c r="M850" t="s">
        <v>2591</v>
      </c>
      <c r="N850" t="s">
        <v>52</v>
      </c>
      <c r="O850" t="s">
        <v>147</v>
      </c>
      <c r="Q850" t="s">
        <v>134</v>
      </c>
      <c r="T850" t="s">
        <v>1309</v>
      </c>
      <c r="U850" t="s">
        <v>56</v>
      </c>
      <c r="V850">
        <v>0</v>
      </c>
      <c r="W850">
        <v>0</v>
      </c>
      <c r="X850" t="s">
        <v>82</v>
      </c>
      <c r="Y850" t="s">
        <v>82</v>
      </c>
      <c r="Z850" t="s">
        <v>58</v>
      </c>
      <c r="AA850" t="s">
        <v>155</v>
      </c>
      <c r="AB850" t="s">
        <v>60</v>
      </c>
      <c r="AC850" t="s">
        <v>61</v>
      </c>
      <c r="AD850" t="s">
        <v>60</v>
      </c>
      <c r="AE850" t="s">
        <v>176</v>
      </c>
      <c r="AF850" t="s">
        <v>395</v>
      </c>
      <c r="AG850" t="s">
        <v>135</v>
      </c>
      <c r="AH850" t="s">
        <v>135</v>
      </c>
      <c r="AI850" t="s">
        <v>2713</v>
      </c>
      <c r="AJ850">
        <v>2</v>
      </c>
      <c r="AK850" t="s">
        <v>1314</v>
      </c>
      <c r="AL850">
        <v>2</v>
      </c>
      <c r="AN850" t="s">
        <v>60</v>
      </c>
      <c r="AO850" t="s">
        <v>67</v>
      </c>
      <c r="AP850" t="s">
        <v>104</v>
      </c>
      <c r="AR850" t="s">
        <v>69</v>
      </c>
      <c r="AS850" t="s">
        <v>91</v>
      </c>
      <c r="AT850" s="1">
        <v>44157</v>
      </c>
      <c r="AU850" t="s">
        <v>11455</v>
      </c>
      <c r="AV850" t="s">
        <v>1309</v>
      </c>
      <c r="AW850" t="s">
        <v>71</v>
      </c>
      <c r="AX850" t="s">
        <v>72</v>
      </c>
    </row>
    <row r="851" spans="1:50" hidden="1" x14ac:dyDescent="0.25">
      <c r="A851" t="str">
        <f>INDEX('Community ID'!B:B,MATCH(M851,'Community ID'!A:A,0))</f>
        <v>Guaricano</v>
      </c>
      <c r="B851" t="str">
        <f>INDEX('Community ID'!$K:$K,MATCH('Environmental Data'!$N851,'Community ID'!J:J,0))</f>
        <v>Constanza</v>
      </c>
      <c r="D851" t="s">
        <v>2714</v>
      </c>
      <c r="G851" t="s">
        <v>48</v>
      </c>
      <c r="H851" s="1">
        <v>35849</v>
      </c>
      <c r="I851">
        <v>23</v>
      </c>
      <c r="K851" t="s">
        <v>49</v>
      </c>
      <c r="L851" t="s">
        <v>127</v>
      </c>
      <c r="M851" t="s">
        <v>2591</v>
      </c>
      <c r="N851" t="s">
        <v>52</v>
      </c>
      <c r="O851" t="s">
        <v>98</v>
      </c>
      <c r="Q851" t="s">
        <v>134</v>
      </c>
      <c r="T851" t="s">
        <v>2295</v>
      </c>
      <c r="U851" t="s">
        <v>56</v>
      </c>
      <c r="V851">
        <v>18.8876952</v>
      </c>
      <c r="W851">
        <v>-70.709244200000001</v>
      </c>
      <c r="X851" t="s">
        <v>57</v>
      </c>
      <c r="Y851" t="s">
        <v>57</v>
      </c>
      <c r="Z851" t="s">
        <v>58</v>
      </c>
      <c r="AA851" t="s">
        <v>155</v>
      </c>
      <c r="AB851" t="s">
        <v>60</v>
      </c>
      <c r="AD851" t="s">
        <v>61</v>
      </c>
      <c r="AE851" t="s">
        <v>176</v>
      </c>
      <c r="AF851" t="s">
        <v>63</v>
      </c>
      <c r="AG851" t="s">
        <v>64</v>
      </c>
      <c r="AH851" t="s">
        <v>135</v>
      </c>
      <c r="AI851" t="s">
        <v>1287</v>
      </c>
      <c r="AJ851">
        <v>2</v>
      </c>
      <c r="AK851" t="s">
        <v>1476</v>
      </c>
      <c r="AL851">
        <v>4</v>
      </c>
      <c r="AM851">
        <v>2</v>
      </c>
      <c r="AN851" t="s">
        <v>60</v>
      </c>
      <c r="AO851" t="s">
        <v>67</v>
      </c>
      <c r="AP851" t="s">
        <v>104</v>
      </c>
      <c r="AR851" t="s">
        <v>69</v>
      </c>
      <c r="AS851" t="s">
        <v>70</v>
      </c>
      <c r="AT851" s="1">
        <v>44157</v>
      </c>
      <c r="AU851" t="s">
        <v>11456</v>
      </c>
      <c r="AV851" t="s">
        <v>2295</v>
      </c>
      <c r="AW851" t="s">
        <v>71</v>
      </c>
      <c r="AX851" t="s">
        <v>72</v>
      </c>
    </row>
    <row r="852" spans="1:50" hidden="1" x14ac:dyDescent="0.25">
      <c r="A852" t="str">
        <f>INDEX('Community ID'!B:B,MATCH(M852,'Community ID'!A:A,0))</f>
        <v>Guaricano</v>
      </c>
      <c r="B852" t="str">
        <f>INDEX('Community ID'!$K:$K,MATCH('Environmental Data'!$N852,'Community ID'!J:J,0))</f>
        <v>Constanza</v>
      </c>
      <c r="D852" t="s">
        <v>2715</v>
      </c>
      <c r="F852" t="s">
        <v>2716</v>
      </c>
      <c r="G852" t="s">
        <v>48</v>
      </c>
      <c r="H852" s="1">
        <v>21824</v>
      </c>
      <c r="I852">
        <v>62</v>
      </c>
      <c r="J852">
        <v>8097166521</v>
      </c>
      <c r="K852" t="s">
        <v>132</v>
      </c>
      <c r="L852" t="s">
        <v>127</v>
      </c>
      <c r="M852" t="s">
        <v>2591</v>
      </c>
      <c r="N852" t="s">
        <v>52</v>
      </c>
      <c r="O852" t="s">
        <v>98</v>
      </c>
      <c r="Q852" t="s">
        <v>2717</v>
      </c>
      <c r="T852" t="s">
        <v>604</v>
      </c>
      <c r="U852" t="s">
        <v>56</v>
      </c>
      <c r="V852">
        <v>18.891417100000002</v>
      </c>
      <c r="W852">
        <v>-70.711456999999996</v>
      </c>
      <c r="X852" t="s">
        <v>82</v>
      </c>
      <c r="Y852" t="s">
        <v>82</v>
      </c>
      <c r="Z852" t="s">
        <v>58</v>
      </c>
      <c r="AA852" t="s">
        <v>155</v>
      </c>
      <c r="AB852" t="s">
        <v>60</v>
      </c>
      <c r="AD852" t="s">
        <v>60</v>
      </c>
      <c r="AE852" t="s">
        <v>176</v>
      </c>
      <c r="AF852" t="s">
        <v>63</v>
      </c>
      <c r="AG852" t="s">
        <v>1218</v>
      </c>
      <c r="AH852" t="s">
        <v>120</v>
      </c>
      <c r="AI852" t="s">
        <v>2718</v>
      </c>
      <c r="AJ852">
        <v>2</v>
      </c>
      <c r="AK852" t="s">
        <v>989</v>
      </c>
      <c r="AL852">
        <v>2</v>
      </c>
      <c r="AN852" t="s">
        <v>60</v>
      </c>
      <c r="AO852" t="s">
        <v>67</v>
      </c>
      <c r="AP852" t="s">
        <v>104</v>
      </c>
      <c r="AR852" t="s">
        <v>69</v>
      </c>
      <c r="AS852" t="s">
        <v>70</v>
      </c>
      <c r="AT852" s="1">
        <v>44157</v>
      </c>
      <c r="AU852" t="s">
        <v>11457</v>
      </c>
      <c r="AV852" t="s">
        <v>604</v>
      </c>
      <c r="AW852" t="s">
        <v>71</v>
      </c>
      <c r="AX852" t="s">
        <v>72</v>
      </c>
    </row>
    <row r="853" spans="1:50" hidden="1" x14ac:dyDescent="0.25">
      <c r="A853" t="str">
        <f>INDEX('Community ID'!B:B,MATCH(M853,'Community ID'!A:A,0))</f>
        <v>Guaricano</v>
      </c>
      <c r="B853" t="str">
        <f>INDEX('Community ID'!$K:$K,MATCH('Environmental Data'!$N853,'Community ID'!J:J,0))</f>
        <v>Constanza</v>
      </c>
      <c r="D853" t="s">
        <v>2719</v>
      </c>
      <c r="F853" t="s">
        <v>922</v>
      </c>
      <c r="G853" t="s">
        <v>48</v>
      </c>
      <c r="H853" s="1">
        <v>29143</v>
      </c>
      <c r="I853">
        <v>42</v>
      </c>
      <c r="K853" t="s">
        <v>76</v>
      </c>
      <c r="L853" t="s">
        <v>108</v>
      </c>
      <c r="M853" t="s">
        <v>2591</v>
      </c>
      <c r="N853" t="s">
        <v>52</v>
      </c>
      <c r="O853" t="s">
        <v>2554</v>
      </c>
      <c r="Q853" t="s">
        <v>1257</v>
      </c>
      <c r="R853" t="s">
        <v>61</v>
      </c>
      <c r="T853" t="s">
        <v>595</v>
      </c>
      <c r="U853" t="s">
        <v>56</v>
      </c>
      <c r="V853">
        <v>0</v>
      </c>
      <c r="W853">
        <v>0</v>
      </c>
      <c r="X853" t="s">
        <v>82</v>
      </c>
      <c r="Y853" t="s">
        <v>57</v>
      </c>
      <c r="AA853" t="s">
        <v>84</v>
      </c>
      <c r="AB853" t="s">
        <v>60</v>
      </c>
      <c r="AD853" t="s">
        <v>61</v>
      </c>
      <c r="AF853" t="s">
        <v>63</v>
      </c>
      <c r="AG853" t="s">
        <v>64</v>
      </c>
      <c r="AH853" t="s">
        <v>120</v>
      </c>
      <c r="AI853" t="s">
        <v>307</v>
      </c>
      <c r="AJ853">
        <v>2</v>
      </c>
      <c r="AK853" t="s">
        <v>597</v>
      </c>
      <c r="AL853">
        <v>7</v>
      </c>
      <c r="AM853">
        <v>0</v>
      </c>
      <c r="AN853" t="s">
        <v>60</v>
      </c>
      <c r="AO853" t="s">
        <v>90</v>
      </c>
      <c r="AP853" t="s">
        <v>104</v>
      </c>
      <c r="AR853" t="s">
        <v>69</v>
      </c>
      <c r="AS853" t="s">
        <v>114</v>
      </c>
      <c r="AT853" s="1">
        <v>44157</v>
      </c>
      <c r="AU853" t="s">
        <v>11458</v>
      </c>
      <c r="AV853" t="s">
        <v>595</v>
      </c>
      <c r="AW853" t="s">
        <v>71</v>
      </c>
      <c r="AX853" t="s">
        <v>72</v>
      </c>
    </row>
    <row r="854" spans="1:50" hidden="1" x14ac:dyDescent="0.25">
      <c r="A854" t="str">
        <f>INDEX('Community ID'!B:B,MATCH(M854,'Community ID'!A:A,0))</f>
        <v>Guaricano</v>
      </c>
      <c r="B854" t="str">
        <f>INDEX('Community ID'!$K:$K,MATCH('Environmental Data'!$N854,'Community ID'!J:J,0))</f>
        <v>Constanza</v>
      </c>
      <c r="D854" t="s">
        <v>2720</v>
      </c>
      <c r="G854" t="s">
        <v>48</v>
      </c>
      <c r="H854" s="1">
        <v>36047</v>
      </c>
      <c r="I854">
        <v>23</v>
      </c>
      <c r="K854" t="s">
        <v>49</v>
      </c>
      <c r="L854" t="s">
        <v>108</v>
      </c>
      <c r="M854" t="s">
        <v>2591</v>
      </c>
      <c r="N854" t="s">
        <v>52</v>
      </c>
      <c r="O854" t="s">
        <v>147</v>
      </c>
      <c r="Q854" t="s">
        <v>438</v>
      </c>
      <c r="R854" t="s">
        <v>1076</v>
      </c>
      <c r="T854" t="s">
        <v>832</v>
      </c>
      <c r="U854" t="s">
        <v>56</v>
      </c>
      <c r="V854">
        <v>18.8891314</v>
      </c>
      <c r="W854">
        <v>-70.720006400000003</v>
      </c>
      <c r="X854" t="s">
        <v>82</v>
      </c>
      <c r="Y854" t="s">
        <v>82</v>
      </c>
      <c r="Z854" t="s">
        <v>110</v>
      </c>
      <c r="AA854" t="s">
        <v>155</v>
      </c>
      <c r="AB854" t="s">
        <v>60</v>
      </c>
      <c r="AC854" t="s">
        <v>61</v>
      </c>
      <c r="AD854" t="s">
        <v>61</v>
      </c>
      <c r="AE854" t="s">
        <v>176</v>
      </c>
      <c r="AF854" t="s">
        <v>63</v>
      </c>
      <c r="AG854" t="s">
        <v>1076</v>
      </c>
      <c r="AH854" t="s">
        <v>1076</v>
      </c>
      <c r="AI854" t="s">
        <v>390</v>
      </c>
      <c r="AJ854">
        <v>2</v>
      </c>
      <c r="AK854" t="s">
        <v>833</v>
      </c>
      <c r="AL854">
        <v>5</v>
      </c>
      <c r="AM854">
        <v>1</v>
      </c>
      <c r="AN854" t="s">
        <v>60</v>
      </c>
      <c r="AO854" t="s">
        <v>67</v>
      </c>
      <c r="AP854" t="s">
        <v>104</v>
      </c>
      <c r="AR854" t="s">
        <v>69</v>
      </c>
      <c r="AS854" t="s">
        <v>70</v>
      </c>
      <c r="AT854" s="1">
        <v>44157</v>
      </c>
      <c r="AU854" t="s">
        <v>11459</v>
      </c>
      <c r="AV854" t="s">
        <v>832</v>
      </c>
      <c r="AW854" t="s">
        <v>71</v>
      </c>
      <c r="AX854" t="s">
        <v>72</v>
      </c>
    </row>
    <row r="855" spans="1:50" hidden="1" x14ac:dyDescent="0.25">
      <c r="A855" t="str">
        <f>INDEX('Community ID'!B:B,MATCH(M855,'Community ID'!A:A,0))</f>
        <v>Guaricano</v>
      </c>
      <c r="B855" t="str">
        <f>INDEX('Community ID'!$K:$K,MATCH('Environmental Data'!$N855,'Community ID'!J:J,0))</f>
        <v>Constanza</v>
      </c>
      <c r="D855" t="s">
        <v>2721</v>
      </c>
      <c r="F855" t="s">
        <v>2723</v>
      </c>
      <c r="G855" t="s">
        <v>75</v>
      </c>
      <c r="H855" s="1">
        <v>10421</v>
      </c>
      <c r="I855">
        <v>93</v>
      </c>
      <c r="J855">
        <v>82940123</v>
      </c>
      <c r="K855" t="s">
        <v>76</v>
      </c>
      <c r="L855" t="s">
        <v>2724</v>
      </c>
      <c r="M855" t="s">
        <v>2591</v>
      </c>
      <c r="N855" t="s">
        <v>52</v>
      </c>
      <c r="O855" t="s">
        <v>147</v>
      </c>
      <c r="Q855" t="s">
        <v>134</v>
      </c>
      <c r="T855" t="s">
        <v>1309</v>
      </c>
      <c r="U855" t="s">
        <v>56</v>
      </c>
      <c r="V855">
        <v>0</v>
      </c>
      <c r="W855">
        <v>0</v>
      </c>
      <c r="X855" t="s">
        <v>82</v>
      </c>
      <c r="Y855" t="s">
        <v>82</v>
      </c>
      <c r="Z855" t="s">
        <v>58</v>
      </c>
      <c r="AA855" t="s">
        <v>155</v>
      </c>
      <c r="AB855" t="s">
        <v>60</v>
      </c>
      <c r="AC855" t="s">
        <v>61</v>
      </c>
      <c r="AD855" t="s">
        <v>60</v>
      </c>
      <c r="AE855" t="s">
        <v>176</v>
      </c>
      <c r="AF855" t="s">
        <v>63</v>
      </c>
      <c r="AG855" t="s">
        <v>621</v>
      </c>
      <c r="AH855" t="s">
        <v>135</v>
      </c>
      <c r="AI855" t="s">
        <v>2725</v>
      </c>
      <c r="AJ855">
        <v>2</v>
      </c>
      <c r="AK855" t="s">
        <v>1556</v>
      </c>
      <c r="AL855">
        <v>7</v>
      </c>
      <c r="AM855">
        <v>1</v>
      </c>
      <c r="AN855" t="s">
        <v>60</v>
      </c>
      <c r="AO855" t="s">
        <v>67</v>
      </c>
      <c r="AP855" t="s">
        <v>104</v>
      </c>
      <c r="AR855" t="s">
        <v>69</v>
      </c>
      <c r="AS855" t="s">
        <v>70</v>
      </c>
      <c r="AT855" s="1">
        <v>44157</v>
      </c>
      <c r="AU855" t="s">
        <v>11460</v>
      </c>
      <c r="AV855" t="s">
        <v>1309</v>
      </c>
      <c r="AW855" t="s">
        <v>71</v>
      </c>
      <c r="AX855" t="s">
        <v>72</v>
      </c>
    </row>
    <row r="856" spans="1:50" hidden="1" x14ac:dyDescent="0.25">
      <c r="A856" t="str">
        <f>INDEX('Community ID'!B:B,MATCH(M856,'Community ID'!A:A,0))</f>
        <v>Guaricano</v>
      </c>
      <c r="B856" t="str">
        <f>INDEX('Community ID'!$K:$K,MATCH('Environmental Data'!$N856,'Community ID'!J:J,0))</f>
        <v>Constanza</v>
      </c>
      <c r="D856" t="s">
        <v>2727</v>
      </c>
      <c r="F856" t="s">
        <v>2728</v>
      </c>
      <c r="G856" t="s">
        <v>75</v>
      </c>
      <c r="H856" s="1">
        <v>32108</v>
      </c>
      <c r="I856">
        <v>34</v>
      </c>
      <c r="J856" t="s">
        <v>2729</v>
      </c>
      <c r="K856" t="s">
        <v>132</v>
      </c>
      <c r="L856" t="s">
        <v>952</v>
      </c>
      <c r="M856" t="s">
        <v>2591</v>
      </c>
      <c r="N856" t="s">
        <v>52</v>
      </c>
      <c r="O856" t="s">
        <v>98</v>
      </c>
      <c r="S856" t="s">
        <v>2730</v>
      </c>
      <c r="T856" t="s">
        <v>2295</v>
      </c>
      <c r="U856" t="s">
        <v>56</v>
      </c>
      <c r="V856">
        <v>18.8879862</v>
      </c>
      <c r="W856">
        <v>-70.709318499999995</v>
      </c>
      <c r="X856" t="s">
        <v>82</v>
      </c>
      <c r="Y856" t="s">
        <v>82</v>
      </c>
      <c r="Z856" t="s">
        <v>58</v>
      </c>
      <c r="AA856" t="s">
        <v>155</v>
      </c>
      <c r="AD856" t="s">
        <v>60</v>
      </c>
      <c r="AE856" t="s">
        <v>176</v>
      </c>
      <c r="AF856" t="s">
        <v>63</v>
      </c>
      <c r="AG856" t="s">
        <v>64</v>
      </c>
      <c r="AH856" t="s">
        <v>64</v>
      </c>
      <c r="AI856" t="s">
        <v>1287</v>
      </c>
      <c r="AJ856">
        <v>2</v>
      </c>
      <c r="AK856" t="s">
        <v>1476</v>
      </c>
      <c r="AL856">
        <v>6</v>
      </c>
      <c r="AM856">
        <v>1</v>
      </c>
      <c r="AN856" t="s">
        <v>60</v>
      </c>
      <c r="AO856" t="s">
        <v>67</v>
      </c>
      <c r="AP856" t="s">
        <v>123</v>
      </c>
      <c r="AR856" t="s">
        <v>69</v>
      </c>
      <c r="AS856" t="s">
        <v>70</v>
      </c>
      <c r="AT856" s="1">
        <v>44157</v>
      </c>
      <c r="AU856" t="s">
        <v>11461</v>
      </c>
      <c r="AV856" t="s">
        <v>2295</v>
      </c>
      <c r="AW856" t="s">
        <v>71</v>
      </c>
      <c r="AX856" t="s">
        <v>72</v>
      </c>
    </row>
    <row r="857" spans="1:50" hidden="1" x14ac:dyDescent="0.25">
      <c r="A857" t="str">
        <f>INDEX('Community ID'!B:B,MATCH(M857,'Community ID'!A:A,0))</f>
        <v>Guaricano</v>
      </c>
      <c r="B857" t="str">
        <f>INDEX('Community ID'!$K:$K,MATCH('Environmental Data'!$N857,'Community ID'!J:J,0))</f>
        <v>Constanza</v>
      </c>
      <c r="D857" t="s">
        <v>2726</v>
      </c>
      <c r="F857" t="s">
        <v>1521</v>
      </c>
      <c r="G857" t="s">
        <v>48</v>
      </c>
      <c r="H857" s="1">
        <v>34171</v>
      </c>
      <c r="I857">
        <v>28</v>
      </c>
      <c r="K857" t="s">
        <v>49</v>
      </c>
      <c r="L857" t="s">
        <v>127</v>
      </c>
      <c r="M857" t="s">
        <v>2591</v>
      </c>
      <c r="N857" t="s">
        <v>52</v>
      </c>
      <c r="O857" t="s">
        <v>2554</v>
      </c>
      <c r="Q857" t="s">
        <v>1257</v>
      </c>
      <c r="R857" t="s">
        <v>61</v>
      </c>
      <c r="T857" t="s">
        <v>595</v>
      </c>
      <c r="U857" t="s">
        <v>56</v>
      </c>
      <c r="V857">
        <v>0</v>
      </c>
      <c r="W857">
        <v>0</v>
      </c>
      <c r="X857" t="s">
        <v>82</v>
      </c>
      <c r="Y857" t="s">
        <v>82</v>
      </c>
      <c r="Z857" t="s">
        <v>58</v>
      </c>
      <c r="AA857" t="s">
        <v>155</v>
      </c>
      <c r="AB857" t="s">
        <v>60</v>
      </c>
      <c r="AD857" t="s">
        <v>61</v>
      </c>
      <c r="AE857" t="s">
        <v>157</v>
      </c>
      <c r="AF857" t="s">
        <v>111</v>
      </c>
      <c r="AG857" t="s">
        <v>64</v>
      </c>
      <c r="AH857" t="s">
        <v>120</v>
      </c>
      <c r="AI857" t="s">
        <v>307</v>
      </c>
      <c r="AJ857">
        <v>2</v>
      </c>
      <c r="AK857" t="s">
        <v>597</v>
      </c>
      <c r="AL857">
        <v>2</v>
      </c>
      <c r="AM857">
        <v>0</v>
      </c>
      <c r="AN857" t="s">
        <v>60</v>
      </c>
      <c r="AO857" t="s">
        <v>67</v>
      </c>
      <c r="AP857" t="s">
        <v>104</v>
      </c>
      <c r="AR857" t="s">
        <v>69</v>
      </c>
      <c r="AT857" s="1">
        <v>44157</v>
      </c>
      <c r="AU857" t="s">
        <v>11462</v>
      </c>
      <c r="AV857" t="s">
        <v>595</v>
      </c>
      <c r="AW857" t="s">
        <v>71</v>
      </c>
      <c r="AX857" t="s">
        <v>72</v>
      </c>
    </row>
    <row r="858" spans="1:50" hidden="1" x14ac:dyDescent="0.25">
      <c r="A858" t="str">
        <f>INDEX('Community ID'!B:B,MATCH(M858,'Community ID'!A:A,0))</f>
        <v>Guaricano</v>
      </c>
      <c r="B858" t="str">
        <f>INDEX('Community ID'!$K:$K,MATCH('Environmental Data'!$N858,'Community ID'!J:J,0))</f>
        <v>Constanza</v>
      </c>
      <c r="D858" t="s">
        <v>2731</v>
      </c>
      <c r="F858" t="s">
        <v>2732</v>
      </c>
      <c r="G858" t="s">
        <v>48</v>
      </c>
      <c r="H858" s="1">
        <v>24701</v>
      </c>
      <c r="I858">
        <v>54</v>
      </c>
      <c r="J858">
        <v>8294306318</v>
      </c>
      <c r="K858" t="s">
        <v>49</v>
      </c>
      <c r="L858" t="s">
        <v>2733</v>
      </c>
      <c r="M858" t="s">
        <v>2591</v>
      </c>
      <c r="N858" t="s">
        <v>52</v>
      </c>
      <c r="O858" t="s">
        <v>147</v>
      </c>
      <c r="R858" t="s">
        <v>134</v>
      </c>
      <c r="T858" t="s">
        <v>1309</v>
      </c>
      <c r="U858" t="s">
        <v>56</v>
      </c>
      <c r="V858">
        <v>0</v>
      </c>
      <c r="W858">
        <v>0</v>
      </c>
      <c r="X858" t="s">
        <v>82</v>
      </c>
      <c r="Y858" t="s">
        <v>82</v>
      </c>
      <c r="Z858" t="s">
        <v>58</v>
      </c>
      <c r="AA858" t="s">
        <v>84</v>
      </c>
      <c r="AB858" t="s">
        <v>60</v>
      </c>
      <c r="AC858" t="s">
        <v>61</v>
      </c>
      <c r="AD858" t="s">
        <v>60</v>
      </c>
      <c r="AE858" t="s">
        <v>176</v>
      </c>
      <c r="AF858" t="s">
        <v>395</v>
      </c>
      <c r="AG858" t="s">
        <v>2734</v>
      </c>
      <c r="AH858" t="s">
        <v>2735</v>
      </c>
      <c r="AI858" t="s">
        <v>390</v>
      </c>
      <c r="AJ858">
        <v>2</v>
      </c>
      <c r="AK858" t="s">
        <v>89</v>
      </c>
      <c r="AL858">
        <v>1</v>
      </c>
      <c r="AN858" t="s">
        <v>60</v>
      </c>
      <c r="AO858" t="s">
        <v>67</v>
      </c>
      <c r="AR858" t="s">
        <v>69</v>
      </c>
      <c r="AS858" t="s">
        <v>70</v>
      </c>
      <c r="AT858" s="1">
        <v>44157</v>
      </c>
      <c r="AU858" t="s">
        <v>11463</v>
      </c>
      <c r="AV858" t="s">
        <v>1309</v>
      </c>
      <c r="AW858" t="s">
        <v>71</v>
      </c>
      <c r="AX858" t="s">
        <v>72</v>
      </c>
    </row>
    <row r="859" spans="1:50" hidden="1" x14ac:dyDescent="0.25">
      <c r="A859" t="str">
        <f>INDEX('Community ID'!B:B,MATCH(M859,'Community ID'!A:A,0))</f>
        <v>Guaricano</v>
      </c>
      <c r="B859" t="str">
        <f>INDEX('Community ID'!$K:$K,MATCH('Environmental Data'!$N859,'Community ID'!J:J,0))</f>
        <v>Constanza</v>
      </c>
      <c r="D859" t="s">
        <v>2738</v>
      </c>
      <c r="F859" t="s">
        <v>2739</v>
      </c>
      <c r="G859" t="s">
        <v>48</v>
      </c>
      <c r="H859" t="s">
        <v>94</v>
      </c>
      <c r="I859">
        <v>2021</v>
      </c>
      <c r="J859">
        <v>8297195293</v>
      </c>
      <c r="K859" t="s">
        <v>76</v>
      </c>
      <c r="L859" t="s">
        <v>127</v>
      </c>
      <c r="M859" t="s">
        <v>2591</v>
      </c>
      <c r="N859" t="s">
        <v>52</v>
      </c>
      <c r="O859" t="s">
        <v>98</v>
      </c>
      <c r="Q859" t="s">
        <v>99</v>
      </c>
      <c r="T859" t="s">
        <v>604</v>
      </c>
      <c r="U859" t="s">
        <v>56</v>
      </c>
      <c r="V859">
        <v>18.887787500000002</v>
      </c>
      <c r="W859">
        <v>-70.709657899999996</v>
      </c>
      <c r="X859" t="s">
        <v>82</v>
      </c>
      <c r="Y859" t="s">
        <v>100</v>
      </c>
      <c r="Z859" t="s">
        <v>58</v>
      </c>
      <c r="AA859" t="s">
        <v>84</v>
      </c>
      <c r="AB859" t="s">
        <v>60</v>
      </c>
      <c r="AD859" t="s">
        <v>60</v>
      </c>
      <c r="AE859" t="s">
        <v>176</v>
      </c>
      <c r="AF859" t="s">
        <v>63</v>
      </c>
      <c r="AG859" t="s">
        <v>64</v>
      </c>
      <c r="AH859" t="s">
        <v>120</v>
      </c>
      <c r="AI859" t="s">
        <v>307</v>
      </c>
      <c r="AJ859">
        <v>2</v>
      </c>
      <c r="AK859" t="s">
        <v>1216</v>
      </c>
      <c r="AL859">
        <v>2</v>
      </c>
      <c r="AN859" t="s">
        <v>60</v>
      </c>
      <c r="AO859" t="s">
        <v>67</v>
      </c>
      <c r="AP859" t="s">
        <v>104</v>
      </c>
      <c r="AR859" t="s">
        <v>69</v>
      </c>
      <c r="AS859" t="s">
        <v>114</v>
      </c>
      <c r="AT859" s="1">
        <v>44157</v>
      </c>
      <c r="AU859" t="s">
        <v>11464</v>
      </c>
      <c r="AV859" t="s">
        <v>604</v>
      </c>
      <c r="AW859" t="s">
        <v>71</v>
      </c>
      <c r="AX859" t="s">
        <v>72</v>
      </c>
    </row>
    <row r="860" spans="1:50" hidden="1" x14ac:dyDescent="0.25">
      <c r="A860" t="str">
        <f>INDEX('Community ID'!B:B,MATCH(M860,'Community ID'!A:A,0))</f>
        <v>Guaricano</v>
      </c>
      <c r="B860" t="str">
        <f>INDEX('Community ID'!$K:$K,MATCH('Environmental Data'!$N860,'Community ID'!J:J,0))</f>
        <v>Constanza</v>
      </c>
      <c r="D860" t="s">
        <v>2736</v>
      </c>
      <c r="F860" t="s">
        <v>2737</v>
      </c>
      <c r="G860" t="s">
        <v>48</v>
      </c>
      <c r="H860" s="1">
        <v>27402</v>
      </c>
      <c r="I860">
        <v>46</v>
      </c>
      <c r="K860" t="s">
        <v>76</v>
      </c>
      <c r="L860" t="s">
        <v>2687</v>
      </c>
      <c r="M860" t="s">
        <v>2591</v>
      </c>
      <c r="N860" t="s">
        <v>52</v>
      </c>
      <c r="O860" t="s">
        <v>2554</v>
      </c>
      <c r="Q860" t="s">
        <v>1257</v>
      </c>
      <c r="R860" t="s">
        <v>61</v>
      </c>
      <c r="T860" t="s">
        <v>595</v>
      </c>
      <c r="U860" t="s">
        <v>56</v>
      </c>
      <c r="V860">
        <v>0</v>
      </c>
      <c r="W860">
        <v>0</v>
      </c>
      <c r="X860" t="s">
        <v>82</v>
      </c>
      <c r="Y860" t="s">
        <v>82</v>
      </c>
      <c r="Z860" t="s">
        <v>58</v>
      </c>
      <c r="AA860" t="s">
        <v>155</v>
      </c>
      <c r="AB860" t="s">
        <v>61</v>
      </c>
      <c r="AC860" t="s">
        <v>61</v>
      </c>
      <c r="AD860" t="s">
        <v>61</v>
      </c>
      <c r="AE860" t="s">
        <v>157</v>
      </c>
      <c r="AF860" t="s">
        <v>111</v>
      </c>
      <c r="AG860" t="s">
        <v>64</v>
      </c>
      <c r="AH860" t="s">
        <v>64</v>
      </c>
      <c r="AI860" t="s">
        <v>390</v>
      </c>
      <c r="AK860" t="s">
        <v>597</v>
      </c>
      <c r="AL860">
        <v>1</v>
      </c>
      <c r="AM860">
        <v>0</v>
      </c>
      <c r="AN860" t="s">
        <v>61</v>
      </c>
      <c r="AO860" t="s">
        <v>90</v>
      </c>
      <c r="AP860" t="s">
        <v>104</v>
      </c>
      <c r="AT860" s="1">
        <v>44157</v>
      </c>
      <c r="AU860" t="s">
        <v>11465</v>
      </c>
      <c r="AV860" t="s">
        <v>595</v>
      </c>
      <c r="AW860" t="s">
        <v>71</v>
      </c>
      <c r="AX860" t="s">
        <v>72</v>
      </c>
    </row>
    <row r="861" spans="1:50" hidden="1" x14ac:dyDescent="0.25">
      <c r="A861" t="str">
        <f>INDEX('Community ID'!B:B,MATCH(M861,'Community ID'!A:A,0))</f>
        <v>Guaricano</v>
      </c>
      <c r="B861" t="str">
        <f>INDEX('Community ID'!$K:$K,MATCH('Environmental Data'!$N861,'Community ID'!J:J,0))</f>
        <v>Constanza</v>
      </c>
      <c r="D861" t="s">
        <v>2740</v>
      </c>
      <c r="F861" t="s">
        <v>1838</v>
      </c>
      <c r="G861" t="s">
        <v>48</v>
      </c>
      <c r="H861" s="1">
        <v>18530</v>
      </c>
      <c r="I861">
        <v>71</v>
      </c>
      <c r="J861" t="s">
        <v>2741</v>
      </c>
      <c r="K861" t="s">
        <v>76</v>
      </c>
      <c r="L861" t="s">
        <v>127</v>
      </c>
      <c r="M861" t="s">
        <v>2591</v>
      </c>
      <c r="N861" t="s">
        <v>52</v>
      </c>
      <c r="O861" t="s">
        <v>53</v>
      </c>
      <c r="P861">
        <v>1</v>
      </c>
      <c r="Q861" t="s">
        <v>358</v>
      </c>
      <c r="R861" t="s">
        <v>140</v>
      </c>
      <c r="S861" t="s">
        <v>2742</v>
      </c>
      <c r="T861" t="s">
        <v>1628</v>
      </c>
      <c r="U861" t="s">
        <v>56</v>
      </c>
      <c r="V861">
        <v>18.8880555</v>
      </c>
      <c r="W861">
        <v>-70.709656600000002</v>
      </c>
      <c r="X861" t="s">
        <v>82</v>
      </c>
      <c r="Y861" t="s">
        <v>57</v>
      </c>
      <c r="Z861" t="s">
        <v>58</v>
      </c>
      <c r="AA861" t="s">
        <v>155</v>
      </c>
      <c r="AB861" t="s">
        <v>61</v>
      </c>
      <c r="AC861" t="s">
        <v>60</v>
      </c>
      <c r="AD861" t="s">
        <v>60</v>
      </c>
      <c r="AE861" t="s">
        <v>157</v>
      </c>
      <c r="AF861" t="s">
        <v>111</v>
      </c>
      <c r="AG861" t="s">
        <v>140</v>
      </c>
      <c r="AH861" t="s">
        <v>140</v>
      </c>
      <c r="AI861" t="s">
        <v>2743</v>
      </c>
      <c r="AJ861">
        <v>2</v>
      </c>
      <c r="AK861" t="s">
        <v>1342</v>
      </c>
      <c r="AL861">
        <v>3</v>
      </c>
      <c r="AM861">
        <v>0</v>
      </c>
      <c r="AN861" t="s">
        <v>60</v>
      </c>
      <c r="AO861" t="s">
        <v>90</v>
      </c>
      <c r="AP861" t="s">
        <v>123</v>
      </c>
      <c r="AR861" t="s">
        <v>69</v>
      </c>
      <c r="AS861" t="s">
        <v>91</v>
      </c>
      <c r="AT861" s="1">
        <v>44157</v>
      </c>
      <c r="AU861" t="s">
        <v>11466</v>
      </c>
      <c r="AV861" t="s">
        <v>1628</v>
      </c>
      <c r="AW861" t="s">
        <v>71</v>
      </c>
      <c r="AX861" t="s">
        <v>72</v>
      </c>
    </row>
    <row r="862" spans="1:50" hidden="1" x14ac:dyDescent="0.25">
      <c r="A862" t="str">
        <f>INDEX('Community ID'!B:B,MATCH(M862,'Community ID'!A:A,0))</f>
        <v>Guaricano</v>
      </c>
      <c r="B862" t="str">
        <f>INDEX('Community ID'!$K:$K,MATCH('Environmental Data'!$N862,'Community ID'!J:J,0))</f>
        <v>Constanza</v>
      </c>
      <c r="D862" t="s">
        <v>2744</v>
      </c>
      <c r="G862" t="s">
        <v>48</v>
      </c>
      <c r="H862" s="1">
        <v>16084</v>
      </c>
      <c r="I862">
        <v>77</v>
      </c>
      <c r="K862" t="s">
        <v>76</v>
      </c>
      <c r="L862" t="s">
        <v>108</v>
      </c>
      <c r="M862" t="s">
        <v>2591</v>
      </c>
      <c r="N862" t="s">
        <v>52</v>
      </c>
      <c r="O862" t="s">
        <v>147</v>
      </c>
      <c r="T862" t="s">
        <v>1309</v>
      </c>
      <c r="U862" t="s">
        <v>56</v>
      </c>
      <c r="V862">
        <v>0</v>
      </c>
      <c r="W862">
        <v>0</v>
      </c>
      <c r="X862" t="s">
        <v>82</v>
      </c>
      <c r="Y862" t="s">
        <v>82</v>
      </c>
      <c r="Z862" t="s">
        <v>58</v>
      </c>
      <c r="AA862" t="s">
        <v>155</v>
      </c>
      <c r="AB862" t="s">
        <v>60</v>
      </c>
      <c r="AC862" t="s">
        <v>61</v>
      </c>
      <c r="AD862" t="s">
        <v>60</v>
      </c>
      <c r="AE862" t="s">
        <v>176</v>
      </c>
      <c r="AF862" t="s">
        <v>395</v>
      </c>
      <c r="AG862" t="s">
        <v>621</v>
      </c>
      <c r="AH862" t="s">
        <v>762</v>
      </c>
      <c r="AI862" t="s">
        <v>390</v>
      </c>
      <c r="AJ862">
        <v>2</v>
      </c>
      <c r="AK862" t="s">
        <v>1314</v>
      </c>
      <c r="AL862">
        <v>4</v>
      </c>
      <c r="AN862" t="s">
        <v>60</v>
      </c>
      <c r="AO862" t="s">
        <v>67</v>
      </c>
      <c r="AR862" t="s">
        <v>69</v>
      </c>
      <c r="AS862" t="s">
        <v>70</v>
      </c>
      <c r="AT862" s="1">
        <v>44157</v>
      </c>
      <c r="AU862" t="s">
        <v>11467</v>
      </c>
      <c r="AV862" t="s">
        <v>1309</v>
      </c>
      <c r="AW862" t="s">
        <v>71</v>
      </c>
      <c r="AX862" t="s">
        <v>72</v>
      </c>
    </row>
    <row r="863" spans="1:50" hidden="1" x14ac:dyDescent="0.25">
      <c r="A863" t="str">
        <f>INDEX('Community ID'!B:B,MATCH(M863,'Community ID'!A:A,0))</f>
        <v>Guaricano</v>
      </c>
      <c r="B863" t="str">
        <f>INDEX('Community ID'!$K:$K,MATCH('Environmental Data'!$N863,'Community ID'!J:J,0))</f>
        <v>Constanza</v>
      </c>
      <c r="D863" t="s">
        <v>2745</v>
      </c>
      <c r="F863" t="s">
        <v>1256</v>
      </c>
      <c r="G863" t="s">
        <v>48</v>
      </c>
      <c r="H863" s="1">
        <v>20311</v>
      </c>
      <c r="I863">
        <v>66</v>
      </c>
      <c r="K863" t="s">
        <v>76</v>
      </c>
      <c r="L863" t="s">
        <v>127</v>
      </c>
      <c r="M863" t="s">
        <v>2591</v>
      </c>
      <c r="N863" t="s">
        <v>52</v>
      </c>
      <c r="O863" t="s">
        <v>2554</v>
      </c>
      <c r="Q863" t="s">
        <v>1257</v>
      </c>
      <c r="R863" t="s">
        <v>61</v>
      </c>
      <c r="T863" t="s">
        <v>595</v>
      </c>
      <c r="U863" t="s">
        <v>56</v>
      </c>
      <c r="V863">
        <v>0</v>
      </c>
      <c r="W863">
        <v>0</v>
      </c>
      <c r="X863" t="s">
        <v>82</v>
      </c>
      <c r="Y863" t="s">
        <v>82</v>
      </c>
      <c r="Z863" t="s">
        <v>58</v>
      </c>
      <c r="AA863" t="s">
        <v>84</v>
      </c>
      <c r="AB863" t="s">
        <v>60</v>
      </c>
      <c r="AD863" t="s">
        <v>61</v>
      </c>
      <c r="AE863" t="s">
        <v>176</v>
      </c>
      <c r="AF863" t="s">
        <v>63</v>
      </c>
      <c r="AG863" t="s">
        <v>64</v>
      </c>
      <c r="AH863" t="s">
        <v>64</v>
      </c>
      <c r="AI863" t="s">
        <v>307</v>
      </c>
      <c r="AJ863">
        <v>2</v>
      </c>
      <c r="AK863" t="s">
        <v>597</v>
      </c>
      <c r="AL863">
        <v>3</v>
      </c>
      <c r="AM863">
        <v>0</v>
      </c>
      <c r="AN863" t="s">
        <v>60</v>
      </c>
      <c r="AP863" t="s">
        <v>104</v>
      </c>
      <c r="AR863" t="s">
        <v>69</v>
      </c>
      <c r="AS863" t="s">
        <v>70</v>
      </c>
      <c r="AT863" s="1">
        <v>44157</v>
      </c>
      <c r="AU863" t="s">
        <v>11468</v>
      </c>
      <c r="AV863" t="s">
        <v>595</v>
      </c>
      <c r="AW863" t="s">
        <v>71</v>
      </c>
      <c r="AX863" t="s">
        <v>72</v>
      </c>
    </row>
    <row r="864" spans="1:50" hidden="1" x14ac:dyDescent="0.25">
      <c r="A864" t="str">
        <f>INDEX('Community ID'!B:B,MATCH(M864,'Community ID'!A:A,0))</f>
        <v>Guaricano</v>
      </c>
      <c r="B864" t="str">
        <f>INDEX('Community ID'!$K:$K,MATCH('Environmental Data'!$N864,'Community ID'!J:J,0))</f>
        <v>Constanza</v>
      </c>
      <c r="D864" t="s">
        <v>2747</v>
      </c>
      <c r="F864" t="s">
        <v>2748</v>
      </c>
      <c r="G864" t="s">
        <v>48</v>
      </c>
      <c r="H864" s="1">
        <v>26210</v>
      </c>
      <c r="I864">
        <v>50</v>
      </c>
      <c r="J864">
        <v>82999496937</v>
      </c>
      <c r="K864" t="s">
        <v>49</v>
      </c>
      <c r="L864" t="s">
        <v>127</v>
      </c>
      <c r="M864" t="s">
        <v>2591</v>
      </c>
      <c r="N864" t="s">
        <v>52</v>
      </c>
      <c r="O864" t="s">
        <v>98</v>
      </c>
      <c r="Q864" t="s">
        <v>99</v>
      </c>
      <c r="T864" t="s">
        <v>604</v>
      </c>
      <c r="U864" t="s">
        <v>56</v>
      </c>
      <c r="V864">
        <v>18.8878126</v>
      </c>
      <c r="W864">
        <v>-70.7096315</v>
      </c>
      <c r="X864" t="s">
        <v>57</v>
      </c>
      <c r="Y864" t="s">
        <v>100</v>
      </c>
      <c r="Z864" t="s">
        <v>83</v>
      </c>
      <c r="AA864" t="s">
        <v>155</v>
      </c>
      <c r="AB864" t="s">
        <v>60</v>
      </c>
      <c r="AD864" t="s">
        <v>60</v>
      </c>
      <c r="AE864" t="s">
        <v>176</v>
      </c>
      <c r="AF864" t="s">
        <v>63</v>
      </c>
      <c r="AG864" t="s">
        <v>64</v>
      </c>
      <c r="AH864" t="s">
        <v>313</v>
      </c>
      <c r="AI864" t="s">
        <v>307</v>
      </c>
      <c r="AJ864">
        <v>2</v>
      </c>
      <c r="AK864" t="s">
        <v>605</v>
      </c>
      <c r="AL864">
        <v>2</v>
      </c>
      <c r="AN864" t="s">
        <v>60</v>
      </c>
      <c r="AO864" t="s">
        <v>67</v>
      </c>
      <c r="AP864" t="s">
        <v>104</v>
      </c>
      <c r="AR864" t="s">
        <v>69</v>
      </c>
      <c r="AS864" t="s">
        <v>70</v>
      </c>
      <c r="AT864" s="1">
        <v>44157</v>
      </c>
      <c r="AU864" t="s">
        <v>11469</v>
      </c>
      <c r="AV864" t="s">
        <v>604</v>
      </c>
      <c r="AW864" t="s">
        <v>71</v>
      </c>
      <c r="AX864" t="s">
        <v>72</v>
      </c>
    </row>
    <row r="865" spans="1:50" hidden="1" x14ac:dyDescent="0.25">
      <c r="A865" t="str">
        <f>INDEX('Community ID'!B:B,MATCH(M865,'Community ID'!A:A,0))</f>
        <v>Guaricano</v>
      </c>
      <c r="B865" t="str">
        <f>INDEX('Community ID'!$K:$K,MATCH('Environmental Data'!$N865,'Community ID'!J:J,0))</f>
        <v>Constanza</v>
      </c>
      <c r="D865" t="s">
        <v>2749</v>
      </c>
      <c r="G865" t="s">
        <v>48</v>
      </c>
      <c r="H865" s="1">
        <v>33745</v>
      </c>
      <c r="I865">
        <v>29</v>
      </c>
      <c r="J865">
        <v>8299262640</v>
      </c>
      <c r="K865" t="s">
        <v>49</v>
      </c>
      <c r="L865" t="s">
        <v>2153</v>
      </c>
      <c r="M865" t="s">
        <v>2591</v>
      </c>
      <c r="N865" t="s">
        <v>52</v>
      </c>
      <c r="O865" t="s">
        <v>98</v>
      </c>
      <c r="Q865" t="s">
        <v>134</v>
      </c>
      <c r="T865" t="s">
        <v>1309</v>
      </c>
      <c r="U865" t="s">
        <v>56</v>
      </c>
      <c r="V865">
        <v>0</v>
      </c>
      <c r="W865">
        <v>0</v>
      </c>
      <c r="X865" t="s">
        <v>82</v>
      </c>
      <c r="Y865" t="s">
        <v>82</v>
      </c>
      <c r="Z865" t="s">
        <v>58</v>
      </c>
      <c r="AA865" t="s">
        <v>155</v>
      </c>
      <c r="AB865" t="s">
        <v>60</v>
      </c>
      <c r="AC865" t="s">
        <v>61</v>
      </c>
      <c r="AD865" t="s">
        <v>60</v>
      </c>
      <c r="AE865" t="s">
        <v>176</v>
      </c>
      <c r="AF865" t="s">
        <v>395</v>
      </c>
      <c r="AG865" t="s">
        <v>135</v>
      </c>
      <c r="AH865" t="s">
        <v>135</v>
      </c>
      <c r="AI865" t="s">
        <v>307</v>
      </c>
      <c r="AJ865">
        <v>2</v>
      </c>
      <c r="AK865" t="s">
        <v>1314</v>
      </c>
      <c r="AL865">
        <v>3</v>
      </c>
      <c r="AM865">
        <v>1</v>
      </c>
      <c r="AN865" t="s">
        <v>61</v>
      </c>
      <c r="AO865" t="s">
        <v>67</v>
      </c>
      <c r="AR865" t="s">
        <v>69</v>
      </c>
      <c r="AS865" t="s">
        <v>70</v>
      </c>
      <c r="AT865" s="1">
        <v>44157</v>
      </c>
      <c r="AU865" t="s">
        <v>11470</v>
      </c>
      <c r="AV865" t="s">
        <v>1309</v>
      </c>
      <c r="AW865" t="s">
        <v>71</v>
      </c>
      <c r="AX865" t="s">
        <v>72</v>
      </c>
    </row>
    <row r="866" spans="1:50" hidden="1" x14ac:dyDescent="0.25">
      <c r="A866" t="str">
        <f>INDEX('Community ID'!B:B,MATCH(M866,'Community ID'!A:A,0))</f>
        <v>Guaricano</v>
      </c>
      <c r="B866" t="str">
        <f>INDEX('Community ID'!$K:$K,MATCH('Environmental Data'!$N866,'Community ID'!J:J,0))</f>
        <v>Constanza</v>
      </c>
      <c r="D866" t="s">
        <v>2753</v>
      </c>
      <c r="G866" t="s">
        <v>48</v>
      </c>
      <c r="H866" s="1">
        <v>23151</v>
      </c>
      <c r="I866">
        <v>58</v>
      </c>
      <c r="K866" t="s">
        <v>132</v>
      </c>
      <c r="L866" t="s">
        <v>129</v>
      </c>
      <c r="M866" t="s">
        <v>2591</v>
      </c>
      <c r="N866" t="s">
        <v>52</v>
      </c>
      <c r="O866" t="s">
        <v>147</v>
      </c>
      <c r="Q866" t="s">
        <v>438</v>
      </c>
      <c r="R866" t="s">
        <v>135</v>
      </c>
      <c r="T866" t="s">
        <v>832</v>
      </c>
      <c r="U866" t="s">
        <v>56</v>
      </c>
      <c r="V866">
        <v>18.897495800000002</v>
      </c>
      <c r="W866">
        <v>-70.701792299999994</v>
      </c>
      <c r="X866" t="s">
        <v>82</v>
      </c>
      <c r="Y866" t="s">
        <v>82</v>
      </c>
      <c r="Z866" t="s">
        <v>110</v>
      </c>
      <c r="AA866" t="s">
        <v>84</v>
      </c>
      <c r="AB866" t="s">
        <v>61</v>
      </c>
      <c r="AC866" t="s">
        <v>60</v>
      </c>
      <c r="AD866" t="s">
        <v>61</v>
      </c>
      <c r="AE866" t="s">
        <v>157</v>
      </c>
      <c r="AF866" t="s">
        <v>111</v>
      </c>
      <c r="AG866" t="s">
        <v>621</v>
      </c>
      <c r="AH866" t="s">
        <v>621</v>
      </c>
      <c r="AI866" t="s">
        <v>2755</v>
      </c>
      <c r="AJ866">
        <v>2</v>
      </c>
      <c r="AK866" t="s">
        <v>66</v>
      </c>
      <c r="AL866">
        <v>1</v>
      </c>
      <c r="AM866">
        <v>1</v>
      </c>
      <c r="AN866" t="s">
        <v>60</v>
      </c>
      <c r="AO866" t="s">
        <v>90</v>
      </c>
      <c r="AP866" t="s">
        <v>123</v>
      </c>
      <c r="AR866" t="s">
        <v>69</v>
      </c>
      <c r="AS866" t="s">
        <v>964</v>
      </c>
      <c r="AT866" s="1">
        <v>44157</v>
      </c>
      <c r="AU866" t="s">
        <v>11471</v>
      </c>
      <c r="AV866" t="s">
        <v>832</v>
      </c>
      <c r="AW866" t="s">
        <v>71</v>
      </c>
      <c r="AX866" t="s">
        <v>72</v>
      </c>
    </row>
    <row r="867" spans="1:50" hidden="1" x14ac:dyDescent="0.25">
      <c r="A867" t="str">
        <f>INDEX('Community ID'!B:B,MATCH(M867,'Community ID'!A:A,0))</f>
        <v>Guaricano</v>
      </c>
      <c r="B867" t="str">
        <f>INDEX('Community ID'!$K:$K,MATCH('Environmental Data'!$N867,'Community ID'!J:J,0))</f>
        <v>Constanza</v>
      </c>
      <c r="D867" t="s">
        <v>2750</v>
      </c>
      <c r="F867" t="s">
        <v>2751</v>
      </c>
      <c r="G867" t="s">
        <v>48</v>
      </c>
      <c r="H867" s="1">
        <v>32390</v>
      </c>
      <c r="I867">
        <v>33</v>
      </c>
      <c r="J867" t="s">
        <v>2752</v>
      </c>
      <c r="K867" t="s">
        <v>49</v>
      </c>
      <c r="L867" t="s">
        <v>127</v>
      </c>
      <c r="M867" t="s">
        <v>2591</v>
      </c>
      <c r="N867" t="s">
        <v>52</v>
      </c>
      <c r="O867" t="s">
        <v>147</v>
      </c>
      <c r="Q867" t="s">
        <v>61</v>
      </c>
      <c r="T867" t="s">
        <v>2295</v>
      </c>
      <c r="U867" t="s">
        <v>56</v>
      </c>
      <c r="V867">
        <v>0</v>
      </c>
      <c r="W867">
        <v>0</v>
      </c>
      <c r="X867" t="s">
        <v>82</v>
      </c>
      <c r="Y867" t="s">
        <v>82</v>
      </c>
      <c r="Z867" t="s">
        <v>58</v>
      </c>
      <c r="AA867" t="s">
        <v>155</v>
      </c>
      <c r="AB867" t="s">
        <v>60</v>
      </c>
      <c r="AD867" t="s">
        <v>61</v>
      </c>
      <c r="AE867" t="s">
        <v>176</v>
      </c>
      <c r="AF867" t="s">
        <v>63</v>
      </c>
      <c r="AG867" t="s">
        <v>64</v>
      </c>
      <c r="AH867" t="s">
        <v>64</v>
      </c>
      <c r="AI867" t="s">
        <v>1495</v>
      </c>
      <c r="AJ867">
        <v>2</v>
      </c>
      <c r="AK867" t="s">
        <v>1476</v>
      </c>
      <c r="AL867">
        <v>5</v>
      </c>
      <c r="AM867">
        <v>0</v>
      </c>
      <c r="AN867" t="s">
        <v>61</v>
      </c>
      <c r="AO867" t="s">
        <v>67</v>
      </c>
      <c r="AR867" t="s">
        <v>69</v>
      </c>
      <c r="AS867" t="s">
        <v>70</v>
      </c>
      <c r="AT867" s="1">
        <v>44157</v>
      </c>
      <c r="AU867" t="s">
        <v>11472</v>
      </c>
      <c r="AV867" t="s">
        <v>2295</v>
      </c>
      <c r="AW867" t="s">
        <v>71</v>
      </c>
      <c r="AX867" t="s">
        <v>72</v>
      </c>
    </row>
    <row r="868" spans="1:50" hidden="1" x14ac:dyDescent="0.25">
      <c r="A868" t="str">
        <f>INDEX('Community ID'!B:B,MATCH(M868,'Community ID'!A:A,0))</f>
        <v>Guaricano</v>
      </c>
      <c r="B868" t="str">
        <f>INDEX('Community ID'!$K:$K,MATCH('Environmental Data'!$N868,'Community ID'!J:J,0))</f>
        <v>Constanza</v>
      </c>
      <c r="D868" t="s">
        <v>2758</v>
      </c>
      <c r="G868" t="s">
        <v>48</v>
      </c>
      <c r="H868" s="1">
        <v>31467</v>
      </c>
      <c r="I868">
        <v>35</v>
      </c>
      <c r="K868" t="s">
        <v>132</v>
      </c>
      <c r="L868" t="s">
        <v>2153</v>
      </c>
      <c r="M868" t="s">
        <v>2591</v>
      </c>
      <c r="N868" t="s">
        <v>52</v>
      </c>
      <c r="O868" t="s">
        <v>98</v>
      </c>
      <c r="Q868" t="s">
        <v>99</v>
      </c>
      <c r="T868" t="s">
        <v>604</v>
      </c>
      <c r="U868" t="s">
        <v>56</v>
      </c>
      <c r="V868">
        <v>18.888059599999998</v>
      </c>
      <c r="W868">
        <v>-70.709622800000005</v>
      </c>
      <c r="X868" t="s">
        <v>82</v>
      </c>
      <c r="Y868" t="s">
        <v>57</v>
      </c>
      <c r="Z868" t="s">
        <v>58</v>
      </c>
      <c r="AA868" t="s">
        <v>155</v>
      </c>
      <c r="AB868" t="s">
        <v>60</v>
      </c>
      <c r="AD868" t="s">
        <v>60</v>
      </c>
      <c r="AE868" t="s">
        <v>176</v>
      </c>
      <c r="AF868" t="s">
        <v>63</v>
      </c>
      <c r="AG868" t="s">
        <v>64</v>
      </c>
      <c r="AH868" t="s">
        <v>120</v>
      </c>
      <c r="AI868" t="s">
        <v>2759</v>
      </c>
      <c r="AJ868">
        <v>2</v>
      </c>
      <c r="AK868" t="s">
        <v>605</v>
      </c>
      <c r="AL868">
        <v>5</v>
      </c>
      <c r="AN868" t="s">
        <v>61</v>
      </c>
      <c r="AO868" t="s">
        <v>67</v>
      </c>
      <c r="AR868" t="s">
        <v>69</v>
      </c>
      <c r="AS868" t="s">
        <v>70</v>
      </c>
      <c r="AT868" s="1">
        <v>44157</v>
      </c>
      <c r="AU868" t="s">
        <v>11473</v>
      </c>
      <c r="AV868" t="s">
        <v>604</v>
      </c>
      <c r="AW868" t="s">
        <v>71</v>
      </c>
      <c r="AX868" t="s">
        <v>72</v>
      </c>
    </row>
    <row r="869" spans="1:50" hidden="1" x14ac:dyDescent="0.25">
      <c r="A869" t="str">
        <f>INDEX('Community ID'!B:B,MATCH(M869,'Community ID'!A:A,0))</f>
        <v>Guaricano</v>
      </c>
      <c r="B869" t="str">
        <f>INDEX('Community ID'!$K:$K,MATCH('Environmental Data'!$N869,'Community ID'!J:J,0))</f>
        <v>Constanza</v>
      </c>
      <c r="D869" t="s">
        <v>2756</v>
      </c>
      <c r="G869" t="s">
        <v>48</v>
      </c>
      <c r="H869" s="1">
        <v>24907</v>
      </c>
      <c r="I869">
        <v>53</v>
      </c>
      <c r="J869">
        <v>8496382596</v>
      </c>
      <c r="K869" t="s">
        <v>76</v>
      </c>
      <c r="L869" t="s">
        <v>127</v>
      </c>
      <c r="M869" t="s">
        <v>2591</v>
      </c>
      <c r="N869" t="s">
        <v>52</v>
      </c>
      <c r="O869" t="s">
        <v>98</v>
      </c>
      <c r="Q869" t="s">
        <v>134</v>
      </c>
      <c r="T869" t="s">
        <v>1309</v>
      </c>
      <c r="U869" t="s">
        <v>56</v>
      </c>
      <c r="V869">
        <v>0</v>
      </c>
      <c r="W869">
        <v>0</v>
      </c>
      <c r="X869" t="s">
        <v>82</v>
      </c>
      <c r="Y869" t="s">
        <v>82</v>
      </c>
      <c r="Z869" t="s">
        <v>58</v>
      </c>
      <c r="AA869" t="s">
        <v>155</v>
      </c>
      <c r="AB869" t="s">
        <v>60</v>
      </c>
      <c r="AC869" t="s">
        <v>61</v>
      </c>
      <c r="AD869" t="s">
        <v>60</v>
      </c>
      <c r="AE869" t="s">
        <v>176</v>
      </c>
      <c r="AF869" t="s">
        <v>395</v>
      </c>
      <c r="AG869" t="s">
        <v>971</v>
      </c>
      <c r="AH869" t="s">
        <v>97</v>
      </c>
      <c r="AI869" t="s">
        <v>2757</v>
      </c>
      <c r="AJ869">
        <v>2</v>
      </c>
      <c r="AK869" t="s">
        <v>1556</v>
      </c>
      <c r="AL869">
        <v>5</v>
      </c>
      <c r="AM869">
        <v>1</v>
      </c>
      <c r="AN869" t="s">
        <v>60</v>
      </c>
      <c r="AO869" t="s">
        <v>67</v>
      </c>
      <c r="AP869" t="s">
        <v>104</v>
      </c>
      <c r="AR869" t="s">
        <v>69</v>
      </c>
      <c r="AS869" t="s">
        <v>70</v>
      </c>
      <c r="AT869" s="1">
        <v>44157</v>
      </c>
      <c r="AU869" t="s">
        <v>11474</v>
      </c>
      <c r="AV869" t="s">
        <v>1309</v>
      </c>
      <c r="AW869" t="s">
        <v>71</v>
      </c>
      <c r="AX869" t="s">
        <v>72</v>
      </c>
    </row>
    <row r="870" spans="1:50" hidden="1" x14ac:dyDescent="0.25">
      <c r="A870" t="str">
        <f>INDEX('Community ID'!B:B,MATCH(M870,'Community ID'!A:A,0))</f>
        <v>Guaricano</v>
      </c>
      <c r="B870" t="str">
        <f>INDEX('Community ID'!$K:$K,MATCH('Environmental Data'!$N870,'Community ID'!J:J,0))</f>
        <v>Constanza</v>
      </c>
      <c r="D870" t="s">
        <v>2760</v>
      </c>
      <c r="G870" t="s">
        <v>75</v>
      </c>
      <c r="H870" s="1">
        <v>17711</v>
      </c>
      <c r="I870">
        <v>73</v>
      </c>
      <c r="K870" t="s">
        <v>76</v>
      </c>
      <c r="L870" t="s">
        <v>1647</v>
      </c>
      <c r="M870" t="s">
        <v>2591</v>
      </c>
      <c r="N870" t="s">
        <v>52</v>
      </c>
      <c r="O870" t="s">
        <v>2554</v>
      </c>
      <c r="Q870" t="s">
        <v>1257</v>
      </c>
      <c r="R870" t="s">
        <v>61</v>
      </c>
      <c r="T870" t="s">
        <v>595</v>
      </c>
      <c r="U870" t="s">
        <v>56</v>
      </c>
      <c r="V870">
        <v>0</v>
      </c>
      <c r="W870">
        <v>0</v>
      </c>
      <c r="X870" t="s">
        <v>82</v>
      </c>
      <c r="Y870" t="s">
        <v>82</v>
      </c>
      <c r="Z870" t="s">
        <v>345</v>
      </c>
      <c r="AA870" t="s">
        <v>155</v>
      </c>
      <c r="AB870" t="s">
        <v>61</v>
      </c>
      <c r="AC870" t="s">
        <v>60</v>
      </c>
      <c r="AE870" t="s">
        <v>157</v>
      </c>
      <c r="AF870" t="s">
        <v>86</v>
      </c>
      <c r="AG870" t="s">
        <v>64</v>
      </c>
      <c r="AH870" t="s">
        <v>64</v>
      </c>
      <c r="AI870" t="s">
        <v>2761</v>
      </c>
      <c r="AJ870">
        <v>2</v>
      </c>
      <c r="AK870" t="s">
        <v>597</v>
      </c>
      <c r="AL870">
        <v>2</v>
      </c>
      <c r="AM870">
        <v>0</v>
      </c>
      <c r="AN870" t="s">
        <v>60</v>
      </c>
      <c r="AO870" t="s">
        <v>67</v>
      </c>
      <c r="AR870" t="s">
        <v>69</v>
      </c>
      <c r="AT870" s="1">
        <v>44157</v>
      </c>
      <c r="AU870" t="s">
        <v>11475</v>
      </c>
      <c r="AV870" t="s">
        <v>595</v>
      </c>
      <c r="AW870" t="s">
        <v>71</v>
      </c>
      <c r="AX870" t="s">
        <v>72</v>
      </c>
    </row>
    <row r="871" spans="1:50" hidden="1" x14ac:dyDescent="0.25">
      <c r="A871" t="str">
        <f>INDEX('Community ID'!B:B,MATCH(M871,'Community ID'!A:A,0))</f>
        <v>Guaricano</v>
      </c>
      <c r="B871" t="str">
        <f>INDEX('Community ID'!$K:$K,MATCH('Environmental Data'!$N871,'Community ID'!J:J,0))</f>
        <v>Constanza</v>
      </c>
      <c r="D871" t="s">
        <v>2765</v>
      </c>
      <c r="F871" t="s">
        <v>2766</v>
      </c>
      <c r="G871" t="s">
        <v>48</v>
      </c>
      <c r="H871" s="1">
        <v>28126</v>
      </c>
      <c r="I871">
        <v>44</v>
      </c>
      <c r="J871" t="s">
        <v>2767</v>
      </c>
      <c r="K871" t="s">
        <v>132</v>
      </c>
      <c r="L871" t="s">
        <v>2768</v>
      </c>
      <c r="M871" t="s">
        <v>2591</v>
      </c>
      <c r="N871" t="s">
        <v>52</v>
      </c>
      <c r="O871" t="s">
        <v>53</v>
      </c>
      <c r="P871">
        <v>1</v>
      </c>
      <c r="Q871">
        <v>1</v>
      </c>
      <c r="R871">
        <v>1</v>
      </c>
      <c r="S871" t="s">
        <v>2769</v>
      </c>
      <c r="T871" t="s">
        <v>1628</v>
      </c>
      <c r="U871" t="s">
        <v>56</v>
      </c>
      <c r="V871">
        <v>18.8885881</v>
      </c>
      <c r="W871">
        <v>-70.709530200000003</v>
      </c>
      <c r="X871" t="s">
        <v>57</v>
      </c>
      <c r="Y871" t="s">
        <v>57</v>
      </c>
      <c r="Z871" t="s">
        <v>58</v>
      </c>
      <c r="AA871" t="s">
        <v>155</v>
      </c>
      <c r="AB871" t="s">
        <v>61</v>
      </c>
      <c r="AC871" t="s">
        <v>60</v>
      </c>
      <c r="AD871" t="s">
        <v>60</v>
      </c>
      <c r="AE871" t="s">
        <v>157</v>
      </c>
      <c r="AF871" t="s">
        <v>111</v>
      </c>
      <c r="AG871" t="s">
        <v>140</v>
      </c>
      <c r="AH871" t="s">
        <v>140</v>
      </c>
      <c r="AI871" t="s">
        <v>2770</v>
      </c>
      <c r="AJ871">
        <v>2</v>
      </c>
      <c r="AK871" t="s">
        <v>1342</v>
      </c>
      <c r="AL871">
        <v>3</v>
      </c>
      <c r="AM871">
        <v>1</v>
      </c>
      <c r="AN871" t="s">
        <v>60</v>
      </c>
      <c r="AO871" t="s">
        <v>67</v>
      </c>
      <c r="AP871" t="s">
        <v>123</v>
      </c>
      <c r="AR871" t="s">
        <v>69</v>
      </c>
      <c r="AS871" t="s">
        <v>114</v>
      </c>
      <c r="AT871" s="1">
        <v>44157</v>
      </c>
      <c r="AU871" t="s">
        <v>11476</v>
      </c>
      <c r="AV871" t="s">
        <v>1628</v>
      </c>
      <c r="AW871" t="s">
        <v>71</v>
      </c>
      <c r="AX871" t="s">
        <v>72</v>
      </c>
    </row>
    <row r="872" spans="1:50" hidden="1" x14ac:dyDescent="0.25">
      <c r="A872" t="str">
        <f>INDEX('Community ID'!B:B,MATCH(M872,'Community ID'!A:A,0))</f>
        <v>Guaricano</v>
      </c>
      <c r="B872" t="str">
        <f>INDEX('Community ID'!$K:$K,MATCH('Environmental Data'!$N872,'Community ID'!J:J,0))</f>
        <v>Constanza</v>
      </c>
      <c r="D872" t="s">
        <v>2762</v>
      </c>
      <c r="F872" t="s">
        <v>2763</v>
      </c>
      <c r="G872" t="s">
        <v>75</v>
      </c>
      <c r="H872" s="1">
        <v>20900</v>
      </c>
      <c r="I872">
        <v>64</v>
      </c>
      <c r="K872" t="s">
        <v>201</v>
      </c>
      <c r="L872" t="s">
        <v>2764</v>
      </c>
      <c r="M872" t="s">
        <v>2591</v>
      </c>
      <c r="N872" t="s">
        <v>52</v>
      </c>
      <c r="O872" t="s">
        <v>147</v>
      </c>
      <c r="Q872" t="s">
        <v>438</v>
      </c>
      <c r="R872" t="s">
        <v>621</v>
      </c>
      <c r="T872" t="s">
        <v>832</v>
      </c>
      <c r="U872" t="s">
        <v>56</v>
      </c>
      <c r="V872">
        <v>18.8891314</v>
      </c>
      <c r="W872">
        <v>-70.720006400000003</v>
      </c>
      <c r="X872" t="s">
        <v>82</v>
      </c>
      <c r="Y872" t="s">
        <v>82</v>
      </c>
      <c r="Z872" t="s">
        <v>110</v>
      </c>
      <c r="AA872" t="s">
        <v>84</v>
      </c>
      <c r="AB872" t="s">
        <v>61</v>
      </c>
      <c r="AC872" t="s">
        <v>60</v>
      </c>
      <c r="AD872" t="s">
        <v>61</v>
      </c>
      <c r="AE872" t="s">
        <v>157</v>
      </c>
      <c r="AF872" t="s">
        <v>86</v>
      </c>
      <c r="AG872" t="s">
        <v>621</v>
      </c>
      <c r="AH872" t="s">
        <v>621</v>
      </c>
      <c r="AI872" t="s">
        <v>1229</v>
      </c>
      <c r="AJ872">
        <v>2</v>
      </c>
      <c r="AK872" t="s">
        <v>66</v>
      </c>
      <c r="AL872">
        <v>1</v>
      </c>
      <c r="AM872">
        <v>0</v>
      </c>
      <c r="AN872" t="s">
        <v>60</v>
      </c>
      <c r="AO872" t="s">
        <v>67</v>
      </c>
      <c r="AP872" t="s">
        <v>123</v>
      </c>
      <c r="AR872" t="s">
        <v>69</v>
      </c>
      <c r="AS872" t="s">
        <v>91</v>
      </c>
      <c r="AT872" s="1">
        <v>44157</v>
      </c>
      <c r="AU872" t="s">
        <v>11477</v>
      </c>
      <c r="AV872" t="s">
        <v>832</v>
      </c>
      <c r="AW872" t="s">
        <v>71</v>
      </c>
      <c r="AX872" t="s">
        <v>72</v>
      </c>
    </row>
    <row r="873" spans="1:50" hidden="1" x14ac:dyDescent="0.25">
      <c r="A873" t="str">
        <f>INDEX('Community ID'!B:B,MATCH(M873,'Community ID'!A:A,0))</f>
        <v>Guaricano</v>
      </c>
      <c r="B873" t="str">
        <f>INDEX('Community ID'!$K:$K,MATCH('Environmental Data'!$N873,'Community ID'!J:J,0))</f>
        <v>Constanza</v>
      </c>
      <c r="D873" t="s">
        <v>2776</v>
      </c>
      <c r="F873" t="s">
        <v>2777</v>
      </c>
      <c r="G873" t="s">
        <v>75</v>
      </c>
      <c r="H873" s="1">
        <v>22252</v>
      </c>
      <c r="I873">
        <v>61</v>
      </c>
      <c r="J873" t="s">
        <v>2778</v>
      </c>
      <c r="K873" t="s">
        <v>49</v>
      </c>
      <c r="L873" t="s">
        <v>2779</v>
      </c>
      <c r="M873" t="s">
        <v>2591</v>
      </c>
      <c r="N873" t="s">
        <v>52</v>
      </c>
      <c r="O873" t="s">
        <v>98</v>
      </c>
      <c r="Q873" t="s">
        <v>134</v>
      </c>
      <c r="S873" t="s">
        <v>2780</v>
      </c>
      <c r="T873" t="s">
        <v>2295</v>
      </c>
      <c r="U873" t="s">
        <v>56</v>
      </c>
      <c r="V873">
        <v>18.888643299999998</v>
      </c>
      <c r="W873">
        <v>-70.709331300000002</v>
      </c>
      <c r="X873" t="s">
        <v>82</v>
      </c>
      <c r="Y873" t="s">
        <v>82</v>
      </c>
      <c r="Z873" t="s">
        <v>58</v>
      </c>
      <c r="AA873" t="s">
        <v>155</v>
      </c>
      <c r="AB873" t="s">
        <v>60</v>
      </c>
      <c r="AD873" t="s">
        <v>61</v>
      </c>
      <c r="AE873" t="s">
        <v>176</v>
      </c>
      <c r="AF873" t="s">
        <v>63</v>
      </c>
      <c r="AG873" t="s">
        <v>64</v>
      </c>
      <c r="AH873" t="s">
        <v>64</v>
      </c>
      <c r="AI873" t="s">
        <v>2781</v>
      </c>
      <c r="AJ873">
        <v>2</v>
      </c>
      <c r="AK873" t="s">
        <v>1476</v>
      </c>
      <c r="AL873">
        <v>4</v>
      </c>
      <c r="AM873">
        <v>0</v>
      </c>
      <c r="AN873" t="s">
        <v>60</v>
      </c>
      <c r="AO873" t="s">
        <v>67</v>
      </c>
      <c r="AP873" t="s">
        <v>104</v>
      </c>
      <c r="AR873" t="s">
        <v>69</v>
      </c>
      <c r="AS873" t="s">
        <v>70</v>
      </c>
      <c r="AT873" s="1">
        <v>44157</v>
      </c>
      <c r="AU873" t="s">
        <v>11478</v>
      </c>
      <c r="AV873" t="s">
        <v>2295</v>
      </c>
      <c r="AW873" t="s">
        <v>71</v>
      </c>
      <c r="AX873" t="s">
        <v>72</v>
      </c>
    </row>
    <row r="874" spans="1:50" hidden="1" x14ac:dyDescent="0.25">
      <c r="A874" t="str">
        <f>INDEX('Community ID'!B:B,MATCH(M874,'Community ID'!A:A,0))</f>
        <v>Guaricano</v>
      </c>
      <c r="B874" t="str">
        <f>INDEX('Community ID'!$K:$K,MATCH('Environmental Data'!$N874,'Community ID'!J:J,0))</f>
        <v>Constanza</v>
      </c>
      <c r="D874" t="s">
        <v>2771</v>
      </c>
      <c r="F874" t="s">
        <v>2773</v>
      </c>
      <c r="G874" t="s">
        <v>75</v>
      </c>
      <c r="H874" s="1">
        <v>22408</v>
      </c>
      <c r="I874">
        <v>60</v>
      </c>
      <c r="J874">
        <v>8294616486</v>
      </c>
      <c r="K874" t="s">
        <v>76</v>
      </c>
      <c r="L874" t="s">
        <v>807</v>
      </c>
      <c r="M874" t="s">
        <v>2591</v>
      </c>
      <c r="N874" t="s">
        <v>52</v>
      </c>
      <c r="O874" t="s">
        <v>98</v>
      </c>
      <c r="Q874" t="s">
        <v>134</v>
      </c>
      <c r="S874">
        <v>5300216008</v>
      </c>
      <c r="T874" t="s">
        <v>1309</v>
      </c>
      <c r="U874" t="s">
        <v>56</v>
      </c>
      <c r="V874">
        <v>18.888122471696999</v>
      </c>
      <c r="W874">
        <v>-70.709530930135003</v>
      </c>
      <c r="X874" t="s">
        <v>82</v>
      </c>
      <c r="Y874" t="s">
        <v>82</v>
      </c>
      <c r="Z874" t="s">
        <v>58</v>
      </c>
      <c r="AA874" t="s">
        <v>84</v>
      </c>
      <c r="AB874" t="s">
        <v>61</v>
      </c>
      <c r="AC874" t="s">
        <v>61</v>
      </c>
      <c r="AD874" t="s">
        <v>60</v>
      </c>
      <c r="AE874" t="s">
        <v>176</v>
      </c>
      <c r="AF874" t="s">
        <v>395</v>
      </c>
      <c r="AG874" t="s">
        <v>2734</v>
      </c>
      <c r="AH874" t="s">
        <v>135</v>
      </c>
      <c r="AI874" t="s">
        <v>2774</v>
      </c>
      <c r="AJ874">
        <v>2</v>
      </c>
      <c r="AK874" t="s">
        <v>2775</v>
      </c>
      <c r="AL874">
        <v>2</v>
      </c>
      <c r="AN874" t="s">
        <v>60</v>
      </c>
      <c r="AO874" t="s">
        <v>67</v>
      </c>
      <c r="AR874" t="s">
        <v>69</v>
      </c>
      <c r="AS874" t="s">
        <v>91</v>
      </c>
      <c r="AT874" s="1">
        <v>44157</v>
      </c>
      <c r="AU874" t="s">
        <v>11479</v>
      </c>
      <c r="AV874" t="s">
        <v>1309</v>
      </c>
      <c r="AW874" t="s">
        <v>71</v>
      </c>
      <c r="AX874" t="s">
        <v>72</v>
      </c>
    </row>
    <row r="875" spans="1:50" hidden="1" x14ac:dyDescent="0.25">
      <c r="A875" t="str">
        <f>INDEX('Community ID'!B:B,MATCH(M875,'Community ID'!A:A,0))</f>
        <v>Guaricano</v>
      </c>
      <c r="B875" t="str">
        <f>INDEX('Community ID'!$K:$K,MATCH('Environmental Data'!$N875,'Community ID'!J:J,0))</f>
        <v>Constanza</v>
      </c>
      <c r="D875" t="s">
        <v>2782</v>
      </c>
      <c r="F875" t="s">
        <v>2783</v>
      </c>
      <c r="G875" t="s">
        <v>75</v>
      </c>
      <c r="H875" s="1">
        <v>28431</v>
      </c>
      <c r="I875">
        <v>44</v>
      </c>
      <c r="K875" t="s">
        <v>76</v>
      </c>
      <c r="L875" t="s">
        <v>107</v>
      </c>
      <c r="M875" t="s">
        <v>2591</v>
      </c>
      <c r="N875" t="s">
        <v>52</v>
      </c>
      <c r="O875" t="s">
        <v>147</v>
      </c>
      <c r="Q875" t="s">
        <v>438</v>
      </c>
      <c r="R875" t="s">
        <v>621</v>
      </c>
      <c r="T875" t="s">
        <v>832</v>
      </c>
      <c r="U875" t="s">
        <v>56</v>
      </c>
      <c r="V875">
        <v>18.897495800000002</v>
      </c>
      <c r="W875">
        <v>-70.701792299999994</v>
      </c>
      <c r="X875" t="s">
        <v>82</v>
      </c>
      <c r="Y875" t="s">
        <v>57</v>
      </c>
      <c r="Z875" t="s">
        <v>110</v>
      </c>
      <c r="AA875" t="s">
        <v>155</v>
      </c>
      <c r="AB875" t="s">
        <v>60</v>
      </c>
      <c r="AD875" t="s">
        <v>61</v>
      </c>
      <c r="AE875" t="s">
        <v>176</v>
      </c>
      <c r="AF875" t="s">
        <v>63</v>
      </c>
      <c r="AG875" t="s">
        <v>621</v>
      </c>
      <c r="AH875" t="s">
        <v>621</v>
      </c>
      <c r="AI875" t="s">
        <v>390</v>
      </c>
      <c r="AJ875">
        <v>2</v>
      </c>
      <c r="AK875" t="s">
        <v>89</v>
      </c>
      <c r="AL875">
        <v>5</v>
      </c>
      <c r="AM875">
        <v>0</v>
      </c>
      <c r="AN875" t="s">
        <v>61</v>
      </c>
      <c r="AO875" t="s">
        <v>67</v>
      </c>
      <c r="AP875" t="s">
        <v>1854</v>
      </c>
      <c r="AR875" t="s">
        <v>69</v>
      </c>
      <c r="AS875" t="s">
        <v>70</v>
      </c>
      <c r="AT875" s="1">
        <v>44157</v>
      </c>
      <c r="AU875" t="s">
        <v>11480</v>
      </c>
      <c r="AV875" t="s">
        <v>832</v>
      </c>
      <c r="AW875" t="s">
        <v>71</v>
      </c>
      <c r="AX875" t="s">
        <v>72</v>
      </c>
    </row>
    <row r="876" spans="1:50" hidden="1" x14ac:dyDescent="0.25">
      <c r="A876" t="str">
        <f>INDEX('Community ID'!B:B,MATCH(M876,'Community ID'!A:A,0))</f>
        <v>Guaricano</v>
      </c>
      <c r="B876" t="str">
        <f>INDEX('Community ID'!$K:$K,MATCH('Environmental Data'!$N876,'Community ID'!J:J,0))</f>
        <v>Constanza</v>
      </c>
      <c r="D876" t="s">
        <v>2787</v>
      </c>
      <c r="F876" t="s">
        <v>2788</v>
      </c>
      <c r="G876" t="s">
        <v>48</v>
      </c>
      <c r="H876" s="1">
        <v>37481</v>
      </c>
      <c r="I876">
        <v>19</v>
      </c>
      <c r="J876" t="s">
        <v>2789</v>
      </c>
      <c r="K876" t="s">
        <v>132</v>
      </c>
      <c r="L876" t="s">
        <v>570</v>
      </c>
      <c r="M876" t="s">
        <v>2591</v>
      </c>
      <c r="N876" t="s">
        <v>52</v>
      </c>
      <c r="O876" t="s">
        <v>53</v>
      </c>
      <c r="P876">
        <v>1</v>
      </c>
      <c r="Q876">
        <v>1</v>
      </c>
      <c r="R876">
        <v>1</v>
      </c>
      <c r="S876" t="s">
        <v>2790</v>
      </c>
      <c r="T876" t="s">
        <v>1628</v>
      </c>
      <c r="U876" t="s">
        <v>56</v>
      </c>
      <c r="V876">
        <v>18.888303000000001</v>
      </c>
      <c r="W876">
        <v>-70.722236699999996</v>
      </c>
      <c r="X876" t="s">
        <v>82</v>
      </c>
      <c r="Y876" t="s">
        <v>82</v>
      </c>
      <c r="Z876" t="s">
        <v>58</v>
      </c>
      <c r="AA876" t="s">
        <v>155</v>
      </c>
      <c r="AB876" t="s">
        <v>61</v>
      </c>
      <c r="AC876" t="s">
        <v>61</v>
      </c>
      <c r="AD876" t="s">
        <v>60</v>
      </c>
      <c r="AE876" t="s">
        <v>157</v>
      </c>
      <c r="AF876" t="s">
        <v>111</v>
      </c>
      <c r="AG876" t="s">
        <v>140</v>
      </c>
      <c r="AH876" t="s">
        <v>140</v>
      </c>
      <c r="AI876" t="s">
        <v>2791</v>
      </c>
      <c r="AJ876">
        <v>2</v>
      </c>
      <c r="AK876" t="s">
        <v>1342</v>
      </c>
      <c r="AL876">
        <v>4</v>
      </c>
      <c r="AM876">
        <v>0</v>
      </c>
      <c r="AN876" t="s">
        <v>61</v>
      </c>
      <c r="AO876" t="s">
        <v>67</v>
      </c>
      <c r="AP876" t="s">
        <v>123</v>
      </c>
      <c r="AR876" t="s">
        <v>69</v>
      </c>
      <c r="AS876" t="s">
        <v>91</v>
      </c>
      <c r="AT876" s="1">
        <v>44157</v>
      </c>
      <c r="AU876" t="s">
        <v>11481</v>
      </c>
      <c r="AV876" t="s">
        <v>1628</v>
      </c>
      <c r="AW876" t="s">
        <v>71</v>
      </c>
      <c r="AX876" t="s">
        <v>72</v>
      </c>
    </row>
    <row r="877" spans="1:50" hidden="1" x14ac:dyDescent="0.25">
      <c r="A877" t="str">
        <f>INDEX('Community ID'!B:B,MATCH(M877,'Community ID'!A:A,0))</f>
        <v>Guaricano</v>
      </c>
      <c r="B877" t="str">
        <f>INDEX('Community ID'!$K:$K,MATCH('Environmental Data'!$N877,'Community ID'!J:J,0))</f>
        <v>Constanza</v>
      </c>
      <c r="D877" t="s">
        <v>2784</v>
      </c>
      <c r="F877" t="s">
        <v>2785</v>
      </c>
      <c r="G877" t="s">
        <v>48</v>
      </c>
      <c r="H877" t="s">
        <v>2786</v>
      </c>
      <c r="I877">
        <v>323</v>
      </c>
      <c r="K877" t="s">
        <v>49</v>
      </c>
      <c r="L877" t="s">
        <v>108</v>
      </c>
      <c r="M877" t="s">
        <v>2591</v>
      </c>
      <c r="N877" t="s">
        <v>52</v>
      </c>
      <c r="O877" t="s">
        <v>53</v>
      </c>
      <c r="Q877" t="s">
        <v>61</v>
      </c>
      <c r="R877" t="s">
        <v>61</v>
      </c>
      <c r="T877" t="s">
        <v>595</v>
      </c>
      <c r="U877" t="s">
        <v>56</v>
      </c>
      <c r="V877">
        <v>0</v>
      </c>
      <c r="W877">
        <v>0</v>
      </c>
      <c r="X877" t="s">
        <v>82</v>
      </c>
      <c r="Y877" t="s">
        <v>82</v>
      </c>
      <c r="Z877" t="s">
        <v>58</v>
      </c>
      <c r="AA877" t="s">
        <v>155</v>
      </c>
      <c r="AB877" t="s">
        <v>60</v>
      </c>
      <c r="AD877" t="s">
        <v>61</v>
      </c>
      <c r="AF877" t="s">
        <v>63</v>
      </c>
      <c r="AG877" t="s">
        <v>64</v>
      </c>
      <c r="AH877" t="s">
        <v>120</v>
      </c>
      <c r="AJ877">
        <v>2</v>
      </c>
      <c r="AK877" t="s">
        <v>597</v>
      </c>
      <c r="AL877">
        <v>2</v>
      </c>
      <c r="AM877">
        <v>0</v>
      </c>
      <c r="AN877" t="s">
        <v>60</v>
      </c>
      <c r="AO877" t="s">
        <v>67</v>
      </c>
      <c r="AP877" t="s">
        <v>104</v>
      </c>
      <c r="AR877" t="s">
        <v>69</v>
      </c>
      <c r="AS877" t="s">
        <v>91</v>
      </c>
      <c r="AT877" s="1">
        <v>44157</v>
      </c>
      <c r="AU877" t="s">
        <v>11482</v>
      </c>
      <c r="AV877" t="s">
        <v>595</v>
      </c>
      <c r="AW877" t="s">
        <v>71</v>
      </c>
      <c r="AX877" t="s">
        <v>72</v>
      </c>
    </row>
    <row r="878" spans="1:50" hidden="1" x14ac:dyDescent="0.25">
      <c r="A878" t="str">
        <f>INDEX('Community ID'!B:B,MATCH(M878,'Community ID'!A:A,0))</f>
        <v>Nuevo Amanecer</v>
      </c>
      <c r="B878" t="str">
        <f>INDEX('Community ID'!$K:$K,MATCH('Environmental Data'!$N878,'Community ID'!J:J,0))</f>
        <v>Santiago</v>
      </c>
      <c r="D878" t="s">
        <v>2800</v>
      </c>
      <c r="F878" t="s">
        <v>636</v>
      </c>
      <c r="G878" t="s">
        <v>48</v>
      </c>
      <c r="H878" s="1">
        <v>27110</v>
      </c>
      <c r="I878">
        <v>47</v>
      </c>
      <c r="J878">
        <v>8298569012</v>
      </c>
      <c r="K878" t="s">
        <v>76</v>
      </c>
      <c r="L878" t="s">
        <v>108</v>
      </c>
      <c r="M878" t="s">
        <v>2801</v>
      </c>
      <c r="N878" t="s">
        <v>364</v>
      </c>
      <c r="O878" t="s">
        <v>364</v>
      </c>
      <c r="P878">
        <v>49478670</v>
      </c>
      <c r="Q878" t="s">
        <v>134</v>
      </c>
      <c r="S878">
        <v>7400028929</v>
      </c>
      <c r="T878" t="s">
        <v>2026</v>
      </c>
      <c r="U878" t="s">
        <v>56</v>
      </c>
      <c r="V878">
        <v>19.420866084351701</v>
      </c>
      <c r="W878">
        <v>-70.763400885382495</v>
      </c>
      <c r="X878" t="s">
        <v>82</v>
      </c>
      <c r="Y878" t="s">
        <v>275</v>
      </c>
      <c r="Z878" t="s">
        <v>166</v>
      </c>
      <c r="AA878" t="s">
        <v>155</v>
      </c>
      <c r="AB878" t="s">
        <v>60</v>
      </c>
      <c r="AC878" t="s">
        <v>61</v>
      </c>
      <c r="AD878" t="s">
        <v>60</v>
      </c>
      <c r="AE878" t="s">
        <v>157</v>
      </c>
      <c r="AF878" t="s">
        <v>86</v>
      </c>
      <c r="AG878" t="s">
        <v>2802</v>
      </c>
      <c r="AH878" t="s">
        <v>1777</v>
      </c>
      <c r="AI878" t="s">
        <v>2803</v>
      </c>
      <c r="AJ878">
        <v>1</v>
      </c>
      <c r="AK878" t="s">
        <v>567</v>
      </c>
      <c r="AL878">
        <v>6</v>
      </c>
      <c r="AM878">
        <v>2</v>
      </c>
      <c r="AN878" t="s">
        <v>61</v>
      </c>
      <c r="AO878" t="s">
        <v>67</v>
      </c>
      <c r="AP878" t="s">
        <v>104</v>
      </c>
      <c r="AR878" t="s">
        <v>69</v>
      </c>
      <c r="AS878" t="s">
        <v>91</v>
      </c>
      <c r="AT878" s="1">
        <v>44157</v>
      </c>
      <c r="AU878" t="s">
        <v>11483</v>
      </c>
      <c r="AV878" t="s">
        <v>2026</v>
      </c>
      <c r="AW878" t="s">
        <v>71</v>
      </c>
      <c r="AX878" t="s">
        <v>72</v>
      </c>
    </row>
    <row r="879" spans="1:50" hidden="1" x14ac:dyDescent="0.25">
      <c r="A879" t="str">
        <f>INDEX('Community ID'!B:B,MATCH(M879,'Community ID'!A:A,0))</f>
        <v>Guaricano</v>
      </c>
      <c r="B879" t="str">
        <f>INDEX('Community ID'!$K:$K,MATCH('Environmental Data'!$N879,'Community ID'!J:J,0))</f>
        <v>Constanza</v>
      </c>
      <c r="D879" t="s">
        <v>2795</v>
      </c>
      <c r="F879" t="s">
        <v>2796</v>
      </c>
      <c r="G879" t="s">
        <v>75</v>
      </c>
      <c r="H879" s="1">
        <v>28339</v>
      </c>
      <c r="I879">
        <v>44</v>
      </c>
      <c r="J879" t="s">
        <v>2797</v>
      </c>
      <c r="K879" t="s">
        <v>76</v>
      </c>
      <c r="L879" t="s">
        <v>1109</v>
      </c>
      <c r="M879" t="s">
        <v>2591</v>
      </c>
      <c r="N879" t="s">
        <v>52</v>
      </c>
      <c r="O879" t="s">
        <v>98</v>
      </c>
      <c r="Q879" t="s">
        <v>134</v>
      </c>
      <c r="S879" t="s">
        <v>2798</v>
      </c>
      <c r="T879" t="s">
        <v>2295</v>
      </c>
      <c r="U879" t="s">
        <v>56</v>
      </c>
      <c r="V879">
        <v>18.888614199999999</v>
      </c>
      <c r="W879">
        <v>-70.709610900000001</v>
      </c>
      <c r="X879" t="s">
        <v>82</v>
      </c>
      <c r="Y879" t="s">
        <v>82</v>
      </c>
      <c r="Z879" t="s">
        <v>58</v>
      </c>
      <c r="AA879" t="s">
        <v>155</v>
      </c>
      <c r="AB879" t="s">
        <v>61</v>
      </c>
      <c r="AC879" t="s">
        <v>61</v>
      </c>
      <c r="AD879" t="s">
        <v>61</v>
      </c>
      <c r="AE879" t="s">
        <v>157</v>
      </c>
      <c r="AF879" t="s">
        <v>111</v>
      </c>
      <c r="AG879" t="s">
        <v>135</v>
      </c>
      <c r="AH879" t="s">
        <v>135</v>
      </c>
      <c r="AI879" t="s">
        <v>2799</v>
      </c>
      <c r="AJ879">
        <v>2</v>
      </c>
      <c r="AK879" t="s">
        <v>1476</v>
      </c>
      <c r="AL879">
        <v>4</v>
      </c>
      <c r="AN879" t="s">
        <v>60</v>
      </c>
      <c r="AO879" t="s">
        <v>90</v>
      </c>
      <c r="AP879" t="s">
        <v>104</v>
      </c>
      <c r="AR879" t="s">
        <v>69</v>
      </c>
      <c r="AS879" t="s">
        <v>91</v>
      </c>
      <c r="AT879" s="1">
        <v>44157</v>
      </c>
      <c r="AU879" t="s">
        <v>11484</v>
      </c>
      <c r="AV879" t="s">
        <v>2295</v>
      </c>
      <c r="AW879" t="s">
        <v>71</v>
      </c>
      <c r="AX879" t="s">
        <v>72</v>
      </c>
    </row>
    <row r="880" spans="1:50" hidden="1" x14ac:dyDescent="0.25">
      <c r="A880" t="str">
        <f>INDEX('Community ID'!B:B,MATCH(M880,'Community ID'!A:A,0))</f>
        <v>Guaricano</v>
      </c>
      <c r="B880" t="str">
        <f>INDEX('Community ID'!$K:$K,MATCH('Environmental Data'!$N880,'Community ID'!J:J,0))</f>
        <v>Constanza</v>
      </c>
      <c r="D880" t="s">
        <v>2792</v>
      </c>
      <c r="G880" t="s">
        <v>75</v>
      </c>
      <c r="H880" s="1">
        <v>22432</v>
      </c>
      <c r="I880">
        <v>60</v>
      </c>
      <c r="K880" t="s">
        <v>76</v>
      </c>
      <c r="L880" t="s">
        <v>2794</v>
      </c>
      <c r="M880" t="s">
        <v>2591</v>
      </c>
      <c r="N880" t="s">
        <v>52</v>
      </c>
      <c r="O880" t="s">
        <v>98</v>
      </c>
      <c r="Q880" t="s">
        <v>134</v>
      </c>
      <c r="T880" t="s">
        <v>1309</v>
      </c>
      <c r="U880" t="s">
        <v>56</v>
      </c>
      <c r="V880">
        <v>0</v>
      </c>
      <c r="W880">
        <v>0</v>
      </c>
      <c r="X880" t="s">
        <v>82</v>
      </c>
      <c r="Y880" t="s">
        <v>82</v>
      </c>
      <c r="Z880" t="s">
        <v>58</v>
      </c>
      <c r="AA880" t="s">
        <v>155</v>
      </c>
      <c r="AB880" t="s">
        <v>61</v>
      </c>
      <c r="AC880" t="s">
        <v>60</v>
      </c>
      <c r="AD880" t="s">
        <v>60</v>
      </c>
      <c r="AE880" t="s">
        <v>176</v>
      </c>
      <c r="AF880" t="s">
        <v>395</v>
      </c>
      <c r="AG880" t="s">
        <v>135</v>
      </c>
      <c r="AH880" t="s">
        <v>135</v>
      </c>
      <c r="AI880" t="s">
        <v>390</v>
      </c>
      <c r="AJ880">
        <v>2</v>
      </c>
      <c r="AK880" t="s">
        <v>89</v>
      </c>
      <c r="AL880">
        <v>3</v>
      </c>
      <c r="AN880" t="s">
        <v>60</v>
      </c>
      <c r="AO880" t="s">
        <v>67</v>
      </c>
      <c r="AP880" t="s">
        <v>104</v>
      </c>
      <c r="AR880" t="s">
        <v>69</v>
      </c>
      <c r="AS880" t="s">
        <v>91</v>
      </c>
      <c r="AT880" s="1">
        <v>44157</v>
      </c>
      <c r="AU880" t="s">
        <v>11485</v>
      </c>
      <c r="AV880" t="s">
        <v>1309</v>
      </c>
      <c r="AW880" t="s">
        <v>71</v>
      </c>
      <c r="AX880" t="s">
        <v>72</v>
      </c>
    </row>
    <row r="881" spans="1:50" hidden="1" x14ac:dyDescent="0.25">
      <c r="A881" t="str">
        <f>INDEX('Community ID'!B:B,MATCH(M881,'Community ID'!A:A,0))</f>
        <v>Guaricano</v>
      </c>
      <c r="B881" t="str">
        <f>INDEX('Community ID'!$K:$K,MATCH('Environmental Data'!$N881,'Community ID'!J:J,0))</f>
        <v>Constanza</v>
      </c>
      <c r="D881" t="s">
        <v>2804</v>
      </c>
      <c r="F881" t="s">
        <v>2805</v>
      </c>
      <c r="G881" t="s">
        <v>48</v>
      </c>
      <c r="H881" s="1">
        <v>33386</v>
      </c>
      <c r="I881">
        <v>30</v>
      </c>
      <c r="K881" t="s">
        <v>49</v>
      </c>
      <c r="L881" t="s">
        <v>108</v>
      </c>
      <c r="M881" t="s">
        <v>2591</v>
      </c>
      <c r="N881" t="s">
        <v>52</v>
      </c>
      <c r="O881" t="s">
        <v>147</v>
      </c>
      <c r="Q881" t="s">
        <v>438</v>
      </c>
      <c r="R881" t="s">
        <v>621</v>
      </c>
      <c r="T881" t="s">
        <v>832</v>
      </c>
      <c r="U881" t="s">
        <v>56</v>
      </c>
      <c r="V881">
        <v>18.897495800000002</v>
      </c>
      <c r="W881">
        <v>-70.701792299999994</v>
      </c>
      <c r="X881" t="s">
        <v>82</v>
      </c>
      <c r="Y881" t="s">
        <v>82</v>
      </c>
      <c r="Z881" t="s">
        <v>110</v>
      </c>
      <c r="AA881" t="s">
        <v>84</v>
      </c>
      <c r="AB881" t="s">
        <v>60</v>
      </c>
      <c r="AD881" t="s">
        <v>61</v>
      </c>
      <c r="AE881" t="s">
        <v>176</v>
      </c>
      <c r="AF881" t="s">
        <v>63</v>
      </c>
      <c r="AG881" t="s">
        <v>621</v>
      </c>
      <c r="AH881" t="s">
        <v>621</v>
      </c>
      <c r="AI881" t="s">
        <v>390</v>
      </c>
      <c r="AJ881">
        <v>2</v>
      </c>
      <c r="AK881" t="s">
        <v>66</v>
      </c>
      <c r="AL881">
        <v>5</v>
      </c>
      <c r="AM881">
        <v>1</v>
      </c>
      <c r="AN881" t="s">
        <v>60</v>
      </c>
      <c r="AO881" t="s">
        <v>67</v>
      </c>
      <c r="AP881" t="s">
        <v>123</v>
      </c>
      <c r="AR881" t="s">
        <v>69</v>
      </c>
      <c r="AS881" t="s">
        <v>91</v>
      </c>
      <c r="AT881" s="1">
        <v>44157</v>
      </c>
      <c r="AU881" t="s">
        <v>11486</v>
      </c>
      <c r="AV881" t="s">
        <v>832</v>
      </c>
      <c r="AW881" t="s">
        <v>71</v>
      </c>
      <c r="AX881" t="s">
        <v>72</v>
      </c>
    </row>
    <row r="882" spans="1:50" hidden="1" x14ac:dyDescent="0.25">
      <c r="A882" t="str">
        <f>INDEX('Community ID'!B:B,MATCH(M882,'Community ID'!A:A,0))</f>
        <v>Guaricano</v>
      </c>
      <c r="B882" t="str">
        <f>INDEX('Community ID'!$K:$K,MATCH('Environmental Data'!$N882,'Community ID'!J:J,0))</f>
        <v>Constanza</v>
      </c>
      <c r="D882" t="s">
        <v>2806</v>
      </c>
      <c r="F882" t="s">
        <v>1335</v>
      </c>
      <c r="G882" t="s">
        <v>48</v>
      </c>
      <c r="H882" s="1">
        <v>29621</v>
      </c>
      <c r="I882">
        <v>40</v>
      </c>
      <c r="K882" t="s">
        <v>49</v>
      </c>
      <c r="L882" t="s">
        <v>2807</v>
      </c>
      <c r="M882" t="s">
        <v>2591</v>
      </c>
      <c r="N882" t="s">
        <v>52</v>
      </c>
      <c r="O882" t="s">
        <v>53</v>
      </c>
      <c r="Q882" t="s">
        <v>61</v>
      </c>
      <c r="R882" t="s">
        <v>61</v>
      </c>
      <c r="T882" t="s">
        <v>595</v>
      </c>
      <c r="U882" t="s">
        <v>56</v>
      </c>
      <c r="V882">
        <v>0</v>
      </c>
      <c r="W882">
        <v>0</v>
      </c>
      <c r="X882" t="s">
        <v>82</v>
      </c>
      <c r="Y882" t="s">
        <v>82</v>
      </c>
      <c r="Z882" t="s">
        <v>58</v>
      </c>
      <c r="AA882" t="s">
        <v>84</v>
      </c>
      <c r="AB882" t="s">
        <v>61</v>
      </c>
      <c r="AD882" t="s">
        <v>61</v>
      </c>
      <c r="AE882" t="s">
        <v>157</v>
      </c>
      <c r="AF882" t="s">
        <v>86</v>
      </c>
      <c r="AG882" t="s">
        <v>64</v>
      </c>
      <c r="AH882" t="s">
        <v>64</v>
      </c>
      <c r="AI882" t="s">
        <v>2808</v>
      </c>
      <c r="AJ882">
        <v>2</v>
      </c>
      <c r="AK882" t="s">
        <v>597</v>
      </c>
      <c r="AL882">
        <v>2</v>
      </c>
      <c r="AM882">
        <v>0</v>
      </c>
      <c r="AN882" t="s">
        <v>60</v>
      </c>
      <c r="AO882" t="s">
        <v>90</v>
      </c>
      <c r="AR882" t="s">
        <v>69</v>
      </c>
      <c r="AS882" t="s">
        <v>964</v>
      </c>
      <c r="AT882" s="1">
        <v>44157</v>
      </c>
      <c r="AU882" t="s">
        <v>11487</v>
      </c>
      <c r="AV882" t="s">
        <v>595</v>
      </c>
      <c r="AW882" t="s">
        <v>71</v>
      </c>
      <c r="AX882" t="s">
        <v>72</v>
      </c>
    </row>
    <row r="883" spans="1:50" hidden="1" x14ac:dyDescent="0.25">
      <c r="A883" t="str">
        <f>INDEX('Community ID'!B:B,MATCH(M883,'Community ID'!A:A,0))</f>
        <v>Guaricano</v>
      </c>
      <c r="B883" t="str">
        <f>INDEX('Community ID'!$K:$K,MATCH('Environmental Data'!$N883,'Community ID'!J:J,0))</f>
        <v>Constanza</v>
      </c>
      <c r="D883" t="s">
        <v>2809</v>
      </c>
      <c r="F883" t="s">
        <v>1365</v>
      </c>
      <c r="G883" t="s">
        <v>48</v>
      </c>
      <c r="H883" s="1">
        <v>22209</v>
      </c>
      <c r="I883">
        <v>61</v>
      </c>
      <c r="J883" t="s">
        <v>2789</v>
      </c>
      <c r="K883" t="s">
        <v>76</v>
      </c>
      <c r="L883" t="s">
        <v>108</v>
      </c>
      <c r="M883" t="s">
        <v>2591</v>
      </c>
      <c r="N883" t="s">
        <v>52</v>
      </c>
      <c r="O883" t="s">
        <v>53</v>
      </c>
      <c r="P883">
        <v>1</v>
      </c>
      <c r="Q883">
        <v>0</v>
      </c>
      <c r="R883">
        <v>1</v>
      </c>
      <c r="S883" t="s">
        <v>2810</v>
      </c>
      <c r="T883" t="s">
        <v>1628</v>
      </c>
      <c r="U883" t="s">
        <v>56</v>
      </c>
      <c r="V883">
        <v>18.888954600000002</v>
      </c>
      <c r="W883">
        <v>-70.709738999999999</v>
      </c>
      <c r="X883" t="s">
        <v>82</v>
      </c>
      <c r="Y883" t="s">
        <v>100</v>
      </c>
      <c r="Z883" t="s">
        <v>58</v>
      </c>
      <c r="AA883" t="s">
        <v>155</v>
      </c>
      <c r="AB883" t="s">
        <v>60</v>
      </c>
      <c r="AC883" t="s">
        <v>61</v>
      </c>
      <c r="AD883" t="s">
        <v>60</v>
      </c>
      <c r="AE883" t="s">
        <v>157</v>
      </c>
      <c r="AF883" t="s">
        <v>63</v>
      </c>
      <c r="AG883" t="s">
        <v>140</v>
      </c>
      <c r="AH883" t="s">
        <v>140</v>
      </c>
      <c r="AI883" t="s">
        <v>2811</v>
      </c>
      <c r="AJ883">
        <v>2</v>
      </c>
      <c r="AK883" t="s">
        <v>983</v>
      </c>
      <c r="AL883">
        <v>6</v>
      </c>
      <c r="AM883">
        <v>0</v>
      </c>
      <c r="AN883" t="s">
        <v>61</v>
      </c>
      <c r="AO883" t="s">
        <v>67</v>
      </c>
      <c r="AP883" t="s">
        <v>123</v>
      </c>
      <c r="AR883" t="s">
        <v>69</v>
      </c>
      <c r="AS883" t="s">
        <v>70</v>
      </c>
      <c r="AT883" s="1">
        <v>44157</v>
      </c>
      <c r="AU883" t="s">
        <v>11488</v>
      </c>
      <c r="AV883" t="s">
        <v>1628</v>
      </c>
      <c r="AW883" t="s">
        <v>71</v>
      </c>
      <c r="AX883" t="s">
        <v>72</v>
      </c>
    </row>
    <row r="884" spans="1:50" hidden="1" x14ac:dyDescent="0.25">
      <c r="A884" t="str">
        <f>INDEX('Community ID'!B:B,MATCH(M884,'Community ID'!A:A,0))</f>
        <v>Guaricano</v>
      </c>
      <c r="B884" t="str">
        <f>INDEX('Community ID'!$K:$K,MATCH('Environmental Data'!$N884,'Community ID'!J:J,0))</f>
        <v>Constanza</v>
      </c>
      <c r="D884" t="s">
        <v>2812</v>
      </c>
      <c r="F884" t="s">
        <v>2813</v>
      </c>
      <c r="G884" t="s">
        <v>48</v>
      </c>
      <c r="H884" s="1">
        <v>27768</v>
      </c>
      <c r="I884">
        <v>45</v>
      </c>
      <c r="J884">
        <v>8298775230</v>
      </c>
      <c r="K884" t="s">
        <v>132</v>
      </c>
      <c r="L884" t="s">
        <v>127</v>
      </c>
      <c r="M884" t="s">
        <v>2591</v>
      </c>
      <c r="N884" t="s">
        <v>52</v>
      </c>
      <c r="O884" t="s">
        <v>98</v>
      </c>
      <c r="Q884" t="s">
        <v>99</v>
      </c>
      <c r="T884" t="s">
        <v>604</v>
      </c>
      <c r="U884" t="s">
        <v>56</v>
      </c>
      <c r="V884">
        <v>18.888462100000002</v>
      </c>
      <c r="W884">
        <v>-70.709766700000003</v>
      </c>
      <c r="X884" t="s">
        <v>82</v>
      </c>
      <c r="Y884" t="s">
        <v>82</v>
      </c>
      <c r="Z884" t="s">
        <v>58</v>
      </c>
      <c r="AA884" t="s">
        <v>155</v>
      </c>
      <c r="AB884" t="s">
        <v>60</v>
      </c>
      <c r="AD884" t="s">
        <v>60</v>
      </c>
      <c r="AE884" t="s">
        <v>157</v>
      </c>
      <c r="AF884" t="s">
        <v>63</v>
      </c>
      <c r="AG884" t="s">
        <v>1025</v>
      </c>
      <c r="AH884" t="s">
        <v>120</v>
      </c>
      <c r="AI884" t="s">
        <v>307</v>
      </c>
      <c r="AJ884">
        <v>2</v>
      </c>
      <c r="AK884" t="s">
        <v>605</v>
      </c>
      <c r="AL884">
        <v>4</v>
      </c>
      <c r="AN884" t="s">
        <v>60</v>
      </c>
      <c r="AO884" t="s">
        <v>67</v>
      </c>
      <c r="AP884" t="s">
        <v>104</v>
      </c>
      <c r="AR884" t="s">
        <v>69</v>
      </c>
      <c r="AS884" t="s">
        <v>91</v>
      </c>
      <c r="AT884" s="1">
        <v>44157</v>
      </c>
      <c r="AU884" t="s">
        <v>11489</v>
      </c>
      <c r="AV884" t="s">
        <v>604</v>
      </c>
      <c r="AW884" t="s">
        <v>71</v>
      </c>
      <c r="AX884" t="s">
        <v>72</v>
      </c>
    </row>
    <row r="885" spans="1:50" hidden="1" x14ac:dyDescent="0.25">
      <c r="A885" t="str">
        <f>INDEX('Community ID'!B:B,MATCH(M885,'Community ID'!A:A,0))</f>
        <v>Guaricano</v>
      </c>
      <c r="B885" t="str">
        <f>INDEX('Community ID'!$K:$K,MATCH('Environmental Data'!$N885,'Community ID'!J:J,0))</f>
        <v>Constanza</v>
      </c>
      <c r="D885" t="s">
        <v>2815</v>
      </c>
      <c r="F885" t="s">
        <v>2816</v>
      </c>
      <c r="G885" t="s">
        <v>48</v>
      </c>
      <c r="H885" s="1">
        <v>24210</v>
      </c>
      <c r="I885">
        <v>55</v>
      </c>
      <c r="J885">
        <v>8093184554</v>
      </c>
      <c r="K885" t="s">
        <v>76</v>
      </c>
      <c r="L885" t="s">
        <v>2817</v>
      </c>
      <c r="M885" t="s">
        <v>2591</v>
      </c>
      <c r="N885" t="s">
        <v>52</v>
      </c>
      <c r="O885" t="s">
        <v>98</v>
      </c>
      <c r="Q885" t="s">
        <v>134</v>
      </c>
      <c r="T885" t="s">
        <v>1309</v>
      </c>
      <c r="U885" t="s">
        <v>56</v>
      </c>
      <c r="V885">
        <v>0</v>
      </c>
      <c r="W885">
        <v>0</v>
      </c>
      <c r="X885" t="s">
        <v>82</v>
      </c>
      <c r="Y885" t="s">
        <v>196</v>
      </c>
      <c r="Z885" t="s">
        <v>58</v>
      </c>
      <c r="AA885" t="s">
        <v>155</v>
      </c>
      <c r="AB885" t="s">
        <v>60</v>
      </c>
      <c r="AC885" t="s">
        <v>61</v>
      </c>
      <c r="AD885" t="s">
        <v>60</v>
      </c>
      <c r="AE885" t="s">
        <v>176</v>
      </c>
      <c r="AF885" t="s">
        <v>63</v>
      </c>
      <c r="AG885" t="s">
        <v>2818</v>
      </c>
      <c r="AH885" t="s">
        <v>2044</v>
      </c>
      <c r="AI885" t="s">
        <v>390</v>
      </c>
      <c r="AJ885">
        <v>2</v>
      </c>
      <c r="AK885" t="s">
        <v>1314</v>
      </c>
      <c r="AL885">
        <v>3</v>
      </c>
      <c r="AN885" t="s">
        <v>60</v>
      </c>
      <c r="AO885" t="s">
        <v>67</v>
      </c>
      <c r="AP885" t="s">
        <v>104</v>
      </c>
      <c r="AR885" t="s">
        <v>69</v>
      </c>
      <c r="AS885" t="s">
        <v>70</v>
      </c>
      <c r="AT885" s="1">
        <v>44157</v>
      </c>
      <c r="AU885" t="s">
        <v>11490</v>
      </c>
      <c r="AV885" t="s">
        <v>1309</v>
      </c>
      <c r="AW885" t="s">
        <v>71</v>
      </c>
      <c r="AX885" t="s">
        <v>72</v>
      </c>
    </row>
    <row r="886" spans="1:50" hidden="1" x14ac:dyDescent="0.25">
      <c r="A886" t="str">
        <f>INDEX('Community ID'!B:B,MATCH(M886,'Community ID'!A:A,0))</f>
        <v>Guaricano</v>
      </c>
      <c r="B886" t="str">
        <f>INDEX('Community ID'!$K:$K,MATCH('Environmental Data'!$N886,'Community ID'!J:J,0))</f>
        <v>Constanza</v>
      </c>
      <c r="D886" t="s">
        <v>2814</v>
      </c>
      <c r="G886" t="s">
        <v>48</v>
      </c>
      <c r="H886" s="1">
        <v>30004</v>
      </c>
      <c r="I886">
        <v>39</v>
      </c>
      <c r="K886" t="s">
        <v>117</v>
      </c>
      <c r="L886" t="s">
        <v>1121</v>
      </c>
      <c r="M886" t="s">
        <v>2591</v>
      </c>
      <c r="N886" t="s">
        <v>52</v>
      </c>
      <c r="O886" t="s">
        <v>147</v>
      </c>
      <c r="Q886" t="s">
        <v>438</v>
      </c>
      <c r="R886" t="s">
        <v>621</v>
      </c>
      <c r="T886" t="s">
        <v>832</v>
      </c>
      <c r="U886" t="s">
        <v>56</v>
      </c>
      <c r="V886">
        <v>18.888188599999999</v>
      </c>
      <c r="W886">
        <v>-70.727812200000002</v>
      </c>
      <c r="X886" t="s">
        <v>82</v>
      </c>
      <c r="Y886" t="s">
        <v>82</v>
      </c>
      <c r="Z886" t="s">
        <v>58</v>
      </c>
      <c r="AA886" t="s">
        <v>84</v>
      </c>
      <c r="AB886" t="s">
        <v>60</v>
      </c>
      <c r="AD886" t="s">
        <v>61</v>
      </c>
      <c r="AE886" t="s">
        <v>176</v>
      </c>
      <c r="AF886" t="s">
        <v>63</v>
      </c>
      <c r="AG886" t="s">
        <v>621</v>
      </c>
      <c r="AH886" t="s">
        <v>621</v>
      </c>
      <c r="AI886" t="s">
        <v>390</v>
      </c>
      <c r="AJ886">
        <v>2</v>
      </c>
      <c r="AK886" t="s">
        <v>89</v>
      </c>
      <c r="AL886">
        <v>4</v>
      </c>
      <c r="AM886">
        <v>1</v>
      </c>
      <c r="AN886" t="s">
        <v>60</v>
      </c>
      <c r="AO886" t="s">
        <v>67</v>
      </c>
      <c r="AP886" t="s">
        <v>123</v>
      </c>
      <c r="AR886" t="s">
        <v>69</v>
      </c>
      <c r="AS886" t="s">
        <v>70</v>
      </c>
      <c r="AT886" s="1">
        <v>44157</v>
      </c>
      <c r="AU886" t="s">
        <v>11491</v>
      </c>
      <c r="AV886" t="s">
        <v>832</v>
      </c>
      <c r="AW886" t="s">
        <v>71</v>
      </c>
      <c r="AX886" t="s">
        <v>72</v>
      </c>
    </row>
    <row r="887" spans="1:50" hidden="1" x14ac:dyDescent="0.25">
      <c r="A887" t="str">
        <f>INDEX('Community ID'!B:B,MATCH(M887,'Community ID'!A:A,0))</f>
        <v>Guaricano</v>
      </c>
      <c r="B887" t="str">
        <f>INDEX('Community ID'!$K:$K,MATCH('Environmental Data'!$N887,'Community ID'!J:J,0))</f>
        <v>Constanza</v>
      </c>
      <c r="D887" t="s">
        <v>2819</v>
      </c>
      <c r="F887" t="s">
        <v>2820</v>
      </c>
      <c r="G887" t="s">
        <v>48</v>
      </c>
      <c r="H887" s="1">
        <v>20072</v>
      </c>
      <c r="I887">
        <v>67</v>
      </c>
      <c r="K887" t="s">
        <v>76</v>
      </c>
      <c r="L887" t="s">
        <v>127</v>
      </c>
      <c r="M887" t="s">
        <v>2591</v>
      </c>
      <c r="N887" t="s">
        <v>52</v>
      </c>
      <c r="O887" t="s">
        <v>53</v>
      </c>
      <c r="Q887" t="s">
        <v>1257</v>
      </c>
      <c r="R887" t="s">
        <v>2595</v>
      </c>
      <c r="T887" t="s">
        <v>595</v>
      </c>
      <c r="U887" t="s">
        <v>56</v>
      </c>
      <c r="V887">
        <v>0</v>
      </c>
      <c r="W887">
        <v>0</v>
      </c>
      <c r="X887" t="s">
        <v>82</v>
      </c>
      <c r="Y887" t="s">
        <v>82</v>
      </c>
      <c r="Z887" t="s">
        <v>58</v>
      </c>
      <c r="AA887" t="s">
        <v>84</v>
      </c>
      <c r="AB887" t="s">
        <v>60</v>
      </c>
      <c r="AD887" t="s">
        <v>61</v>
      </c>
      <c r="AE887" t="s">
        <v>157</v>
      </c>
      <c r="AF887" t="s">
        <v>395</v>
      </c>
      <c r="AG887" t="s">
        <v>64</v>
      </c>
      <c r="AH887" t="s">
        <v>64</v>
      </c>
      <c r="AI887" t="s">
        <v>307</v>
      </c>
      <c r="AJ887">
        <v>2</v>
      </c>
      <c r="AK887" t="s">
        <v>2821</v>
      </c>
      <c r="AL887">
        <v>2</v>
      </c>
      <c r="AM887">
        <v>0</v>
      </c>
      <c r="AN887" t="s">
        <v>60</v>
      </c>
      <c r="AO887" t="s">
        <v>67</v>
      </c>
      <c r="AP887" t="s">
        <v>104</v>
      </c>
      <c r="AR887" t="s">
        <v>69</v>
      </c>
      <c r="AS887" t="s">
        <v>91</v>
      </c>
      <c r="AT887" s="1">
        <v>44157</v>
      </c>
      <c r="AU887" t="s">
        <v>11492</v>
      </c>
      <c r="AV887" t="s">
        <v>595</v>
      </c>
      <c r="AW887" t="s">
        <v>71</v>
      </c>
      <c r="AX887" t="s">
        <v>72</v>
      </c>
    </row>
    <row r="888" spans="1:50" hidden="1" x14ac:dyDescent="0.25">
      <c r="A888" t="str">
        <f>INDEX('Community ID'!B:B,MATCH(M888,'Community ID'!A:A,0))</f>
        <v>Guaricano</v>
      </c>
      <c r="B888" t="str">
        <f>INDEX('Community ID'!$K:$K,MATCH('Environmental Data'!$N888,'Community ID'!J:J,0))</f>
        <v>Constanza</v>
      </c>
      <c r="D888" t="s">
        <v>2822</v>
      </c>
      <c r="G888" t="s">
        <v>75</v>
      </c>
      <c r="H888" s="1">
        <v>22131</v>
      </c>
      <c r="I888">
        <v>61</v>
      </c>
      <c r="J888" t="s">
        <v>2824</v>
      </c>
      <c r="K888" t="s">
        <v>76</v>
      </c>
      <c r="L888" t="s">
        <v>2825</v>
      </c>
      <c r="M888" t="s">
        <v>2591</v>
      </c>
      <c r="N888" t="s">
        <v>52</v>
      </c>
      <c r="O888" t="s">
        <v>98</v>
      </c>
      <c r="Q888" t="s">
        <v>134</v>
      </c>
      <c r="S888" t="s">
        <v>2826</v>
      </c>
      <c r="T888" t="s">
        <v>2295</v>
      </c>
      <c r="U888" t="s">
        <v>56</v>
      </c>
      <c r="V888">
        <v>18.888824</v>
      </c>
      <c r="W888">
        <v>-70.709726399999994</v>
      </c>
      <c r="X888" t="s">
        <v>82</v>
      </c>
      <c r="Y888" t="s">
        <v>82</v>
      </c>
      <c r="Z888" t="s">
        <v>166</v>
      </c>
      <c r="AA888" t="s">
        <v>155</v>
      </c>
      <c r="AB888" t="s">
        <v>60</v>
      </c>
      <c r="AD888" t="s">
        <v>61</v>
      </c>
      <c r="AE888" t="s">
        <v>176</v>
      </c>
      <c r="AF888" t="s">
        <v>63</v>
      </c>
      <c r="AG888" t="s">
        <v>64</v>
      </c>
      <c r="AH888" t="s">
        <v>64</v>
      </c>
      <c r="AI888" t="s">
        <v>307</v>
      </c>
      <c r="AJ888">
        <v>2</v>
      </c>
      <c r="AK888" t="s">
        <v>1476</v>
      </c>
      <c r="AL888">
        <v>5</v>
      </c>
      <c r="AM888">
        <v>2</v>
      </c>
      <c r="AN888" t="s">
        <v>60</v>
      </c>
      <c r="AO888" t="s">
        <v>67</v>
      </c>
      <c r="AP888" t="s">
        <v>123</v>
      </c>
      <c r="AR888" t="s">
        <v>69</v>
      </c>
      <c r="AS888" t="s">
        <v>70</v>
      </c>
      <c r="AT888" s="1">
        <v>44157</v>
      </c>
      <c r="AU888" t="s">
        <v>11493</v>
      </c>
      <c r="AV888" t="s">
        <v>2295</v>
      </c>
      <c r="AW888" t="s">
        <v>71</v>
      </c>
      <c r="AX888" t="s">
        <v>72</v>
      </c>
    </row>
    <row r="889" spans="1:50" hidden="1" x14ac:dyDescent="0.25">
      <c r="A889" t="str">
        <f>INDEX('Community ID'!B:B,MATCH(M889,'Community ID'!A:A,0))</f>
        <v>Guaricano</v>
      </c>
      <c r="B889" t="str">
        <f>INDEX('Community ID'!$K:$K,MATCH('Environmental Data'!$N889,'Community ID'!J:J,0))</f>
        <v>Constanza</v>
      </c>
      <c r="D889" t="s">
        <v>2827</v>
      </c>
      <c r="F889" t="s">
        <v>2828</v>
      </c>
      <c r="G889" t="s">
        <v>75</v>
      </c>
      <c r="H889" s="1">
        <v>20837</v>
      </c>
      <c r="I889">
        <v>64</v>
      </c>
      <c r="J889">
        <v>8296896939</v>
      </c>
      <c r="K889" t="s">
        <v>132</v>
      </c>
      <c r="L889" t="s">
        <v>2829</v>
      </c>
      <c r="M889" t="s">
        <v>2591</v>
      </c>
      <c r="N889" t="s">
        <v>52</v>
      </c>
      <c r="O889" t="s">
        <v>342</v>
      </c>
      <c r="P889">
        <v>147191487</v>
      </c>
      <c r="Q889" t="s">
        <v>358</v>
      </c>
      <c r="S889">
        <v>40225515366</v>
      </c>
      <c r="T889" t="s">
        <v>2026</v>
      </c>
      <c r="U889" t="s">
        <v>56</v>
      </c>
      <c r="V889">
        <v>19.438498219215301</v>
      </c>
      <c r="W889">
        <v>-70.742581642151606</v>
      </c>
      <c r="X889" t="s">
        <v>82</v>
      </c>
      <c r="Y889" t="s">
        <v>82</v>
      </c>
      <c r="Z889" t="s">
        <v>166</v>
      </c>
      <c r="AB889" t="s">
        <v>60</v>
      </c>
      <c r="AC889" t="s">
        <v>61</v>
      </c>
      <c r="AD889" t="s">
        <v>60</v>
      </c>
      <c r="AE889" t="s">
        <v>176</v>
      </c>
      <c r="AF889" t="s">
        <v>63</v>
      </c>
      <c r="AG889" t="s">
        <v>1777</v>
      </c>
      <c r="AI889" t="s">
        <v>2830</v>
      </c>
      <c r="AJ889">
        <v>1</v>
      </c>
      <c r="AK889" t="s">
        <v>567</v>
      </c>
      <c r="AL889">
        <v>1</v>
      </c>
      <c r="AN889" t="s">
        <v>60</v>
      </c>
      <c r="AO889" t="s">
        <v>67</v>
      </c>
      <c r="AR889" t="s">
        <v>69</v>
      </c>
      <c r="AS889" t="s">
        <v>91</v>
      </c>
      <c r="AT889" s="1">
        <v>44157</v>
      </c>
      <c r="AU889" t="s">
        <v>11494</v>
      </c>
      <c r="AV889" t="s">
        <v>2026</v>
      </c>
      <c r="AW889" t="s">
        <v>71</v>
      </c>
      <c r="AX889" t="s">
        <v>72</v>
      </c>
    </row>
    <row r="890" spans="1:50" hidden="1" x14ac:dyDescent="0.25">
      <c r="A890" t="str">
        <f>INDEX('Community ID'!B:B,MATCH(M890,'Community ID'!A:A,0))</f>
        <v>Guaricano</v>
      </c>
      <c r="B890" t="str">
        <f>INDEX('Community ID'!$K:$K,MATCH('Environmental Data'!$N890,'Community ID'!J:J,0))</f>
        <v>Constanza</v>
      </c>
      <c r="D890" t="s">
        <v>2834</v>
      </c>
      <c r="F890" t="s">
        <v>231</v>
      </c>
      <c r="G890" t="s">
        <v>48</v>
      </c>
      <c r="H890" s="1">
        <v>21788</v>
      </c>
      <c r="I890">
        <v>62</v>
      </c>
      <c r="J890">
        <v>8297260344</v>
      </c>
      <c r="K890" t="s">
        <v>76</v>
      </c>
      <c r="L890" t="s">
        <v>95</v>
      </c>
      <c r="M890" t="s">
        <v>2591</v>
      </c>
      <c r="N890" t="s">
        <v>52</v>
      </c>
      <c r="O890" t="s">
        <v>98</v>
      </c>
      <c r="Q890" t="s">
        <v>953</v>
      </c>
      <c r="T890" t="s">
        <v>604</v>
      </c>
      <c r="U890" t="s">
        <v>56</v>
      </c>
      <c r="V890">
        <v>18.888465799999999</v>
      </c>
      <c r="W890">
        <v>-70.709770399999996</v>
      </c>
      <c r="X890" t="s">
        <v>82</v>
      </c>
      <c r="Y890" t="s">
        <v>82</v>
      </c>
      <c r="Z890" t="s">
        <v>58</v>
      </c>
      <c r="AA890" t="s">
        <v>84</v>
      </c>
      <c r="AB890" t="s">
        <v>60</v>
      </c>
      <c r="AD890" t="s">
        <v>60</v>
      </c>
      <c r="AE890" t="s">
        <v>176</v>
      </c>
      <c r="AF890" t="s">
        <v>63</v>
      </c>
      <c r="AG890" t="s">
        <v>1218</v>
      </c>
      <c r="AH890" t="s">
        <v>120</v>
      </c>
      <c r="AI890" t="s">
        <v>307</v>
      </c>
      <c r="AJ890">
        <v>2</v>
      </c>
      <c r="AK890" t="s">
        <v>605</v>
      </c>
      <c r="AL890">
        <v>3</v>
      </c>
      <c r="AN890" t="s">
        <v>61</v>
      </c>
      <c r="AO890" t="s">
        <v>67</v>
      </c>
      <c r="AR890" t="s">
        <v>69</v>
      </c>
      <c r="AS890" t="s">
        <v>70</v>
      </c>
      <c r="AT890" s="1">
        <v>44157</v>
      </c>
      <c r="AU890" t="s">
        <v>11495</v>
      </c>
      <c r="AV890" t="s">
        <v>604</v>
      </c>
      <c r="AW890" t="s">
        <v>71</v>
      </c>
      <c r="AX890" t="s">
        <v>72</v>
      </c>
    </row>
    <row r="891" spans="1:50" hidden="1" x14ac:dyDescent="0.25">
      <c r="A891" t="str">
        <f>INDEX('Community ID'!B:B,MATCH(M891,'Community ID'!A:A,0))</f>
        <v>Guaricano</v>
      </c>
      <c r="B891" t="str">
        <f>INDEX('Community ID'!$K:$K,MATCH('Environmental Data'!$N891,'Community ID'!J:J,0))</f>
        <v>Constanza</v>
      </c>
      <c r="D891" t="s">
        <v>2831</v>
      </c>
      <c r="F891" t="s">
        <v>2832</v>
      </c>
      <c r="G891" t="s">
        <v>75</v>
      </c>
      <c r="H891" s="1">
        <v>22367</v>
      </c>
      <c r="I891">
        <v>60</v>
      </c>
      <c r="J891">
        <v>8299186814</v>
      </c>
      <c r="K891" t="s">
        <v>76</v>
      </c>
      <c r="L891" t="s">
        <v>2833</v>
      </c>
      <c r="M891" t="s">
        <v>2591</v>
      </c>
      <c r="N891" t="s">
        <v>52</v>
      </c>
      <c r="O891" t="s">
        <v>98</v>
      </c>
      <c r="Q891" t="s">
        <v>134</v>
      </c>
      <c r="T891" t="s">
        <v>1309</v>
      </c>
      <c r="U891" t="s">
        <v>56</v>
      </c>
      <c r="V891">
        <v>18.888819403721101</v>
      </c>
      <c r="W891">
        <v>-70.709721180610401</v>
      </c>
      <c r="X891" t="s">
        <v>82</v>
      </c>
      <c r="Y891" t="s">
        <v>82</v>
      </c>
      <c r="Z891" t="s">
        <v>345</v>
      </c>
      <c r="AA891" t="s">
        <v>155</v>
      </c>
      <c r="AB891" t="s">
        <v>60</v>
      </c>
      <c r="AC891" t="s">
        <v>61</v>
      </c>
      <c r="AD891" t="s">
        <v>60</v>
      </c>
      <c r="AE891" t="s">
        <v>176</v>
      </c>
      <c r="AF891" t="s">
        <v>63</v>
      </c>
      <c r="AG891" t="s">
        <v>2818</v>
      </c>
      <c r="AH891" t="s">
        <v>135</v>
      </c>
      <c r="AI891" t="s">
        <v>390</v>
      </c>
      <c r="AJ891">
        <v>2</v>
      </c>
      <c r="AK891" t="s">
        <v>1314</v>
      </c>
      <c r="AL891">
        <v>3</v>
      </c>
      <c r="AN891" t="s">
        <v>60</v>
      </c>
      <c r="AO891" t="s">
        <v>67</v>
      </c>
      <c r="AR891" t="s">
        <v>69</v>
      </c>
      <c r="AS891" t="s">
        <v>70</v>
      </c>
      <c r="AT891" s="1">
        <v>44157</v>
      </c>
      <c r="AU891" t="s">
        <v>11496</v>
      </c>
      <c r="AV891" t="s">
        <v>1309</v>
      </c>
      <c r="AW891" t="s">
        <v>71</v>
      </c>
      <c r="AX891" t="s">
        <v>72</v>
      </c>
    </row>
    <row r="892" spans="1:50" hidden="1" x14ac:dyDescent="0.25">
      <c r="A892" t="str">
        <f>INDEX('Community ID'!B:B,MATCH(M892,'Community ID'!A:A,0))</f>
        <v>Guaricano</v>
      </c>
      <c r="B892" t="str">
        <f>INDEX('Community ID'!$K:$K,MATCH('Environmental Data'!$N892,'Community ID'!J:J,0))</f>
        <v>Constanza</v>
      </c>
      <c r="D892" t="s">
        <v>2836</v>
      </c>
      <c r="F892" t="s">
        <v>2837</v>
      </c>
      <c r="G892" t="s">
        <v>75</v>
      </c>
      <c r="H892" s="1">
        <v>28058</v>
      </c>
      <c r="I892">
        <v>45</v>
      </c>
      <c r="K892" t="s">
        <v>76</v>
      </c>
      <c r="L892" t="s">
        <v>2838</v>
      </c>
      <c r="M892" t="s">
        <v>2591</v>
      </c>
      <c r="N892" t="s">
        <v>52</v>
      </c>
      <c r="O892" t="s">
        <v>147</v>
      </c>
      <c r="Q892" t="s">
        <v>2839</v>
      </c>
      <c r="R892" t="s">
        <v>621</v>
      </c>
      <c r="T892" t="s">
        <v>832</v>
      </c>
      <c r="U892" t="s">
        <v>56</v>
      </c>
      <c r="V892">
        <v>0</v>
      </c>
      <c r="W892">
        <v>0</v>
      </c>
      <c r="X892" t="s">
        <v>82</v>
      </c>
      <c r="Y892" t="s">
        <v>82</v>
      </c>
      <c r="Z892" t="s">
        <v>58</v>
      </c>
      <c r="AA892" t="s">
        <v>155</v>
      </c>
      <c r="AB892" t="s">
        <v>60</v>
      </c>
      <c r="AD892" t="s">
        <v>61</v>
      </c>
      <c r="AE892" t="s">
        <v>176</v>
      </c>
      <c r="AF892" t="s">
        <v>63</v>
      </c>
      <c r="AG892" t="s">
        <v>1079</v>
      </c>
      <c r="AH892" t="s">
        <v>1079</v>
      </c>
      <c r="AI892" t="s">
        <v>390</v>
      </c>
      <c r="AJ892">
        <v>2</v>
      </c>
      <c r="AK892" t="s">
        <v>833</v>
      </c>
      <c r="AL892">
        <v>7</v>
      </c>
      <c r="AM892">
        <v>0</v>
      </c>
      <c r="AN892" t="s">
        <v>60</v>
      </c>
      <c r="AO892" t="s">
        <v>67</v>
      </c>
      <c r="AP892" t="s">
        <v>123</v>
      </c>
      <c r="AR892" t="s">
        <v>69</v>
      </c>
      <c r="AS892" t="s">
        <v>91</v>
      </c>
      <c r="AT892" s="1">
        <v>44157</v>
      </c>
      <c r="AU892" t="s">
        <v>11497</v>
      </c>
      <c r="AV892" t="s">
        <v>832</v>
      </c>
      <c r="AW892" t="s">
        <v>71</v>
      </c>
      <c r="AX892" t="s">
        <v>72</v>
      </c>
    </row>
    <row r="893" spans="1:50" hidden="1" x14ac:dyDescent="0.25">
      <c r="A893" t="str">
        <f>INDEX('Community ID'!B:B,MATCH(M893,'Community ID'!A:A,0))</f>
        <v>Guaricano</v>
      </c>
      <c r="B893" t="str">
        <f>INDEX('Community ID'!$K:$K,MATCH('Environmental Data'!$N893,'Community ID'!J:J,0))</f>
        <v>Constanza</v>
      </c>
      <c r="D893" t="s">
        <v>2840</v>
      </c>
      <c r="F893" t="s">
        <v>2841</v>
      </c>
      <c r="G893" t="s">
        <v>48</v>
      </c>
      <c r="H893" s="1">
        <v>33093</v>
      </c>
      <c r="I893">
        <v>31</v>
      </c>
      <c r="J893" t="s">
        <v>2842</v>
      </c>
      <c r="K893" t="s">
        <v>117</v>
      </c>
      <c r="L893" t="s">
        <v>50</v>
      </c>
      <c r="M893" t="s">
        <v>2591</v>
      </c>
      <c r="N893" t="s">
        <v>52</v>
      </c>
      <c r="O893" t="s">
        <v>53</v>
      </c>
      <c r="P893">
        <v>0</v>
      </c>
      <c r="Q893">
        <v>0</v>
      </c>
      <c r="R893">
        <v>0</v>
      </c>
      <c r="S893" t="s">
        <v>2843</v>
      </c>
      <c r="T893" t="s">
        <v>1628</v>
      </c>
      <c r="U893" t="s">
        <v>56</v>
      </c>
      <c r="V893">
        <v>18.888957099999999</v>
      </c>
      <c r="W893">
        <v>-70.709701100000004</v>
      </c>
      <c r="X893" t="s">
        <v>82</v>
      </c>
      <c r="Y893" t="s">
        <v>82</v>
      </c>
      <c r="Z893" t="s">
        <v>58</v>
      </c>
      <c r="AA893" t="s">
        <v>155</v>
      </c>
      <c r="AB893" t="s">
        <v>60</v>
      </c>
      <c r="AC893" t="s">
        <v>61</v>
      </c>
      <c r="AD893" t="s">
        <v>60</v>
      </c>
      <c r="AE893" t="s">
        <v>176</v>
      </c>
      <c r="AF893" t="s">
        <v>63</v>
      </c>
      <c r="AG893" t="s">
        <v>140</v>
      </c>
      <c r="AH893" t="s">
        <v>140</v>
      </c>
      <c r="AI893" t="s">
        <v>2844</v>
      </c>
      <c r="AJ893">
        <v>2</v>
      </c>
      <c r="AK893" t="s">
        <v>1342</v>
      </c>
      <c r="AL893">
        <v>5</v>
      </c>
      <c r="AM893">
        <v>1</v>
      </c>
      <c r="AN893" t="s">
        <v>61</v>
      </c>
      <c r="AO893" t="s">
        <v>67</v>
      </c>
      <c r="AP893" t="s">
        <v>123</v>
      </c>
      <c r="AR893" t="s">
        <v>69</v>
      </c>
      <c r="AS893" t="s">
        <v>70</v>
      </c>
      <c r="AT893" s="1">
        <v>44157</v>
      </c>
      <c r="AU893" t="s">
        <v>11498</v>
      </c>
      <c r="AV893" t="s">
        <v>1628</v>
      </c>
      <c r="AW893" t="s">
        <v>71</v>
      </c>
      <c r="AX893" t="s">
        <v>72</v>
      </c>
    </row>
    <row r="894" spans="1:50" hidden="1" x14ac:dyDescent="0.25">
      <c r="A894" t="str">
        <f>INDEX('Community ID'!B:B,MATCH(M894,'Community ID'!A:A,0))</f>
        <v>Guaricano</v>
      </c>
      <c r="B894" t="str">
        <f>INDEX('Community ID'!$K:$K,MATCH('Environmental Data'!$N894,'Community ID'!J:J,0))</f>
        <v>Constanza</v>
      </c>
      <c r="D894" t="s">
        <v>2845</v>
      </c>
      <c r="F894" t="s">
        <v>2846</v>
      </c>
      <c r="G894" t="s">
        <v>48</v>
      </c>
      <c r="H894" s="1">
        <v>35752</v>
      </c>
      <c r="I894">
        <v>24</v>
      </c>
      <c r="J894">
        <v>8299205373</v>
      </c>
      <c r="K894" t="s">
        <v>132</v>
      </c>
      <c r="L894" t="s">
        <v>118</v>
      </c>
      <c r="M894" t="s">
        <v>2591</v>
      </c>
      <c r="N894" t="s">
        <v>52</v>
      </c>
      <c r="O894" t="s">
        <v>53</v>
      </c>
      <c r="Q894" t="s">
        <v>61</v>
      </c>
      <c r="R894" t="s">
        <v>61</v>
      </c>
      <c r="T894" t="s">
        <v>595</v>
      </c>
      <c r="U894" t="s">
        <v>56</v>
      </c>
      <c r="V894">
        <v>0</v>
      </c>
      <c r="W894">
        <v>0</v>
      </c>
      <c r="X894" t="s">
        <v>82</v>
      </c>
      <c r="Y894" t="s">
        <v>82</v>
      </c>
      <c r="Z894" t="s">
        <v>58</v>
      </c>
      <c r="AA894" t="s">
        <v>84</v>
      </c>
      <c r="AB894" t="s">
        <v>60</v>
      </c>
      <c r="AD894" t="s">
        <v>61</v>
      </c>
      <c r="AE894" t="s">
        <v>157</v>
      </c>
      <c r="AF894" t="s">
        <v>395</v>
      </c>
      <c r="AG894" t="s">
        <v>64</v>
      </c>
      <c r="AH894" t="s">
        <v>120</v>
      </c>
      <c r="AI894" t="s">
        <v>307</v>
      </c>
      <c r="AJ894">
        <v>2</v>
      </c>
      <c r="AK894" t="s">
        <v>597</v>
      </c>
      <c r="AL894">
        <v>2</v>
      </c>
      <c r="AM894">
        <v>0</v>
      </c>
      <c r="AN894" t="s">
        <v>60</v>
      </c>
      <c r="AR894" t="s">
        <v>69</v>
      </c>
      <c r="AS894" t="s">
        <v>70</v>
      </c>
      <c r="AT894" s="1">
        <v>44157</v>
      </c>
      <c r="AU894" t="s">
        <v>11499</v>
      </c>
      <c r="AV894" t="s">
        <v>595</v>
      </c>
      <c r="AW894" t="s">
        <v>71</v>
      </c>
      <c r="AX894" t="s">
        <v>72</v>
      </c>
    </row>
    <row r="895" spans="1:50" hidden="1" x14ac:dyDescent="0.25">
      <c r="A895" t="str">
        <f>INDEX('Community ID'!B:B,MATCH(M895,'Community ID'!A:A,0))</f>
        <v>Nuevo Amanecer</v>
      </c>
      <c r="B895" t="str">
        <f>INDEX('Community ID'!$K:$K,MATCH('Environmental Data'!$N895,'Community ID'!J:J,0))</f>
        <v>Santiago</v>
      </c>
      <c r="D895" t="s">
        <v>2849</v>
      </c>
      <c r="G895" t="s">
        <v>48</v>
      </c>
      <c r="H895" s="1">
        <v>23135</v>
      </c>
      <c r="I895">
        <v>58</v>
      </c>
      <c r="J895">
        <v>8299407113</v>
      </c>
      <c r="K895" t="s">
        <v>76</v>
      </c>
      <c r="L895" t="s">
        <v>108</v>
      </c>
      <c r="M895" t="s">
        <v>2801</v>
      </c>
      <c r="N895" t="s">
        <v>364</v>
      </c>
      <c r="O895" t="s">
        <v>342</v>
      </c>
      <c r="Q895" t="s">
        <v>134</v>
      </c>
      <c r="S895">
        <v>5600453293</v>
      </c>
      <c r="T895" t="s">
        <v>2026</v>
      </c>
      <c r="U895" t="s">
        <v>56</v>
      </c>
      <c r="V895">
        <v>19.43905000554</v>
      </c>
      <c r="W895">
        <v>-70.742846121282795</v>
      </c>
      <c r="X895" t="s">
        <v>82</v>
      </c>
      <c r="Y895" t="s">
        <v>82</v>
      </c>
      <c r="Z895" t="s">
        <v>166</v>
      </c>
      <c r="AA895" t="s">
        <v>155</v>
      </c>
      <c r="AB895" t="s">
        <v>60</v>
      </c>
      <c r="AC895" t="s">
        <v>61</v>
      </c>
      <c r="AD895" t="s">
        <v>61</v>
      </c>
      <c r="AE895" t="s">
        <v>157</v>
      </c>
      <c r="AF895" t="s">
        <v>63</v>
      </c>
      <c r="AG895" t="s">
        <v>2850</v>
      </c>
      <c r="AH895" t="s">
        <v>2850</v>
      </c>
      <c r="AI895" t="s">
        <v>2851</v>
      </c>
      <c r="AJ895">
        <v>1</v>
      </c>
      <c r="AK895" t="s">
        <v>567</v>
      </c>
      <c r="AL895">
        <v>6</v>
      </c>
      <c r="AN895" t="s">
        <v>60</v>
      </c>
      <c r="AO895" t="s">
        <v>90</v>
      </c>
      <c r="AP895" t="s">
        <v>104</v>
      </c>
      <c r="AR895" t="s">
        <v>69</v>
      </c>
      <c r="AS895" t="s">
        <v>91</v>
      </c>
      <c r="AT895" s="1">
        <v>44157</v>
      </c>
      <c r="AU895" t="s">
        <v>11500</v>
      </c>
      <c r="AV895" t="s">
        <v>2026</v>
      </c>
      <c r="AW895" t="s">
        <v>71</v>
      </c>
      <c r="AX895" t="s">
        <v>72</v>
      </c>
    </row>
    <row r="896" spans="1:50" hidden="1" x14ac:dyDescent="0.25">
      <c r="A896" t="str">
        <f>INDEX('Community ID'!B:B,MATCH(M896,'Community ID'!A:A,0))</f>
        <v>Guaricano</v>
      </c>
      <c r="B896" t="str">
        <f>INDEX('Community ID'!$K:$K,MATCH('Environmental Data'!$N896,'Community ID'!J:J,0))</f>
        <v>Constanza</v>
      </c>
      <c r="D896" t="s">
        <v>2847</v>
      </c>
      <c r="G896" t="s">
        <v>48</v>
      </c>
      <c r="H896" s="1">
        <v>26668</v>
      </c>
      <c r="I896">
        <v>48</v>
      </c>
      <c r="K896" t="s">
        <v>49</v>
      </c>
      <c r="L896" t="s">
        <v>127</v>
      </c>
      <c r="M896" t="s">
        <v>2591</v>
      </c>
      <c r="N896" t="s">
        <v>52</v>
      </c>
      <c r="O896" t="s">
        <v>98</v>
      </c>
      <c r="Q896" t="s">
        <v>134</v>
      </c>
      <c r="T896" t="s">
        <v>2295</v>
      </c>
      <c r="U896" t="s">
        <v>56</v>
      </c>
      <c r="V896">
        <v>18.889115400000001</v>
      </c>
      <c r="W896">
        <v>-70.709770399999996</v>
      </c>
      <c r="X896" t="s">
        <v>82</v>
      </c>
      <c r="Y896" t="s">
        <v>82</v>
      </c>
      <c r="Z896" t="s">
        <v>166</v>
      </c>
      <c r="AA896" t="s">
        <v>155</v>
      </c>
      <c r="AB896" t="s">
        <v>60</v>
      </c>
      <c r="AD896" t="s">
        <v>61</v>
      </c>
      <c r="AE896" t="s">
        <v>176</v>
      </c>
      <c r="AF896" t="s">
        <v>63</v>
      </c>
      <c r="AG896" t="s">
        <v>64</v>
      </c>
      <c r="AH896" t="s">
        <v>64</v>
      </c>
      <c r="AI896" t="s">
        <v>2848</v>
      </c>
      <c r="AJ896">
        <v>1</v>
      </c>
      <c r="AK896" t="s">
        <v>1476</v>
      </c>
      <c r="AL896">
        <v>2</v>
      </c>
      <c r="AM896">
        <v>0</v>
      </c>
      <c r="AN896" t="s">
        <v>60</v>
      </c>
      <c r="AO896" t="s">
        <v>67</v>
      </c>
      <c r="AP896" t="s">
        <v>123</v>
      </c>
      <c r="AR896" t="s">
        <v>69</v>
      </c>
      <c r="AS896" t="s">
        <v>70</v>
      </c>
      <c r="AT896" s="1">
        <v>44157</v>
      </c>
      <c r="AU896" t="s">
        <v>11501</v>
      </c>
      <c r="AV896" t="s">
        <v>2295</v>
      </c>
      <c r="AW896" t="s">
        <v>71</v>
      </c>
      <c r="AX896" t="s">
        <v>72</v>
      </c>
    </row>
    <row r="897" spans="1:50" hidden="1" x14ac:dyDescent="0.25">
      <c r="A897" t="str">
        <f>INDEX('Community ID'!B:B,MATCH(M897,'Community ID'!A:A,0))</f>
        <v>Guaricano</v>
      </c>
      <c r="B897" t="str">
        <f>INDEX('Community ID'!$K:$K,MATCH('Environmental Data'!$N897,'Community ID'!J:J,0))</f>
        <v>Constanza</v>
      </c>
      <c r="D897" t="s">
        <v>2854</v>
      </c>
      <c r="G897" t="s">
        <v>48</v>
      </c>
      <c r="H897" s="1">
        <v>36045</v>
      </c>
      <c r="I897">
        <v>23</v>
      </c>
      <c r="K897" t="s">
        <v>49</v>
      </c>
      <c r="L897" t="s">
        <v>108</v>
      </c>
      <c r="M897" t="s">
        <v>2591</v>
      </c>
      <c r="N897" t="s">
        <v>52</v>
      </c>
      <c r="O897" t="s">
        <v>147</v>
      </c>
      <c r="T897" t="s">
        <v>832</v>
      </c>
      <c r="U897" t="s">
        <v>56</v>
      </c>
      <c r="V897">
        <v>18.8891314</v>
      </c>
      <c r="W897">
        <v>-70.720006400000003</v>
      </c>
      <c r="X897" t="s">
        <v>82</v>
      </c>
      <c r="Y897" t="s">
        <v>196</v>
      </c>
      <c r="Z897" t="s">
        <v>58</v>
      </c>
      <c r="AA897" t="s">
        <v>84</v>
      </c>
      <c r="AB897" t="s">
        <v>60</v>
      </c>
      <c r="AD897" t="s">
        <v>61</v>
      </c>
      <c r="AE897" t="s">
        <v>176</v>
      </c>
      <c r="AF897" t="s">
        <v>63</v>
      </c>
      <c r="AG897" t="s">
        <v>621</v>
      </c>
      <c r="AH897" t="s">
        <v>621</v>
      </c>
      <c r="AI897" t="s">
        <v>390</v>
      </c>
      <c r="AJ897">
        <v>2</v>
      </c>
      <c r="AK897" t="s">
        <v>833</v>
      </c>
      <c r="AL897">
        <v>4</v>
      </c>
      <c r="AM897">
        <v>4</v>
      </c>
      <c r="AN897" t="s">
        <v>61</v>
      </c>
      <c r="AO897" t="s">
        <v>67</v>
      </c>
      <c r="AP897" t="s">
        <v>123</v>
      </c>
      <c r="AR897" t="s">
        <v>69</v>
      </c>
      <c r="AS897" t="s">
        <v>70</v>
      </c>
      <c r="AT897" s="1">
        <v>44157</v>
      </c>
      <c r="AU897" t="s">
        <v>11502</v>
      </c>
      <c r="AV897" t="s">
        <v>832</v>
      </c>
      <c r="AW897" t="s">
        <v>71</v>
      </c>
      <c r="AX897" t="s">
        <v>72</v>
      </c>
    </row>
    <row r="898" spans="1:50" hidden="1" x14ac:dyDescent="0.25">
      <c r="A898" t="str">
        <f>INDEX('Community ID'!B:B,MATCH(M898,'Community ID'!A:A,0))</f>
        <v>Guaricano</v>
      </c>
      <c r="B898" t="str">
        <f>INDEX('Community ID'!$K:$K,MATCH('Environmental Data'!$N898,'Community ID'!J:J,0))</f>
        <v>Constanza</v>
      </c>
      <c r="D898" t="s">
        <v>2852</v>
      </c>
      <c r="F898" t="s">
        <v>2853</v>
      </c>
      <c r="G898" t="s">
        <v>48</v>
      </c>
      <c r="H898" s="1">
        <v>35836</v>
      </c>
      <c r="I898">
        <v>23</v>
      </c>
      <c r="J898">
        <v>8099620504</v>
      </c>
      <c r="K898" t="s">
        <v>492</v>
      </c>
      <c r="L898" t="s">
        <v>118</v>
      </c>
      <c r="M898" t="s">
        <v>2663</v>
      </c>
      <c r="N898" t="s">
        <v>52</v>
      </c>
      <c r="O898" t="s">
        <v>147</v>
      </c>
      <c r="Q898" t="s">
        <v>134</v>
      </c>
      <c r="R898" t="s">
        <v>134</v>
      </c>
      <c r="T898" t="s">
        <v>1309</v>
      </c>
      <c r="U898" t="s">
        <v>56</v>
      </c>
      <c r="V898">
        <v>18.889072095108201</v>
      </c>
      <c r="W898">
        <v>-70.709767780213397</v>
      </c>
      <c r="X898" t="s">
        <v>82</v>
      </c>
      <c r="Y898" t="s">
        <v>100</v>
      </c>
      <c r="Z898" t="s">
        <v>58</v>
      </c>
      <c r="AA898" t="s">
        <v>84</v>
      </c>
      <c r="AB898" t="s">
        <v>60</v>
      </c>
      <c r="AC898" t="s">
        <v>61</v>
      </c>
      <c r="AD898" t="s">
        <v>60</v>
      </c>
      <c r="AE898" t="s">
        <v>176</v>
      </c>
      <c r="AF898" t="s">
        <v>111</v>
      </c>
      <c r="AG898" t="s">
        <v>2734</v>
      </c>
      <c r="AH898" t="s">
        <v>135</v>
      </c>
      <c r="AI898" t="s">
        <v>307</v>
      </c>
      <c r="AJ898">
        <v>2</v>
      </c>
      <c r="AK898" t="s">
        <v>1314</v>
      </c>
      <c r="AL898">
        <v>3</v>
      </c>
      <c r="AM898">
        <v>2</v>
      </c>
      <c r="AN898" t="s">
        <v>60</v>
      </c>
      <c r="AO898" t="s">
        <v>67</v>
      </c>
      <c r="AP898" t="s">
        <v>104</v>
      </c>
      <c r="AR898" t="s">
        <v>69</v>
      </c>
      <c r="AS898" t="s">
        <v>91</v>
      </c>
      <c r="AT898" s="1">
        <v>44157</v>
      </c>
      <c r="AU898" t="s">
        <v>11503</v>
      </c>
      <c r="AV898" t="s">
        <v>1309</v>
      </c>
      <c r="AW898" t="s">
        <v>71</v>
      </c>
      <c r="AX898" t="s">
        <v>72</v>
      </c>
    </row>
    <row r="899" spans="1:50" hidden="1" x14ac:dyDescent="0.25">
      <c r="A899" t="str">
        <f>INDEX('Community ID'!B:B,MATCH(M899,'Community ID'!A:A,0))</f>
        <v>Guaricano</v>
      </c>
      <c r="B899" t="str">
        <f>INDEX('Community ID'!$K:$K,MATCH('Environmental Data'!$N899,'Community ID'!J:J,0))</f>
        <v>Constanza</v>
      </c>
      <c r="D899" t="s">
        <v>2855</v>
      </c>
      <c r="F899" t="s">
        <v>2856</v>
      </c>
      <c r="G899" t="s">
        <v>48</v>
      </c>
      <c r="H899" s="1">
        <v>34342</v>
      </c>
      <c r="I899">
        <v>27</v>
      </c>
      <c r="J899" t="s">
        <v>2857</v>
      </c>
      <c r="K899" t="s">
        <v>132</v>
      </c>
      <c r="L899" t="s">
        <v>1771</v>
      </c>
      <c r="M899" t="s">
        <v>2600</v>
      </c>
      <c r="N899" t="s">
        <v>97</v>
      </c>
      <c r="O899" t="s">
        <v>53</v>
      </c>
      <c r="P899">
        <v>0</v>
      </c>
      <c r="Q899" t="s">
        <v>2595</v>
      </c>
      <c r="R899" t="s">
        <v>2595</v>
      </c>
      <c r="S899" t="s">
        <v>2858</v>
      </c>
      <c r="T899" t="s">
        <v>1628</v>
      </c>
      <c r="U899" t="s">
        <v>56</v>
      </c>
      <c r="V899">
        <v>18.889305700000001</v>
      </c>
      <c r="W899">
        <v>-70.709815399999997</v>
      </c>
      <c r="X899" t="s">
        <v>82</v>
      </c>
      <c r="Y899" t="s">
        <v>275</v>
      </c>
      <c r="Z899" t="s">
        <v>166</v>
      </c>
      <c r="AA899" t="s">
        <v>155</v>
      </c>
      <c r="AB899" t="s">
        <v>60</v>
      </c>
      <c r="AC899" t="s">
        <v>61</v>
      </c>
      <c r="AD899" t="s">
        <v>60</v>
      </c>
      <c r="AE899" t="s">
        <v>157</v>
      </c>
      <c r="AF899" t="s">
        <v>111</v>
      </c>
      <c r="AI899" t="s">
        <v>2859</v>
      </c>
      <c r="AK899" t="s">
        <v>597</v>
      </c>
      <c r="AL899">
        <v>3</v>
      </c>
      <c r="AM899">
        <v>2</v>
      </c>
      <c r="AN899" t="s">
        <v>61</v>
      </c>
      <c r="AO899" t="s">
        <v>67</v>
      </c>
      <c r="AP899" t="s">
        <v>123</v>
      </c>
      <c r="AR899" t="s">
        <v>69</v>
      </c>
      <c r="AS899" t="s">
        <v>114</v>
      </c>
      <c r="AT899" s="1">
        <v>44157</v>
      </c>
      <c r="AU899" t="s">
        <v>11504</v>
      </c>
      <c r="AV899" t="s">
        <v>1628</v>
      </c>
      <c r="AW899" t="s">
        <v>71</v>
      </c>
      <c r="AX899" t="s">
        <v>72</v>
      </c>
    </row>
    <row r="900" spans="1:50" hidden="1" x14ac:dyDescent="0.25">
      <c r="A900" t="str">
        <f>INDEX('Community ID'!B:B,MATCH(M900,'Community ID'!A:A,0))</f>
        <v>Guaricano</v>
      </c>
      <c r="B900" t="str">
        <f>INDEX('Community ID'!$K:$K,MATCH('Environmental Data'!$N900,'Community ID'!J:J,0))</f>
        <v>Constanza</v>
      </c>
      <c r="D900" t="s">
        <v>2860</v>
      </c>
      <c r="G900" t="s">
        <v>48</v>
      </c>
      <c r="H900" s="1">
        <v>26945</v>
      </c>
      <c r="I900">
        <v>48</v>
      </c>
      <c r="J900">
        <v>8294301252</v>
      </c>
      <c r="K900" t="s">
        <v>132</v>
      </c>
      <c r="L900" t="s">
        <v>108</v>
      </c>
      <c r="M900" t="s">
        <v>2663</v>
      </c>
      <c r="N900" t="s">
        <v>52</v>
      </c>
      <c r="O900" t="s">
        <v>98</v>
      </c>
      <c r="Q900" t="s">
        <v>353</v>
      </c>
      <c r="R900" t="s">
        <v>353</v>
      </c>
      <c r="T900" t="s">
        <v>1309</v>
      </c>
      <c r="U900" t="s">
        <v>56</v>
      </c>
      <c r="V900">
        <v>18.888961614845002</v>
      </c>
      <c r="W900">
        <v>-70.709779330596803</v>
      </c>
      <c r="X900" t="s">
        <v>82</v>
      </c>
      <c r="Y900" t="s">
        <v>82</v>
      </c>
      <c r="Z900" t="s">
        <v>166</v>
      </c>
      <c r="AA900" t="s">
        <v>155</v>
      </c>
      <c r="AB900" t="s">
        <v>60</v>
      </c>
      <c r="AC900" t="s">
        <v>61</v>
      </c>
      <c r="AD900" t="s">
        <v>60</v>
      </c>
      <c r="AE900" t="s">
        <v>176</v>
      </c>
      <c r="AF900" t="s">
        <v>63</v>
      </c>
      <c r="AG900" t="s">
        <v>720</v>
      </c>
      <c r="AH900" t="s">
        <v>1052</v>
      </c>
      <c r="AI900" t="s">
        <v>390</v>
      </c>
      <c r="AJ900">
        <v>2</v>
      </c>
      <c r="AK900" t="s">
        <v>103</v>
      </c>
      <c r="AL900">
        <v>2</v>
      </c>
      <c r="AN900" t="s">
        <v>60</v>
      </c>
      <c r="AO900" t="s">
        <v>67</v>
      </c>
      <c r="AR900" t="s">
        <v>69</v>
      </c>
      <c r="AS900" t="s">
        <v>91</v>
      </c>
      <c r="AT900" s="1">
        <v>44157</v>
      </c>
      <c r="AU900" t="s">
        <v>11505</v>
      </c>
      <c r="AV900" t="s">
        <v>1309</v>
      </c>
      <c r="AW900" t="s">
        <v>71</v>
      </c>
      <c r="AX900" t="s">
        <v>72</v>
      </c>
    </row>
    <row r="901" spans="1:50" hidden="1" x14ac:dyDescent="0.25">
      <c r="A901" t="str">
        <f>INDEX('Community ID'!B:B,MATCH(M901,'Community ID'!A:A,0))</f>
        <v>Nuevo Amanecer</v>
      </c>
      <c r="B901" t="str">
        <f>INDEX('Community ID'!$K:$K,MATCH('Environmental Data'!$N901,'Community ID'!J:J,0))</f>
        <v>Santiago</v>
      </c>
      <c r="D901" t="s">
        <v>2862</v>
      </c>
      <c r="F901" t="s">
        <v>1729</v>
      </c>
      <c r="G901" t="s">
        <v>75</v>
      </c>
      <c r="H901" s="1">
        <v>35034</v>
      </c>
      <c r="I901">
        <v>26</v>
      </c>
      <c r="J901">
        <v>8295175609</v>
      </c>
      <c r="K901" t="s">
        <v>49</v>
      </c>
      <c r="L901" t="s">
        <v>2863</v>
      </c>
      <c r="M901" t="s">
        <v>2801</v>
      </c>
      <c r="N901" t="s">
        <v>364</v>
      </c>
      <c r="O901" t="s">
        <v>342</v>
      </c>
      <c r="Q901" t="s">
        <v>375</v>
      </c>
      <c r="S901">
        <v>3105760379</v>
      </c>
      <c r="T901" t="s">
        <v>2026</v>
      </c>
      <c r="U901" t="s">
        <v>56</v>
      </c>
      <c r="V901">
        <v>19.438652997612301</v>
      </c>
      <c r="W901">
        <v>-70.742438591173794</v>
      </c>
      <c r="X901" t="s">
        <v>82</v>
      </c>
      <c r="Y901" t="s">
        <v>82</v>
      </c>
      <c r="Z901" t="s">
        <v>166</v>
      </c>
      <c r="AA901" t="s">
        <v>155</v>
      </c>
      <c r="AB901" t="s">
        <v>61</v>
      </c>
      <c r="AC901" t="s">
        <v>61</v>
      </c>
      <c r="AD901" t="s">
        <v>61</v>
      </c>
      <c r="AE901" t="s">
        <v>157</v>
      </c>
      <c r="AF901" t="s">
        <v>63</v>
      </c>
      <c r="AG901" t="s">
        <v>1777</v>
      </c>
      <c r="AH901" t="s">
        <v>670</v>
      </c>
      <c r="AI901" t="s">
        <v>2864</v>
      </c>
      <c r="AJ901">
        <v>1</v>
      </c>
      <c r="AK901" t="s">
        <v>2357</v>
      </c>
      <c r="AL901">
        <v>7</v>
      </c>
      <c r="AN901" t="s">
        <v>60</v>
      </c>
      <c r="AO901" t="s">
        <v>67</v>
      </c>
      <c r="AR901" t="s">
        <v>69</v>
      </c>
      <c r="AS901" t="s">
        <v>91</v>
      </c>
      <c r="AT901" s="1">
        <v>44157</v>
      </c>
      <c r="AU901" t="s">
        <v>11506</v>
      </c>
      <c r="AV901" t="s">
        <v>2026</v>
      </c>
      <c r="AW901" t="s">
        <v>71</v>
      </c>
      <c r="AX901" t="s">
        <v>72</v>
      </c>
    </row>
    <row r="902" spans="1:50" hidden="1" x14ac:dyDescent="0.25">
      <c r="A902" t="str">
        <f>INDEX('Community ID'!B:B,MATCH(M902,'Community ID'!A:A,0))</f>
        <v>Guaricano</v>
      </c>
      <c r="B902" t="str">
        <f>INDEX('Community ID'!$K:$K,MATCH('Environmental Data'!$N902,'Community ID'!J:J,0))</f>
        <v>Constanza</v>
      </c>
      <c r="D902" t="s">
        <v>2865</v>
      </c>
      <c r="G902" t="s">
        <v>48</v>
      </c>
      <c r="H902" s="1">
        <v>25947</v>
      </c>
      <c r="I902">
        <v>50</v>
      </c>
      <c r="J902">
        <v>8296016818</v>
      </c>
      <c r="K902" t="s">
        <v>49</v>
      </c>
      <c r="L902" t="s">
        <v>127</v>
      </c>
      <c r="M902" t="s">
        <v>2591</v>
      </c>
      <c r="N902" t="s">
        <v>52</v>
      </c>
      <c r="O902" t="s">
        <v>98</v>
      </c>
      <c r="Q902" t="s">
        <v>338</v>
      </c>
      <c r="R902" t="s">
        <v>129</v>
      </c>
      <c r="T902" t="s">
        <v>595</v>
      </c>
      <c r="U902" t="s">
        <v>56</v>
      </c>
      <c r="V902">
        <v>0</v>
      </c>
      <c r="W902">
        <v>0</v>
      </c>
      <c r="X902" t="s">
        <v>82</v>
      </c>
      <c r="Y902" t="s">
        <v>57</v>
      </c>
      <c r="Z902" t="s">
        <v>58</v>
      </c>
      <c r="AA902" t="s">
        <v>155</v>
      </c>
      <c r="AB902" t="s">
        <v>60</v>
      </c>
      <c r="AD902" t="s">
        <v>60</v>
      </c>
      <c r="AF902" t="s">
        <v>63</v>
      </c>
      <c r="AG902" t="s">
        <v>313</v>
      </c>
      <c r="AH902" t="s">
        <v>120</v>
      </c>
      <c r="AI902" t="s">
        <v>2866</v>
      </c>
      <c r="AJ902">
        <v>2</v>
      </c>
      <c r="AK902" t="s">
        <v>597</v>
      </c>
      <c r="AL902">
        <v>3</v>
      </c>
      <c r="AM902">
        <v>0</v>
      </c>
      <c r="AN902" t="s">
        <v>61</v>
      </c>
      <c r="AO902" t="s">
        <v>67</v>
      </c>
      <c r="AP902" t="s">
        <v>104</v>
      </c>
      <c r="AR902" t="s">
        <v>69</v>
      </c>
      <c r="AS902" t="s">
        <v>70</v>
      </c>
      <c r="AT902" s="1">
        <v>44157</v>
      </c>
      <c r="AU902" t="s">
        <v>11507</v>
      </c>
      <c r="AV902" t="s">
        <v>595</v>
      </c>
      <c r="AW902" t="s">
        <v>71</v>
      </c>
      <c r="AX902" t="s">
        <v>72</v>
      </c>
    </row>
    <row r="903" spans="1:50" hidden="1" x14ac:dyDescent="0.25">
      <c r="A903" t="str">
        <f>INDEX('Community ID'!B:B,MATCH(M903,'Community ID'!A:A,0))</f>
        <v>Guaricano</v>
      </c>
      <c r="B903" t="str">
        <f>INDEX('Community ID'!$K:$K,MATCH('Environmental Data'!$N903,'Community ID'!J:J,0))</f>
        <v>Constanza</v>
      </c>
      <c r="D903" t="s">
        <v>2871</v>
      </c>
      <c r="G903" t="s">
        <v>48</v>
      </c>
      <c r="H903" s="1">
        <v>33781</v>
      </c>
      <c r="I903">
        <v>29</v>
      </c>
      <c r="K903" t="s">
        <v>49</v>
      </c>
      <c r="L903" t="s">
        <v>108</v>
      </c>
      <c r="M903" t="s">
        <v>2591</v>
      </c>
      <c r="N903" t="s">
        <v>52</v>
      </c>
      <c r="O903" t="s">
        <v>147</v>
      </c>
      <c r="Q903" t="s">
        <v>438</v>
      </c>
      <c r="R903" t="s">
        <v>2872</v>
      </c>
      <c r="T903" t="s">
        <v>832</v>
      </c>
      <c r="U903" t="s">
        <v>56</v>
      </c>
      <c r="V903">
        <v>18.8891314</v>
      </c>
      <c r="W903">
        <v>-70.720006400000003</v>
      </c>
      <c r="X903" t="s">
        <v>57</v>
      </c>
      <c r="Y903" t="s">
        <v>57</v>
      </c>
      <c r="Z903" t="s">
        <v>58</v>
      </c>
      <c r="AA903" t="s">
        <v>155</v>
      </c>
      <c r="AB903" t="s">
        <v>60</v>
      </c>
      <c r="AD903" t="s">
        <v>61</v>
      </c>
      <c r="AE903" t="s">
        <v>176</v>
      </c>
      <c r="AF903" t="s">
        <v>63</v>
      </c>
      <c r="AG903" t="s">
        <v>621</v>
      </c>
      <c r="AH903" t="s">
        <v>621</v>
      </c>
      <c r="AI903" t="s">
        <v>934</v>
      </c>
      <c r="AJ903">
        <v>2</v>
      </c>
      <c r="AK903" t="s">
        <v>833</v>
      </c>
      <c r="AL903">
        <v>4</v>
      </c>
      <c r="AM903">
        <v>0</v>
      </c>
      <c r="AN903" t="s">
        <v>60</v>
      </c>
      <c r="AO903" t="s">
        <v>67</v>
      </c>
      <c r="AP903" t="s">
        <v>104</v>
      </c>
      <c r="AR903" t="s">
        <v>69</v>
      </c>
      <c r="AS903" t="s">
        <v>70</v>
      </c>
      <c r="AT903" s="1">
        <v>44157</v>
      </c>
      <c r="AU903" t="s">
        <v>11508</v>
      </c>
      <c r="AV903" t="s">
        <v>832</v>
      </c>
      <c r="AW903" t="s">
        <v>71</v>
      </c>
      <c r="AX903" t="s">
        <v>72</v>
      </c>
    </row>
    <row r="904" spans="1:50" hidden="1" x14ac:dyDescent="0.25">
      <c r="A904" t="str">
        <f>INDEX('Community ID'!B:B,MATCH(M904,'Community ID'!A:A,0))</f>
        <v>Guaricano</v>
      </c>
      <c r="B904" t="str">
        <f>INDEX('Community ID'!$K:$K,MATCH('Environmental Data'!$N904,'Community ID'!J:J,0))</f>
        <v>Constanza</v>
      </c>
      <c r="D904" t="s">
        <v>2867</v>
      </c>
      <c r="F904" t="s">
        <v>2869</v>
      </c>
      <c r="G904" t="s">
        <v>48</v>
      </c>
      <c r="H904" s="1">
        <v>34961</v>
      </c>
      <c r="I904">
        <v>26</v>
      </c>
      <c r="J904">
        <v>8292726065</v>
      </c>
      <c r="K904" t="s">
        <v>132</v>
      </c>
      <c r="L904" t="s">
        <v>127</v>
      </c>
      <c r="M904" t="s">
        <v>2591</v>
      </c>
      <c r="N904" t="s">
        <v>97</v>
      </c>
      <c r="O904" t="s">
        <v>98</v>
      </c>
      <c r="Q904" t="s">
        <v>953</v>
      </c>
      <c r="T904" t="s">
        <v>604</v>
      </c>
      <c r="U904" t="s">
        <v>56</v>
      </c>
      <c r="V904">
        <v>18.8893494</v>
      </c>
      <c r="W904">
        <v>-70.709493100000003</v>
      </c>
      <c r="X904" t="s">
        <v>196</v>
      </c>
      <c r="Y904" t="s">
        <v>196</v>
      </c>
      <c r="Z904" t="s">
        <v>58</v>
      </c>
      <c r="AA904" t="s">
        <v>84</v>
      </c>
      <c r="AB904" t="s">
        <v>60</v>
      </c>
      <c r="AD904" t="s">
        <v>60</v>
      </c>
      <c r="AE904" t="s">
        <v>176</v>
      </c>
      <c r="AF904" t="s">
        <v>63</v>
      </c>
      <c r="AG904" t="s">
        <v>208</v>
      </c>
      <c r="AH904" t="s">
        <v>313</v>
      </c>
      <c r="AI904" t="s">
        <v>2870</v>
      </c>
      <c r="AJ904">
        <v>2</v>
      </c>
      <c r="AK904" t="s">
        <v>881</v>
      </c>
      <c r="AL904">
        <v>3</v>
      </c>
      <c r="AN904" t="s">
        <v>60</v>
      </c>
      <c r="AO904" t="s">
        <v>67</v>
      </c>
      <c r="AP904" t="s">
        <v>104</v>
      </c>
      <c r="AR904" t="s">
        <v>69</v>
      </c>
      <c r="AS904" t="s">
        <v>91</v>
      </c>
      <c r="AT904" s="1">
        <v>44157</v>
      </c>
      <c r="AU904" t="s">
        <v>11509</v>
      </c>
      <c r="AV904" t="s">
        <v>604</v>
      </c>
      <c r="AW904" t="s">
        <v>71</v>
      </c>
      <c r="AX904" t="s">
        <v>72</v>
      </c>
    </row>
    <row r="905" spans="1:50" hidden="1" x14ac:dyDescent="0.25">
      <c r="A905" t="str">
        <f>INDEX('Community ID'!B:B,MATCH(M905,'Community ID'!A:A,0))</f>
        <v>Guaricano</v>
      </c>
      <c r="B905" t="str">
        <f>INDEX('Community ID'!$K:$K,MATCH('Environmental Data'!$N905,'Community ID'!J:J,0))</f>
        <v>Constanza</v>
      </c>
      <c r="D905" t="s">
        <v>2877</v>
      </c>
      <c r="G905" t="s">
        <v>48</v>
      </c>
      <c r="H905" s="1">
        <v>35755</v>
      </c>
      <c r="I905">
        <v>24</v>
      </c>
      <c r="J905">
        <v>8299429419</v>
      </c>
      <c r="K905" t="s">
        <v>132</v>
      </c>
      <c r="L905" t="s">
        <v>2878</v>
      </c>
      <c r="M905" t="s">
        <v>2591</v>
      </c>
      <c r="N905" t="s">
        <v>52</v>
      </c>
      <c r="O905" t="s">
        <v>98</v>
      </c>
      <c r="Q905" t="s">
        <v>134</v>
      </c>
      <c r="T905" t="s">
        <v>1309</v>
      </c>
      <c r="U905" t="s">
        <v>56</v>
      </c>
      <c r="V905">
        <v>0</v>
      </c>
      <c r="W905">
        <v>0</v>
      </c>
      <c r="X905" t="s">
        <v>82</v>
      </c>
      <c r="Y905" t="s">
        <v>100</v>
      </c>
      <c r="Z905" t="s">
        <v>58</v>
      </c>
      <c r="AA905" t="s">
        <v>155</v>
      </c>
      <c r="AB905" t="s">
        <v>60</v>
      </c>
      <c r="AC905" t="s">
        <v>61</v>
      </c>
      <c r="AD905" t="s">
        <v>60</v>
      </c>
      <c r="AE905" t="s">
        <v>176</v>
      </c>
      <c r="AF905" t="s">
        <v>63</v>
      </c>
      <c r="AG905" t="s">
        <v>135</v>
      </c>
      <c r="AH905" t="s">
        <v>2879</v>
      </c>
      <c r="AI905" t="s">
        <v>390</v>
      </c>
      <c r="AJ905">
        <v>2</v>
      </c>
      <c r="AK905" t="s">
        <v>66</v>
      </c>
      <c r="AL905">
        <v>4</v>
      </c>
      <c r="AM905">
        <v>1</v>
      </c>
      <c r="AN905" t="s">
        <v>61</v>
      </c>
      <c r="AO905" t="s">
        <v>67</v>
      </c>
      <c r="AR905" t="s">
        <v>69</v>
      </c>
      <c r="AS905" t="s">
        <v>91</v>
      </c>
      <c r="AT905" s="1">
        <v>44157</v>
      </c>
      <c r="AU905" t="s">
        <v>11510</v>
      </c>
      <c r="AV905" t="s">
        <v>1309</v>
      </c>
      <c r="AW905" t="s">
        <v>71</v>
      </c>
      <c r="AX905" t="s">
        <v>72</v>
      </c>
    </row>
    <row r="906" spans="1:50" hidden="1" x14ac:dyDescent="0.25">
      <c r="A906" t="str">
        <f>INDEX('Community ID'!B:B,MATCH(M906,'Community ID'!A:A,0))</f>
        <v>Villa Sabina</v>
      </c>
      <c r="B906" t="str">
        <f>INDEX('Community ID'!$K:$K,MATCH('Environmental Data'!$N906,'Community ID'!J:J,0))</f>
        <v>Constanza</v>
      </c>
      <c r="D906" t="s">
        <v>2890</v>
      </c>
      <c r="F906" t="s">
        <v>2891</v>
      </c>
      <c r="G906" t="s">
        <v>48</v>
      </c>
      <c r="H906" s="1">
        <v>28067</v>
      </c>
      <c r="I906">
        <v>45</v>
      </c>
      <c r="J906" t="s">
        <v>2892</v>
      </c>
      <c r="K906" t="s">
        <v>49</v>
      </c>
      <c r="L906" t="s">
        <v>95</v>
      </c>
      <c r="M906" t="s">
        <v>2893</v>
      </c>
      <c r="N906" t="s">
        <v>97</v>
      </c>
      <c r="O906" t="s">
        <v>53</v>
      </c>
      <c r="P906">
        <v>0</v>
      </c>
      <c r="Q906" t="s">
        <v>2894</v>
      </c>
      <c r="R906" t="s">
        <v>181</v>
      </c>
      <c r="S906" t="s">
        <v>2895</v>
      </c>
      <c r="T906" t="s">
        <v>1628</v>
      </c>
      <c r="U906" t="s">
        <v>56</v>
      </c>
      <c r="V906">
        <v>18.889308799999998</v>
      </c>
      <c r="W906">
        <v>-70.709796800000007</v>
      </c>
      <c r="X906" t="s">
        <v>82</v>
      </c>
      <c r="Y906" t="s">
        <v>100</v>
      </c>
      <c r="Z906" t="s">
        <v>166</v>
      </c>
      <c r="AA906" t="s">
        <v>155</v>
      </c>
      <c r="AB906" t="s">
        <v>60</v>
      </c>
      <c r="AC906" t="s">
        <v>61</v>
      </c>
      <c r="AD906" t="s">
        <v>60</v>
      </c>
      <c r="AE906" t="s">
        <v>157</v>
      </c>
      <c r="AF906" t="s">
        <v>111</v>
      </c>
      <c r="AG906" t="s">
        <v>140</v>
      </c>
      <c r="AH906" t="s">
        <v>140</v>
      </c>
      <c r="AI906" t="s">
        <v>2157</v>
      </c>
      <c r="AJ906">
        <v>2</v>
      </c>
      <c r="AK906" t="s">
        <v>1342</v>
      </c>
      <c r="AL906">
        <v>3</v>
      </c>
      <c r="AM906">
        <v>0</v>
      </c>
      <c r="AN906" t="s">
        <v>61</v>
      </c>
      <c r="AO906" t="s">
        <v>67</v>
      </c>
      <c r="AP906" t="s">
        <v>123</v>
      </c>
      <c r="AR906" t="s">
        <v>69</v>
      </c>
      <c r="AS906" t="s">
        <v>114</v>
      </c>
      <c r="AT906" s="1">
        <v>44157</v>
      </c>
      <c r="AU906" t="s">
        <v>11511</v>
      </c>
      <c r="AV906" t="s">
        <v>1628</v>
      </c>
      <c r="AW906" t="s">
        <v>71</v>
      </c>
      <c r="AX906" t="s">
        <v>72</v>
      </c>
    </row>
    <row r="907" spans="1:50" hidden="1" x14ac:dyDescent="0.25">
      <c r="A907" t="str">
        <f>INDEX('Community ID'!B:B,MATCH(M907,'Community ID'!A:A,0))</f>
        <v>Nuevo Amanecer</v>
      </c>
      <c r="B907" t="str">
        <f>INDEX('Community ID'!$K:$K,MATCH('Environmental Data'!$N907,'Community ID'!J:J,0))</f>
        <v>Santiago</v>
      </c>
      <c r="D907" t="s">
        <v>2873</v>
      </c>
      <c r="F907" t="s">
        <v>1818</v>
      </c>
      <c r="G907" t="s">
        <v>48</v>
      </c>
      <c r="H907" s="1">
        <v>31065</v>
      </c>
      <c r="I907">
        <v>36</v>
      </c>
      <c r="J907">
        <v>8094465220</v>
      </c>
      <c r="K907" t="s">
        <v>76</v>
      </c>
      <c r="L907" t="s">
        <v>108</v>
      </c>
      <c r="M907" t="s">
        <v>2801</v>
      </c>
      <c r="N907" t="s">
        <v>364</v>
      </c>
      <c r="O907" t="s">
        <v>342</v>
      </c>
      <c r="P907">
        <v>56896473</v>
      </c>
      <c r="Q907" t="s">
        <v>134</v>
      </c>
      <c r="S907">
        <v>5300376422</v>
      </c>
      <c r="T907" t="s">
        <v>2026</v>
      </c>
      <c r="U907" t="s">
        <v>56</v>
      </c>
      <c r="V907">
        <v>19.4309257586673</v>
      </c>
      <c r="W907">
        <v>-70.760372523575896</v>
      </c>
      <c r="X907" t="s">
        <v>82</v>
      </c>
      <c r="Y907" t="s">
        <v>82</v>
      </c>
      <c r="Z907" t="s">
        <v>166</v>
      </c>
      <c r="AA907" t="s">
        <v>155</v>
      </c>
      <c r="AB907" t="s">
        <v>60</v>
      </c>
      <c r="AC907" t="s">
        <v>61</v>
      </c>
      <c r="AD907" t="s">
        <v>61</v>
      </c>
      <c r="AE907" t="s">
        <v>176</v>
      </c>
      <c r="AF907" t="s">
        <v>63</v>
      </c>
      <c r="AG907" t="s">
        <v>2874</v>
      </c>
      <c r="AH907" t="s">
        <v>2875</v>
      </c>
      <c r="AI907" t="s">
        <v>2876</v>
      </c>
      <c r="AJ907">
        <v>1</v>
      </c>
      <c r="AK907" t="s">
        <v>616</v>
      </c>
      <c r="AL907">
        <v>3</v>
      </c>
      <c r="AN907" t="s">
        <v>60</v>
      </c>
      <c r="AO907" t="s">
        <v>67</v>
      </c>
      <c r="AP907" t="s">
        <v>104</v>
      </c>
      <c r="AR907" t="s">
        <v>378</v>
      </c>
      <c r="AS907" t="s">
        <v>91</v>
      </c>
      <c r="AT907" s="1">
        <v>44157</v>
      </c>
      <c r="AU907" t="s">
        <v>11512</v>
      </c>
      <c r="AV907" t="s">
        <v>2026</v>
      </c>
      <c r="AW907" t="s">
        <v>71</v>
      </c>
      <c r="AX907" t="s">
        <v>72</v>
      </c>
    </row>
    <row r="908" spans="1:50" hidden="1" x14ac:dyDescent="0.25">
      <c r="A908" t="str">
        <f>INDEX('Community ID'!B:B,MATCH(M908,'Community ID'!A:A,0))</f>
        <v>Guaricano</v>
      </c>
      <c r="B908" t="str">
        <f>INDEX('Community ID'!$K:$K,MATCH('Environmental Data'!$N908,'Community ID'!J:J,0))</f>
        <v>Constanza</v>
      </c>
      <c r="D908" t="s">
        <v>2880</v>
      </c>
      <c r="G908" t="s">
        <v>75</v>
      </c>
      <c r="H908" s="1">
        <v>23254</v>
      </c>
      <c r="I908">
        <v>58</v>
      </c>
      <c r="J908">
        <v>8299894014</v>
      </c>
      <c r="K908" t="s">
        <v>76</v>
      </c>
      <c r="L908" t="s">
        <v>860</v>
      </c>
      <c r="M908" t="s">
        <v>2591</v>
      </c>
      <c r="N908" t="s">
        <v>97</v>
      </c>
      <c r="O908" t="s">
        <v>98</v>
      </c>
      <c r="T908" t="s">
        <v>604</v>
      </c>
      <c r="U908" t="s">
        <v>56</v>
      </c>
      <c r="V908">
        <v>18.888976100000001</v>
      </c>
      <c r="W908">
        <v>-70.709733900000003</v>
      </c>
      <c r="X908" t="s">
        <v>82</v>
      </c>
      <c r="Y908" t="s">
        <v>100</v>
      </c>
      <c r="Z908" t="s">
        <v>58</v>
      </c>
      <c r="AA908" t="s">
        <v>84</v>
      </c>
      <c r="AB908" t="s">
        <v>60</v>
      </c>
      <c r="AD908" t="s">
        <v>60</v>
      </c>
      <c r="AE908" t="s">
        <v>176</v>
      </c>
      <c r="AF908" t="s">
        <v>63</v>
      </c>
      <c r="AG908" t="s">
        <v>64</v>
      </c>
      <c r="AH908" t="s">
        <v>120</v>
      </c>
      <c r="AI908" t="s">
        <v>307</v>
      </c>
      <c r="AJ908">
        <v>2</v>
      </c>
      <c r="AK908" t="s">
        <v>605</v>
      </c>
      <c r="AL908">
        <v>1</v>
      </c>
      <c r="AN908" t="s">
        <v>60</v>
      </c>
      <c r="AO908" t="s">
        <v>67</v>
      </c>
      <c r="AR908" t="s">
        <v>69</v>
      </c>
      <c r="AS908" t="s">
        <v>91</v>
      </c>
      <c r="AT908" s="1">
        <v>44157</v>
      </c>
      <c r="AU908" t="s">
        <v>11513</v>
      </c>
      <c r="AV908" t="s">
        <v>604</v>
      </c>
      <c r="AW908" t="s">
        <v>71</v>
      </c>
      <c r="AX908" t="s">
        <v>72</v>
      </c>
    </row>
    <row r="909" spans="1:50" hidden="1" x14ac:dyDescent="0.25">
      <c r="A909" t="str">
        <f>INDEX('Community ID'!B:B,MATCH(M909,'Community ID'!A:A,0))</f>
        <v>Guaricano</v>
      </c>
      <c r="B909" t="str">
        <f>INDEX('Community ID'!$K:$K,MATCH('Environmental Data'!$N909,'Community ID'!J:J,0))</f>
        <v>Constanza</v>
      </c>
      <c r="D909" t="s">
        <v>2886</v>
      </c>
      <c r="G909" t="s">
        <v>48</v>
      </c>
      <c r="H909" s="1">
        <v>26890</v>
      </c>
      <c r="I909">
        <v>48</v>
      </c>
      <c r="J909">
        <v>8093207904</v>
      </c>
      <c r="K909" t="s">
        <v>49</v>
      </c>
      <c r="L909" t="s">
        <v>108</v>
      </c>
      <c r="M909" t="s">
        <v>2591</v>
      </c>
      <c r="N909" t="s">
        <v>97</v>
      </c>
      <c r="O909" t="s">
        <v>2888</v>
      </c>
      <c r="Q909" t="s">
        <v>1257</v>
      </c>
      <c r="R909" t="s">
        <v>61</v>
      </c>
      <c r="T909" t="s">
        <v>595</v>
      </c>
      <c r="U909" t="s">
        <v>56</v>
      </c>
      <c r="V909">
        <v>0</v>
      </c>
      <c r="W909">
        <v>0</v>
      </c>
      <c r="X909" t="s">
        <v>82</v>
      </c>
      <c r="Y909" t="s">
        <v>275</v>
      </c>
      <c r="Z909" t="s">
        <v>58</v>
      </c>
      <c r="AA909" t="s">
        <v>155</v>
      </c>
      <c r="AB909" t="s">
        <v>60</v>
      </c>
      <c r="AD909" t="s">
        <v>61</v>
      </c>
      <c r="AE909" t="s">
        <v>176</v>
      </c>
      <c r="AF909" t="s">
        <v>63</v>
      </c>
      <c r="AG909" t="s">
        <v>64</v>
      </c>
      <c r="AH909" t="s">
        <v>64</v>
      </c>
      <c r="AI909" t="s">
        <v>2889</v>
      </c>
      <c r="AJ909">
        <v>2</v>
      </c>
      <c r="AK909" t="s">
        <v>597</v>
      </c>
      <c r="AL909">
        <v>4</v>
      </c>
      <c r="AM909">
        <v>0</v>
      </c>
      <c r="AN909" t="s">
        <v>61</v>
      </c>
      <c r="AO909" t="s">
        <v>67</v>
      </c>
      <c r="AR909" t="s">
        <v>69</v>
      </c>
      <c r="AS909" t="s">
        <v>70</v>
      </c>
      <c r="AT909" s="1">
        <v>44157</v>
      </c>
      <c r="AU909" t="s">
        <v>11514</v>
      </c>
      <c r="AV909" t="s">
        <v>595</v>
      </c>
      <c r="AW909" t="s">
        <v>71</v>
      </c>
      <c r="AX909" t="s">
        <v>72</v>
      </c>
    </row>
    <row r="910" spans="1:50" hidden="1" x14ac:dyDescent="0.25">
      <c r="A910" t="str">
        <f>INDEX('Community ID'!B:B,MATCH(M910,'Community ID'!A:A,0))</f>
        <v>Nuevo Amanecer</v>
      </c>
      <c r="B910" t="str">
        <f>INDEX('Community ID'!$K:$K,MATCH('Environmental Data'!$N910,'Community ID'!J:J,0))</f>
        <v>Santiago</v>
      </c>
      <c r="D910" t="s">
        <v>2881</v>
      </c>
      <c r="F910" t="s">
        <v>2882</v>
      </c>
      <c r="G910" t="s">
        <v>75</v>
      </c>
      <c r="H910" s="1">
        <v>18998</v>
      </c>
      <c r="I910">
        <v>69</v>
      </c>
      <c r="J910">
        <v>8094465220</v>
      </c>
      <c r="K910" t="s">
        <v>76</v>
      </c>
      <c r="L910" t="s">
        <v>663</v>
      </c>
      <c r="M910" t="s">
        <v>2883</v>
      </c>
      <c r="N910" t="s">
        <v>364</v>
      </c>
      <c r="O910" t="s">
        <v>364</v>
      </c>
      <c r="S910">
        <v>3102433863</v>
      </c>
      <c r="T910" t="s">
        <v>2026</v>
      </c>
      <c r="U910" t="s">
        <v>56</v>
      </c>
      <c r="V910">
        <v>19.438381706271901</v>
      </c>
      <c r="W910">
        <v>-70.742900255570603</v>
      </c>
      <c r="X910" t="s">
        <v>275</v>
      </c>
      <c r="Y910" t="s">
        <v>275</v>
      </c>
      <c r="Z910" t="s">
        <v>166</v>
      </c>
      <c r="AA910" t="s">
        <v>155</v>
      </c>
      <c r="AB910" t="s">
        <v>61</v>
      </c>
      <c r="AC910" t="s">
        <v>61</v>
      </c>
      <c r="AD910" t="s">
        <v>60</v>
      </c>
      <c r="AE910" t="s">
        <v>157</v>
      </c>
      <c r="AF910" t="s">
        <v>63</v>
      </c>
      <c r="AG910" t="s">
        <v>2884</v>
      </c>
      <c r="AI910" t="s">
        <v>2885</v>
      </c>
      <c r="AJ910">
        <v>1</v>
      </c>
      <c r="AK910" t="s">
        <v>644</v>
      </c>
      <c r="AL910">
        <v>1</v>
      </c>
      <c r="AN910" t="s">
        <v>60</v>
      </c>
      <c r="AO910" t="s">
        <v>67</v>
      </c>
      <c r="AP910" t="s">
        <v>104</v>
      </c>
      <c r="AR910" t="s">
        <v>69</v>
      </c>
      <c r="AS910" t="s">
        <v>91</v>
      </c>
      <c r="AT910" s="1">
        <v>44157</v>
      </c>
      <c r="AU910" t="s">
        <v>11515</v>
      </c>
      <c r="AV910" t="s">
        <v>2026</v>
      </c>
      <c r="AW910" t="s">
        <v>71</v>
      </c>
      <c r="AX910" t="s">
        <v>72</v>
      </c>
    </row>
    <row r="911" spans="1:50" hidden="1" x14ac:dyDescent="0.25">
      <c r="A911" t="str">
        <f>INDEX('Community ID'!B:B,MATCH(M911,'Community ID'!A:A,0))</f>
        <v>Guaricano</v>
      </c>
      <c r="B911" t="str">
        <f>INDEX('Community ID'!$K:$K,MATCH('Environmental Data'!$N911,'Community ID'!J:J,0))</f>
        <v>Constanza</v>
      </c>
      <c r="D911" t="s">
        <v>2896</v>
      </c>
      <c r="F911" t="s">
        <v>2432</v>
      </c>
      <c r="G911" t="s">
        <v>48</v>
      </c>
      <c r="H911" t="s">
        <v>94</v>
      </c>
      <c r="I911">
        <v>2021</v>
      </c>
      <c r="J911">
        <v>8094344607</v>
      </c>
      <c r="K911" t="s">
        <v>76</v>
      </c>
      <c r="L911" t="s">
        <v>95</v>
      </c>
      <c r="M911" t="s">
        <v>2591</v>
      </c>
      <c r="N911" t="s">
        <v>97</v>
      </c>
      <c r="O911" t="s">
        <v>98</v>
      </c>
      <c r="Q911" t="s">
        <v>99</v>
      </c>
      <c r="T911" t="s">
        <v>604</v>
      </c>
      <c r="U911" t="s">
        <v>56</v>
      </c>
      <c r="V911">
        <v>18.891772799999998</v>
      </c>
      <c r="W911">
        <v>-70.711456999999996</v>
      </c>
      <c r="X911" t="s">
        <v>82</v>
      </c>
      <c r="Y911" t="s">
        <v>275</v>
      </c>
      <c r="Z911" t="s">
        <v>83</v>
      </c>
      <c r="AA911" t="s">
        <v>84</v>
      </c>
      <c r="AB911" t="s">
        <v>61</v>
      </c>
      <c r="AC911" t="s">
        <v>60</v>
      </c>
      <c r="AD911" t="s">
        <v>60</v>
      </c>
      <c r="AE911" t="s">
        <v>176</v>
      </c>
      <c r="AF911" t="s">
        <v>63</v>
      </c>
      <c r="AG911" t="s">
        <v>64</v>
      </c>
      <c r="AH911" t="s">
        <v>120</v>
      </c>
      <c r="AI911" t="s">
        <v>307</v>
      </c>
      <c r="AJ911">
        <v>2</v>
      </c>
      <c r="AK911" t="s">
        <v>2897</v>
      </c>
      <c r="AL911">
        <v>3</v>
      </c>
      <c r="AN911" t="s">
        <v>61</v>
      </c>
      <c r="AO911" t="s">
        <v>67</v>
      </c>
      <c r="AR911" t="s">
        <v>69</v>
      </c>
      <c r="AS911" t="s">
        <v>91</v>
      </c>
      <c r="AT911" s="1">
        <v>44157</v>
      </c>
      <c r="AU911" t="s">
        <v>11516</v>
      </c>
      <c r="AV911" t="s">
        <v>604</v>
      </c>
      <c r="AW911" t="s">
        <v>71</v>
      </c>
      <c r="AX911" t="s">
        <v>72</v>
      </c>
    </row>
    <row r="912" spans="1:50" hidden="1" x14ac:dyDescent="0.25">
      <c r="A912" t="str">
        <f>INDEX('Community ID'!B:B,MATCH(M912,'Community ID'!A:A,0))</f>
        <v>Nuevo Amanecer</v>
      </c>
      <c r="B912" t="str">
        <f>INDEX('Community ID'!$K:$K,MATCH('Environmental Data'!$N912,'Community ID'!J:J,0))</f>
        <v>Santiago</v>
      </c>
      <c r="D912" t="s">
        <v>2898</v>
      </c>
      <c r="F912" t="s">
        <v>2899</v>
      </c>
      <c r="G912" t="s">
        <v>48</v>
      </c>
      <c r="H912" s="1">
        <v>26971</v>
      </c>
      <c r="I912">
        <v>48</v>
      </c>
      <c r="J912">
        <v>8293057977</v>
      </c>
      <c r="K912" t="s">
        <v>49</v>
      </c>
      <c r="L912" t="s">
        <v>2900</v>
      </c>
      <c r="M912" t="s">
        <v>2801</v>
      </c>
      <c r="N912" t="s">
        <v>364</v>
      </c>
      <c r="O912" t="s">
        <v>364</v>
      </c>
      <c r="Q912" t="s">
        <v>134</v>
      </c>
      <c r="S912">
        <v>9600082797</v>
      </c>
      <c r="T912" t="s">
        <v>2026</v>
      </c>
      <c r="U912" t="s">
        <v>56</v>
      </c>
      <c r="V912">
        <v>19.4308964421732</v>
      </c>
      <c r="W912">
        <v>-70.760821311266</v>
      </c>
      <c r="X912" t="s">
        <v>57</v>
      </c>
      <c r="Y912" t="s">
        <v>57</v>
      </c>
      <c r="Z912" t="s">
        <v>166</v>
      </c>
      <c r="AA912" t="s">
        <v>155</v>
      </c>
      <c r="AB912" t="s">
        <v>60</v>
      </c>
      <c r="AC912" t="s">
        <v>61</v>
      </c>
      <c r="AD912" t="s">
        <v>60</v>
      </c>
      <c r="AE912" t="s">
        <v>176</v>
      </c>
      <c r="AF912" t="s">
        <v>63</v>
      </c>
      <c r="AG912" t="s">
        <v>2248</v>
      </c>
      <c r="AI912" t="s">
        <v>2901</v>
      </c>
      <c r="AJ912">
        <v>1</v>
      </c>
      <c r="AK912" t="s">
        <v>567</v>
      </c>
      <c r="AL912">
        <v>2</v>
      </c>
      <c r="AN912" t="s">
        <v>60</v>
      </c>
      <c r="AO912" t="s">
        <v>67</v>
      </c>
      <c r="AR912" t="s">
        <v>69</v>
      </c>
      <c r="AS912" t="s">
        <v>91</v>
      </c>
      <c r="AT912" s="1">
        <v>44157</v>
      </c>
      <c r="AU912" t="s">
        <v>11517</v>
      </c>
      <c r="AV912" t="s">
        <v>2026</v>
      </c>
      <c r="AW912" t="s">
        <v>71</v>
      </c>
      <c r="AX912" t="s">
        <v>72</v>
      </c>
    </row>
    <row r="913" spans="1:50" hidden="1" x14ac:dyDescent="0.25">
      <c r="A913" t="str">
        <f>INDEX('Community ID'!B:B,MATCH(M913,'Community ID'!A:A,0))</f>
        <v>Nuevo Amanecer</v>
      </c>
      <c r="B913" t="str">
        <f>INDEX('Community ID'!$K:$K,MATCH('Environmental Data'!$N913,'Community ID'!J:J,0))</f>
        <v>Santiago</v>
      </c>
      <c r="D913" t="s">
        <v>2902</v>
      </c>
      <c r="F913" t="s">
        <v>2903</v>
      </c>
      <c r="G913" t="s">
        <v>75</v>
      </c>
      <c r="H913" s="1">
        <v>32401</v>
      </c>
      <c r="I913">
        <v>33</v>
      </c>
      <c r="J913">
        <v>8097748340</v>
      </c>
      <c r="K913" t="s">
        <v>49</v>
      </c>
      <c r="L913" t="s">
        <v>663</v>
      </c>
      <c r="M913" t="s">
        <v>2801</v>
      </c>
      <c r="N913" t="s">
        <v>364</v>
      </c>
      <c r="O913" t="s">
        <v>364</v>
      </c>
      <c r="S913">
        <v>3600444719</v>
      </c>
      <c r="T913" t="s">
        <v>2026</v>
      </c>
      <c r="U913" t="s">
        <v>56</v>
      </c>
      <c r="V913">
        <v>19.4308964421732</v>
      </c>
      <c r="W913">
        <v>-70.760821311266</v>
      </c>
      <c r="X913" t="s">
        <v>57</v>
      </c>
      <c r="Y913" t="s">
        <v>57</v>
      </c>
      <c r="Z913" t="s">
        <v>166</v>
      </c>
      <c r="AA913" t="s">
        <v>155</v>
      </c>
      <c r="AB913" t="s">
        <v>60</v>
      </c>
      <c r="AC913" t="s">
        <v>61</v>
      </c>
      <c r="AD913" t="s">
        <v>60</v>
      </c>
      <c r="AE913" t="s">
        <v>176</v>
      </c>
      <c r="AF913" t="s">
        <v>63</v>
      </c>
      <c r="AG913" t="s">
        <v>2062</v>
      </c>
      <c r="AI913" t="s">
        <v>687</v>
      </c>
      <c r="AJ913">
        <v>1</v>
      </c>
      <c r="AK913" t="s">
        <v>567</v>
      </c>
      <c r="AL913">
        <v>2</v>
      </c>
      <c r="AN913" t="s">
        <v>60</v>
      </c>
      <c r="AO913" t="s">
        <v>67</v>
      </c>
      <c r="AR913" t="s">
        <v>69</v>
      </c>
      <c r="AS913" t="s">
        <v>91</v>
      </c>
      <c r="AT913" s="1">
        <v>44157</v>
      </c>
      <c r="AU913" t="s">
        <v>11518</v>
      </c>
      <c r="AV913" t="s">
        <v>2026</v>
      </c>
      <c r="AW913" t="s">
        <v>71</v>
      </c>
      <c r="AX913" t="s">
        <v>72</v>
      </c>
    </row>
    <row r="914" spans="1:50" hidden="1" x14ac:dyDescent="0.25">
      <c r="A914" t="str">
        <f>INDEX('Community ID'!B:B,MATCH(M914,'Community ID'!A:A,0))</f>
        <v>Nuevo Amanecer</v>
      </c>
      <c r="B914" t="str">
        <f>INDEX('Community ID'!$K:$K,MATCH('Environmental Data'!$N914,'Community ID'!J:J,0))</f>
        <v>Santiago</v>
      </c>
      <c r="D914" t="s">
        <v>2904</v>
      </c>
      <c r="G914" t="s">
        <v>75</v>
      </c>
      <c r="H914" s="1">
        <v>22974</v>
      </c>
      <c r="I914">
        <v>59</v>
      </c>
      <c r="J914">
        <v>8296736453</v>
      </c>
      <c r="K914" t="s">
        <v>132</v>
      </c>
      <c r="L914" t="s">
        <v>2905</v>
      </c>
      <c r="M914" t="s">
        <v>2801</v>
      </c>
      <c r="N914" t="s">
        <v>364</v>
      </c>
      <c r="O914" t="s">
        <v>364</v>
      </c>
      <c r="Q914" t="s">
        <v>343</v>
      </c>
      <c r="S914">
        <v>9700052401</v>
      </c>
      <c r="T914" t="s">
        <v>2026</v>
      </c>
      <c r="U914" t="s">
        <v>56</v>
      </c>
      <c r="V914">
        <v>19.428601506194301</v>
      </c>
      <c r="W914">
        <v>-70.753853271910501</v>
      </c>
      <c r="X914" t="s">
        <v>100</v>
      </c>
      <c r="Y914" t="s">
        <v>100</v>
      </c>
      <c r="Z914" t="s">
        <v>166</v>
      </c>
      <c r="AA914" t="s">
        <v>155</v>
      </c>
      <c r="AB914" t="s">
        <v>60</v>
      </c>
      <c r="AC914" t="s">
        <v>61</v>
      </c>
      <c r="AD914" t="s">
        <v>60</v>
      </c>
      <c r="AE914" t="s">
        <v>176</v>
      </c>
      <c r="AF914" t="s">
        <v>63</v>
      </c>
      <c r="AG914" t="s">
        <v>2906</v>
      </c>
      <c r="AI914" t="s">
        <v>2907</v>
      </c>
      <c r="AJ914">
        <v>1</v>
      </c>
      <c r="AK914" t="s">
        <v>567</v>
      </c>
      <c r="AL914">
        <v>3</v>
      </c>
      <c r="AM914">
        <v>1</v>
      </c>
      <c r="AN914" t="s">
        <v>60</v>
      </c>
      <c r="AO914" t="s">
        <v>67</v>
      </c>
      <c r="AP914" t="s">
        <v>104</v>
      </c>
      <c r="AR914" t="s">
        <v>69</v>
      </c>
      <c r="AS914" t="s">
        <v>91</v>
      </c>
      <c r="AT914" s="1">
        <v>44157</v>
      </c>
      <c r="AU914" t="s">
        <v>11519</v>
      </c>
      <c r="AV914" t="s">
        <v>2026</v>
      </c>
      <c r="AW914" t="s">
        <v>71</v>
      </c>
      <c r="AX914" t="s">
        <v>72</v>
      </c>
    </row>
    <row r="915" spans="1:50" hidden="1" x14ac:dyDescent="0.25">
      <c r="A915" t="str">
        <f>INDEX('Community ID'!B:B,MATCH(M915,'Community ID'!A:A,0))</f>
        <v>Nuevo Amanecer</v>
      </c>
      <c r="B915" t="str">
        <f>INDEX('Community ID'!$K:$K,MATCH('Environmental Data'!$N915,'Community ID'!J:J,0))</f>
        <v>Santiago</v>
      </c>
      <c r="D915" t="s">
        <v>2908</v>
      </c>
      <c r="G915" t="s">
        <v>75</v>
      </c>
      <c r="H915" s="1">
        <v>35176</v>
      </c>
      <c r="I915">
        <v>25</v>
      </c>
      <c r="J915">
        <v>8297667223</v>
      </c>
      <c r="K915" t="s">
        <v>132</v>
      </c>
      <c r="L915" t="s">
        <v>2909</v>
      </c>
      <c r="M915" t="s">
        <v>2801</v>
      </c>
      <c r="N915" t="s">
        <v>364</v>
      </c>
      <c r="O915" t="s">
        <v>342</v>
      </c>
      <c r="Q915" t="s">
        <v>353</v>
      </c>
      <c r="S915">
        <v>9600316252</v>
      </c>
      <c r="T915" t="s">
        <v>2026</v>
      </c>
      <c r="U915" t="s">
        <v>56</v>
      </c>
      <c r="V915">
        <v>19.430626647564999</v>
      </c>
      <c r="W915">
        <v>-70.761969564774105</v>
      </c>
      <c r="X915" t="s">
        <v>57</v>
      </c>
      <c r="Y915" t="s">
        <v>100</v>
      </c>
      <c r="Z915" t="s">
        <v>166</v>
      </c>
      <c r="AA915" t="s">
        <v>155</v>
      </c>
      <c r="AB915" t="s">
        <v>60</v>
      </c>
      <c r="AC915" t="s">
        <v>61</v>
      </c>
      <c r="AD915" t="s">
        <v>60</v>
      </c>
      <c r="AE915" t="s">
        <v>176</v>
      </c>
      <c r="AF915" t="s">
        <v>63</v>
      </c>
      <c r="AG915" t="s">
        <v>1437</v>
      </c>
      <c r="AI915" t="s">
        <v>734</v>
      </c>
      <c r="AJ915">
        <v>1</v>
      </c>
      <c r="AK915" t="s">
        <v>644</v>
      </c>
      <c r="AL915">
        <v>3</v>
      </c>
      <c r="AM915">
        <v>1</v>
      </c>
      <c r="AN915" t="s">
        <v>60</v>
      </c>
      <c r="AO915" t="s">
        <v>67</v>
      </c>
      <c r="AP915" t="s">
        <v>104</v>
      </c>
      <c r="AR915" t="s">
        <v>69</v>
      </c>
      <c r="AS915" t="s">
        <v>91</v>
      </c>
      <c r="AT915" s="1">
        <v>44157</v>
      </c>
      <c r="AU915" t="s">
        <v>11520</v>
      </c>
      <c r="AV915" t="s">
        <v>2026</v>
      </c>
      <c r="AW915" t="s">
        <v>71</v>
      </c>
      <c r="AX915" t="s">
        <v>72</v>
      </c>
    </row>
    <row r="916" spans="1:50" hidden="1" x14ac:dyDescent="0.25">
      <c r="A916" t="str">
        <f>INDEX('Community ID'!B:B,MATCH(M916,'Community ID'!A:A,0))</f>
        <v>Nuevo Amanecer</v>
      </c>
      <c r="B916" t="str">
        <f>INDEX('Community ID'!$K:$K,MATCH('Environmental Data'!$N916,'Community ID'!J:J,0))</f>
        <v>Santiago</v>
      </c>
      <c r="D916" t="s">
        <v>2910</v>
      </c>
      <c r="G916" t="s">
        <v>75</v>
      </c>
      <c r="H916" s="1">
        <v>33953</v>
      </c>
      <c r="I916">
        <v>29</v>
      </c>
      <c r="J916">
        <v>8097547660</v>
      </c>
      <c r="K916" t="s">
        <v>117</v>
      </c>
      <c r="L916" t="s">
        <v>2911</v>
      </c>
      <c r="M916" t="s">
        <v>2801</v>
      </c>
      <c r="N916" t="s">
        <v>364</v>
      </c>
      <c r="O916" t="s">
        <v>364</v>
      </c>
      <c r="Q916" t="s">
        <v>375</v>
      </c>
      <c r="T916" t="s">
        <v>2026</v>
      </c>
      <c r="U916" t="s">
        <v>56</v>
      </c>
      <c r="V916">
        <v>19.415543572759901</v>
      </c>
      <c r="W916">
        <v>-70.761413669175894</v>
      </c>
      <c r="X916" t="s">
        <v>275</v>
      </c>
      <c r="Y916" t="s">
        <v>275</v>
      </c>
      <c r="Z916" t="s">
        <v>166</v>
      </c>
      <c r="AA916" t="s">
        <v>155</v>
      </c>
      <c r="AB916" t="s">
        <v>60</v>
      </c>
      <c r="AC916" t="s">
        <v>61</v>
      </c>
      <c r="AD916" t="s">
        <v>60</v>
      </c>
      <c r="AE916" t="s">
        <v>157</v>
      </c>
      <c r="AF916" t="s">
        <v>111</v>
      </c>
      <c r="AG916" t="s">
        <v>2062</v>
      </c>
      <c r="AH916" t="s">
        <v>2912</v>
      </c>
      <c r="AI916" t="s">
        <v>2913</v>
      </c>
      <c r="AJ916">
        <v>1</v>
      </c>
      <c r="AK916" t="s">
        <v>567</v>
      </c>
      <c r="AL916">
        <v>4</v>
      </c>
      <c r="AM916">
        <v>1</v>
      </c>
      <c r="AN916" t="s">
        <v>60</v>
      </c>
      <c r="AO916" t="s">
        <v>67</v>
      </c>
      <c r="AR916" t="s">
        <v>69</v>
      </c>
      <c r="AS916" t="s">
        <v>70</v>
      </c>
      <c r="AT916" s="1">
        <v>44157</v>
      </c>
      <c r="AU916" t="s">
        <v>11521</v>
      </c>
      <c r="AV916" t="s">
        <v>2026</v>
      </c>
      <c r="AW916" t="s">
        <v>71</v>
      </c>
      <c r="AX916" t="s">
        <v>72</v>
      </c>
    </row>
    <row r="917" spans="1:50" hidden="1" x14ac:dyDescent="0.25">
      <c r="A917" t="str">
        <f>INDEX('Community ID'!B:B,MATCH(M917,'Community ID'!A:A,0))</f>
        <v>Nuevo Amanecer</v>
      </c>
      <c r="B917" t="str">
        <f>INDEX('Community ID'!$K:$K,MATCH('Environmental Data'!$N917,'Community ID'!J:J,0))</f>
        <v>Santiago</v>
      </c>
      <c r="D917" t="s">
        <v>2914</v>
      </c>
      <c r="G917" t="s">
        <v>48</v>
      </c>
      <c r="H917" s="1">
        <v>38702</v>
      </c>
      <c r="I917">
        <v>16</v>
      </c>
      <c r="J917">
        <v>8294927500</v>
      </c>
      <c r="K917" t="s">
        <v>49</v>
      </c>
      <c r="L917" t="s">
        <v>570</v>
      </c>
      <c r="M917" t="s">
        <v>2915</v>
      </c>
      <c r="N917" t="s">
        <v>364</v>
      </c>
      <c r="O917" t="s">
        <v>364</v>
      </c>
      <c r="T917" t="s">
        <v>2026</v>
      </c>
      <c r="U917" t="s">
        <v>56</v>
      </c>
      <c r="V917">
        <v>19.438286078369501</v>
      </c>
      <c r="W917">
        <v>-70.738702453298998</v>
      </c>
      <c r="X917" t="s">
        <v>82</v>
      </c>
      <c r="Y917" t="s">
        <v>82</v>
      </c>
      <c r="Z917" t="s">
        <v>166</v>
      </c>
      <c r="AA917" t="s">
        <v>155</v>
      </c>
      <c r="AB917" t="s">
        <v>60</v>
      </c>
      <c r="AC917" t="s">
        <v>61</v>
      </c>
      <c r="AD917" t="s">
        <v>61</v>
      </c>
      <c r="AE917" t="s">
        <v>176</v>
      </c>
      <c r="AF917" t="s">
        <v>63</v>
      </c>
      <c r="AG917" t="s">
        <v>1333</v>
      </c>
      <c r="AI917" t="s">
        <v>734</v>
      </c>
      <c r="AJ917">
        <v>1</v>
      </c>
      <c r="AK917" t="s">
        <v>567</v>
      </c>
      <c r="AL917">
        <v>4</v>
      </c>
      <c r="AN917" t="s">
        <v>60</v>
      </c>
      <c r="AO917" t="s">
        <v>67</v>
      </c>
      <c r="AP917" t="s">
        <v>104</v>
      </c>
      <c r="AR917" t="s">
        <v>69</v>
      </c>
      <c r="AS917" t="s">
        <v>91</v>
      </c>
      <c r="AT917" s="1">
        <v>44157</v>
      </c>
      <c r="AU917" t="s">
        <v>11522</v>
      </c>
      <c r="AV917" t="s">
        <v>2026</v>
      </c>
      <c r="AW917" t="s">
        <v>71</v>
      </c>
      <c r="AX917" t="s">
        <v>72</v>
      </c>
    </row>
    <row r="918" spans="1:50" hidden="1" x14ac:dyDescent="0.25">
      <c r="A918" t="str">
        <f>INDEX('Community ID'!B:B,MATCH(M918,'Community ID'!A:A,0))</f>
        <v>Nuevo Amanecer</v>
      </c>
      <c r="B918" t="str">
        <f>INDEX('Community ID'!$K:$K,MATCH('Environmental Data'!$N918,'Community ID'!J:J,0))</f>
        <v>Santiago</v>
      </c>
      <c r="D918" t="s">
        <v>2916</v>
      </c>
      <c r="F918" t="s">
        <v>2917</v>
      </c>
      <c r="G918" t="s">
        <v>48</v>
      </c>
      <c r="H918" s="1">
        <v>27591</v>
      </c>
      <c r="I918">
        <v>46</v>
      </c>
      <c r="J918">
        <v>8294273070</v>
      </c>
      <c r="K918" t="s">
        <v>76</v>
      </c>
      <c r="L918" t="s">
        <v>127</v>
      </c>
      <c r="M918" t="s">
        <v>2801</v>
      </c>
      <c r="N918" t="s">
        <v>364</v>
      </c>
      <c r="O918" t="s">
        <v>364</v>
      </c>
      <c r="Q918" t="s">
        <v>134</v>
      </c>
      <c r="S918">
        <v>5300251252</v>
      </c>
      <c r="T918" t="s">
        <v>2026</v>
      </c>
      <c r="U918" t="s">
        <v>56</v>
      </c>
      <c r="V918">
        <v>19.438336766386598</v>
      </c>
      <c r="W918">
        <v>-70.738644175653903</v>
      </c>
      <c r="X918" t="s">
        <v>100</v>
      </c>
      <c r="Y918" t="s">
        <v>100</v>
      </c>
      <c r="Z918" t="s">
        <v>166</v>
      </c>
      <c r="AA918" t="s">
        <v>155</v>
      </c>
      <c r="AB918" t="s">
        <v>60</v>
      </c>
      <c r="AC918" t="s">
        <v>61</v>
      </c>
      <c r="AD918" t="s">
        <v>61</v>
      </c>
      <c r="AE918" t="s">
        <v>176</v>
      </c>
      <c r="AF918" t="s">
        <v>395</v>
      </c>
      <c r="AG918" t="s">
        <v>2248</v>
      </c>
      <c r="AH918" t="s">
        <v>2248</v>
      </c>
      <c r="AI918" t="s">
        <v>2918</v>
      </c>
      <c r="AJ918">
        <v>1</v>
      </c>
      <c r="AK918" t="s">
        <v>567</v>
      </c>
      <c r="AL918">
        <v>2</v>
      </c>
      <c r="AN918" t="s">
        <v>60</v>
      </c>
      <c r="AO918" t="s">
        <v>67</v>
      </c>
      <c r="AR918" t="s">
        <v>69</v>
      </c>
      <c r="AS918" t="s">
        <v>91</v>
      </c>
      <c r="AT918" s="1">
        <v>44157</v>
      </c>
      <c r="AU918" t="s">
        <v>11523</v>
      </c>
      <c r="AV918" t="s">
        <v>2026</v>
      </c>
      <c r="AW918" t="s">
        <v>71</v>
      </c>
      <c r="AX918" t="s">
        <v>72</v>
      </c>
    </row>
    <row r="919" spans="1:50" hidden="1" x14ac:dyDescent="0.25">
      <c r="A919" t="str">
        <f>INDEX('Community ID'!B:B,MATCH(M919,'Community ID'!A:A,0))</f>
        <v>Nuevo Amanecer</v>
      </c>
      <c r="B919" t="str">
        <f>INDEX('Community ID'!$K:$K,MATCH('Environmental Data'!$N919,'Community ID'!J:J,0))</f>
        <v>Santiago</v>
      </c>
      <c r="D919" t="s">
        <v>2919</v>
      </c>
      <c r="G919" t="s">
        <v>48</v>
      </c>
      <c r="H919" s="1">
        <v>36270</v>
      </c>
      <c r="I919">
        <v>22</v>
      </c>
      <c r="J919">
        <v>8294754790</v>
      </c>
      <c r="K919" t="s">
        <v>76</v>
      </c>
      <c r="L919" t="s">
        <v>108</v>
      </c>
      <c r="M919" t="s">
        <v>2801</v>
      </c>
      <c r="N919" t="s">
        <v>364</v>
      </c>
      <c r="O919" t="s">
        <v>342</v>
      </c>
      <c r="Q919" t="s">
        <v>343</v>
      </c>
      <c r="S919">
        <v>40243695778</v>
      </c>
      <c r="T919" t="s">
        <v>2026</v>
      </c>
      <c r="U919" t="s">
        <v>56</v>
      </c>
      <c r="V919">
        <v>19.430512999705801</v>
      </c>
      <c r="W919">
        <v>-70.762488749350595</v>
      </c>
      <c r="X919" t="s">
        <v>100</v>
      </c>
      <c r="Y919" t="s">
        <v>100</v>
      </c>
      <c r="Z919" t="s">
        <v>166</v>
      </c>
      <c r="AA919" t="s">
        <v>155</v>
      </c>
      <c r="AB919" t="s">
        <v>60</v>
      </c>
      <c r="AC919" t="s">
        <v>61</v>
      </c>
      <c r="AD919" t="s">
        <v>61</v>
      </c>
      <c r="AE919" t="s">
        <v>176</v>
      </c>
      <c r="AF919" t="s">
        <v>63</v>
      </c>
      <c r="AG919" t="s">
        <v>2850</v>
      </c>
      <c r="AH919" t="s">
        <v>2850</v>
      </c>
      <c r="AI919" t="s">
        <v>2920</v>
      </c>
      <c r="AJ919">
        <v>1</v>
      </c>
      <c r="AK919" t="s">
        <v>567</v>
      </c>
      <c r="AL919">
        <v>4</v>
      </c>
      <c r="AM919">
        <v>1</v>
      </c>
      <c r="AN919" t="s">
        <v>61</v>
      </c>
      <c r="AO919" t="s">
        <v>67</v>
      </c>
      <c r="AR919" t="s">
        <v>378</v>
      </c>
      <c r="AS919" t="s">
        <v>91</v>
      </c>
      <c r="AT919" s="1">
        <v>44157</v>
      </c>
      <c r="AU919" t="s">
        <v>11524</v>
      </c>
      <c r="AV919" t="s">
        <v>2026</v>
      </c>
      <c r="AW919" t="s">
        <v>71</v>
      </c>
      <c r="AX919" t="s">
        <v>72</v>
      </c>
    </row>
    <row r="920" spans="1:50" hidden="1" x14ac:dyDescent="0.25">
      <c r="A920" t="str">
        <f>INDEX('Community ID'!B:B,MATCH(M920,'Community ID'!A:A,0))</f>
        <v>Nuevo Amanecer</v>
      </c>
      <c r="B920" t="str">
        <f>INDEX('Community ID'!$K:$K,MATCH('Environmental Data'!$N920,'Community ID'!J:J,0))</f>
        <v>Santiago</v>
      </c>
      <c r="D920" t="s">
        <v>2921</v>
      </c>
      <c r="G920" t="s">
        <v>75</v>
      </c>
      <c r="H920" s="1">
        <v>26230</v>
      </c>
      <c r="I920">
        <v>50</v>
      </c>
      <c r="J920">
        <v>8099175607</v>
      </c>
      <c r="K920" t="s">
        <v>49</v>
      </c>
      <c r="L920" t="s">
        <v>2307</v>
      </c>
      <c r="M920" t="s">
        <v>2801</v>
      </c>
      <c r="N920" t="s">
        <v>364</v>
      </c>
      <c r="O920" t="s">
        <v>342</v>
      </c>
      <c r="Q920" t="s">
        <v>134</v>
      </c>
      <c r="S920">
        <v>3101538191</v>
      </c>
      <c r="T920" t="s">
        <v>2026</v>
      </c>
      <c r="U920" t="s">
        <v>56</v>
      </c>
      <c r="V920">
        <v>19.423311248847401</v>
      </c>
      <c r="W920">
        <v>-70.753670898397402</v>
      </c>
      <c r="X920" t="s">
        <v>82</v>
      </c>
      <c r="Y920" t="s">
        <v>82</v>
      </c>
      <c r="Z920" t="s">
        <v>166</v>
      </c>
      <c r="AA920" t="s">
        <v>155</v>
      </c>
      <c r="AB920" t="s">
        <v>60</v>
      </c>
      <c r="AC920" t="s">
        <v>61</v>
      </c>
      <c r="AD920" t="s">
        <v>60</v>
      </c>
      <c r="AE920" t="s">
        <v>157</v>
      </c>
      <c r="AF920" t="s">
        <v>86</v>
      </c>
      <c r="AG920" t="s">
        <v>2850</v>
      </c>
      <c r="AH920" t="s">
        <v>2850</v>
      </c>
      <c r="AI920" t="s">
        <v>2922</v>
      </c>
      <c r="AJ920">
        <v>1</v>
      </c>
      <c r="AK920" t="s">
        <v>644</v>
      </c>
      <c r="AL920">
        <v>2</v>
      </c>
      <c r="AN920" t="s">
        <v>60</v>
      </c>
      <c r="AO920" t="s">
        <v>67</v>
      </c>
      <c r="AP920" t="s">
        <v>104</v>
      </c>
      <c r="AR920" t="s">
        <v>69</v>
      </c>
      <c r="AS920" t="s">
        <v>91</v>
      </c>
      <c r="AT920" s="1">
        <v>44157</v>
      </c>
      <c r="AU920" t="s">
        <v>11525</v>
      </c>
      <c r="AV920" t="s">
        <v>2026</v>
      </c>
      <c r="AW920" t="s">
        <v>71</v>
      </c>
      <c r="AX920" t="s">
        <v>72</v>
      </c>
    </row>
    <row r="921" spans="1:50" hidden="1" x14ac:dyDescent="0.25">
      <c r="A921" t="str">
        <f>INDEX('Community ID'!B:B,MATCH(M921,'Community ID'!A:A,0))</f>
        <v>Nuevo Amanecer</v>
      </c>
      <c r="B921" t="str">
        <f>INDEX('Community ID'!$K:$K,MATCH('Environmental Data'!$N921,'Community ID'!J:J,0))</f>
        <v>Santiago</v>
      </c>
      <c r="D921" t="s">
        <v>2923</v>
      </c>
      <c r="F921" t="s">
        <v>2924</v>
      </c>
      <c r="G921" t="s">
        <v>48</v>
      </c>
      <c r="H921" s="1">
        <v>37455</v>
      </c>
      <c r="I921">
        <v>19</v>
      </c>
      <c r="J921">
        <v>8293192166</v>
      </c>
      <c r="K921" t="s">
        <v>49</v>
      </c>
      <c r="L921" t="s">
        <v>127</v>
      </c>
      <c r="M921" t="s">
        <v>2801</v>
      </c>
      <c r="N921" t="s">
        <v>364</v>
      </c>
      <c r="O921" t="s">
        <v>364</v>
      </c>
      <c r="T921" t="s">
        <v>2026</v>
      </c>
      <c r="U921" t="s">
        <v>56</v>
      </c>
      <c r="V921">
        <v>19.414705669639499</v>
      </c>
      <c r="W921">
        <v>-70.762277293563699</v>
      </c>
      <c r="X921" t="s">
        <v>275</v>
      </c>
      <c r="Y921" t="s">
        <v>275</v>
      </c>
      <c r="Z921" t="s">
        <v>166</v>
      </c>
      <c r="AA921" t="s">
        <v>155</v>
      </c>
      <c r="AB921" t="s">
        <v>60</v>
      </c>
      <c r="AC921" t="s">
        <v>61</v>
      </c>
      <c r="AD921" t="s">
        <v>61</v>
      </c>
      <c r="AE921" t="s">
        <v>157</v>
      </c>
      <c r="AF921" t="s">
        <v>111</v>
      </c>
      <c r="AG921" t="s">
        <v>2925</v>
      </c>
      <c r="AI921" t="s">
        <v>1811</v>
      </c>
      <c r="AJ921">
        <v>1</v>
      </c>
      <c r="AK921" t="s">
        <v>2926</v>
      </c>
      <c r="AL921">
        <v>4</v>
      </c>
      <c r="AM921">
        <v>2</v>
      </c>
      <c r="AN921" t="s">
        <v>60</v>
      </c>
      <c r="AO921" t="s">
        <v>67</v>
      </c>
      <c r="AR921" t="s">
        <v>69</v>
      </c>
      <c r="AS921" t="s">
        <v>91</v>
      </c>
      <c r="AT921" s="1">
        <v>44157</v>
      </c>
      <c r="AU921" t="s">
        <v>11526</v>
      </c>
      <c r="AV921" t="s">
        <v>2026</v>
      </c>
      <c r="AW921" t="s">
        <v>71</v>
      </c>
      <c r="AX921" t="s">
        <v>72</v>
      </c>
    </row>
    <row r="922" spans="1:50" hidden="1" x14ac:dyDescent="0.25">
      <c r="A922" t="str">
        <f>INDEX('Community ID'!B:B,MATCH(M922,'Community ID'!A:A,0))</f>
        <v>Nuevo Amanecer</v>
      </c>
      <c r="B922" t="str">
        <f>INDEX('Community ID'!$K:$K,MATCH('Environmental Data'!$N922,'Community ID'!J:J,0))</f>
        <v>Santiago</v>
      </c>
      <c r="D922" t="s">
        <v>2927</v>
      </c>
      <c r="G922" t="s">
        <v>75</v>
      </c>
      <c r="H922" s="1">
        <v>20121</v>
      </c>
      <c r="I922">
        <v>66</v>
      </c>
      <c r="J922">
        <v>8097755210</v>
      </c>
      <c r="K922" t="s">
        <v>76</v>
      </c>
      <c r="L922" t="s">
        <v>2928</v>
      </c>
      <c r="M922" t="s">
        <v>2801</v>
      </c>
      <c r="N922" t="s">
        <v>364</v>
      </c>
      <c r="O922" t="s">
        <v>364</v>
      </c>
      <c r="P922">
        <v>155214582</v>
      </c>
      <c r="Q922" t="s">
        <v>134</v>
      </c>
      <c r="S922">
        <v>3105712867</v>
      </c>
      <c r="T922" t="s">
        <v>2026</v>
      </c>
      <c r="U922" t="s">
        <v>56</v>
      </c>
      <c r="V922">
        <v>19.413688734981701</v>
      </c>
      <c r="W922">
        <v>-70.762560312801298</v>
      </c>
      <c r="X922" t="s">
        <v>82</v>
      </c>
      <c r="Y922" t="s">
        <v>82</v>
      </c>
      <c r="Z922" t="s">
        <v>166</v>
      </c>
      <c r="AA922" t="s">
        <v>155</v>
      </c>
      <c r="AB922" t="s">
        <v>61</v>
      </c>
      <c r="AC922" t="s">
        <v>61</v>
      </c>
      <c r="AD922" t="s">
        <v>60</v>
      </c>
      <c r="AE922" t="s">
        <v>157</v>
      </c>
      <c r="AF922" t="s">
        <v>86</v>
      </c>
      <c r="AG922" t="s">
        <v>2850</v>
      </c>
      <c r="AH922" t="s">
        <v>2850</v>
      </c>
      <c r="AI922" t="s">
        <v>2929</v>
      </c>
      <c r="AJ922">
        <v>1</v>
      </c>
      <c r="AK922" t="s">
        <v>2357</v>
      </c>
      <c r="AL922">
        <v>1</v>
      </c>
      <c r="AN922" t="s">
        <v>60</v>
      </c>
      <c r="AO922" t="s">
        <v>67</v>
      </c>
      <c r="AP922" t="s">
        <v>104</v>
      </c>
      <c r="AR922" t="s">
        <v>378</v>
      </c>
      <c r="AS922" t="s">
        <v>91</v>
      </c>
      <c r="AT922" s="1">
        <v>44157</v>
      </c>
      <c r="AU922" t="s">
        <v>11527</v>
      </c>
      <c r="AV922" t="s">
        <v>2026</v>
      </c>
      <c r="AW922" t="s">
        <v>71</v>
      </c>
      <c r="AX922" t="s">
        <v>72</v>
      </c>
    </row>
    <row r="923" spans="1:50" hidden="1" x14ac:dyDescent="0.25">
      <c r="A923" t="str">
        <f>INDEX('Community ID'!B:B,MATCH(M923,'Community ID'!A:A,0))</f>
        <v>Villa Progreso 3</v>
      </c>
      <c r="B923" t="str">
        <f>INDEX('Community ID'!$K:$K,MATCH('Environmental Data'!$N923,'Community ID'!J:J,0))</f>
        <v>Santiago</v>
      </c>
      <c r="D923" t="s">
        <v>2930</v>
      </c>
      <c r="F923" t="s">
        <v>2932</v>
      </c>
      <c r="G923" t="s">
        <v>48</v>
      </c>
      <c r="H923" s="1">
        <v>34700</v>
      </c>
      <c r="I923">
        <v>26</v>
      </c>
      <c r="J923">
        <v>8096933818</v>
      </c>
      <c r="K923" t="s">
        <v>49</v>
      </c>
      <c r="L923" t="s">
        <v>108</v>
      </c>
      <c r="M923" t="s">
        <v>389</v>
      </c>
      <c r="N923" t="s">
        <v>364</v>
      </c>
      <c r="O923" t="s">
        <v>342</v>
      </c>
      <c r="Q923" t="s">
        <v>375</v>
      </c>
      <c r="S923">
        <v>3400625673</v>
      </c>
      <c r="T923" t="s">
        <v>2026</v>
      </c>
      <c r="U923" t="s">
        <v>56</v>
      </c>
      <c r="V923">
        <v>19.4932286762138</v>
      </c>
      <c r="W923">
        <v>-70.752621668408096</v>
      </c>
      <c r="X923" t="s">
        <v>100</v>
      </c>
      <c r="Y923" t="s">
        <v>100</v>
      </c>
      <c r="Z923" t="s">
        <v>345</v>
      </c>
      <c r="AA923" t="s">
        <v>155</v>
      </c>
      <c r="AB923" t="s">
        <v>60</v>
      </c>
      <c r="AC923" t="s">
        <v>61</v>
      </c>
      <c r="AD923" t="s">
        <v>60</v>
      </c>
      <c r="AE923" t="s">
        <v>176</v>
      </c>
      <c r="AF923" t="s">
        <v>111</v>
      </c>
      <c r="AG923" t="s">
        <v>2933</v>
      </c>
      <c r="AI923" t="s">
        <v>734</v>
      </c>
      <c r="AJ923">
        <v>2</v>
      </c>
      <c r="AK923" t="s">
        <v>2357</v>
      </c>
      <c r="AL923">
        <v>7</v>
      </c>
      <c r="AM923">
        <v>3</v>
      </c>
      <c r="AN923" t="s">
        <v>60</v>
      </c>
      <c r="AO923" t="s">
        <v>67</v>
      </c>
      <c r="AR923" t="s">
        <v>69</v>
      </c>
      <c r="AS923" t="s">
        <v>91</v>
      </c>
      <c r="AT923" s="1">
        <v>44156</v>
      </c>
      <c r="AU923" t="s">
        <v>11528</v>
      </c>
      <c r="AV923" t="s">
        <v>2026</v>
      </c>
      <c r="AW923" t="s">
        <v>71</v>
      </c>
      <c r="AX923" t="s">
        <v>72</v>
      </c>
    </row>
    <row r="924" spans="1:50" hidden="1" x14ac:dyDescent="0.25">
      <c r="A924" t="str">
        <f>INDEX('Community ID'!B:B,MATCH(M924,'Community ID'!A:A,0))</f>
        <v>Villa Progreso 3</v>
      </c>
      <c r="B924" t="str">
        <f>INDEX('Community ID'!$K:$K,MATCH('Environmental Data'!$N924,'Community ID'!J:J,0))</f>
        <v>Santiago</v>
      </c>
      <c r="D924" t="s">
        <v>2934</v>
      </c>
      <c r="F924" t="s">
        <v>2935</v>
      </c>
      <c r="G924" t="s">
        <v>48</v>
      </c>
      <c r="H924" s="1">
        <v>35204</v>
      </c>
      <c r="I924">
        <v>25</v>
      </c>
      <c r="J924">
        <v>8298773435</v>
      </c>
      <c r="K924" t="s">
        <v>132</v>
      </c>
      <c r="L924" t="s">
        <v>2936</v>
      </c>
      <c r="M924" t="s">
        <v>389</v>
      </c>
      <c r="N924" t="s">
        <v>364</v>
      </c>
      <c r="O924" t="s">
        <v>342</v>
      </c>
      <c r="Q924" t="s">
        <v>358</v>
      </c>
      <c r="S924">
        <v>11600034802</v>
      </c>
      <c r="T924" t="s">
        <v>2026</v>
      </c>
      <c r="U924" t="s">
        <v>56</v>
      </c>
      <c r="V924">
        <v>19.487694462878</v>
      </c>
      <c r="W924">
        <v>-70.7489221913319</v>
      </c>
      <c r="X924" t="s">
        <v>82</v>
      </c>
      <c r="Y924" t="s">
        <v>82</v>
      </c>
      <c r="Z924" t="s">
        <v>345</v>
      </c>
      <c r="AA924" t="s">
        <v>155</v>
      </c>
      <c r="AB924" t="s">
        <v>60</v>
      </c>
      <c r="AC924" t="s">
        <v>61</v>
      </c>
      <c r="AD924" t="s">
        <v>61</v>
      </c>
      <c r="AE924" t="s">
        <v>157</v>
      </c>
      <c r="AF924" t="s">
        <v>111</v>
      </c>
      <c r="AG924" t="s">
        <v>2182</v>
      </c>
      <c r="AH924" t="s">
        <v>2937</v>
      </c>
      <c r="AI924" t="s">
        <v>2938</v>
      </c>
      <c r="AJ924">
        <v>1</v>
      </c>
      <c r="AK924" t="s">
        <v>567</v>
      </c>
      <c r="AL924">
        <v>2</v>
      </c>
      <c r="AN924" t="s">
        <v>60</v>
      </c>
      <c r="AO924" t="s">
        <v>67</v>
      </c>
      <c r="AR924" t="s">
        <v>69</v>
      </c>
      <c r="AS924" t="s">
        <v>91</v>
      </c>
      <c r="AT924" s="1">
        <v>44156</v>
      </c>
      <c r="AU924" t="s">
        <v>11529</v>
      </c>
      <c r="AV924" t="s">
        <v>2026</v>
      </c>
      <c r="AW924" t="s">
        <v>71</v>
      </c>
      <c r="AX924" t="s">
        <v>72</v>
      </c>
    </row>
    <row r="925" spans="1:50" hidden="1" x14ac:dyDescent="0.25">
      <c r="A925" t="str">
        <f>INDEX('Community ID'!B:B,MATCH(M925,'Community ID'!A:A,0))</f>
        <v>Villa Progreso 3</v>
      </c>
      <c r="B925" t="str">
        <f>INDEX('Community ID'!$K:$K,MATCH('Environmental Data'!$N925,'Community ID'!J:J,0))</f>
        <v>Santiago</v>
      </c>
      <c r="D925" t="s">
        <v>2939</v>
      </c>
      <c r="F925" t="s">
        <v>2940</v>
      </c>
      <c r="G925" t="s">
        <v>48</v>
      </c>
      <c r="H925" s="1">
        <v>33332</v>
      </c>
      <c r="I925">
        <v>30</v>
      </c>
      <c r="J925">
        <v>8294938995</v>
      </c>
      <c r="K925" t="s">
        <v>132</v>
      </c>
      <c r="L925" t="s">
        <v>108</v>
      </c>
      <c r="M925" t="s">
        <v>389</v>
      </c>
      <c r="N925" t="s">
        <v>364</v>
      </c>
      <c r="O925" t="s">
        <v>364</v>
      </c>
      <c r="Q925" t="s">
        <v>375</v>
      </c>
      <c r="S925">
        <v>40221094994</v>
      </c>
      <c r="T925" t="s">
        <v>2026</v>
      </c>
      <c r="U925" t="s">
        <v>56</v>
      </c>
      <c r="V925">
        <v>19.493482534934898</v>
      </c>
      <c r="W925">
        <v>-70.752375932536395</v>
      </c>
      <c r="X925" t="s">
        <v>100</v>
      </c>
      <c r="Y925" t="s">
        <v>100</v>
      </c>
      <c r="Z925" t="s">
        <v>345</v>
      </c>
      <c r="AA925" t="s">
        <v>155</v>
      </c>
      <c r="AB925" t="s">
        <v>60</v>
      </c>
      <c r="AC925" t="s">
        <v>61</v>
      </c>
      <c r="AD925" t="s">
        <v>60</v>
      </c>
      <c r="AE925" t="s">
        <v>157</v>
      </c>
      <c r="AF925" t="s">
        <v>111</v>
      </c>
      <c r="AG925" t="s">
        <v>2941</v>
      </c>
      <c r="AH925" t="s">
        <v>695</v>
      </c>
      <c r="AI925" t="s">
        <v>2942</v>
      </c>
      <c r="AJ925">
        <v>1</v>
      </c>
      <c r="AK925" t="s">
        <v>567</v>
      </c>
      <c r="AL925">
        <v>5</v>
      </c>
      <c r="AM925">
        <v>1</v>
      </c>
      <c r="AN925" t="s">
        <v>60</v>
      </c>
      <c r="AO925" t="s">
        <v>67</v>
      </c>
      <c r="AR925" t="s">
        <v>69</v>
      </c>
      <c r="AS925" t="s">
        <v>91</v>
      </c>
      <c r="AT925" s="1">
        <v>44156</v>
      </c>
      <c r="AU925" t="s">
        <v>11530</v>
      </c>
      <c r="AV925" t="s">
        <v>2026</v>
      </c>
      <c r="AW925" t="s">
        <v>71</v>
      </c>
      <c r="AX925" t="s">
        <v>72</v>
      </c>
    </row>
    <row r="926" spans="1:50" hidden="1" x14ac:dyDescent="0.25">
      <c r="A926" t="str">
        <f>INDEX('Community ID'!B:B,MATCH(M926,'Community ID'!A:A,0))</f>
        <v>Villa Progreso 3</v>
      </c>
      <c r="B926" t="str">
        <f>INDEX('Community ID'!$K:$K,MATCH('Environmental Data'!$N926,'Community ID'!J:J,0))</f>
        <v>Santiago</v>
      </c>
      <c r="D926" t="s">
        <v>2943</v>
      </c>
      <c r="G926" t="s">
        <v>48</v>
      </c>
      <c r="H926" s="1">
        <v>29639</v>
      </c>
      <c r="I926">
        <v>40</v>
      </c>
      <c r="J926">
        <v>8296480989</v>
      </c>
      <c r="K926" t="s">
        <v>49</v>
      </c>
      <c r="L926" t="s">
        <v>2900</v>
      </c>
      <c r="M926" t="s">
        <v>389</v>
      </c>
      <c r="N926" t="s">
        <v>364</v>
      </c>
      <c r="O926" t="s">
        <v>342</v>
      </c>
      <c r="S926">
        <v>40227759418</v>
      </c>
      <c r="T926" t="s">
        <v>2026</v>
      </c>
      <c r="U926" t="s">
        <v>56</v>
      </c>
      <c r="V926">
        <v>19.493483171475901</v>
      </c>
      <c r="W926">
        <v>-70.752378831477898</v>
      </c>
      <c r="X926" t="s">
        <v>100</v>
      </c>
      <c r="Y926" t="s">
        <v>100</v>
      </c>
      <c r="Z926" t="s">
        <v>345</v>
      </c>
      <c r="AA926" t="s">
        <v>155</v>
      </c>
      <c r="AB926" t="s">
        <v>60</v>
      </c>
      <c r="AC926" t="s">
        <v>61</v>
      </c>
      <c r="AD926" t="s">
        <v>61</v>
      </c>
      <c r="AE926" t="s">
        <v>176</v>
      </c>
      <c r="AF926" t="s">
        <v>111</v>
      </c>
      <c r="AG926" t="s">
        <v>2182</v>
      </c>
      <c r="AH926" t="s">
        <v>2182</v>
      </c>
      <c r="AI926" t="s">
        <v>2944</v>
      </c>
      <c r="AJ926">
        <v>1</v>
      </c>
      <c r="AK926" t="s">
        <v>567</v>
      </c>
      <c r="AL926">
        <v>3</v>
      </c>
      <c r="AN926" t="s">
        <v>60</v>
      </c>
      <c r="AO926" t="s">
        <v>67</v>
      </c>
      <c r="AP926" t="s">
        <v>104</v>
      </c>
      <c r="AR926" t="s">
        <v>69</v>
      </c>
      <c r="AS926" t="s">
        <v>91</v>
      </c>
      <c r="AT926" s="1">
        <v>44156</v>
      </c>
      <c r="AU926" t="s">
        <v>11531</v>
      </c>
      <c r="AV926" t="s">
        <v>2026</v>
      </c>
      <c r="AW926" t="s">
        <v>71</v>
      </c>
      <c r="AX926" t="s">
        <v>72</v>
      </c>
    </row>
    <row r="927" spans="1:50" hidden="1" x14ac:dyDescent="0.25">
      <c r="A927" t="str">
        <f>INDEX('Community ID'!B:B,MATCH(M927,'Community ID'!A:A,0))</f>
        <v>Villa Progreso 3</v>
      </c>
      <c r="B927" t="str">
        <f>INDEX('Community ID'!$K:$K,MATCH('Environmental Data'!$N927,'Community ID'!J:J,0))</f>
        <v>Santiago</v>
      </c>
      <c r="D927" t="s">
        <v>2945</v>
      </c>
      <c r="G927" t="s">
        <v>75</v>
      </c>
      <c r="H927" s="1">
        <v>34661</v>
      </c>
      <c r="I927">
        <v>27</v>
      </c>
      <c r="J927">
        <v>8298443766</v>
      </c>
      <c r="K927" t="s">
        <v>49</v>
      </c>
      <c r="L927" t="s">
        <v>663</v>
      </c>
      <c r="M927" t="s">
        <v>389</v>
      </c>
      <c r="N927" t="s">
        <v>364</v>
      </c>
      <c r="O927" t="s">
        <v>342</v>
      </c>
      <c r="Q927" t="s">
        <v>370</v>
      </c>
      <c r="S927">
        <v>40211343716</v>
      </c>
      <c r="T927" t="s">
        <v>2026</v>
      </c>
      <c r="U927" t="s">
        <v>56</v>
      </c>
      <c r="V927">
        <v>19.487996143312099</v>
      </c>
      <c r="W927">
        <v>-70.748596431958106</v>
      </c>
      <c r="X927" t="s">
        <v>100</v>
      </c>
      <c r="Y927" t="s">
        <v>275</v>
      </c>
      <c r="Z927" t="s">
        <v>345</v>
      </c>
      <c r="AA927" t="s">
        <v>155</v>
      </c>
      <c r="AB927" t="s">
        <v>60</v>
      </c>
      <c r="AC927" t="s">
        <v>61</v>
      </c>
      <c r="AD927" t="s">
        <v>60</v>
      </c>
      <c r="AE927" t="s">
        <v>176</v>
      </c>
      <c r="AF927" t="s">
        <v>111</v>
      </c>
      <c r="AG927" t="s">
        <v>2182</v>
      </c>
      <c r="AH927" t="s">
        <v>2946</v>
      </c>
      <c r="AI927" t="s">
        <v>2947</v>
      </c>
      <c r="AJ927">
        <v>1</v>
      </c>
      <c r="AK927" t="s">
        <v>567</v>
      </c>
      <c r="AL927">
        <v>2</v>
      </c>
      <c r="AN927" t="s">
        <v>61</v>
      </c>
      <c r="AO927" t="s">
        <v>170</v>
      </c>
      <c r="AR927" t="s">
        <v>69</v>
      </c>
      <c r="AS927" t="s">
        <v>91</v>
      </c>
      <c r="AT927" s="1">
        <v>44156</v>
      </c>
      <c r="AU927" t="s">
        <v>11532</v>
      </c>
      <c r="AV927" t="s">
        <v>2026</v>
      </c>
      <c r="AW927" t="s">
        <v>71</v>
      </c>
      <c r="AX927" t="s">
        <v>72</v>
      </c>
    </row>
    <row r="928" spans="1:50" hidden="1" x14ac:dyDescent="0.25">
      <c r="A928" t="str">
        <f>INDEX('Community ID'!B:B,MATCH(M928,'Community ID'!A:A,0))</f>
        <v>Villa Progreso 3</v>
      </c>
      <c r="B928" t="str">
        <f>INDEX('Community ID'!$K:$K,MATCH('Environmental Data'!$N928,'Community ID'!J:J,0))</f>
        <v>Santiago</v>
      </c>
      <c r="D928" t="s">
        <v>2948</v>
      </c>
      <c r="G928" t="s">
        <v>48</v>
      </c>
      <c r="H928" s="1">
        <v>28840</v>
      </c>
      <c r="I928">
        <v>43</v>
      </c>
      <c r="J928">
        <v>8293332977</v>
      </c>
      <c r="K928" t="s">
        <v>49</v>
      </c>
      <c r="L928" t="s">
        <v>2949</v>
      </c>
      <c r="M928" t="s">
        <v>389</v>
      </c>
      <c r="N928" t="s">
        <v>364</v>
      </c>
      <c r="O928" t="s">
        <v>364</v>
      </c>
      <c r="Q928" t="s">
        <v>375</v>
      </c>
      <c r="S928">
        <v>1180009093</v>
      </c>
      <c r="T928" t="s">
        <v>2026</v>
      </c>
      <c r="U928" t="s">
        <v>56</v>
      </c>
      <c r="V928">
        <v>19.493417754848199</v>
      </c>
      <c r="W928">
        <v>-70.752265299845703</v>
      </c>
      <c r="X928" t="s">
        <v>82</v>
      </c>
      <c r="Y928" t="s">
        <v>82</v>
      </c>
      <c r="Z928" t="s">
        <v>345</v>
      </c>
      <c r="AA928" t="s">
        <v>155</v>
      </c>
      <c r="AB928" t="s">
        <v>60</v>
      </c>
      <c r="AC928" t="s">
        <v>61</v>
      </c>
      <c r="AD928" t="s">
        <v>60</v>
      </c>
      <c r="AE928" t="s">
        <v>176</v>
      </c>
      <c r="AF928" t="s">
        <v>63</v>
      </c>
      <c r="AG928" t="s">
        <v>2950</v>
      </c>
      <c r="AH928" t="s">
        <v>2950</v>
      </c>
      <c r="AI928" t="s">
        <v>2311</v>
      </c>
      <c r="AJ928">
        <v>2</v>
      </c>
      <c r="AK928" t="s">
        <v>2951</v>
      </c>
      <c r="AL928">
        <v>3</v>
      </c>
      <c r="AN928" t="s">
        <v>60</v>
      </c>
      <c r="AO928" t="s">
        <v>67</v>
      </c>
      <c r="AP928" t="s">
        <v>104</v>
      </c>
      <c r="AR928" t="s">
        <v>378</v>
      </c>
      <c r="AS928" t="s">
        <v>70</v>
      </c>
      <c r="AT928" s="1">
        <v>44156</v>
      </c>
      <c r="AU928" t="s">
        <v>11533</v>
      </c>
      <c r="AV928" t="s">
        <v>2026</v>
      </c>
      <c r="AW928" t="s">
        <v>71</v>
      </c>
      <c r="AX928" t="s">
        <v>72</v>
      </c>
    </row>
    <row r="929" spans="1:50" hidden="1" x14ac:dyDescent="0.25">
      <c r="A929" t="str">
        <f>INDEX('Community ID'!B:B,MATCH(M929,'Community ID'!A:A,0))</f>
        <v>Villa Progreso 3</v>
      </c>
      <c r="B929" t="str">
        <f>INDEX('Community ID'!$K:$K,MATCH('Environmental Data'!$N929,'Community ID'!J:J,0))</f>
        <v>Santiago</v>
      </c>
      <c r="D929" t="s">
        <v>2952</v>
      </c>
      <c r="G929" t="s">
        <v>48</v>
      </c>
      <c r="H929" s="1">
        <v>33725</v>
      </c>
      <c r="I929">
        <v>29</v>
      </c>
      <c r="K929" t="s">
        <v>132</v>
      </c>
      <c r="L929" t="s">
        <v>108</v>
      </c>
      <c r="M929" t="s">
        <v>389</v>
      </c>
      <c r="N929" t="s">
        <v>364</v>
      </c>
      <c r="O929" t="s">
        <v>364</v>
      </c>
      <c r="S929">
        <v>3105659092</v>
      </c>
      <c r="T929" t="s">
        <v>2026</v>
      </c>
      <c r="U929" t="s">
        <v>56</v>
      </c>
      <c r="V929">
        <v>19.488259265381199</v>
      </c>
      <c r="W929">
        <v>-70.748540898558602</v>
      </c>
      <c r="X929" t="s">
        <v>57</v>
      </c>
      <c r="Y929" t="s">
        <v>57</v>
      </c>
      <c r="Z929" t="s">
        <v>345</v>
      </c>
      <c r="AA929" t="s">
        <v>155</v>
      </c>
      <c r="AB929" t="s">
        <v>60</v>
      </c>
      <c r="AC929" t="s">
        <v>61</v>
      </c>
      <c r="AD929" t="s">
        <v>60</v>
      </c>
      <c r="AE929" t="s">
        <v>176</v>
      </c>
      <c r="AF929" t="s">
        <v>63</v>
      </c>
      <c r="AG929" t="s">
        <v>2953</v>
      </c>
      <c r="AH929" t="s">
        <v>2182</v>
      </c>
      <c r="AI929" t="s">
        <v>679</v>
      </c>
      <c r="AJ929">
        <v>2</v>
      </c>
      <c r="AK929" t="s">
        <v>2357</v>
      </c>
      <c r="AL929">
        <v>5</v>
      </c>
      <c r="AN929" t="s">
        <v>60</v>
      </c>
      <c r="AO929" t="s">
        <v>67</v>
      </c>
      <c r="AR929" t="s">
        <v>69</v>
      </c>
      <c r="AS929" t="s">
        <v>91</v>
      </c>
      <c r="AT929" s="1">
        <v>44156</v>
      </c>
      <c r="AU929" t="s">
        <v>11534</v>
      </c>
      <c r="AV929" t="s">
        <v>2026</v>
      </c>
      <c r="AW929" t="s">
        <v>71</v>
      </c>
      <c r="AX929" t="s">
        <v>72</v>
      </c>
    </row>
    <row r="930" spans="1:50" hidden="1" x14ac:dyDescent="0.25">
      <c r="A930" t="str">
        <f>INDEX('Community ID'!B:B,MATCH(M930,'Community ID'!A:A,0))</f>
        <v>Villa Progreso 3</v>
      </c>
      <c r="B930" t="str">
        <f>INDEX('Community ID'!$K:$K,MATCH('Environmental Data'!$N930,'Community ID'!J:J,0))</f>
        <v>Santiago</v>
      </c>
      <c r="D930" t="s">
        <v>2954</v>
      </c>
      <c r="G930" t="s">
        <v>48</v>
      </c>
      <c r="H930" s="1">
        <v>19920</v>
      </c>
      <c r="I930">
        <v>67</v>
      </c>
      <c r="J930">
        <v>8294305124</v>
      </c>
      <c r="K930" t="s">
        <v>49</v>
      </c>
      <c r="L930" t="s">
        <v>108</v>
      </c>
      <c r="M930" t="s">
        <v>389</v>
      </c>
      <c r="N930" t="s">
        <v>364</v>
      </c>
      <c r="O930" t="s">
        <v>364</v>
      </c>
      <c r="R930" t="s">
        <v>134</v>
      </c>
      <c r="S930">
        <v>3100674203</v>
      </c>
      <c r="T930" t="s">
        <v>2026</v>
      </c>
      <c r="U930" t="s">
        <v>56</v>
      </c>
      <c r="V930">
        <v>19.487673846533301</v>
      </c>
      <c r="W930">
        <v>-70.748784926807105</v>
      </c>
      <c r="X930" t="s">
        <v>82</v>
      </c>
      <c r="Y930" t="s">
        <v>82</v>
      </c>
      <c r="Z930" t="s">
        <v>345</v>
      </c>
      <c r="AA930" t="s">
        <v>155</v>
      </c>
      <c r="AB930" t="s">
        <v>60</v>
      </c>
      <c r="AC930" t="s">
        <v>61</v>
      </c>
      <c r="AD930" t="s">
        <v>61</v>
      </c>
      <c r="AE930" t="s">
        <v>176</v>
      </c>
      <c r="AF930" t="s">
        <v>111</v>
      </c>
      <c r="AG930" t="s">
        <v>2955</v>
      </c>
      <c r="AI930" t="s">
        <v>679</v>
      </c>
      <c r="AJ930">
        <v>1</v>
      </c>
      <c r="AK930" t="s">
        <v>2357</v>
      </c>
      <c r="AL930">
        <v>2</v>
      </c>
      <c r="AN930" t="s">
        <v>60</v>
      </c>
      <c r="AO930" t="s">
        <v>67</v>
      </c>
      <c r="AP930" t="s">
        <v>104</v>
      </c>
      <c r="AR930" t="s">
        <v>69</v>
      </c>
      <c r="AS930" t="s">
        <v>91</v>
      </c>
      <c r="AT930" s="1">
        <v>44156</v>
      </c>
      <c r="AU930" t="s">
        <v>11535</v>
      </c>
      <c r="AV930" t="s">
        <v>2026</v>
      </c>
      <c r="AW930" t="s">
        <v>71</v>
      </c>
      <c r="AX930" t="s">
        <v>72</v>
      </c>
    </row>
    <row r="931" spans="1:50" hidden="1" x14ac:dyDescent="0.25">
      <c r="A931" t="str">
        <f>INDEX('Community ID'!B:B,MATCH(M931,'Community ID'!A:A,0))</f>
        <v>Villa Progreso 3</v>
      </c>
      <c r="B931" t="str">
        <f>INDEX('Community ID'!$K:$K,MATCH('Environmental Data'!$N931,'Community ID'!J:J,0))</f>
        <v>Santiago</v>
      </c>
      <c r="D931" t="s">
        <v>2956</v>
      </c>
      <c r="G931" t="s">
        <v>48</v>
      </c>
      <c r="H931" s="1">
        <v>38027</v>
      </c>
      <c r="I931">
        <v>17</v>
      </c>
      <c r="J931">
        <v>8292770678</v>
      </c>
      <c r="K931" t="s">
        <v>49</v>
      </c>
      <c r="L931" t="s">
        <v>118</v>
      </c>
      <c r="M931" t="s">
        <v>389</v>
      </c>
      <c r="N931" t="s">
        <v>369</v>
      </c>
      <c r="O931" t="s">
        <v>364</v>
      </c>
      <c r="T931" t="s">
        <v>2026</v>
      </c>
      <c r="U931" t="s">
        <v>56</v>
      </c>
      <c r="V931">
        <v>19.487577404231999</v>
      </c>
      <c r="W931">
        <v>-70.749099710700705</v>
      </c>
      <c r="X931" t="s">
        <v>57</v>
      </c>
      <c r="Y931" t="s">
        <v>275</v>
      </c>
      <c r="Z931" t="s">
        <v>345</v>
      </c>
      <c r="AA931" t="s">
        <v>155</v>
      </c>
      <c r="AB931" t="s">
        <v>60</v>
      </c>
      <c r="AC931" t="s">
        <v>61</v>
      </c>
      <c r="AD931" t="s">
        <v>61</v>
      </c>
      <c r="AE931" t="s">
        <v>176</v>
      </c>
      <c r="AF931" t="s">
        <v>63</v>
      </c>
      <c r="AG931" t="s">
        <v>2957</v>
      </c>
      <c r="AI931" t="s">
        <v>679</v>
      </c>
      <c r="AJ931">
        <v>1</v>
      </c>
      <c r="AK931" t="s">
        <v>644</v>
      </c>
      <c r="AL931">
        <v>5</v>
      </c>
      <c r="AM931">
        <v>3</v>
      </c>
      <c r="AN931" t="s">
        <v>61</v>
      </c>
      <c r="AO931" t="s">
        <v>67</v>
      </c>
      <c r="AP931" t="s">
        <v>104</v>
      </c>
      <c r="AR931" t="s">
        <v>69</v>
      </c>
      <c r="AS931" t="s">
        <v>70</v>
      </c>
      <c r="AT931" s="1">
        <v>44156</v>
      </c>
      <c r="AU931" t="s">
        <v>11536</v>
      </c>
      <c r="AV931" t="s">
        <v>2026</v>
      </c>
      <c r="AW931" t="s">
        <v>71</v>
      </c>
      <c r="AX931" t="s">
        <v>72</v>
      </c>
    </row>
    <row r="932" spans="1:50" hidden="1" x14ac:dyDescent="0.25">
      <c r="A932" t="str">
        <f>INDEX('Community ID'!B:B,MATCH(M932,'Community ID'!A:A,0))</f>
        <v>Villa Progreso 3</v>
      </c>
      <c r="B932" t="str">
        <f>INDEX('Community ID'!$K:$K,MATCH('Environmental Data'!$N932,'Community ID'!J:J,0))</f>
        <v>Santiago</v>
      </c>
      <c r="D932" t="s">
        <v>2958</v>
      </c>
      <c r="F932" t="s">
        <v>2959</v>
      </c>
      <c r="G932" t="s">
        <v>75</v>
      </c>
      <c r="H932" s="1">
        <v>35328</v>
      </c>
      <c r="I932">
        <v>25</v>
      </c>
      <c r="J932">
        <v>8295255975</v>
      </c>
      <c r="K932" t="s">
        <v>117</v>
      </c>
      <c r="L932" t="s">
        <v>2960</v>
      </c>
      <c r="M932" t="s">
        <v>389</v>
      </c>
      <c r="N932" t="s">
        <v>364</v>
      </c>
      <c r="O932" t="s">
        <v>364</v>
      </c>
      <c r="Q932" t="s">
        <v>353</v>
      </c>
      <c r="S932">
        <v>7300191140</v>
      </c>
      <c r="T932" t="s">
        <v>2026</v>
      </c>
      <c r="U932" t="s">
        <v>56</v>
      </c>
      <c r="V932">
        <v>19.490596333254501</v>
      </c>
      <c r="W932">
        <v>-70.746476959615904</v>
      </c>
      <c r="X932" t="s">
        <v>57</v>
      </c>
      <c r="Y932" t="s">
        <v>100</v>
      </c>
      <c r="Z932" t="s">
        <v>345</v>
      </c>
      <c r="AA932" t="s">
        <v>155</v>
      </c>
      <c r="AB932" t="s">
        <v>60</v>
      </c>
      <c r="AC932" t="s">
        <v>61</v>
      </c>
      <c r="AD932" t="s">
        <v>60</v>
      </c>
      <c r="AE932" t="s">
        <v>176</v>
      </c>
      <c r="AF932" t="s">
        <v>63</v>
      </c>
      <c r="AG932" t="s">
        <v>1964</v>
      </c>
      <c r="AH932" t="s">
        <v>2961</v>
      </c>
      <c r="AI932" t="s">
        <v>2962</v>
      </c>
      <c r="AJ932">
        <v>1</v>
      </c>
      <c r="AK932" t="s">
        <v>567</v>
      </c>
      <c r="AL932">
        <v>1</v>
      </c>
      <c r="AN932" t="s">
        <v>60</v>
      </c>
      <c r="AO932" t="s">
        <v>67</v>
      </c>
      <c r="AR932" t="s">
        <v>69</v>
      </c>
      <c r="AS932" t="s">
        <v>70</v>
      </c>
      <c r="AT932" s="1">
        <v>44156</v>
      </c>
      <c r="AU932" t="s">
        <v>11537</v>
      </c>
      <c r="AV932" t="s">
        <v>2026</v>
      </c>
      <c r="AW932" t="s">
        <v>71</v>
      </c>
      <c r="AX932" t="s">
        <v>72</v>
      </c>
    </row>
    <row r="933" spans="1:50" hidden="1" x14ac:dyDescent="0.25">
      <c r="A933" t="str">
        <f>INDEX('Community ID'!B:B,MATCH(M933,'Community ID'!A:A,0))</f>
        <v>Villa Progreso 3</v>
      </c>
      <c r="B933" t="str">
        <f>INDEX('Community ID'!$K:$K,MATCH('Environmental Data'!$N933,'Community ID'!J:J,0))</f>
        <v>Santiago</v>
      </c>
      <c r="D933" t="s">
        <v>2963</v>
      </c>
      <c r="G933" t="s">
        <v>48</v>
      </c>
      <c r="H933" s="1">
        <v>33372</v>
      </c>
      <c r="I933">
        <v>30</v>
      </c>
      <c r="J933">
        <v>8097850020</v>
      </c>
      <c r="K933" t="s">
        <v>132</v>
      </c>
      <c r="L933" t="s">
        <v>108</v>
      </c>
      <c r="M933" t="s">
        <v>389</v>
      </c>
      <c r="N933" t="s">
        <v>364</v>
      </c>
      <c r="O933" t="s">
        <v>342</v>
      </c>
      <c r="S933">
        <v>40222204733</v>
      </c>
      <c r="T933" t="s">
        <v>2026</v>
      </c>
      <c r="U933" t="s">
        <v>56</v>
      </c>
      <c r="V933">
        <v>19.493328758776901</v>
      </c>
      <c r="W933">
        <v>-70.752036994097693</v>
      </c>
      <c r="X933" t="s">
        <v>82</v>
      </c>
      <c r="Y933" t="s">
        <v>82</v>
      </c>
      <c r="Z933" t="s">
        <v>345</v>
      </c>
      <c r="AA933" t="s">
        <v>155</v>
      </c>
      <c r="AB933" t="s">
        <v>60</v>
      </c>
      <c r="AC933" t="s">
        <v>61</v>
      </c>
      <c r="AD933" t="s">
        <v>61</v>
      </c>
      <c r="AE933" t="s">
        <v>176</v>
      </c>
      <c r="AF933" t="s">
        <v>63</v>
      </c>
      <c r="AG933" t="s">
        <v>354</v>
      </c>
      <c r="AH933" t="s">
        <v>2964</v>
      </c>
      <c r="AI933" t="s">
        <v>734</v>
      </c>
      <c r="AJ933">
        <v>1</v>
      </c>
      <c r="AK933" t="s">
        <v>567</v>
      </c>
      <c r="AL933">
        <v>3</v>
      </c>
      <c r="AM933">
        <v>1</v>
      </c>
      <c r="AN933" t="s">
        <v>60</v>
      </c>
      <c r="AO933" t="s">
        <v>67</v>
      </c>
      <c r="AR933" t="s">
        <v>69</v>
      </c>
      <c r="AS933" t="s">
        <v>91</v>
      </c>
      <c r="AT933" s="1">
        <v>44156</v>
      </c>
      <c r="AU933" t="s">
        <v>11538</v>
      </c>
      <c r="AV933" t="s">
        <v>2026</v>
      </c>
      <c r="AW933" t="s">
        <v>71</v>
      </c>
      <c r="AX933" t="s">
        <v>72</v>
      </c>
    </row>
    <row r="934" spans="1:50" hidden="1" x14ac:dyDescent="0.25">
      <c r="A934" t="str">
        <f>INDEX('Community ID'!B:B,MATCH(M934,'Community ID'!A:A,0))</f>
        <v>Villa Progreso 3</v>
      </c>
      <c r="B934" t="str">
        <f>INDEX('Community ID'!$K:$K,MATCH('Environmental Data'!$N934,'Community ID'!J:J,0))</f>
        <v>Santiago</v>
      </c>
      <c r="D934" t="s">
        <v>2965</v>
      </c>
      <c r="G934" t="s">
        <v>48</v>
      </c>
      <c r="H934" s="1">
        <v>23255</v>
      </c>
      <c r="I934">
        <v>58</v>
      </c>
      <c r="J934">
        <v>8299161877</v>
      </c>
      <c r="K934" t="s">
        <v>76</v>
      </c>
      <c r="L934" t="s">
        <v>1436</v>
      </c>
      <c r="M934" t="s">
        <v>389</v>
      </c>
      <c r="N934" t="s">
        <v>364</v>
      </c>
      <c r="O934" t="s">
        <v>342</v>
      </c>
      <c r="Q934" t="s">
        <v>370</v>
      </c>
      <c r="S934">
        <v>370036109</v>
      </c>
      <c r="T934" t="s">
        <v>2026</v>
      </c>
      <c r="U934" t="s">
        <v>56</v>
      </c>
      <c r="V934">
        <v>19.493315130070599</v>
      </c>
      <c r="W934">
        <v>-70.752076301832304</v>
      </c>
      <c r="X934" t="s">
        <v>82</v>
      </c>
      <c r="Y934" t="s">
        <v>82</v>
      </c>
      <c r="Z934" t="s">
        <v>345</v>
      </c>
      <c r="AA934" t="s">
        <v>155</v>
      </c>
      <c r="AB934" t="s">
        <v>60</v>
      </c>
      <c r="AC934" t="s">
        <v>61</v>
      </c>
      <c r="AD934" t="s">
        <v>60</v>
      </c>
      <c r="AE934" t="s">
        <v>157</v>
      </c>
      <c r="AF934" t="s">
        <v>111</v>
      </c>
      <c r="AG934" t="s">
        <v>2182</v>
      </c>
      <c r="AI934" t="s">
        <v>679</v>
      </c>
      <c r="AJ934">
        <v>1</v>
      </c>
      <c r="AK934" t="s">
        <v>567</v>
      </c>
      <c r="AL934">
        <v>2</v>
      </c>
      <c r="AN934" t="s">
        <v>60</v>
      </c>
      <c r="AO934" t="s">
        <v>67</v>
      </c>
      <c r="AP934" t="s">
        <v>104</v>
      </c>
      <c r="AR934" t="s">
        <v>69</v>
      </c>
      <c r="AS934" t="s">
        <v>91</v>
      </c>
      <c r="AT934" s="1">
        <v>44156</v>
      </c>
      <c r="AU934" t="s">
        <v>11539</v>
      </c>
      <c r="AV934" t="s">
        <v>2026</v>
      </c>
      <c r="AW934" t="s">
        <v>71</v>
      </c>
      <c r="AX934" t="s">
        <v>72</v>
      </c>
    </row>
    <row r="935" spans="1:50" hidden="1" x14ac:dyDescent="0.25">
      <c r="A935" t="str">
        <f>INDEX('Community ID'!B:B,MATCH(M935,'Community ID'!A:A,0))</f>
        <v>Villa Progreso 3</v>
      </c>
      <c r="B935" t="str">
        <f>INDEX('Community ID'!$K:$K,MATCH('Environmental Data'!$N935,'Community ID'!J:J,0))</f>
        <v>Santiago</v>
      </c>
      <c r="D935" t="s">
        <v>2966</v>
      </c>
      <c r="F935" t="s">
        <v>1863</v>
      </c>
      <c r="G935" t="s">
        <v>48</v>
      </c>
      <c r="H935" s="1">
        <v>9467</v>
      </c>
      <c r="I935">
        <v>96</v>
      </c>
      <c r="J935">
        <v>8296615975</v>
      </c>
      <c r="K935" t="s">
        <v>76</v>
      </c>
      <c r="L935" t="s">
        <v>127</v>
      </c>
      <c r="M935" t="s">
        <v>389</v>
      </c>
      <c r="N935" t="s">
        <v>364</v>
      </c>
      <c r="O935" t="s">
        <v>364</v>
      </c>
      <c r="Q935" t="s">
        <v>358</v>
      </c>
      <c r="T935" t="s">
        <v>2026</v>
      </c>
      <c r="U935" t="s">
        <v>56</v>
      </c>
      <c r="V935">
        <v>19.493193544718</v>
      </c>
      <c r="W935">
        <v>-70.751741171919605</v>
      </c>
      <c r="X935" t="s">
        <v>100</v>
      </c>
      <c r="Y935" t="s">
        <v>100</v>
      </c>
      <c r="Z935" t="s">
        <v>345</v>
      </c>
      <c r="AA935" t="s">
        <v>155</v>
      </c>
      <c r="AB935" t="s">
        <v>61</v>
      </c>
      <c r="AC935" t="s">
        <v>61</v>
      </c>
      <c r="AD935" t="s">
        <v>60</v>
      </c>
      <c r="AE935" t="s">
        <v>176</v>
      </c>
      <c r="AF935" t="s">
        <v>111</v>
      </c>
      <c r="AG935" t="s">
        <v>2955</v>
      </c>
      <c r="AI935" t="s">
        <v>734</v>
      </c>
      <c r="AJ935">
        <v>1</v>
      </c>
      <c r="AK935" t="s">
        <v>567</v>
      </c>
      <c r="AL935">
        <v>1</v>
      </c>
      <c r="AN935" t="s">
        <v>60</v>
      </c>
      <c r="AP935" t="s">
        <v>104</v>
      </c>
      <c r="AR935" t="s">
        <v>69</v>
      </c>
      <c r="AS935" t="s">
        <v>91</v>
      </c>
      <c r="AT935" s="1">
        <v>44156</v>
      </c>
      <c r="AU935" t="s">
        <v>11540</v>
      </c>
      <c r="AV935" t="s">
        <v>2026</v>
      </c>
      <c r="AW935" t="s">
        <v>71</v>
      </c>
      <c r="AX935" t="s">
        <v>72</v>
      </c>
    </row>
    <row r="936" spans="1:50" hidden="1" x14ac:dyDescent="0.25">
      <c r="A936" t="str">
        <f>INDEX('Community ID'!B:B,MATCH(M936,'Community ID'!A:A,0))</f>
        <v>Villa Progreso 3</v>
      </c>
      <c r="B936" t="str">
        <f>INDEX('Community ID'!$K:$K,MATCH('Environmental Data'!$N936,'Community ID'!J:J,0))</f>
        <v>Santiago</v>
      </c>
      <c r="D936" t="s">
        <v>2967</v>
      </c>
      <c r="F936" t="s">
        <v>2968</v>
      </c>
      <c r="G936" t="s">
        <v>48</v>
      </c>
      <c r="H936" s="1">
        <v>20188</v>
      </c>
      <c r="I936">
        <v>66</v>
      </c>
      <c r="J936">
        <v>8296615975</v>
      </c>
      <c r="K936" t="s">
        <v>49</v>
      </c>
      <c r="L936" t="s">
        <v>127</v>
      </c>
      <c r="M936" t="s">
        <v>389</v>
      </c>
      <c r="N936" t="s">
        <v>364</v>
      </c>
      <c r="O936" t="s">
        <v>342</v>
      </c>
      <c r="Q936" t="s">
        <v>134</v>
      </c>
      <c r="S936">
        <v>7300022048</v>
      </c>
      <c r="T936" t="s">
        <v>2026</v>
      </c>
      <c r="U936" t="s">
        <v>56</v>
      </c>
      <c r="V936">
        <v>19.490433597502602</v>
      </c>
      <c r="W936">
        <v>-70.745935649338193</v>
      </c>
      <c r="X936" t="s">
        <v>82</v>
      </c>
      <c r="Y936" t="s">
        <v>196</v>
      </c>
      <c r="Z936" t="s">
        <v>345</v>
      </c>
      <c r="AA936" t="s">
        <v>155</v>
      </c>
      <c r="AB936" t="s">
        <v>60</v>
      </c>
      <c r="AC936" t="s">
        <v>61</v>
      </c>
      <c r="AD936" t="s">
        <v>60</v>
      </c>
      <c r="AE936" t="s">
        <v>176</v>
      </c>
      <c r="AF936" t="s">
        <v>63</v>
      </c>
      <c r="AG936" t="s">
        <v>2955</v>
      </c>
      <c r="AH936" t="s">
        <v>2969</v>
      </c>
      <c r="AI936" t="s">
        <v>722</v>
      </c>
      <c r="AJ936">
        <v>1</v>
      </c>
      <c r="AK936" t="s">
        <v>567</v>
      </c>
      <c r="AL936">
        <v>2</v>
      </c>
      <c r="AN936" t="s">
        <v>60</v>
      </c>
      <c r="AO936" t="s">
        <v>67</v>
      </c>
      <c r="AP936" t="s">
        <v>104</v>
      </c>
      <c r="AR936" t="s">
        <v>69</v>
      </c>
      <c r="AS936" t="s">
        <v>91</v>
      </c>
      <c r="AT936" s="1">
        <v>44156</v>
      </c>
      <c r="AU936" t="s">
        <v>11541</v>
      </c>
      <c r="AV936" t="s">
        <v>2026</v>
      </c>
      <c r="AW936" t="s">
        <v>71</v>
      </c>
      <c r="AX936" t="s">
        <v>72</v>
      </c>
    </row>
    <row r="937" spans="1:50" hidden="1" x14ac:dyDescent="0.25">
      <c r="A937" t="str">
        <f>INDEX('Community ID'!B:B,MATCH(M937,'Community ID'!A:A,0))</f>
        <v>Villa Progreso 3</v>
      </c>
      <c r="B937" t="str">
        <f>INDEX('Community ID'!$K:$K,MATCH('Environmental Data'!$N937,'Community ID'!J:J,0))</f>
        <v>Santiago</v>
      </c>
      <c r="D937" t="s">
        <v>2970</v>
      </c>
      <c r="G937" t="s">
        <v>48</v>
      </c>
      <c r="H937" s="1">
        <v>28383</v>
      </c>
      <c r="I937">
        <v>44</v>
      </c>
      <c r="J937">
        <v>8094641623</v>
      </c>
      <c r="K937" t="s">
        <v>132</v>
      </c>
      <c r="L937" t="s">
        <v>108</v>
      </c>
      <c r="M937" t="s">
        <v>389</v>
      </c>
      <c r="N937" t="s">
        <v>364</v>
      </c>
      <c r="O937" t="s">
        <v>364</v>
      </c>
      <c r="S937">
        <v>3103518209</v>
      </c>
      <c r="T937" t="s">
        <v>2026</v>
      </c>
      <c r="U937" t="s">
        <v>56</v>
      </c>
      <c r="V937">
        <v>19.492048879307902</v>
      </c>
      <c r="W937">
        <v>-70.750081116467797</v>
      </c>
      <c r="X937" t="s">
        <v>57</v>
      </c>
      <c r="Y937" t="s">
        <v>57</v>
      </c>
      <c r="Z937" t="s">
        <v>345</v>
      </c>
      <c r="AA937" t="s">
        <v>155</v>
      </c>
      <c r="AB937" t="s">
        <v>60</v>
      </c>
      <c r="AC937" t="s">
        <v>61</v>
      </c>
      <c r="AD937" t="s">
        <v>61</v>
      </c>
      <c r="AE937" t="s">
        <v>176</v>
      </c>
      <c r="AF937" t="s">
        <v>63</v>
      </c>
      <c r="AG937" t="s">
        <v>2971</v>
      </c>
      <c r="AI937" t="s">
        <v>2972</v>
      </c>
      <c r="AJ937">
        <v>1</v>
      </c>
      <c r="AK937" t="s">
        <v>989</v>
      </c>
      <c r="AL937">
        <v>1</v>
      </c>
      <c r="AN937" t="s">
        <v>60</v>
      </c>
      <c r="AO937" t="s">
        <v>67</v>
      </c>
      <c r="AP937" t="s">
        <v>104</v>
      </c>
      <c r="AR937" t="s">
        <v>69</v>
      </c>
      <c r="AS937" t="s">
        <v>91</v>
      </c>
      <c r="AT937" s="1">
        <v>44156</v>
      </c>
      <c r="AU937" t="s">
        <v>11542</v>
      </c>
      <c r="AV937" t="s">
        <v>2026</v>
      </c>
      <c r="AW937" t="s">
        <v>71</v>
      </c>
      <c r="AX937" t="s">
        <v>72</v>
      </c>
    </row>
    <row r="938" spans="1:50" hidden="1" x14ac:dyDescent="0.25">
      <c r="A938" t="str">
        <f>INDEX('Community ID'!B:B,MATCH(M938,'Community ID'!A:A,0))</f>
        <v>Villa Progreso 3</v>
      </c>
      <c r="B938" t="str">
        <f>INDEX('Community ID'!$K:$K,MATCH('Environmental Data'!$N938,'Community ID'!J:J,0))</f>
        <v>Santiago</v>
      </c>
      <c r="D938" t="s">
        <v>2973</v>
      </c>
      <c r="F938" t="s">
        <v>2974</v>
      </c>
      <c r="G938" t="s">
        <v>75</v>
      </c>
      <c r="H938" s="1">
        <v>30288</v>
      </c>
      <c r="I938">
        <v>39</v>
      </c>
      <c r="J938">
        <v>8092060153</v>
      </c>
      <c r="K938" t="s">
        <v>49</v>
      </c>
      <c r="L938" t="s">
        <v>548</v>
      </c>
      <c r="M938" t="s">
        <v>389</v>
      </c>
      <c r="N938" t="s">
        <v>364</v>
      </c>
      <c r="O938" t="s">
        <v>364</v>
      </c>
      <c r="P938">
        <v>9701939559900</v>
      </c>
      <c r="Q938" t="s">
        <v>375</v>
      </c>
      <c r="T938" t="s">
        <v>2026</v>
      </c>
      <c r="U938" t="s">
        <v>56</v>
      </c>
      <c r="V938">
        <v>19.490984758547398</v>
      </c>
      <c r="W938">
        <v>-70.746350254035903</v>
      </c>
      <c r="X938" t="s">
        <v>100</v>
      </c>
      <c r="Y938" t="s">
        <v>275</v>
      </c>
      <c r="Z938" t="s">
        <v>345</v>
      </c>
      <c r="AA938" t="s">
        <v>155</v>
      </c>
      <c r="AB938" t="s">
        <v>60</v>
      </c>
      <c r="AC938" t="s">
        <v>61</v>
      </c>
      <c r="AD938" t="s">
        <v>60</v>
      </c>
      <c r="AE938" t="s">
        <v>176</v>
      </c>
      <c r="AF938" t="s">
        <v>111</v>
      </c>
      <c r="AG938" t="s">
        <v>2182</v>
      </c>
      <c r="AH938" t="s">
        <v>2975</v>
      </c>
      <c r="AI938" t="s">
        <v>679</v>
      </c>
      <c r="AJ938">
        <v>2</v>
      </c>
      <c r="AK938" t="s">
        <v>644</v>
      </c>
      <c r="AL938">
        <v>4</v>
      </c>
      <c r="AM938">
        <v>1</v>
      </c>
      <c r="AN938" t="s">
        <v>60</v>
      </c>
      <c r="AO938" t="s">
        <v>67</v>
      </c>
      <c r="AR938" t="s">
        <v>69</v>
      </c>
      <c r="AS938" t="s">
        <v>91</v>
      </c>
      <c r="AT938" s="1">
        <v>44156</v>
      </c>
      <c r="AU938" t="s">
        <v>11543</v>
      </c>
      <c r="AV938" t="s">
        <v>2026</v>
      </c>
      <c r="AW938" t="s">
        <v>71</v>
      </c>
      <c r="AX938" t="s">
        <v>72</v>
      </c>
    </row>
    <row r="939" spans="1:50" hidden="1" x14ac:dyDescent="0.25">
      <c r="A939" t="str">
        <f>INDEX('Community ID'!B:B,MATCH(M939,'Community ID'!A:A,0))</f>
        <v>Villa Progreso 3</v>
      </c>
      <c r="B939" t="str">
        <f>INDEX('Community ID'!$K:$K,MATCH('Environmental Data'!$N939,'Community ID'!J:J,0))</f>
        <v>Santiago</v>
      </c>
      <c r="D939" t="s">
        <v>2976</v>
      </c>
      <c r="F939" t="s">
        <v>1969</v>
      </c>
      <c r="G939" t="s">
        <v>75</v>
      </c>
      <c r="H939" t="s">
        <v>2977</v>
      </c>
      <c r="I939">
        <v>55</v>
      </c>
      <c r="J939">
        <v>8494038148</v>
      </c>
      <c r="K939" t="s">
        <v>76</v>
      </c>
      <c r="L939" t="s">
        <v>412</v>
      </c>
      <c r="M939" t="s">
        <v>389</v>
      </c>
      <c r="N939" t="s">
        <v>364</v>
      </c>
      <c r="O939" t="s">
        <v>364</v>
      </c>
      <c r="R939" t="s">
        <v>134</v>
      </c>
      <c r="S939">
        <v>4400128080</v>
      </c>
      <c r="T939" t="s">
        <v>2026</v>
      </c>
      <c r="U939" t="s">
        <v>56</v>
      </c>
      <c r="V939">
        <v>19.493183300754499</v>
      </c>
      <c r="W939">
        <v>-70.7520010517228</v>
      </c>
      <c r="X939" t="s">
        <v>82</v>
      </c>
      <c r="Y939" t="s">
        <v>100</v>
      </c>
      <c r="Z939" t="s">
        <v>345</v>
      </c>
      <c r="AA939" t="s">
        <v>155</v>
      </c>
      <c r="AB939" t="s">
        <v>60</v>
      </c>
      <c r="AC939" t="s">
        <v>61</v>
      </c>
      <c r="AD939" t="s">
        <v>60</v>
      </c>
      <c r="AE939" t="s">
        <v>157</v>
      </c>
      <c r="AF939" t="s">
        <v>111</v>
      </c>
      <c r="AG939" t="s">
        <v>2978</v>
      </c>
      <c r="AH939" t="s">
        <v>2979</v>
      </c>
      <c r="AI939" t="s">
        <v>2218</v>
      </c>
      <c r="AJ939">
        <v>2</v>
      </c>
      <c r="AK939" t="s">
        <v>567</v>
      </c>
      <c r="AL939">
        <v>4</v>
      </c>
      <c r="AN939" t="s">
        <v>61</v>
      </c>
      <c r="AO939" t="s">
        <v>67</v>
      </c>
      <c r="AP939" t="s">
        <v>104</v>
      </c>
      <c r="AR939" t="s">
        <v>69</v>
      </c>
      <c r="AS939" t="s">
        <v>91</v>
      </c>
      <c r="AT939" s="1">
        <v>44156</v>
      </c>
      <c r="AU939" t="s">
        <v>11544</v>
      </c>
      <c r="AV939" t="s">
        <v>2026</v>
      </c>
      <c r="AW939" t="s">
        <v>71</v>
      </c>
      <c r="AX939" t="s">
        <v>72</v>
      </c>
    </row>
    <row r="940" spans="1:50" hidden="1" x14ac:dyDescent="0.25">
      <c r="A940" t="str">
        <f>INDEX('Community ID'!B:B,MATCH(M940,'Community ID'!A:A,0))</f>
        <v>Villa Progreso 3</v>
      </c>
      <c r="B940" t="str">
        <f>INDEX('Community ID'!$K:$K,MATCH('Environmental Data'!$N940,'Community ID'!J:J,0))</f>
        <v>Santiago</v>
      </c>
      <c r="D940" t="s">
        <v>2980</v>
      </c>
      <c r="G940" t="s">
        <v>48</v>
      </c>
      <c r="H940" s="1">
        <v>33092</v>
      </c>
      <c r="I940">
        <v>31</v>
      </c>
      <c r="J940">
        <v>8494580291</v>
      </c>
      <c r="K940" t="s">
        <v>49</v>
      </c>
      <c r="L940" t="s">
        <v>108</v>
      </c>
      <c r="M940" t="s">
        <v>389</v>
      </c>
      <c r="N940" t="s">
        <v>364</v>
      </c>
      <c r="O940" t="s">
        <v>342</v>
      </c>
      <c r="Q940" t="s">
        <v>2981</v>
      </c>
      <c r="S940">
        <v>3105450336</v>
      </c>
      <c r="T940" t="s">
        <v>2026</v>
      </c>
      <c r="U940" t="s">
        <v>56</v>
      </c>
      <c r="V940">
        <v>19.493183300754499</v>
      </c>
      <c r="W940">
        <v>-70.7520010517228</v>
      </c>
      <c r="X940" t="s">
        <v>100</v>
      </c>
      <c r="Y940" t="s">
        <v>100</v>
      </c>
      <c r="Z940" t="s">
        <v>345</v>
      </c>
      <c r="AA940" t="s">
        <v>155</v>
      </c>
      <c r="AB940" t="s">
        <v>60</v>
      </c>
      <c r="AC940" t="s">
        <v>61</v>
      </c>
      <c r="AD940" t="s">
        <v>60</v>
      </c>
      <c r="AE940" t="s">
        <v>176</v>
      </c>
      <c r="AF940" t="s">
        <v>63</v>
      </c>
      <c r="AG940" t="s">
        <v>2982</v>
      </c>
      <c r="AH940" t="s">
        <v>1438</v>
      </c>
      <c r="AI940" t="s">
        <v>2983</v>
      </c>
      <c r="AJ940">
        <v>2</v>
      </c>
      <c r="AK940" t="s">
        <v>644</v>
      </c>
      <c r="AL940">
        <v>7</v>
      </c>
      <c r="AN940" t="s">
        <v>61</v>
      </c>
      <c r="AO940" t="s">
        <v>67</v>
      </c>
      <c r="AR940" t="s">
        <v>69</v>
      </c>
      <c r="AS940" t="s">
        <v>91</v>
      </c>
      <c r="AT940" s="1">
        <v>44156</v>
      </c>
      <c r="AU940" t="s">
        <v>11545</v>
      </c>
      <c r="AV940" t="s">
        <v>2026</v>
      </c>
      <c r="AW940" t="s">
        <v>71</v>
      </c>
      <c r="AX940" t="s">
        <v>72</v>
      </c>
    </row>
    <row r="941" spans="1:50" hidden="1" x14ac:dyDescent="0.25">
      <c r="A941" t="str">
        <f>INDEX('Community ID'!B:B,MATCH(M941,'Community ID'!A:A,0))</f>
        <v>Villa Progreso</v>
      </c>
      <c r="B941" t="str">
        <f>INDEX('Community ID'!$K:$K,MATCH('Environmental Data'!$N941,'Community ID'!J:J,0))</f>
        <v>Santiago</v>
      </c>
      <c r="D941" t="s">
        <v>2984</v>
      </c>
      <c r="F941" t="s">
        <v>1692</v>
      </c>
      <c r="G941" t="s">
        <v>48</v>
      </c>
      <c r="H941" t="s">
        <v>2985</v>
      </c>
      <c r="I941">
        <v>30</v>
      </c>
      <c r="J941">
        <v>8097274679</v>
      </c>
      <c r="K941" t="s">
        <v>132</v>
      </c>
      <c r="L941" t="s">
        <v>127</v>
      </c>
      <c r="M941" t="s">
        <v>400</v>
      </c>
      <c r="N941" t="s">
        <v>364</v>
      </c>
      <c r="O941" t="s">
        <v>342</v>
      </c>
      <c r="R941" t="s">
        <v>358</v>
      </c>
      <c r="S941">
        <v>3105475242</v>
      </c>
      <c r="T941" t="s">
        <v>2026</v>
      </c>
      <c r="U941" t="s">
        <v>56</v>
      </c>
      <c r="V941">
        <v>19.4929693582915</v>
      </c>
      <c r="W941">
        <v>-70.752047930428205</v>
      </c>
      <c r="X941" t="s">
        <v>275</v>
      </c>
      <c r="Y941" t="s">
        <v>275</v>
      </c>
      <c r="Z941" t="s">
        <v>345</v>
      </c>
      <c r="AA941" t="s">
        <v>155</v>
      </c>
      <c r="AB941" t="s">
        <v>60</v>
      </c>
      <c r="AC941" t="s">
        <v>61</v>
      </c>
      <c r="AD941" t="s">
        <v>60</v>
      </c>
      <c r="AE941" t="s">
        <v>176</v>
      </c>
      <c r="AF941" t="s">
        <v>111</v>
      </c>
      <c r="AG941" t="s">
        <v>2955</v>
      </c>
      <c r="AH941" t="s">
        <v>2986</v>
      </c>
      <c r="AI941" t="s">
        <v>679</v>
      </c>
      <c r="AJ941">
        <v>2</v>
      </c>
      <c r="AK941" t="s">
        <v>2987</v>
      </c>
      <c r="AL941">
        <v>4</v>
      </c>
      <c r="AM941">
        <v>1</v>
      </c>
      <c r="AN941" t="s">
        <v>61</v>
      </c>
      <c r="AO941" t="s">
        <v>170</v>
      </c>
      <c r="AP941" t="s">
        <v>104</v>
      </c>
      <c r="AR941" t="s">
        <v>69</v>
      </c>
      <c r="AS941" t="s">
        <v>91</v>
      </c>
      <c r="AT941" s="1">
        <v>44156</v>
      </c>
      <c r="AU941" t="s">
        <v>11546</v>
      </c>
      <c r="AV941" t="s">
        <v>2026</v>
      </c>
      <c r="AW941" t="s">
        <v>71</v>
      </c>
      <c r="AX941" t="s">
        <v>72</v>
      </c>
    </row>
    <row r="942" spans="1:50" hidden="1" x14ac:dyDescent="0.25">
      <c r="A942" t="str">
        <f>INDEX('Community ID'!B:B,MATCH(M942,'Community ID'!A:A,0))</f>
        <v>Villa Progreso 3</v>
      </c>
      <c r="B942" t="str">
        <f>INDEX('Community ID'!$K:$K,MATCH('Environmental Data'!$N942,'Community ID'!J:J,0))</f>
        <v>Santiago</v>
      </c>
      <c r="D942" t="s">
        <v>2988</v>
      </c>
      <c r="G942" t="s">
        <v>48</v>
      </c>
      <c r="H942" t="s">
        <v>2989</v>
      </c>
      <c r="I942">
        <v>28</v>
      </c>
      <c r="J942">
        <v>8296067410</v>
      </c>
      <c r="K942" t="s">
        <v>132</v>
      </c>
      <c r="L942" t="s">
        <v>108</v>
      </c>
      <c r="M942" t="s">
        <v>389</v>
      </c>
      <c r="N942" t="s">
        <v>369</v>
      </c>
      <c r="O942" t="s">
        <v>342</v>
      </c>
      <c r="S942">
        <v>3105636769</v>
      </c>
      <c r="T942" t="s">
        <v>2026</v>
      </c>
      <c r="U942" t="s">
        <v>56</v>
      </c>
      <c r="V942">
        <v>19.493635025296399</v>
      </c>
      <c r="W942">
        <v>-70.753152042022606</v>
      </c>
      <c r="X942" t="s">
        <v>100</v>
      </c>
      <c r="Y942" t="s">
        <v>100</v>
      </c>
      <c r="Z942" t="s">
        <v>345</v>
      </c>
      <c r="AA942" t="s">
        <v>155</v>
      </c>
      <c r="AB942" t="s">
        <v>60</v>
      </c>
      <c r="AC942" t="s">
        <v>61</v>
      </c>
      <c r="AD942" t="s">
        <v>60</v>
      </c>
      <c r="AE942" t="s">
        <v>176</v>
      </c>
      <c r="AF942" t="s">
        <v>63</v>
      </c>
      <c r="AG942" t="s">
        <v>2990</v>
      </c>
      <c r="AH942" t="s">
        <v>2955</v>
      </c>
      <c r="AI942" t="s">
        <v>2991</v>
      </c>
      <c r="AJ942">
        <v>2</v>
      </c>
      <c r="AK942" t="s">
        <v>567</v>
      </c>
      <c r="AL942">
        <v>6</v>
      </c>
      <c r="AM942">
        <v>1</v>
      </c>
      <c r="AN942" t="s">
        <v>61</v>
      </c>
      <c r="AO942" t="s">
        <v>170</v>
      </c>
      <c r="AP942" t="s">
        <v>104</v>
      </c>
      <c r="AR942" t="s">
        <v>69</v>
      </c>
      <c r="AS942" t="s">
        <v>70</v>
      </c>
      <c r="AT942" s="1">
        <v>44156</v>
      </c>
      <c r="AU942" t="s">
        <v>11547</v>
      </c>
      <c r="AV942" t="s">
        <v>2026</v>
      </c>
      <c r="AW942" t="s">
        <v>71</v>
      </c>
      <c r="AX942" t="s">
        <v>72</v>
      </c>
    </row>
    <row r="943" spans="1:50" hidden="1" x14ac:dyDescent="0.25">
      <c r="A943" t="str">
        <f>INDEX('Community ID'!B:B,MATCH(M943,'Community ID'!A:A,0))</f>
        <v>Villa Progreso 3</v>
      </c>
      <c r="B943" t="str">
        <f>INDEX('Community ID'!$K:$K,MATCH('Environmental Data'!$N943,'Community ID'!J:J,0))</f>
        <v>Santiago</v>
      </c>
      <c r="D943" t="s">
        <v>2992</v>
      </c>
      <c r="F943" t="s">
        <v>2993</v>
      </c>
      <c r="G943" t="s">
        <v>75</v>
      </c>
      <c r="H943" s="1">
        <v>31422</v>
      </c>
      <c r="I943">
        <v>35</v>
      </c>
      <c r="J943">
        <v>8299679088</v>
      </c>
      <c r="K943" t="s">
        <v>132</v>
      </c>
      <c r="L943" t="s">
        <v>1349</v>
      </c>
      <c r="M943" t="s">
        <v>437</v>
      </c>
      <c r="N943" t="s">
        <v>364</v>
      </c>
      <c r="O943" t="s">
        <v>364</v>
      </c>
      <c r="S943">
        <v>11700068429</v>
      </c>
      <c r="T943" t="s">
        <v>2026</v>
      </c>
      <c r="U943" t="s">
        <v>56</v>
      </c>
      <c r="V943">
        <v>19.493635025296399</v>
      </c>
      <c r="W943">
        <v>-70.753152042022606</v>
      </c>
      <c r="X943" t="s">
        <v>57</v>
      </c>
      <c r="Y943" t="s">
        <v>57</v>
      </c>
      <c r="Z943" t="s">
        <v>345</v>
      </c>
      <c r="AA943" t="s">
        <v>155</v>
      </c>
      <c r="AB943" t="s">
        <v>60</v>
      </c>
      <c r="AC943" t="s">
        <v>61</v>
      </c>
      <c r="AD943" t="s">
        <v>60</v>
      </c>
      <c r="AE943" t="s">
        <v>157</v>
      </c>
      <c r="AF943" t="s">
        <v>111</v>
      </c>
      <c r="AG943" t="s">
        <v>2994</v>
      </c>
      <c r="AI943" t="s">
        <v>2995</v>
      </c>
      <c r="AJ943">
        <v>2</v>
      </c>
      <c r="AK943" t="s">
        <v>2996</v>
      </c>
      <c r="AL943">
        <v>2</v>
      </c>
      <c r="AN943" t="s">
        <v>60</v>
      </c>
      <c r="AO943" t="s">
        <v>67</v>
      </c>
      <c r="AR943" t="s">
        <v>69</v>
      </c>
      <c r="AS943" t="s">
        <v>91</v>
      </c>
      <c r="AT943" s="1">
        <v>44156</v>
      </c>
      <c r="AU943" t="s">
        <v>11548</v>
      </c>
      <c r="AV943" t="s">
        <v>2026</v>
      </c>
      <c r="AW943" t="s">
        <v>71</v>
      </c>
      <c r="AX943" t="s">
        <v>72</v>
      </c>
    </row>
    <row r="944" spans="1:50" hidden="1" x14ac:dyDescent="0.25">
      <c r="A944" t="str">
        <f>INDEX('Community ID'!B:B,MATCH(M944,'Community ID'!A:A,0))</f>
        <v>Los Mangos</v>
      </c>
      <c r="B944" t="str">
        <f>INDEX('Community ID'!$K:$K,MATCH('Environmental Data'!$N944,'Community ID'!J:J,0))</f>
        <v>Santiago</v>
      </c>
      <c r="D944" t="s">
        <v>2998</v>
      </c>
      <c r="G944" t="s">
        <v>48</v>
      </c>
      <c r="H944" s="1">
        <v>35163</v>
      </c>
      <c r="I944">
        <v>25</v>
      </c>
      <c r="J944">
        <v>8293661503</v>
      </c>
      <c r="K944" t="s">
        <v>492</v>
      </c>
      <c r="L944" t="s">
        <v>570</v>
      </c>
      <c r="M944" t="s">
        <v>2999</v>
      </c>
      <c r="N944" t="s">
        <v>364</v>
      </c>
      <c r="O944" t="s">
        <v>364</v>
      </c>
      <c r="Q944" t="s">
        <v>343</v>
      </c>
      <c r="S944">
        <v>40225591573</v>
      </c>
      <c r="T944" t="s">
        <v>2026</v>
      </c>
      <c r="U944" t="s">
        <v>56</v>
      </c>
      <c r="V944">
        <v>0</v>
      </c>
      <c r="W944">
        <v>0</v>
      </c>
      <c r="X944" t="s">
        <v>275</v>
      </c>
      <c r="Y944" t="s">
        <v>57</v>
      </c>
      <c r="Z944" t="s">
        <v>345</v>
      </c>
      <c r="AA944" t="s">
        <v>155</v>
      </c>
      <c r="AB944" t="s">
        <v>60</v>
      </c>
      <c r="AC944" t="s">
        <v>61</v>
      </c>
      <c r="AD944" t="s">
        <v>60</v>
      </c>
      <c r="AE944" t="s">
        <v>176</v>
      </c>
      <c r="AF944" t="s">
        <v>63</v>
      </c>
      <c r="AG944" t="s">
        <v>3000</v>
      </c>
      <c r="AH944" t="s">
        <v>3001</v>
      </c>
      <c r="AI944" t="s">
        <v>734</v>
      </c>
      <c r="AJ944">
        <v>1</v>
      </c>
      <c r="AK944" t="s">
        <v>644</v>
      </c>
      <c r="AL944">
        <v>3</v>
      </c>
      <c r="AM944">
        <v>1</v>
      </c>
      <c r="AN944" t="s">
        <v>60</v>
      </c>
      <c r="AO944" t="s">
        <v>67</v>
      </c>
      <c r="AP944" t="s">
        <v>104</v>
      </c>
      <c r="AR944" t="s">
        <v>69</v>
      </c>
      <c r="AS944" t="s">
        <v>114</v>
      </c>
      <c r="AT944" s="1">
        <v>44154</v>
      </c>
      <c r="AU944" t="s">
        <v>11549</v>
      </c>
      <c r="AV944" t="s">
        <v>2026</v>
      </c>
      <c r="AW944" t="s">
        <v>71</v>
      </c>
      <c r="AX944" t="s">
        <v>72</v>
      </c>
    </row>
    <row r="945" spans="1:50" hidden="1" x14ac:dyDescent="0.25">
      <c r="A945" t="str">
        <f>INDEX('Community ID'!B:B,MATCH(M945,'Community ID'!A:A,0))</f>
        <v>San Isidro</v>
      </c>
      <c r="B945" t="str">
        <f>INDEX('Community ID'!$K:$K,MATCH('Environmental Data'!$N945,'Community ID'!J:J,0))</f>
        <v>Constanza</v>
      </c>
      <c r="D945" t="s">
        <v>3002</v>
      </c>
      <c r="F945" t="s">
        <v>3003</v>
      </c>
      <c r="G945" t="s">
        <v>151</v>
      </c>
      <c r="H945" t="s">
        <v>3004</v>
      </c>
      <c r="I945">
        <v>63</v>
      </c>
      <c r="J945">
        <v>8295143437</v>
      </c>
      <c r="K945" t="s">
        <v>76</v>
      </c>
      <c r="M945" t="s">
        <v>2058</v>
      </c>
      <c r="N945" t="s">
        <v>97</v>
      </c>
      <c r="O945" t="s">
        <v>98</v>
      </c>
      <c r="T945" t="s">
        <v>3005</v>
      </c>
      <c r="U945" t="s">
        <v>56</v>
      </c>
      <c r="V945">
        <v>18.9152901</v>
      </c>
      <c r="W945">
        <v>-70.744810000000001</v>
      </c>
      <c r="X945" t="s">
        <v>82</v>
      </c>
      <c r="Y945" t="s">
        <v>82</v>
      </c>
      <c r="Z945" t="s">
        <v>345</v>
      </c>
      <c r="AA945" t="s">
        <v>155</v>
      </c>
      <c r="AB945" t="s">
        <v>60</v>
      </c>
      <c r="AD945" t="s">
        <v>156</v>
      </c>
      <c r="AE945" t="s">
        <v>176</v>
      </c>
      <c r="AF945" t="s">
        <v>63</v>
      </c>
      <c r="AG945" t="s">
        <v>64</v>
      </c>
      <c r="AH945" t="s">
        <v>120</v>
      </c>
      <c r="AI945" t="s">
        <v>307</v>
      </c>
      <c r="AJ945">
        <v>1</v>
      </c>
      <c r="AK945" t="s">
        <v>605</v>
      </c>
      <c r="AL945">
        <v>3</v>
      </c>
      <c r="AN945" t="s">
        <v>61</v>
      </c>
      <c r="AO945" t="s">
        <v>67</v>
      </c>
      <c r="AT945" s="1">
        <v>44151</v>
      </c>
      <c r="AU945" t="s">
        <v>11550</v>
      </c>
      <c r="AW945" t="s">
        <v>71</v>
      </c>
      <c r="AX945" t="s">
        <v>72</v>
      </c>
    </row>
    <row r="946" spans="1:50" hidden="1" x14ac:dyDescent="0.25">
      <c r="A946" t="str">
        <f>INDEX('Community ID'!B:B,MATCH(M946,'Community ID'!A:A,0))</f>
        <v>La Japonesa, La 57</v>
      </c>
      <c r="B946" t="str">
        <f>INDEX('Community ID'!$K:$K,MATCH('Environmental Data'!$N946,'Community ID'!J:J,0))</f>
        <v>Constanza</v>
      </c>
      <c r="D946" t="s">
        <v>3006</v>
      </c>
      <c r="G946" t="s">
        <v>173</v>
      </c>
      <c r="H946" s="1">
        <v>31204</v>
      </c>
      <c r="I946">
        <v>36</v>
      </c>
      <c r="J946">
        <v>8298588262</v>
      </c>
      <c r="K946" t="s">
        <v>117</v>
      </c>
      <c r="L946" t="s">
        <v>127</v>
      </c>
      <c r="M946" t="s">
        <v>1627</v>
      </c>
      <c r="N946" t="s">
        <v>97</v>
      </c>
      <c r="O946" t="s">
        <v>98</v>
      </c>
      <c r="T946" t="s">
        <v>1564</v>
      </c>
      <c r="U946" t="s">
        <v>56</v>
      </c>
      <c r="V946">
        <v>18.9078503</v>
      </c>
      <c r="W946">
        <v>-70.745281899999995</v>
      </c>
      <c r="X946" t="s">
        <v>57</v>
      </c>
      <c r="Y946" t="s">
        <v>100</v>
      </c>
      <c r="Z946" t="s">
        <v>83</v>
      </c>
      <c r="AA946" t="s">
        <v>155</v>
      </c>
      <c r="AB946" t="s">
        <v>60</v>
      </c>
      <c r="AD946" t="s">
        <v>156</v>
      </c>
      <c r="AE946" t="s">
        <v>176</v>
      </c>
      <c r="AF946" t="s">
        <v>63</v>
      </c>
      <c r="AG946" t="s">
        <v>64</v>
      </c>
      <c r="AH946" t="s">
        <v>120</v>
      </c>
      <c r="AI946" t="s">
        <v>3008</v>
      </c>
      <c r="AJ946">
        <v>1</v>
      </c>
      <c r="AK946" t="s">
        <v>605</v>
      </c>
      <c r="AL946">
        <v>5</v>
      </c>
      <c r="AN946" t="s">
        <v>60</v>
      </c>
      <c r="AO946" t="s">
        <v>67</v>
      </c>
      <c r="AT946" s="1">
        <v>44149</v>
      </c>
      <c r="AU946" t="s">
        <v>11551</v>
      </c>
      <c r="AW946" t="s">
        <v>71</v>
      </c>
      <c r="AX946" t="s">
        <v>72</v>
      </c>
    </row>
    <row r="947" spans="1:50" hidden="1" x14ac:dyDescent="0.25">
      <c r="A947" t="str">
        <f>INDEX('Community ID'!B:B,MATCH(M947,'Community ID'!A:A,0))</f>
        <v>Barrio Hollywood</v>
      </c>
      <c r="B947" t="str">
        <f>INDEX('Community ID'!$K:$K,MATCH('Environmental Data'!$N947,'Community ID'!J:J,0))</f>
        <v>Constanza</v>
      </c>
      <c r="D947" t="s">
        <v>3009</v>
      </c>
      <c r="F947" t="s">
        <v>1316</v>
      </c>
      <c r="G947" t="s">
        <v>173</v>
      </c>
      <c r="H947" t="s">
        <v>3010</v>
      </c>
      <c r="I947">
        <v>52</v>
      </c>
      <c r="J947">
        <v>8099243892</v>
      </c>
      <c r="K947" t="s">
        <v>132</v>
      </c>
      <c r="L947" t="s">
        <v>3011</v>
      </c>
      <c r="M947" t="s">
        <v>3012</v>
      </c>
      <c r="N947" t="s">
        <v>97</v>
      </c>
      <c r="O947" t="s">
        <v>98</v>
      </c>
      <c r="Q947" t="s">
        <v>99</v>
      </c>
      <c r="T947" t="s">
        <v>1564</v>
      </c>
      <c r="U947" t="s">
        <v>56</v>
      </c>
      <c r="V947">
        <v>18.905652</v>
      </c>
      <c r="W947">
        <v>-70.748785699999999</v>
      </c>
      <c r="X947" t="s">
        <v>82</v>
      </c>
      <c r="Y947" t="s">
        <v>82</v>
      </c>
      <c r="Z947" t="s">
        <v>83</v>
      </c>
      <c r="AA947" t="s">
        <v>155</v>
      </c>
      <c r="AB947" t="s">
        <v>60</v>
      </c>
      <c r="AD947" t="s">
        <v>156</v>
      </c>
      <c r="AE947" t="s">
        <v>176</v>
      </c>
      <c r="AF947" t="s">
        <v>63</v>
      </c>
      <c r="AG947" t="s">
        <v>64</v>
      </c>
      <c r="AH947" t="s">
        <v>120</v>
      </c>
      <c r="AJ947">
        <v>1</v>
      </c>
      <c r="AK947" t="s">
        <v>605</v>
      </c>
      <c r="AL947">
        <v>7</v>
      </c>
      <c r="AN947" t="s">
        <v>60</v>
      </c>
      <c r="AO947" t="s">
        <v>67</v>
      </c>
      <c r="AT947" s="1">
        <v>44149</v>
      </c>
      <c r="AU947" t="s">
        <v>11552</v>
      </c>
      <c r="AW947" t="s">
        <v>71</v>
      </c>
      <c r="AX947" t="s">
        <v>72</v>
      </c>
    </row>
    <row r="948" spans="1:50" hidden="1" x14ac:dyDescent="0.25">
      <c r="A948" t="str">
        <f>INDEX('Community ID'!B:B,MATCH(M948,'Community ID'!A:A,0))</f>
        <v>El Cercado</v>
      </c>
      <c r="B948" t="str">
        <f>INDEX('Community ID'!$K:$K,MATCH('Environmental Data'!$N948,'Community ID'!J:J,0))</f>
        <v>Constanza</v>
      </c>
      <c r="D948" t="s">
        <v>3015</v>
      </c>
      <c r="G948" t="s">
        <v>173</v>
      </c>
      <c r="H948" t="s">
        <v>194</v>
      </c>
      <c r="I948">
        <v>2021</v>
      </c>
      <c r="K948" t="s">
        <v>76</v>
      </c>
      <c r="L948" t="s">
        <v>127</v>
      </c>
      <c r="M948" t="s">
        <v>3016</v>
      </c>
      <c r="N948" t="s">
        <v>97</v>
      </c>
      <c r="O948" t="s">
        <v>98</v>
      </c>
      <c r="T948" t="s">
        <v>1564</v>
      </c>
      <c r="U948" t="s">
        <v>56</v>
      </c>
      <c r="V948">
        <v>18.905324400000001</v>
      </c>
      <c r="W948">
        <v>-70.750505200000006</v>
      </c>
      <c r="X948" t="s">
        <v>82</v>
      </c>
      <c r="Y948" t="s">
        <v>82</v>
      </c>
      <c r="Z948" t="s">
        <v>58</v>
      </c>
      <c r="AA948" t="s">
        <v>155</v>
      </c>
      <c r="AB948" t="s">
        <v>60</v>
      </c>
      <c r="AD948" t="s">
        <v>156</v>
      </c>
      <c r="AE948" t="s">
        <v>176</v>
      </c>
      <c r="AF948" t="s">
        <v>63</v>
      </c>
      <c r="AG948" t="s">
        <v>64</v>
      </c>
      <c r="AH948" t="s">
        <v>120</v>
      </c>
      <c r="AJ948">
        <v>1</v>
      </c>
      <c r="AK948" t="s">
        <v>605</v>
      </c>
      <c r="AL948">
        <v>4</v>
      </c>
      <c r="AN948" t="s">
        <v>60</v>
      </c>
      <c r="AO948" t="s">
        <v>67</v>
      </c>
      <c r="AT948" s="1">
        <v>44135</v>
      </c>
      <c r="AU948" t="s">
        <v>11553</v>
      </c>
      <c r="AW948" t="s">
        <v>71</v>
      </c>
      <c r="AX948" t="s">
        <v>72</v>
      </c>
    </row>
    <row r="949" spans="1:50" hidden="1" x14ac:dyDescent="0.25">
      <c r="A949" t="str">
        <f>INDEX('Community ID'!B:B,MATCH(M949,'Community ID'!A:A,0))</f>
        <v>Barrio Las Flores</v>
      </c>
      <c r="B949" t="str">
        <f>INDEX('Community ID'!$K:$K,MATCH('Environmental Data'!$N949,'Community ID'!J:J,0))</f>
        <v>Constanza</v>
      </c>
      <c r="D949" t="s">
        <v>3017</v>
      </c>
      <c r="F949" t="s">
        <v>373</v>
      </c>
      <c r="G949" t="s">
        <v>151</v>
      </c>
      <c r="H949" t="s">
        <v>3018</v>
      </c>
      <c r="I949">
        <v>34</v>
      </c>
      <c r="K949" t="s">
        <v>132</v>
      </c>
      <c r="L949" t="s">
        <v>3019</v>
      </c>
      <c r="M949" t="s">
        <v>3020</v>
      </c>
      <c r="N949" t="s">
        <v>97</v>
      </c>
      <c r="O949" t="s">
        <v>98</v>
      </c>
      <c r="T949" t="s">
        <v>1564</v>
      </c>
      <c r="U949" t="s">
        <v>56</v>
      </c>
      <c r="V949">
        <v>18.9093135</v>
      </c>
      <c r="W949">
        <v>-70.745653599999997</v>
      </c>
      <c r="X949" t="s">
        <v>82</v>
      </c>
      <c r="Y949" t="s">
        <v>82</v>
      </c>
      <c r="Z949" t="s">
        <v>110</v>
      </c>
      <c r="AA949" t="s">
        <v>84</v>
      </c>
      <c r="AC949" t="s">
        <v>60</v>
      </c>
      <c r="AD949" t="s">
        <v>156</v>
      </c>
      <c r="AE949" t="s">
        <v>176</v>
      </c>
      <c r="AF949" t="s">
        <v>63</v>
      </c>
      <c r="AG949" t="s">
        <v>64</v>
      </c>
      <c r="AH949" t="s">
        <v>120</v>
      </c>
      <c r="AI949" t="s">
        <v>307</v>
      </c>
      <c r="AJ949">
        <v>1</v>
      </c>
      <c r="AK949" t="s">
        <v>3021</v>
      </c>
      <c r="AL949">
        <v>4</v>
      </c>
      <c r="AN949" t="s">
        <v>60</v>
      </c>
      <c r="AO949" t="s">
        <v>67</v>
      </c>
      <c r="AT949" s="1">
        <v>44133</v>
      </c>
      <c r="AU949" t="s">
        <v>11554</v>
      </c>
      <c r="AW949" t="s">
        <v>71</v>
      </c>
      <c r="AX949" t="s">
        <v>72</v>
      </c>
    </row>
    <row r="950" spans="1:50" hidden="1" x14ac:dyDescent="0.25">
      <c r="A950" t="str">
        <f>INDEX('Community ID'!B:B,MATCH(M950,'Community ID'!A:A,0))</f>
        <v>Barrio Las Flores</v>
      </c>
      <c r="B950" t="str">
        <f>INDEX('Community ID'!$K:$K,MATCH('Environmental Data'!$N950,'Community ID'!J:J,0))</f>
        <v>Constanza</v>
      </c>
      <c r="D950" t="s">
        <v>3022</v>
      </c>
      <c r="H950" t="s">
        <v>3023</v>
      </c>
      <c r="I950">
        <v>50</v>
      </c>
      <c r="K950" t="s">
        <v>76</v>
      </c>
      <c r="L950" t="s">
        <v>3024</v>
      </c>
      <c r="M950" t="s">
        <v>3025</v>
      </c>
      <c r="N950" t="s">
        <v>3026</v>
      </c>
      <c r="O950" t="s">
        <v>98</v>
      </c>
      <c r="T950" t="s">
        <v>3027</v>
      </c>
      <c r="U950" t="s">
        <v>56</v>
      </c>
      <c r="V950">
        <v>18.915875499999999</v>
      </c>
      <c r="W950">
        <v>-70.743795199999994</v>
      </c>
      <c r="X950" t="s">
        <v>82</v>
      </c>
      <c r="Y950" t="s">
        <v>82</v>
      </c>
      <c r="Z950" t="s">
        <v>904</v>
      </c>
      <c r="AA950" t="s">
        <v>155</v>
      </c>
      <c r="AB950" t="s">
        <v>61</v>
      </c>
      <c r="AC950" t="s">
        <v>61</v>
      </c>
      <c r="AD950" t="s">
        <v>156</v>
      </c>
      <c r="AE950" t="s">
        <v>176</v>
      </c>
      <c r="AF950" t="s">
        <v>111</v>
      </c>
      <c r="AG950" t="s">
        <v>621</v>
      </c>
      <c r="AH950" t="s">
        <v>621</v>
      </c>
      <c r="AI950" t="s">
        <v>390</v>
      </c>
      <c r="AJ950">
        <v>2</v>
      </c>
      <c r="AK950" t="s">
        <v>833</v>
      </c>
      <c r="AL950">
        <v>2</v>
      </c>
      <c r="AM950">
        <v>0</v>
      </c>
      <c r="AN950" t="s">
        <v>60</v>
      </c>
      <c r="AO950" t="s">
        <v>67</v>
      </c>
      <c r="AT950" s="1">
        <v>44133</v>
      </c>
      <c r="AU950" t="s">
        <v>11555</v>
      </c>
      <c r="AW950" t="s">
        <v>71</v>
      </c>
      <c r="AX950" t="s">
        <v>72</v>
      </c>
    </row>
    <row r="951" spans="1:50" hidden="1" x14ac:dyDescent="0.25">
      <c r="A951" t="str">
        <f>INDEX('Community ID'!B:B,MATCH(M951,'Community ID'!A:A,0))</f>
        <v>Barrio Las Flores</v>
      </c>
      <c r="B951" t="str">
        <f>INDEX('Community ID'!$K:$K,MATCH('Environmental Data'!$N951,'Community ID'!J:J,0))</f>
        <v>Constanza</v>
      </c>
      <c r="D951" t="s">
        <v>3028</v>
      </c>
      <c r="F951" t="s">
        <v>3029</v>
      </c>
      <c r="G951" t="s">
        <v>151</v>
      </c>
      <c r="H951" t="s">
        <v>3030</v>
      </c>
      <c r="I951">
        <v>39</v>
      </c>
      <c r="K951" t="s">
        <v>76</v>
      </c>
      <c r="L951" t="s">
        <v>2198</v>
      </c>
      <c r="M951" t="s">
        <v>3020</v>
      </c>
      <c r="N951" t="s">
        <v>97</v>
      </c>
      <c r="O951" t="s">
        <v>98</v>
      </c>
      <c r="T951" t="s">
        <v>1564</v>
      </c>
      <c r="U951" t="s">
        <v>56</v>
      </c>
      <c r="V951">
        <v>18.9093135</v>
      </c>
      <c r="W951">
        <v>-70.745653599999997</v>
      </c>
      <c r="X951" t="s">
        <v>82</v>
      </c>
      <c r="Y951" t="s">
        <v>82</v>
      </c>
      <c r="Z951" t="s">
        <v>83</v>
      </c>
      <c r="AA951" t="s">
        <v>155</v>
      </c>
      <c r="AC951" t="s">
        <v>60</v>
      </c>
      <c r="AD951" t="s">
        <v>156</v>
      </c>
      <c r="AE951" t="s">
        <v>176</v>
      </c>
      <c r="AF951" t="s">
        <v>63</v>
      </c>
      <c r="AG951" t="s">
        <v>64</v>
      </c>
      <c r="AH951" t="s">
        <v>120</v>
      </c>
      <c r="AI951" t="s">
        <v>3031</v>
      </c>
      <c r="AJ951">
        <v>1</v>
      </c>
      <c r="AK951" t="s">
        <v>605</v>
      </c>
      <c r="AL951">
        <v>5</v>
      </c>
      <c r="AM951">
        <v>1</v>
      </c>
      <c r="AN951" t="s">
        <v>60</v>
      </c>
      <c r="AO951" t="s">
        <v>67</v>
      </c>
      <c r="AT951" s="1">
        <v>44133</v>
      </c>
      <c r="AU951" t="s">
        <v>11556</v>
      </c>
      <c r="AW951" t="s">
        <v>71</v>
      </c>
      <c r="AX951" t="s">
        <v>72</v>
      </c>
    </row>
    <row r="952" spans="1:50" hidden="1" x14ac:dyDescent="0.25">
      <c r="A952" t="str">
        <f>INDEX('Community ID'!B:B,MATCH(M952,'Community ID'!A:A,0))</f>
        <v>Barrio Las Flores</v>
      </c>
      <c r="B952" t="str">
        <f>INDEX('Community ID'!$K:$K,MATCH('Environmental Data'!$N952,'Community ID'!J:J,0))</f>
        <v>Constanza</v>
      </c>
      <c r="D952" t="s">
        <v>3032</v>
      </c>
      <c r="G952" t="s">
        <v>173</v>
      </c>
      <c r="H952" s="1">
        <v>17875</v>
      </c>
      <c r="I952">
        <v>73</v>
      </c>
      <c r="K952" t="s">
        <v>76</v>
      </c>
      <c r="L952" t="s">
        <v>3033</v>
      </c>
      <c r="M952" t="s">
        <v>3025</v>
      </c>
      <c r="N952" t="s">
        <v>79</v>
      </c>
      <c r="O952" t="s">
        <v>147</v>
      </c>
      <c r="T952" t="s">
        <v>3027</v>
      </c>
      <c r="U952" t="s">
        <v>56</v>
      </c>
      <c r="V952">
        <v>18.909156599999999</v>
      </c>
      <c r="W952">
        <v>-70.747512099999994</v>
      </c>
      <c r="X952" t="s">
        <v>82</v>
      </c>
      <c r="Y952" t="s">
        <v>82</v>
      </c>
      <c r="Z952" t="s">
        <v>904</v>
      </c>
      <c r="AA952" t="s">
        <v>155</v>
      </c>
      <c r="AC952" t="s">
        <v>60</v>
      </c>
      <c r="AD952" t="s">
        <v>156</v>
      </c>
      <c r="AE952" t="s">
        <v>176</v>
      </c>
      <c r="AF952" t="s">
        <v>111</v>
      </c>
      <c r="AG952" t="s">
        <v>621</v>
      </c>
      <c r="AH952" t="s">
        <v>621</v>
      </c>
      <c r="AI952" t="s">
        <v>3034</v>
      </c>
      <c r="AJ952">
        <v>3</v>
      </c>
      <c r="AK952" t="s">
        <v>833</v>
      </c>
      <c r="AL952">
        <v>2</v>
      </c>
      <c r="AM952">
        <v>0</v>
      </c>
      <c r="AN952" t="s">
        <v>60</v>
      </c>
      <c r="AO952" t="s">
        <v>67</v>
      </c>
      <c r="AT952" s="1">
        <v>44133</v>
      </c>
      <c r="AU952" t="s">
        <v>11557</v>
      </c>
      <c r="AW952" t="s">
        <v>71</v>
      </c>
      <c r="AX952" t="s">
        <v>72</v>
      </c>
    </row>
    <row r="953" spans="1:50" hidden="1" x14ac:dyDescent="0.25">
      <c r="A953" t="str">
        <f>INDEX('Community ID'!B:B,MATCH(M953,'Community ID'!A:A,0))</f>
        <v>Barrio Las Flores</v>
      </c>
      <c r="B953" t="str">
        <f>INDEX('Community ID'!$K:$K,MATCH('Environmental Data'!$N953,'Community ID'!J:J,0))</f>
        <v>Constanza</v>
      </c>
      <c r="D953" t="s">
        <v>3035</v>
      </c>
      <c r="G953" t="s">
        <v>173</v>
      </c>
      <c r="H953" t="s">
        <v>3036</v>
      </c>
      <c r="I953">
        <v>85</v>
      </c>
      <c r="L953" t="s">
        <v>127</v>
      </c>
      <c r="M953" t="s">
        <v>3020</v>
      </c>
      <c r="N953" t="s">
        <v>97</v>
      </c>
      <c r="O953" t="s">
        <v>98</v>
      </c>
      <c r="T953" t="s">
        <v>1564</v>
      </c>
      <c r="U953" t="s">
        <v>56</v>
      </c>
      <c r="V953">
        <v>18.9128261</v>
      </c>
      <c r="W953">
        <v>-70.744897899999998</v>
      </c>
      <c r="X953" t="s">
        <v>82</v>
      </c>
      <c r="Y953" t="s">
        <v>82</v>
      </c>
      <c r="Z953" t="s">
        <v>58</v>
      </c>
      <c r="AA953" t="s">
        <v>155</v>
      </c>
      <c r="AC953" t="s">
        <v>60</v>
      </c>
      <c r="AD953" t="s">
        <v>156</v>
      </c>
      <c r="AE953" t="s">
        <v>176</v>
      </c>
      <c r="AF953" t="s">
        <v>63</v>
      </c>
      <c r="AG953" t="s">
        <v>64</v>
      </c>
      <c r="AH953" t="s">
        <v>120</v>
      </c>
      <c r="AI953" t="s">
        <v>307</v>
      </c>
      <c r="AJ953">
        <v>1</v>
      </c>
      <c r="AK953" t="s">
        <v>605</v>
      </c>
      <c r="AL953">
        <v>2</v>
      </c>
      <c r="AN953" t="s">
        <v>60</v>
      </c>
      <c r="AO953" t="s">
        <v>67</v>
      </c>
      <c r="AT953" s="1">
        <v>44133</v>
      </c>
      <c r="AU953" t="s">
        <v>11558</v>
      </c>
      <c r="AW953" t="s">
        <v>71</v>
      </c>
      <c r="AX953" t="s">
        <v>72</v>
      </c>
    </row>
    <row r="954" spans="1:50" hidden="1" x14ac:dyDescent="0.25">
      <c r="A954" t="str">
        <f>INDEX('Community ID'!B:B,MATCH(M954,'Community ID'!A:A,0))</f>
        <v>Barrio Las Flores</v>
      </c>
      <c r="B954" t="str">
        <f>INDEX('Community ID'!$K:$K,MATCH('Environmental Data'!$N954,'Community ID'!J:J,0))</f>
        <v>Constanza</v>
      </c>
      <c r="D954" t="s">
        <v>3037</v>
      </c>
      <c r="G954" t="s">
        <v>151</v>
      </c>
      <c r="H954" t="s">
        <v>3038</v>
      </c>
      <c r="I954">
        <v>33</v>
      </c>
      <c r="K954" t="s">
        <v>76</v>
      </c>
      <c r="L954" t="s">
        <v>3033</v>
      </c>
      <c r="M954" t="s">
        <v>3025</v>
      </c>
      <c r="N954" t="s">
        <v>3039</v>
      </c>
      <c r="O954" t="s">
        <v>147</v>
      </c>
      <c r="T954" t="s">
        <v>3027</v>
      </c>
      <c r="U954" t="s">
        <v>56</v>
      </c>
      <c r="V954">
        <v>18.9105378</v>
      </c>
      <c r="W954">
        <v>-70.743795199999994</v>
      </c>
      <c r="X954" t="s">
        <v>82</v>
      </c>
      <c r="Y954" t="s">
        <v>82</v>
      </c>
      <c r="Z954" t="s">
        <v>58</v>
      </c>
      <c r="AA954" t="s">
        <v>155</v>
      </c>
      <c r="AC954" t="s">
        <v>60</v>
      </c>
      <c r="AD954" t="s">
        <v>156</v>
      </c>
      <c r="AE954" t="s">
        <v>176</v>
      </c>
      <c r="AF954" t="s">
        <v>111</v>
      </c>
      <c r="AG954" t="s">
        <v>621</v>
      </c>
      <c r="AH954" t="s">
        <v>621</v>
      </c>
      <c r="AI954" t="s">
        <v>934</v>
      </c>
      <c r="AJ954">
        <v>2</v>
      </c>
      <c r="AK954" t="s">
        <v>3040</v>
      </c>
      <c r="AL954">
        <v>1</v>
      </c>
      <c r="AM954">
        <v>0</v>
      </c>
      <c r="AN954" t="s">
        <v>60</v>
      </c>
      <c r="AO954" t="s">
        <v>67</v>
      </c>
      <c r="AT954" s="1">
        <v>44133</v>
      </c>
      <c r="AU954" t="s">
        <v>11559</v>
      </c>
      <c r="AW954" t="s">
        <v>71</v>
      </c>
      <c r="AX954" t="s">
        <v>72</v>
      </c>
    </row>
    <row r="955" spans="1:50" hidden="1" x14ac:dyDescent="0.25">
      <c r="A955" t="str">
        <f>INDEX('Community ID'!B:B,MATCH(M955,'Community ID'!A:A,0))</f>
        <v>Barrio Las Flores</v>
      </c>
      <c r="B955" t="str">
        <f>INDEX('Community ID'!$K:$K,MATCH('Environmental Data'!$N955,'Community ID'!J:J,0))</f>
        <v>Constanza</v>
      </c>
      <c r="D955" t="s">
        <v>3041</v>
      </c>
      <c r="G955" t="s">
        <v>173</v>
      </c>
      <c r="H955" t="s">
        <v>3042</v>
      </c>
      <c r="I955">
        <v>45</v>
      </c>
      <c r="K955" t="s">
        <v>76</v>
      </c>
      <c r="L955" t="s">
        <v>3043</v>
      </c>
      <c r="M955" t="s">
        <v>3025</v>
      </c>
      <c r="N955" t="s">
        <v>3044</v>
      </c>
      <c r="O955" t="s">
        <v>147</v>
      </c>
      <c r="R955" t="s">
        <v>61</v>
      </c>
      <c r="T955" t="s">
        <v>3027</v>
      </c>
      <c r="U955" t="s">
        <v>56</v>
      </c>
      <c r="V955">
        <v>18.910067300000001</v>
      </c>
      <c r="W955">
        <v>-70.749370499999998</v>
      </c>
      <c r="X955" t="s">
        <v>82</v>
      </c>
      <c r="Y955" t="s">
        <v>82</v>
      </c>
      <c r="Z955" t="s">
        <v>110</v>
      </c>
      <c r="AA955" t="s">
        <v>155</v>
      </c>
      <c r="AB955" t="s">
        <v>61</v>
      </c>
      <c r="AC955" t="s">
        <v>61</v>
      </c>
      <c r="AD955" t="s">
        <v>156</v>
      </c>
      <c r="AE955" t="s">
        <v>157</v>
      </c>
      <c r="AF955" t="s">
        <v>86</v>
      </c>
      <c r="AG955" t="s">
        <v>621</v>
      </c>
      <c r="AH955" t="s">
        <v>621</v>
      </c>
      <c r="AI955" t="s">
        <v>390</v>
      </c>
      <c r="AJ955">
        <v>2</v>
      </c>
      <c r="AK955" t="s">
        <v>833</v>
      </c>
      <c r="AL955">
        <v>8</v>
      </c>
      <c r="AM955">
        <v>0</v>
      </c>
      <c r="AN955" t="s">
        <v>60</v>
      </c>
      <c r="AO955" t="s">
        <v>67</v>
      </c>
      <c r="AT955" s="1">
        <v>44133</v>
      </c>
      <c r="AU955" t="s">
        <v>11560</v>
      </c>
      <c r="AW955" t="s">
        <v>71</v>
      </c>
      <c r="AX955" t="s">
        <v>72</v>
      </c>
    </row>
    <row r="956" spans="1:50" hidden="1" x14ac:dyDescent="0.25">
      <c r="A956" t="str">
        <f>INDEX('Community ID'!B:B,MATCH(M956,'Community ID'!A:A,0))</f>
        <v>Barrio Las Flores</v>
      </c>
      <c r="B956" t="str">
        <f>INDEX('Community ID'!$K:$K,MATCH('Environmental Data'!$N956,'Community ID'!J:J,0))</f>
        <v>Constanza</v>
      </c>
      <c r="D956" t="s">
        <v>3045</v>
      </c>
      <c r="G956" t="s">
        <v>173</v>
      </c>
      <c r="H956" t="s">
        <v>3046</v>
      </c>
      <c r="I956">
        <v>42</v>
      </c>
      <c r="K956" t="s">
        <v>201</v>
      </c>
      <c r="L956" t="s">
        <v>127</v>
      </c>
      <c r="M956" t="s">
        <v>3020</v>
      </c>
      <c r="N956" t="s">
        <v>97</v>
      </c>
      <c r="O956" t="s">
        <v>98</v>
      </c>
      <c r="T956" t="s">
        <v>1564</v>
      </c>
      <c r="U956" t="s">
        <v>56</v>
      </c>
      <c r="V956">
        <v>18.913308499999999</v>
      </c>
      <c r="W956">
        <v>-70.745308800000004</v>
      </c>
      <c r="X956" t="s">
        <v>82</v>
      </c>
      <c r="Y956" t="s">
        <v>82</v>
      </c>
      <c r="Z956" t="s">
        <v>345</v>
      </c>
      <c r="AA956" t="s">
        <v>155</v>
      </c>
      <c r="AB956" t="s">
        <v>61</v>
      </c>
      <c r="AC956" t="s">
        <v>61</v>
      </c>
      <c r="AD956" t="s">
        <v>156</v>
      </c>
      <c r="AE956" t="s">
        <v>157</v>
      </c>
      <c r="AF956" t="s">
        <v>111</v>
      </c>
      <c r="AG956" t="s">
        <v>64</v>
      </c>
      <c r="AH956" t="s">
        <v>120</v>
      </c>
      <c r="AI956" t="s">
        <v>307</v>
      </c>
      <c r="AJ956">
        <v>1</v>
      </c>
      <c r="AK956" t="s">
        <v>605</v>
      </c>
      <c r="AL956">
        <v>2</v>
      </c>
      <c r="AN956" t="s">
        <v>60</v>
      </c>
      <c r="AO956" t="s">
        <v>67</v>
      </c>
      <c r="AT956" s="1">
        <v>44133</v>
      </c>
      <c r="AU956" t="s">
        <v>11561</v>
      </c>
      <c r="AW956" t="s">
        <v>71</v>
      </c>
      <c r="AX956" t="s">
        <v>72</v>
      </c>
    </row>
    <row r="957" spans="1:50" hidden="1" x14ac:dyDescent="0.25">
      <c r="A957" t="str">
        <f>INDEX('Community ID'!B:B,MATCH(M957,'Community ID'!A:A,0))</f>
        <v>Barrio Las Flores</v>
      </c>
      <c r="B957" t="str">
        <f>INDEX('Community ID'!$K:$K,MATCH('Environmental Data'!$N957,'Community ID'!J:J,0))</f>
        <v>Constanza</v>
      </c>
      <c r="D957" t="s">
        <v>3047</v>
      </c>
      <c r="G957" t="s">
        <v>151</v>
      </c>
      <c r="H957" s="1">
        <v>24873</v>
      </c>
      <c r="I957">
        <v>53</v>
      </c>
      <c r="K957" t="s">
        <v>76</v>
      </c>
      <c r="L957" t="s">
        <v>3048</v>
      </c>
      <c r="M957" t="s">
        <v>3025</v>
      </c>
      <c r="N957" t="s">
        <v>79</v>
      </c>
      <c r="O957" t="s">
        <v>147</v>
      </c>
      <c r="Q957" t="s">
        <v>3049</v>
      </c>
      <c r="T957" t="s">
        <v>3027</v>
      </c>
      <c r="U957" t="s">
        <v>56</v>
      </c>
      <c r="V957">
        <v>18.910067300000001</v>
      </c>
      <c r="W957">
        <v>-70.749370499999998</v>
      </c>
      <c r="X957" t="s">
        <v>82</v>
      </c>
      <c r="Y957" t="s">
        <v>82</v>
      </c>
      <c r="Z957" t="s">
        <v>166</v>
      </c>
      <c r="AA957" t="s">
        <v>84</v>
      </c>
      <c r="AC957" t="s">
        <v>60</v>
      </c>
      <c r="AD957" t="s">
        <v>156</v>
      </c>
      <c r="AE957" t="s">
        <v>176</v>
      </c>
      <c r="AF957" t="s">
        <v>111</v>
      </c>
      <c r="AG957" t="s">
        <v>621</v>
      </c>
      <c r="AH957" t="s">
        <v>621</v>
      </c>
      <c r="AI957" t="s">
        <v>3050</v>
      </c>
      <c r="AJ957">
        <v>2</v>
      </c>
      <c r="AK957" t="s">
        <v>833</v>
      </c>
      <c r="AL957">
        <v>1</v>
      </c>
      <c r="AM957">
        <v>0</v>
      </c>
      <c r="AN957" t="s">
        <v>60</v>
      </c>
      <c r="AO957" t="s">
        <v>67</v>
      </c>
      <c r="AT957" s="1">
        <v>44133</v>
      </c>
      <c r="AU957" t="s">
        <v>11562</v>
      </c>
      <c r="AW957" t="s">
        <v>71</v>
      </c>
      <c r="AX957" t="s">
        <v>72</v>
      </c>
    </row>
    <row r="958" spans="1:50" hidden="1" x14ac:dyDescent="0.25">
      <c r="A958" t="str">
        <f>INDEX('Community ID'!B:B,MATCH(M958,'Community ID'!A:A,0))</f>
        <v>Barrio Las Flores</v>
      </c>
      <c r="B958" t="str">
        <f>INDEX('Community ID'!$K:$K,MATCH('Environmental Data'!$N958,'Community ID'!J:J,0))</f>
        <v>Constanza</v>
      </c>
      <c r="D958" t="s">
        <v>3051</v>
      </c>
      <c r="F958" t="s">
        <v>3052</v>
      </c>
      <c r="G958" t="s">
        <v>151</v>
      </c>
      <c r="H958" t="s">
        <v>3053</v>
      </c>
      <c r="I958">
        <v>48</v>
      </c>
      <c r="L958" t="s">
        <v>860</v>
      </c>
      <c r="M958" t="s">
        <v>3020</v>
      </c>
      <c r="N958" t="s">
        <v>97</v>
      </c>
      <c r="O958" t="s">
        <v>98</v>
      </c>
      <c r="T958" t="s">
        <v>1564</v>
      </c>
      <c r="U958" t="s">
        <v>56</v>
      </c>
      <c r="V958">
        <v>18.912418800000001</v>
      </c>
      <c r="W958">
        <v>-70.745395500000001</v>
      </c>
      <c r="X958" t="s">
        <v>82</v>
      </c>
      <c r="Y958" t="s">
        <v>82</v>
      </c>
      <c r="Z958" t="s">
        <v>83</v>
      </c>
      <c r="AA958" t="s">
        <v>84</v>
      </c>
      <c r="AB958" t="s">
        <v>61</v>
      </c>
      <c r="AC958" t="s">
        <v>61</v>
      </c>
      <c r="AD958" t="s">
        <v>156</v>
      </c>
      <c r="AE958" t="s">
        <v>176</v>
      </c>
      <c r="AF958" t="s">
        <v>63</v>
      </c>
      <c r="AG958" t="s">
        <v>64</v>
      </c>
      <c r="AH958" t="s">
        <v>120</v>
      </c>
      <c r="AI958" t="s">
        <v>3054</v>
      </c>
      <c r="AJ958">
        <v>1</v>
      </c>
      <c r="AK958" t="s">
        <v>605</v>
      </c>
      <c r="AL958">
        <v>5</v>
      </c>
      <c r="AN958" t="s">
        <v>60</v>
      </c>
      <c r="AO958" t="s">
        <v>67</v>
      </c>
      <c r="AT958" s="1">
        <v>44133</v>
      </c>
      <c r="AU958" t="s">
        <v>11563</v>
      </c>
      <c r="AW958" t="s">
        <v>71</v>
      </c>
      <c r="AX958" t="s">
        <v>72</v>
      </c>
    </row>
    <row r="959" spans="1:50" hidden="1" x14ac:dyDescent="0.25">
      <c r="A959" t="str">
        <f>INDEX('Community ID'!B:B,MATCH(M959,'Community ID'!A:A,0))</f>
        <v>Barrio Las Flores</v>
      </c>
      <c r="B959" t="str">
        <f>INDEX('Community ID'!$K:$K,MATCH('Environmental Data'!$N959,'Community ID'!J:J,0))</f>
        <v>Constanza</v>
      </c>
      <c r="D959" t="s">
        <v>3055</v>
      </c>
      <c r="H959" s="1">
        <v>32236</v>
      </c>
      <c r="I959">
        <v>33</v>
      </c>
      <c r="K959" t="s">
        <v>201</v>
      </c>
      <c r="L959" t="s">
        <v>127</v>
      </c>
      <c r="M959" t="s">
        <v>3056</v>
      </c>
      <c r="N959" t="s">
        <v>79</v>
      </c>
      <c r="O959" t="s">
        <v>147</v>
      </c>
      <c r="Q959" t="s">
        <v>3049</v>
      </c>
      <c r="T959" t="s">
        <v>3027</v>
      </c>
      <c r="U959" t="s">
        <v>56</v>
      </c>
      <c r="V959">
        <v>18.912120399999999</v>
      </c>
      <c r="W959">
        <v>-70.745281899999995</v>
      </c>
      <c r="X959" t="s">
        <v>82</v>
      </c>
      <c r="Y959" t="s">
        <v>82</v>
      </c>
      <c r="Z959" t="s">
        <v>83</v>
      </c>
      <c r="AA959" t="s">
        <v>155</v>
      </c>
      <c r="AB959" t="s">
        <v>60</v>
      </c>
      <c r="AD959" t="s">
        <v>156</v>
      </c>
      <c r="AE959" t="s">
        <v>176</v>
      </c>
      <c r="AF959" t="s">
        <v>111</v>
      </c>
      <c r="AG959" t="s">
        <v>621</v>
      </c>
      <c r="AH959" t="s">
        <v>621</v>
      </c>
      <c r="AI959" t="s">
        <v>3057</v>
      </c>
      <c r="AJ959">
        <v>2</v>
      </c>
      <c r="AK959" t="s">
        <v>833</v>
      </c>
      <c r="AL959">
        <v>5</v>
      </c>
      <c r="AM959">
        <v>1</v>
      </c>
      <c r="AN959" t="s">
        <v>60</v>
      </c>
      <c r="AO959" t="s">
        <v>67</v>
      </c>
      <c r="AT959" s="1">
        <v>44133</v>
      </c>
      <c r="AU959" t="s">
        <v>11564</v>
      </c>
      <c r="AW959" t="s">
        <v>71</v>
      </c>
      <c r="AX959" t="s">
        <v>72</v>
      </c>
    </row>
    <row r="960" spans="1:50" hidden="1" x14ac:dyDescent="0.25">
      <c r="A960" t="str">
        <f>INDEX('Community ID'!B:B,MATCH(M960,'Community ID'!A:A,0))</f>
        <v>Barrio Las Flores</v>
      </c>
      <c r="B960" t="str">
        <f>INDEX('Community ID'!$K:$K,MATCH('Environmental Data'!$N960,'Community ID'!J:J,0))</f>
        <v>Constanza</v>
      </c>
      <c r="D960" t="s">
        <v>3058</v>
      </c>
      <c r="G960" t="s">
        <v>173</v>
      </c>
      <c r="H960" t="s">
        <v>3059</v>
      </c>
      <c r="I960">
        <v>25</v>
      </c>
      <c r="K960" t="s">
        <v>132</v>
      </c>
      <c r="L960" t="s">
        <v>127</v>
      </c>
      <c r="M960" t="s">
        <v>3020</v>
      </c>
      <c r="N960" t="s">
        <v>97</v>
      </c>
      <c r="O960" t="s">
        <v>98</v>
      </c>
      <c r="T960" t="s">
        <v>1564</v>
      </c>
      <c r="U960" t="s">
        <v>56</v>
      </c>
      <c r="V960">
        <v>18.911092700000001</v>
      </c>
      <c r="W960">
        <v>-70.745653599999997</v>
      </c>
      <c r="X960" t="s">
        <v>82</v>
      </c>
      <c r="Y960" t="s">
        <v>100</v>
      </c>
      <c r="Z960" t="s">
        <v>83</v>
      </c>
      <c r="AA960" t="s">
        <v>155</v>
      </c>
      <c r="AC960" t="s">
        <v>60</v>
      </c>
      <c r="AD960" t="s">
        <v>156</v>
      </c>
      <c r="AE960" t="s">
        <v>176</v>
      </c>
      <c r="AF960" t="s">
        <v>111</v>
      </c>
      <c r="AG960" t="s">
        <v>64</v>
      </c>
      <c r="AH960" t="s">
        <v>120</v>
      </c>
      <c r="AI960" t="s">
        <v>307</v>
      </c>
      <c r="AJ960">
        <v>1</v>
      </c>
      <c r="AK960" t="s">
        <v>605</v>
      </c>
      <c r="AL960">
        <v>4</v>
      </c>
      <c r="AM960">
        <v>2</v>
      </c>
      <c r="AN960" t="s">
        <v>61</v>
      </c>
      <c r="AO960" t="s">
        <v>67</v>
      </c>
      <c r="AT960" s="1">
        <v>44133</v>
      </c>
      <c r="AU960" t="s">
        <v>11565</v>
      </c>
      <c r="AW960" t="s">
        <v>71</v>
      </c>
      <c r="AX960" t="s">
        <v>72</v>
      </c>
    </row>
    <row r="961" spans="1:50" hidden="1" x14ac:dyDescent="0.25">
      <c r="A961" t="str">
        <f>INDEX('Community ID'!B:B,MATCH(M961,'Community ID'!A:A,0))</f>
        <v>Barrio Las Flores</v>
      </c>
      <c r="B961" t="str">
        <f>INDEX('Community ID'!$K:$K,MATCH('Environmental Data'!$N961,'Community ID'!J:J,0))</f>
        <v>Constanza</v>
      </c>
      <c r="D961" t="s">
        <v>3060</v>
      </c>
      <c r="G961" t="s">
        <v>151</v>
      </c>
      <c r="H961" t="s">
        <v>3061</v>
      </c>
      <c r="I961">
        <v>62</v>
      </c>
      <c r="K961" t="s">
        <v>76</v>
      </c>
      <c r="L961" t="s">
        <v>1568</v>
      </c>
      <c r="M961" t="s">
        <v>3062</v>
      </c>
      <c r="N961" t="s">
        <v>79</v>
      </c>
      <c r="O961" t="s">
        <v>3063</v>
      </c>
      <c r="T961" t="s">
        <v>3027</v>
      </c>
      <c r="U961" t="s">
        <v>56</v>
      </c>
      <c r="V961">
        <v>18.9105378</v>
      </c>
      <c r="W961">
        <v>-70.743795199999994</v>
      </c>
      <c r="X961" t="s">
        <v>82</v>
      </c>
      <c r="Y961" t="s">
        <v>82</v>
      </c>
      <c r="Z961" t="s">
        <v>58</v>
      </c>
      <c r="AA961" t="s">
        <v>155</v>
      </c>
      <c r="AC961" t="s">
        <v>60</v>
      </c>
      <c r="AD961" t="s">
        <v>156</v>
      </c>
      <c r="AE961" t="s">
        <v>176</v>
      </c>
      <c r="AF961" t="s">
        <v>111</v>
      </c>
      <c r="AG961" t="s">
        <v>621</v>
      </c>
      <c r="AH961" t="s">
        <v>621</v>
      </c>
      <c r="AI961" t="s">
        <v>390</v>
      </c>
      <c r="AJ961">
        <v>2</v>
      </c>
      <c r="AK961" t="s">
        <v>833</v>
      </c>
      <c r="AL961">
        <v>1</v>
      </c>
      <c r="AM961">
        <v>0</v>
      </c>
      <c r="AN961" t="s">
        <v>60</v>
      </c>
      <c r="AO961" t="s">
        <v>67</v>
      </c>
      <c r="AT961" s="1">
        <v>44133</v>
      </c>
      <c r="AU961" t="s">
        <v>11566</v>
      </c>
      <c r="AW961" t="s">
        <v>71</v>
      </c>
      <c r="AX961" t="s">
        <v>72</v>
      </c>
    </row>
    <row r="962" spans="1:50" hidden="1" x14ac:dyDescent="0.25">
      <c r="A962" t="str">
        <f>INDEX('Community ID'!B:B,MATCH(M962,'Community ID'!A:A,0))</f>
        <v>Barrio Las Flores</v>
      </c>
      <c r="B962" t="str">
        <f>INDEX('Community ID'!$K:$K,MATCH('Environmental Data'!$N962,'Community ID'!J:J,0))</f>
        <v>Constanza</v>
      </c>
      <c r="D962" t="s">
        <v>3064</v>
      </c>
      <c r="G962" t="s">
        <v>173</v>
      </c>
      <c r="H962" t="s">
        <v>3065</v>
      </c>
      <c r="I962">
        <v>19</v>
      </c>
      <c r="K962" t="s">
        <v>201</v>
      </c>
      <c r="L962" t="s">
        <v>127</v>
      </c>
      <c r="M962" t="s">
        <v>3020</v>
      </c>
      <c r="N962" t="s">
        <v>97</v>
      </c>
      <c r="O962" t="s">
        <v>98</v>
      </c>
      <c r="T962" t="s">
        <v>1564</v>
      </c>
      <c r="U962" t="s">
        <v>56</v>
      </c>
      <c r="V962">
        <v>18.9093135</v>
      </c>
      <c r="W962">
        <v>-70.745653599999997</v>
      </c>
      <c r="X962" t="s">
        <v>82</v>
      </c>
      <c r="Y962" t="s">
        <v>100</v>
      </c>
      <c r="Z962" t="s">
        <v>345</v>
      </c>
      <c r="AA962" t="s">
        <v>84</v>
      </c>
      <c r="AC962" t="s">
        <v>60</v>
      </c>
      <c r="AD962" t="s">
        <v>156</v>
      </c>
      <c r="AE962" t="s">
        <v>176</v>
      </c>
      <c r="AF962" t="s">
        <v>63</v>
      </c>
      <c r="AG962" t="s">
        <v>64</v>
      </c>
      <c r="AH962" t="s">
        <v>120</v>
      </c>
      <c r="AI962" t="s">
        <v>307</v>
      </c>
      <c r="AJ962">
        <v>1</v>
      </c>
      <c r="AK962" t="s">
        <v>605</v>
      </c>
      <c r="AL962">
        <v>6</v>
      </c>
      <c r="AN962" t="s">
        <v>60</v>
      </c>
      <c r="AO962" t="s">
        <v>67</v>
      </c>
      <c r="AT962" s="1">
        <v>44133</v>
      </c>
      <c r="AU962" t="s">
        <v>11567</v>
      </c>
      <c r="AW962" t="s">
        <v>71</v>
      </c>
      <c r="AX962" t="s">
        <v>72</v>
      </c>
    </row>
    <row r="963" spans="1:50" hidden="1" x14ac:dyDescent="0.25">
      <c r="A963" t="str">
        <f>INDEX('Community ID'!B:B,MATCH(M963,'Community ID'!A:A,0))</f>
        <v>Barrio Las Flores</v>
      </c>
      <c r="B963" t="str">
        <f>INDEX('Community ID'!$K:$K,MATCH('Environmental Data'!$N963,'Community ID'!J:J,0))</f>
        <v>Constanza</v>
      </c>
      <c r="D963" t="s">
        <v>3066</v>
      </c>
      <c r="G963" t="s">
        <v>151</v>
      </c>
      <c r="H963" s="1">
        <v>20547</v>
      </c>
      <c r="I963">
        <v>65</v>
      </c>
      <c r="K963" t="s">
        <v>76</v>
      </c>
      <c r="L963" t="s">
        <v>3033</v>
      </c>
      <c r="M963" t="s">
        <v>3062</v>
      </c>
      <c r="N963" t="s">
        <v>79</v>
      </c>
      <c r="O963" t="s">
        <v>98</v>
      </c>
      <c r="T963" t="s">
        <v>3027</v>
      </c>
      <c r="U963" t="s">
        <v>56</v>
      </c>
      <c r="V963">
        <v>18.914016100000001</v>
      </c>
      <c r="W963">
        <v>-70.746153000000007</v>
      </c>
      <c r="X963" t="s">
        <v>82</v>
      </c>
      <c r="Y963" t="s">
        <v>82</v>
      </c>
      <c r="Z963" t="s">
        <v>904</v>
      </c>
      <c r="AA963" t="s">
        <v>155</v>
      </c>
      <c r="AC963" t="s">
        <v>60</v>
      </c>
      <c r="AD963" t="s">
        <v>156</v>
      </c>
      <c r="AE963" t="s">
        <v>176</v>
      </c>
      <c r="AF963" t="s">
        <v>111</v>
      </c>
      <c r="AG963" t="s">
        <v>621</v>
      </c>
      <c r="AH963" t="s">
        <v>621</v>
      </c>
      <c r="AI963" t="s">
        <v>3067</v>
      </c>
      <c r="AJ963">
        <v>1</v>
      </c>
      <c r="AK963" t="s">
        <v>3068</v>
      </c>
      <c r="AL963">
        <v>1</v>
      </c>
      <c r="AM963">
        <v>0</v>
      </c>
      <c r="AN963" t="s">
        <v>60</v>
      </c>
      <c r="AO963" t="s">
        <v>67</v>
      </c>
      <c r="AT963" s="1">
        <v>44133</v>
      </c>
      <c r="AU963" t="s">
        <v>11568</v>
      </c>
      <c r="AW963" t="s">
        <v>71</v>
      </c>
      <c r="AX963" t="s">
        <v>72</v>
      </c>
    </row>
    <row r="964" spans="1:50" hidden="1" x14ac:dyDescent="0.25">
      <c r="A964" t="str">
        <f>INDEX('Community ID'!B:B,MATCH(M964,'Community ID'!A:A,0))</f>
        <v>Barrio Las Flores</v>
      </c>
      <c r="B964" t="str">
        <f>INDEX('Community ID'!$K:$K,MATCH('Environmental Data'!$N964,'Community ID'!J:J,0))</f>
        <v>Constanza</v>
      </c>
      <c r="D964" t="s">
        <v>3069</v>
      </c>
      <c r="G964" t="s">
        <v>173</v>
      </c>
      <c r="H964" s="1">
        <v>32569</v>
      </c>
      <c r="I964">
        <v>32</v>
      </c>
      <c r="K964" t="s">
        <v>201</v>
      </c>
      <c r="L964" t="s">
        <v>108</v>
      </c>
      <c r="M964" t="s">
        <v>3025</v>
      </c>
      <c r="N964" t="s">
        <v>79</v>
      </c>
      <c r="O964" t="s">
        <v>147</v>
      </c>
      <c r="T964" t="s">
        <v>3027</v>
      </c>
      <c r="U964" t="s">
        <v>56</v>
      </c>
      <c r="V964">
        <v>18.914095400000001</v>
      </c>
      <c r="W964">
        <v>-70.746435500000004</v>
      </c>
      <c r="X964" t="s">
        <v>82</v>
      </c>
      <c r="Y964" t="s">
        <v>82</v>
      </c>
      <c r="Z964" t="s">
        <v>904</v>
      </c>
      <c r="AA964" t="s">
        <v>155</v>
      </c>
      <c r="AC964" t="s">
        <v>60</v>
      </c>
      <c r="AD964" t="s">
        <v>156</v>
      </c>
      <c r="AE964" t="s">
        <v>176</v>
      </c>
      <c r="AF964" t="s">
        <v>111</v>
      </c>
      <c r="AG964" t="s">
        <v>621</v>
      </c>
      <c r="AH964" t="s">
        <v>621</v>
      </c>
      <c r="AI964" t="s">
        <v>347</v>
      </c>
      <c r="AJ964">
        <v>1</v>
      </c>
      <c r="AK964" t="s">
        <v>833</v>
      </c>
      <c r="AL964">
        <v>3</v>
      </c>
      <c r="AM964">
        <v>1</v>
      </c>
      <c r="AN964" t="s">
        <v>60</v>
      </c>
      <c r="AO964" t="s">
        <v>67</v>
      </c>
      <c r="AT964" s="1">
        <v>44133</v>
      </c>
      <c r="AU964" t="s">
        <v>11569</v>
      </c>
      <c r="AW964" t="s">
        <v>71</v>
      </c>
      <c r="AX964" t="s">
        <v>72</v>
      </c>
    </row>
    <row r="965" spans="1:50" hidden="1" x14ac:dyDescent="0.25">
      <c r="A965" t="str">
        <f>INDEX('Community ID'!B:B,MATCH(M965,'Community ID'!A:A,0))</f>
        <v>Barrio Las Flores</v>
      </c>
      <c r="B965" t="str">
        <f>INDEX('Community ID'!$K:$K,MATCH('Environmental Data'!$N965,'Community ID'!J:J,0))</f>
        <v>Constanza</v>
      </c>
      <c r="D965" t="s">
        <v>3073</v>
      </c>
      <c r="G965" t="s">
        <v>151</v>
      </c>
      <c r="H965" t="s">
        <v>3074</v>
      </c>
      <c r="I965">
        <v>23</v>
      </c>
      <c r="K965" t="s">
        <v>201</v>
      </c>
      <c r="L965" t="s">
        <v>3075</v>
      </c>
      <c r="M965" t="s">
        <v>3025</v>
      </c>
      <c r="N965" t="s">
        <v>79</v>
      </c>
      <c r="O965" t="s">
        <v>147</v>
      </c>
      <c r="Q965" t="s">
        <v>3076</v>
      </c>
      <c r="R965" t="s">
        <v>621</v>
      </c>
      <c r="T965" t="s">
        <v>3027</v>
      </c>
      <c r="U965" t="s">
        <v>56</v>
      </c>
      <c r="V965">
        <v>18.915829800000001</v>
      </c>
      <c r="W965">
        <v>-70.743790200000007</v>
      </c>
      <c r="X965" t="s">
        <v>82</v>
      </c>
      <c r="Y965" t="s">
        <v>82</v>
      </c>
      <c r="Z965" t="s">
        <v>904</v>
      </c>
      <c r="AA965" t="s">
        <v>155</v>
      </c>
      <c r="AC965" t="s">
        <v>60</v>
      </c>
      <c r="AD965" t="s">
        <v>156</v>
      </c>
      <c r="AE965" t="s">
        <v>176</v>
      </c>
      <c r="AF965" t="s">
        <v>111</v>
      </c>
      <c r="AG965" t="s">
        <v>621</v>
      </c>
      <c r="AH965" t="s">
        <v>621</v>
      </c>
      <c r="AI965" t="s">
        <v>902</v>
      </c>
      <c r="AJ965">
        <v>1</v>
      </c>
      <c r="AK965" t="s">
        <v>3077</v>
      </c>
      <c r="AL965">
        <v>2</v>
      </c>
      <c r="AM965">
        <v>0</v>
      </c>
      <c r="AN965" t="s">
        <v>60</v>
      </c>
      <c r="AO965" t="s">
        <v>67</v>
      </c>
      <c r="AT965" s="1">
        <v>44133</v>
      </c>
      <c r="AU965" t="s">
        <v>11570</v>
      </c>
      <c r="AW965" t="s">
        <v>71</v>
      </c>
      <c r="AX965" t="s">
        <v>72</v>
      </c>
    </row>
    <row r="966" spans="1:50" hidden="1" x14ac:dyDescent="0.25">
      <c r="A966" t="str">
        <f>INDEX('Community ID'!B:B,MATCH(M966,'Community ID'!A:A,0))</f>
        <v>Barrio Las Flores</v>
      </c>
      <c r="B966" t="str">
        <f>INDEX('Community ID'!$K:$K,MATCH('Environmental Data'!$N966,'Community ID'!J:J,0))</f>
        <v>Constanza</v>
      </c>
      <c r="D966" t="s">
        <v>3070</v>
      </c>
      <c r="G966" t="s">
        <v>173</v>
      </c>
      <c r="H966" t="s">
        <v>3072</v>
      </c>
      <c r="I966">
        <v>47</v>
      </c>
      <c r="J966">
        <v>8297597545</v>
      </c>
      <c r="K966" t="s">
        <v>76</v>
      </c>
      <c r="L966" t="s">
        <v>127</v>
      </c>
      <c r="M966" t="s">
        <v>3020</v>
      </c>
      <c r="N966" t="s">
        <v>97</v>
      </c>
      <c r="O966" t="s">
        <v>98</v>
      </c>
      <c r="T966" t="s">
        <v>1564</v>
      </c>
      <c r="U966" t="s">
        <v>56</v>
      </c>
      <c r="V966">
        <v>18.914451799999998</v>
      </c>
      <c r="W966">
        <v>-70.746267399999994</v>
      </c>
      <c r="X966" t="s">
        <v>82</v>
      </c>
      <c r="Y966" t="s">
        <v>82</v>
      </c>
      <c r="Z966" t="s">
        <v>166</v>
      </c>
      <c r="AA966" t="s">
        <v>155</v>
      </c>
      <c r="AB966" t="s">
        <v>60</v>
      </c>
      <c r="AD966" t="s">
        <v>156</v>
      </c>
      <c r="AE966" t="s">
        <v>176</v>
      </c>
      <c r="AF966" t="s">
        <v>63</v>
      </c>
      <c r="AG966" t="s">
        <v>64</v>
      </c>
      <c r="AH966" t="s">
        <v>120</v>
      </c>
      <c r="AI966" t="s">
        <v>874</v>
      </c>
      <c r="AJ966">
        <v>1</v>
      </c>
      <c r="AK966" t="s">
        <v>605</v>
      </c>
      <c r="AL966">
        <v>3</v>
      </c>
      <c r="AN966" t="s">
        <v>60</v>
      </c>
      <c r="AO966" t="s">
        <v>67</v>
      </c>
      <c r="AT966" s="1">
        <v>44133</v>
      </c>
      <c r="AU966" t="s">
        <v>11571</v>
      </c>
      <c r="AW966" t="s">
        <v>71</v>
      </c>
      <c r="AX966" t="s">
        <v>72</v>
      </c>
    </row>
    <row r="967" spans="1:50" hidden="1" x14ac:dyDescent="0.25">
      <c r="A967" t="str">
        <f>INDEX('Community ID'!B:B,MATCH(M967,'Community ID'!A:A,0))</f>
        <v>Barrio Las Flores</v>
      </c>
      <c r="B967" t="str">
        <f>INDEX('Community ID'!$K:$K,MATCH('Environmental Data'!$N967,'Community ID'!J:J,0))</f>
        <v>Constanza</v>
      </c>
      <c r="D967" t="s">
        <v>3078</v>
      </c>
      <c r="G967" t="s">
        <v>173</v>
      </c>
      <c r="H967" t="s">
        <v>3079</v>
      </c>
      <c r="I967">
        <v>27</v>
      </c>
      <c r="K967" t="s">
        <v>76</v>
      </c>
      <c r="L967" t="s">
        <v>108</v>
      </c>
      <c r="M967" t="s">
        <v>3025</v>
      </c>
      <c r="N967" t="s">
        <v>3044</v>
      </c>
      <c r="O967" t="s">
        <v>147</v>
      </c>
      <c r="Q967" t="s">
        <v>2839</v>
      </c>
      <c r="R967" t="s">
        <v>621</v>
      </c>
      <c r="T967" t="s">
        <v>3027</v>
      </c>
      <c r="U967" t="s">
        <v>56</v>
      </c>
      <c r="V967">
        <v>18.915829800000001</v>
      </c>
      <c r="W967">
        <v>-70.743790200000007</v>
      </c>
      <c r="X967" t="s">
        <v>275</v>
      </c>
      <c r="Y967" t="s">
        <v>275</v>
      </c>
      <c r="Z967" t="s">
        <v>904</v>
      </c>
      <c r="AA967" t="s">
        <v>155</v>
      </c>
      <c r="AC967" t="s">
        <v>60</v>
      </c>
      <c r="AD967" t="s">
        <v>156</v>
      </c>
      <c r="AE967" t="s">
        <v>176</v>
      </c>
      <c r="AF967" t="s">
        <v>111</v>
      </c>
      <c r="AG967" t="s">
        <v>621</v>
      </c>
      <c r="AH967" t="s">
        <v>621</v>
      </c>
      <c r="AI967" t="s">
        <v>925</v>
      </c>
      <c r="AJ967">
        <v>1</v>
      </c>
      <c r="AK967" t="s">
        <v>3080</v>
      </c>
      <c r="AL967">
        <v>3</v>
      </c>
      <c r="AM967">
        <v>1</v>
      </c>
      <c r="AN967" t="s">
        <v>61</v>
      </c>
      <c r="AO967" t="s">
        <v>67</v>
      </c>
      <c r="AT967" s="1">
        <v>44133</v>
      </c>
      <c r="AU967" t="s">
        <v>11572</v>
      </c>
      <c r="AW967" t="s">
        <v>71</v>
      </c>
      <c r="AX967" t="s">
        <v>72</v>
      </c>
    </row>
    <row r="968" spans="1:50" hidden="1" x14ac:dyDescent="0.25">
      <c r="A968" t="str">
        <f>INDEX('Community ID'!B:B,MATCH(M968,'Community ID'!A:A,0))</f>
        <v>Barrio Las Flores</v>
      </c>
      <c r="B968" t="str">
        <f>INDEX('Community ID'!$K:$K,MATCH('Environmental Data'!$N968,'Community ID'!J:J,0))</f>
        <v>Constanza</v>
      </c>
      <c r="D968" t="s">
        <v>3081</v>
      </c>
      <c r="F968" t="s">
        <v>268</v>
      </c>
      <c r="G968" t="s">
        <v>173</v>
      </c>
      <c r="H968" t="s">
        <v>3082</v>
      </c>
      <c r="I968">
        <v>41</v>
      </c>
      <c r="L968" t="s">
        <v>127</v>
      </c>
      <c r="M968" t="s">
        <v>3020</v>
      </c>
      <c r="N968" t="s">
        <v>97</v>
      </c>
      <c r="O968" t="s">
        <v>98</v>
      </c>
      <c r="T968" t="s">
        <v>1564</v>
      </c>
      <c r="U968" t="s">
        <v>56</v>
      </c>
      <c r="V968">
        <v>18.914650999999999</v>
      </c>
      <c r="W968">
        <v>-70.746129100000005</v>
      </c>
      <c r="X968" t="s">
        <v>82</v>
      </c>
      <c r="Y968" t="s">
        <v>82</v>
      </c>
      <c r="Z968" t="s">
        <v>345</v>
      </c>
      <c r="AA968" t="s">
        <v>155</v>
      </c>
      <c r="AB968" t="s">
        <v>61</v>
      </c>
      <c r="AC968" t="s">
        <v>61</v>
      </c>
      <c r="AD968" t="s">
        <v>156</v>
      </c>
      <c r="AE968" t="s">
        <v>157</v>
      </c>
      <c r="AF968" t="s">
        <v>111</v>
      </c>
      <c r="AG968" t="s">
        <v>64</v>
      </c>
      <c r="AH968" t="s">
        <v>120</v>
      </c>
      <c r="AI968" t="s">
        <v>307</v>
      </c>
      <c r="AJ968">
        <v>1</v>
      </c>
      <c r="AK968" t="s">
        <v>605</v>
      </c>
      <c r="AL968">
        <v>4</v>
      </c>
      <c r="AN968" t="s">
        <v>60</v>
      </c>
      <c r="AO968" t="s">
        <v>67</v>
      </c>
      <c r="AT968" s="1">
        <v>44133</v>
      </c>
      <c r="AU968" t="s">
        <v>11573</v>
      </c>
      <c r="AW968" t="s">
        <v>71</v>
      </c>
      <c r="AX968" t="s">
        <v>72</v>
      </c>
    </row>
    <row r="969" spans="1:50" hidden="1" x14ac:dyDescent="0.25">
      <c r="A969" t="str">
        <f>INDEX('Community ID'!B:B,MATCH(M969,'Community ID'!A:A,0))</f>
        <v>Barrio Las Flores</v>
      </c>
      <c r="B969" t="str">
        <f>INDEX('Community ID'!$K:$K,MATCH('Environmental Data'!$N969,'Community ID'!J:J,0))</f>
        <v>Constanza</v>
      </c>
      <c r="D969" t="s">
        <v>3083</v>
      </c>
      <c r="G969" t="s">
        <v>173</v>
      </c>
      <c r="H969" t="s">
        <v>3084</v>
      </c>
      <c r="I969">
        <v>70</v>
      </c>
      <c r="K969" t="s">
        <v>76</v>
      </c>
      <c r="L969" t="s">
        <v>108</v>
      </c>
      <c r="M969" t="s">
        <v>3025</v>
      </c>
      <c r="N969" t="s">
        <v>3044</v>
      </c>
      <c r="O969" t="s">
        <v>147</v>
      </c>
      <c r="Q969" t="s">
        <v>2839</v>
      </c>
      <c r="R969" t="s">
        <v>621</v>
      </c>
      <c r="T969" t="s">
        <v>3027</v>
      </c>
      <c r="U969" t="s">
        <v>56</v>
      </c>
      <c r="V969">
        <v>18.915829800000001</v>
      </c>
      <c r="W969">
        <v>-70.743790200000007</v>
      </c>
      <c r="X969" t="s">
        <v>82</v>
      </c>
      <c r="Y969" t="s">
        <v>82</v>
      </c>
      <c r="Z969" t="s">
        <v>904</v>
      </c>
      <c r="AA969" t="s">
        <v>155</v>
      </c>
      <c r="AC969" t="s">
        <v>60</v>
      </c>
      <c r="AD969" t="s">
        <v>156</v>
      </c>
      <c r="AE969" t="s">
        <v>176</v>
      </c>
      <c r="AF969" t="s">
        <v>86</v>
      </c>
      <c r="AG969" t="s">
        <v>621</v>
      </c>
      <c r="AH969" t="s">
        <v>621</v>
      </c>
      <c r="AI969" t="s">
        <v>3085</v>
      </c>
      <c r="AJ969">
        <v>1</v>
      </c>
      <c r="AK969" t="s">
        <v>1062</v>
      </c>
      <c r="AL969">
        <v>2</v>
      </c>
      <c r="AM969">
        <v>0</v>
      </c>
      <c r="AN969" t="s">
        <v>60</v>
      </c>
      <c r="AO969" t="s">
        <v>67</v>
      </c>
      <c r="AT969" s="1">
        <v>44133</v>
      </c>
      <c r="AU969" t="s">
        <v>11574</v>
      </c>
      <c r="AW969" t="s">
        <v>71</v>
      </c>
      <c r="AX969" t="s">
        <v>72</v>
      </c>
    </row>
    <row r="970" spans="1:50" hidden="1" x14ac:dyDescent="0.25">
      <c r="A970" t="str">
        <f>INDEX('Community ID'!B:B,MATCH(M970,'Community ID'!A:A,0))</f>
        <v>Barrio Las Flores</v>
      </c>
      <c r="B970" t="str">
        <f>INDEX('Community ID'!$K:$K,MATCH('Environmental Data'!$N970,'Community ID'!J:J,0))</f>
        <v>Constanza</v>
      </c>
      <c r="D970" t="s">
        <v>3086</v>
      </c>
      <c r="G970" t="s">
        <v>173</v>
      </c>
      <c r="H970" t="s">
        <v>3087</v>
      </c>
      <c r="I970">
        <v>33</v>
      </c>
      <c r="K970" t="s">
        <v>49</v>
      </c>
      <c r="L970" t="s">
        <v>3088</v>
      </c>
      <c r="M970" t="s">
        <v>3089</v>
      </c>
      <c r="N970" t="s">
        <v>79</v>
      </c>
      <c r="O970" t="s">
        <v>147</v>
      </c>
      <c r="Q970" t="s">
        <v>3049</v>
      </c>
      <c r="R970" t="s">
        <v>621</v>
      </c>
      <c r="T970" t="s">
        <v>3027</v>
      </c>
      <c r="U970" t="s">
        <v>56</v>
      </c>
      <c r="V970">
        <v>18.915829800000001</v>
      </c>
      <c r="W970">
        <v>-70.743790200000007</v>
      </c>
      <c r="X970" t="s">
        <v>57</v>
      </c>
      <c r="Y970" t="s">
        <v>57</v>
      </c>
      <c r="Z970" t="s">
        <v>345</v>
      </c>
      <c r="AA970" t="s">
        <v>155</v>
      </c>
      <c r="AB970" t="s">
        <v>60</v>
      </c>
      <c r="AD970" t="s">
        <v>156</v>
      </c>
      <c r="AE970" t="s">
        <v>157</v>
      </c>
      <c r="AF970" t="s">
        <v>86</v>
      </c>
      <c r="AG970" t="s">
        <v>621</v>
      </c>
      <c r="AH970" t="s">
        <v>135</v>
      </c>
      <c r="AI970" t="s">
        <v>3090</v>
      </c>
      <c r="AJ970">
        <v>1</v>
      </c>
      <c r="AK970" t="s">
        <v>833</v>
      </c>
      <c r="AL970">
        <v>5</v>
      </c>
      <c r="AM970">
        <v>2</v>
      </c>
      <c r="AN970" t="s">
        <v>60</v>
      </c>
      <c r="AO970" t="s">
        <v>67</v>
      </c>
      <c r="AT970" s="1">
        <v>44133</v>
      </c>
      <c r="AU970" t="s">
        <v>11575</v>
      </c>
      <c r="AW970" t="s">
        <v>71</v>
      </c>
      <c r="AX970" t="s">
        <v>72</v>
      </c>
    </row>
    <row r="971" spans="1:50" hidden="1" x14ac:dyDescent="0.25">
      <c r="A971" t="str">
        <f>INDEX('Community ID'!B:B,MATCH(M971,'Community ID'!A:A,0))</f>
        <v>Barrio Las Flores</v>
      </c>
      <c r="B971" t="str">
        <f>INDEX('Community ID'!$K:$K,MATCH('Environmental Data'!$N971,'Community ID'!J:J,0))</f>
        <v>Constanza</v>
      </c>
      <c r="D971" t="s">
        <v>3091</v>
      </c>
      <c r="F971" t="s">
        <v>3092</v>
      </c>
      <c r="G971" t="s">
        <v>173</v>
      </c>
      <c r="H971" t="s">
        <v>3093</v>
      </c>
      <c r="I971">
        <v>84</v>
      </c>
      <c r="L971" t="s">
        <v>127</v>
      </c>
      <c r="M971" t="s">
        <v>3020</v>
      </c>
      <c r="N971" t="s">
        <v>97</v>
      </c>
      <c r="O971" t="s">
        <v>98</v>
      </c>
      <c r="Q971" t="s">
        <v>99</v>
      </c>
      <c r="T971" t="s">
        <v>1564</v>
      </c>
      <c r="U971" t="s">
        <v>56</v>
      </c>
      <c r="V971">
        <v>18.9127966</v>
      </c>
      <c r="W971">
        <v>-70.745161699999997</v>
      </c>
      <c r="X971" t="s">
        <v>82</v>
      </c>
      <c r="Y971" t="s">
        <v>82</v>
      </c>
      <c r="Z971" t="s">
        <v>83</v>
      </c>
      <c r="AA971" t="s">
        <v>155</v>
      </c>
      <c r="AB971" t="s">
        <v>60</v>
      </c>
      <c r="AD971" t="s">
        <v>156</v>
      </c>
      <c r="AE971" t="s">
        <v>157</v>
      </c>
      <c r="AF971" t="s">
        <v>63</v>
      </c>
      <c r="AG971" t="s">
        <v>64</v>
      </c>
      <c r="AH971" t="s">
        <v>120</v>
      </c>
      <c r="AJ971">
        <v>1</v>
      </c>
      <c r="AK971" t="s">
        <v>605</v>
      </c>
      <c r="AL971">
        <v>4</v>
      </c>
      <c r="AM971">
        <v>1</v>
      </c>
      <c r="AN971" t="s">
        <v>60</v>
      </c>
      <c r="AO971" t="s">
        <v>67</v>
      </c>
      <c r="AT971" s="1">
        <v>44133</v>
      </c>
      <c r="AU971" t="s">
        <v>11576</v>
      </c>
      <c r="AW971" t="s">
        <v>71</v>
      </c>
      <c r="AX971" t="s">
        <v>72</v>
      </c>
    </row>
    <row r="972" spans="1:50" hidden="1" x14ac:dyDescent="0.25">
      <c r="A972" t="str">
        <f>INDEX('Community ID'!B:B,MATCH(M972,'Community ID'!A:A,0))</f>
        <v>Barrio Las Flores</v>
      </c>
      <c r="B972" t="str">
        <f>INDEX('Community ID'!$K:$K,MATCH('Environmental Data'!$N972,'Community ID'!J:J,0))</f>
        <v>Constanza</v>
      </c>
      <c r="D972" t="s">
        <v>3094</v>
      </c>
      <c r="F972" t="s">
        <v>3096</v>
      </c>
      <c r="G972" t="s">
        <v>173</v>
      </c>
      <c r="H972" t="s">
        <v>194</v>
      </c>
      <c r="I972">
        <v>2021</v>
      </c>
      <c r="L972" t="s">
        <v>2590</v>
      </c>
      <c r="M972" t="s">
        <v>3020</v>
      </c>
      <c r="N972" t="s">
        <v>97</v>
      </c>
      <c r="O972" t="s">
        <v>98</v>
      </c>
      <c r="Q972" t="s">
        <v>99</v>
      </c>
      <c r="T972" t="s">
        <v>1564</v>
      </c>
      <c r="U972" t="s">
        <v>56</v>
      </c>
      <c r="V972">
        <v>18.9130751</v>
      </c>
      <c r="W972">
        <v>-70.746054200000003</v>
      </c>
      <c r="X972" t="s">
        <v>82</v>
      </c>
      <c r="Y972" t="s">
        <v>82</v>
      </c>
      <c r="Z972" t="s">
        <v>345</v>
      </c>
      <c r="AA972" t="s">
        <v>84</v>
      </c>
      <c r="AC972" t="s">
        <v>60</v>
      </c>
      <c r="AD972" t="s">
        <v>156</v>
      </c>
      <c r="AE972" t="s">
        <v>157</v>
      </c>
      <c r="AF972" t="s">
        <v>111</v>
      </c>
      <c r="AG972" t="s">
        <v>64</v>
      </c>
      <c r="AH972" t="s">
        <v>120</v>
      </c>
      <c r="AI972" t="s">
        <v>390</v>
      </c>
      <c r="AJ972">
        <v>1</v>
      </c>
      <c r="AK972" t="s">
        <v>605</v>
      </c>
      <c r="AL972">
        <v>3</v>
      </c>
      <c r="AN972" t="s">
        <v>60</v>
      </c>
      <c r="AO972" t="s">
        <v>67</v>
      </c>
      <c r="AT972" s="1">
        <v>44133</v>
      </c>
      <c r="AU972" t="s">
        <v>11577</v>
      </c>
      <c r="AW972" t="s">
        <v>71</v>
      </c>
      <c r="AX972" t="s">
        <v>72</v>
      </c>
    </row>
    <row r="973" spans="1:50" hidden="1" x14ac:dyDescent="0.25">
      <c r="A973" t="str">
        <f>INDEX('Community ID'!B:B,MATCH(M973,'Community ID'!A:A,0))</f>
        <v>Barrio Las Flores</v>
      </c>
      <c r="B973" t="str">
        <f>INDEX('Community ID'!$K:$K,MATCH('Environmental Data'!$N973,'Community ID'!J:J,0))</f>
        <v>Constanza</v>
      </c>
      <c r="D973" t="s">
        <v>3097</v>
      </c>
      <c r="G973" t="s">
        <v>151</v>
      </c>
      <c r="H973" t="s">
        <v>3098</v>
      </c>
      <c r="I973">
        <v>34</v>
      </c>
      <c r="J973">
        <v>8293723105</v>
      </c>
      <c r="K973" t="s">
        <v>76</v>
      </c>
      <c r="L973" t="s">
        <v>860</v>
      </c>
      <c r="M973" t="s">
        <v>3020</v>
      </c>
      <c r="N973" t="s">
        <v>97</v>
      </c>
      <c r="O973" t="s">
        <v>98</v>
      </c>
      <c r="T973" t="s">
        <v>1564</v>
      </c>
      <c r="U973" t="s">
        <v>56</v>
      </c>
      <c r="V973">
        <v>18.913079</v>
      </c>
      <c r="W973">
        <v>-70.746057199999996</v>
      </c>
      <c r="X973" t="s">
        <v>82</v>
      </c>
      <c r="Y973" t="s">
        <v>100</v>
      </c>
      <c r="Z973" t="s">
        <v>345</v>
      </c>
      <c r="AA973" t="s">
        <v>155</v>
      </c>
      <c r="AB973" t="s">
        <v>61</v>
      </c>
      <c r="AC973" t="s">
        <v>61</v>
      </c>
      <c r="AD973" t="s">
        <v>156</v>
      </c>
      <c r="AE973" t="s">
        <v>176</v>
      </c>
      <c r="AF973" t="s">
        <v>63</v>
      </c>
      <c r="AG973" t="s">
        <v>64</v>
      </c>
      <c r="AH973" t="s">
        <v>120</v>
      </c>
      <c r="AI973" t="s">
        <v>925</v>
      </c>
      <c r="AJ973">
        <v>1</v>
      </c>
      <c r="AK973" t="s">
        <v>605</v>
      </c>
      <c r="AL973">
        <v>6</v>
      </c>
      <c r="AM973">
        <v>1</v>
      </c>
      <c r="AN973" t="s">
        <v>60</v>
      </c>
      <c r="AO973" t="s">
        <v>67</v>
      </c>
      <c r="AT973" s="1">
        <v>44133</v>
      </c>
      <c r="AU973" t="s">
        <v>11578</v>
      </c>
      <c r="AW973" t="s">
        <v>71</v>
      </c>
      <c r="AX973" t="s">
        <v>72</v>
      </c>
    </row>
    <row r="974" spans="1:50" hidden="1" x14ac:dyDescent="0.25">
      <c r="A974" t="str">
        <f>INDEX('Community ID'!B:B,MATCH(M974,'Community ID'!A:A,0))</f>
        <v>Barrio Las Flores</v>
      </c>
      <c r="B974" t="str">
        <f>INDEX('Community ID'!$K:$K,MATCH('Environmental Data'!$N974,'Community ID'!J:J,0))</f>
        <v>Constanza</v>
      </c>
      <c r="D974" t="s">
        <v>3099</v>
      </c>
      <c r="F974" t="s">
        <v>3100</v>
      </c>
      <c r="G974" t="s">
        <v>173</v>
      </c>
      <c r="H974" t="s">
        <v>194</v>
      </c>
      <c r="I974">
        <v>2021</v>
      </c>
      <c r="L974" t="s">
        <v>127</v>
      </c>
      <c r="M974" t="s">
        <v>3020</v>
      </c>
      <c r="N974" t="s">
        <v>97</v>
      </c>
      <c r="O974" t="s">
        <v>98</v>
      </c>
      <c r="T974" t="s">
        <v>1564</v>
      </c>
      <c r="U974" t="s">
        <v>56</v>
      </c>
      <c r="V974">
        <v>18.9153205</v>
      </c>
      <c r="W974">
        <v>-70.741936699999997</v>
      </c>
      <c r="X974" t="s">
        <v>57</v>
      </c>
      <c r="Y974" t="s">
        <v>57</v>
      </c>
      <c r="Z974" t="s">
        <v>166</v>
      </c>
      <c r="AA974" t="s">
        <v>84</v>
      </c>
      <c r="AB974" t="s">
        <v>60</v>
      </c>
      <c r="AD974" t="s">
        <v>156</v>
      </c>
      <c r="AE974" t="s">
        <v>176</v>
      </c>
      <c r="AF974" t="s">
        <v>111</v>
      </c>
      <c r="AG974" t="s">
        <v>64</v>
      </c>
      <c r="AH974" t="s">
        <v>120</v>
      </c>
      <c r="AI974" t="s">
        <v>307</v>
      </c>
      <c r="AJ974">
        <v>1</v>
      </c>
      <c r="AK974" t="s">
        <v>605</v>
      </c>
      <c r="AL974">
        <v>2</v>
      </c>
      <c r="AN974" t="s">
        <v>61</v>
      </c>
      <c r="AO974" t="s">
        <v>67</v>
      </c>
      <c r="AT974" s="1">
        <v>44133</v>
      </c>
      <c r="AU974" t="s">
        <v>11579</v>
      </c>
      <c r="AW974" t="s">
        <v>71</v>
      </c>
      <c r="AX974" t="s">
        <v>72</v>
      </c>
    </row>
    <row r="975" spans="1:50" hidden="1" x14ac:dyDescent="0.25">
      <c r="A975" t="str">
        <f>INDEX('Community ID'!B:B,MATCH(M975,'Community ID'!A:A,0))</f>
        <v>Barrio Las Flores</v>
      </c>
      <c r="B975" t="str">
        <f>INDEX('Community ID'!$K:$K,MATCH('Environmental Data'!$N975,'Community ID'!J:J,0))</f>
        <v>Constanza</v>
      </c>
      <c r="D975" t="s">
        <v>3101</v>
      </c>
      <c r="F975" t="s">
        <v>3102</v>
      </c>
      <c r="G975" t="s">
        <v>173</v>
      </c>
      <c r="H975" s="1">
        <v>27365</v>
      </c>
      <c r="I975">
        <v>47</v>
      </c>
      <c r="K975" t="s">
        <v>76</v>
      </c>
      <c r="L975" t="s">
        <v>127</v>
      </c>
      <c r="M975" t="s">
        <v>3089</v>
      </c>
      <c r="N975" t="s">
        <v>97</v>
      </c>
      <c r="O975" t="s">
        <v>147</v>
      </c>
      <c r="T975" t="s">
        <v>1564</v>
      </c>
      <c r="U975" t="s">
        <v>56</v>
      </c>
      <c r="V975">
        <v>18.9153205</v>
      </c>
      <c r="W975">
        <v>-70.741936699999997</v>
      </c>
      <c r="X975" t="s">
        <v>82</v>
      </c>
      <c r="Y975" t="s">
        <v>82</v>
      </c>
      <c r="Z975" t="s">
        <v>110</v>
      </c>
      <c r="AA975" t="s">
        <v>155</v>
      </c>
      <c r="AB975" t="s">
        <v>60</v>
      </c>
      <c r="AD975" t="s">
        <v>156</v>
      </c>
      <c r="AE975" t="s">
        <v>176</v>
      </c>
      <c r="AF975" t="s">
        <v>63</v>
      </c>
      <c r="AG975" t="s">
        <v>64</v>
      </c>
      <c r="AH975" t="s">
        <v>120</v>
      </c>
      <c r="AI975" t="s">
        <v>390</v>
      </c>
      <c r="AJ975">
        <v>1</v>
      </c>
      <c r="AK975" t="s">
        <v>605</v>
      </c>
      <c r="AL975">
        <v>6</v>
      </c>
      <c r="AM975">
        <v>2</v>
      </c>
      <c r="AN975" t="s">
        <v>60</v>
      </c>
      <c r="AO975" t="s">
        <v>67</v>
      </c>
      <c r="AT975" s="1">
        <v>44133</v>
      </c>
      <c r="AU975" t="s">
        <v>11580</v>
      </c>
      <c r="AW975" t="s">
        <v>71</v>
      </c>
      <c r="AX975" t="s">
        <v>72</v>
      </c>
    </row>
    <row r="976" spans="1:50" hidden="1" x14ac:dyDescent="0.25">
      <c r="A976" t="str">
        <f>INDEX('Community ID'!B:B,MATCH(M976,'Community ID'!A:A,0))</f>
        <v>Villa del Valle</v>
      </c>
      <c r="B976" t="str">
        <f>INDEX('Community ID'!$K:$K,MATCH('Environmental Data'!$N976,'Community ID'!J:J,0))</f>
        <v>Santiago</v>
      </c>
      <c r="D976" t="s">
        <v>3103</v>
      </c>
      <c r="G976" t="s">
        <v>173</v>
      </c>
      <c r="H976" s="1">
        <v>29013</v>
      </c>
      <c r="I976">
        <v>42</v>
      </c>
      <c r="J976">
        <v>8299580610</v>
      </c>
      <c r="K976" t="s">
        <v>49</v>
      </c>
      <c r="L976" t="s">
        <v>127</v>
      </c>
      <c r="M976" t="s">
        <v>3104</v>
      </c>
      <c r="N976" t="s">
        <v>364</v>
      </c>
      <c r="O976" t="s">
        <v>364</v>
      </c>
      <c r="Q976" t="s">
        <v>353</v>
      </c>
      <c r="T976" t="s">
        <v>3105</v>
      </c>
      <c r="U976" t="s">
        <v>56</v>
      </c>
      <c r="V976">
        <v>19.482210147222698</v>
      </c>
      <c r="W976">
        <v>-70.7568761388236</v>
      </c>
      <c r="X976" t="s">
        <v>57</v>
      </c>
      <c r="Y976" t="s">
        <v>57</v>
      </c>
      <c r="Z976" t="s">
        <v>345</v>
      </c>
      <c r="AA976" t="s">
        <v>155</v>
      </c>
      <c r="AB976" t="s">
        <v>60</v>
      </c>
      <c r="AD976" t="s">
        <v>156</v>
      </c>
      <c r="AE976" t="s">
        <v>176</v>
      </c>
      <c r="AF976" t="s">
        <v>63</v>
      </c>
      <c r="AG976" t="s">
        <v>135</v>
      </c>
      <c r="AH976" t="s">
        <v>1052</v>
      </c>
      <c r="AI976" t="s">
        <v>2218</v>
      </c>
      <c r="AJ976">
        <v>1</v>
      </c>
      <c r="AK976" t="s">
        <v>644</v>
      </c>
      <c r="AL976">
        <v>5</v>
      </c>
      <c r="AN976" t="s">
        <v>60</v>
      </c>
      <c r="AO976" t="s">
        <v>67</v>
      </c>
      <c r="AT976" s="1">
        <v>44132</v>
      </c>
      <c r="AU976" t="s">
        <v>11581</v>
      </c>
      <c r="AW976" t="s">
        <v>71</v>
      </c>
      <c r="AX976" t="s">
        <v>72</v>
      </c>
    </row>
    <row r="977" spans="1:50" hidden="1" x14ac:dyDescent="0.25">
      <c r="A977" t="str">
        <f>INDEX('Community ID'!B:B,MATCH(M977,'Community ID'!A:A,0))</f>
        <v>Villa del Valle</v>
      </c>
      <c r="B977" t="str">
        <f>INDEX('Community ID'!$K:$K,MATCH('Environmental Data'!$N977,'Community ID'!J:J,0))</f>
        <v>Santiago</v>
      </c>
      <c r="D977" t="s">
        <v>3106</v>
      </c>
      <c r="G977" t="s">
        <v>151</v>
      </c>
      <c r="H977" s="1">
        <v>32971</v>
      </c>
      <c r="I977">
        <v>31</v>
      </c>
      <c r="J977">
        <v>8296398955</v>
      </c>
      <c r="K977" t="s">
        <v>132</v>
      </c>
      <c r="L977" t="s">
        <v>3107</v>
      </c>
      <c r="M977" t="s">
        <v>3104</v>
      </c>
      <c r="N977" t="s">
        <v>364</v>
      </c>
      <c r="O977" t="s">
        <v>364</v>
      </c>
      <c r="S977">
        <v>3105322097</v>
      </c>
      <c r="T977" t="s">
        <v>3105</v>
      </c>
      <c r="U977" t="s">
        <v>56</v>
      </c>
      <c r="V977">
        <v>19.482751044164601</v>
      </c>
      <c r="W977">
        <v>-70.757404115855607</v>
      </c>
      <c r="X977" t="s">
        <v>196</v>
      </c>
      <c r="Y977" t="s">
        <v>275</v>
      </c>
      <c r="Z977" t="s">
        <v>345</v>
      </c>
      <c r="AA977" t="s">
        <v>155</v>
      </c>
      <c r="AB977" t="s">
        <v>60</v>
      </c>
      <c r="AD977" t="s">
        <v>156</v>
      </c>
      <c r="AE977" t="s">
        <v>176</v>
      </c>
      <c r="AF977" t="s">
        <v>63</v>
      </c>
      <c r="AG977" t="s">
        <v>135</v>
      </c>
      <c r="AH977" t="s">
        <v>135</v>
      </c>
      <c r="AI977" t="s">
        <v>3108</v>
      </c>
      <c r="AJ977">
        <v>1</v>
      </c>
      <c r="AK977" t="s">
        <v>983</v>
      </c>
      <c r="AL977">
        <v>5</v>
      </c>
      <c r="AM977">
        <v>2</v>
      </c>
      <c r="AN977" t="s">
        <v>61</v>
      </c>
      <c r="AO977" t="s">
        <v>67</v>
      </c>
      <c r="AT977" s="1">
        <v>44132</v>
      </c>
      <c r="AU977" t="s">
        <v>11582</v>
      </c>
      <c r="AW977" t="s">
        <v>71</v>
      </c>
      <c r="AX977" t="s">
        <v>72</v>
      </c>
    </row>
    <row r="978" spans="1:50" hidden="1" x14ac:dyDescent="0.25">
      <c r="A978" t="str">
        <f>INDEX('Community ID'!B:B,MATCH(M978,'Community ID'!A:A,0))</f>
        <v>Villa del Valle</v>
      </c>
      <c r="B978" t="str">
        <f>INDEX('Community ID'!$K:$K,MATCH('Environmental Data'!$N978,'Community ID'!J:J,0))</f>
        <v>Santiago</v>
      </c>
      <c r="D978" t="s">
        <v>3109</v>
      </c>
      <c r="F978" t="s">
        <v>1102</v>
      </c>
      <c r="G978" t="s">
        <v>151</v>
      </c>
      <c r="H978" t="s">
        <v>3111</v>
      </c>
      <c r="I978">
        <v>59</v>
      </c>
      <c r="J978">
        <v>8097538728</v>
      </c>
      <c r="K978" t="s">
        <v>49</v>
      </c>
      <c r="L978" t="s">
        <v>50</v>
      </c>
      <c r="M978" t="s">
        <v>3104</v>
      </c>
      <c r="N978" t="s">
        <v>364</v>
      </c>
      <c r="O978" t="s">
        <v>364</v>
      </c>
      <c r="Q978" t="s">
        <v>134</v>
      </c>
      <c r="S978">
        <v>1700102872</v>
      </c>
      <c r="T978" t="s">
        <v>3105</v>
      </c>
      <c r="U978" t="s">
        <v>56</v>
      </c>
      <c r="V978">
        <v>19.482414567044099</v>
      </c>
      <c r="W978">
        <v>-70.757262787501404</v>
      </c>
      <c r="X978" t="s">
        <v>100</v>
      </c>
      <c r="Y978" t="s">
        <v>100</v>
      </c>
      <c r="Z978" t="s">
        <v>345</v>
      </c>
      <c r="AA978" t="s">
        <v>155</v>
      </c>
      <c r="AB978" t="s">
        <v>60</v>
      </c>
      <c r="AD978" t="s">
        <v>156</v>
      </c>
      <c r="AE978" t="s">
        <v>176</v>
      </c>
      <c r="AF978" t="s">
        <v>63</v>
      </c>
      <c r="AG978" t="s">
        <v>135</v>
      </c>
      <c r="AH978" t="s">
        <v>1052</v>
      </c>
      <c r="AI978" t="s">
        <v>3112</v>
      </c>
      <c r="AJ978">
        <v>1</v>
      </c>
      <c r="AK978" t="s">
        <v>597</v>
      </c>
      <c r="AL978">
        <v>1</v>
      </c>
      <c r="AN978" t="s">
        <v>61</v>
      </c>
      <c r="AO978" t="s">
        <v>67</v>
      </c>
      <c r="AT978" s="1">
        <v>44132</v>
      </c>
      <c r="AU978" t="s">
        <v>11583</v>
      </c>
      <c r="AW978" t="s">
        <v>71</v>
      </c>
      <c r="AX978" t="s">
        <v>72</v>
      </c>
    </row>
    <row r="979" spans="1:50" hidden="1" x14ac:dyDescent="0.25">
      <c r="A979" t="str">
        <f>INDEX('Community ID'!B:B,MATCH(M979,'Community ID'!A:A,0))</f>
        <v>Villa del Valle</v>
      </c>
      <c r="B979" t="str">
        <f>INDEX('Community ID'!$K:$K,MATCH('Environmental Data'!$N979,'Community ID'!J:J,0))</f>
        <v>Santiago</v>
      </c>
      <c r="D979" t="s">
        <v>3113</v>
      </c>
      <c r="G979" t="s">
        <v>173</v>
      </c>
      <c r="H979" t="s">
        <v>3115</v>
      </c>
      <c r="I979">
        <v>31</v>
      </c>
      <c r="J979">
        <v>8092179086</v>
      </c>
      <c r="K979" t="s">
        <v>132</v>
      </c>
      <c r="L979" t="s">
        <v>127</v>
      </c>
      <c r="M979" t="s">
        <v>3104</v>
      </c>
      <c r="N979" t="s">
        <v>364</v>
      </c>
      <c r="O979" t="s">
        <v>364</v>
      </c>
      <c r="Q979" t="s">
        <v>134</v>
      </c>
      <c r="S979">
        <v>3105208320</v>
      </c>
      <c r="T979" t="s">
        <v>3105</v>
      </c>
      <c r="U979" t="s">
        <v>56</v>
      </c>
      <c r="V979">
        <v>19.482165628737199</v>
      </c>
      <c r="W979">
        <v>-70.757136378972206</v>
      </c>
      <c r="X979" t="s">
        <v>196</v>
      </c>
      <c r="Y979" t="s">
        <v>100</v>
      </c>
      <c r="Z979" t="s">
        <v>345</v>
      </c>
      <c r="AA979" t="s">
        <v>155</v>
      </c>
      <c r="AB979" t="s">
        <v>60</v>
      </c>
      <c r="AD979" t="s">
        <v>156</v>
      </c>
      <c r="AE979" t="s">
        <v>176</v>
      </c>
      <c r="AF979" t="s">
        <v>63</v>
      </c>
      <c r="AG979" t="s">
        <v>135</v>
      </c>
      <c r="AH979" t="s">
        <v>135</v>
      </c>
      <c r="AI979" t="s">
        <v>3116</v>
      </c>
      <c r="AJ979">
        <v>1</v>
      </c>
      <c r="AK979" t="s">
        <v>644</v>
      </c>
      <c r="AL979">
        <v>6</v>
      </c>
      <c r="AM979">
        <v>1</v>
      </c>
      <c r="AN979" t="s">
        <v>60</v>
      </c>
      <c r="AO979" t="s">
        <v>67</v>
      </c>
      <c r="AT979" s="1">
        <v>44132</v>
      </c>
      <c r="AU979" t="s">
        <v>11584</v>
      </c>
      <c r="AW979" t="s">
        <v>71</v>
      </c>
      <c r="AX979" t="s">
        <v>72</v>
      </c>
    </row>
    <row r="980" spans="1:50" hidden="1" x14ac:dyDescent="0.25">
      <c r="A980" t="str">
        <f>INDEX('Community ID'!B:B,MATCH(M980,'Community ID'!A:A,0))</f>
        <v>Villa del Valle</v>
      </c>
      <c r="B980" t="str">
        <f>INDEX('Community ID'!$K:$K,MATCH('Environmental Data'!$N980,'Community ID'!J:J,0))</f>
        <v>Santiago</v>
      </c>
      <c r="D980" t="s">
        <v>3117</v>
      </c>
      <c r="F980" t="s">
        <v>3118</v>
      </c>
      <c r="G980" t="s">
        <v>151</v>
      </c>
      <c r="H980" t="s">
        <v>3119</v>
      </c>
      <c r="I980">
        <v>37</v>
      </c>
      <c r="J980">
        <v>8296405875</v>
      </c>
      <c r="K980" t="s">
        <v>132</v>
      </c>
      <c r="L980" t="s">
        <v>3120</v>
      </c>
      <c r="M980" t="s">
        <v>3104</v>
      </c>
      <c r="N980" t="s">
        <v>364</v>
      </c>
      <c r="O980" t="s">
        <v>364</v>
      </c>
      <c r="Q980" t="s">
        <v>134</v>
      </c>
      <c r="S980">
        <v>1200925772</v>
      </c>
      <c r="T980" t="s">
        <v>3105</v>
      </c>
      <c r="U980" t="s">
        <v>56</v>
      </c>
      <c r="V980">
        <v>19.481917196394701</v>
      </c>
      <c r="W980">
        <v>-70.757272640428795</v>
      </c>
      <c r="X980" t="s">
        <v>196</v>
      </c>
      <c r="Y980" t="s">
        <v>196</v>
      </c>
      <c r="Z980" t="s">
        <v>345</v>
      </c>
      <c r="AA980" t="s">
        <v>155</v>
      </c>
      <c r="AB980" t="s">
        <v>60</v>
      </c>
      <c r="AD980" t="s">
        <v>156</v>
      </c>
      <c r="AE980" t="s">
        <v>176</v>
      </c>
      <c r="AF980" t="s">
        <v>63</v>
      </c>
      <c r="AG980" t="s">
        <v>135</v>
      </c>
      <c r="AH980" t="s">
        <v>135</v>
      </c>
      <c r="AI980" t="s">
        <v>3121</v>
      </c>
      <c r="AJ980">
        <v>1</v>
      </c>
      <c r="AK980" t="s">
        <v>644</v>
      </c>
      <c r="AL980">
        <v>6</v>
      </c>
      <c r="AN980" t="s">
        <v>60</v>
      </c>
      <c r="AO980" t="s">
        <v>67</v>
      </c>
      <c r="AT980" s="1">
        <v>44132</v>
      </c>
      <c r="AU980" t="s">
        <v>11585</v>
      </c>
      <c r="AW980" t="s">
        <v>71</v>
      </c>
      <c r="AX980" t="s">
        <v>72</v>
      </c>
    </row>
    <row r="981" spans="1:50" hidden="1" x14ac:dyDescent="0.25">
      <c r="A981" t="str">
        <f>INDEX('Community ID'!B:B,MATCH(M981,'Community ID'!A:A,0))</f>
        <v>Villa del Valle</v>
      </c>
      <c r="B981" t="str">
        <f>INDEX('Community ID'!$K:$K,MATCH('Environmental Data'!$N981,'Community ID'!J:J,0))</f>
        <v>Santiago</v>
      </c>
      <c r="D981" t="s">
        <v>3122</v>
      </c>
      <c r="F981" t="s">
        <v>193</v>
      </c>
      <c r="G981" t="s">
        <v>173</v>
      </c>
      <c r="H981" s="1">
        <v>24259</v>
      </c>
      <c r="I981">
        <v>55</v>
      </c>
      <c r="J981">
        <v>8298443407</v>
      </c>
      <c r="K981" t="s">
        <v>201</v>
      </c>
      <c r="L981" t="s">
        <v>127</v>
      </c>
      <c r="M981" t="s">
        <v>3104</v>
      </c>
      <c r="N981" t="s">
        <v>364</v>
      </c>
      <c r="O981" t="s">
        <v>364</v>
      </c>
      <c r="Q981" t="s">
        <v>3123</v>
      </c>
      <c r="T981" t="s">
        <v>3105</v>
      </c>
      <c r="U981" t="s">
        <v>56</v>
      </c>
      <c r="V981">
        <v>19.480704685510901</v>
      </c>
      <c r="W981">
        <v>-70.756976338815093</v>
      </c>
      <c r="X981" t="s">
        <v>100</v>
      </c>
      <c r="Y981" t="s">
        <v>100</v>
      </c>
      <c r="Z981" t="s">
        <v>345</v>
      </c>
      <c r="AA981" t="s">
        <v>155</v>
      </c>
      <c r="AB981" t="s">
        <v>60</v>
      </c>
      <c r="AD981" t="s">
        <v>156</v>
      </c>
      <c r="AE981" t="s">
        <v>176</v>
      </c>
      <c r="AF981" t="s">
        <v>111</v>
      </c>
      <c r="AG981" t="s">
        <v>1052</v>
      </c>
      <c r="AH981" t="s">
        <v>1052</v>
      </c>
      <c r="AI981" t="s">
        <v>2218</v>
      </c>
      <c r="AJ981">
        <v>1</v>
      </c>
      <c r="AK981" t="s">
        <v>644</v>
      </c>
      <c r="AL981">
        <v>2</v>
      </c>
      <c r="AN981" t="s">
        <v>60</v>
      </c>
      <c r="AO981" t="s">
        <v>67</v>
      </c>
      <c r="AT981" s="1">
        <v>44132</v>
      </c>
      <c r="AU981" t="s">
        <v>11586</v>
      </c>
      <c r="AW981" t="s">
        <v>71</v>
      </c>
      <c r="AX981" t="s">
        <v>72</v>
      </c>
    </row>
    <row r="982" spans="1:50" hidden="1" x14ac:dyDescent="0.25">
      <c r="A982" t="str">
        <f>INDEX('Community ID'!B:B,MATCH(M982,'Community ID'!A:A,0))</f>
        <v>Villa del Valle</v>
      </c>
      <c r="B982" t="str">
        <f>INDEX('Community ID'!$K:$K,MATCH('Environmental Data'!$N982,'Community ID'!J:J,0))</f>
        <v>Santiago</v>
      </c>
      <c r="D982" t="s">
        <v>3124</v>
      </c>
      <c r="F982" t="s">
        <v>541</v>
      </c>
      <c r="G982" t="s">
        <v>173</v>
      </c>
      <c r="H982" t="s">
        <v>3126</v>
      </c>
      <c r="I982">
        <v>25</v>
      </c>
      <c r="J982">
        <v>8298782679</v>
      </c>
      <c r="K982" t="s">
        <v>201</v>
      </c>
      <c r="L982" t="s">
        <v>127</v>
      </c>
      <c r="M982" t="s">
        <v>3104</v>
      </c>
      <c r="N982" t="s">
        <v>364</v>
      </c>
      <c r="O982" t="s">
        <v>364</v>
      </c>
      <c r="S982">
        <v>402262545356</v>
      </c>
      <c r="T982" t="s">
        <v>3105</v>
      </c>
      <c r="U982" t="s">
        <v>56</v>
      </c>
      <c r="V982">
        <v>19.480836869632199</v>
      </c>
      <c r="W982">
        <v>-70.757046028976006</v>
      </c>
      <c r="X982" t="s">
        <v>57</v>
      </c>
      <c r="Y982" t="s">
        <v>57</v>
      </c>
      <c r="Z982" t="s">
        <v>83</v>
      </c>
      <c r="AA982" t="s">
        <v>155</v>
      </c>
      <c r="AB982" t="s">
        <v>60</v>
      </c>
      <c r="AD982" t="s">
        <v>156</v>
      </c>
      <c r="AE982" t="s">
        <v>176</v>
      </c>
      <c r="AF982" t="s">
        <v>111</v>
      </c>
      <c r="AG982" t="s">
        <v>135</v>
      </c>
      <c r="AH982" t="s">
        <v>135</v>
      </c>
      <c r="AI982" t="s">
        <v>2218</v>
      </c>
      <c r="AJ982">
        <v>1</v>
      </c>
      <c r="AK982" t="s">
        <v>644</v>
      </c>
      <c r="AL982">
        <v>4</v>
      </c>
      <c r="AM982">
        <v>1</v>
      </c>
      <c r="AN982" t="s">
        <v>60</v>
      </c>
      <c r="AO982" t="s">
        <v>67</v>
      </c>
      <c r="AT982" s="1">
        <v>44132</v>
      </c>
      <c r="AU982" t="s">
        <v>11587</v>
      </c>
      <c r="AW982" t="s">
        <v>71</v>
      </c>
      <c r="AX982" t="s">
        <v>72</v>
      </c>
    </row>
    <row r="983" spans="1:50" hidden="1" x14ac:dyDescent="0.25">
      <c r="A983" t="str">
        <f>INDEX('Community ID'!B:B,MATCH(M983,'Community ID'!A:A,0))</f>
        <v>Villa del Valle</v>
      </c>
      <c r="B983" t="str">
        <f>INDEX('Community ID'!$K:$K,MATCH('Environmental Data'!$N983,'Community ID'!J:J,0))</f>
        <v>Santiago</v>
      </c>
      <c r="D983" t="s">
        <v>3127</v>
      </c>
      <c r="F983" t="s">
        <v>1260</v>
      </c>
      <c r="G983" t="s">
        <v>173</v>
      </c>
      <c r="H983" t="s">
        <v>3128</v>
      </c>
      <c r="I983">
        <v>55</v>
      </c>
      <c r="J983">
        <v>8298361775</v>
      </c>
      <c r="K983" t="s">
        <v>76</v>
      </c>
      <c r="L983" t="s">
        <v>127</v>
      </c>
      <c r="M983" t="s">
        <v>3104</v>
      </c>
      <c r="N983" t="s">
        <v>364</v>
      </c>
      <c r="O983" t="s">
        <v>364</v>
      </c>
      <c r="Q983" t="s">
        <v>134</v>
      </c>
      <c r="T983" t="s">
        <v>3105</v>
      </c>
      <c r="U983" t="s">
        <v>56</v>
      </c>
      <c r="V983">
        <v>19.481063302391899</v>
      </c>
      <c r="W983">
        <v>-70.756985062781695</v>
      </c>
      <c r="X983" t="s">
        <v>196</v>
      </c>
      <c r="Y983" t="s">
        <v>196</v>
      </c>
      <c r="Z983" t="s">
        <v>345</v>
      </c>
      <c r="AA983" t="s">
        <v>155</v>
      </c>
      <c r="AB983" t="s">
        <v>60</v>
      </c>
      <c r="AD983" t="s">
        <v>156</v>
      </c>
      <c r="AE983" t="s">
        <v>176</v>
      </c>
      <c r="AF983" t="s">
        <v>63</v>
      </c>
      <c r="AG983" t="s">
        <v>135</v>
      </c>
      <c r="AH983" t="s">
        <v>135</v>
      </c>
      <c r="AI983" t="s">
        <v>3129</v>
      </c>
      <c r="AJ983">
        <v>2</v>
      </c>
      <c r="AK983" t="s">
        <v>837</v>
      </c>
      <c r="AL983">
        <v>6</v>
      </c>
      <c r="AN983" t="s">
        <v>60</v>
      </c>
      <c r="AO983" t="s">
        <v>170</v>
      </c>
      <c r="AT983" s="1">
        <v>44132</v>
      </c>
      <c r="AU983" t="s">
        <v>11588</v>
      </c>
      <c r="AW983" t="s">
        <v>71</v>
      </c>
      <c r="AX983" t="s">
        <v>72</v>
      </c>
    </row>
    <row r="984" spans="1:50" hidden="1" x14ac:dyDescent="0.25">
      <c r="A984" t="str">
        <f>INDEX('Community ID'!B:B,MATCH(M984,'Community ID'!A:A,0))</f>
        <v>Villa del Valle</v>
      </c>
      <c r="B984" t="str">
        <f>INDEX('Community ID'!$K:$K,MATCH('Environmental Data'!$N984,'Community ID'!J:J,0))</f>
        <v>Santiago</v>
      </c>
      <c r="D984" t="s">
        <v>3130</v>
      </c>
      <c r="G984" t="s">
        <v>173</v>
      </c>
      <c r="H984" s="1">
        <v>34680</v>
      </c>
      <c r="I984">
        <v>27</v>
      </c>
      <c r="J984">
        <v>8296623233</v>
      </c>
      <c r="K984" t="s">
        <v>117</v>
      </c>
      <c r="L984" t="s">
        <v>127</v>
      </c>
      <c r="M984" t="s">
        <v>3104</v>
      </c>
      <c r="N984" t="s">
        <v>364</v>
      </c>
      <c r="O984" t="s">
        <v>364</v>
      </c>
      <c r="Q984" t="s">
        <v>353</v>
      </c>
      <c r="T984" t="s">
        <v>3105</v>
      </c>
      <c r="U984" t="s">
        <v>56</v>
      </c>
      <c r="V984">
        <v>19.481256378439902</v>
      </c>
      <c r="W984">
        <v>-70.757176818292194</v>
      </c>
      <c r="X984" t="s">
        <v>57</v>
      </c>
      <c r="Y984" t="s">
        <v>100</v>
      </c>
      <c r="Z984" t="s">
        <v>345</v>
      </c>
      <c r="AA984" t="s">
        <v>155</v>
      </c>
      <c r="AB984" t="s">
        <v>60</v>
      </c>
      <c r="AD984" t="s">
        <v>156</v>
      </c>
      <c r="AE984" t="s">
        <v>176</v>
      </c>
      <c r="AF984" t="s">
        <v>63</v>
      </c>
      <c r="AG984" t="s">
        <v>1052</v>
      </c>
      <c r="AH984" t="s">
        <v>1052</v>
      </c>
      <c r="AI984" t="s">
        <v>3131</v>
      </c>
      <c r="AJ984">
        <v>1</v>
      </c>
      <c r="AK984" t="s">
        <v>644</v>
      </c>
      <c r="AL984">
        <v>3</v>
      </c>
      <c r="AM984">
        <v>1</v>
      </c>
      <c r="AN984" t="s">
        <v>61</v>
      </c>
      <c r="AO984" t="s">
        <v>67</v>
      </c>
      <c r="AT984" s="1">
        <v>44132</v>
      </c>
      <c r="AU984" t="s">
        <v>11589</v>
      </c>
      <c r="AW984" t="s">
        <v>71</v>
      </c>
      <c r="AX984" t="s">
        <v>72</v>
      </c>
    </row>
    <row r="985" spans="1:50" hidden="1" x14ac:dyDescent="0.25">
      <c r="A985" t="str">
        <f>INDEX('Community ID'!B:B,MATCH(M985,'Community ID'!A:A,0))</f>
        <v>Villa del Valle</v>
      </c>
      <c r="B985" t="str">
        <f>INDEX('Community ID'!$K:$K,MATCH('Environmental Data'!$N985,'Community ID'!J:J,0))</f>
        <v>Santiago</v>
      </c>
      <c r="D985" t="s">
        <v>3132</v>
      </c>
      <c r="G985" t="s">
        <v>173</v>
      </c>
      <c r="H985" t="s">
        <v>3133</v>
      </c>
      <c r="I985">
        <v>25</v>
      </c>
      <c r="J985">
        <v>8468814850</v>
      </c>
      <c r="K985" t="s">
        <v>76</v>
      </c>
      <c r="L985" t="s">
        <v>127</v>
      </c>
      <c r="M985" t="s">
        <v>3104</v>
      </c>
      <c r="N985" t="s">
        <v>364</v>
      </c>
      <c r="O985" t="s">
        <v>364</v>
      </c>
      <c r="Q985" t="s">
        <v>134</v>
      </c>
      <c r="S985">
        <v>40221743699</v>
      </c>
      <c r="T985" t="s">
        <v>3105</v>
      </c>
      <c r="U985" t="s">
        <v>56</v>
      </c>
      <c r="V985">
        <v>19.481359123596199</v>
      </c>
      <c r="W985">
        <v>-70.757123423675907</v>
      </c>
      <c r="X985" t="s">
        <v>100</v>
      </c>
      <c r="Y985" t="s">
        <v>100</v>
      </c>
      <c r="Z985" t="s">
        <v>345</v>
      </c>
      <c r="AA985" t="s">
        <v>155</v>
      </c>
      <c r="AB985" t="s">
        <v>60</v>
      </c>
      <c r="AD985" t="s">
        <v>156</v>
      </c>
      <c r="AE985" t="s">
        <v>176</v>
      </c>
      <c r="AF985" t="s">
        <v>111</v>
      </c>
      <c r="AG985" t="s">
        <v>135</v>
      </c>
      <c r="AH985" t="s">
        <v>135</v>
      </c>
      <c r="AI985" t="s">
        <v>3134</v>
      </c>
      <c r="AJ985">
        <v>1</v>
      </c>
      <c r="AK985" t="s">
        <v>3135</v>
      </c>
      <c r="AL985">
        <v>4</v>
      </c>
      <c r="AN985" t="s">
        <v>60</v>
      </c>
      <c r="AO985" t="s">
        <v>67</v>
      </c>
      <c r="AT985" s="1">
        <v>44132</v>
      </c>
      <c r="AU985" t="s">
        <v>11590</v>
      </c>
      <c r="AW985" t="s">
        <v>71</v>
      </c>
      <c r="AX985" t="s">
        <v>72</v>
      </c>
    </row>
    <row r="986" spans="1:50" hidden="1" x14ac:dyDescent="0.25">
      <c r="A986" t="str">
        <f>INDEX('Community ID'!B:B,MATCH(M986,'Community ID'!A:A,0))</f>
        <v>Villa del Valle</v>
      </c>
      <c r="B986" t="str">
        <f>INDEX('Community ID'!$K:$K,MATCH('Environmental Data'!$N986,'Community ID'!J:J,0))</f>
        <v>Santiago</v>
      </c>
      <c r="D986" t="s">
        <v>3136</v>
      </c>
      <c r="G986" t="s">
        <v>173</v>
      </c>
      <c r="H986" s="1">
        <v>32513</v>
      </c>
      <c r="I986">
        <v>32</v>
      </c>
      <c r="J986">
        <v>8293279375</v>
      </c>
      <c r="K986" t="s">
        <v>201</v>
      </c>
      <c r="L986" t="s">
        <v>108</v>
      </c>
      <c r="M986" t="s">
        <v>3104</v>
      </c>
      <c r="N986" t="s">
        <v>364</v>
      </c>
      <c r="O986" t="s">
        <v>364</v>
      </c>
      <c r="S986">
        <v>3900238720</v>
      </c>
      <c r="T986" t="s">
        <v>3105</v>
      </c>
      <c r="U986" t="s">
        <v>56</v>
      </c>
      <c r="V986">
        <v>19.481565169827501</v>
      </c>
      <c r="W986">
        <v>-70.756688694554597</v>
      </c>
      <c r="X986" t="s">
        <v>196</v>
      </c>
      <c r="Y986" t="s">
        <v>196</v>
      </c>
      <c r="Z986" t="s">
        <v>345</v>
      </c>
      <c r="AA986" t="s">
        <v>155</v>
      </c>
      <c r="AB986" t="s">
        <v>60</v>
      </c>
      <c r="AD986" t="s">
        <v>156</v>
      </c>
      <c r="AE986" t="s">
        <v>176</v>
      </c>
      <c r="AF986" t="s">
        <v>63</v>
      </c>
      <c r="AG986" t="s">
        <v>135</v>
      </c>
      <c r="AH986" t="s">
        <v>135</v>
      </c>
      <c r="AI986" t="s">
        <v>722</v>
      </c>
      <c r="AJ986">
        <v>1</v>
      </c>
      <c r="AK986" t="s">
        <v>989</v>
      </c>
      <c r="AL986">
        <v>4</v>
      </c>
      <c r="AN986" t="s">
        <v>60</v>
      </c>
      <c r="AO986" t="s">
        <v>67</v>
      </c>
      <c r="AT986" s="1">
        <v>44132</v>
      </c>
      <c r="AU986" t="s">
        <v>11591</v>
      </c>
      <c r="AW986" t="s">
        <v>71</v>
      </c>
      <c r="AX986" t="s">
        <v>72</v>
      </c>
    </row>
    <row r="987" spans="1:50" hidden="1" x14ac:dyDescent="0.25">
      <c r="A987" t="str">
        <f>INDEX('Community ID'!B:B,MATCH(M987,'Community ID'!A:A,0))</f>
        <v>Villa del Valle</v>
      </c>
      <c r="B987" t="str">
        <f>INDEX('Community ID'!$K:$K,MATCH('Environmental Data'!$N987,'Community ID'!J:J,0))</f>
        <v>Santiago</v>
      </c>
      <c r="D987" t="s">
        <v>3137</v>
      </c>
      <c r="G987" t="s">
        <v>173</v>
      </c>
      <c r="H987" s="1">
        <v>36167</v>
      </c>
      <c r="I987">
        <v>22</v>
      </c>
      <c r="J987">
        <v>8297972703</v>
      </c>
      <c r="K987" t="s">
        <v>132</v>
      </c>
      <c r="L987" t="s">
        <v>127</v>
      </c>
      <c r="M987" t="s">
        <v>3104</v>
      </c>
      <c r="N987" t="s">
        <v>364</v>
      </c>
      <c r="O987" t="s">
        <v>364</v>
      </c>
      <c r="Q987" t="s">
        <v>353</v>
      </c>
      <c r="S987">
        <v>40213998391</v>
      </c>
      <c r="T987" t="s">
        <v>3105</v>
      </c>
      <c r="U987" t="s">
        <v>56</v>
      </c>
      <c r="V987">
        <v>19.481565169827501</v>
      </c>
      <c r="W987">
        <v>-70.756688694554597</v>
      </c>
      <c r="X987" t="s">
        <v>196</v>
      </c>
      <c r="Y987" t="s">
        <v>275</v>
      </c>
      <c r="Z987" t="s">
        <v>345</v>
      </c>
      <c r="AA987" t="s">
        <v>155</v>
      </c>
      <c r="AB987" t="s">
        <v>60</v>
      </c>
      <c r="AD987" t="s">
        <v>156</v>
      </c>
      <c r="AE987" t="s">
        <v>176</v>
      </c>
      <c r="AF987" t="s">
        <v>63</v>
      </c>
      <c r="AG987" t="s">
        <v>3139</v>
      </c>
      <c r="AH987" t="s">
        <v>1052</v>
      </c>
      <c r="AI987" t="s">
        <v>3140</v>
      </c>
      <c r="AJ987">
        <v>1</v>
      </c>
      <c r="AK987" t="s">
        <v>837</v>
      </c>
      <c r="AL987">
        <v>5</v>
      </c>
      <c r="AM987">
        <v>2</v>
      </c>
      <c r="AN987" t="s">
        <v>61</v>
      </c>
      <c r="AO987" t="s">
        <v>67</v>
      </c>
      <c r="AT987" s="1">
        <v>44132</v>
      </c>
      <c r="AU987" t="s">
        <v>11592</v>
      </c>
      <c r="AW987" t="s">
        <v>71</v>
      </c>
      <c r="AX987" t="s">
        <v>72</v>
      </c>
    </row>
    <row r="988" spans="1:50" hidden="1" x14ac:dyDescent="0.25">
      <c r="A988" t="str">
        <f>INDEX('Community ID'!B:B,MATCH(M988,'Community ID'!A:A,0))</f>
        <v>Villa del Valle</v>
      </c>
      <c r="B988" t="str">
        <f>INDEX('Community ID'!$K:$K,MATCH('Environmental Data'!$N988,'Community ID'!J:J,0))</f>
        <v>Santiago</v>
      </c>
      <c r="D988" t="s">
        <v>3141</v>
      </c>
      <c r="F988" t="s">
        <v>3142</v>
      </c>
      <c r="G988" t="s">
        <v>151</v>
      </c>
      <c r="H988" s="1">
        <v>27125</v>
      </c>
      <c r="I988">
        <v>47</v>
      </c>
      <c r="J988">
        <v>8294273489</v>
      </c>
      <c r="K988" t="s">
        <v>132</v>
      </c>
      <c r="L988" t="s">
        <v>3143</v>
      </c>
      <c r="M988" t="s">
        <v>3104</v>
      </c>
      <c r="N988" t="s">
        <v>364</v>
      </c>
      <c r="O988" t="s">
        <v>364</v>
      </c>
      <c r="Q988" t="s">
        <v>353</v>
      </c>
      <c r="T988" t="s">
        <v>3105</v>
      </c>
      <c r="U988" t="s">
        <v>56</v>
      </c>
      <c r="V988">
        <v>19.481274070694301</v>
      </c>
      <c r="W988">
        <v>-70.756935703091798</v>
      </c>
      <c r="X988" t="s">
        <v>57</v>
      </c>
      <c r="Y988" t="s">
        <v>57</v>
      </c>
      <c r="Z988" t="s">
        <v>345</v>
      </c>
      <c r="AA988" t="s">
        <v>155</v>
      </c>
      <c r="AB988" t="s">
        <v>60</v>
      </c>
      <c r="AD988" t="s">
        <v>156</v>
      </c>
      <c r="AE988" t="s">
        <v>176</v>
      </c>
      <c r="AF988" t="s">
        <v>63</v>
      </c>
      <c r="AG988" t="s">
        <v>1052</v>
      </c>
      <c r="AH988" t="s">
        <v>1052</v>
      </c>
      <c r="AI988" t="s">
        <v>722</v>
      </c>
      <c r="AJ988">
        <v>1</v>
      </c>
      <c r="AK988" t="s">
        <v>989</v>
      </c>
      <c r="AL988">
        <v>2</v>
      </c>
      <c r="AN988" t="s">
        <v>60</v>
      </c>
      <c r="AO988" t="s">
        <v>67</v>
      </c>
      <c r="AT988" s="1">
        <v>44132</v>
      </c>
      <c r="AU988" t="s">
        <v>11593</v>
      </c>
      <c r="AW988" t="s">
        <v>71</v>
      </c>
      <c r="AX988" t="s">
        <v>72</v>
      </c>
    </row>
    <row r="989" spans="1:50" hidden="1" x14ac:dyDescent="0.25">
      <c r="A989" t="str">
        <f>INDEX('Community ID'!B:B,MATCH(M989,'Community ID'!A:A,0))</f>
        <v>Villa del Valle</v>
      </c>
      <c r="B989" t="str">
        <f>INDEX('Community ID'!$K:$K,MATCH('Environmental Data'!$N989,'Community ID'!J:J,0))</f>
        <v>Santiago</v>
      </c>
      <c r="D989" t="s">
        <v>3144</v>
      </c>
      <c r="F989" t="s">
        <v>2424</v>
      </c>
      <c r="G989" t="s">
        <v>173</v>
      </c>
      <c r="H989" s="1">
        <v>38666</v>
      </c>
      <c r="I989">
        <v>16</v>
      </c>
      <c r="J989">
        <v>8098296364</v>
      </c>
      <c r="K989" t="s">
        <v>49</v>
      </c>
      <c r="L989" t="s">
        <v>118</v>
      </c>
      <c r="M989" t="s">
        <v>3104</v>
      </c>
      <c r="N989" t="s">
        <v>364</v>
      </c>
      <c r="O989" t="s">
        <v>364</v>
      </c>
      <c r="Q989" t="s">
        <v>3145</v>
      </c>
      <c r="T989" t="s">
        <v>3105</v>
      </c>
      <c r="U989" t="s">
        <v>56</v>
      </c>
      <c r="V989">
        <v>19.481030755178299</v>
      </c>
      <c r="W989">
        <v>-70.756706059977404</v>
      </c>
      <c r="X989" t="s">
        <v>196</v>
      </c>
      <c r="Y989" t="s">
        <v>275</v>
      </c>
      <c r="Z989" t="s">
        <v>345</v>
      </c>
      <c r="AA989" t="s">
        <v>155</v>
      </c>
      <c r="AB989" t="s">
        <v>60</v>
      </c>
      <c r="AD989" t="s">
        <v>156</v>
      </c>
      <c r="AE989" t="s">
        <v>176</v>
      </c>
      <c r="AF989" t="s">
        <v>63</v>
      </c>
      <c r="AG989" t="s">
        <v>1052</v>
      </c>
      <c r="AH989" t="s">
        <v>135</v>
      </c>
      <c r="AI989" t="s">
        <v>2218</v>
      </c>
      <c r="AJ989">
        <v>1</v>
      </c>
      <c r="AK989" t="s">
        <v>683</v>
      </c>
      <c r="AL989">
        <v>3</v>
      </c>
      <c r="AN989" t="s">
        <v>61</v>
      </c>
      <c r="AO989" t="s">
        <v>67</v>
      </c>
      <c r="AT989" s="1">
        <v>44132</v>
      </c>
      <c r="AU989" t="s">
        <v>11594</v>
      </c>
      <c r="AW989" t="s">
        <v>71</v>
      </c>
      <c r="AX989" t="s">
        <v>72</v>
      </c>
    </row>
    <row r="990" spans="1:50" hidden="1" x14ac:dyDescent="0.25">
      <c r="A990" t="str">
        <f>INDEX('Community ID'!B:B,MATCH(M990,'Community ID'!A:A,0))</f>
        <v>Villa del Valle</v>
      </c>
      <c r="B990" t="str">
        <f>INDEX('Community ID'!$K:$K,MATCH('Environmental Data'!$N990,'Community ID'!J:J,0))</f>
        <v>Santiago</v>
      </c>
      <c r="D990" t="s">
        <v>3146</v>
      </c>
      <c r="G990" t="s">
        <v>151</v>
      </c>
      <c r="H990" s="1">
        <v>32670</v>
      </c>
      <c r="I990">
        <v>32</v>
      </c>
      <c r="J990">
        <v>8298804729</v>
      </c>
      <c r="K990" t="s">
        <v>49</v>
      </c>
      <c r="L990" t="s">
        <v>3147</v>
      </c>
      <c r="M990" t="s">
        <v>3104</v>
      </c>
      <c r="N990" t="s">
        <v>364</v>
      </c>
      <c r="O990" t="s">
        <v>364</v>
      </c>
      <c r="T990" t="s">
        <v>3105</v>
      </c>
      <c r="U990" t="s">
        <v>56</v>
      </c>
      <c r="V990">
        <v>19.481171223766001</v>
      </c>
      <c r="W990">
        <v>-70.756294017518798</v>
      </c>
      <c r="X990" t="s">
        <v>100</v>
      </c>
      <c r="Y990" t="s">
        <v>100</v>
      </c>
      <c r="Z990" t="s">
        <v>345</v>
      </c>
      <c r="AA990" t="s">
        <v>155</v>
      </c>
      <c r="AB990" t="s">
        <v>60</v>
      </c>
      <c r="AD990" t="s">
        <v>156</v>
      </c>
      <c r="AE990" t="s">
        <v>176</v>
      </c>
      <c r="AF990" t="s">
        <v>63</v>
      </c>
      <c r="AG990" t="s">
        <v>135</v>
      </c>
      <c r="AH990" t="s">
        <v>1052</v>
      </c>
      <c r="AI990" t="s">
        <v>3148</v>
      </c>
      <c r="AJ990">
        <v>1</v>
      </c>
      <c r="AK990" t="s">
        <v>567</v>
      </c>
      <c r="AL990">
        <v>3</v>
      </c>
      <c r="AM990">
        <v>1</v>
      </c>
      <c r="AN990" t="s">
        <v>60</v>
      </c>
      <c r="AO990" t="s">
        <v>67</v>
      </c>
      <c r="AT990" s="1">
        <v>44132</v>
      </c>
      <c r="AU990" t="s">
        <v>11595</v>
      </c>
      <c r="AW990" t="s">
        <v>71</v>
      </c>
      <c r="AX990" t="s">
        <v>72</v>
      </c>
    </row>
    <row r="991" spans="1:50" hidden="1" x14ac:dyDescent="0.25">
      <c r="A991" t="str">
        <f>INDEX('Community ID'!B:B,MATCH(M991,'Community ID'!A:A,0))</f>
        <v>Villa del Valle</v>
      </c>
      <c r="B991" t="str">
        <f>INDEX('Community ID'!$K:$K,MATCH('Environmental Data'!$N991,'Community ID'!J:J,0))</f>
        <v>Santiago</v>
      </c>
      <c r="D991" t="s">
        <v>3149</v>
      </c>
      <c r="F991" t="s">
        <v>3150</v>
      </c>
      <c r="G991" t="s">
        <v>173</v>
      </c>
      <c r="H991" s="1">
        <v>28126</v>
      </c>
      <c r="I991">
        <v>44</v>
      </c>
      <c r="J991">
        <v>8299777290</v>
      </c>
      <c r="K991" t="s">
        <v>49</v>
      </c>
      <c r="L991" t="s">
        <v>1749</v>
      </c>
      <c r="M991" t="s">
        <v>3151</v>
      </c>
      <c r="N991" t="s">
        <v>364</v>
      </c>
      <c r="O991" t="s">
        <v>364</v>
      </c>
      <c r="T991" t="s">
        <v>3105</v>
      </c>
      <c r="U991" t="s">
        <v>56</v>
      </c>
      <c r="V991">
        <v>19.481578291618199</v>
      </c>
      <c r="W991">
        <v>-70.756598135640104</v>
      </c>
      <c r="X991" t="s">
        <v>100</v>
      </c>
      <c r="Y991" t="s">
        <v>100</v>
      </c>
      <c r="Z991" t="s">
        <v>345</v>
      </c>
      <c r="AA991" t="s">
        <v>155</v>
      </c>
      <c r="AB991" t="s">
        <v>60</v>
      </c>
      <c r="AD991" t="s">
        <v>156</v>
      </c>
      <c r="AE991" t="s">
        <v>176</v>
      </c>
      <c r="AF991" t="s">
        <v>63</v>
      </c>
      <c r="AG991" t="s">
        <v>135</v>
      </c>
      <c r="AH991" t="s">
        <v>135</v>
      </c>
      <c r="AI991" t="s">
        <v>722</v>
      </c>
      <c r="AJ991">
        <v>1</v>
      </c>
      <c r="AK991" t="s">
        <v>597</v>
      </c>
      <c r="AL991">
        <v>4</v>
      </c>
      <c r="AN991" t="s">
        <v>60</v>
      </c>
      <c r="AO991" t="s">
        <v>67</v>
      </c>
      <c r="AT991" s="1">
        <v>44132</v>
      </c>
      <c r="AU991" t="s">
        <v>11596</v>
      </c>
      <c r="AW991" t="s">
        <v>71</v>
      </c>
      <c r="AX991" t="s">
        <v>72</v>
      </c>
    </row>
    <row r="992" spans="1:50" hidden="1" x14ac:dyDescent="0.25">
      <c r="A992" t="str">
        <f>INDEX('Community ID'!B:B,MATCH(M992,'Community ID'!A:A,0))</f>
        <v>Villa del Valle</v>
      </c>
      <c r="B992" t="str">
        <f>INDEX('Community ID'!$K:$K,MATCH('Environmental Data'!$N992,'Community ID'!J:J,0))</f>
        <v>Santiago</v>
      </c>
      <c r="D992" t="s">
        <v>3152</v>
      </c>
      <c r="F992" t="s">
        <v>716</v>
      </c>
      <c r="G992" t="s">
        <v>173</v>
      </c>
      <c r="H992" s="1">
        <v>27395</v>
      </c>
      <c r="I992">
        <v>46</v>
      </c>
      <c r="J992">
        <v>8292845629</v>
      </c>
      <c r="K992" t="s">
        <v>76</v>
      </c>
      <c r="L992" t="s">
        <v>127</v>
      </c>
      <c r="M992" t="s">
        <v>3104</v>
      </c>
      <c r="N992" t="s">
        <v>364</v>
      </c>
      <c r="O992" t="s">
        <v>364</v>
      </c>
      <c r="Q992" t="s">
        <v>364</v>
      </c>
      <c r="T992" t="s">
        <v>3105</v>
      </c>
      <c r="U992" t="s">
        <v>56</v>
      </c>
      <c r="V992">
        <v>19.4814855086364</v>
      </c>
      <c r="W992">
        <v>-70.756500319723997</v>
      </c>
      <c r="X992" t="s">
        <v>196</v>
      </c>
      <c r="Y992" t="s">
        <v>100</v>
      </c>
      <c r="Z992" t="s">
        <v>345</v>
      </c>
      <c r="AA992" t="s">
        <v>155</v>
      </c>
      <c r="AB992" t="s">
        <v>60</v>
      </c>
      <c r="AD992" t="s">
        <v>156</v>
      </c>
      <c r="AE992" t="s">
        <v>176</v>
      </c>
      <c r="AF992" t="s">
        <v>111</v>
      </c>
      <c r="AG992" t="s">
        <v>135</v>
      </c>
      <c r="AH992" t="s">
        <v>135</v>
      </c>
      <c r="AI992" t="s">
        <v>3153</v>
      </c>
      <c r="AJ992">
        <v>1</v>
      </c>
      <c r="AK992" t="s">
        <v>683</v>
      </c>
      <c r="AL992">
        <v>2</v>
      </c>
      <c r="AN992" t="s">
        <v>61</v>
      </c>
      <c r="AO992" t="s">
        <v>67</v>
      </c>
      <c r="AT992" s="1">
        <v>44132</v>
      </c>
      <c r="AU992" t="s">
        <v>11597</v>
      </c>
      <c r="AW992" t="s">
        <v>71</v>
      </c>
      <c r="AX992" t="s">
        <v>72</v>
      </c>
    </row>
    <row r="993" spans="1:50" hidden="1" x14ac:dyDescent="0.25">
      <c r="A993" t="str">
        <f>INDEX('Community ID'!B:B,MATCH(M993,'Community ID'!A:A,0))</f>
        <v>Villa del Valle</v>
      </c>
      <c r="B993" t="str">
        <f>INDEX('Community ID'!$K:$K,MATCH('Environmental Data'!$N993,'Community ID'!J:J,0))</f>
        <v>Santiago</v>
      </c>
      <c r="D993" t="s">
        <v>3154</v>
      </c>
      <c r="G993" t="s">
        <v>173</v>
      </c>
      <c r="H993" t="s">
        <v>3155</v>
      </c>
      <c r="I993">
        <v>36</v>
      </c>
      <c r="J993">
        <v>8298158374</v>
      </c>
      <c r="K993" t="s">
        <v>201</v>
      </c>
      <c r="L993" t="s">
        <v>127</v>
      </c>
      <c r="M993" t="s">
        <v>3104</v>
      </c>
      <c r="N993" t="s">
        <v>364</v>
      </c>
      <c r="O993" t="s">
        <v>364</v>
      </c>
      <c r="Q993" t="s">
        <v>465</v>
      </c>
      <c r="S993">
        <v>3104354125</v>
      </c>
      <c r="T993" t="s">
        <v>3105</v>
      </c>
      <c r="U993" t="s">
        <v>56</v>
      </c>
      <c r="V993">
        <v>19.481523674814198</v>
      </c>
      <c r="W993">
        <v>-70.756974248753494</v>
      </c>
      <c r="X993" t="s">
        <v>57</v>
      </c>
      <c r="Y993" t="s">
        <v>57</v>
      </c>
      <c r="Z993" t="s">
        <v>345</v>
      </c>
      <c r="AA993" t="s">
        <v>155</v>
      </c>
      <c r="AB993" t="s">
        <v>60</v>
      </c>
      <c r="AD993" t="s">
        <v>156</v>
      </c>
      <c r="AE993" t="s">
        <v>176</v>
      </c>
      <c r="AF993" t="s">
        <v>63</v>
      </c>
      <c r="AG993" t="s">
        <v>1052</v>
      </c>
      <c r="AH993" t="s">
        <v>1052</v>
      </c>
      <c r="AI993" t="s">
        <v>722</v>
      </c>
      <c r="AJ993">
        <v>1</v>
      </c>
      <c r="AK993" t="s">
        <v>989</v>
      </c>
      <c r="AL993">
        <v>3</v>
      </c>
      <c r="AN993" t="s">
        <v>60</v>
      </c>
      <c r="AO993" t="s">
        <v>67</v>
      </c>
      <c r="AT993" s="1">
        <v>44132</v>
      </c>
      <c r="AU993" t="s">
        <v>11598</v>
      </c>
      <c r="AW993" t="s">
        <v>71</v>
      </c>
      <c r="AX993" t="s">
        <v>72</v>
      </c>
    </row>
    <row r="994" spans="1:50" hidden="1" x14ac:dyDescent="0.25">
      <c r="A994" t="str">
        <f>INDEX('Community ID'!B:B,MATCH(M994,'Community ID'!A:A,0))</f>
        <v>Villa del Valle</v>
      </c>
      <c r="B994" t="str">
        <f>INDEX('Community ID'!$K:$K,MATCH('Environmental Data'!$N994,'Community ID'!J:J,0))</f>
        <v>Santiago</v>
      </c>
      <c r="D994" t="s">
        <v>3156</v>
      </c>
      <c r="G994" t="s">
        <v>173</v>
      </c>
      <c r="H994" t="s">
        <v>3157</v>
      </c>
      <c r="I994">
        <v>57</v>
      </c>
      <c r="J994">
        <v>8293017601</v>
      </c>
      <c r="K994" t="s">
        <v>201</v>
      </c>
      <c r="L994" t="s">
        <v>127</v>
      </c>
      <c r="M994" t="s">
        <v>3104</v>
      </c>
      <c r="N994" t="s">
        <v>364</v>
      </c>
      <c r="O994" t="s">
        <v>364</v>
      </c>
      <c r="Q994" t="s">
        <v>134</v>
      </c>
      <c r="T994" t="s">
        <v>3105</v>
      </c>
      <c r="U994" t="s">
        <v>56</v>
      </c>
      <c r="V994">
        <v>19.481651666158399</v>
      </c>
      <c r="W994">
        <v>-70.757061541780701</v>
      </c>
      <c r="X994" t="s">
        <v>57</v>
      </c>
      <c r="Y994" t="s">
        <v>196</v>
      </c>
      <c r="Z994" t="s">
        <v>110</v>
      </c>
      <c r="AA994" t="s">
        <v>155</v>
      </c>
      <c r="AB994" t="s">
        <v>60</v>
      </c>
      <c r="AD994" t="s">
        <v>156</v>
      </c>
      <c r="AE994" t="s">
        <v>176</v>
      </c>
      <c r="AF994" t="s">
        <v>63</v>
      </c>
      <c r="AG994" t="s">
        <v>3158</v>
      </c>
      <c r="AH994" t="s">
        <v>135</v>
      </c>
      <c r="AI994" t="s">
        <v>2218</v>
      </c>
      <c r="AJ994">
        <v>1</v>
      </c>
      <c r="AK994" t="s">
        <v>683</v>
      </c>
      <c r="AL994">
        <v>3</v>
      </c>
      <c r="AN994" t="s">
        <v>60</v>
      </c>
      <c r="AO994" t="s">
        <v>67</v>
      </c>
      <c r="AT994" s="1">
        <v>44132</v>
      </c>
      <c r="AU994" t="s">
        <v>11599</v>
      </c>
      <c r="AW994" t="s">
        <v>71</v>
      </c>
      <c r="AX994" t="s">
        <v>72</v>
      </c>
    </row>
    <row r="995" spans="1:50" hidden="1" x14ac:dyDescent="0.25">
      <c r="A995" t="str">
        <f>INDEX('Community ID'!B:B,MATCH(M995,'Community ID'!A:A,0))</f>
        <v>Villa del Valle</v>
      </c>
      <c r="B995" t="str">
        <f>INDEX('Community ID'!$K:$K,MATCH('Environmental Data'!$N995,'Community ID'!J:J,0))</f>
        <v>Santiago</v>
      </c>
      <c r="D995" t="s">
        <v>3159</v>
      </c>
      <c r="F995" t="s">
        <v>3160</v>
      </c>
      <c r="G995" t="s">
        <v>173</v>
      </c>
      <c r="H995" t="s">
        <v>3161</v>
      </c>
      <c r="I995">
        <v>40</v>
      </c>
      <c r="J995">
        <v>8093998964</v>
      </c>
      <c r="K995" t="s">
        <v>132</v>
      </c>
      <c r="L995" t="s">
        <v>3162</v>
      </c>
      <c r="M995" t="s">
        <v>3104</v>
      </c>
      <c r="N995" t="s">
        <v>364</v>
      </c>
      <c r="O995" t="s">
        <v>364</v>
      </c>
      <c r="Q995" t="s">
        <v>134</v>
      </c>
      <c r="S995">
        <v>7100408058</v>
      </c>
      <c r="T995" t="s">
        <v>3105</v>
      </c>
      <c r="U995" t="s">
        <v>56</v>
      </c>
      <c r="V995">
        <v>19.481638764051102</v>
      </c>
      <c r="W995">
        <v>-70.757117177555102</v>
      </c>
      <c r="X995" t="s">
        <v>57</v>
      </c>
      <c r="Y995" t="s">
        <v>57</v>
      </c>
      <c r="Z995" t="s">
        <v>345</v>
      </c>
      <c r="AA995" t="s">
        <v>155</v>
      </c>
      <c r="AB995" t="s">
        <v>60</v>
      </c>
      <c r="AD995" t="s">
        <v>156</v>
      </c>
      <c r="AE995" t="s">
        <v>176</v>
      </c>
      <c r="AF995" t="s">
        <v>63</v>
      </c>
      <c r="AG995" t="s">
        <v>3139</v>
      </c>
      <c r="AH995" t="s">
        <v>1052</v>
      </c>
      <c r="AI995" t="s">
        <v>722</v>
      </c>
      <c r="AJ995">
        <v>1</v>
      </c>
      <c r="AK995" t="s">
        <v>837</v>
      </c>
      <c r="AL995">
        <v>4</v>
      </c>
      <c r="AN995" t="s">
        <v>60</v>
      </c>
      <c r="AO995" t="s">
        <v>67</v>
      </c>
      <c r="AT995" s="1">
        <v>44132</v>
      </c>
      <c r="AU995" t="s">
        <v>11600</v>
      </c>
      <c r="AW995" t="s">
        <v>71</v>
      </c>
      <c r="AX995" t="s">
        <v>72</v>
      </c>
    </row>
    <row r="996" spans="1:50" hidden="1" x14ac:dyDescent="0.25">
      <c r="A996" t="str">
        <f>INDEX('Community ID'!B:B,MATCH(M996,'Community ID'!A:A,0))</f>
        <v>Paraiso Oeste</v>
      </c>
      <c r="B996" t="str">
        <f>INDEX('Community ID'!$K:$K,MATCH('Environmental Data'!$N996,'Community ID'!J:J,0))</f>
        <v>Santiago</v>
      </c>
      <c r="D996" t="s">
        <v>3163</v>
      </c>
      <c r="F996" t="s">
        <v>3164</v>
      </c>
      <c r="G996" t="s">
        <v>173</v>
      </c>
      <c r="H996" t="s">
        <v>3165</v>
      </c>
      <c r="I996">
        <v>23</v>
      </c>
      <c r="J996">
        <v>8298384241</v>
      </c>
      <c r="K996" t="s">
        <v>76</v>
      </c>
      <c r="L996" t="s">
        <v>3143</v>
      </c>
      <c r="M996" t="s">
        <v>3166</v>
      </c>
      <c r="N996" t="s">
        <v>364</v>
      </c>
      <c r="O996" t="s">
        <v>364</v>
      </c>
      <c r="Q996" t="s">
        <v>353</v>
      </c>
      <c r="T996" t="s">
        <v>3105</v>
      </c>
      <c r="U996" t="s">
        <v>56</v>
      </c>
      <c r="V996">
        <v>19.489697136012001</v>
      </c>
      <c r="W996">
        <v>-70.750062069441896</v>
      </c>
      <c r="X996" t="s">
        <v>196</v>
      </c>
      <c r="Y996" t="s">
        <v>196</v>
      </c>
      <c r="Z996" t="s">
        <v>345</v>
      </c>
      <c r="AA996" t="s">
        <v>155</v>
      </c>
      <c r="AB996" t="s">
        <v>60</v>
      </c>
      <c r="AD996" t="s">
        <v>156</v>
      </c>
      <c r="AE996" t="s">
        <v>176</v>
      </c>
      <c r="AF996" t="s">
        <v>63</v>
      </c>
      <c r="AG996" t="s">
        <v>1052</v>
      </c>
      <c r="AH996" t="s">
        <v>1052</v>
      </c>
      <c r="AI996" t="s">
        <v>3167</v>
      </c>
      <c r="AJ996">
        <v>2</v>
      </c>
      <c r="AK996" t="s">
        <v>983</v>
      </c>
      <c r="AL996">
        <v>4</v>
      </c>
      <c r="AN996" t="s">
        <v>60</v>
      </c>
      <c r="AO996" t="s">
        <v>67</v>
      </c>
      <c r="AT996" s="1">
        <v>44130</v>
      </c>
      <c r="AU996" t="s">
        <v>11601</v>
      </c>
      <c r="AW996" t="s">
        <v>71</v>
      </c>
      <c r="AX996" t="s">
        <v>72</v>
      </c>
    </row>
    <row r="997" spans="1:50" hidden="1" x14ac:dyDescent="0.25">
      <c r="A997" t="str">
        <f>INDEX('Community ID'!B:B,MATCH(M997,'Community ID'!A:A,0))</f>
        <v>Paraiso Oeste</v>
      </c>
      <c r="B997" t="str">
        <f>INDEX('Community ID'!$K:$K,MATCH('Environmental Data'!$N997,'Community ID'!J:J,0))</f>
        <v>Santiago</v>
      </c>
      <c r="D997" t="s">
        <v>3168</v>
      </c>
      <c r="G997" t="s">
        <v>173</v>
      </c>
      <c r="H997" t="s">
        <v>3169</v>
      </c>
      <c r="I997">
        <v>59</v>
      </c>
      <c r="J997">
        <v>8099912509</v>
      </c>
      <c r="K997" t="s">
        <v>117</v>
      </c>
      <c r="L997" t="s">
        <v>3170</v>
      </c>
      <c r="M997" t="s">
        <v>3166</v>
      </c>
      <c r="N997" t="s">
        <v>364</v>
      </c>
      <c r="O997" t="s">
        <v>364</v>
      </c>
      <c r="Q997" t="s">
        <v>370</v>
      </c>
      <c r="T997" t="s">
        <v>3105</v>
      </c>
      <c r="U997" t="s">
        <v>56</v>
      </c>
      <c r="V997">
        <v>19.4897288503015</v>
      </c>
      <c r="W997">
        <v>-70.749923430996802</v>
      </c>
      <c r="X997" t="s">
        <v>196</v>
      </c>
      <c r="Y997" t="s">
        <v>196</v>
      </c>
      <c r="Z997" t="s">
        <v>345</v>
      </c>
      <c r="AA997" t="s">
        <v>155</v>
      </c>
      <c r="AB997" t="s">
        <v>60</v>
      </c>
      <c r="AD997" t="s">
        <v>156</v>
      </c>
      <c r="AE997" t="s">
        <v>176</v>
      </c>
      <c r="AF997" t="s">
        <v>63</v>
      </c>
      <c r="AG997" t="s">
        <v>1052</v>
      </c>
      <c r="AH997" t="s">
        <v>1052</v>
      </c>
      <c r="AI997" t="s">
        <v>3171</v>
      </c>
      <c r="AJ997">
        <v>2</v>
      </c>
      <c r="AK997" t="s">
        <v>833</v>
      </c>
      <c r="AL997">
        <v>3</v>
      </c>
      <c r="AN997" t="s">
        <v>60</v>
      </c>
      <c r="AO997" t="s">
        <v>67</v>
      </c>
      <c r="AT997" s="1">
        <v>44130</v>
      </c>
      <c r="AU997" t="s">
        <v>11602</v>
      </c>
      <c r="AW997" t="s">
        <v>71</v>
      </c>
      <c r="AX997" t="s">
        <v>72</v>
      </c>
    </row>
    <row r="998" spans="1:50" hidden="1" x14ac:dyDescent="0.25">
      <c r="A998" t="str">
        <f>INDEX('Community ID'!B:B,MATCH(M998,'Community ID'!A:A,0))</f>
        <v>Paraiso Oeste</v>
      </c>
      <c r="B998" t="str">
        <f>INDEX('Community ID'!$K:$K,MATCH('Environmental Data'!$N998,'Community ID'!J:J,0))</f>
        <v>Santiago</v>
      </c>
      <c r="D998" t="s">
        <v>3172</v>
      </c>
      <c r="F998" t="s">
        <v>3173</v>
      </c>
      <c r="G998" t="s">
        <v>151</v>
      </c>
      <c r="H998" s="1">
        <v>30437</v>
      </c>
      <c r="I998">
        <v>38</v>
      </c>
      <c r="J998">
        <v>8498612314</v>
      </c>
      <c r="K998" t="s">
        <v>201</v>
      </c>
      <c r="L998" t="s">
        <v>3174</v>
      </c>
      <c r="M998" t="s">
        <v>3166</v>
      </c>
      <c r="N998" t="s">
        <v>364</v>
      </c>
      <c r="O998" t="s">
        <v>364</v>
      </c>
      <c r="T998" t="s">
        <v>3105</v>
      </c>
      <c r="U998" t="s">
        <v>56</v>
      </c>
      <c r="V998">
        <v>19.490125698310099</v>
      </c>
      <c r="W998">
        <v>-70.749752314480901</v>
      </c>
      <c r="X998" t="s">
        <v>57</v>
      </c>
      <c r="Y998" t="s">
        <v>196</v>
      </c>
      <c r="Z998" t="s">
        <v>345</v>
      </c>
      <c r="AA998" t="s">
        <v>155</v>
      </c>
      <c r="AB998" t="s">
        <v>60</v>
      </c>
      <c r="AD998" t="s">
        <v>156</v>
      </c>
      <c r="AE998" t="s">
        <v>176</v>
      </c>
      <c r="AF998" t="s">
        <v>395</v>
      </c>
      <c r="AG998" t="s">
        <v>135</v>
      </c>
      <c r="AH998" t="s">
        <v>135</v>
      </c>
      <c r="AI998" t="s">
        <v>722</v>
      </c>
      <c r="AJ998">
        <v>1</v>
      </c>
      <c r="AK998" t="s">
        <v>103</v>
      </c>
      <c r="AL998">
        <v>4</v>
      </c>
      <c r="AM998">
        <v>1</v>
      </c>
      <c r="AN998" t="s">
        <v>61</v>
      </c>
      <c r="AO998" t="s">
        <v>67</v>
      </c>
      <c r="AT998" s="1">
        <v>44130</v>
      </c>
      <c r="AU998" t="s">
        <v>11603</v>
      </c>
      <c r="AW998" t="s">
        <v>71</v>
      </c>
      <c r="AX998" t="s">
        <v>72</v>
      </c>
    </row>
    <row r="999" spans="1:50" hidden="1" x14ac:dyDescent="0.25">
      <c r="A999" t="str">
        <f>INDEX('Community ID'!B:B,MATCH(M999,'Community ID'!A:A,0))</f>
        <v>Paraiso Oeste</v>
      </c>
      <c r="B999" t="str">
        <f>INDEX('Community ID'!$K:$K,MATCH('Environmental Data'!$N999,'Community ID'!J:J,0))</f>
        <v>Santiago</v>
      </c>
      <c r="D999" t="s">
        <v>3175</v>
      </c>
      <c r="F999" t="s">
        <v>3110</v>
      </c>
      <c r="G999" t="s">
        <v>151</v>
      </c>
      <c r="H999" s="1">
        <v>17873</v>
      </c>
      <c r="I999">
        <v>73</v>
      </c>
      <c r="J999">
        <v>8097816309</v>
      </c>
      <c r="K999" t="s">
        <v>76</v>
      </c>
      <c r="L999" t="s">
        <v>3176</v>
      </c>
      <c r="M999" t="s">
        <v>3166</v>
      </c>
      <c r="N999" t="s">
        <v>364</v>
      </c>
      <c r="O999" t="s">
        <v>364</v>
      </c>
      <c r="T999" t="s">
        <v>3105</v>
      </c>
      <c r="U999" t="s">
        <v>56</v>
      </c>
      <c r="V999">
        <v>19.4902222654312</v>
      </c>
      <c r="W999">
        <v>-70.749652697665397</v>
      </c>
      <c r="X999" t="s">
        <v>57</v>
      </c>
      <c r="Y999" t="s">
        <v>57</v>
      </c>
      <c r="Z999" t="s">
        <v>345</v>
      </c>
      <c r="AA999" t="s">
        <v>155</v>
      </c>
      <c r="AB999" t="s">
        <v>60</v>
      </c>
      <c r="AD999" t="s">
        <v>156</v>
      </c>
      <c r="AE999" t="s">
        <v>176</v>
      </c>
      <c r="AF999" t="s">
        <v>111</v>
      </c>
      <c r="AG999" t="s">
        <v>135</v>
      </c>
      <c r="AH999" t="s">
        <v>135</v>
      </c>
      <c r="AI999" t="s">
        <v>679</v>
      </c>
      <c r="AJ999">
        <v>1</v>
      </c>
      <c r="AK999" t="s">
        <v>597</v>
      </c>
      <c r="AL999">
        <v>3</v>
      </c>
      <c r="AM999">
        <v>1</v>
      </c>
      <c r="AN999" t="s">
        <v>60</v>
      </c>
      <c r="AO999" t="s">
        <v>170</v>
      </c>
      <c r="AT999" s="1">
        <v>44130</v>
      </c>
      <c r="AU999" t="s">
        <v>11604</v>
      </c>
      <c r="AW999" t="s">
        <v>71</v>
      </c>
      <c r="AX999" t="s">
        <v>72</v>
      </c>
    </row>
    <row r="1000" spans="1:50" hidden="1" x14ac:dyDescent="0.25">
      <c r="A1000" t="str">
        <f>INDEX('Community ID'!B:B,MATCH(M1000,'Community ID'!A:A,0))</f>
        <v>Paraiso Oeste</v>
      </c>
      <c r="B1000" t="str">
        <f>INDEX('Community ID'!$K:$K,MATCH('Environmental Data'!$N1000,'Community ID'!J:J,0))</f>
        <v>Santiago</v>
      </c>
      <c r="D1000" t="s">
        <v>3177</v>
      </c>
      <c r="G1000" t="s">
        <v>173</v>
      </c>
      <c r="H1000" s="1">
        <v>33250</v>
      </c>
      <c r="I1000">
        <v>30</v>
      </c>
      <c r="J1000">
        <v>8298414678</v>
      </c>
      <c r="K1000" t="s">
        <v>201</v>
      </c>
      <c r="L1000" t="s">
        <v>127</v>
      </c>
      <c r="M1000" t="s">
        <v>3166</v>
      </c>
      <c r="N1000" t="s">
        <v>364</v>
      </c>
      <c r="O1000" t="s">
        <v>364</v>
      </c>
      <c r="Q1000" t="s">
        <v>134</v>
      </c>
      <c r="S1000">
        <v>4400255495</v>
      </c>
      <c r="T1000" t="s">
        <v>3105</v>
      </c>
      <c r="U1000" t="s">
        <v>56</v>
      </c>
      <c r="V1000">
        <v>19.4902341783894</v>
      </c>
      <c r="W1000">
        <v>-70.749489701464995</v>
      </c>
      <c r="X1000" t="s">
        <v>100</v>
      </c>
      <c r="Y1000" t="s">
        <v>100</v>
      </c>
      <c r="Z1000" t="s">
        <v>345</v>
      </c>
      <c r="AA1000" t="s">
        <v>155</v>
      </c>
      <c r="AB1000" t="s">
        <v>60</v>
      </c>
      <c r="AD1000" t="s">
        <v>156</v>
      </c>
      <c r="AE1000" t="s">
        <v>176</v>
      </c>
      <c r="AF1000" t="s">
        <v>63</v>
      </c>
      <c r="AG1000" t="s">
        <v>135</v>
      </c>
      <c r="AH1000" t="s">
        <v>1310</v>
      </c>
      <c r="AI1000" t="s">
        <v>2218</v>
      </c>
      <c r="AJ1000">
        <v>1</v>
      </c>
      <c r="AK1000" t="s">
        <v>597</v>
      </c>
      <c r="AL1000">
        <v>7</v>
      </c>
      <c r="AM1000">
        <v>3</v>
      </c>
      <c r="AN1000" t="s">
        <v>60</v>
      </c>
      <c r="AO1000" t="s">
        <v>67</v>
      </c>
      <c r="AT1000" s="1">
        <v>44130</v>
      </c>
      <c r="AU1000" t="s">
        <v>11605</v>
      </c>
      <c r="AW1000" t="s">
        <v>71</v>
      </c>
      <c r="AX1000" t="s">
        <v>72</v>
      </c>
    </row>
    <row r="1001" spans="1:50" hidden="1" x14ac:dyDescent="0.25">
      <c r="A1001" t="str">
        <f>INDEX('Community ID'!B:B,MATCH(M1001,'Community ID'!A:A,0))</f>
        <v>Paraiso Oeste</v>
      </c>
      <c r="B1001" t="str">
        <f>INDEX('Community ID'!$K:$K,MATCH('Environmental Data'!$N1001,'Community ID'!J:J,0))</f>
        <v>Santiago</v>
      </c>
      <c r="D1001" t="s">
        <v>3178</v>
      </c>
      <c r="G1001" t="s">
        <v>173</v>
      </c>
      <c r="H1001" t="s">
        <v>3179</v>
      </c>
      <c r="I1001">
        <v>18</v>
      </c>
      <c r="J1001">
        <v>8094194729</v>
      </c>
      <c r="K1001" t="s">
        <v>201</v>
      </c>
      <c r="L1001" t="s">
        <v>118</v>
      </c>
      <c r="M1001" t="s">
        <v>3166</v>
      </c>
      <c r="N1001" t="s">
        <v>364</v>
      </c>
      <c r="O1001" t="s">
        <v>364</v>
      </c>
      <c r="Q1001" t="s">
        <v>353</v>
      </c>
      <c r="T1001" t="s">
        <v>3105</v>
      </c>
      <c r="U1001" t="s">
        <v>56</v>
      </c>
      <c r="V1001">
        <v>19.490189020214999</v>
      </c>
      <c r="W1001">
        <v>-70.749482233854096</v>
      </c>
      <c r="X1001" t="s">
        <v>57</v>
      </c>
      <c r="Y1001" t="s">
        <v>57</v>
      </c>
      <c r="Z1001" t="s">
        <v>345</v>
      </c>
      <c r="AA1001" t="s">
        <v>155</v>
      </c>
      <c r="AB1001" t="s">
        <v>60</v>
      </c>
      <c r="AD1001" t="s">
        <v>156</v>
      </c>
      <c r="AE1001" t="s">
        <v>176</v>
      </c>
      <c r="AF1001" t="s">
        <v>63</v>
      </c>
      <c r="AG1001" t="s">
        <v>135</v>
      </c>
      <c r="AH1001" t="s">
        <v>135</v>
      </c>
      <c r="AI1001" t="s">
        <v>3180</v>
      </c>
      <c r="AJ1001">
        <v>2</v>
      </c>
      <c r="AK1001" t="s">
        <v>983</v>
      </c>
      <c r="AL1001">
        <v>4</v>
      </c>
      <c r="AN1001" t="s">
        <v>60</v>
      </c>
      <c r="AO1001" t="s">
        <v>67</v>
      </c>
      <c r="AT1001" s="1">
        <v>44130</v>
      </c>
      <c r="AU1001" t="s">
        <v>11606</v>
      </c>
      <c r="AW1001" t="s">
        <v>71</v>
      </c>
      <c r="AX1001" t="s">
        <v>72</v>
      </c>
    </row>
    <row r="1002" spans="1:50" hidden="1" x14ac:dyDescent="0.25">
      <c r="A1002" t="str">
        <f>INDEX('Community ID'!B:B,MATCH(M1002,'Community ID'!A:A,0))</f>
        <v>Paraiso Oeste</v>
      </c>
      <c r="B1002" t="str">
        <f>INDEX('Community ID'!$K:$K,MATCH('Environmental Data'!$N1002,'Community ID'!J:J,0))</f>
        <v>Santiago</v>
      </c>
      <c r="D1002" t="s">
        <v>3181</v>
      </c>
      <c r="F1002" t="s">
        <v>1898</v>
      </c>
      <c r="G1002" t="s">
        <v>173</v>
      </c>
      <c r="H1002" s="1">
        <v>29925</v>
      </c>
      <c r="I1002">
        <v>40</v>
      </c>
      <c r="J1002">
        <v>8496526768</v>
      </c>
      <c r="K1002" t="s">
        <v>76</v>
      </c>
      <c r="L1002" t="s">
        <v>127</v>
      </c>
      <c r="M1002" t="s">
        <v>3166</v>
      </c>
      <c r="N1002" t="s">
        <v>364</v>
      </c>
      <c r="O1002" t="s">
        <v>364</v>
      </c>
      <c r="Q1002" t="s">
        <v>134</v>
      </c>
      <c r="S1002">
        <v>4701589774</v>
      </c>
      <c r="T1002" t="s">
        <v>3105</v>
      </c>
      <c r="U1002" t="s">
        <v>56</v>
      </c>
      <c r="V1002">
        <v>19.489947079688498</v>
      </c>
      <c r="W1002">
        <v>-70.749556086956204</v>
      </c>
      <c r="X1002" t="s">
        <v>57</v>
      </c>
      <c r="Y1002" t="s">
        <v>196</v>
      </c>
      <c r="Z1002" t="s">
        <v>345</v>
      </c>
      <c r="AA1002" t="s">
        <v>155</v>
      </c>
      <c r="AB1002" t="s">
        <v>60</v>
      </c>
      <c r="AD1002" t="s">
        <v>156</v>
      </c>
      <c r="AE1002" t="s">
        <v>176</v>
      </c>
      <c r="AF1002" t="s">
        <v>63</v>
      </c>
      <c r="AG1002" t="s">
        <v>135</v>
      </c>
      <c r="AH1002" t="s">
        <v>1052</v>
      </c>
      <c r="AI1002" t="s">
        <v>3182</v>
      </c>
      <c r="AJ1002">
        <v>2</v>
      </c>
      <c r="AK1002" t="s">
        <v>989</v>
      </c>
      <c r="AL1002">
        <v>2</v>
      </c>
      <c r="AN1002" t="s">
        <v>61</v>
      </c>
      <c r="AO1002" t="s">
        <v>67</v>
      </c>
      <c r="AT1002" s="1">
        <v>44130</v>
      </c>
      <c r="AU1002" t="s">
        <v>11607</v>
      </c>
      <c r="AW1002" t="s">
        <v>71</v>
      </c>
      <c r="AX1002" t="s">
        <v>72</v>
      </c>
    </row>
    <row r="1003" spans="1:50" hidden="1" x14ac:dyDescent="0.25">
      <c r="A1003" t="str">
        <f>INDEX('Community ID'!B:B,MATCH(M1003,'Community ID'!A:A,0))</f>
        <v>Paraiso Oeste</v>
      </c>
      <c r="B1003" t="str">
        <f>INDEX('Community ID'!$K:$K,MATCH('Environmental Data'!$N1003,'Community ID'!J:J,0))</f>
        <v>Santiago</v>
      </c>
      <c r="D1003" t="s">
        <v>3183</v>
      </c>
      <c r="F1003" t="s">
        <v>1316</v>
      </c>
      <c r="G1003" t="s">
        <v>173</v>
      </c>
      <c r="H1003" s="1">
        <v>34312</v>
      </c>
      <c r="I1003">
        <v>28</v>
      </c>
      <c r="J1003">
        <v>8297731224</v>
      </c>
      <c r="K1003" t="s">
        <v>201</v>
      </c>
      <c r="L1003" t="s">
        <v>118</v>
      </c>
      <c r="M1003" t="s">
        <v>3166</v>
      </c>
      <c r="N1003" t="s">
        <v>364</v>
      </c>
      <c r="O1003" t="s">
        <v>364</v>
      </c>
      <c r="S1003">
        <v>40223327145</v>
      </c>
      <c r="T1003" t="s">
        <v>3105</v>
      </c>
      <c r="U1003" t="s">
        <v>56</v>
      </c>
      <c r="V1003">
        <v>19.49001216696</v>
      </c>
      <c r="W1003">
        <v>-70.749231738414807</v>
      </c>
      <c r="X1003" t="s">
        <v>57</v>
      </c>
      <c r="Y1003" t="s">
        <v>57</v>
      </c>
      <c r="Z1003" t="s">
        <v>345</v>
      </c>
      <c r="AA1003" t="s">
        <v>155</v>
      </c>
      <c r="AB1003" t="s">
        <v>60</v>
      </c>
      <c r="AD1003" t="s">
        <v>156</v>
      </c>
      <c r="AE1003" t="s">
        <v>176</v>
      </c>
      <c r="AF1003" t="s">
        <v>63</v>
      </c>
      <c r="AG1003" t="s">
        <v>135</v>
      </c>
      <c r="AH1003" t="s">
        <v>135</v>
      </c>
      <c r="AI1003" t="s">
        <v>722</v>
      </c>
      <c r="AJ1003">
        <v>2</v>
      </c>
      <c r="AK1003" t="s">
        <v>795</v>
      </c>
      <c r="AL1003">
        <v>4</v>
      </c>
      <c r="AN1003" t="s">
        <v>60</v>
      </c>
      <c r="AO1003" t="s">
        <v>67</v>
      </c>
      <c r="AT1003" s="1">
        <v>44130</v>
      </c>
      <c r="AU1003" t="s">
        <v>11608</v>
      </c>
      <c r="AW1003" t="s">
        <v>71</v>
      </c>
      <c r="AX1003" t="s">
        <v>72</v>
      </c>
    </row>
    <row r="1004" spans="1:50" hidden="1" x14ac:dyDescent="0.25">
      <c r="A1004" t="str">
        <f>INDEX('Community ID'!B:B,MATCH(M1004,'Community ID'!A:A,0))</f>
        <v>Paraiso Oeste</v>
      </c>
      <c r="B1004" t="str">
        <f>INDEX('Community ID'!$K:$K,MATCH('Environmental Data'!$N1004,'Community ID'!J:J,0))</f>
        <v>Santiago</v>
      </c>
      <c r="D1004" t="s">
        <v>3184</v>
      </c>
      <c r="F1004" t="s">
        <v>3185</v>
      </c>
      <c r="G1004" t="s">
        <v>173</v>
      </c>
      <c r="H1004" s="1">
        <v>35614</v>
      </c>
      <c r="I1004">
        <v>24</v>
      </c>
      <c r="J1004">
        <v>8099755130</v>
      </c>
      <c r="K1004" t="s">
        <v>49</v>
      </c>
      <c r="L1004" t="s">
        <v>127</v>
      </c>
      <c r="M1004" t="s">
        <v>3166</v>
      </c>
      <c r="N1004" t="s">
        <v>364</v>
      </c>
      <c r="O1004" t="s">
        <v>364</v>
      </c>
      <c r="S1004">
        <v>40211439258</v>
      </c>
      <c r="T1004" t="s">
        <v>3105</v>
      </c>
      <c r="U1004" t="s">
        <v>56</v>
      </c>
      <c r="V1004">
        <v>19.490294260526301</v>
      </c>
      <c r="W1004">
        <v>-70.7493315471838</v>
      </c>
      <c r="X1004" t="s">
        <v>196</v>
      </c>
      <c r="Y1004" t="s">
        <v>196</v>
      </c>
      <c r="Z1004" t="s">
        <v>345</v>
      </c>
      <c r="AA1004" t="s">
        <v>155</v>
      </c>
      <c r="AB1004" t="s">
        <v>60</v>
      </c>
      <c r="AD1004" t="s">
        <v>156</v>
      </c>
      <c r="AE1004" t="s">
        <v>176</v>
      </c>
      <c r="AF1004" t="s">
        <v>63</v>
      </c>
      <c r="AG1004" t="s">
        <v>135</v>
      </c>
      <c r="AH1004" t="s">
        <v>135</v>
      </c>
      <c r="AI1004" t="s">
        <v>3186</v>
      </c>
      <c r="AJ1004">
        <v>2</v>
      </c>
      <c r="AK1004" t="s">
        <v>3187</v>
      </c>
      <c r="AL1004">
        <v>3</v>
      </c>
      <c r="AM1004">
        <v>1</v>
      </c>
      <c r="AN1004" t="s">
        <v>60</v>
      </c>
      <c r="AO1004" t="s">
        <v>67</v>
      </c>
      <c r="AT1004" s="1">
        <v>44130</v>
      </c>
      <c r="AU1004" t="s">
        <v>11609</v>
      </c>
      <c r="AW1004" t="s">
        <v>71</v>
      </c>
      <c r="AX1004" t="s">
        <v>72</v>
      </c>
    </row>
    <row r="1005" spans="1:50" hidden="1" x14ac:dyDescent="0.25">
      <c r="A1005" t="str">
        <f>INDEX('Community ID'!B:B,MATCH(M1005,'Community ID'!A:A,0))</f>
        <v>Paraiso Oeste</v>
      </c>
      <c r="B1005" t="str">
        <f>INDEX('Community ID'!$K:$K,MATCH('Environmental Data'!$N1005,'Community ID'!J:J,0))</f>
        <v>Santiago</v>
      </c>
      <c r="D1005" t="s">
        <v>3188</v>
      </c>
      <c r="G1005" t="s">
        <v>173</v>
      </c>
      <c r="H1005" t="s">
        <v>3189</v>
      </c>
      <c r="I1005">
        <v>66</v>
      </c>
      <c r="J1005">
        <v>8092152615</v>
      </c>
      <c r="K1005" t="s">
        <v>76</v>
      </c>
      <c r="L1005" t="s">
        <v>127</v>
      </c>
      <c r="M1005" t="s">
        <v>3166</v>
      </c>
      <c r="N1005" t="s">
        <v>364</v>
      </c>
      <c r="O1005" t="s">
        <v>364</v>
      </c>
      <c r="Q1005" t="s">
        <v>134</v>
      </c>
      <c r="S1005">
        <v>3700521440</v>
      </c>
      <c r="T1005" t="s">
        <v>3105</v>
      </c>
      <c r="U1005" t="s">
        <v>56</v>
      </c>
      <c r="V1005">
        <v>19.490268969243701</v>
      </c>
      <c r="W1005">
        <v>-70.749327672822702</v>
      </c>
      <c r="X1005" t="s">
        <v>57</v>
      </c>
      <c r="Y1005" t="s">
        <v>57</v>
      </c>
      <c r="Z1005" t="s">
        <v>345</v>
      </c>
      <c r="AA1005" t="s">
        <v>155</v>
      </c>
      <c r="AB1005" t="s">
        <v>60</v>
      </c>
      <c r="AD1005" t="s">
        <v>156</v>
      </c>
      <c r="AE1005" t="s">
        <v>176</v>
      </c>
      <c r="AF1005" t="s">
        <v>63</v>
      </c>
      <c r="AG1005" t="s">
        <v>135</v>
      </c>
      <c r="AH1005" t="s">
        <v>135</v>
      </c>
      <c r="AI1005" t="s">
        <v>3190</v>
      </c>
      <c r="AJ1005">
        <v>1</v>
      </c>
      <c r="AK1005" t="s">
        <v>983</v>
      </c>
      <c r="AL1005">
        <v>2</v>
      </c>
      <c r="AN1005" t="s">
        <v>60</v>
      </c>
      <c r="AO1005" t="s">
        <v>67</v>
      </c>
      <c r="AT1005" s="1">
        <v>44130</v>
      </c>
      <c r="AU1005" t="s">
        <v>11610</v>
      </c>
      <c r="AW1005" t="s">
        <v>71</v>
      </c>
      <c r="AX1005" t="s">
        <v>72</v>
      </c>
    </row>
    <row r="1006" spans="1:50" hidden="1" x14ac:dyDescent="0.25">
      <c r="A1006" t="str">
        <f>INDEX('Community ID'!B:B,MATCH(M1006,'Community ID'!A:A,0))</f>
        <v>Paraiso Oeste</v>
      </c>
      <c r="B1006" t="str">
        <f>INDEX('Community ID'!$K:$K,MATCH('Environmental Data'!$N1006,'Community ID'!J:J,0))</f>
        <v>Santiago</v>
      </c>
      <c r="D1006" t="s">
        <v>3191</v>
      </c>
      <c r="F1006" t="s">
        <v>2346</v>
      </c>
      <c r="G1006" t="s">
        <v>151</v>
      </c>
      <c r="H1006" t="s">
        <v>3192</v>
      </c>
      <c r="I1006">
        <v>22</v>
      </c>
      <c r="J1006">
        <v>8092535042</v>
      </c>
      <c r="K1006" t="s">
        <v>76</v>
      </c>
      <c r="L1006" t="s">
        <v>3193</v>
      </c>
      <c r="M1006" t="s">
        <v>3166</v>
      </c>
      <c r="N1006" t="s">
        <v>364</v>
      </c>
      <c r="O1006" t="s">
        <v>364</v>
      </c>
      <c r="Q1006" t="s">
        <v>134</v>
      </c>
      <c r="T1006" t="s">
        <v>3105</v>
      </c>
      <c r="U1006" t="s">
        <v>56</v>
      </c>
      <c r="V1006">
        <v>19.490430813808</v>
      </c>
      <c r="W1006">
        <v>-70.749254541958095</v>
      </c>
      <c r="X1006" t="s">
        <v>57</v>
      </c>
      <c r="Y1006" t="s">
        <v>57</v>
      </c>
      <c r="Z1006" t="s">
        <v>345</v>
      </c>
      <c r="AA1006" t="s">
        <v>155</v>
      </c>
      <c r="AB1006" t="s">
        <v>60</v>
      </c>
      <c r="AD1006" t="s">
        <v>156</v>
      </c>
      <c r="AE1006" t="s">
        <v>176</v>
      </c>
      <c r="AF1006" t="s">
        <v>63</v>
      </c>
      <c r="AG1006" t="s">
        <v>135</v>
      </c>
      <c r="AH1006" t="s">
        <v>135</v>
      </c>
      <c r="AI1006" t="s">
        <v>826</v>
      </c>
      <c r="AJ1006">
        <v>3</v>
      </c>
      <c r="AK1006" t="s">
        <v>989</v>
      </c>
      <c r="AL1006">
        <v>4</v>
      </c>
      <c r="AM1006">
        <v>1</v>
      </c>
      <c r="AN1006" t="s">
        <v>60</v>
      </c>
      <c r="AO1006" t="s">
        <v>67</v>
      </c>
      <c r="AT1006" s="1">
        <v>44130</v>
      </c>
      <c r="AU1006" t="s">
        <v>11611</v>
      </c>
      <c r="AW1006" t="s">
        <v>71</v>
      </c>
      <c r="AX1006" t="s">
        <v>72</v>
      </c>
    </row>
    <row r="1007" spans="1:50" hidden="1" x14ac:dyDescent="0.25">
      <c r="A1007" t="str">
        <f>INDEX('Community ID'!B:B,MATCH(M1007,'Community ID'!A:A,0))</f>
        <v>Paraiso Oeste</v>
      </c>
      <c r="B1007" t="str">
        <f>INDEX('Community ID'!$K:$K,MATCH('Environmental Data'!$N1007,'Community ID'!J:J,0))</f>
        <v>Santiago</v>
      </c>
      <c r="D1007" t="s">
        <v>3194</v>
      </c>
      <c r="G1007" t="s">
        <v>173</v>
      </c>
      <c r="H1007" t="s">
        <v>3195</v>
      </c>
      <c r="I1007">
        <v>51</v>
      </c>
      <c r="J1007">
        <v>8096533308</v>
      </c>
      <c r="K1007" t="s">
        <v>76</v>
      </c>
      <c r="L1007" t="s">
        <v>127</v>
      </c>
      <c r="M1007" t="s">
        <v>3166</v>
      </c>
      <c r="N1007" t="s">
        <v>364</v>
      </c>
      <c r="O1007" t="s">
        <v>364</v>
      </c>
      <c r="T1007" t="s">
        <v>3105</v>
      </c>
      <c r="U1007" t="s">
        <v>56</v>
      </c>
      <c r="V1007">
        <v>19.490466946448699</v>
      </c>
      <c r="W1007">
        <v>-70.749705215165093</v>
      </c>
      <c r="X1007" t="s">
        <v>57</v>
      </c>
      <c r="Y1007" t="s">
        <v>57</v>
      </c>
      <c r="Z1007" t="s">
        <v>345</v>
      </c>
      <c r="AA1007" t="s">
        <v>155</v>
      </c>
      <c r="AB1007" t="s">
        <v>60</v>
      </c>
      <c r="AD1007" t="s">
        <v>156</v>
      </c>
      <c r="AE1007" t="s">
        <v>176</v>
      </c>
      <c r="AF1007" t="s">
        <v>63</v>
      </c>
      <c r="AG1007" t="s">
        <v>135</v>
      </c>
      <c r="AH1007" t="s">
        <v>135</v>
      </c>
      <c r="AI1007" t="s">
        <v>3196</v>
      </c>
      <c r="AJ1007">
        <v>2</v>
      </c>
      <c r="AK1007" t="s">
        <v>989</v>
      </c>
      <c r="AL1007">
        <v>2</v>
      </c>
      <c r="AN1007" t="s">
        <v>61</v>
      </c>
      <c r="AO1007" t="s">
        <v>67</v>
      </c>
      <c r="AT1007" s="1">
        <v>44130</v>
      </c>
      <c r="AU1007" t="s">
        <v>11612</v>
      </c>
      <c r="AW1007" t="s">
        <v>71</v>
      </c>
      <c r="AX1007" t="s">
        <v>72</v>
      </c>
    </row>
    <row r="1008" spans="1:50" hidden="1" x14ac:dyDescent="0.25">
      <c r="A1008" t="str">
        <f>INDEX('Community ID'!B:B,MATCH(M1008,'Community ID'!A:A,0))</f>
        <v>Paraiso Oeste</v>
      </c>
      <c r="B1008" t="str">
        <f>INDEX('Community ID'!$K:$K,MATCH('Environmental Data'!$N1008,'Community ID'!J:J,0))</f>
        <v>Santiago</v>
      </c>
      <c r="D1008" t="s">
        <v>3197</v>
      </c>
      <c r="F1008" t="s">
        <v>1688</v>
      </c>
      <c r="G1008" t="s">
        <v>151</v>
      </c>
      <c r="H1008" t="s">
        <v>3198</v>
      </c>
      <c r="I1008">
        <v>57</v>
      </c>
      <c r="J1008">
        <v>8297718695</v>
      </c>
      <c r="K1008" t="s">
        <v>201</v>
      </c>
      <c r="L1008" t="s">
        <v>2160</v>
      </c>
      <c r="M1008" t="s">
        <v>3166</v>
      </c>
      <c r="N1008" t="s">
        <v>364</v>
      </c>
      <c r="O1008" t="s">
        <v>364</v>
      </c>
      <c r="S1008">
        <v>3102223538</v>
      </c>
      <c r="T1008" t="s">
        <v>3105</v>
      </c>
      <c r="U1008" t="s">
        <v>56</v>
      </c>
      <c r="V1008">
        <v>19.490565071528501</v>
      </c>
      <c r="W1008">
        <v>-70.749733225616097</v>
      </c>
      <c r="X1008" t="s">
        <v>275</v>
      </c>
      <c r="Y1008" t="s">
        <v>275</v>
      </c>
      <c r="Z1008" t="s">
        <v>345</v>
      </c>
      <c r="AA1008" t="s">
        <v>155</v>
      </c>
      <c r="AB1008" t="s">
        <v>60</v>
      </c>
      <c r="AD1008" t="s">
        <v>156</v>
      </c>
      <c r="AE1008" t="s">
        <v>176</v>
      </c>
      <c r="AF1008" t="s">
        <v>63</v>
      </c>
      <c r="AG1008" t="s">
        <v>1052</v>
      </c>
      <c r="AH1008" t="s">
        <v>1052</v>
      </c>
      <c r="AI1008" t="s">
        <v>3199</v>
      </c>
      <c r="AJ1008">
        <v>1</v>
      </c>
      <c r="AK1008" t="s">
        <v>989</v>
      </c>
      <c r="AL1008">
        <v>4</v>
      </c>
      <c r="AN1008" t="s">
        <v>60</v>
      </c>
      <c r="AO1008" t="s">
        <v>67</v>
      </c>
      <c r="AT1008" s="1">
        <v>44130</v>
      </c>
      <c r="AU1008" t="s">
        <v>11613</v>
      </c>
      <c r="AW1008" t="s">
        <v>71</v>
      </c>
      <c r="AX1008" t="s">
        <v>72</v>
      </c>
    </row>
    <row r="1009" spans="1:50" hidden="1" x14ac:dyDescent="0.25">
      <c r="A1009" t="str">
        <f>INDEX('Community ID'!B:B,MATCH(M1009,'Community ID'!A:A,0))</f>
        <v>Paraiso Oeste</v>
      </c>
      <c r="B1009" t="str">
        <f>INDEX('Community ID'!$K:$K,MATCH('Environmental Data'!$N1009,'Community ID'!J:J,0))</f>
        <v>Santiago</v>
      </c>
      <c r="D1009" t="s">
        <v>3200</v>
      </c>
      <c r="F1009" t="s">
        <v>3201</v>
      </c>
      <c r="G1009" t="s">
        <v>151</v>
      </c>
      <c r="H1009" s="1">
        <v>32120</v>
      </c>
      <c r="I1009">
        <v>34</v>
      </c>
      <c r="J1009">
        <v>8094542572</v>
      </c>
      <c r="K1009" t="s">
        <v>132</v>
      </c>
      <c r="L1009" t="s">
        <v>3174</v>
      </c>
      <c r="M1009" t="s">
        <v>3166</v>
      </c>
      <c r="N1009" t="s">
        <v>364</v>
      </c>
      <c r="O1009" t="s">
        <v>364</v>
      </c>
      <c r="T1009" t="s">
        <v>3105</v>
      </c>
      <c r="U1009" t="s">
        <v>56</v>
      </c>
      <c r="V1009">
        <v>19.4906426654142</v>
      </c>
      <c r="W1009">
        <v>-70.750020773975393</v>
      </c>
      <c r="X1009" t="s">
        <v>57</v>
      </c>
      <c r="Y1009" t="s">
        <v>100</v>
      </c>
      <c r="Z1009" t="s">
        <v>345</v>
      </c>
      <c r="AA1009" t="s">
        <v>155</v>
      </c>
      <c r="AB1009" t="s">
        <v>60</v>
      </c>
      <c r="AD1009" t="s">
        <v>156</v>
      </c>
      <c r="AE1009" t="s">
        <v>176</v>
      </c>
      <c r="AF1009" t="s">
        <v>63</v>
      </c>
      <c r="AG1009" t="s">
        <v>135</v>
      </c>
      <c r="AH1009" t="s">
        <v>135</v>
      </c>
      <c r="AI1009" t="s">
        <v>3202</v>
      </c>
      <c r="AJ1009">
        <v>1</v>
      </c>
      <c r="AK1009" t="s">
        <v>989</v>
      </c>
      <c r="AL1009">
        <v>6</v>
      </c>
      <c r="AM1009">
        <v>1</v>
      </c>
      <c r="AN1009" t="s">
        <v>60</v>
      </c>
      <c r="AO1009" t="s">
        <v>67</v>
      </c>
      <c r="AT1009" s="1">
        <v>44130</v>
      </c>
      <c r="AU1009" t="s">
        <v>11614</v>
      </c>
      <c r="AW1009" t="s">
        <v>71</v>
      </c>
      <c r="AX1009" t="s">
        <v>72</v>
      </c>
    </row>
    <row r="1010" spans="1:50" hidden="1" x14ac:dyDescent="0.25">
      <c r="A1010" t="str">
        <f>INDEX('Community ID'!B:B,MATCH(M1010,'Community ID'!A:A,0))</f>
        <v>Paraiso Oeste</v>
      </c>
      <c r="B1010" t="str">
        <f>INDEX('Community ID'!$K:$K,MATCH('Environmental Data'!$N1010,'Community ID'!J:J,0))</f>
        <v>Santiago</v>
      </c>
      <c r="D1010" t="s">
        <v>3203</v>
      </c>
      <c r="G1010" t="s">
        <v>173</v>
      </c>
      <c r="H1010" t="s">
        <v>3204</v>
      </c>
      <c r="I1010">
        <v>26</v>
      </c>
      <c r="J1010">
        <v>8295525116</v>
      </c>
      <c r="K1010" t="s">
        <v>132</v>
      </c>
      <c r="L1010" t="s">
        <v>127</v>
      </c>
      <c r="M1010" t="s">
        <v>3166</v>
      </c>
      <c r="N1010" t="s">
        <v>364</v>
      </c>
      <c r="O1010" t="s">
        <v>364</v>
      </c>
      <c r="T1010" t="s">
        <v>3105</v>
      </c>
      <c r="U1010" t="s">
        <v>56</v>
      </c>
      <c r="V1010">
        <v>19.4904540060665</v>
      </c>
      <c r="W1010">
        <v>-70.749967174653193</v>
      </c>
      <c r="X1010" t="s">
        <v>196</v>
      </c>
      <c r="Y1010" t="s">
        <v>196</v>
      </c>
      <c r="Z1010" t="s">
        <v>345</v>
      </c>
      <c r="AA1010" t="s">
        <v>155</v>
      </c>
      <c r="AB1010" t="s">
        <v>60</v>
      </c>
      <c r="AD1010" t="s">
        <v>156</v>
      </c>
      <c r="AE1010" t="s">
        <v>176</v>
      </c>
      <c r="AF1010" t="s">
        <v>111</v>
      </c>
      <c r="AG1010" t="s">
        <v>135</v>
      </c>
      <c r="AH1010" t="s">
        <v>135</v>
      </c>
      <c r="AI1010" t="s">
        <v>722</v>
      </c>
      <c r="AJ1010">
        <v>1</v>
      </c>
      <c r="AK1010" t="s">
        <v>989</v>
      </c>
      <c r="AL1010">
        <v>4</v>
      </c>
      <c r="AM1010">
        <v>1</v>
      </c>
      <c r="AN1010" t="s">
        <v>60</v>
      </c>
      <c r="AO1010" t="s">
        <v>67</v>
      </c>
      <c r="AT1010" s="1">
        <v>44130</v>
      </c>
      <c r="AU1010" t="s">
        <v>11615</v>
      </c>
      <c r="AW1010" t="s">
        <v>71</v>
      </c>
      <c r="AX1010" t="s">
        <v>72</v>
      </c>
    </row>
    <row r="1011" spans="1:50" hidden="1" x14ac:dyDescent="0.25">
      <c r="A1011" t="str">
        <f>INDEX('Community ID'!B:B,MATCH(M1011,'Community ID'!A:A,0))</f>
        <v>Paraiso Oeste</v>
      </c>
      <c r="B1011" t="str">
        <f>INDEX('Community ID'!$K:$K,MATCH('Environmental Data'!$N1011,'Community ID'!J:J,0))</f>
        <v>Santiago</v>
      </c>
      <c r="D1011" t="s">
        <v>3205</v>
      </c>
      <c r="F1011" t="s">
        <v>3206</v>
      </c>
      <c r="G1011" t="s">
        <v>173</v>
      </c>
      <c r="H1011" s="1">
        <v>35013</v>
      </c>
      <c r="I1011">
        <v>26</v>
      </c>
      <c r="J1011">
        <v>8096949763</v>
      </c>
      <c r="K1011" t="s">
        <v>132</v>
      </c>
      <c r="L1011" t="s">
        <v>50</v>
      </c>
      <c r="M1011" t="s">
        <v>3166</v>
      </c>
      <c r="N1011" t="s">
        <v>364</v>
      </c>
      <c r="O1011" t="s">
        <v>364</v>
      </c>
      <c r="Q1011" t="s">
        <v>353</v>
      </c>
      <c r="S1011">
        <v>540512200</v>
      </c>
      <c r="T1011" t="s">
        <v>3105</v>
      </c>
      <c r="U1011" t="s">
        <v>56</v>
      </c>
      <c r="V1011">
        <v>19.490633919690001</v>
      </c>
      <c r="W1011">
        <v>-70.749797999738405</v>
      </c>
      <c r="X1011" t="s">
        <v>57</v>
      </c>
      <c r="Y1011" t="s">
        <v>57</v>
      </c>
      <c r="Z1011" t="s">
        <v>345</v>
      </c>
      <c r="AA1011" t="s">
        <v>155</v>
      </c>
      <c r="AB1011" t="s">
        <v>60</v>
      </c>
      <c r="AD1011" t="s">
        <v>156</v>
      </c>
      <c r="AE1011" t="s">
        <v>176</v>
      </c>
      <c r="AF1011" t="s">
        <v>63</v>
      </c>
      <c r="AG1011" t="s">
        <v>1052</v>
      </c>
      <c r="AH1011" t="s">
        <v>1052</v>
      </c>
      <c r="AI1011" t="s">
        <v>3207</v>
      </c>
      <c r="AJ1011">
        <v>2</v>
      </c>
      <c r="AK1011" t="s">
        <v>989</v>
      </c>
      <c r="AL1011">
        <v>4</v>
      </c>
      <c r="AM1011">
        <v>2</v>
      </c>
      <c r="AN1011" t="s">
        <v>60</v>
      </c>
      <c r="AO1011" t="s">
        <v>67</v>
      </c>
      <c r="AT1011" s="1">
        <v>44130</v>
      </c>
      <c r="AU1011" t="s">
        <v>11616</v>
      </c>
      <c r="AW1011" t="s">
        <v>71</v>
      </c>
      <c r="AX1011" t="s">
        <v>72</v>
      </c>
    </row>
    <row r="1012" spans="1:50" hidden="1" x14ac:dyDescent="0.25">
      <c r="A1012" t="str">
        <f>INDEX('Community ID'!B:B,MATCH(M1012,'Community ID'!A:A,0))</f>
        <v>Paraiso Oeste</v>
      </c>
      <c r="B1012" t="str">
        <f>INDEX('Community ID'!$K:$K,MATCH('Environmental Data'!$N1012,'Community ID'!J:J,0))</f>
        <v>Santiago</v>
      </c>
      <c r="D1012" t="s">
        <v>3208</v>
      </c>
      <c r="F1012" t="s">
        <v>3209</v>
      </c>
      <c r="G1012" t="s">
        <v>173</v>
      </c>
      <c r="H1012" t="s">
        <v>3210</v>
      </c>
      <c r="I1012">
        <v>52</v>
      </c>
      <c r="J1012">
        <v>8492744707</v>
      </c>
      <c r="K1012" t="s">
        <v>201</v>
      </c>
      <c r="L1012" t="s">
        <v>3211</v>
      </c>
      <c r="M1012" t="s">
        <v>3166</v>
      </c>
      <c r="N1012" t="s">
        <v>364</v>
      </c>
      <c r="O1012" t="s">
        <v>364</v>
      </c>
      <c r="S1012">
        <v>3900098546</v>
      </c>
      <c r="T1012" t="s">
        <v>3105</v>
      </c>
      <c r="U1012" t="s">
        <v>56</v>
      </c>
      <c r="V1012">
        <v>19.490507017210099</v>
      </c>
      <c r="W1012">
        <v>-70.749853532511594</v>
      </c>
      <c r="X1012" t="s">
        <v>57</v>
      </c>
      <c r="Y1012" t="s">
        <v>57</v>
      </c>
      <c r="Z1012" t="s">
        <v>345</v>
      </c>
      <c r="AA1012" t="s">
        <v>155</v>
      </c>
      <c r="AB1012" t="s">
        <v>60</v>
      </c>
      <c r="AD1012" t="s">
        <v>156</v>
      </c>
      <c r="AE1012" t="s">
        <v>176</v>
      </c>
      <c r="AF1012" t="s">
        <v>63</v>
      </c>
      <c r="AG1012" t="s">
        <v>1052</v>
      </c>
      <c r="AH1012" t="s">
        <v>1052</v>
      </c>
      <c r="AI1012" t="s">
        <v>3212</v>
      </c>
      <c r="AJ1012">
        <v>2</v>
      </c>
      <c r="AK1012" t="s">
        <v>989</v>
      </c>
      <c r="AL1012">
        <v>4</v>
      </c>
      <c r="AN1012" t="s">
        <v>60</v>
      </c>
      <c r="AO1012" t="s">
        <v>67</v>
      </c>
      <c r="AT1012" s="1">
        <v>44130</v>
      </c>
      <c r="AU1012" t="s">
        <v>11617</v>
      </c>
      <c r="AW1012" t="s">
        <v>71</v>
      </c>
      <c r="AX1012" t="s">
        <v>72</v>
      </c>
    </row>
    <row r="1013" spans="1:50" hidden="1" x14ac:dyDescent="0.25">
      <c r="A1013" t="str">
        <f>INDEX('Community ID'!B:B,MATCH(M1013,'Community ID'!A:A,0))</f>
        <v>Paraiso Oeste</v>
      </c>
      <c r="B1013" t="str">
        <f>INDEX('Community ID'!$K:$K,MATCH('Environmental Data'!$N1013,'Community ID'!J:J,0))</f>
        <v>Santiago</v>
      </c>
      <c r="D1013" t="s">
        <v>3213</v>
      </c>
      <c r="G1013" t="s">
        <v>151</v>
      </c>
      <c r="H1013" t="s">
        <v>3214</v>
      </c>
      <c r="I1013">
        <v>31</v>
      </c>
      <c r="J1013">
        <v>8295722595</v>
      </c>
      <c r="K1013" t="s">
        <v>49</v>
      </c>
      <c r="L1013" t="s">
        <v>3215</v>
      </c>
      <c r="M1013" t="s">
        <v>3166</v>
      </c>
      <c r="N1013" t="s">
        <v>364</v>
      </c>
      <c r="O1013" t="s">
        <v>364</v>
      </c>
      <c r="Q1013" t="s">
        <v>353</v>
      </c>
      <c r="S1013">
        <v>3105402832</v>
      </c>
      <c r="T1013" t="s">
        <v>3105</v>
      </c>
      <c r="U1013" t="s">
        <v>56</v>
      </c>
      <c r="V1013">
        <v>19.490555843060399</v>
      </c>
      <c r="W1013">
        <v>-70.749810471594202</v>
      </c>
      <c r="X1013" t="s">
        <v>57</v>
      </c>
      <c r="Y1013" t="s">
        <v>57</v>
      </c>
      <c r="Z1013" t="s">
        <v>345</v>
      </c>
      <c r="AA1013" t="s">
        <v>155</v>
      </c>
      <c r="AB1013" t="s">
        <v>60</v>
      </c>
      <c r="AD1013" t="s">
        <v>156</v>
      </c>
      <c r="AE1013" t="s">
        <v>176</v>
      </c>
      <c r="AF1013" t="s">
        <v>63</v>
      </c>
      <c r="AG1013" t="s">
        <v>1052</v>
      </c>
      <c r="AH1013" t="s">
        <v>1052</v>
      </c>
      <c r="AI1013" t="s">
        <v>3216</v>
      </c>
      <c r="AJ1013">
        <v>1</v>
      </c>
      <c r="AK1013" t="s">
        <v>597</v>
      </c>
      <c r="AL1013">
        <v>4</v>
      </c>
      <c r="AM1013">
        <v>1</v>
      </c>
      <c r="AN1013" t="s">
        <v>60</v>
      </c>
      <c r="AO1013" t="s">
        <v>67</v>
      </c>
      <c r="AT1013" s="1">
        <v>44130</v>
      </c>
      <c r="AU1013" t="s">
        <v>11618</v>
      </c>
      <c r="AW1013" t="s">
        <v>71</v>
      </c>
      <c r="AX1013" t="s">
        <v>72</v>
      </c>
    </row>
    <row r="1014" spans="1:50" hidden="1" x14ac:dyDescent="0.25">
      <c r="A1014" t="str">
        <f>INDEX('Community ID'!B:B,MATCH(M1014,'Community ID'!A:A,0))</f>
        <v>Paraiso Oeste</v>
      </c>
      <c r="B1014" t="str">
        <f>INDEX('Community ID'!$K:$K,MATCH('Environmental Data'!$N1014,'Community ID'!J:J,0))</f>
        <v>Santiago</v>
      </c>
      <c r="D1014" t="s">
        <v>3217</v>
      </c>
      <c r="G1014" t="s">
        <v>151</v>
      </c>
      <c r="H1014" t="s">
        <v>3219</v>
      </c>
      <c r="I1014">
        <v>46</v>
      </c>
      <c r="J1014">
        <v>8293246005</v>
      </c>
      <c r="K1014" t="s">
        <v>76</v>
      </c>
      <c r="L1014" t="s">
        <v>50</v>
      </c>
      <c r="M1014" t="s">
        <v>3166</v>
      </c>
      <c r="N1014" t="s">
        <v>364</v>
      </c>
      <c r="O1014" t="s">
        <v>364</v>
      </c>
      <c r="Q1014" t="s">
        <v>134</v>
      </c>
      <c r="S1014">
        <v>7300101966</v>
      </c>
      <c r="T1014" t="s">
        <v>3105</v>
      </c>
      <c r="U1014" t="s">
        <v>56</v>
      </c>
      <c r="V1014">
        <v>19.490348166105601</v>
      </c>
      <c r="W1014">
        <v>-70.749726573910905</v>
      </c>
      <c r="X1014" t="s">
        <v>196</v>
      </c>
      <c r="Y1014" t="s">
        <v>196</v>
      </c>
      <c r="Z1014" t="s">
        <v>345</v>
      </c>
      <c r="AA1014" t="s">
        <v>155</v>
      </c>
      <c r="AB1014" t="s">
        <v>60</v>
      </c>
      <c r="AD1014" t="s">
        <v>156</v>
      </c>
      <c r="AE1014" t="s">
        <v>176</v>
      </c>
      <c r="AF1014" t="s">
        <v>63</v>
      </c>
      <c r="AG1014" t="s">
        <v>135</v>
      </c>
      <c r="AH1014" t="s">
        <v>135</v>
      </c>
      <c r="AI1014" t="s">
        <v>3220</v>
      </c>
      <c r="AJ1014">
        <v>2</v>
      </c>
      <c r="AK1014" t="s">
        <v>837</v>
      </c>
      <c r="AL1014">
        <v>3</v>
      </c>
      <c r="AN1014" t="s">
        <v>60</v>
      </c>
      <c r="AO1014" t="s">
        <v>67</v>
      </c>
      <c r="AT1014" s="1">
        <v>44130</v>
      </c>
      <c r="AU1014" t="s">
        <v>11619</v>
      </c>
      <c r="AW1014" t="s">
        <v>71</v>
      </c>
      <c r="AX1014" t="s">
        <v>72</v>
      </c>
    </row>
    <row r="1015" spans="1:50" hidden="1" x14ac:dyDescent="0.25">
      <c r="A1015" t="str">
        <f>INDEX('Community ID'!B:B,MATCH(M1015,'Community ID'!A:A,0))</f>
        <v>Paraiso Oeste</v>
      </c>
      <c r="B1015" t="str">
        <f>INDEX('Community ID'!$K:$K,MATCH('Environmental Data'!$N1015,'Community ID'!J:J,0))</f>
        <v>Santiago</v>
      </c>
      <c r="D1015" t="s">
        <v>3221</v>
      </c>
      <c r="F1015" t="s">
        <v>3222</v>
      </c>
      <c r="G1015" t="s">
        <v>173</v>
      </c>
      <c r="H1015" s="1">
        <v>37662</v>
      </c>
      <c r="I1015">
        <v>18</v>
      </c>
      <c r="J1015">
        <v>8294649091</v>
      </c>
      <c r="K1015" t="s">
        <v>201</v>
      </c>
      <c r="L1015" t="s">
        <v>118</v>
      </c>
      <c r="M1015" t="s">
        <v>3166</v>
      </c>
      <c r="N1015" t="s">
        <v>364</v>
      </c>
      <c r="O1015" t="s">
        <v>364</v>
      </c>
      <c r="T1015" t="s">
        <v>3105</v>
      </c>
      <c r="U1015" t="s">
        <v>56</v>
      </c>
      <c r="V1015">
        <v>19.490223427937401</v>
      </c>
      <c r="W1015">
        <v>-70.7501995698249</v>
      </c>
      <c r="X1015" t="s">
        <v>57</v>
      </c>
      <c r="Y1015" t="s">
        <v>57</v>
      </c>
      <c r="Z1015" t="s">
        <v>345</v>
      </c>
      <c r="AA1015" t="s">
        <v>155</v>
      </c>
      <c r="AB1015" t="s">
        <v>60</v>
      </c>
      <c r="AD1015" t="s">
        <v>156</v>
      </c>
      <c r="AE1015" t="s">
        <v>176</v>
      </c>
      <c r="AF1015" t="s">
        <v>63</v>
      </c>
      <c r="AG1015" t="s">
        <v>1052</v>
      </c>
      <c r="AH1015" t="s">
        <v>1052</v>
      </c>
      <c r="AI1015" t="s">
        <v>722</v>
      </c>
      <c r="AJ1015">
        <v>2</v>
      </c>
      <c r="AK1015" t="s">
        <v>103</v>
      </c>
      <c r="AL1015">
        <v>5</v>
      </c>
      <c r="AN1015" t="s">
        <v>60</v>
      </c>
      <c r="AO1015" t="s">
        <v>67</v>
      </c>
      <c r="AT1015" s="1">
        <v>44130</v>
      </c>
      <c r="AU1015" t="s">
        <v>11620</v>
      </c>
      <c r="AW1015" t="s">
        <v>71</v>
      </c>
      <c r="AX1015" t="s">
        <v>72</v>
      </c>
    </row>
    <row r="1016" spans="1:50" hidden="1" x14ac:dyDescent="0.25">
      <c r="A1016" t="str">
        <f>INDEX('Community ID'!B:B,MATCH(M1016,'Community ID'!A:A,0))</f>
        <v>Paraiso Oeste</v>
      </c>
      <c r="B1016" t="str">
        <f>INDEX('Community ID'!$K:$K,MATCH('Environmental Data'!$N1016,'Community ID'!J:J,0))</f>
        <v>Santiago</v>
      </c>
      <c r="D1016" t="s">
        <v>3223</v>
      </c>
      <c r="G1016" t="s">
        <v>151</v>
      </c>
      <c r="H1016" s="1">
        <v>29952</v>
      </c>
      <c r="I1016">
        <v>39</v>
      </c>
      <c r="J1016">
        <v>8099816390</v>
      </c>
      <c r="K1016" t="s">
        <v>76</v>
      </c>
      <c r="L1016" t="s">
        <v>3224</v>
      </c>
      <c r="M1016" t="s">
        <v>3166</v>
      </c>
      <c r="N1016" t="s">
        <v>364</v>
      </c>
      <c r="O1016" t="s">
        <v>364</v>
      </c>
      <c r="T1016" t="s">
        <v>3105</v>
      </c>
      <c r="U1016" t="s">
        <v>56</v>
      </c>
      <c r="V1016">
        <v>19.490758605545</v>
      </c>
      <c r="W1016">
        <v>-70.750058738595001</v>
      </c>
      <c r="X1016" t="s">
        <v>275</v>
      </c>
      <c r="Y1016" t="s">
        <v>275</v>
      </c>
      <c r="Z1016" t="s">
        <v>345</v>
      </c>
      <c r="AA1016" t="s">
        <v>155</v>
      </c>
      <c r="AB1016" t="s">
        <v>60</v>
      </c>
      <c r="AD1016" t="s">
        <v>156</v>
      </c>
      <c r="AE1016" t="s">
        <v>176</v>
      </c>
      <c r="AF1016" t="s">
        <v>63</v>
      </c>
      <c r="AG1016" t="s">
        <v>2872</v>
      </c>
      <c r="AH1016" t="s">
        <v>135</v>
      </c>
      <c r="AI1016" t="s">
        <v>3225</v>
      </c>
      <c r="AJ1016">
        <v>1</v>
      </c>
      <c r="AK1016" t="s">
        <v>103</v>
      </c>
      <c r="AL1016">
        <v>3</v>
      </c>
      <c r="AN1016" t="s">
        <v>61</v>
      </c>
      <c r="AO1016" t="s">
        <v>67</v>
      </c>
      <c r="AT1016" s="1">
        <v>44130</v>
      </c>
      <c r="AU1016" t="s">
        <v>11621</v>
      </c>
      <c r="AW1016" t="s">
        <v>71</v>
      </c>
      <c r="AX1016" t="s">
        <v>72</v>
      </c>
    </row>
    <row r="1017" spans="1:50" hidden="1" x14ac:dyDescent="0.25">
      <c r="A1017" t="str">
        <f>INDEX('Community ID'!B:B,MATCH(M1017,'Community ID'!A:A,0))</f>
        <v>Paraiso Oeste</v>
      </c>
      <c r="B1017" t="str">
        <f>INDEX('Community ID'!$K:$K,MATCH('Environmental Data'!$N1017,'Community ID'!J:J,0))</f>
        <v>Santiago</v>
      </c>
      <c r="D1017" t="s">
        <v>3226</v>
      </c>
      <c r="G1017" t="s">
        <v>151</v>
      </c>
      <c r="H1017" s="1">
        <v>26944</v>
      </c>
      <c r="I1017">
        <v>48</v>
      </c>
      <c r="J1017">
        <v>8094460320</v>
      </c>
      <c r="K1017" t="s">
        <v>76</v>
      </c>
      <c r="L1017" t="s">
        <v>412</v>
      </c>
      <c r="M1017" t="s">
        <v>3166</v>
      </c>
      <c r="N1017" t="s">
        <v>364</v>
      </c>
      <c r="O1017" t="s">
        <v>364</v>
      </c>
      <c r="Q1017" t="s">
        <v>3227</v>
      </c>
      <c r="S1017">
        <v>5300118386</v>
      </c>
      <c r="T1017" t="s">
        <v>3105</v>
      </c>
      <c r="U1017" t="s">
        <v>56</v>
      </c>
      <c r="V1017">
        <v>19.490532546827701</v>
      </c>
      <c r="W1017">
        <v>-70.750349592218498</v>
      </c>
      <c r="X1017" t="s">
        <v>57</v>
      </c>
      <c r="Y1017" t="s">
        <v>196</v>
      </c>
      <c r="Z1017" t="s">
        <v>345</v>
      </c>
      <c r="AA1017" t="s">
        <v>155</v>
      </c>
      <c r="AB1017" t="s">
        <v>60</v>
      </c>
      <c r="AD1017" t="s">
        <v>156</v>
      </c>
      <c r="AE1017" t="s">
        <v>176</v>
      </c>
      <c r="AF1017" t="s">
        <v>63</v>
      </c>
      <c r="AG1017" t="s">
        <v>1052</v>
      </c>
      <c r="AH1017" t="s">
        <v>1052</v>
      </c>
      <c r="AI1017" t="s">
        <v>390</v>
      </c>
      <c r="AJ1017">
        <v>1</v>
      </c>
      <c r="AK1017" t="s">
        <v>597</v>
      </c>
      <c r="AL1017">
        <v>7</v>
      </c>
      <c r="AM1017">
        <v>2</v>
      </c>
      <c r="AN1017" t="s">
        <v>60</v>
      </c>
      <c r="AO1017" t="s">
        <v>67</v>
      </c>
      <c r="AT1017" s="1">
        <v>44130</v>
      </c>
      <c r="AU1017" t="s">
        <v>11622</v>
      </c>
      <c r="AW1017" t="s">
        <v>71</v>
      </c>
      <c r="AX1017" t="s">
        <v>72</v>
      </c>
    </row>
    <row r="1018" spans="1:50" hidden="1" x14ac:dyDescent="0.25">
      <c r="A1018" t="str">
        <f>INDEX('Community ID'!B:B,MATCH(M1018,'Community ID'!A:A,0))</f>
        <v>Paraiso Oeste</v>
      </c>
      <c r="B1018" t="str">
        <f>INDEX('Community ID'!$K:$K,MATCH('Environmental Data'!$N1018,'Community ID'!J:J,0))</f>
        <v>Santiago</v>
      </c>
      <c r="D1018" t="s">
        <v>3228</v>
      </c>
      <c r="G1018" t="s">
        <v>151</v>
      </c>
      <c r="H1018" s="1">
        <v>19817</v>
      </c>
      <c r="I1018">
        <v>67</v>
      </c>
      <c r="J1018">
        <v>8299750060</v>
      </c>
      <c r="K1018" t="s">
        <v>76</v>
      </c>
      <c r="L1018" t="s">
        <v>3229</v>
      </c>
      <c r="M1018" t="s">
        <v>3166</v>
      </c>
      <c r="N1018" t="s">
        <v>364</v>
      </c>
      <c r="O1018" t="s">
        <v>364</v>
      </c>
      <c r="Q1018" t="s">
        <v>3230</v>
      </c>
      <c r="S1018">
        <v>1700045717</v>
      </c>
      <c r="T1018" t="s">
        <v>3105</v>
      </c>
      <c r="U1018" t="s">
        <v>56</v>
      </c>
      <c r="V1018">
        <v>19.4902570319951</v>
      </c>
      <c r="W1018">
        <v>-70.750368248141399</v>
      </c>
      <c r="X1018" t="s">
        <v>57</v>
      </c>
      <c r="Y1018" t="s">
        <v>57</v>
      </c>
      <c r="Z1018" t="s">
        <v>345</v>
      </c>
      <c r="AA1018" t="s">
        <v>155</v>
      </c>
      <c r="AB1018" t="s">
        <v>60</v>
      </c>
      <c r="AD1018" t="s">
        <v>156</v>
      </c>
      <c r="AE1018" t="s">
        <v>176</v>
      </c>
      <c r="AF1018" t="s">
        <v>111</v>
      </c>
      <c r="AG1018" t="s">
        <v>1052</v>
      </c>
      <c r="AH1018" t="s">
        <v>1052</v>
      </c>
      <c r="AI1018" t="s">
        <v>3231</v>
      </c>
      <c r="AJ1018">
        <v>1</v>
      </c>
      <c r="AK1018" t="s">
        <v>989</v>
      </c>
      <c r="AL1018">
        <v>1</v>
      </c>
      <c r="AN1018" t="s">
        <v>60</v>
      </c>
      <c r="AO1018" t="s">
        <v>67</v>
      </c>
      <c r="AT1018" s="1">
        <v>44130</v>
      </c>
      <c r="AU1018" t="s">
        <v>11623</v>
      </c>
      <c r="AW1018" t="s">
        <v>71</v>
      </c>
      <c r="AX1018" t="s">
        <v>72</v>
      </c>
    </row>
    <row r="1019" spans="1:50" hidden="1" x14ac:dyDescent="0.25">
      <c r="A1019" t="str">
        <f>INDEX('Community ID'!B:B,MATCH(M1019,'Community ID'!A:A,0))</f>
        <v>Paraiso Oeste</v>
      </c>
      <c r="B1019" t="str">
        <f>INDEX('Community ID'!$K:$K,MATCH('Environmental Data'!$N1019,'Community ID'!J:J,0))</f>
        <v>Santiago</v>
      </c>
      <c r="D1019" t="s">
        <v>3232</v>
      </c>
      <c r="G1019" t="s">
        <v>173</v>
      </c>
      <c r="H1019" t="s">
        <v>3233</v>
      </c>
      <c r="I1019">
        <v>29</v>
      </c>
      <c r="J1019">
        <v>8297704507</v>
      </c>
      <c r="K1019" t="s">
        <v>201</v>
      </c>
      <c r="L1019" t="s">
        <v>127</v>
      </c>
      <c r="M1019" t="s">
        <v>3166</v>
      </c>
      <c r="N1019" t="s">
        <v>364</v>
      </c>
      <c r="O1019" t="s">
        <v>364</v>
      </c>
      <c r="S1019">
        <v>37400049610</v>
      </c>
      <c r="T1019" t="s">
        <v>3105</v>
      </c>
      <c r="U1019" t="s">
        <v>56</v>
      </c>
      <c r="V1019">
        <v>19.490550768118499</v>
      </c>
      <c r="W1019">
        <v>-70.750556792848698</v>
      </c>
      <c r="X1019" t="s">
        <v>100</v>
      </c>
      <c r="Y1019" t="s">
        <v>275</v>
      </c>
      <c r="Z1019" t="s">
        <v>345</v>
      </c>
      <c r="AA1019" t="s">
        <v>155</v>
      </c>
      <c r="AB1019" t="s">
        <v>60</v>
      </c>
      <c r="AD1019" t="s">
        <v>156</v>
      </c>
      <c r="AE1019" t="s">
        <v>176</v>
      </c>
      <c r="AF1019" t="s">
        <v>63</v>
      </c>
      <c r="AG1019" t="s">
        <v>135</v>
      </c>
      <c r="AH1019" t="s">
        <v>135</v>
      </c>
      <c r="AI1019" t="s">
        <v>925</v>
      </c>
      <c r="AJ1019">
        <v>2</v>
      </c>
      <c r="AK1019" t="s">
        <v>597</v>
      </c>
      <c r="AL1019">
        <v>3</v>
      </c>
      <c r="AM1019">
        <v>1</v>
      </c>
      <c r="AN1019" t="s">
        <v>61</v>
      </c>
      <c r="AO1019" t="s">
        <v>67</v>
      </c>
      <c r="AT1019" s="1">
        <v>44130</v>
      </c>
      <c r="AU1019" t="s">
        <v>11624</v>
      </c>
      <c r="AW1019" t="s">
        <v>71</v>
      </c>
      <c r="AX1019" t="s">
        <v>72</v>
      </c>
    </row>
    <row r="1020" spans="1:50" hidden="1" x14ac:dyDescent="0.25">
      <c r="A1020" t="str">
        <f>INDEX('Community ID'!B:B,MATCH(M1020,'Community ID'!A:A,0))</f>
        <v>Paraiso Oeste</v>
      </c>
      <c r="B1020" t="str">
        <f>INDEX('Community ID'!$K:$K,MATCH('Environmental Data'!$N1020,'Community ID'!J:J,0))</f>
        <v>Santiago</v>
      </c>
      <c r="D1020" t="s">
        <v>3234</v>
      </c>
      <c r="F1020" t="s">
        <v>1863</v>
      </c>
      <c r="G1020" t="s">
        <v>173</v>
      </c>
      <c r="H1020" t="s">
        <v>3235</v>
      </c>
      <c r="I1020">
        <v>42</v>
      </c>
      <c r="J1020">
        <v>8492785618</v>
      </c>
      <c r="K1020" t="s">
        <v>49</v>
      </c>
      <c r="L1020" t="s">
        <v>127</v>
      </c>
      <c r="M1020" t="s">
        <v>3166</v>
      </c>
      <c r="N1020" t="s">
        <v>364</v>
      </c>
      <c r="O1020" t="s">
        <v>364</v>
      </c>
      <c r="Q1020" t="s">
        <v>134</v>
      </c>
      <c r="S1020">
        <v>3103915009</v>
      </c>
      <c r="T1020" t="s">
        <v>3105</v>
      </c>
      <c r="U1020" t="s">
        <v>56</v>
      </c>
      <c r="V1020">
        <v>19.490544979784602</v>
      </c>
      <c r="W1020">
        <v>-70.750492739314495</v>
      </c>
      <c r="X1020" t="s">
        <v>57</v>
      </c>
      <c r="Y1020" t="s">
        <v>57</v>
      </c>
      <c r="Z1020" t="s">
        <v>345</v>
      </c>
      <c r="AA1020" t="s">
        <v>155</v>
      </c>
      <c r="AB1020" t="s">
        <v>60</v>
      </c>
      <c r="AD1020" t="s">
        <v>156</v>
      </c>
      <c r="AE1020" t="s">
        <v>176</v>
      </c>
      <c r="AF1020" t="s">
        <v>63</v>
      </c>
      <c r="AG1020" t="s">
        <v>135</v>
      </c>
      <c r="AH1020" t="s">
        <v>135</v>
      </c>
      <c r="AI1020" t="s">
        <v>3236</v>
      </c>
      <c r="AJ1020">
        <v>2</v>
      </c>
      <c r="AK1020" t="s">
        <v>597</v>
      </c>
      <c r="AL1020">
        <v>3</v>
      </c>
      <c r="AN1020" t="s">
        <v>61</v>
      </c>
      <c r="AO1020" t="s">
        <v>67</v>
      </c>
      <c r="AT1020" s="1">
        <v>44130</v>
      </c>
      <c r="AU1020" t="s">
        <v>11625</v>
      </c>
      <c r="AW1020" t="s">
        <v>71</v>
      </c>
      <c r="AX1020" t="s">
        <v>72</v>
      </c>
    </row>
    <row r="1021" spans="1:50" hidden="1" x14ac:dyDescent="0.25">
      <c r="A1021" t="str">
        <f>INDEX('Community ID'!B:B,MATCH(M1021,'Community ID'!A:A,0))</f>
        <v>Paraiso Oeste</v>
      </c>
      <c r="B1021" t="str">
        <f>INDEX('Community ID'!$K:$K,MATCH('Environmental Data'!$N1021,'Community ID'!J:J,0))</f>
        <v>Santiago</v>
      </c>
      <c r="D1021" t="s">
        <v>3237</v>
      </c>
      <c r="G1021" t="s">
        <v>173</v>
      </c>
      <c r="H1021" s="1">
        <v>38811</v>
      </c>
      <c r="I1021">
        <v>15</v>
      </c>
      <c r="J1021">
        <v>8293994454</v>
      </c>
      <c r="K1021" t="s">
        <v>201</v>
      </c>
      <c r="L1021" t="s">
        <v>118</v>
      </c>
      <c r="M1021" t="s">
        <v>3166</v>
      </c>
      <c r="N1021" t="s">
        <v>364</v>
      </c>
      <c r="O1021" t="s">
        <v>364</v>
      </c>
      <c r="T1021" t="s">
        <v>3105</v>
      </c>
      <c r="U1021" t="s">
        <v>56</v>
      </c>
      <c r="V1021">
        <v>19.490877130678999</v>
      </c>
      <c r="W1021">
        <v>-70.750566392479101</v>
      </c>
      <c r="X1021" t="s">
        <v>275</v>
      </c>
      <c r="Y1021" t="s">
        <v>275</v>
      </c>
      <c r="Z1021" t="s">
        <v>345</v>
      </c>
      <c r="AA1021" t="s">
        <v>155</v>
      </c>
      <c r="AB1021" t="s">
        <v>60</v>
      </c>
      <c r="AD1021" t="s">
        <v>156</v>
      </c>
      <c r="AE1021" t="s">
        <v>176</v>
      </c>
      <c r="AF1021" t="s">
        <v>63</v>
      </c>
      <c r="AG1021" t="s">
        <v>135</v>
      </c>
      <c r="AH1021" t="s">
        <v>1052</v>
      </c>
      <c r="AI1021" t="s">
        <v>390</v>
      </c>
      <c r="AJ1021">
        <v>1</v>
      </c>
      <c r="AK1021" t="s">
        <v>103</v>
      </c>
      <c r="AL1021">
        <v>4</v>
      </c>
      <c r="AN1021" t="s">
        <v>61</v>
      </c>
      <c r="AO1021" t="s">
        <v>67</v>
      </c>
      <c r="AT1021" s="1">
        <v>44130</v>
      </c>
      <c r="AU1021" t="s">
        <v>11626</v>
      </c>
      <c r="AW1021" t="s">
        <v>71</v>
      </c>
      <c r="AX1021" t="s">
        <v>72</v>
      </c>
    </row>
    <row r="1022" spans="1:50" hidden="1" x14ac:dyDescent="0.25">
      <c r="A1022" t="str">
        <f>INDEX('Community ID'!B:B,MATCH(M1022,'Community ID'!A:A,0))</f>
        <v>Paraiso Oeste</v>
      </c>
      <c r="B1022" t="str">
        <f>INDEX('Community ID'!$K:$K,MATCH('Environmental Data'!$N1022,'Community ID'!J:J,0))</f>
        <v>Santiago</v>
      </c>
      <c r="D1022" t="s">
        <v>3238</v>
      </c>
      <c r="F1022" t="s">
        <v>3239</v>
      </c>
      <c r="G1022" t="s">
        <v>173</v>
      </c>
      <c r="H1022" s="1">
        <v>39700</v>
      </c>
      <c r="I1022">
        <v>13</v>
      </c>
      <c r="K1022" t="s">
        <v>76</v>
      </c>
      <c r="L1022" t="s">
        <v>118</v>
      </c>
      <c r="M1022" t="s">
        <v>3166</v>
      </c>
      <c r="N1022" t="s">
        <v>364</v>
      </c>
      <c r="O1022" t="s">
        <v>364</v>
      </c>
      <c r="T1022" t="s">
        <v>3105</v>
      </c>
      <c r="U1022" t="s">
        <v>56</v>
      </c>
      <c r="V1022">
        <v>19.490781885067701</v>
      </c>
      <c r="W1022">
        <v>-70.750779862288596</v>
      </c>
      <c r="X1022" t="s">
        <v>275</v>
      </c>
      <c r="Y1022" t="s">
        <v>275</v>
      </c>
      <c r="Z1022" t="s">
        <v>345</v>
      </c>
      <c r="AA1022" t="s">
        <v>155</v>
      </c>
      <c r="AB1022" t="s">
        <v>60</v>
      </c>
      <c r="AD1022" t="s">
        <v>156</v>
      </c>
      <c r="AE1022" t="s">
        <v>176</v>
      </c>
      <c r="AF1022" t="s">
        <v>63</v>
      </c>
      <c r="AG1022" t="s">
        <v>1052</v>
      </c>
      <c r="AH1022" t="s">
        <v>3240</v>
      </c>
      <c r="AI1022" t="s">
        <v>307</v>
      </c>
      <c r="AJ1022">
        <v>1</v>
      </c>
      <c r="AK1022" t="s">
        <v>989</v>
      </c>
      <c r="AL1022">
        <v>3</v>
      </c>
      <c r="AN1022" t="s">
        <v>60</v>
      </c>
      <c r="AO1022" t="s">
        <v>67</v>
      </c>
      <c r="AT1022" s="1">
        <v>44130</v>
      </c>
      <c r="AU1022" t="s">
        <v>11627</v>
      </c>
      <c r="AW1022" t="s">
        <v>71</v>
      </c>
      <c r="AX1022" t="s">
        <v>72</v>
      </c>
    </row>
    <row r="1023" spans="1:50" hidden="1" x14ac:dyDescent="0.25">
      <c r="A1023" t="str">
        <f>INDEX('Community ID'!B:B,MATCH(M1023,'Community ID'!A:A,0))</f>
        <v>Paraiso Oeste</v>
      </c>
      <c r="B1023" t="str">
        <f>INDEX('Community ID'!$K:$K,MATCH('Environmental Data'!$N1023,'Community ID'!J:J,0))</f>
        <v>Santiago</v>
      </c>
      <c r="D1023" t="s">
        <v>3241</v>
      </c>
      <c r="G1023" t="s">
        <v>151</v>
      </c>
      <c r="H1023" s="1">
        <v>35674</v>
      </c>
      <c r="I1023">
        <v>24</v>
      </c>
      <c r="J1023">
        <v>8294628216</v>
      </c>
      <c r="K1023" t="s">
        <v>49</v>
      </c>
      <c r="L1023" t="s">
        <v>1389</v>
      </c>
      <c r="M1023" t="s">
        <v>3166</v>
      </c>
      <c r="N1023" t="s">
        <v>364</v>
      </c>
      <c r="O1023" t="s">
        <v>364</v>
      </c>
      <c r="T1023" t="s">
        <v>3105</v>
      </c>
      <c r="U1023" t="s">
        <v>56</v>
      </c>
      <c r="V1023">
        <v>19.4908356125541</v>
      </c>
      <c r="W1023">
        <v>-70.750980779564898</v>
      </c>
      <c r="X1023" t="s">
        <v>100</v>
      </c>
      <c r="Y1023" t="s">
        <v>100</v>
      </c>
      <c r="Z1023" t="s">
        <v>345</v>
      </c>
      <c r="AA1023" t="s">
        <v>155</v>
      </c>
      <c r="AB1023" t="s">
        <v>60</v>
      </c>
      <c r="AD1023" t="s">
        <v>156</v>
      </c>
      <c r="AE1023" t="s">
        <v>176</v>
      </c>
      <c r="AF1023" t="s">
        <v>111</v>
      </c>
      <c r="AG1023" t="s">
        <v>3139</v>
      </c>
      <c r="AH1023" t="s">
        <v>3139</v>
      </c>
      <c r="AI1023" t="s">
        <v>307</v>
      </c>
      <c r="AJ1023">
        <v>1</v>
      </c>
      <c r="AK1023" t="s">
        <v>103</v>
      </c>
      <c r="AL1023">
        <v>2</v>
      </c>
      <c r="AN1023" t="s">
        <v>60</v>
      </c>
      <c r="AO1023" t="s">
        <v>67</v>
      </c>
      <c r="AT1023" s="1">
        <v>44130</v>
      </c>
      <c r="AU1023" t="s">
        <v>11628</v>
      </c>
      <c r="AW1023" t="s">
        <v>71</v>
      </c>
      <c r="AX1023" t="s">
        <v>72</v>
      </c>
    </row>
    <row r="1024" spans="1:50" hidden="1" x14ac:dyDescent="0.25">
      <c r="A1024" t="str">
        <f>INDEX('Community ID'!B:B,MATCH(M1024,'Community ID'!A:A,0))</f>
        <v>Paraiso Oeste</v>
      </c>
      <c r="B1024" t="str">
        <f>INDEX('Community ID'!$K:$K,MATCH('Environmental Data'!$N1024,'Community ID'!J:J,0))</f>
        <v>Santiago</v>
      </c>
      <c r="D1024" t="s">
        <v>3242</v>
      </c>
      <c r="F1024" t="s">
        <v>3243</v>
      </c>
      <c r="G1024" t="s">
        <v>173</v>
      </c>
      <c r="H1024" t="s">
        <v>3244</v>
      </c>
      <c r="I1024">
        <v>65</v>
      </c>
      <c r="J1024">
        <v>8096545809</v>
      </c>
      <c r="K1024" t="s">
        <v>76</v>
      </c>
      <c r="L1024" t="s">
        <v>127</v>
      </c>
      <c r="M1024" t="s">
        <v>3166</v>
      </c>
      <c r="N1024" t="s">
        <v>364</v>
      </c>
      <c r="O1024" t="s">
        <v>364</v>
      </c>
      <c r="Q1024" t="s">
        <v>370</v>
      </c>
      <c r="T1024" t="s">
        <v>3105</v>
      </c>
      <c r="U1024" t="s">
        <v>56</v>
      </c>
      <c r="V1024">
        <v>19.490835111688899</v>
      </c>
      <c r="W1024">
        <v>-70.751014029222901</v>
      </c>
      <c r="X1024" t="s">
        <v>82</v>
      </c>
      <c r="Y1024" t="s">
        <v>82</v>
      </c>
      <c r="Z1024" t="s">
        <v>345</v>
      </c>
      <c r="AA1024" t="s">
        <v>155</v>
      </c>
      <c r="AB1024" t="s">
        <v>60</v>
      </c>
      <c r="AD1024" t="s">
        <v>156</v>
      </c>
      <c r="AE1024" t="s">
        <v>176</v>
      </c>
      <c r="AF1024" t="s">
        <v>63</v>
      </c>
      <c r="AG1024" t="s">
        <v>1052</v>
      </c>
      <c r="AH1024" t="s">
        <v>135</v>
      </c>
      <c r="AI1024" t="s">
        <v>3245</v>
      </c>
      <c r="AJ1024">
        <v>1</v>
      </c>
      <c r="AK1024" t="s">
        <v>103</v>
      </c>
      <c r="AL1024">
        <v>3</v>
      </c>
      <c r="AN1024" t="s">
        <v>60</v>
      </c>
      <c r="AO1024" t="s">
        <v>67</v>
      </c>
      <c r="AT1024" s="1">
        <v>44130</v>
      </c>
      <c r="AU1024" t="s">
        <v>11629</v>
      </c>
      <c r="AW1024" t="s">
        <v>71</v>
      </c>
      <c r="AX1024" t="s">
        <v>72</v>
      </c>
    </row>
    <row r="1025" spans="1:50" hidden="1" x14ac:dyDescent="0.25">
      <c r="A1025" t="str">
        <f>INDEX('Community ID'!B:B,MATCH(M1025,'Community ID'!A:A,0))</f>
        <v>Paraiso Oeste</v>
      </c>
      <c r="B1025" t="str">
        <f>INDEX('Community ID'!$K:$K,MATCH('Environmental Data'!$N1025,'Community ID'!J:J,0))</f>
        <v>Santiago</v>
      </c>
      <c r="D1025" t="s">
        <v>3246</v>
      </c>
      <c r="G1025" t="s">
        <v>173</v>
      </c>
      <c r="H1025" t="s">
        <v>3247</v>
      </c>
      <c r="I1025">
        <v>40</v>
      </c>
      <c r="K1025" t="s">
        <v>76</v>
      </c>
      <c r="L1025" t="s">
        <v>127</v>
      </c>
      <c r="M1025" t="s">
        <v>3166</v>
      </c>
      <c r="N1025" t="s">
        <v>364</v>
      </c>
      <c r="O1025" t="s">
        <v>364</v>
      </c>
      <c r="T1025" t="s">
        <v>3105</v>
      </c>
      <c r="U1025" t="s">
        <v>56</v>
      </c>
      <c r="V1025">
        <v>19.491442869820698</v>
      </c>
      <c r="W1025">
        <v>-70.751056365097796</v>
      </c>
      <c r="X1025" t="s">
        <v>100</v>
      </c>
      <c r="Y1025" t="s">
        <v>100</v>
      </c>
      <c r="Z1025" t="s">
        <v>345</v>
      </c>
      <c r="AA1025" t="s">
        <v>155</v>
      </c>
      <c r="AB1025" t="s">
        <v>60</v>
      </c>
      <c r="AD1025" t="s">
        <v>156</v>
      </c>
      <c r="AE1025" t="s">
        <v>176</v>
      </c>
      <c r="AF1025" t="s">
        <v>63</v>
      </c>
      <c r="AG1025" t="s">
        <v>135</v>
      </c>
      <c r="AH1025" t="s">
        <v>135</v>
      </c>
      <c r="AI1025" t="s">
        <v>3248</v>
      </c>
      <c r="AJ1025">
        <v>1</v>
      </c>
      <c r="AK1025" t="s">
        <v>989</v>
      </c>
      <c r="AL1025">
        <v>1</v>
      </c>
      <c r="AN1025" t="s">
        <v>61</v>
      </c>
      <c r="AO1025" t="s">
        <v>67</v>
      </c>
      <c r="AT1025" s="1">
        <v>44130</v>
      </c>
      <c r="AU1025" t="s">
        <v>11630</v>
      </c>
      <c r="AW1025" t="s">
        <v>71</v>
      </c>
      <c r="AX1025" t="s">
        <v>72</v>
      </c>
    </row>
    <row r="1026" spans="1:50" ht="30" hidden="1" x14ac:dyDescent="0.25">
      <c r="A1026" t="str">
        <f>INDEX('Community ID'!B:B,MATCH(M1026,'Community ID'!A:A,0))</f>
        <v>Paraiso Oeste</v>
      </c>
      <c r="B1026" t="str">
        <f>INDEX('Community ID'!$K:$K,MATCH('Environmental Data'!$N1026,'Community ID'!J:J,0))</f>
        <v>Santiago</v>
      </c>
      <c r="D1026" t="s">
        <v>3249</v>
      </c>
      <c r="G1026" t="s">
        <v>173</v>
      </c>
      <c r="H1026" t="s">
        <v>3250</v>
      </c>
      <c r="I1026">
        <v>37</v>
      </c>
      <c r="J1026">
        <v>8099134608</v>
      </c>
      <c r="K1026" t="s">
        <v>117</v>
      </c>
      <c r="L1026" t="s">
        <v>3251</v>
      </c>
      <c r="M1026" t="s">
        <v>3166</v>
      </c>
      <c r="N1026" t="s">
        <v>364</v>
      </c>
      <c r="O1026" t="s">
        <v>364</v>
      </c>
      <c r="Q1026" t="s">
        <v>3252</v>
      </c>
      <c r="T1026" t="s">
        <v>3105</v>
      </c>
      <c r="U1026" t="s">
        <v>56</v>
      </c>
      <c r="V1026">
        <v>19.4913205259144</v>
      </c>
      <c r="W1026">
        <v>-70.750626970623401</v>
      </c>
      <c r="X1026" t="s">
        <v>57</v>
      </c>
      <c r="Y1026" t="s">
        <v>57</v>
      </c>
      <c r="Z1026" t="s">
        <v>345</v>
      </c>
      <c r="AA1026" t="s">
        <v>155</v>
      </c>
      <c r="AB1026" t="s">
        <v>60</v>
      </c>
      <c r="AD1026" t="s">
        <v>156</v>
      </c>
      <c r="AE1026" t="s">
        <v>176</v>
      </c>
      <c r="AF1026" t="s">
        <v>63</v>
      </c>
      <c r="AG1026" t="s">
        <v>1052</v>
      </c>
      <c r="AH1026" t="s">
        <v>1052</v>
      </c>
      <c r="AI1026" t="s">
        <v>3253</v>
      </c>
      <c r="AJ1026">
        <v>1</v>
      </c>
      <c r="AK1026" s="2" t="s">
        <v>3254</v>
      </c>
      <c r="AL1026">
        <v>3</v>
      </c>
      <c r="AN1026" t="s">
        <v>60</v>
      </c>
      <c r="AO1026" t="s">
        <v>67</v>
      </c>
      <c r="AT1026" s="1">
        <v>44130</v>
      </c>
      <c r="AU1026" t="s">
        <v>11631</v>
      </c>
      <c r="AW1026" t="s">
        <v>71</v>
      </c>
      <c r="AX1026" t="s">
        <v>72</v>
      </c>
    </row>
    <row r="1027" spans="1:50" hidden="1" x14ac:dyDescent="0.25">
      <c r="A1027" t="str">
        <f>INDEX('Community ID'!B:B,MATCH(M1027,'Community ID'!A:A,0))</f>
        <v>Paraiso Oeste</v>
      </c>
      <c r="B1027" t="str">
        <f>INDEX('Community ID'!$K:$K,MATCH('Environmental Data'!$N1027,'Community ID'!J:J,0))</f>
        <v>Santiago</v>
      </c>
      <c r="D1027" t="s">
        <v>3255</v>
      </c>
      <c r="G1027" t="s">
        <v>151</v>
      </c>
      <c r="H1027" s="1">
        <v>30845</v>
      </c>
      <c r="I1027">
        <v>37</v>
      </c>
      <c r="K1027" t="s">
        <v>49</v>
      </c>
      <c r="L1027" t="s">
        <v>3256</v>
      </c>
      <c r="M1027" t="s">
        <v>3166</v>
      </c>
      <c r="N1027" t="s">
        <v>364</v>
      </c>
      <c r="O1027" t="s">
        <v>364</v>
      </c>
      <c r="T1027" t="s">
        <v>3105</v>
      </c>
      <c r="U1027" t="s">
        <v>56</v>
      </c>
      <c r="V1027">
        <v>19.491438435254501</v>
      </c>
      <c r="W1027">
        <v>-70.750492917057301</v>
      </c>
      <c r="X1027" t="s">
        <v>275</v>
      </c>
      <c r="Y1027" t="s">
        <v>275</v>
      </c>
      <c r="Z1027" t="s">
        <v>345</v>
      </c>
      <c r="AA1027" t="s">
        <v>155</v>
      </c>
      <c r="AB1027" t="s">
        <v>60</v>
      </c>
      <c r="AD1027" t="s">
        <v>156</v>
      </c>
      <c r="AE1027" t="s">
        <v>176</v>
      </c>
      <c r="AF1027" t="s">
        <v>63</v>
      </c>
      <c r="AG1027" t="s">
        <v>135</v>
      </c>
      <c r="AH1027" t="s">
        <v>1052</v>
      </c>
      <c r="AI1027" t="s">
        <v>722</v>
      </c>
      <c r="AJ1027">
        <v>2</v>
      </c>
      <c r="AK1027" t="s">
        <v>103</v>
      </c>
      <c r="AL1027">
        <v>5</v>
      </c>
      <c r="AM1027">
        <v>3</v>
      </c>
      <c r="AN1027" t="s">
        <v>60</v>
      </c>
      <c r="AO1027" t="s">
        <v>170</v>
      </c>
      <c r="AT1027" s="1">
        <v>44130</v>
      </c>
      <c r="AU1027" t="s">
        <v>11632</v>
      </c>
      <c r="AW1027" t="s">
        <v>71</v>
      </c>
      <c r="AX1027" t="s">
        <v>72</v>
      </c>
    </row>
    <row r="1028" spans="1:50" hidden="1" x14ac:dyDescent="0.25">
      <c r="A1028" t="str">
        <f>INDEX('Community ID'!B:B,MATCH(M1028,'Community ID'!A:A,0))</f>
        <v>Paraiso Oeste</v>
      </c>
      <c r="B1028" t="str">
        <f>INDEX('Community ID'!$K:$K,MATCH('Environmental Data'!$N1028,'Community ID'!J:J,0))</f>
        <v>Santiago</v>
      </c>
      <c r="D1028" t="s">
        <v>3257</v>
      </c>
      <c r="G1028" t="s">
        <v>173</v>
      </c>
      <c r="H1028" s="1">
        <v>36230</v>
      </c>
      <c r="I1028">
        <v>22</v>
      </c>
      <c r="J1028">
        <v>8092072171</v>
      </c>
      <c r="K1028" t="s">
        <v>76</v>
      </c>
      <c r="L1028" t="s">
        <v>127</v>
      </c>
      <c r="M1028" t="s">
        <v>3166</v>
      </c>
      <c r="N1028" t="s">
        <v>364</v>
      </c>
      <c r="O1028" t="s">
        <v>364</v>
      </c>
      <c r="T1028" t="s">
        <v>3105</v>
      </c>
      <c r="U1028" t="s">
        <v>56</v>
      </c>
      <c r="V1028">
        <v>19.491215021899901</v>
      </c>
      <c r="W1028">
        <v>-70.750604684304705</v>
      </c>
      <c r="X1028" t="s">
        <v>100</v>
      </c>
      <c r="Y1028" t="s">
        <v>100</v>
      </c>
      <c r="Z1028" t="s">
        <v>345</v>
      </c>
      <c r="AA1028" t="s">
        <v>155</v>
      </c>
      <c r="AB1028" t="s">
        <v>60</v>
      </c>
      <c r="AD1028" t="s">
        <v>156</v>
      </c>
      <c r="AE1028" t="s">
        <v>176</v>
      </c>
      <c r="AF1028" t="s">
        <v>63</v>
      </c>
      <c r="AG1028" t="s">
        <v>1052</v>
      </c>
      <c r="AH1028" t="s">
        <v>1052</v>
      </c>
      <c r="AI1028" t="s">
        <v>722</v>
      </c>
      <c r="AJ1028">
        <v>1</v>
      </c>
      <c r="AK1028" t="s">
        <v>597</v>
      </c>
      <c r="AL1028">
        <v>4</v>
      </c>
      <c r="AM1028">
        <v>2</v>
      </c>
      <c r="AN1028" t="s">
        <v>60</v>
      </c>
      <c r="AO1028" t="s">
        <v>67</v>
      </c>
      <c r="AT1028" s="1">
        <v>44130</v>
      </c>
      <c r="AU1028" t="s">
        <v>11633</v>
      </c>
      <c r="AW1028" t="s">
        <v>71</v>
      </c>
      <c r="AX1028" t="s">
        <v>72</v>
      </c>
    </row>
    <row r="1029" spans="1:50" hidden="1" x14ac:dyDescent="0.25">
      <c r="A1029" t="str">
        <f>INDEX('Community ID'!B:B,MATCH(M1029,'Community ID'!A:A,0))</f>
        <v>Paraiso Oeste</v>
      </c>
      <c r="B1029" t="str">
        <f>INDEX('Community ID'!$K:$K,MATCH('Environmental Data'!$N1029,'Community ID'!J:J,0))</f>
        <v>Santiago</v>
      </c>
      <c r="D1029" t="s">
        <v>3258</v>
      </c>
      <c r="G1029" t="s">
        <v>173</v>
      </c>
      <c r="H1029" s="1">
        <v>35431</v>
      </c>
      <c r="I1029">
        <v>24</v>
      </c>
      <c r="J1029">
        <v>8296966625</v>
      </c>
      <c r="K1029" t="s">
        <v>76</v>
      </c>
      <c r="L1029" t="s">
        <v>127</v>
      </c>
      <c r="M1029" t="s">
        <v>3166</v>
      </c>
      <c r="N1029" t="s">
        <v>364</v>
      </c>
      <c r="O1029" t="s">
        <v>364</v>
      </c>
      <c r="T1029" t="s">
        <v>3105</v>
      </c>
      <c r="U1029" t="s">
        <v>56</v>
      </c>
      <c r="V1029">
        <v>19.491176172300399</v>
      </c>
      <c r="W1029">
        <v>-70.750727934320494</v>
      </c>
      <c r="X1029" t="s">
        <v>100</v>
      </c>
      <c r="Y1029" t="s">
        <v>100</v>
      </c>
      <c r="Z1029" t="s">
        <v>345</v>
      </c>
      <c r="AA1029" t="s">
        <v>155</v>
      </c>
      <c r="AB1029" t="s">
        <v>60</v>
      </c>
      <c r="AD1029" t="s">
        <v>156</v>
      </c>
      <c r="AE1029" t="s">
        <v>176</v>
      </c>
      <c r="AF1029" t="s">
        <v>63</v>
      </c>
      <c r="AG1029" t="s">
        <v>135</v>
      </c>
      <c r="AH1029" t="s">
        <v>135</v>
      </c>
      <c r="AI1029" t="s">
        <v>3260</v>
      </c>
      <c r="AJ1029">
        <v>2</v>
      </c>
      <c r="AK1029" t="s">
        <v>597</v>
      </c>
      <c r="AL1029">
        <v>4</v>
      </c>
      <c r="AM1029">
        <v>2</v>
      </c>
      <c r="AN1029" t="s">
        <v>61</v>
      </c>
      <c r="AO1029" t="s">
        <v>67</v>
      </c>
      <c r="AT1029" s="1">
        <v>44130</v>
      </c>
      <c r="AU1029" t="s">
        <v>11634</v>
      </c>
      <c r="AW1029" t="s">
        <v>71</v>
      </c>
      <c r="AX1029" t="s">
        <v>72</v>
      </c>
    </row>
    <row r="1030" spans="1:50" hidden="1" x14ac:dyDescent="0.25">
      <c r="A1030" t="str">
        <f>INDEX('Community ID'!B:B,MATCH(M1030,'Community ID'!A:A,0))</f>
        <v>Paraiso Oeste</v>
      </c>
      <c r="B1030" t="str">
        <f>INDEX('Community ID'!$K:$K,MATCH('Environmental Data'!$N1030,'Community ID'!J:J,0))</f>
        <v>Santiago</v>
      </c>
      <c r="D1030" t="s">
        <v>3261</v>
      </c>
      <c r="F1030" t="s">
        <v>3262</v>
      </c>
      <c r="G1030" t="s">
        <v>173</v>
      </c>
      <c r="H1030" s="1">
        <v>35442</v>
      </c>
      <c r="I1030">
        <v>24</v>
      </c>
      <c r="J1030">
        <v>8297067416</v>
      </c>
      <c r="K1030" t="s">
        <v>49</v>
      </c>
      <c r="L1030" t="s">
        <v>108</v>
      </c>
      <c r="M1030" t="s">
        <v>3166</v>
      </c>
      <c r="N1030" t="s">
        <v>364</v>
      </c>
      <c r="O1030" t="s">
        <v>364</v>
      </c>
      <c r="Q1030" t="s">
        <v>134</v>
      </c>
      <c r="S1030">
        <v>40215799806</v>
      </c>
      <c r="T1030" t="s">
        <v>3105</v>
      </c>
      <c r="U1030" t="s">
        <v>56</v>
      </c>
      <c r="V1030">
        <v>19.4911435582795</v>
      </c>
      <c r="W1030">
        <v>-70.750464591424105</v>
      </c>
      <c r="X1030" t="s">
        <v>57</v>
      </c>
      <c r="Y1030" t="s">
        <v>57</v>
      </c>
      <c r="Z1030" t="s">
        <v>345</v>
      </c>
      <c r="AA1030" t="s">
        <v>155</v>
      </c>
      <c r="AB1030" t="s">
        <v>60</v>
      </c>
      <c r="AD1030" t="s">
        <v>156</v>
      </c>
      <c r="AE1030" t="s">
        <v>176</v>
      </c>
      <c r="AF1030" t="s">
        <v>111</v>
      </c>
      <c r="AG1030" t="s">
        <v>135</v>
      </c>
      <c r="AH1030" t="s">
        <v>135</v>
      </c>
      <c r="AI1030" t="s">
        <v>722</v>
      </c>
      <c r="AJ1030">
        <v>1</v>
      </c>
      <c r="AK1030" t="s">
        <v>103</v>
      </c>
      <c r="AL1030">
        <v>5</v>
      </c>
      <c r="AM1030">
        <v>3</v>
      </c>
      <c r="AN1030" t="s">
        <v>60</v>
      </c>
      <c r="AO1030" t="s">
        <v>67</v>
      </c>
      <c r="AT1030" s="1">
        <v>44130</v>
      </c>
      <c r="AU1030" t="s">
        <v>11635</v>
      </c>
      <c r="AW1030" t="s">
        <v>71</v>
      </c>
      <c r="AX1030" t="s">
        <v>72</v>
      </c>
    </row>
    <row r="1031" spans="1:50" hidden="1" x14ac:dyDescent="0.25">
      <c r="A1031" t="str">
        <f>INDEX('Community ID'!B:B,MATCH(M1031,'Community ID'!A:A,0))</f>
        <v>Paraiso Oeste</v>
      </c>
      <c r="B1031" t="str">
        <f>INDEX('Community ID'!$K:$K,MATCH('Environmental Data'!$N1031,'Community ID'!J:J,0))</f>
        <v>Santiago</v>
      </c>
      <c r="D1031" t="s">
        <v>3263</v>
      </c>
      <c r="G1031" t="s">
        <v>151</v>
      </c>
      <c r="H1031" s="1">
        <v>20643</v>
      </c>
      <c r="I1031">
        <v>65</v>
      </c>
      <c r="J1031">
        <v>8292640677</v>
      </c>
      <c r="K1031" t="s">
        <v>76</v>
      </c>
      <c r="L1031" t="s">
        <v>3264</v>
      </c>
      <c r="M1031" t="s">
        <v>3166</v>
      </c>
      <c r="N1031" t="s">
        <v>364</v>
      </c>
      <c r="O1031" t="s">
        <v>364</v>
      </c>
      <c r="Q1031" t="s">
        <v>134</v>
      </c>
      <c r="T1031" t="s">
        <v>3105</v>
      </c>
      <c r="U1031" t="s">
        <v>56</v>
      </c>
      <c r="V1031">
        <v>19.4912422026168</v>
      </c>
      <c r="W1031">
        <v>-70.750426777979001</v>
      </c>
      <c r="X1031" t="s">
        <v>57</v>
      </c>
      <c r="Y1031" t="s">
        <v>196</v>
      </c>
      <c r="Z1031" t="s">
        <v>345</v>
      </c>
      <c r="AA1031" t="s">
        <v>155</v>
      </c>
      <c r="AB1031" t="s">
        <v>60</v>
      </c>
      <c r="AD1031" t="s">
        <v>156</v>
      </c>
      <c r="AE1031" t="s">
        <v>176</v>
      </c>
      <c r="AF1031" t="s">
        <v>63</v>
      </c>
      <c r="AG1031" t="s">
        <v>1052</v>
      </c>
      <c r="AH1031" t="s">
        <v>135</v>
      </c>
      <c r="AI1031" t="s">
        <v>722</v>
      </c>
      <c r="AJ1031">
        <v>2</v>
      </c>
      <c r="AK1031" t="s">
        <v>597</v>
      </c>
      <c r="AN1031" t="s">
        <v>61</v>
      </c>
      <c r="AO1031" t="s">
        <v>67</v>
      </c>
      <c r="AT1031" s="1">
        <v>44130</v>
      </c>
      <c r="AU1031" t="s">
        <v>11636</v>
      </c>
      <c r="AW1031" t="s">
        <v>71</v>
      </c>
      <c r="AX1031" t="s">
        <v>72</v>
      </c>
    </row>
    <row r="1032" spans="1:50" hidden="1" x14ac:dyDescent="0.25">
      <c r="A1032" t="str">
        <f>INDEX('Community ID'!B:B,MATCH(M1032,'Community ID'!A:A,0))</f>
        <v>Paraiso Oeste</v>
      </c>
      <c r="B1032" t="str">
        <f>INDEX('Community ID'!$K:$K,MATCH('Environmental Data'!$N1032,'Community ID'!J:J,0))</f>
        <v>Santiago</v>
      </c>
      <c r="D1032" t="s">
        <v>3265</v>
      </c>
      <c r="F1032" t="s">
        <v>1263</v>
      </c>
      <c r="G1032" t="s">
        <v>151</v>
      </c>
      <c r="H1032" t="s">
        <v>3266</v>
      </c>
      <c r="I1032">
        <v>51</v>
      </c>
      <c r="J1032">
        <v>8293757377</v>
      </c>
      <c r="K1032" t="s">
        <v>49</v>
      </c>
      <c r="L1032" t="s">
        <v>3267</v>
      </c>
      <c r="M1032" t="s">
        <v>3166</v>
      </c>
      <c r="N1032" t="s">
        <v>364</v>
      </c>
      <c r="O1032" t="s">
        <v>364</v>
      </c>
      <c r="Q1032" t="s">
        <v>134</v>
      </c>
      <c r="S1032">
        <v>3600299527</v>
      </c>
      <c r="T1032" t="s">
        <v>3105</v>
      </c>
      <c r="U1032" t="s">
        <v>56</v>
      </c>
      <c r="V1032">
        <v>19.4912047291919</v>
      </c>
      <c r="W1032">
        <v>-70.750255706240495</v>
      </c>
      <c r="X1032" t="s">
        <v>100</v>
      </c>
      <c r="Y1032" t="s">
        <v>100</v>
      </c>
      <c r="Z1032" t="s">
        <v>345</v>
      </c>
      <c r="AA1032" t="s">
        <v>155</v>
      </c>
      <c r="AB1032" t="s">
        <v>60</v>
      </c>
      <c r="AD1032" t="s">
        <v>156</v>
      </c>
      <c r="AE1032" t="s">
        <v>176</v>
      </c>
      <c r="AF1032" t="s">
        <v>63</v>
      </c>
      <c r="AG1032" t="s">
        <v>135</v>
      </c>
      <c r="AH1032" t="s">
        <v>135</v>
      </c>
      <c r="AI1032" t="s">
        <v>722</v>
      </c>
      <c r="AJ1032">
        <v>1</v>
      </c>
      <c r="AK1032" t="s">
        <v>3135</v>
      </c>
      <c r="AL1032">
        <v>3</v>
      </c>
      <c r="AN1032" t="s">
        <v>60</v>
      </c>
      <c r="AO1032" t="s">
        <v>67</v>
      </c>
      <c r="AT1032" s="1">
        <v>44130</v>
      </c>
      <c r="AU1032" t="s">
        <v>11637</v>
      </c>
      <c r="AW1032" t="s">
        <v>71</v>
      </c>
      <c r="AX1032" t="s">
        <v>72</v>
      </c>
    </row>
    <row r="1033" spans="1:50" hidden="1" x14ac:dyDescent="0.25">
      <c r="A1033" t="str">
        <f>INDEX('Community ID'!B:B,MATCH(M1033,'Community ID'!A:A,0))</f>
        <v>Paraiso Oeste</v>
      </c>
      <c r="B1033" t="str">
        <f>INDEX('Community ID'!$K:$K,MATCH('Environmental Data'!$N1033,'Community ID'!J:J,0))</f>
        <v>Santiago</v>
      </c>
      <c r="D1033" t="s">
        <v>3268</v>
      </c>
      <c r="G1033" t="s">
        <v>173</v>
      </c>
      <c r="H1033" s="1">
        <v>28036</v>
      </c>
      <c r="I1033">
        <v>45</v>
      </c>
      <c r="J1033">
        <v>8293208922</v>
      </c>
      <c r="K1033" t="s">
        <v>132</v>
      </c>
      <c r="L1033" t="s">
        <v>50</v>
      </c>
      <c r="M1033" t="s">
        <v>3166</v>
      </c>
      <c r="N1033" t="s">
        <v>364</v>
      </c>
      <c r="O1033" t="s">
        <v>364</v>
      </c>
      <c r="Q1033" t="s">
        <v>353</v>
      </c>
      <c r="S1033">
        <v>3102811282</v>
      </c>
      <c r="T1033" t="s">
        <v>3105</v>
      </c>
      <c r="U1033" t="s">
        <v>56</v>
      </c>
      <c r="V1033">
        <v>19.4910558956676</v>
      </c>
      <c r="W1033">
        <v>-70.750051932678204</v>
      </c>
      <c r="X1033" t="s">
        <v>57</v>
      </c>
      <c r="Y1033" t="s">
        <v>100</v>
      </c>
      <c r="Z1033" t="s">
        <v>345</v>
      </c>
      <c r="AA1033" t="s">
        <v>155</v>
      </c>
      <c r="AB1033" t="s">
        <v>60</v>
      </c>
      <c r="AD1033" t="s">
        <v>156</v>
      </c>
      <c r="AE1033" t="s">
        <v>176</v>
      </c>
      <c r="AF1033" t="s">
        <v>111</v>
      </c>
      <c r="AG1033" t="s">
        <v>1052</v>
      </c>
      <c r="AH1033" t="s">
        <v>1052</v>
      </c>
      <c r="AI1033" t="s">
        <v>3269</v>
      </c>
      <c r="AJ1033">
        <v>2</v>
      </c>
      <c r="AK1033" t="s">
        <v>103</v>
      </c>
      <c r="AL1033">
        <v>3</v>
      </c>
      <c r="AM1033">
        <v>1</v>
      </c>
      <c r="AN1033" t="s">
        <v>61</v>
      </c>
      <c r="AO1033" t="s">
        <v>67</v>
      </c>
      <c r="AT1033" s="1">
        <v>44130</v>
      </c>
      <c r="AU1033" t="s">
        <v>11638</v>
      </c>
      <c r="AW1033" t="s">
        <v>71</v>
      </c>
      <c r="AX1033" t="s">
        <v>72</v>
      </c>
    </row>
    <row r="1034" spans="1:50" hidden="1" x14ac:dyDescent="0.25">
      <c r="A1034" t="str">
        <f>INDEX('Community ID'!B:B,MATCH(M1034,'Community ID'!A:A,0))</f>
        <v>Paraiso Oeste</v>
      </c>
      <c r="B1034" t="str">
        <f>INDEX('Community ID'!$K:$K,MATCH('Environmental Data'!$N1034,'Community ID'!J:J,0))</f>
        <v>Santiago</v>
      </c>
      <c r="D1034" t="s">
        <v>3270</v>
      </c>
      <c r="F1034" t="s">
        <v>1853</v>
      </c>
      <c r="G1034" t="s">
        <v>173</v>
      </c>
      <c r="H1034" s="1">
        <v>28583</v>
      </c>
      <c r="I1034">
        <v>43</v>
      </c>
      <c r="J1034">
        <v>8096761729</v>
      </c>
      <c r="K1034" t="s">
        <v>201</v>
      </c>
      <c r="L1034" t="s">
        <v>127</v>
      </c>
      <c r="M1034" t="s">
        <v>3271</v>
      </c>
      <c r="N1034" t="s">
        <v>364</v>
      </c>
      <c r="O1034" t="s">
        <v>364</v>
      </c>
      <c r="Q1034" t="s">
        <v>134</v>
      </c>
      <c r="S1034">
        <v>3103988990</v>
      </c>
      <c r="T1034" t="s">
        <v>3105</v>
      </c>
      <c r="U1034" t="s">
        <v>56</v>
      </c>
      <c r="V1034">
        <v>19.490972551140299</v>
      </c>
      <c r="W1034">
        <v>-70.750030804626604</v>
      </c>
      <c r="X1034" t="s">
        <v>57</v>
      </c>
      <c r="Y1034" t="s">
        <v>57</v>
      </c>
      <c r="Z1034" t="s">
        <v>345</v>
      </c>
      <c r="AA1034" t="s">
        <v>155</v>
      </c>
      <c r="AB1034" t="s">
        <v>60</v>
      </c>
      <c r="AD1034" t="s">
        <v>156</v>
      </c>
      <c r="AE1034" t="s">
        <v>176</v>
      </c>
      <c r="AF1034" t="s">
        <v>63</v>
      </c>
      <c r="AG1034" t="s">
        <v>135</v>
      </c>
      <c r="AH1034" t="s">
        <v>135</v>
      </c>
      <c r="AI1034" t="s">
        <v>722</v>
      </c>
      <c r="AJ1034">
        <v>2</v>
      </c>
      <c r="AK1034" t="s">
        <v>989</v>
      </c>
      <c r="AL1034">
        <v>5</v>
      </c>
      <c r="AM1034">
        <v>1</v>
      </c>
      <c r="AN1034" t="s">
        <v>60</v>
      </c>
      <c r="AO1034" t="s">
        <v>67</v>
      </c>
      <c r="AT1034" s="1">
        <v>44130</v>
      </c>
      <c r="AU1034" t="s">
        <v>11639</v>
      </c>
      <c r="AW1034" t="s">
        <v>71</v>
      </c>
      <c r="AX1034" t="s">
        <v>72</v>
      </c>
    </row>
    <row r="1035" spans="1:50" hidden="1" x14ac:dyDescent="0.25">
      <c r="A1035" t="str">
        <f>INDEX('Community ID'!B:B,MATCH(M1035,'Community ID'!A:A,0))</f>
        <v>Paraiso Oeste</v>
      </c>
      <c r="B1035" t="str">
        <f>INDEX('Community ID'!$K:$K,MATCH('Environmental Data'!$N1035,'Community ID'!J:J,0))</f>
        <v>Santiago</v>
      </c>
      <c r="D1035" t="s">
        <v>3272</v>
      </c>
      <c r="G1035" t="s">
        <v>173</v>
      </c>
      <c r="H1035" t="s">
        <v>3273</v>
      </c>
      <c r="I1035">
        <v>48</v>
      </c>
      <c r="J1035">
        <v>8293535390</v>
      </c>
      <c r="K1035" t="s">
        <v>49</v>
      </c>
      <c r="L1035" t="s">
        <v>2768</v>
      </c>
      <c r="M1035" t="s">
        <v>3166</v>
      </c>
      <c r="N1035" t="s">
        <v>364</v>
      </c>
      <c r="O1035" t="s">
        <v>364</v>
      </c>
      <c r="Q1035" t="s">
        <v>370</v>
      </c>
      <c r="S1035">
        <v>9200127091</v>
      </c>
      <c r="T1035" t="s">
        <v>3105</v>
      </c>
      <c r="U1035" t="s">
        <v>56</v>
      </c>
      <c r="V1035">
        <v>19.4910150306196</v>
      </c>
      <c r="W1035">
        <v>-70.749974458395798</v>
      </c>
      <c r="X1035" t="s">
        <v>57</v>
      </c>
      <c r="Y1035" t="s">
        <v>57</v>
      </c>
      <c r="Z1035" t="s">
        <v>345</v>
      </c>
      <c r="AA1035" t="s">
        <v>155</v>
      </c>
      <c r="AB1035" t="s">
        <v>60</v>
      </c>
      <c r="AD1035" t="s">
        <v>156</v>
      </c>
      <c r="AE1035" t="s">
        <v>176</v>
      </c>
      <c r="AF1035" t="s">
        <v>63</v>
      </c>
      <c r="AG1035" t="s">
        <v>135</v>
      </c>
      <c r="AH1035" t="s">
        <v>1052</v>
      </c>
      <c r="AI1035" t="s">
        <v>722</v>
      </c>
      <c r="AJ1035">
        <v>1</v>
      </c>
      <c r="AK1035" t="s">
        <v>597</v>
      </c>
      <c r="AL1035">
        <v>3</v>
      </c>
      <c r="AN1035" t="s">
        <v>60</v>
      </c>
      <c r="AO1035" t="s">
        <v>67</v>
      </c>
      <c r="AT1035" s="1">
        <v>44130</v>
      </c>
      <c r="AU1035" t="s">
        <v>11640</v>
      </c>
      <c r="AW1035" t="s">
        <v>71</v>
      </c>
      <c r="AX1035" t="s">
        <v>72</v>
      </c>
    </row>
    <row r="1036" spans="1:50" hidden="1" x14ac:dyDescent="0.25">
      <c r="A1036" t="str">
        <f>INDEX('Community ID'!B:B,MATCH(M1036,'Community ID'!A:A,0))</f>
        <v>Paraiso Oeste</v>
      </c>
      <c r="B1036" t="str">
        <f>INDEX('Community ID'!$K:$K,MATCH('Environmental Data'!$N1036,'Community ID'!J:J,0))</f>
        <v>Santiago</v>
      </c>
      <c r="D1036" t="s">
        <v>3274</v>
      </c>
      <c r="F1036" t="s">
        <v>3275</v>
      </c>
      <c r="G1036" t="s">
        <v>173</v>
      </c>
      <c r="H1036" s="1">
        <v>37681</v>
      </c>
      <c r="I1036">
        <v>18</v>
      </c>
      <c r="J1036">
        <v>8298268413</v>
      </c>
      <c r="K1036" t="s">
        <v>201</v>
      </c>
      <c r="L1036" t="s">
        <v>118</v>
      </c>
      <c r="M1036" t="s">
        <v>3166</v>
      </c>
      <c r="N1036" t="s">
        <v>364</v>
      </c>
      <c r="O1036" t="s">
        <v>364</v>
      </c>
      <c r="T1036" t="s">
        <v>3105</v>
      </c>
      <c r="U1036" t="s">
        <v>56</v>
      </c>
      <c r="V1036">
        <v>19.491012156823</v>
      </c>
      <c r="W1036">
        <v>-70.750078862207204</v>
      </c>
      <c r="X1036" t="s">
        <v>196</v>
      </c>
      <c r="Y1036" t="s">
        <v>196</v>
      </c>
      <c r="Z1036" t="s">
        <v>345</v>
      </c>
      <c r="AA1036" t="s">
        <v>155</v>
      </c>
      <c r="AB1036" t="s">
        <v>60</v>
      </c>
      <c r="AD1036" t="s">
        <v>156</v>
      </c>
      <c r="AE1036" t="s">
        <v>176</v>
      </c>
      <c r="AF1036" t="s">
        <v>111</v>
      </c>
      <c r="AG1036" t="s">
        <v>135</v>
      </c>
      <c r="AH1036" t="s">
        <v>135</v>
      </c>
      <c r="AI1036" t="s">
        <v>3276</v>
      </c>
      <c r="AJ1036">
        <v>1</v>
      </c>
      <c r="AK1036" t="s">
        <v>644</v>
      </c>
      <c r="AL1036">
        <v>8</v>
      </c>
      <c r="AM1036">
        <v>1</v>
      </c>
      <c r="AN1036" t="s">
        <v>60</v>
      </c>
      <c r="AO1036" t="s">
        <v>67</v>
      </c>
      <c r="AT1036" s="1">
        <v>44130</v>
      </c>
      <c r="AU1036" t="s">
        <v>11641</v>
      </c>
      <c r="AW1036" t="s">
        <v>71</v>
      </c>
      <c r="AX1036" t="s">
        <v>72</v>
      </c>
    </row>
    <row r="1037" spans="1:50" hidden="1" x14ac:dyDescent="0.25">
      <c r="A1037" t="str">
        <f>INDEX('Community ID'!B:B,MATCH(M1037,'Community ID'!A:A,0))</f>
        <v>Paraiso Oeste</v>
      </c>
      <c r="B1037" t="str">
        <f>INDEX('Community ID'!$K:$K,MATCH('Environmental Data'!$N1037,'Community ID'!J:J,0))</f>
        <v>Santiago</v>
      </c>
      <c r="D1037" t="s">
        <v>3277</v>
      </c>
      <c r="G1037" t="s">
        <v>151</v>
      </c>
      <c r="H1037" s="1">
        <v>34029</v>
      </c>
      <c r="I1037">
        <v>28</v>
      </c>
      <c r="J1037">
        <v>8092565625</v>
      </c>
      <c r="K1037" t="s">
        <v>201</v>
      </c>
      <c r="L1037" t="s">
        <v>3278</v>
      </c>
      <c r="M1037" t="s">
        <v>3166</v>
      </c>
      <c r="N1037" t="s">
        <v>364</v>
      </c>
      <c r="O1037" t="s">
        <v>364</v>
      </c>
      <c r="Q1037" t="s">
        <v>353</v>
      </c>
      <c r="S1037">
        <v>40226143101</v>
      </c>
      <c r="T1037" t="s">
        <v>3105</v>
      </c>
      <c r="U1037" t="s">
        <v>56</v>
      </c>
      <c r="V1037">
        <v>19.490823054593498</v>
      </c>
      <c r="W1037">
        <v>-70.749725608835305</v>
      </c>
      <c r="X1037" t="s">
        <v>57</v>
      </c>
      <c r="Y1037" t="s">
        <v>57</v>
      </c>
      <c r="Z1037" t="s">
        <v>345</v>
      </c>
      <c r="AA1037" t="s">
        <v>155</v>
      </c>
      <c r="AB1037" t="s">
        <v>60</v>
      </c>
      <c r="AD1037" t="s">
        <v>156</v>
      </c>
      <c r="AE1037" t="s">
        <v>176</v>
      </c>
      <c r="AF1037" t="s">
        <v>395</v>
      </c>
      <c r="AG1037" t="s">
        <v>1052</v>
      </c>
      <c r="AH1037" t="s">
        <v>135</v>
      </c>
      <c r="AI1037" t="s">
        <v>3279</v>
      </c>
      <c r="AJ1037">
        <v>1</v>
      </c>
      <c r="AK1037" t="s">
        <v>833</v>
      </c>
      <c r="AL1037">
        <v>2</v>
      </c>
      <c r="AN1037" t="s">
        <v>61</v>
      </c>
      <c r="AO1037" t="s">
        <v>67</v>
      </c>
      <c r="AT1037" s="1">
        <v>44130</v>
      </c>
      <c r="AU1037" t="s">
        <v>11642</v>
      </c>
      <c r="AW1037" t="s">
        <v>71</v>
      </c>
      <c r="AX1037" t="s">
        <v>72</v>
      </c>
    </row>
    <row r="1038" spans="1:50" hidden="1" x14ac:dyDescent="0.25">
      <c r="A1038" t="str">
        <f>INDEX('Community ID'!B:B,MATCH(M1038,'Community ID'!A:A,0))</f>
        <v>Paraiso Oeste</v>
      </c>
      <c r="B1038" t="str">
        <f>INDEX('Community ID'!$K:$K,MATCH('Environmental Data'!$N1038,'Community ID'!J:J,0))</f>
        <v>Santiago</v>
      </c>
      <c r="D1038" t="s">
        <v>3280</v>
      </c>
      <c r="F1038" t="s">
        <v>3282</v>
      </c>
      <c r="G1038" t="s">
        <v>151</v>
      </c>
      <c r="H1038" t="s">
        <v>3283</v>
      </c>
      <c r="I1038">
        <v>26</v>
      </c>
      <c r="J1038">
        <v>8293727263</v>
      </c>
      <c r="K1038" t="s">
        <v>201</v>
      </c>
      <c r="L1038" t="s">
        <v>3174</v>
      </c>
      <c r="M1038" t="s">
        <v>3166</v>
      </c>
      <c r="N1038" t="s">
        <v>364</v>
      </c>
      <c r="O1038" t="s">
        <v>364</v>
      </c>
      <c r="S1038">
        <v>3105711810</v>
      </c>
      <c r="T1038" t="s">
        <v>3105</v>
      </c>
      <c r="U1038" t="s">
        <v>56</v>
      </c>
      <c r="V1038">
        <v>19.4908544239678</v>
      </c>
      <c r="W1038">
        <v>-70.749605405209394</v>
      </c>
      <c r="X1038" t="s">
        <v>57</v>
      </c>
      <c r="Y1038" t="s">
        <v>57</v>
      </c>
      <c r="Z1038" t="s">
        <v>345</v>
      </c>
      <c r="AA1038" t="s">
        <v>155</v>
      </c>
      <c r="AB1038" t="s">
        <v>60</v>
      </c>
      <c r="AD1038" t="s">
        <v>156</v>
      </c>
      <c r="AE1038" t="s">
        <v>176</v>
      </c>
      <c r="AF1038" t="s">
        <v>63</v>
      </c>
      <c r="AG1038" t="s">
        <v>135</v>
      </c>
      <c r="AH1038" t="s">
        <v>135</v>
      </c>
      <c r="AI1038" t="s">
        <v>722</v>
      </c>
      <c r="AJ1038">
        <v>2</v>
      </c>
      <c r="AK1038" t="s">
        <v>3284</v>
      </c>
      <c r="AL1038">
        <v>8</v>
      </c>
      <c r="AN1038" t="s">
        <v>60</v>
      </c>
      <c r="AO1038" t="s">
        <v>67</v>
      </c>
      <c r="AT1038" s="1">
        <v>44130</v>
      </c>
      <c r="AU1038" t="s">
        <v>11643</v>
      </c>
      <c r="AW1038" t="s">
        <v>71</v>
      </c>
      <c r="AX1038" t="s">
        <v>72</v>
      </c>
    </row>
    <row r="1039" spans="1:50" hidden="1" x14ac:dyDescent="0.25">
      <c r="A1039" t="str">
        <f>INDEX('Community ID'!B:B,MATCH(M1039,'Community ID'!A:A,0))</f>
        <v>Paraiso Oeste</v>
      </c>
      <c r="B1039" t="str">
        <f>INDEX('Community ID'!$K:$K,MATCH('Environmental Data'!$N1039,'Community ID'!J:J,0))</f>
        <v>Santiago</v>
      </c>
      <c r="D1039" t="s">
        <v>3285</v>
      </c>
      <c r="G1039" t="s">
        <v>173</v>
      </c>
      <c r="H1039" t="s">
        <v>3286</v>
      </c>
      <c r="I1039">
        <v>32</v>
      </c>
      <c r="K1039" t="s">
        <v>76</v>
      </c>
      <c r="L1039" t="s">
        <v>127</v>
      </c>
      <c r="M1039" t="s">
        <v>3166</v>
      </c>
      <c r="N1039" t="s">
        <v>364</v>
      </c>
      <c r="O1039" t="s">
        <v>364</v>
      </c>
      <c r="T1039" t="s">
        <v>3105</v>
      </c>
      <c r="U1039" t="s">
        <v>56</v>
      </c>
      <c r="V1039">
        <v>19.490744562001399</v>
      </c>
      <c r="W1039">
        <v>-70.749433391078</v>
      </c>
      <c r="X1039" t="s">
        <v>100</v>
      </c>
      <c r="Y1039" t="s">
        <v>100</v>
      </c>
      <c r="Z1039" t="s">
        <v>345</v>
      </c>
      <c r="AA1039" t="s">
        <v>155</v>
      </c>
      <c r="AB1039" t="s">
        <v>60</v>
      </c>
      <c r="AD1039" t="s">
        <v>156</v>
      </c>
      <c r="AE1039" t="s">
        <v>176</v>
      </c>
      <c r="AF1039" t="s">
        <v>63</v>
      </c>
      <c r="AG1039" t="s">
        <v>135</v>
      </c>
      <c r="AH1039" t="s">
        <v>135</v>
      </c>
      <c r="AI1039" t="s">
        <v>722</v>
      </c>
      <c r="AJ1039">
        <v>1</v>
      </c>
      <c r="AK1039" t="s">
        <v>3287</v>
      </c>
      <c r="AL1039">
        <v>4</v>
      </c>
      <c r="AM1039">
        <v>2</v>
      </c>
      <c r="AN1039" t="s">
        <v>60</v>
      </c>
      <c r="AO1039" t="s">
        <v>67</v>
      </c>
      <c r="AT1039" s="1">
        <v>44130</v>
      </c>
      <c r="AU1039" t="s">
        <v>11644</v>
      </c>
      <c r="AW1039" t="s">
        <v>71</v>
      </c>
      <c r="AX1039" t="s">
        <v>72</v>
      </c>
    </row>
    <row r="1040" spans="1:50" hidden="1" x14ac:dyDescent="0.25">
      <c r="A1040" t="str">
        <f>INDEX('Community ID'!B:B,MATCH(M1040,'Community ID'!A:A,0))</f>
        <v>Paraiso Oeste</v>
      </c>
      <c r="B1040" t="str">
        <f>INDEX('Community ID'!$K:$K,MATCH('Environmental Data'!$N1040,'Community ID'!J:J,0))</f>
        <v>Santiago</v>
      </c>
      <c r="D1040" t="s">
        <v>3288</v>
      </c>
      <c r="G1040" t="s">
        <v>173</v>
      </c>
      <c r="H1040" t="s">
        <v>3289</v>
      </c>
      <c r="I1040">
        <v>28</v>
      </c>
      <c r="J1040">
        <v>8493578839</v>
      </c>
      <c r="K1040" t="s">
        <v>117</v>
      </c>
      <c r="L1040" t="s">
        <v>3290</v>
      </c>
      <c r="M1040" t="s">
        <v>3166</v>
      </c>
      <c r="N1040" t="s">
        <v>364</v>
      </c>
      <c r="O1040" t="s">
        <v>364</v>
      </c>
      <c r="Q1040" t="s">
        <v>353</v>
      </c>
      <c r="T1040" t="s">
        <v>3105</v>
      </c>
      <c r="U1040" t="s">
        <v>56</v>
      </c>
      <c r="V1040">
        <v>19.4907021671435</v>
      </c>
      <c r="W1040">
        <v>-70.749344214234895</v>
      </c>
      <c r="X1040" t="s">
        <v>275</v>
      </c>
      <c r="Y1040" t="s">
        <v>275</v>
      </c>
      <c r="Z1040" t="s">
        <v>345</v>
      </c>
      <c r="AA1040" t="s">
        <v>155</v>
      </c>
      <c r="AB1040" t="s">
        <v>60</v>
      </c>
      <c r="AD1040" t="s">
        <v>156</v>
      </c>
      <c r="AE1040" t="s">
        <v>176</v>
      </c>
      <c r="AF1040" t="s">
        <v>63</v>
      </c>
      <c r="AG1040" t="s">
        <v>1052</v>
      </c>
      <c r="AH1040" t="s">
        <v>1052</v>
      </c>
      <c r="AI1040" t="s">
        <v>722</v>
      </c>
      <c r="AJ1040">
        <v>2</v>
      </c>
      <c r="AK1040" t="s">
        <v>989</v>
      </c>
      <c r="AL1040">
        <v>4</v>
      </c>
      <c r="AM1040">
        <v>1</v>
      </c>
      <c r="AN1040" t="s">
        <v>60</v>
      </c>
      <c r="AO1040" t="s">
        <v>67</v>
      </c>
      <c r="AT1040" s="1">
        <v>44130</v>
      </c>
      <c r="AU1040" t="s">
        <v>11645</v>
      </c>
      <c r="AW1040" t="s">
        <v>71</v>
      </c>
      <c r="AX1040" t="s">
        <v>72</v>
      </c>
    </row>
    <row r="1041" spans="1:50" hidden="1" x14ac:dyDescent="0.25">
      <c r="A1041" t="str">
        <f>INDEX('Community ID'!B:B,MATCH(M1041,'Community ID'!A:A,0))</f>
        <v>Villa del Valle</v>
      </c>
      <c r="B1041" t="str">
        <f>INDEX('Community ID'!$K:$K,MATCH('Environmental Data'!$N1041,'Community ID'!J:J,0))</f>
        <v>Santiago</v>
      </c>
      <c r="D1041" t="s">
        <v>3291</v>
      </c>
      <c r="G1041" t="s">
        <v>151</v>
      </c>
      <c r="H1041" s="1">
        <v>37172</v>
      </c>
      <c r="I1041">
        <v>20</v>
      </c>
      <c r="J1041">
        <v>8097685984</v>
      </c>
      <c r="K1041" t="s">
        <v>132</v>
      </c>
      <c r="L1041" t="s">
        <v>118</v>
      </c>
      <c r="M1041" t="s">
        <v>3104</v>
      </c>
      <c r="N1041" t="s">
        <v>364</v>
      </c>
      <c r="O1041" t="s">
        <v>364</v>
      </c>
      <c r="Q1041" t="s">
        <v>134</v>
      </c>
      <c r="S1041">
        <v>40231398285</v>
      </c>
      <c r="T1041" t="s">
        <v>3105</v>
      </c>
      <c r="U1041" t="s">
        <v>56</v>
      </c>
      <c r="V1041">
        <v>19.482179073085</v>
      </c>
      <c r="W1041">
        <v>-70.756664794654398</v>
      </c>
      <c r="X1041" t="s">
        <v>100</v>
      </c>
      <c r="Y1041" t="s">
        <v>100</v>
      </c>
      <c r="Z1041" t="s">
        <v>345</v>
      </c>
      <c r="AA1041" t="s">
        <v>155</v>
      </c>
      <c r="AB1041" t="s">
        <v>60</v>
      </c>
      <c r="AD1041" t="s">
        <v>156</v>
      </c>
      <c r="AE1041" t="s">
        <v>176</v>
      </c>
      <c r="AF1041" t="s">
        <v>63</v>
      </c>
      <c r="AG1041" t="s">
        <v>135</v>
      </c>
      <c r="AH1041" t="s">
        <v>1052</v>
      </c>
      <c r="AI1041" t="s">
        <v>722</v>
      </c>
      <c r="AJ1041">
        <v>2</v>
      </c>
      <c r="AK1041" t="s">
        <v>103</v>
      </c>
      <c r="AL1041">
        <v>4</v>
      </c>
      <c r="AN1041" t="s">
        <v>61</v>
      </c>
      <c r="AO1041" t="s">
        <v>67</v>
      </c>
      <c r="AT1041" s="1">
        <v>44129</v>
      </c>
      <c r="AU1041" t="s">
        <v>11646</v>
      </c>
      <c r="AW1041" t="s">
        <v>71</v>
      </c>
      <c r="AX1041" t="s">
        <v>72</v>
      </c>
    </row>
    <row r="1042" spans="1:50" hidden="1" x14ac:dyDescent="0.25">
      <c r="A1042" t="str">
        <f>INDEX('Community ID'!B:B,MATCH(M1042,'Community ID'!A:A,0))</f>
        <v>Villa del Valle</v>
      </c>
      <c r="B1042" t="str">
        <f>INDEX('Community ID'!$K:$K,MATCH('Environmental Data'!$N1042,'Community ID'!J:J,0))</f>
        <v>Santiago</v>
      </c>
      <c r="D1042" t="s">
        <v>3292</v>
      </c>
      <c r="G1042" t="s">
        <v>151</v>
      </c>
      <c r="H1042" s="1">
        <v>35741</v>
      </c>
      <c r="I1042">
        <v>24</v>
      </c>
      <c r="J1042">
        <v>8492181318</v>
      </c>
      <c r="K1042" t="s">
        <v>117</v>
      </c>
      <c r="L1042" t="s">
        <v>118</v>
      </c>
      <c r="M1042" t="s">
        <v>3104</v>
      </c>
      <c r="N1042" t="s">
        <v>364</v>
      </c>
      <c r="O1042" t="s">
        <v>364</v>
      </c>
      <c r="S1042">
        <v>40226810048</v>
      </c>
      <c r="T1042" t="s">
        <v>3105</v>
      </c>
      <c r="U1042" t="s">
        <v>56</v>
      </c>
      <c r="V1042">
        <v>19.482140994601401</v>
      </c>
      <c r="W1042">
        <v>-70.756932138500702</v>
      </c>
      <c r="X1042" t="s">
        <v>57</v>
      </c>
      <c r="Y1042" t="s">
        <v>57</v>
      </c>
      <c r="Z1042" t="s">
        <v>345</v>
      </c>
      <c r="AA1042" t="s">
        <v>155</v>
      </c>
      <c r="AB1042" t="s">
        <v>60</v>
      </c>
      <c r="AD1042" t="s">
        <v>156</v>
      </c>
      <c r="AE1042" t="s">
        <v>176</v>
      </c>
      <c r="AF1042" t="s">
        <v>63</v>
      </c>
      <c r="AG1042" t="s">
        <v>135</v>
      </c>
      <c r="AH1042" t="s">
        <v>135</v>
      </c>
      <c r="AI1042" t="s">
        <v>3293</v>
      </c>
      <c r="AJ1042">
        <v>1</v>
      </c>
      <c r="AK1042" t="s">
        <v>989</v>
      </c>
      <c r="AL1042">
        <v>3</v>
      </c>
      <c r="AN1042" t="s">
        <v>60</v>
      </c>
      <c r="AO1042" t="s">
        <v>67</v>
      </c>
      <c r="AT1042" s="1">
        <v>44129</v>
      </c>
      <c r="AU1042" t="s">
        <v>11647</v>
      </c>
      <c r="AW1042" t="s">
        <v>71</v>
      </c>
      <c r="AX1042" t="s">
        <v>72</v>
      </c>
    </row>
    <row r="1043" spans="1:50" hidden="1" x14ac:dyDescent="0.25">
      <c r="A1043" t="str">
        <f>INDEX('Community ID'!B:B,MATCH(M1043,'Community ID'!A:A,0))</f>
        <v>Villa del Valle</v>
      </c>
      <c r="B1043" t="str">
        <f>INDEX('Community ID'!$K:$K,MATCH('Environmental Data'!$N1043,'Community ID'!J:J,0))</f>
        <v>Santiago</v>
      </c>
      <c r="D1043" t="s">
        <v>3294</v>
      </c>
      <c r="G1043" t="s">
        <v>151</v>
      </c>
      <c r="H1043" t="s">
        <v>3295</v>
      </c>
      <c r="I1043">
        <v>55</v>
      </c>
      <c r="K1043" t="s">
        <v>76</v>
      </c>
      <c r="L1043" t="s">
        <v>3296</v>
      </c>
      <c r="M1043" t="s">
        <v>3104</v>
      </c>
      <c r="N1043" t="s">
        <v>364</v>
      </c>
      <c r="O1043" t="s">
        <v>364</v>
      </c>
      <c r="Q1043" t="s">
        <v>134</v>
      </c>
      <c r="S1043">
        <v>40225647482</v>
      </c>
      <c r="T1043" t="s">
        <v>3105</v>
      </c>
      <c r="U1043" t="s">
        <v>56</v>
      </c>
      <c r="V1043">
        <v>19.4820529830995</v>
      </c>
      <c r="W1043">
        <v>-70.756862593783694</v>
      </c>
      <c r="X1043" t="s">
        <v>57</v>
      </c>
      <c r="Y1043" t="s">
        <v>57</v>
      </c>
      <c r="Z1043" t="s">
        <v>345</v>
      </c>
      <c r="AA1043" t="s">
        <v>155</v>
      </c>
      <c r="AB1043" t="s">
        <v>60</v>
      </c>
      <c r="AD1043" t="s">
        <v>156</v>
      </c>
      <c r="AE1043" t="s">
        <v>176</v>
      </c>
      <c r="AF1043" t="s">
        <v>395</v>
      </c>
      <c r="AG1043" t="s">
        <v>135</v>
      </c>
      <c r="AH1043" t="s">
        <v>135</v>
      </c>
      <c r="AI1043" t="s">
        <v>3297</v>
      </c>
      <c r="AJ1043">
        <v>1</v>
      </c>
      <c r="AK1043" t="s">
        <v>103</v>
      </c>
      <c r="AL1043">
        <v>2</v>
      </c>
      <c r="AN1043" t="s">
        <v>60</v>
      </c>
      <c r="AO1043" t="s">
        <v>67</v>
      </c>
      <c r="AT1043" s="1">
        <v>44129</v>
      </c>
      <c r="AU1043" t="s">
        <v>11648</v>
      </c>
      <c r="AW1043" t="s">
        <v>71</v>
      </c>
      <c r="AX1043" t="s">
        <v>72</v>
      </c>
    </row>
    <row r="1044" spans="1:50" hidden="1" x14ac:dyDescent="0.25">
      <c r="A1044" t="str">
        <f>INDEX('Community ID'!B:B,MATCH(M1044,'Community ID'!A:A,0))</f>
        <v>Villa del Valle</v>
      </c>
      <c r="B1044" t="str">
        <f>INDEX('Community ID'!$K:$K,MATCH('Environmental Data'!$N1044,'Community ID'!J:J,0))</f>
        <v>Santiago</v>
      </c>
      <c r="D1044" t="s">
        <v>3298</v>
      </c>
      <c r="F1044" t="s">
        <v>806</v>
      </c>
      <c r="G1044" t="s">
        <v>151</v>
      </c>
      <c r="H1044" t="s">
        <v>3299</v>
      </c>
      <c r="I1044">
        <v>39</v>
      </c>
      <c r="J1044">
        <v>8099721280</v>
      </c>
      <c r="K1044" t="s">
        <v>76</v>
      </c>
      <c r="L1044" t="s">
        <v>3224</v>
      </c>
      <c r="M1044" t="s">
        <v>3104</v>
      </c>
      <c r="N1044" t="s">
        <v>364</v>
      </c>
      <c r="O1044" t="s">
        <v>364</v>
      </c>
      <c r="Q1044" t="s">
        <v>3300</v>
      </c>
      <c r="T1044" t="s">
        <v>3105</v>
      </c>
      <c r="U1044" t="s">
        <v>56</v>
      </c>
      <c r="V1044">
        <v>19.4820523322749</v>
      </c>
      <c r="W1044">
        <v>-70.756796727949606</v>
      </c>
      <c r="X1044" t="s">
        <v>196</v>
      </c>
      <c r="Y1044" t="s">
        <v>196</v>
      </c>
      <c r="Z1044" t="s">
        <v>345</v>
      </c>
      <c r="AA1044" t="s">
        <v>155</v>
      </c>
      <c r="AB1044" t="s">
        <v>60</v>
      </c>
      <c r="AD1044" t="s">
        <v>156</v>
      </c>
      <c r="AE1044" t="s">
        <v>176</v>
      </c>
      <c r="AF1044" t="s">
        <v>63</v>
      </c>
      <c r="AG1044" t="s">
        <v>1052</v>
      </c>
      <c r="AH1044" t="s">
        <v>1052</v>
      </c>
      <c r="AI1044" t="s">
        <v>307</v>
      </c>
      <c r="AJ1044">
        <v>1</v>
      </c>
      <c r="AK1044" t="s">
        <v>989</v>
      </c>
      <c r="AL1044">
        <v>2</v>
      </c>
      <c r="AN1044" t="s">
        <v>60</v>
      </c>
      <c r="AO1044" t="s">
        <v>67</v>
      </c>
      <c r="AT1044" s="1">
        <v>44129</v>
      </c>
      <c r="AU1044" t="s">
        <v>11649</v>
      </c>
      <c r="AW1044" t="s">
        <v>71</v>
      </c>
      <c r="AX1044" t="s">
        <v>72</v>
      </c>
    </row>
    <row r="1045" spans="1:50" hidden="1" x14ac:dyDescent="0.25">
      <c r="A1045" t="str">
        <f>INDEX('Community ID'!B:B,MATCH(M1045,'Community ID'!A:A,0))</f>
        <v>Villa del Valle</v>
      </c>
      <c r="B1045" t="str">
        <f>INDEX('Community ID'!$K:$K,MATCH('Environmental Data'!$N1045,'Community ID'!J:J,0))</f>
        <v>Santiago</v>
      </c>
      <c r="D1045" t="s">
        <v>3301</v>
      </c>
      <c r="F1045" t="s">
        <v>3302</v>
      </c>
      <c r="G1045" t="s">
        <v>151</v>
      </c>
      <c r="H1045" t="s">
        <v>3303</v>
      </c>
      <c r="I1045">
        <v>56</v>
      </c>
      <c r="J1045">
        <v>8296539801</v>
      </c>
      <c r="K1045" t="s">
        <v>49</v>
      </c>
      <c r="L1045" t="s">
        <v>50</v>
      </c>
      <c r="M1045" t="s">
        <v>3104</v>
      </c>
      <c r="N1045" t="s">
        <v>364</v>
      </c>
      <c r="O1045" t="s">
        <v>364</v>
      </c>
      <c r="S1045">
        <v>4100071358</v>
      </c>
      <c r="T1045" t="s">
        <v>3105</v>
      </c>
      <c r="U1045" t="s">
        <v>56</v>
      </c>
      <c r="V1045">
        <v>19.481811396614798</v>
      </c>
      <c r="W1045">
        <v>-70.756625896298601</v>
      </c>
      <c r="X1045" t="s">
        <v>196</v>
      </c>
      <c r="Y1045" t="s">
        <v>196</v>
      </c>
      <c r="Z1045" t="s">
        <v>345</v>
      </c>
      <c r="AA1045" t="s">
        <v>155</v>
      </c>
      <c r="AB1045" t="s">
        <v>60</v>
      </c>
      <c r="AD1045" t="s">
        <v>156</v>
      </c>
      <c r="AE1045" t="s">
        <v>176</v>
      </c>
      <c r="AF1045" t="s">
        <v>63</v>
      </c>
      <c r="AG1045" t="s">
        <v>135</v>
      </c>
      <c r="AH1045" t="s">
        <v>135</v>
      </c>
      <c r="AI1045" t="s">
        <v>3304</v>
      </c>
      <c r="AJ1045">
        <v>2</v>
      </c>
      <c r="AK1045" t="s">
        <v>597</v>
      </c>
      <c r="AL1045">
        <v>3</v>
      </c>
      <c r="AN1045" t="s">
        <v>60</v>
      </c>
      <c r="AO1045" t="s">
        <v>67</v>
      </c>
      <c r="AT1045" s="1">
        <v>44129</v>
      </c>
      <c r="AU1045" t="s">
        <v>11650</v>
      </c>
      <c r="AW1045" t="s">
        <v>71</v>
      </c>
      <c r="AX1045" t="s">
        <v>72</v>
      </c>
    </row>
    <row r="1046" spans="1:50" hidden="1" x14ac:dyDescent="0.25">
      <c r="A1046" t="str">
        <f>INDEX('Community ID'!B:B,MATCH(M1046,'Community ID'!A:A,0))</f>
        <v>Villa del Valle</v>
      </c>
      <c r="B1046" t="str">
        <f>INDEX('Community ID'!$K:$K,MATCH('Environmental Data'!$N1046,'Community ID'!J:J,0))</f>
        <v>Santiago</v>
      </c>
      <c r="D1046" t="s">
        <v>3305</v>
      </c>
      <c r="F1046" t="s">
        <v>716</v>
      </c>
      <c r="G1046" t="s">
        <v>173</v>
      </c>
      <c r="H1046" t="s">
        <v>3306</v>
      </c>
      <c r="I1046">
        <v>25</v>
      </c>
      <c r="J1046">
        <v>8093073065</v>
      </c>
      <c r="K1046" t="s">
        <v>132</v>
      </c>
      <c r="L1046" t="s">
        <v>589</v>
      </c>
      <c r="M1046" t="s">
        <v>3104</v>
      </c>
      <c r="N1046" t="s">
        <v>364</v>
      </c>
      <c r="O1046" t="s">
        <v>364</v>
      </c>
      <c r="Q1046" t="s">
        <v>353</v>
      </c>
      <c r="T1046" t="s">
        <v>3105</v>
      </c>
      <c r="U1046" t="s">
        <v>56</v>
      </c>
      <c r="V1046">
        <v>19.481673847482099</v>
      </c>
      <c r="W1046">
        <v>-70.756716329467494</v>
      </c>
      <c r="X1046" t="s">
        <v>196</v>
      </c>
      <c r="Y1046" t="s">
        <v>196</v>
      </c>
      <c r="Z1046" t="s">
        <v>345</v>
      </c>
      <c r="AA1046" t="s">
        <v>155</v>
      </c>
      <c r="AB1046" t="s">
        <v>60</v>
      </c>
      <c r="AD1046" t="s">
        <v>156</v>
      </c>
      <c r="AE1046" t="s">
        <v>176</v>
      </c>
      <c r="AF1046" t="s">
        <v>63</v>
      </c>
      <c r="AG1046" t="s">
        <v>135</v>
      </c>
      <c r="AH1046" t="s">
        <v>135</v>
      </c>
      <c r="AI1046" t="s">
        <v>3307</v>
      </c>
      <c r="AJ1046">
        <v>1</v>
      </c>
      <c r="AK1046" t="s">
        <v>103</v>
      </c>
      <c r="AL1046">
        <v>3</v>
      </c>
      <c r="AN1046" t="s">
        <v>60</v>
      </c>
      <c r="AO1046" t="s">
        <v>67</v>
      </c>
      <c r="AT1046" s="1">
        <v>44129</v>
      </c>
      <c r="AU1046" t="s">
        <v>11651</v>
      </c>
      <c r="AW1046" t="s">
        <v>71</v>
      </c>
      <c r="AX1046" t="s">
        <v>72</v>
      </c>
    </row>
    <row r="1047" spans="1:50" hidden="1" x14ac:dyDescent="0.25">
      <c r="A1047" t="str">
        <f>INDEX('Community ID'!B:B,MATCH(M1047,'Community ID'!A:A,0))</f>
        <v>Villa del Valle</v>
      </c>
      <c r="B1047" t="str">
        <f>INDEX('Community ID'!$K:$K,MATCH('Environmental Data'!$N1047,'Community ID'!J:J,0))</f>
        <v>Santiago</v>
      </c>
      <c r="D1047" t="s">
        <v>3308</v>
      </c>
      <c r="F1047" t="s">
        <v>1024</v>
      </c>
      <c r="G1047" t="s">
        <v>151</v>
      </c>
      <c r="H1047" t="s">
        <v>3309</v>
      </c>
      <c r="I1047">
        <v>41</v>
      </c>
      <c r="J1047">
        <v>8298763104</v>
      </c>
      <c r="K1047" t="s">
        <v>201</v>
      </c>
      <c r="L1047" t="s">
        <v>3310</v>
      </c>
      <c r="M1047" t="s">
        <v>3104</v>
      </c>
      <c r="N1047" t="s">
        <v>364</v>
      </c>
      <c r="O1047" t="s">
        <v>364</v>
      </c>
      <c r="Q1047" t="s">
        <v>353</v>
      </c>
      <c r="T1047" t="s">
        <v>3105</v>
      </c>
      <c r="U1047" t="s">
        <v>56</v>
      </c>
      <c r="V1047">
        <v>19.4817683363468</v>
      </c>
      <c r="W1047">
        <v>-70.756535405512906</v>
      </c>
      <c r="X1047" t="s">
        <v>275</v>
      </c>
      <c r="Y1047" t="s">
        <v>275</v>
      </c>
      <c r="Z1047" t="s">
        <v>345</v>
      </c>
      <c r="AA1047" t="s">
        <v>155</v>
      </c>
      <c r="AB1047" t="s">
        <v>60</v>
      </c>
      <c r="AD1047" t="s">
        <v>156</v>
      </c>
      <c r="AE1047" t="s">
        <v>176</v>
      </c>
      <c r="AF1047" t="s">
        <v>63</v>
      </c>
      <c r="AG1047" t="s">
        <v>1052</v>
      </c>
      <c r="AH1047" t="s">
        <v>1052</v>
      </c>
      <c r="AI1047" t="s">
        <v>3311</v>
      </c>
      <c r="AJ1047">
        <v>2</v>
      </c>
      <c r="AK1047" t="s">
        <v>989</v>
      </c>
      <c r="AL1047">
        <v>4</v>
      </c>
      <c r="AM1047">
        <v>1</v>
      </c>
      <c r="AN1047" t="s">
        <v>60</v>
      </c>
      <c r="AO1047" t="s">
        <v>67</v>
      </c>
      <c r="AT1047" s="1">
        <v>44129</v>
      </c>
      <c r="AU1047" t="s">
        <v>11652</v>
      </c>
      <c r="AW1047" t="s">
        <v>71</v>
      </c>
      <c r="AX1047" t="s">
        <v>72</v>
      </c>
    </row>
    <row r="1048" spans="1:50" hidden="1" x14ac:dyDescent="0.25">
      <c r="A1048" t="str">
        <f>INDEX('Community ID'!B:B,MATCH(M1048,'Community ID'!A:A,0))</f>
        <v>Villa del Valle</v>
      </c>
      <c r="B1048" t="str">
        <f>INDEX('Community ID'!$K:$K,MATCH('Environmental Data'!$N1048,'Community ID'!J:J,0))</f>
        <v>Santiago</v>
      </c>
      <c r="D1048" t="s">
        <v>3312</v>
      </c>
      <c r="G1048" t="s">
        <v>151</v>
      </c>
      <c r="H1048" s="1">
        <v>34307</v>
      </c>
      <c r="I1048">
        <v>28</v>
      </c>
      <c r="J1048">
        <v>8093571087</v>
      </c>
      <c r="K1048" t="s">
        <v>201</v>
      </c>
      <c r="L1048" t="s">
        <v>3143</v>
      </c>
      <c r="M1048" t="s">
        <v>3104</v>
      </c>
      <c r="N1048" t="s">
        <v>364</v>
      </c>
      <c r="O1048" t="s">
        <v>364</v>
      </c>
      <c r="Q1048" t="s">
        <v>353</v>
      </c>
      <c r="T1048" t="s">
        <v>3105</v>
      </c>
      <c r="U1048" t="s">
        <v>56</v>
      </c>
      <c r="V1048">
        <v>19.481609581549201</v>
      </c>
      <c r="W1048">
        <v>-70.756452170333105</v>
      </c>
      <c r="X1048" t="s">
        <v>196</v>
      </c>
      <c r="Y1048" t="s">
        <v>100</v>
      </c>
      <c r="Z1048" t="s">
        <v>345</v>
      </c>
      <c r="AA1048" t="s">
        <v>155</v>
      </c>
      <c r="AB1048" t="s">
        <v>60</v>
      </c>
      <c r="AD1048" t="s">
        <v>156</v>
      </c>
      <c r="AE1048" t="s">
        <v>176</v>
      </c>
      <c r="AF1048" t="s">
        <v>63</v>
      </c>
      <c r="AG1048" t="s">
        <v>1052</v>
      </c>
      <c r="AH1048" t="s">
        <v>1052</v>
      </c>
      <c r="AI1048" t="s">
        <v>3313</v>
      </c>
      <c r="AJ1048">
        <v>1</v>
      </c>
      <c r="AK1048" t="s">
        <v>989</v>
      </c>
      <c r="AL1048">
        <v>3</v>
      </c>
      <c r="AM1048">
        <v>1</v>
      </c>
      <c r="AN1048" t="s">
        <v>61</v>
      </c>
      <c r="AO1048" t="s">
        <v>67</v>
      </c>
      <c r="AT1048" s="1">
        <v>44129</v>
      </c>
      <c r="AU1048" t="s">
        <v>11653</v>
      </c>
      <c r="AW1048" t="s">
        <v>71</v>
      </c>
      <c r="AX1048" t="s">
        <v>72</v>
      </c>
    </row>
    <row r="1049" spans="1:50" hidden="1" x14ac:dyDescent="0.25">
      <c r="A1049" t="str">
        <f>INDEX('Community ID'!B:B,MATCH(M1049,'Community ID'!A:A,0))</f>
        <v>Villa del Valle</v>
      </c>
      <c r="B1049" t="str">
        <f>INDEX('Community ID'!$K:$K,MATCH('Environmental Data'!$N1049,'Community ID'!J:J,0))</f>
        <v>Santiago</v>
      </c>
      <c r="D1049" t="s">
        <v>3314</v>
      </c>
      <c r="F1049" t="s">
        <v>1453</v>
      </c>
      <c r="G1049" t="s">
        <v>173</v>
      </c>
      <c r="H1049" s="1">
        <v>24473</v>
      </c>
      <c r="I1049">
        <v>54</v>
      </c>
      <c r="J1049">
        <v>8293521185</v>
      </c>
      <c r="K1049" t="s">
        <v>76</v>
      </c>
      <c r="L1049" t="s">
        <v>127</v>
      </c>
      <c r="M1049" t="s">
        <v>3104</v>
      </c>
      <c r="N1049" t="s">
        <v>364</v>
      </c>
      <c r="O1049" t="s">
        <v>364</v>
      </c>
      <c r="S1049">
        <v>115560450</v>
      </c>
      <c r="T1049" t="s">
        <v>3105</v>
      </c>
      <c r="U1049" t="s">
        <v>56</v>
      </c>
      <c r="V1049">
        <v>19.481549769447799</v>
      </c>
      <c r="W1049">
        <v>-70.756333551190096</v>
      </c>
      <c r="X1049" t="s">
        <v>196</v>
      </c>
      <c r="Y1049" t="s">
        <v>100</v>
      </c>
      <c r="Z1049" t="s">
        <v>345</v>
      </c>
      <c r="AA1049" t="s">
        <v>155</v>
      </c>
      <c r="AB1049" t="s">
        <v>60</v>
      </c>
      <c r="AD1049" t="s">
        <v>156</v>
      </c>
      <c r="AE1049" t="s">
        <v>176</v>
      </c>
      <c r="AF1049" t="s">
        <v>63</v>
      </c>
      <c r="AG1049" t="s">
        <v>135</v>
      </c>
      <c r="AH1049" t="s">
        <v>135</v>
      </c>
      <c r="AI1049" t="s">
        <v>3190</v>
      </c>
      <c r="AJ1049">
        <v>1</v>
      </c>
      <c r="AK1049" t="s">
        <v>989</v>
      </c>
      <c r="AL1049">
        <v>6</v>
      </c>
      <c r="AN1049" t="s">
        <v>60</v>
      </c>
      <c r="AO1049" t="s">
        <v>67</v>
      </c>
      <c r="AT1049" s="1">
        <v>44129</v>
      </c>
      <c r="AU1049" t="s">
        <v>11654</v>
      </c>
      <c r="AW1049" t="s">
        <v>71</v>
      </c>
      <c r="AX1049" t="s">
        <v>72</v>
      </c>
    </row>
    <row r="1050" spans="1:50" hidden="1" x14ac:dyDescent="0.25">
      <c r="A1050" t="str">
        <f>INDEX('Community ID'!B:B,MATCH(M1050,'Community ID'!A:A,0))</f>
        <v>Villa del Valle</v>
      </c>
      <c r="B1050" t="str">
        <f>INDEX('Community ID'!$K:$K,MATCH('Environmental Data'!$N1050,'Community ID'!J:J,0))</f>
        <v>Santiago</v>
      </c>
      <c r="D1050" t="s">
        <v>3316</v>
      </c>
      <c r="F1050" t="s">
        <v>3317</v>
      </c>
      <c r="G1050" t="s">
        <v>173</v>
      </c>
      <c r="H1050" s="1">
        <v>35743</v>
      </c>
      <c r="I1050">
        <v>24</v>
      </c>
      <c r="J1050">
        <v>8096944441</v>
      </c>
      <c r="K1050" t="s">
        <v>132</v>
      </c>
      <c r="L1050" t="s">
        <v>127</v>
      </c>
      <c r="M1050" t="s">
        <v>3104</v>
      </c>
      <c r="N1050" t="s">
        <v>364</v>
      </c>
      <c r="O1050" t="s">
        <v>364</v>
      </c>
      <c r="S1050">
        <v>40234951156</v>
      </c>
      <c r="T1050" t="s">
        <v>3105</v>
      </c>
      <c r="U1050" t="s">
        <v>56</v>
      </c>
      <c r="V1050">
        <v>19.481466372761201</v>
      </c>
      <c r="W1050">
        <v>-70.756096295748804</v>
      </c>
      <c r="X1050" t="s">
        <v>100</v>
      </c>
      <c r="Y1050" t="s">
        <v>100</v>
      </c>
      <c r="Z1050" t="s">
        <v>345</v>
      </c>
      <c r="AA1050" t="s">
        <v>155</v>
      </c>
      <c r="AB1050" t="s">
        <v>60</v>
      </c>
      <c r="AD1050" t="s">
        <v>156</v>
      </c>
      <c r="AE1050" t="s">
        <v>176</v>
      </c>
      <c r="AF1050" t="s">
        <v>63</v>
      </c>
      <c r="AG1050" t="s">
        <v>135</v>
      </c>
      <c r="AH1050" t="s">
        <v>135</v>
      </c>
      <c r="AI1050" t="s">
        <v>722</v>
      </c>
      <c r="AJ1050">
        <v>1</v>
      </c>
      <c r="AK1050" t="s">
        <v>989</v>
      </c>
      <c r="AL1050">
        <v>6</v>
      </c>
      <c r="AM1050">
        <v>2</v>
      </c>
      <c r="AN1050" t="s">
        <v>61</v>
      </c>
      <c r="AO1050" t="s">
        <v>67</v>
      </c>
      <c r="AT1050" s="1">
        <v>44129</v>
      </c>
      <c r="AU1050" t="s">
        <v>11655</v>
      </c>
      <c r="AW1050" t="s">
        <v>71</v>
      </c>
      <c r="AX1050" t="s">
        <v>72</v>
      </c>
    </row>
    <row r="1051" spans="1:50" hidden="1" x14ac:dyDescent="0.25">
      <c r="A1051" t="str">
        <f>INDEX('Community ID'!B:B,MATCH(M1051,'Community ID'!A:A,0))</f>
        <v>Villa del Valle</v>
      </c>
      <c r="B1051" t="str">
        <f>INDEX('Community ID'!$K:$K,MATCH('Environmental Data'!$N1051,'Community ID'!J:J,0))</f>
        <v>Santiago</v>
      </c>
      <c r="D1051" t="s">
        <v>3318</v>
      </c>
      <c r="G1051" t="s">
        <v>173</v>
      </c>
      <c r="H1051" t="s">
        <v>3320</v>
      </c>
      <c r="I1051">
        <v>38</v>
      </c>
      <c r="J1051">
        <v>8293227915</v>
      </c>
      <c r="K1051" t="s">
        <v>76</v>
      </c>
      <c r="L1051" t="s">
        <v>3321</v>
      </c>
      <c r="M1051" t="s">
        <v>3104</v>
      </c>
      <c r="N1051" t="s">
        <v>364</v>
      </c>
      <c r="O1051" t="s">
        <v>364</v>
      </c>
      <c r="Q1051" t="s">
        <v>134</v>
      </c>
      <c r="S1051">
        <v>3103808014</v>
      </c>
      <c r="T1051" t="s">
        <v>3105</v>
      </c>
      <c r="U1051" t="s">
        <v>56</v>
      </c>
      <c r="V1051">
        <v>19.481407358728799</v>
      </c>
      <c r="W1051">
        <v>-70.755900949900706</v>
      </c>
      <c r="X1051" t="s">
        <v>57</v>
      </c>
      <c r="Y1051" t="s">
        <v>57</v>
      </c>
      <c r="Z1051" t="s">
        <v>345</v>
      </c>
      <c r="AA1051" t="s">
        <v>155</v>
      </c>
      <c r="AB1051" t="s">
        <v>60</v>
      </c>
      <c r="AD1051" t="s">
        <v>156</v>
      </c>
      <c r="AE1051" t="s">
        <v>176</v>
      </c>
      <c r="AF1051" t="s">
        <v>111</v>
      </c>
      <c r="AG1051" t="s">
        <v>135</v>
      </c>
      <c r="AH1051" t="s">
        <v>135</v>
      </c>
      <c r="AI1051" t="s">
        <v>3322</v>
      </c>
      <c r="AJ1051">
        <v>2</v>
      </c>
      <c r="AK1051" t="s">
        <v>989</v>
      </c>
      <c r="AL1051">
        <v>6</v>
      </c>
      <c r="AN1051" t="s">
        <v>60</v>
      </c>
      <c r="AO1051" t="s">
        <v>67</v>
      </c>
      <c r="AT1051" s="1">
        <v>44129</v>
      </c>
      <c r="AU1051" t="s">
        <v>11656</v>
      </c>
      <c r="AW1051" t="s">
        <v>71</v>
      </c>
      <c r="AX1051" t="s">
        <v>72</v>
      </c>
    </row>
    <row r="1052" spans="1:50" hidden="1" x14ac:dyDescent="0.25">
      <c r="A1052" t="str">
        <f>INDEX('Community ID'!B:B,MATCH(M1052,'Community ID'!A:A,0))</f>
        <v>Villa del Valle</v>
      </c>
      <c r="B1052" t="str">
        <f>INDEX('Community ID'!$K:$K,MATCH('Environmental Data'!$N1052,'Community ID'!J:J,0))</f>
        <v>Santiago</v>
      </c>
      <c r="D1052" t="s">
        <v>3323</v>
      </c>
      <c r="G1052" t="s">
        <v>173</v>
      </c>
      <c r="H1052" s="1">
        <v>20768</v>
      </c>
      <c r="I1052">
        <v>65</v>
      </c>
      <c r="J1052">
        <v>8097270676</v>
      </c>
      <c r="K1052" t="s">
        <v>201</v>
      </c>
      <c r="L1052" t="s">
        <v>50</v>
      </c>
      <c r="M1052" t="s">
        <v>3104</v>
      </c>
      <c r="N1052" t="s">
        <v>364</v>
      </c>
      <c r="O1052" t="s">
        <v>364</v>
      </c>
      <c r="Q1052" t="s">
        <v>3324</v>
      </c>
      <c r="S1052">
        <v>1000102010</v>
      </c>
      <c r="T1052" t="s">
        <v>3105</v>
      </c>
      <c r="U1052" t="s">
        <v>56</v>
      </c>
      <c r="V1052">
        <v>19.481407358728799</v>
      </c>
      <c r="W1052">
        <v>-70.755900949900706</v>
      </c>
      <c r="X1052" t="s">
        <v>100</v>
      </c>
      <c r="Y1052" t="s">
        <v>100</v>
      </c>
      <c r="Z1052" t="s">
        <v>345</v>
      </c>
      <c r="AA1052" t="s">
        <v>155</v>
      </c>
      <c r="AB1052" t="s">
        <v>60</v>
      </c>
      <c r="AD1052" t="s">
        <v>156</v>
      </c>
      <c r="AE1052" t="s">
        <v>176</v>
      </c>
      <c r="AF1052" t="s">
        <v>63</v>
      </c>
      <c r="AG1052" t="s">
        <v>1052</v>
      </c>
      <c r="AH1052" t="s">
        <v>1052</v>
      </c>
      <c r="AI1052" t="s">
        <v>3325</v>
      </c>
      <c r="AJ1052">
        <v>1</v>
      </c>
      <c r="AK1052" t="s">
        <v>989</v>
      </c>
      <c r="AL1052">
        <v>1</v>
      </c>
      <c r="AN1052" t="s">
        <v>60</v>
      </c>
      <c r="AO1052" t="s">
        <v>67</v>
      </c>
      <c r="AT1052" s="1">
        <v>44129</v>
      </c>
      <c r="AU1052" t="s">
        <v>11657</v>
      </c>
      <c r="AW1052" t="s">
        <v>71</v>
      </c>
      <c r="AX1052" t="s">
        <v>72</v>
      </c>
    </row>
    <row r="1053" spans="1:50" hidden="1" x14ac:dyDescent="0.25">
      <c r="A1053" t="str">
        <f>INDEX('Community ID'!B:B,MATCH(M1053,'Community ID'!A:A,0))</f>
        <v>Villa del Valle</v>
      </c>
      <c r="B1053" t="str">
        <f>INDEX('Community ID'!$K:$K,MATCH('Environmental Data'!$N1053,'Community ID'!J:J,0))</f>
        <v>Santiago</v>
      </c>
      <c r="D1053" t="s">
        <v>3326</v>
      </c>
      <c r="G1053" t="s">
        <v>151</v>
      </c>
      <c r="H1053" t="s">
        <v>3327</v>
      </c>
      <c r="I1053">
        <v>37</v>
      </c>
      <c r="J1053">
        <v>8097270676</v>
      </c>
      <c r="K1053" t="s">
        <v>49</v>
      </c>
      <c r="L1053" t="s">
        <v>3328</v>
      </c>
      <c r="M1053" t="s">
        <v>3104</v>
      </c>
      <c r="N1053" t="s">
        <v>364</v>
      </c>
      <c r="O1053" t="s">
        <v>364</v>
      </c>
      <c r="P1053">
        <v>19906095</v>
      </c>
      <c r="Q1053" t="s">
        <v>3324</v>
      </c>
      <c r="S1053">
        <v>1000896413</v>
      </c>
      <c r="T1053" t="s">
        <v>3105</v>
      </c>
      <c r="U1053" t="s">
        <v>56</v>
      </c>
      <c r="V1053">
        <v>19.4815388304926</v>
      </c>
      <c r="W1053">
        <v>-70.755948750447999</v>
      </c>
      <c r="X1053" t="s">
        <v>196</v>
      </c>
      <c r="Y1053" t="s">
        <v>196</v>
      </c>
      <c r="Z1053" t="s">
        <v>345</v>
      </c>
      <c r="AA1053" t="s">
        <v>155</v>
      </c>
      <c r="AB1053" t="s">
        <v>60</v>
      </c>
      <c r="AD1053" t="s">
        <v>156</v>
      </c>
      <c r="AE1053" t="s">
        <v>176</v>
      </c>
      <c r="AF1053" t="s">
        <v>63</v>
      </c>
      <c r="AG1053" t="s">
        <v>1052</v>
      </c>
      <c r="AH1053" t="s">
        <v>1052</v>
      </c>
      <c r="AI1053" t="s">
        <v>307</v>
      </c>
      <c r="AJ1053">
        <v>1</v>
      </c>
      <c r="AK1053" t="s">
        <v>644</v>
      </c>
      <c r="AL1053">
        <v>4</v>
      </c>
      <c r="AM1053">
        <v>1</v>
      </c>
      <c r="AN1053" t="s">
        <v>60</v>
      </c>
      <c r="AO1053" t="s">
        <v>67</v>
      </c>
      <c r="AT1053" s="1">
        <v>44129</v>
      </c>
      <c r="AU1053" t="s">
        <v>11658</v>
      </c>
      <c r="AW1053" t="s">
        <v>71</v>
      </c>
      <c r="AX1053" t="s">
        <v>72</v>
      </c>
    </row>
    <row r="1054" spans="1:50" hidden="1" x14ac:dyDescent="0.25">
      <c r="A1054" t="str">
        <f>INDEX('Community ID'!B:B,MATCH(M1054,'Community ID'!A:A,0))</f>
        <v>Villa del Valle</v>
      </c>
      <c r="B1054" t="str">
        <f>INDEX('Community ID'!$K:$K,MATCH('Environmental Data'!$N1054,'Community ID'!J:J,0))</f>
        <v>Santiago</v>
      </c>
      <c r="D1054" t="s">
        <v>3329</v>
      </c>
      <c r="G1054" t="s">
        <v>151</v>
      </c>
      <c r="H1054" t="s">
        <v>3330</v>
      </c>
      <c r="I1054">
        <v>57</v>
      </c>
      <c r="J1054">
        <v>8292870332</v>
      </c>
      <c r="K1054" t="s">
        <v>132</v>
      </c>
      <c r="L1054" t="s">
        <v>3331</v>
      </c>
      <c r="M1054" t="s">
        <v>3104</v>
      </c>
      <c r="N1054" t="s">
        <v>364</v>
      </c>
      <c r="O1054" t="s">
        <v>364</v>
      </c>
      <c r="Q1054" t="s">
        <v>2022</v>
      </c>
      <c r="S1054">
        <v>1000082584</v>
      </c>
      <c r="T1054" t="s">
        <v>3105</v>
      </c>
      <c r="U1054" t="s">
        <v>56</v>
      </c>
      <c r="V1054">
        <v>19.481551258715999</v>
      </c>
      <c r="W1054">
        <v>-70.755962540089101</v>
      </c>
      <c r="X1054" t="s">
        <v>196</v>
      </c>
      <c r="Y1054" t="s">
        <v>196</v>
      </c>
      <c r="Z1054" t="s">
        <v>345</v>
      </c>
      <c r="AA1054" t="s">
        <v>155</v>
      </c>
      <c r="AB1054" t="s">
        <v>60</v>
      </c>
      <c r="AD1054" t="s">
        <v>156</v>
      </c>
      <c r="AE1054" t="s">
        <v>176</v>
      </c>
      <c r="AF1054" t="s">
        <v>63</v>
      </c>
      <c r="AG1054" t="s">
        <v>1052</v>
      </c>
      <c r="AH1054" t="s">
        <v>1052</v>
      </c>
      <c r="AI1054" t="s">
        <v>3332</v>
      </c>
      <c r="AJ1054">
        <v>2</v>
      </c>
      <c r="AK1054" t="s">
        <v>989</v>
      </c>
      <c r="AL1054">
        <v>1</v>
      </c>
      <c r="AN1054" t="s">
        <v>60</v>
      </c>
      <c r="AO1054" t="s">
        <v>67</v>
      </c>
      <c r="AT1054" s="1">
        <v>44129</v>
      </c>
      <c r="AU1054" t="s">
        <v>11659</v>
      </c>
      <c r="AW1054" t="s">
        <v>71</v>
      </c>
      <c r="AX1054" t="s">
        <v>72</v>
      </c>
    </row>
    <row r="1055" spans="1:50" hidden="1" x14ac:dyDescent="0.25">
      <c r="A1055" t="str">
        <f>INDEX('Community ID'!B:B,MATCH(M1055,'Community ID'!A:A,0))</f>
        <v>Villa del Valle</v>
      </c>
      <c r="B1055" t="str">
        <f>INDEX('Community ID'!$K:$K,MATCH('Environmental Data'!$N1055,'Community ID'!J:J,0))</f>
        <v>Santiago</v>
      </c>
      <c r="D1055" t="s">
        <v>3333</v>
      </c>
      <c r="F1055" t="s">
        <v>3334</v>
      </c>
      <c r="G1055" t="s">
        <v>151</v>
      </c>
      <c r="H1055" t="s">
        <v>3335</v>
      </c>
      <c r="I1055">
        <v>32</v>
      </c>
      <c r="J1055">
        <v>8099356001</v>
      </c>
      <c r="K1055" t="s">
        <v>132</v>
      </c>
      <c r="L1055" t="s">
        <v>988</v>
      </c>
      <c r="M1055" t="s">
        <v>3104</v>
      </c>
      <c r="N1055" t="s">
        <v>364</v>
      </c>
      <c r="O1055" t="s">
        <v>364</v>
      </c>
      <c r="S1055">
        <v>3105381143</v>
      </c>
      <c r="T1055" t="s">
        <v>3105</v>
      </c>
      <c r="U1055" t="s">
        <v>56</v>
      </c>
      <c r="V1055">
        <v>19.481608529183099</v>
      </c>
      <c r="W1055">
        <v>-70.755860129008198</v>
      </c>
      <c r="X1055" t="s">
        <v>196</v>
      </c>
      <c r="Y1055" t="s">
        <v>100</v>
      </c>
      <c r="Z1055" t="s">
        <v>345</v>
      </c>
      <c r="AA1055" t="s">
        <v>155</v>
      </c>
      <c r="AB1055" t="s">
        <v>60</v>
      </c>
      <c r="AD1055" t="s">
        <v>156</v>
      </c>
      <c r="AE1055" t="s">
        <v>176</v>
      </c>
      <c r="AF1055" t="s">
        <v>111</v>
      </c>
      <c r="AG1055" t="s">
        <v>135</v>
      </c>
      <c r="AH1055" t="s">
        <v>1310</v>
      </c>
      <c r="AI1055" t="s">
        <v>3336</v>
      </c>
      <c r="AJ1055">
        <v>1</v>
      </c>
      <c r="AK1055" t="s">
        <v>989</v>
      </c>
      <c r="AL1055">
        <v>4</v>
      </c>
      <c r="AM1055">
        <v>2</v>
      </c>
      <c r="AN1055" t="s">
        <v>60</v>
      </c>
      <c r="AO1055" t="s">
        <v>67</v>
      </c>
      <c r="AT1055" s="1">
        <v>44129</v>
      </c>
      <c r="AU1055" t="s">
        <v>11660</v>
      </c>
      <c r="AW1055" t="s">
        <v>71</v>
      </c>
      <c r="AX1055" t="s">
        <v>72</v>
      </c>
    </row>
    <row r="1056" spans="1:50" hidden="1" x14ac:dyDescent="0.25">
      <c r="A1056" t="str">
        <f>INDEX('Community ID'!B:B,MATCH(M1056,'Community ID'!A:A,0))</f>
        <v>Villa del Valle</v>
      </c>
      <c r="B1056" t="str">
        <f>INDEX('Community ID'!$K:$K,MATCH('Environmental Data'!$N1056,'Community ID'!J:J,0))</f>
        <v>Santiago</v>
      </c>
      <c r="D1056" t="s">
        <v>3337</v>
      </c>
      <c r="G1056" t="s">
        <v>151</v>
      </c>
      <c r="H1056" s="1">
        <v>35131</v>
      </c>
      <c r="I1056">
        <v>25</v>
      </c>
      <c r="J1056">
        <v>8294460896</v>
      </c>
      <c r="K1056" t="s">
        <v>132</v>
      </c>
      <c r="L1056" t="s">
        <v>3339</v>
      </c>
      <c r="M1056" t="s">
        <v>3104</v>
      </c>
      <c r="N1056" t="s">
        <v>364</v>
      </c>
      <c r="O1056" t="s">
        <v>364</v>
      </c>
      <c r="Q1056" t="s">
        <v>338</v>
      </c>
      <c r="S1056">
        <v>4022654262</v>
      </c>
      <c r="T1056" t="s">
        <v>3105</v>
      </c>
      <c r="U1056" t="s">
        <v>56</v>
      </c>
      <c r="V1056">
        <v>19.4816494161375</v>
      </c>
      <c r="W1056">
        <v>-70.755805033912793</v>
      </c>
      <c r="X1056" t="s">
        <v>196</v>
      </c>
      <c r="Y1056" t="s">
        <v>196</v>
      </c>
      <c r="Z1056" t="s">
        <v>345</v>
      </c>
      <c r="AA1056" t="s">
        <v>155</v>
      </c>
      <c r="AB1056" t="s">
        <v>60</v>
      </c>
      <c r="AD1056" t="s">
        <v>156</v>
      </c>
      <c r="AE1056" t="s">
        <v>176</v>
      </c>
      <c r="AF1056" t="s">
        <v>63</v>
      </c>
      <c r="AG1056" t="s">
        <v>1052</v>
      </c>
      <c r="AH1056" t="s">
        <v>1052</v>
      </c>
      <c r="AI1056" t="s">
        <v>3340</v>
      </c>
      <c r="AJ1056">
        <v>1</v>
      </c>
      <c r="AK1056" t="s">
        <v>103</v>
      </c>
      <c r="AL1056">
        <v>3</v>
      </c>
      <c r="AM1056">
        <v>1</v>
      </c>
      <c r="AN1056" t="s">
        <v>60</v>
      </c>
      <c r="AO1056" t="s">
        <v>67</v>
      </c>
      <c r="AT1056" s="1">
        <v>44129</v>
      </c>
      <c r="AU1056" t="s">
        <v>11661</v>
      </c>
      <c r="AW1056" t="s">
        <v>71</v>
      </c>
      <c r="AX1056" t="s">
        <v>72</v>
      </c>
    </row>
    <row r="1057" spans="1:50" hidden="1" x14ac:dyDescent="0.25">
      <c r="A1057" t="str">
        <f>INDEX('Community ID'!B:B,MATCH(M1057,'Community ID'!A:A,0))</f>
        <v>Villa del Valle</v>
      </c>
      <c r="B1057" t="str">
        <f>INDEX('Community ID'!$K:$K,MATCH('Environmental Data'!$N1057,'Community ID'!J:J,0))</f>
        <v>Santiago</v>
      </c>
      <c r="D1057" t="s">
        <v>3341</v>
      </c>
      <c r="G1057" t="s">
        <v>151</v>
      </c>
      <c r="H1057" s="1">
        <v>26919</v>
      </c>
      <c r="I1057">
        <v>48</v>
      </c>
      <c r="J1057">
        <v>8299032556</v>
      </c>
      <c r="K1057" t="s">
        <v>132</v>
      </c>
      <c r="L1057" t="s">
        <v>3211</v>
      </c>
      <c r="M1057" t="s">
        <v>3104</v>
      </c>
      <c r="N1057" t="s">
        <v>364</v>
      </c>
      <c r="O1057" t="s">
        <v>364</v>
      </c>
      <c r="Q1057" t="s">
        <v>3342</v>
      </c>
      <c r="T1057" t="s">
        <v>3105</v>
      </c>
      <c r="U1057" t="s">
        <v>56</v>
      </c>
      <c r="V1057">
        <v>19.4816692447903</v>
      </c>
      <c r="W1057">
        <v>-70.755896601683204</v>
      </c>
      <c r="X1057" t="s">
        <v>196</v>
      </c>
      <c r="Y1057" t="s">
        <v>196</v>
      </c>
      <c r="Z1057" t="s">
        <v>345</v>
      </c>
      <c r="AA1057" t="s">
        <v>155</v>
      </c>
      <c r="AB1057" t="s">
        <v>60</v>
      </c>
      <c r="AD1057" t="s">
        <v>156</v>
      </c>
      <c r="AE1057" t="s">
        <v>176</v>
      </c>
      <c r="AF1057" t="s">
        <v>63</v>
      </c>
      <c r="AG1057" t="s">
        <v>1052</v>
      </c>
      <c r="AH1057" t="s">
        <v>1052</v>
      </c>
      <c r="AI1057" t="s">
        <v>3343</v>
      </c>
      <c r="AJ1057">
        <v>1</v>
      </c>
      <c r="AK1057" t="s">
        <v>103</v>
      </c>
      <c r="AL1057">
        <v>2</v>
      </c>
      <c r="AN1057" t="s">
        <v>60</v>
      </c>
      <c r="AO1057" t="s">
        <v>67</v>
      </c>
      <c r="AT1057" s="1">
        <v>44129</v>
      </c>
      <c r="AU1057" t="s">
        <v>11662</v>
      </c>
      <c r="AW1057" t="s">
        <v>71</v>
      </c>
      <c r="AX1057" t="s">
        <v>72</v>
      </c>
    </row>
    <row r="1058" spans="1:50" hidden="1" x14ac:dyDescent="0.25">
      <c r="A1058" t="str">
        <f>INDEX('Community ID'!B:B,MATCH(M1058,'Community ID'!A:A,0))</f>
        <v>Villa del Valle</v>
      </c>
      <c r="B1058" t="str">
        <f>INDEX('Community ID'!$K:$K,MATCH('Environmental Data'!$N1058,'Community ID'!J:J,0))</f>
        <v>Santiago</v>
      </c>
      <c r="D1058" t="s">
        <v>3344</v>
      </c>
      <c r="F1058" t="s">
        <v>3345</v>
      </c>
      <c r="G1058" t="s">
        <v>173</v>
      </c>
      <c r="H1058" t="s">
        <v>3346</v>
      </c>
      <c r="I1058">
        <v>46</v>
      </c>
      <c r="J1058">
        <v>8299660419</v>
      </c>
      <c r="K1058" t="s">
        <v>132</v>
      </c>
      <c r="L1058" t="s">
        <v>3211</v>
      </c>
      <c r="M1058" t="s">
        <v>3104</v>
      </c>
      <c r="N1058" t="s">
        <v>364</v>
      </c>
      <c r="O1058" t="s">
        <v>364</v>
      </c>
      <c r="Q1058" t="s">
        <v>353</v>
      </c>
      <c r="T1058" t="s">
        <v>3105</v>
      </c>
      <c r="U1058" t="s">
        <v>56</v>
      </c>
      <c r="V1058">
        <v>19.4817815642221</v>
      </c>
      <c r="W1058">
        <v>-70.756137803024203</v>
      </c>
      <c r="X1058" t="s">
        <v>196</v>
      </c>
      <c r="Y1058" t="s">
        <v>100</v>
      </c>
      <c r="Z1058" t="s">
        <v>345</v>
      </c>
      <c r="AA1058" t="s">
        <v>155</v>
      </c>
      <c r="AB1058" t="s">
        <v>60</v>
      </c>
      <c r="AD1058" t="s">
        <v>156</v>
      </c>
      <c r="AE1058" t="s">
        <v>176</v>
      </c>
      <c r="AF1058" t="s">
        <v>63</v>
      </c>
      <c r="AG1058" t="s">
        <v>135</v>
      </c>
      <c r="AH1058" t="s">
        <v>135</v>
      </c>
      <c r="AI1058" t="s">
        <v>3347</v>
      </c>
      <c r="AJ1058">
        <v>1</v>
      </c>
      <c r="AK1058" t="s">
        <v>989</v>
      </c>
      <c r="AL1058">
        <v>3</v>
      </c>
      <c r="AN1058" t="s">
        <v>60</v>
      </c>
      <c r="AO1058" t="s">
        <v>67</v>
      </c>
      <c r="AT1058" s="1">
        <v>44129</v>
      </c>
      <c r="AU1058" t="s">
        <v>11663</v>
      </c>
      <c r="AW1058" t="s">
        <v>71</v>
      </c>
      <c r="AX1058" t="s">
        <v>72</v>
      </c>
    </row>
    <row r="1059" spans="1:50" hidden="1" x14ac:dyDescent="0.25">
      <c r="A1059" t="str">
        <f>INDEX('Community ID'!B:B,MATCH(M1059,'Community ID'!A:A,0))</f>
        <v>Villa del Valle</v>
      </c>
      <c r="B1059" t="str">
        <f>INDEX('Community ID'!$K:$K,MATCH('Environmental Data'!$N1059,'Community ID'!J:J,0))</f>
        <v>Santiago</v>
      </c>
      <c r="D1059" t="s">
        <v>3348</v>
      </c>
      <c r="G1059" t="s">
        <v>173</v>
      </c>
      <c r="H1059" t="s">
        <v>3349</v>
      </c>
      <c r="I1059">
        <v>58</v>
      </c>
      <c r="J1059">
        <v>8493578298</v>
      </c>
      <c r="K1059" t="s">
        <v>49</v>
      </c>
      <c r="L1059" t="s">
        <v>127</v>
      </c>
      <c r="M1059" t="s">
        <v>3104</v>
      </c>
      <c r="N1059" t="s">
        <v>364</v>
      </c>
      <c r="O1059" t="s">
        <v>364</v>
      </c>
      <c r="Q1059" t="s">
        <v>353</v>
      </c>
      <c r="S1059">
        <v>10271867</v>
      </c>
      <c r="T1059" t="s">
        <v>3105</v>
      </c>
      <c r="U1059" t="s">
        <v>56</v>
      </c>
      <c r="V1059">
        <v>19.482082099918099</v>
      </c>
      <c r="W1059">
        <v>-70.756112858189397</v>
      </c>
      <c r="X1059" t="s">
        <v>57</v>
      </c>
      <c r="Y1059" t="s">
        <v>57</v>
      </c>
      <c r="Z1059" t="s">
        <v>345</v>
      </c>
      <c r="AA1059" t="s">
        <v>155</v>
      </c>
      <c r="AB1059" t="s">
        <v>60</v>
      </c>
      <c r="AD1059" t="s">
        <v>156</v>
      </c>
      <c r="AE1059" t="s">
        <v>176</v>
      </c>
      <c r="AF1059" t="s">
        <v>63</v>
      </c>
      <c r="AG1059" t="s">
        <v>1052</v>
      </c>
      <c r="AH1059" t="s">
        <v>1052</v>
      </c>
      <c r="AI1059" t="s">
        <v>3190</v>
      </c>
      <c r="AJ1059">
        <v>1</v>
      </c>
      <c r="AK1059" t="s">
        <v>3350</v>
      </c>
      <c r="AL1059">
        <v>5</v>
      </c>
      <c r="AN1059" t="s">
        <v>60</v>
      </c>
      <c r="AO1059" t="s">
        <v>67</v>
      </c>
      <c r="AT1059" s="1">
        <v>44129</v>
      </c>
      <c r="AU1059" t="s">
        <v>11664</v>
      </c>
      <c r="AW1059" t="s">
        <v>71</v>
      </c>
      <c r="AX1059" t="s">
        <v>72</v>
      </c>
    </row>
    <row r="1060" spans="1:50" hidden="1" x14ac:dyDescent="0.25">
      <c r="A1060" t="str">
        <f>INDEX('Community ID'!B:B,MATCH(M1060,'Community ID'!A:A,0))</f>
        <v>Villa del Valle</v>
      </c>
      <c r="B1060" t="str">
        <f>INDEX('Community ID'!$K:$K,MATCH('Environmental Data'!$N1060,'Community ID'!J:J,0))</f>
        <v>Santiago</v>
      </c>
      <c r="D1060" t="s">
        <v>3351</v>
      </c>
      <c r="G1060" t="s">
        <v>173</v>
      </c>
      <c r="H1060" t="s">
        <v>3352</v>
      </c>
      <c r="I1060">
        <v>27</v>
      </c>
      <c r="J1060">
        <v>8097513194</v>
      </c>
      <c r="K1060" t="s">
        <v>117</v>
      </c>
      <c r="L1060" t="s">
        <v>3353</v>
      </c>
      <c r="M1060" t="s">
        <v>3104</v>
      </c>
      <c r="N1060" t="s">
        <v>342</v>
      </c>
      <c r="O1060" t="s">
        <v>364</v>
      </c>
      <c r="T1060" t="s">
        <v>3354</v>
      </c>
      <c r="U1060" t="s">
        <v>56</v>
      </c>
      <c r="V1060">
        <v>19.482231192928001</v>
      </c>
      <c r="W1060">
        <v>-70.756844068533795</v>
      </c>
      <c r="X1060" t="s">
        <v>57</v>
      </c>
      <c r="Y1060" t="s">
        <v>196</v>
      </c>
      <c r="Z1060" t="s">
        <v>345</v>
      </c>
      <c r="AA1060" t="s">
        <v>155</v>
      </c>
      <c r="AB1060" t="s">
        <v>60</v>
      </c>
      <c r="AD1060" t="s">
        <v>156</v>
      </c>
      <c r="AE1060" t="s">
        <v>176</v>
      </c>
      <c r="AF1060" t="s">
        <v>63</v>
      </c>
      <c r="AG1060" t="s">
        <v>135</v>
      </c>
      <c r="AH1060" t="s">
        <v>1052</v>
      </c>
      <c r="AI1060" t="s">
        <v>307</v>
      </c>
      <c r="AJ1060">
        <v>2</v>
      </c>
      <c r="AK1060" t="s">
        <v>644</v>
      </c>
      <c r="AL1060">
        <v>3</v>
      </c>
      <c r="AM1060">
        <v>1</v>
      </c>
      <c r="AN1060" t="s">
        <v>60</v>
      </c>
      <c r="AO1060" t="s">
        <v>67</v>
      </c>
      <c r="AT1060" s="1">
        <v>44128</v>
      </c>
      <c r="AU1060" t="s">
        <v>11665</v>
      </c>
      <c r="AW1060" t="s">
        <v>71</v>
      </c>
      <c r="AX1060" t="s">
        <v>72</v>
      </c>
    </row>
    <row r="1061" spans="1:50" hidden="1" x14ac:dyDescent="0.25">
      <c r="A1061" t="str">
        <f>INDEX('Community ID'!B:B,MATCH(M1061,'Community ID'!A:A,0))</f>
        <v>Villa del Valle</v>
      </c>
      <c r="B1061" t="str">
        <f>INDEX('Community ID'!$K:$K,MATCH('Environmental Data'!$N1061,'Community ID'!J:J,0))</f>
        <v>Santiago</v>
      </c>
      <c r="D1061" t="s">
        <v>3355</v>
      </c>
      <c r="F1061" t="s">
        <v>1853</v>
      </c>
      <c r="G1061" t="s">
        <v>173</v>
      </c>
      <c r="H1061" s="1">
        <v>35679</v>
      </c>
      <c r="I1061">
        <v>24</v>
      </c>
      <c r="J1061">
        <v>8296398957</v>
      </c>
      <c r="K1061" t="s">
        <v>201</v>
      </c>
      <c r="L1061" t="s">
        <v>127</v>
      </c>
      <c r="M1061" t="s">
        <v>3104</v>
      </c>
      <c r="N1061" t="s">
        <v>364</v>
      </c>
      <c r="O1061" t="s">
        <v>364</v>
      </c>
      <c r="T1061" t="s">
        <v>3354</v>
      </c>
      <c r="U1061" t="s">
        <v>56</v>
      </c>
      <c r="V1061">
        <v>19.482462345640599</v>
      </c>
      <c r="W1061">
        <v>-70.757274124837195</v>
      </c>
      <c r="X1061" t="s">
        <v>196</v>
      </c>
      <c r="Y1061" t="s">
        <v>275</v>
      </c>
      <c r="Z1061" t="s">
        <v>345</v>
      </c>
      <c r="AA1061" t="s">
        <v>155</v>
      </c>
      <c r="AB1061" t="s">
        <v>60</v>
      </c>
      <c r="AD1061" t="s">
        <v>156</v>
      </c>
      <c r="AE1061" t="s">
        <v>176</v>
      </c>
      <c r="AF1061" t="s">
        <v>63</v>
      </c>
      <c r="AG1061" t="s">
        <v>730</v>
      </c>
      <c r="AH1061" t="s">
        <v>101</v>
      </c>
      <c r="AI1061" t="s">
        <v>925</v>
      </c>
      <c r="AJ1061">
        <v>1</v>
      </c>
      <c r="AK1061" t="s">
        <v>3356</v>
      </c>
      <c r="AL1061">
        <v>5</v>
      </c>
      <c r="AM1061">
        <v>2</v>
      </c>
      <c r="AN1061" t="s">
        <v>61</v>
      </c>
      <c r="AO1061" t="s">
        <v>67</v>
      </c>
      <c r="AT1061" s="1">
        <v>44128</v>
      </c>
      <c r="AU1061" t="s">
        <v>11666</v>
      </c>
      <c r="AW1061" t="s">
        <v>71</v>
      </c>
      <c r="AX1061" t="s">
        <v>72</v>
      </c>
    </row>
    <row r="1062" spans="1:50" hidden="1" x14ac:dyDescent="0.25">
      <c r="A1062" t="str">
        <f>INDEX('Community ID'!B:B,MATCH(M1062,'Community ID'!A:A,0))</f>
        <v>Villa del Valle</v>
      </c>
      <c r="B1062" t="str">
        <f>INDEX('Community ID'!$K:$K,MATCH('Environmental Data'!$N1062,'Community ID'!J:J,0))</f>
        <v>Santiago</v>
      </c>
      <c r="D1062" t="s">
        <v>3357</v>
      </c>
      <c r="G1062" t="s">
        <v>173</v>
      </c>
      <c r="H1062" t="s">
        <v>3358</v>
      </c>
      <c r="I1062">
        <v>18</v>
      </c>
      <c r="J1062">
        <v>8492750294</v>
      </c>
      <c r="K1062" t="s">
        <v>201</v>
      </c>
      <c r="L1062" t="s">
        <v>118</v>
      </c>
      <c r="M1062" t="s">
        <v>3104</v>
      </c>
      <c r="N1062" t="s">
        <v>364</v>
      </c>
      <c r="O1062" t="s">
        <v>364</v>
      </c>
      <c r="T1062" t="s">
        <v>3354</v>
      </c>
      <c r="U1062" t="s">
        <v>56</v>
      </c>
      <c r="V1062">
        <v>19.482417257253999</v>
      </c>
      <c r="W1062">
        <v>-70.756983474969601</v>
      </c>
      <c r="X1062" t="s">
        <v>196</v>
      </c>
      <c r="Y1062" t="s">
        <v>196</v>
      </c>
      <c r="Z1062" t="s">
        <v>345</v>
      </c>
      <c r="AA1062" t="s">
        <v>155</v>
      </c>
      <c r="AB1062" t="s">
        <v>60</v>
      </c>
      <c r="AD1062" t="s">
        <v>156</v>
      </c>
      <c r="AE1062" t="s">
        <v>176</v>
      </c>
      <c r="AF1062" t="s">
        <v>63</v>
      </c>
      <c r="AG1062" t="s">
        <v>135</v>
      </c>
      <c r="AH1062" t="s">
        <v>135</v>
      </c>
      <c r="AI1062" t="s">
        <v>326</v>
      </c>
      <c r="AJ1062">
        <v>1</v>
      </c>
      <c r="AK1062" t="s">
        <v>597</v>
      </c>
      <c r="AL1062">
        <v>2</v>
      </c>
      <c r="AN1062" t="s">
        <v>60</v>
      </c>
      <c r="AO1062" t="s">
        <v>67</v>
      </c>
      <c r="AT1062" s="1">
        <v>44128</v>
      </c>
      <c r="AU1062" t="s">
        <v>11667</v>
      </c>
      <c r="AW1062" t="s">
        <v>71</v>
      </c>
      <c r="AX1062" t="s">
        <v>72</v>
      </c>
    </row>
    <row r="1063" spans="1:50" hidden="1" x14ac:dyDescent="0.25">
      <c r="A1063" t="str">
        <f>INDEX('Community ID'!B:B,MATCH(M1063,'Community ID'!A:A,0))</f>
        <v>Villa del Valle</v>
      </c>
      <c r="B1063" t="str">
        <f>INDEX('Community ID'!$K:$K,MATCH('Environmental Data'!$N1063,'Community ID'!J:J,0))</f>
        <v>Santiago</v>
      </c>
      <c r="D1063" t="s">
        <v>3359</v>
      </c>
      <c r="G1063" t="s">
        <v>173</v>
      </c>
      <c r="H1063" s="1">
        <v>24594</v>
      </c>
      <c r="I1063">
        <v>54</v>
      </c>
      <c r="J1063">
        <v>8298691734</v>
      </c>
      <c r="K1063" t="s">
        <v>76</v>
      </c>
      <c r="L1063" t="s">
        <v>127</v>
      </c>
      <c r="M1063" t="s">
        <v>3104</v>
      </c>
      <c r="N1063" t="s">
        <v>364</v>
      </c>
      <c r="O1063" t="s">
        <v>364</v>
      </c>
      <c r="T1063" t="s">
        <v>3354</v>
      </c>
      <c r="U1063" t="s">
        <v>56</v>
      </c>
      <c r="V1063">
        <v>19.4824768430116</v>
      </c>
      <c r="W1063">
        <v>-70.756794683597505</v>
      </c>
      <c r="X1063" t="s">
        <v>196</v>
      </c>
      <c r="Y1063" t="s">
        <v>100</v>
      </c>
      <c r="Z1063" t="s">
        <v>345</v>
      </c>
      <c r="AA1063" t="s">
        <v>155</v>
      </c>
      <c r="AB1063" t="s">
        <v>60</v>
      </c>
      <c r="AD1063" t="s">
        <v>156</v>
      </c>
      <c r="AE1063" t="s">
        <v>176</v>
      </c>
      <c r="AF1063" t="s">
        <v>63</v>
      </c>
      <c r="AG1063" t="s">
        <v>135</v>
      </c>
      <c r="AH1063" t="s">
        <v>1176</v>
      </c>
      <c r="AI1063" t="s">
        <v>2157</v>
      </c>
      <c r="AJ1063">
        <v>1</v>
      </c>
      <c r="AK1063" t="s">
        <v>644</v>
      </c>
      <c r="AL1063">
        <v>2</v>
      </c>
      <c r="AN1063" t="s">
        <v>60</v>
      </c>
      <c r="AO1063" t="s">
        <v>67</v>
      </c>
      <c r="AT1063" s="1">
        <v>44128</v>
      </c>
      <c r="AU1063" t="s">
        <v>11668</v>
      </c>
      <c r="AW1063" t="s">
        <v>71</v>
      </c>
      <c r="AX1063" t="s">
        <v>72</v>
      </c>
    </row>
    <row r="1064" spans="1:50" hidden="1" x14ac:dyDescent="0.25">
      <c r="A1064" t="str">
        <f>INDEX('Community ID'!B:B,MATCH(M1064,'Community ID'!A:A,0))</f>
        <v>Villa del Valle</v>
      </c>
      <c r="B1064" t="str">
        <f>INDEX('Community ID'!$K:$K,MATCH('Environmental Data'!$N1064,'Community ID'!J:J,0))</f>
        <v>Santiago</v>
      </c>
      <c r="D1064" t="s">
        <v>3360</v>
      </c>
      <c r="F1064" t="s">
        <v>3361</v>
      </c>
      <c r="G1064" t="s">
        <v>173</v>
      </c>
      <c r="H1064" t="s">
        <v>3362</v>
      </c>
      <c r="I1064">
        <v>39</v>
      </c>
      <c r="J1064">
        <v>8099730387</v>
      </c>
      <c r="K1064" t="s">
        <v>76</v>
      </c>
      <c r="L1064" t="s">
        <v>918</v>
      </c>
      <c r="M1064" t="s">
        <v>3104</v>
      </c>
      <c r="N1064" t="s">
        <v>364</v>
      </c>
      <c r="O1064" t="s">
        <v>364</v>
      </c>
      <c r="T1064" t="s">
        <v>3354</v>
      </c>
      <c r="U1064" t="s">
        <v>56</v>
      </c>
      <c r="V1064">
        <v>19.482736287138199</v>
      </c>
      <c r="W1064">
        <v>-70.756495534211396</v>
      </c>
      <c r="X1064" t="s">
        <v>57</v>
      </c>
      <c r="Y1064" t="s">
        <v>196</v>
      </c>
      <c r="Z1064" t="s">
        <v>345</v>
      </c>
      <c r="AA1064" t="s">
        <v>155</v>
      </c>
      <c r="AB1064" t="s">
        <v>60</v>
      </c>
      <c r="AD1064" t="s">
        <v>156</v>
      </c>
      <c r="AE1064" t="s">
        <v>157</v>
      </c>
      <c r="AF1064" t="s">
        <v>111</v>
      </c>
      <c r="AG1064" t="s">
        <v>135</v>
      </c>
      <c r="AH1064" t="s">
        <v>1052</v>
      </c>
      <c r="AI1064" t="s">
        <v>3363</v>
      </c>
      <c r="AJ1064">
        <v>1</v>
      </c>
      <c r="AK1064" t="s">
        <v>644</v>
      </c>
      <c r="AL1064">
        <v>5</v>
      </c>
      <c r="AN1064" t="s">
        <v>60</v>
      </c>
      <c r="AO1064" t="s">
        <v>67</v>
      </c>
      <c r="AT1064" s="1">
        <v>44128</v>
      </c>
      <c r="AU1064" t="s">
        <v>11669</v>
      </c>
      <c r="AW1064" t="s">
        <v>71</v>
      </c>
      <c r="AX1064" t="s">
        <v>72</v>
      </c>
    </row>
    <row r="1065" spans="1:50" hidden="1" x14ac:dyDescent="0.25">
      <c r="A1065" t="str">
        <f>INDEX('Community ID'!B:B,MATCH(M1065,'Community ID'!A:A,0))</f>
        <v>Villa del Valle</v>
      </c>
      <c r="B1065" t="str">
        <f>INDEX('Community ID'!$K:$K,MATCH('Environmental Data'!$N1065,'Community ID'!J:J,0))</f>
        <v>Santiago</v>
      </c>
      <c r="D1065" t="s">
        <v>3364</v>
      </c>
      <c r="G1065" t="s">
        <v>151</v>
      </c>
      <c r="H1065" t="s">
        <v>3366</v>
      </c>
      <c r="I1065">
        <v>36</v>
      </c>
      <c r="J1065">
        <v>8093537372</v>
      </c>
      <c r="K1065" t="s">
        <v>76</v>
      </c>
      <c r="L1065" t="s">
        <v>3367</v>
      </c>
      <c r="M1065" t="s">
        <v>3104</v>
      </c>
      <c r="N1065" t="s">
        <v>364</v>
      </c>
      <c r="O1065" t="s">
        <v>364</v>
      </c>
      <c r="T1065" t="s">
        <v>3354</v>
      </c>
      <c r="U1065" t="s">
        <v>56</v>
      </c>
      <c r="V1065">
        <v>19.4826181065804</v>
      </c>
      <c r="W1065">
        <v>-70.756536823580305</v>
      </c>
      <c r="X1065" t="s">
        <v>82</v>
      </c>
      <c r="Y1065" t="s">
        <v>82</v>
      </c>
      <c r="Z1065" t="s">
        <v>345</v>
      </c>
      <c r="AA1065" t="s">
        <v>155</v>
      </c>
      <c r="AB1065" t="s">
        <v>60</v>
      </c>
      <c r="AD1065" t="s">
        <v>156</v>
      </c>
      <c r="AE1065" t="s">
        <v>176</v>
      </c>
      <c r="AF1065" t="s">
        <v>63</v>
      </c>
      <c r="AG1065" t="s">
        <v>135</v>
      </c>
      <c r="AI1065" t="s">
        <v>3368</v>
      </c>
      <c r="AJ1065">
        <v>2</v>
      </c>
      <c r="AK1065" t="s">
        <v>644</v>
      </c>
      <c r="AL1065">
        <v>2</v>
      </c>
      <c r="AN1065" t="s">
        <v>60</v>
      </c>
      <c r="AO1065" t="s">
        <v>67</v>
      </c>
      <c r="AT1065" s="1">
        <v>44128</v>
      </c>
      <c r="AU1065" t="s">
        <v>11670</v>
      </c>
      <c r="AW1065" t="s">
        <v>71</v>
      </c>
      <c r="AX1065" t="s">
        <v>72</v>
      </c>
    </row>
    <row r="1066" spans="1:50" hidden="1" x14ac:dyDescent="0.25">
      <c r="A1066" t="str">
        <f>INDEX('Community ID'!B:B,MATCH(M1066,'Community ID'!A:A,0))</f>
        <v>Villa del Valle</v>
      </c>
      <c r="B1066" t="str">
        <f>INDEX('Community ID'!$K:$K,MATCH('Environmental Data'!$N1066,'Community ID'!J:J,0))</f>
        <v>Santiago</v>
      </c>
      <c r="D1066" t="s">
        <v>3369</v>
      </c>
      <c r="F1066" t="s">
        <v>3370</v>
      </c>
      <c r="G1066" t="s">
        <v>151</v>
      </c>
      <c r="H1066" t="s">
        <v>3371</v>
      </c>
      <c r="I1066">
        <v>49</v>
      </c>
      <c r="J1066">
        <v>8293715850</v>
      </c>
      <c r="K1066" t="s">
        <v>76</v>
      </c>
      <c r="L1066" t="s">
        <v>3372</v>
      </c>
      <c r="M1066" t="s">
        <v>3104</v>
      </c>
      <c r="N1066" t="s">
        <v>364</v>
      </c>
      <c r="O1066" t="s">
        <v>364</v>
      </c>
      <c r="T1066" t="s">
        <v>3354</v>
      </c>
      <c r="U1066" t="s">
        <v>56</v>
      </c>
      <c r="V1066">
        <v>19.482519131587601</v>
      </c>
      <c r="W1066">
        <v>-70.756639599845002</v>
      </c>
      <c r="X1066" t="s">
        <v>57</v>
      </c>
      <c r="Y1066" t="s">
        <v>57</v>
      </c>
      <c r="Z1066" t="s">
        <v>345</v>
      </c>
      <c r="AA1066" t="s">
        <v>155</v>
      </c>
      <c r="AB1066" t="s">
        <v>60</v>
      </c>
      <c r="AD1066" t="s">
        <v>156</v>
      </c>
      <c r="AE1066" t="s">
        <v>176</v>
      </c>
      <c r="AF1066" t="s">
        <v>63</v>
      </c>
      <c r="AG1066" t="s">
        <v>1052</v>
      </c>
      <c r="AH1066" t="s">
        <v>135</v>
      </c>
      <c r="AI1066" t="s">
        <v>925</v>
      </c>
      <c r="AJ1066">
        <v>2</v>
      </c>
      <c r="AK1066" t="s">
        <v>644</v>
      </c>
      <c r="AL1066">
        <v>3</v>
      </c>
      <c r="AN1066" t="s">
        <v>60</v>
      </c>
      <c r="AO1066" t="s">
        <v>67</v>
      </c>
      <c r="AT1066" s="1">
        <v>44128</v>
      </c>
      <c r="AU1066" t="s">
        <v>11671</v>
      </c>
      <c r="AW1066" t="s">
        <v>71</v>
      </c>
      <c r="AX1066" t="s">
        <v>72</v>
      </c>
    </row>
    <row r="1067" spans="1:50" hidden="1" x14ac:dyDescent="0.25">
      <c r="A1067" t="str">
        <f>INDEX('Community ID'!B:B,MATCH(M1067,'Community ID'!A:A,0))</f>
        <v>Villa del Valle</v>
      </c>
      <c r="B1067" t="str">
        <f>INDEX('Community ID'!$K:$K,MATCH('Environmental Data'!$N1067,'Community ID'!J:J,0))</f>
        <v>Santiago</v>
      </c>
      <c r="D1067" t="s">
        <v>3373</v>
      </c>
      <c r="G1067" t="s">
        <v>173</v>
      </c>
      <c r="H1067" t="s">
        <v>3375</v>
      </c>
      <c r="I1067">
        <v>32</v>
      </c>
      <c r="J1067">
        <v>8492011400</v>
      </c>
      <c r="K1067" t="s">
        <v>201</v>
      </c>
      <c r="L1067" t="s">
        <v>108</v>
      </c>
      <c r="M1067" t="s">
        <v>3104</v>
      </c>
      <c r="N1067" t="s">
        <v>364</v>
      </c>
      <c r="O1067" t="s">
        <v>364</v>
      </c>
      <c r="T1067" t="s">
        <v>3354</v>
      </c>
      <c r="U1067" t="s">
        <v>56</v>
      </c>
      <c r="V1067">
        <v>19.482323536448401</v>
      </c>
      <c r="W1067">
        <v>-70.756699183554701</v>
      </c>
      <c r="X1067" t="s">
        <v>196</v>
      </c>
      <c r="Y1067" t="s">
        <v>196</v>
      </c>
      <c r="Z1067" t="s">
        <v>345</v>
      </c>
      <c r="AA1067" t="s">
        <v>155</v>
      </c>
      <c r="AB1067" t="s">
        <v>60</v>
      </c>
      <c r="AD1067" t="s">
        <v>156</v>
      </c>
      <c r="AE1067" t="s">
        <v>176</v>
      </c>
      <c r="AF1067" t="s">
        <v>63</v>
      </c>
      <c r="AG1067" t="s">
        <v>135</v>
      </c>
      <c r="AH1067" t="s">
        <v>135</v>
      </c>
      <c r="AI1067" t="s">
        <v>307</v>
      </c>
      <c r="AJ1067">
        <v>1</v>
      </c>
      <c r="AK1067" t="s">
        <v>644</v>
      </c>
      <c r="AL1067">
        <v>5</v>
      </c>
      <c r="AN1067" t="s">
        <v>61</v>
      </c>
      <c r="AO1067" t="s">
        <v>67</v>
      </c>
      <c r="AT1067" s="1">
        <v>44128</v>
      </c>
      <c r="AU1067" t="s">
        <v>11672</v>
      </c>
      <c r="AW1067" t="s">
        <v>71</v>
      </c>
      <c r="AX1067" t="s">
        <v>72</v>
      </c>
    </row>
    <row r="1068" spans="1:50" hidden="1" x14ac:dyDescent="0.25">
      <c r="A1068" t="str">
        <f>INDEX('Community ID'!B:B,MATCH(M1068,'Community ID'!A:A,0))</f>
        <v>Villa del Valle</v>
      </c>
      <c r="B1068" t="str">
        <f>INDEX('Community ID'!$K:$K,MATCH('Environmental Data'!$N1068,'Community ID'!J:J,0))</f>
        <v>Santiago</v>
      </c>
      <c r="D1068" t="s">
        <v>3376</v>
      </c>
      <c r="G1068" t="s">
        <v>173</v>
      </c>
      <c r="H1068" s="1">
        <v>38809</v>
      </c>
      <c r="I1068">
        <v>15</v>
      </c>
      <c r="J1068">
        <v>8297866965</v>
      </c>
      <c r="K1068" t="s">
        <v>201</v>
      </c>
      <c r="L1068" t="s">
        <v>118</v>
      </c>
      <c r="M1068" t="s">
        <v>3104</v>
      </c>
      <c r="N1068" t="s">
        <v>364</v>
      </c>
      <c r="O1068" t="s">
        <v>364</v>
      </c>
      <c r="T1068" t="s">
        <v>3354</v>
      </c>
      <c r="U1068" t="s">
        <v>56</v>
      </c>
      <c r="V1068">
        <v>19.482336449454898</v>
      </c>
      <c r="W1068">
        <v>-70.756502151555097</v>
      </c>
      <c r="X1068" t="s">
        <v>57</v>
      </c>
      <c r="Y1068" t="s">
        <v>57</v>
      </c>
      <c r="Z1068" t="s">
        <v>345</v>
      </c>
      <c r="AA1068" t="s">
        <v>155</v>
      </c>
      <c r="AB1068" t="s">
        <v>60</v>
      </c>
      <c r="AD1068" t="s">
        <v>156</v>
      </c>
      <c r="AE1068" t="s">
        <v>176</v>
      </c>
      <c r="AF1068" t="s">
        <v>63</v>
      </c>
      <c r="AG1068" t="s">
        <v>1052</v>
      </c>
      <c r="AH1068" t="s">
        <v>101</v>
      </c>
      <c r="AI1068" t="s">
        <v>390</v>
      </c>
      <c r="AJ1068">
        <v>2</v>
      </c>
      <c r="AK1068" t="s">
        <v>644</v>
      </c>
      <c r="AL1068">
        <v>2</v>
      </c>
      <c r="AN1068" t="s">
        <v>61</v>
      </c>
      <c r="AO1068" t="s">
        <v>67</v>
      </c>
      <c r="AT1068" s="1">
        <v>44128</v>
      </c>
      <c r="AU1068" t="s">
        <v>11673</v>
      </c>
      <c r="AW1068" t="s">
        <v>71</v>
      </c>
      <c r="AX1068" t="s">
        <v>72</v>
      </c>
    </row>
    <row r="1069" spans="1:50" hidden="1" x14ac:dyDescent="0.25">
      <c r="A1069" t="str">
        <f>INDEX('Community ID'!B:B,MATCH(M1069,'Community ID'!A:A,0))</f>
        <v>Villa del Valle</v>
      </c>
      <c r="B1069" t="str">
        <f>INDEX('Community ID'!$K:$K,MATCH('Environmental Data'!$N1069,'Community ID'!J:J,0))</f>
        <v>Santiago</v>
      </c>
      <c r="D1069" t="s">
        <v>3377</v>
      </c>
      <c r="F1069" t="s">
        <v>3378</v>
      </c>
      <c r="G1069" t="s">
        <v>151</v>
      </c>
      <c r="H1069" s="1">
        <v>32754</v>
      </c>
      <c r="I1069">
        <v>32</v>
      </c>
      <c r="J1069">
        <v>8496303193</v>
      </c>
      <c r="K1069" t="s">
        <v>117</v>
      </c>
      <c r="L1069" t="s">
        <v>3379</v>
      </c>
      <c r="M1069" t="s">
        <v>3380</v>
      </c>
      <c r="N1069" t="s">
        <v>364</v>
      </c>
      <c r="O1069" t="s">
        <v>364</v>
      </c>
      <c r="T1069" t="s">
        <v>3354</v>
      </c>
      <c r="U1069" t="s">
        <v>56</v>
      </c>
      <c r="V1069">
        <v>19.4821378821688</v>
      </c>
      <c r="W1069">
        <v>-70.7561842259678</v>
      </c>
      <c r="X1069" t="s">
        <v>82</v>
      </c>
      <c r="Y1069" t="s">
        <v>82</v>
      </c>
      <c r="Z1069" t="s">
        <v>345</v>
      </c>
      <c r="AA1069" t="s">
        <v>155</v>
      </c>
      <c r="AB1069" t="s">
        <v>60</v>
      </c>
      <c r="AD1069" t="s">
        <v>156</v>
      </c>
      <c r="AE1069" t="s">
        <v>176</v>
      </c>
      <c r="AF1069" t="s">
        <v>63</v>
      </c>
      <c r="AG1069" t="s">
        <v>1052</v>
      </c>
      <c r="AH1069" t="s">
        <v>1052</v>
      </c>
      <c r="AI1069" t="s">
        <v>307</v>
      </c>
      <c r="AJ1069">
        <v>2</v>
      </c>
      <c r="AK1069" t="s">
        <v>103</v>
      </c>
      <c r="AL1069">
        <v>6</v>
      </c>
      <c r="AN1069" t="s">
        <v>60</v>
      </c>
      <c r="AO1069" t="s">
        <v>67</v>
      </c>
      <c r="AT1069" s="1">
        <v>44128</v>
      </c>
      <c r="AU1069" t="s">
        <v>11674</v>
      </c>
      <c r="AW1069" t="s">
        <v>71</v>
      </c>
      <c r="AX1069" t="s">
        <v>72</v>
      </c>
    </row>
    <row r="1070" spans="1:50" hidden="1" x14ac:dyDescent="0.25">
      <c r="A1070" t="str">
        <f>INDEX('Community ID'!B:B,MATCH(M1070,'Community ID'!A:A,0))</f>
        <v>Villa del Valle</v>
      </c>
      <c r="B1070" t="str">
        <f>INDEX('Community ID'!$K:$K,MATCH('Environmental Data'!$N1070,'Community ID'!J:J,0))</f>
        <v>Santiago</v>
      </c>
      <c r="D1070" t="s">
        <v>3381</v>
      </c>
      <c r="G1070" t="s">
        <v>173</v>
      </c>
      <c r="H1070" t="s">
        <v>3382</v>
      </c>
      <c r="I1070">
        <v>54</v>
      </c>
      <c r="J1070">
        <v>8099680014</v>
      </c>
      <c r="K1070" t="s">
        <v>76</v>
      </c>
      <c r="L1070" t="s">
        <v>108</v>
      </c>
      <c r="M1070" t="s">
        <v>3104</v>
      </c>
      <c r="N1070" t="s">
        <v>364</v>
      </c>
      <c r="O1070" t="s">
        <v>364</v>
      </c>
      <c r="T1070" t="s">
        <v>3354</v>
      </c>
      <c r="U1070" t="s">
        <v>56</v>
      </c>
      <c r="V1070">
        <v>19.482036293183501</v>
      </c>
      <c r="W1070">
        <v>-70.756183728038707</v>
      </c>
      <c r="X1070" t="s">
        <v>57</v>
      </c>
      <c r="Y1070" t="s">
        <v>57</v>
      </c>
      <c r="Z1070" t="s">
        <v>345</v>
      </c>
      <c r="AA1070" t="s">
        <v>155</v>
      </c>
      <c r="AB1070" t="s">
        <v>60</v>
      </c>
      <c r="AD1070" t="s">
        <v>156</v>
      </c>
      <c r="AE1070" t="s">
        <v>176</v>
      </c>
      <c r="AF1070" t="s">
        <v>63</v>
      </c>
      <c r="AG1070" t="s">
        <v>1596</v>
      </c>
      <c r="AH1070" t="s">
        <v>135</v>
      </c>
      <c r="AI1070" t="s">
        <v>307</v>
      </c>
      <c r="AJ1070">
        <v>2</v>
      </c>
      <c r="AK1070" t="s">
        <v>567</v>
      </c>
      <c r="AL1070">
        <v>6</v>
      </c>
      <c r="AM1070">
        <v>1</v>
      </c>
      <c r="AN1070" t="s">
        <v>60</v>
      </c>
      <c r="AO1070" t="s">
        <v>67</v>
      </c>
      <c r="AT1070" s="1">
        <v>44128</v>
      </c>
      <c r="AU1070" t="s">
        <v>11675</v>
      </c>
      <c r="AW1070" t="s">
        <v>71</v>
      </c>
      <c r="AX1070" t="s">
        <v>72</v>
      </c>
    </row>
    <row r="1071" spans="1:50" hidden="1" x14ac:dyDescent="0.25">
      <c r="A1071" t="str">
        <f>INDEX('Community ID'!B:B,MATCH(M1071,'Community ID'!A:A,0))</f>
        <v>Villa del Valle</v>
      </c>
      <c r="B1071" t="str">
        <f>INDEX('Community ID'!$K:$K,MATCH('Environmental Data'!$N1071,'Community ID'!J:J,0))</f>
        <v>Santiago</v>
      </c>
      <c r="D1071" t="s">
        <v>3383</v>
      </c>
      <c r="F1071" t="s">
        <v>2823</v>
      </c>
      <c r="G1071" t="s">
        <v>151</v>
      </c>
      <c r="H1071" t="s">
        <v>3384</v>
      </c>
      <c r="I1071">
        <v>37</v>
      </c>
      <c r="J1071">
        <v>8295319662</v>
      </c>
      <c r="K1071" t="s">
        <v>132</v>
      </c>
      <c r="L1071" t="s">
        <v>3385</v>
      </c>
      <c r="M1071" t="s">
        <v>3104</v>
      </c>
      <c r="N1071" t="s">
        <v>364</v>
      </c>
      <c r="O1071" t="s">
        <v>364</v>
      </c>
      <c r="T1071" t="s">
        <v>3354</v>
      </c>
      <c r="U1071" t="s">
        <v>56</v>
      </c>
      <c r="V1071">
        <v>19.482089588466401</v>
      </c>
      <c r="W1071">
        <v>-70.755907457383699</v>
      </c>
      <c r="X1071" t="s">
        <v>275</v>
      </c>
      <c r="Y1071" t="s">
        <v>275</v>
      </c>
      <c r="Z1071" t="s">
        <v>345</v>
      </c>
      <c r="AA1071" t="s">
        <v>155</v>
      </c>
      <c r="AB1071" t="s">
        <v>60</v>
      </c>
      <c r="AD1071" t="s">
        <v>156</v>
      </c>
      <c r="AE1071" t="s">
        <v>176</v>
      </c>
      <c r="AF1071" t="s">
        <v>63</v>
      </c>
      <c r="AG1071" t="s">
        <v>1052</v>
      </c>
      <c r="AI1071" t="s">
        <v>307</v>
      </c>
      <c r="AJ1071">
        <v>2</v>
      </c>
      <c r="AK1071" t="s">
        <v>3386</v>
      </c>
      <c r="AL1071">
        <v>3</v>
      </c>
      <c r="AM1071">
        <v>1</v>
      </c>
      <c r="AN1071" t="s">
        <v>61</v>
      </c>
      <c r="AO1071" t="s">
        <v>67</v>
      </c>
      <c r="AT1071" s="1">
        <v>44128</v>
      </c>
      <c r="AU1071" t="s">
        <v>11676</v>
      </c>
      <c r="AW1071" t="s">
        <v>71</v>
      </c>
      <c r="AX1071" t="s">
        <v>72</v>
      </c>
    </row>
    <row r="1072" spans="1:50" hidden="1" x14ac:dyDescent="0.25">
      <c r="A1072" t="str">
        <f>INDEX('Community ID'!B:B,MATCH(M1072,'Community ID'!A:A,0))</f>
        <v>Villa del Valle</v>
      </c>
      <c r="B1072" t="str">
        <f>INDEX('Community ID'!$K:$K,MATCH('Environmental Data'!$N1072,'Community ID'!J:J,0))</f>
        <v>Santiago</v>
      </c>
      <c r="D1072" t="s">
        <v>3387</v>
      </c>
      <c r="F1072" t="s">
        <v>3388</v>
      </c>
      <c r="G1072" t="s">
        <v>173</v>
      </c>
      <c r="H1072" s="1">
        <v>25940</v>
      </c>
      <c r="I1072">
        <v>50</v>
      </c>
      <c r="J1072">
        <v>8298041665</v>
      </c>
      <c r="K1072" t="s">
        <v>76</v>
      </c>
      <c r="L1072" t="s">
        <v>127</v>
      </c>
      <c r="M1072" t="s">
        <v>3104</v>
      </c>
      <c r="N1072" t="s">
        <v>364</v>
      </c>
      <c r="O1072" t="s">
        <v>364</v>
      </c>
      <c r="T1072" t="s">
        <v>3354</v>
      </c>
      <c r="U1072" t="s">
        <v>56</v>
      </c>
      <c r="V1072">
        <v>19.482059846650301</v>
      </c>
      <c r="W1072">
        <v>-70.755457514962799</v>
      </c>
      <c r="X1072" t="s">
        <v>196</v>
      </c>
      <c r="Y1072" t="s">
        <v>196</v>
      </c>
      <c r="Z1072" t="s">
        <v>345</v>
      </c>
      <c r="AA1072" t="s">
        <v>155</v>
      </c>
      <c r="AB1072" t="s">
        <v>60</v>
      </c>
      <c r="AD1072" t="s">
        <v>156</v>
      </c>
      <c r="AE1072" t="s">
        <v>176</v>
      </c>
      <c r="AF1072" t="s">
        <v>63</v>
      </c>
      <c r="AG1072" t="s">
        <v>3389</v>
      </c>
      <c r="AH1072" t="s">
        <v>135</v>
      </c>
      <c r="AI1072" t="s">
        <v>307</v>
      </c>
      <c r="AJ1072">
        <v>2</v>
      </c>
      <c r="AK1072" t="s">
        <v>644</v>
      </c>
      <c r="AL1072">
        <v>2</v>
      </c>
      <c r="AN1072" t="s">
        <v>61</v>
      </c>
      <c r="AO1072" t="s">
        <v>67</v>
      </c>
      <c r="AT1072" s="1">
        <v>44128</v>
      </c>
      <c r="AU1072" t="s">
        <v>11677</v>
      </c>
      <c r="AW1072" t="s">
        <v>71</v>
      </c>
      <c r="AX1072" t="s">
        <v>72</v>
      </c>
    </row>
    <row r="1073" spans="1:50" hidden="1" x14ac:dyDescent="0.25">
      <c r="A1073" t="str">
        <f>INDEX('Community ID'!B:B,MATCH(M1073,'Community ID'!A:A,0))</f>
        <v>Villa del Valle</v>
      </c>
      <c r="B1073" t="str">
        <f>INDEX('Community ID'!$K:$K,MATCH('Environmental Data'!$N1073,'Community ID'!J:J,0))</f>
        <v>Santiago</v>
      </c>
      <c r="D1073" t="s">
        <v>3390</v>
      </c>
      <c r="G1073" t="s">
        <v>173</v>
      </c>
      <c r="H1073" s="1">
        <v>28893</v>
      </c>
      <c r="I1073">
        <v>42</v>
      </c>
      <c r="J1073">
        <v>8294985138</v>
      </c>
      <c r="K1073" t="s">
        <v>49</v>
      </c>
      <c r="L1073" t="s">
        <v>127</v>
      </c>
      <c r="M1073" t="s">
        <v>3104</v>
      </c>
      <c r="N1073" t="s">
        <v>364</v>
      </c>
      <c r="O1073" t="s">
        <v>364</v>
      </c>
      <c r="T1073" t="s">
        <v>3354</v>
      </c>
      <c r="U1073" t="s">
        <v>56</v>
      </c>
      <c r="V1073">
        <v>19.482351687976099</v>
      </c>
      <c r="W1073">
        <v>-70.755913747525099</v>
      </c>
      <c r="X1073" t="s">
        <v>100</v>
      </c>
      <c r="Y1073" t="s">
        <v>100</v>
      </c>
      <c r="Z1073" t="s">
        <v>345</v>
      </c>
      <c r="AA1073" t="s">
        <v>155</v>
      </c>
      <c r="AB1073" t="s">
        <v>60</v>
      </c>
      <c r="AD1073" t="s">
        <v>156</v>
      </c>
      <c r="AE1073" t="s">
        <v>176</v>
      </c>
      <c r="AF1073" t="s">
        <v>63</v>
      </c>
      <c r="AG1073" t="s">
        <v>1052</v>
      </c>
      <c r="AI1073" t="s">
        <v>2157</v>
      </c>
      <c r="AJ1073">
        <v>1</v>
      </c>
      <c r="AK1073" t="s">
        <v>3391</v>
      </c>
      <c r="AL1073">
        <v>3</v>
      </c>
      <c r="AM1073">
        <v>1</v>
      </c>
      <c r="AN1073" t="s">
        <v>60</v>
      </c>
      <c r="AO1073" t="s">
        <v>67</v>
      </c>
      <c r="AT1073" s="1">
        <v>44128</v>
      </c>
      <c r="AU1073" t="s">
        <v>11678</v>
      </c>
      <c r="AW1073" t="s">
        <v>71</v>
      </c>
      <c r="AX1073" t="s">
        <v>72</v>
      </c>
    </row>
    <row r="1074" spans="1:50" hidden="1" x14ac:dyDescent="0.25">
      <c r="A1074" t="str">
        <f>INDEX('Community ID'!B:B,MATCH(M1074,'Community ID'!A:A,0))</f>
        <v>Villa del Valle</v>
      </c>
      <c r="B1074" t="str">
        <f>INDEX('Community ID'!$K:$K,MATCH('Environmental Data'!$N1074,'Community ID'!J:J,0))</f>
        <v>Santiago</v>
      </c>
      <c r="D1074" t="s">
        <v>3392</v>
      </c>
      <c r="G1074" t="s">
        <v>151</v>
      </c>
      <c r="H1074" t="s">
        <v>3393</v>
      </c>
      <c r="I1074">
        <v>61</v>
      </c>
      <c r="K1074" t="s">
        <v>76</v>
      </c>
      <c r="L1074" t="s">
        <v>909</v>
      </c>
      <c r="M1074" t="s">
        <v>3104</v>
      </c>
      <c r="N1074" t="s">
        <v>364</v>
      </c>
      <c r="O1074" t="s">
        <v>364</v>
      </c>
      <c r="T1074" t="s">
        <v>3354</v>
      </c>
      <c r="U1074" t="s">
        <v>56</v>
      </c>
      <c r="V1074">
        <v>19.482478396985101</v>
      </c>
      <c r="W1074">
        <v>-70.756092779404199</v>
      </c>
      <c r="X1074" t="s">
        <v>57</v>
      </c>
      <c r="Y1074" t="s">
        <v>57</v>
      </c>
      <c r="Z1074" t="s">
        <v>345</v>
      </c>
      <c r="AA1074" t="s">
        <v>155</v>
      </c>
      <c r="AB1074" t="s">
        <v>60</v>
      </c>
      <c r="AD1074" t="s">
        <v>156</v>
      </c>
      <c r="AE1074" t="s">
        <v>176</v>
      </c>
      <c r="AF1074" t="s">
        <v>111</v>
      </c>
      <c r="AG1074" t="s">
        <v>135</v>
      </c>
      <c r="AI1074" t="s">
        <v>3394</v>
      </c>
      <c r="AJ1074">
        <v>1</v>
      </c>
      <c r="AK1074" t="s">
        <v>644</v>
      </c>
      <c r="AL1074">
        <v>2</v>
      </c>
      <c r="AN1074" t="s">
        <v>60</v>
      </c>
      <c r="AO1074" t="s">
        <v>67</v>
      </c>
      <c r="AT1074" s="1">
        <v>44128</v>
      </c>
      <c r="AU1074" t="s">
        <v>11679</v>
      </c>
      <c r="AW1074" t="s">
        <v>71</v>
      </c>
      <c r="AX1074" t="s">
        <v>72</v>
      </c>
    </row>
    <row r="1075" spans="1:50" hidden="1" x14ac:dyDescent="0.25">
      <c r="A1075" t="str">
        <f>INDEX('Community ID'!B:B,MATCH(M1075,'Community ID'!A:A,0))</f>
        <v>Villa del Valle</v>
      </c>
      <c r="B1075" t="str">
        <f>INDEX('Community ID'!$K:$K,MATCH('Environmental Data'!$N1075,'Community ID'!J:J,0))</f>
        <v>Santiago</v>
      </c>
      <c r="D1075" t="s">
        <v>3395</v>
      </c>
      <c r="F1075" t="s">
        <v>1567</v>
      </c>
      <c r="G1075" t="s">
        <v>173</v>
      </c>
      <c r="H1075" s="1">
        <v>14011</v>
      </c>
      <c r="I1075">
        <v>83</v>
      </c>
      <c r="K1075" t="s">
        <v>76</v>
      </c>
      <c r="L1075" t="s">
        <v>127</v>
      </c>
      <c r="M1075" t="s">
        <v>3104</v>
      </c>
      <c r="N1075" t="s">
        <v>364</v>
      </c>
      <c r="O1075" t="s">
        <v>364</v>
      </c>
      <c r="T1075" t="s">
        <v>3354</v>
      </c>
      <c r="U1075" t="s">
        <v>56</v>
      </c>
      <c r="V1075">
        <v>19.482467876584501</v>
      </c>
      <c r="W1075">
        <v>-70.756101950512502</v>
      </c>
      <c r="X1075" t="s">
        <v>57</v>
      </c>
      <c r="Y1075" t="s">
        <v>57</v>
      </c>
      <c r="Z1075" t="s">
        <v>345</v>
      </c>
      <c r="AA1075" t="s">
        <v>155</v>
      </c>
      <c r="AB1075" t="s">
        <v>60</v>
      </c>
      <c r="AD1075" t="s">
        <v>156</v>
      </c>
      <c r="AE1075" t="s">
        <v>176</v>
      </c>
      <c r="AF1075" t="s">
        <v>63</v>
      </c>
      <c r="AG1075" t="s">
        <v>135</v>
      </c>
      <c r="AI1075" t="s">
        <v>307</v>
      </c>
      <c r="AJ1075">
        <v>2</v>
      </c>
      <c r="AK1075" t="s">
        <v>644</v>
      </c>
      <c r="AL1075">
        <v>4</v>
      </c>
      <c r="AN1075" t="s">
        <v>60</v>
      </c>
      <c r="AO1075" t="s">
        <v>67</v>
      </c>
      <c r="AT1075" s="1">
        <v>44128</v>
      </c>
      <c r="AU1075" t="s">
        <v>11680</v>
      </c>
      <c r="AW1075" t="s">
        <v>71</v>
      </c>
      <c r="AX1075" t="s">
        <v>72</v>
      </c>
    </row>
    <row r="1076" spans="1:50" hidden="1" x14ac:dyDescent="0.25">
      <c r="A1076" t="str">
        <f>INDEX('Community ID'!B:B,MATCH(M1076,'Community ID'!A:A,0))</f>
        <v>Villa del Valle</v>
      </c>
      <c r="B1076" t="str">
        <f>INDEX('Community ID'!$K:$K,MATCH('Environmental Data'!$N1076,'Community ID'!J:J,0))</f>
        <v>Santiago</v>
      </c>
      <c r="D1076" t="s">
        <v>3396</v>
      </c>
      <c r="F1076" t="s">
        <v>3397</v>
      </c>
      <c r="G1076" t="s">
        <v>151</v>
      </c>
      <c r="H1076" t="s">
        <v>3398</v>
      </c>
      <c r="I1076">
        <v>34</v>
      </c>
      <c r="J1076">
        <v>8092350394</v>
      </c>
      <c r="K1076" t="s">
        <v>117</v>
      </c>
      <c r="L1076" t="s">
        <v>3399</v>
      </c>
      <c r="M1076" t="s">
        <v>3151</v>
      </c>
      <c r="N1076" t="s">
        <v>364</v>
      </c>
      <c r="O1076" t="s">
        <v>364</v>
      </c>
      <c r="T1076" t="s">
        <v>3354</v>
      </c>
      <c r="U1076" t="s">
        <v>56</v>
      </c>
      <c r="V1076">
        <v>19.4825686281728</v>
      </c>
      <c r="W1076">
        <v>-70.756471892884704</v>
      </c>
      <c r="X1076" t="s">
        <v>57</v>
      </c>
      <c r="Y1076" t="s">
        <v>57</v>
      </c>
      <c r="Z1076" t="s">
        <v>345</v>
      </c>
      <c r="AA1076" t="s">
        <v>155</v>
      </c>
      <c r="AB1076" t="s">
        <v>60</v>
      </c>
      <c r="AD1076" t="s">
        <v>156</v>
      </c>
      <c r="AE1076" t="s">
        <v>176</v>
      </c>
      <c r="AF1076" t="s">
        <v>63</v>
      </c>
      <c r="AG1076" t="s">
        <v>730</v>
      </c>
      <c r="AH1076" t="s">
        <v>3400</v>
      </c>
      <c r="AI1076" t="s">
        <v>2157</v>
      </c>
      <c r="AJ1076">
        <v>2</v>
      </c>
      <c r="AK1076" t="s">
        <v>644</v>
      </c>
      <c r="AL1076">
        <v>4</v>
      </c>
      <c r="AM1076">
        <v>1</v>
      </c>
      <c r="AN1076" t="s">
        <v>60</v>
      </c>
      <c r="AO1076" t="s">
        <v>67</v>
      </c>
      <c r="AT1076" s="1">
        <v>44128</v>
      </c>
      <c r="AU1076" t="s">
        <v>11681</v>
      </c>
      <c r="AW1076" t="s">
        <v>71</v>
      </c>
      <c r="AX1076" t="s">
        <v>72</v>
      </c>
    </row>
    <row r="1077" spans="1:50" hidden="1" x14ac:dyDescent="0.25">
      <c r="A1077" t="str">
        <f>INDEX('Community ID'!B:B,MATCH(M1077,'Community ID'!A:A,0))</f>
        <v>Villa del Valle</v>
      </c>
      <c r="B1077" t="str">
        <f>INDEX('Community ID'!$K:$K,MATCH('Environmental Data'!$N1077,'Community ID'!J:J,0))</f>
        <v>Santiago</v>
      </c>
      <c r="D1077" t="s">
        <v>3401</v>
      </c>
      <c r="F1077" t="s">
        <v>714</v>
      </c>
      <c r="G1077" t="s">
        <v>173</v>
      </c>
      <c r="H1077" s="1">
        <v>26306</v>
      </c>
      <c r="I1077">
        <v>49</v>
      </c>
      <c r="J1077">
        <v>8093163720</v>
      </c>
      <c r="K1077" t="s">
        <v>76</v>
      </c>
      <c r="L1077" t="s">
        <v>127</v>
      </c>
      <c r="M1077" t="s">
        <v>3104</v>
      </c>
      <c r="N1077" t="s">
        <v>364</v>
      </c>
      <c r="O1077" t="s">
        <v>364</v>
      </c>
      <c r="T1077" t="s">
        <v>3354</v>
      </c>
      <c r="U1077" t="s">
        <v>56</v>
      </c>
      <c r="V1077">
        <v>19.482332121859201</v>
      </c>
      <c r="W1077">
        <v>-70.756122948075898</v>
      </c>
      <c r="X1077" t="s">
        <v>57</v>
      </c>
      <c r="Y1077" t="s">
        <v>275</v>
      </c>
      <c r="Z1077" t="s">
        <v>345</v>
      </c>
      <c r="AA1077" t="s">
        <v>155</v>
      </c>
      <c r="AB1077" t="s">
        <v>60</v>
      </c>
      <c r="AD1077" t="s">
        <v>156</v>
      </c>
      <c r="AE1077" t="s">
        <v>176</v>
      </c>
      <c r="AF1077" t="s">
        <v>63</v>
      </c>
      <c r="AG1077" t="s">
        <v>135</v>
      </c>
      <c r="AI1077" t="s">
        <v>307</v>
      </c>
      <c r="AJ1077">
        <v>2</v>
      </c>
      <c r="AK1077" t="s">
        <v>644</v>
      </c>
      <c r="AL1077">
        <v>2</v>
      </c>
      <c r="AN1077" t="s">
        <v>61</v>
      </c>
      <c r="AO1077" t="s">
        <v>67</v>
      </c>
      <c r="AT1077" s="1">
        <v>44128</v>
      </c>
      <c r="AU1077" t="s">
        <v>11682</v>
      </c>
      <c r="AW1077" t="s">
        <v>71</v>
      </c>
      <c r="AX1077" t="s">
        <v>72</v>
      </c>
    </row>
    <row r="1078" spans="1:50" hidden="1" x14ac:dyDescent="0.25">
      <c r="A1078" t="str">
        <f>INDEX('Community ID'!B:B,MATCH(M1078,'Community ID'!A:A,0))</f>
        <v>Villa del Valle</v>
      </c>
      <c r="B1078" t="str">
        <f>INDEX('Community ID'!$K:$K,MATCH('Environmental Data'!$N1078,'Community ID'!J:J,0))</f>
        <v>Santiago</v>
      </c>
      <c r="D1078" t="s">
        <v>3402</v>
      </c>
      <c r="G1078" t="s">
        <v>173</v>
      </c>
      <c r="H1078" s="1">
        <v>19309</v>
      </c>
      <c r="I1078">
        <v>69</v>
      </c>
      <c r="J1078">
        <v>8098443913</v>
      </c>
      <c r="K1078" t="s">
        <v>76</v>
      </c>
      <c r="L1078" t="s">
        <v>3403</v>
      </c>
      <c r="M1078" t="s">
        <v>3104</v>
      </c>
      <c r="N1078" t="s">
        <v>364</v>
      </c>
      <c r="O1078" t="s">
        <v>364</v>
      </c>
      <c r="T1078" t="s">
        <v>3354</v>
      </c>
      <c r="U1078" t="s">
        <v>56</v>
      </c>
      <c r="V1078">
        <v>19.482568695283401</v>
      </c>
      <c r="W1078">
        <v>-70.756445101780301</v>
      </c>
      <c r="X1078" t="s">
        <v>57</v>
      </c>
      <c r="Y1078" t="s">
        <v>57</v>
      </c>
      <c r="Z1078" t="s">
        <v>345</v>
      </c>
      <c r="AA1078" t="s">
        <v>155</v>
      </c>
      <c r="AB1078" t="s">
        <v>60</v>
      </c>
      <c r="AD1078" t="s">
        <v>156</v>
      </c>
      <c r="AE1078" t="s">
        <v>176</v>
      </c>
      <c r="AF1078" t="s">
        <v>63</v>
      </c>
      <c r="AG1078" t="s">
        <v>621</v>
      </c>
      <c r="AI1078" t="s">
        <v>390</v>
      </c>
      <c r="AJ1078">
        <v>1</v>
      </c>
      <c r="AK1078" t="s">
        <v>3404</v>
      </c>
      <c r="AL1078">
        <v>2</v>
      </c>
      <c r="AN1078" t="s">
        <v>60</v>
      </c>
      <c r="AO1078" t="s">
        <v>67</v>
      </c>
      <c r="AT1078" s="1">
        <v>44128</v>
      </c>
      <c r="AU1078" t="s">
        <v>11683</v>
      </c>
      <c r="AW1078" t="s">
        <v>71</v>
      </c>
      <c r="AX1078" t="s">
        <v>72</v>
      </c>
    </row>
    <row r="1079" spans="1:50" hidden="1" x14ac:dyDescent="0.25">
      <c r="A1079" t="str">
        <f>INDEX('Community ID'!B:B,MATCH(M1079,'Community ID'!A:A,0))</f>
        <v>Villa del Valle</v>
      </c>
      <c r="B1079" t="str">
        <f>INDEX('Community ID'!$K:$K,MATCH('Environmental Data'!$N1079,'Community ID'!J:J,0))</f>
        <v>Santiago</v>
      </c>
      <c r="D1079" t="s">
        <v>3405</v>
      </c>
      <c r="F1079" t="s">
        <v>3406</v>
      </c>
      <c r="G1079" t="s">
        <v>173</v>
      </c>
      <c r="H1079" s="1">
        <v>34188</v>
      </c>
      <c r="I1079">
        <v>28</v>
      </c>
      <c r="J1079">
        <v>8093961936</v>
      </c>
      <c r="K1079" t="s">
        <v>132</v>
      </c>
      <c r="L1079" t="s">
        <v>127</v>
      </c>
      <c r="M1079" t="s">
        <v>3151</v>
      </c>
      <c r="N1079" t="s">
        <v>364</v>
      </c>
      <c r="O1079" t="s">
        <v>364</v>
      </c>
      <c r="T1079" t="s">
        <v>3354</v>
      </c>
      <c r="U1079" t="s">
        <v>56</v>
      </c>
      <c r="V1079">
        <v>19.483308247308599</v>
      </c>
      <c r="W1079">
        <v>-70.756694013318693</v>
      </c>
      <c r="X1079" t="s">
        <v>100</v>
      </c>
      <c r="Y1079" t="s">
        <v>100</v>
      </c>
      <c r="Z1079" t="s">
        <v>345</v>
      </c>
      <c r="AA1079" t="s">
        <v>155</v>
      </c>
      <c r="AC1079" t="s">
        <v>60</v>
      </c>
      <c r="AD1079" t="s">
        <v>156</v>
      </c>
      <c r="AE1079" t="s">
        <v>176</v>
      </c>
      <c r="AF1079" t="s">
        <v>111</v>
      </c>
      <c r="AG1079" t="s">
        <v>1052</v>
      </c>
      <c r="AH1079" t="s">
        <v>1052</v>
      </c>
      <c r="AI1079" t="s">
        <v>1947</v>
      </c>
      <c r="AJ1079">
        <v>2</v>
      </c>
      <c r="AK1079" t="s">
        <v>644</v>
      </c>
      <c r="AL1079">
        <v>5</v>
      </c>
      <c r="AM1079">
        <v>1</v>
      </c>
      <c r="AN1079" t="s">
        <v>60</v>
      </c>
      <c r="AO1079" t="s">
        <v>67</v>
      </c>
      <c r="AT1079" s="1">
        <v>44128</v>
      </c>
      <c r="AU1079" t="s">
        <v>11684</v>
      </c>
      <c r="AW1079" t="s">
        <v>71</v>
      </c>
      <c r="AX1079" t="s">
        <v>72</v>
      </c>
    </row>
    <row r="1080" spans="1:50" hidden="1" x14ac:dyDescent="0.25">
      <c r="A1080" t="str">
        <f>INDEX('Community ID'!B:B,MATCH(M1080,'Community ID'!A:A,0))</f>
        <v>Villa del Valle</v>
      </c>
      <c r="B1080" t="str">
        <f>INDEX('Community ID'!$K:$K,MATCH('Environmental Data'!$N1080,'Community ID'!J:J,0))</f>
        <v>Santiago</v>
      </c>
      <c r="D1080" t="s">
        <v>3407</v>
      </c>
      <c r="G1080" t="s">
        <v>173</v>
      </c>
      <c r="H1080" t="s">
        <v>3408</v>
      </c>
      <c r="I1080">
        <v>49</v>
      </c>
      <c r="J1080">
        <v>8295523334</v>
      </c>
      <c r="K1080" t="s">
        <v>132</v>
      </c>
      <c r="L1080" t="s">
        <v>127</v>
      </c>
      <c r="M1080" t="s">
        <v>3104</v>
      </c>
      <c r="N1080" t="s">
        <v>364</v>
      </c>
      <c r="O1080" t="s">
        <v>364</v>
      </c>
      <c r="T1080" t="s">
        <v>3354</v>
      </c>
      <c r="U1080" t="s">
        <v>56</v>
      </c>
      <c r="V1080">
        <v>19.4826494621297</v>
      </c>
      <c r="W1080">
        <v>-70.756258596469905</v>
      </c>
      <c r="X1080" t="s">
        <v>57</v>
      </c>
      <c r="Y1080" t="s">
        <v>57</v>
      </c>
      <c r="Z1080" t="s">
        <v>345</v>
      </c>
      <c r="AA1080" t="s">
        <v>155</v>
      </c>
      <c r="AB1080" t="s">
        <v>60</v>
      </c>
      <c r="AD1080" t="s">
        <v>156</v>
      </c>
      <c r="AE1080" t="s">
        <v>176</v>
      </c>
      <c r="AF1080" t="s">
        <v>63</v>
      </c>
      <c r="AG1080" t="s">
        <v>621</v>
      </c>
      <c r="AH1080" t="s">
        <v>3409</v>
      </c>
      <c r="AI1080" t="s">
        <v>3410</v>
      </c>
      <c r="AJ1080">
        <v>2</v>
      </c>
      <c r="AK1080" t="s">
        <v>644</v>
      </c>
      <c r="AL1080">
        <v>2</v>
      </c>
      <c r="AN1080" t="s">
        <v>60</v>
      </c>
      <c r="AO1080" t="s">
        <v>67</v>
      </c>
      <c r="AT1080" s="1">
        <v>44128</v>
      </c>
      <c r="AU1080" t="s">
        <v>11685</v>
      </c>
      <c r="AW1080" t="s">
        <v>71</v>
      </c>
      <c r="AX1080" t="s">
        <v>72</v>
      </c>
    </row>
    <row r="1081" spans="1:50" hidden="1" x14ac:dyDescent="0.25">
      <c r="A1081" t="str">
        <f>INDEX('Community ID'!B:B,MATCH(M1081,'Community ID'!A:A,0))</f>
        <v>Villa del Valle</v>
      </c>
      <c r="B1081" t="str">
        <f>INDEX('Community ID'!$K:$K,MATCH('Environmental Data'!$N1081,'Community ID'!J:J,0))</f>
        <v>Santiago</v>
      </c>
      <c r="D1081" t="s">
        <v>3411</v>
      </c>
      <c r="G1081" t="s">
        <v>151</v>
      </c>
      <c r="H1081" s="1">
        <v>22773</v>
      </c>
      <c r="I1081">
        <v>59</v>
      </c>
      <c r="J1081">
        <v>8299866067</v>
      </c>
      <c r="K1081" t="s">
        <v>132</v>
      </c>
      <c r="L1081" t="s">
        <v>952</v>
      </c>
      <c r="M1081" t="s">
        <v>3151</v>
      </c>
      <c r="N1081" t="s">
        <v>364</v>
      </c>
      <c r="O1081" t="s">
        <v>364</v>
      </c>
      <c r="T1081" t="s">
        <v>3354</v>
      </c>
      <c r="U1081" t="s">
        <v>56</v>
      </c>
      <c r="V1081">
        <v>19.482648407767901</v>
      </c>
      <c r="W1081">
        <v>-70.756256514985196</v>
      </c>
      <c r="X1081" t="s">
        <v>57</v>
      </c>
      <c r="Y1081" t="s">
        <v>57</v>
      </c>
      <c r="Z1081" t="s">
        <v>345</v>
      </c>
      <c r="AA1081" t="s">
        <v>155</v>
      </c>
      <c r="AB1081" t="s">
        <v>60</v>
      </c>
      <c r="AD1081" t="s">
        <v>156</v>
      </c>
      <c r="AE1081" t="s">
        <v>176</v>
      </c>
      <c r="AF1081" t="s">
        <v>63</v>
      </c>
      <c r="AG1081" t="s">
        <v>1052</v>
      </c>
      <c r="AI1081" t="s">
        <v>3413</v>
      </c>
      <c r="AJ1081">
        <v>2</v>
      </c>
      <c r="AK1081" t="s">
        <v>3414</v>
      </c>
      <c r="AL1081">
        <v>2</v>
      </c>
      <c r="AN1081" t="s">
        <v>60</v>
      </c>
      <c r="AO1081" t="s">
        <v>67</v>
      </c>
      <c r="AT1081" s="1">
        <v>44128</v>
      </c>
      <c r="AU1081" t="s">
        <v>11686</v>
      </c>
      <c r="AW1081" t="s">
        <v>71</v>
      </c>
      <c r="AX1081" t="s">
        <v>72</v>
      </c>
    </row>
    <row r="1082" spans="1:50" hidden="1" x14ac:dyDescent="0.25">
      <c r="A1082" t="str">
        <f>INDEX('Community ID'!B:B,MATCH(M1082,'Community ID'!A:A,0))</f>
        <v>Villa del Valle</v>
      </c>
      <c r="B1082" t="str">
        <f>INDEX('Community ID'!$K:$K,MATCH('Environmental Data'!$N1082,'Community ID'!J:J,0))</f>
        <v>Santiago</v>
      </c>
      <c r="D1082" t="s">
        <v>3415</v>
      </c>
      <c r="G1082" t="s">
        <v>173</v>
      </c>
      <c r="H1082" t="s">
        <v>3416</v>
      </c>
      <c r="I1082">
        <v>20</v>
      </c>
      <c r="J1082">
        <v>8292021677</v>
      </c>
      <c r="K1082" t="s">
        <v>76</v>
      </c>
      <c r="L1082" t="s">
        <v>3417</v>
      </c>
      <c r="M1082" t="s">
        <v>3104</v>
      </c>
      <c r="N1082" t="s">
        <v>364</v>
      </c>
      <c r="O1082" t="s">
        <v>364</v>
      </c>
      <c r="T1082" t="s">
        <v>3354</v>
      </c>
      <c r="U1082" t="s">
        <v>56</v>
      </c>
      <c r="V1082">
        <v>19.482616648960601</v>
      </c>
      <c r="W1082">
        <v>-70.755826051069405</v>
      </c>
      <c r="X1082" t="s">
        <v>100</v>
      </c>
      <c r="Y1082" t="s">
        <v>100</v>
      </c>
      <c r="Z1082" t="s">
        <v>345</v>
      </c>
      <c r="AA1082" t="s">
        <v>155</v>
      </c>
      <c r="AB1082" t="s">
        <v>60</v>
      </c>
      <c r="AD1082" t="s">
        <v>156</v>
      </c>
      <c r="AE1082" t="s">
        <v>176</v>
      </c>
      <c r="AF1082" t="s">
        <v>111</v>
      </c>
      <c r="AG1082" t="s">
        <v>135</v>
      </c>
      <c r="AH1082" t="s">
        <v>135</v>
      </c>
      <c r="AI1082" t="s">
        <v>307</v>
      </c>
      <c r="AJ1082">
        <v>1</v>
      </c>
      <c r="AK1082" t="s">
        <v>644</v>
      </c>
      <c r="AL1082">
        <v>6</v>
      </c>
      <c r="AM1082">
        <v>1</v>
      </c>
      <c r="AN1082" t="s">
        <v>60</v>
      </c>
      <c r="AO1082" t="s">
        <v>67</v>
      </c>
      <c r="AT1082" s="1">
        <v>44128</v>
      </c>
      <c r="AU1082" t="s">
        <v>11687</v>
      </c>
      <c r="AW1082" t="s">
        <v>71</v>
      </c>
      <c r="AX1082" t="s">
        <v>72</v>
      </c>
    </row>
    <row r="1083" spans="1:50" hidden="1" x14ac:dyDescent="0.25">
      <c r="A1083" t="str">
        <f>INDEX('Community ID'!B:B,MATCH(M1083,'Community ID'!A:A,0))</f>
        <v>Villa del Valle</v>
      </c>
      <c r="B1083" t="str">
        <f>INDEX('Community ID'!$K:$K,MATCH('Environmental Data'!$N1083,'Community ID'!J:J,0))</f>
        <v>Santiago</v>
      </c>
      <c r="D1083" t="s">
        <v>3418</v>
      </c>
      <c r="F1083" t="s">
        <v>636</v>
      </c>
      <c r="G1083" t="s">
        <v>173</v>
      </c>
      <c r="H1083" s="1">
        <v>27304</v>
      </c>
      <c r="I1083">
        <v>47</v>
      </c>
      <c r="J1083">
        <v>8099580460</v>
      </c>
      <c r="K1083" t="s">
        <v>132</v>
      </c>
      <c r="L1083" t="s">
        <v>3419</v>
      </c>
      <c r="M1083" t="s">
        <v>3420</v>
      </c>
      <c r="N1083" t="s">
        <v>364</v>
      </c>
      <c r="O1083" t="s">
        <v>364</v>
      </c>
      <c r="T1083" t="s">
        <v>3354</v>
      </c>
      <c r="U1083" t="s">
        <v>56</v>
      </c>
      <c r="V1083">
        <v>19.4826462469894</v>
      </c>
      <c r="W1083">
        <v>-70.755748190016206</v>
      </c>
      <c r="X1083" t="s">
        <v>82</v>
      </c>
      <c r="Y1083" t="s">
        <v>82</v>
      </c>
      <c r="Z1083" t="s">
        <v>345</v>
      </c>
      <c r="AA1083" t="s">
        <v>155</v>
      </c>
      <c r="AB1083" t="s">
        <v>60</v>
      </c>
      <c r="AD1083" t="s">
        <v>156</v>
      </c>
      <c r="AE1083" t="s">
        <v>176</v>
      </c>
      <c r="AF1083" t="s">
        <v>63</v>
      </c>
      <c r="AG1083" t="s">
        <v>135</v>
      </c>
      <c r="AH1083" t="s">
        <v>1052</v>
      </c>
      <c r="AI1083" t="s">
        <v>307</v>
      </c>
      <c r="AJ1083">
        <v>1</v>
      </c>
      <c r="AK1083" t="s">
        <v>983</v>
      </c>
      <c r="AL1083">
        <v>1</v>
      </c>
      <c r="AN1083" t="s">
        <v>60</v>
      </c>
      <c r="AO1083" t="s">
        <v>67</v>
      </c>
      <c r="AT1083" s="1">
        <v>44128</v>
      </c>
      <c r="AU1083" t="s">
        <v>11688</v>
      </c>
      <c r="AW1083" t="s">
        <v>71</v>
      </c>
      <c r="AX1083" t="s">
        <v>72</v>
      </c>
    </row>
    <row r="1084" spans="1:50" hidden="1" x14ac:dyDescent="0.25">
      <c r="A1084" t="str">
        <f>INDEX('Community ID'!B:B,MATCH(M1084,'Community ID'!A:A,0))</f>
        <v>Villa del Valle</v>
      </c>
      <c r="B1084" t="str">
        <f>INDEX('Community ID'!$K:$K,MATCH('Environmental Data'!$N1084,'Community ID'!J:J,0))</f>
        <v>Santiago</v>
      </c>
      <c r="D1084" t="s">
        <v>3421</v>
      </c>
      <c r="G1084" t="s">
        <v>173</v>
      </c>
      <c r="H1084" s="1">
        <v>26364</v>
      </c>
      <c r="I1084">
        <v>49</v>
      </c>
      <c r="J1084">
        <v>8297222515</v>
      </c>
      <c r="K1084" t="s">
        <v>117</v>
      </c>
      <c r="L1084" t="s">
        <v>1209</v>
      </c>
      <c r="M1084" t="s">
        <v>3104</v>
      </c>
      <c r="N1084" t="s">
        <v>364</v>
      </c>
      <c r="O1084" t="s">
        <v>364</v>
      </c>
      <c r="T1084" t="s">
        <v>3354</v>
      </c>
      <c r="U1084" t="s">
        <v>56</v>
      </c>
      <c r="V1084">
        <v>19.4826693786489</v>
      </c>
      <c r="W1084">
        <v>-70.755743673137104</v>
      </c>
      <c r="X1084" t="s">
        <v>82</v>
      </c>
      <c r="Y1084" t="s">
        <v>82</v>
      </c>
      <c r="Z1084" t="s">
        <v>345</v>
      </c>
      <c r="AA1084" t="s">
        <v>155</v>
      </c>
      <c r="AB1084" t="s">
        <v>60</v>
      </c>
      <c r="AD1084" t="s">
        <v>156</v>
      </c>
      <c r="AE1084" t="s">
        <v>176</v>
      </c>
      <c r="AF1084" t="s">
        <v>63</v>
      </c>
      <c r="AG1084" t="s">
        <v>135</v>
      </c>
      <c r="AH1084" t="s">
        <v>135</v>
      </c>
      <c r="AI1084" t="s">
        <v>307</v>
      </c>
      <c r="AJ1084">
        <v>1</v>
      </c>
      <c r="AK1084" t="s">
        <v>644</v>
      </c>
      <c r="AL1084">
        <v>6</v>
      </c>
      <c r="AM1084">
        <v>2</v>
      </c>
      <c r="AN1084" t="s">
        <v>60</v>
      </c>
      <c r="AO1084" t="s">
        <v>67</v>
      </c>
      <c r="AT1084" s="1">
        <v>44128</v>
      </c>
      <c r="AU1084" t="s">
        <v>11689</v>
      </c>
      <c r="AW1084" t="s">
        <v>71</v>
      </c>
      <c r="AX1084" t="s">
        <v>72</v>
      </c>
    </row>
    <row r="1085" spans="1:50" hidden="1" x14ac:dyDescent="0.25">
      <c r="A1085" t="str">
        <f>INDEX('Community ID'!B:B,MATCH(M1085,'Community ID'!A:A,0))</f>
        <v>Villa del Valle</v>
      </c>
      <c r="B1085" t="str">
        <f>INDEX('Community ID'!$K:$K,MATCH('Environmental Data'!$N1085,'Community ID'!J:J,0))</f>
        <v>Santiago</v>
      </c>
      <c r="D1085" t="s">
        <v>3422</v>
      </c>
      <c r="F1085" t="s">
        <v>3423</v>
      </c>
      <c r="G1085" t="s">
        <v>173</v>
      </c>
      <c r="H1085" s="1">
        <v>32852</v>
      </c>
      <c r="I1085">
        <v>32</v>
      </c>
      <c r="K1085" t="s">
        <v>201</v>
      </c>
      <c r="L1085" t="s">
        <v>1209</v>
      </c>
      <c r="M1085" t="s">
        <v>3104</v>
      </c>
      <c r="N1085" t="s">
        <v>364</v>
      </c>
      <c r="O1085" t="s">
        <v>364</v>
      </c>
      <c r="T1085" t="s">
        <v>3354</v>
      </c>
      <c r="U1085" t="s">
        <v>56</v>
      </c>
      <c r="V1085">
        <v>19.482644082583899</v>
      </c>
      <c r="W1085">
        <v>-70.755744880794296</v>
      </c>
      <c r="X1085" t="s">
        <v>275</v>
      </c>
      <c r="Y1085" t="s">
        <v>275</v>
      </c>
      <c r="Z1085" t="s">
        <v>345</v>
      </c>
      <c r="AA1085" t="s">
        <v>155</v>
      </c>
      <c r="AB1085" t="s">
        <v>60</v>
      </c>
      <c r="AD1085" t="s">
        <v>181</v>
      </c>
      <c r="AE1085" t="s">
        <v>176</v>
      </c>
      <c r="AF1085" t="s">
        <v>63</v>
      </c>
      <c r="AG1085" t="s">
        <v>3424</v>
      </c>
      <c r="AI1085" t="s">
        <v>307</v>
      </c>
      <c r="AJ1085">
        <v>0</v>
      </c>
      <c r="AK1085" t="s">
        <v>3425</v>
      </c>
      <c r="AL1085">
        <v>4</v>
      </c>
      <c r="AN1085" t="s">
        <v>61</v>
      </c>
      <c r="AO1085" t="s">
        <v>67</v>
      </c>
      <c r="AT1085" s="1">
        <v>44128</v>
      </c>
      <c r="AU1085" t="s">
        <v>11690</v>
      </c>
      <c r="AW1085" t="s">
        <v>71</v>
      </c>
      <c r="AX1085" t="s">
        <v>72</v>
      </c>
    </row>
    <row r="1086" spans="1:50" hidden="1" x14ac:dyDescent="0.25">
      <c r="A1086" t="str">
        <f>INDEX('Community ID'!B:B,MATCH(M1086,'Community ID'!A:A,0))</f>
        <v>Villa del Valle</v>
      </c>
      <c r="B1086" t="str">
        <f>INDEX('Community ID'!$K:$K,MATCH('Environmental Data'!$N1086,'Community ID'!J:J,0))</f>
        <v>Santiago</v>
      </c>
      <c r="D1086" t="s">
        <v>3426</v>
      </c>
      <c r="G1086" t="s">
        <v>173</v>
      </c>
      <c r="H1086" t="s">
        <v>3427</v>
      </c>
      <c r="I1086">
        <v>28</v>
      </c>
      <c r="J1086">
        <v>8492240809</v>
      </c>
      <c r="K1086" t="s">
        <v>201</v>
      </c>
      <c r="L1086" t="s">
        <v>127</v>
      </c>
      <c r="M1086" t="s">
        <v>3104</v>
      </c>
      <c r="N1086" t="s">
        <v>364</v>
      </c>
      <c r="O1086" t="s">
        <v>364</v>
      </c>
      <c r="T1086" t="s">
        <v>3354</v>
      </c>
      <c r="U1086" t="s">
        <v>56</v>
      </c>
      <c r="V1086">
        <v>19.482781340785799</v>
      </c>
      <c r="W1086">
        <v>-70.7551653876572</v>
      </c>
      <c r="X1086" t="s">
        <v>100</v>
      </c>
      <c r="Y1086" t="s">
        <v>275</v>
      </c>
      <c r="Z1086" t="s">
        <v>345</v>
      </c>
      <c r="AA1086" t="s">
        <v>155</v>
      </c>
      <c r="AB1086" t="s">
        <v>60</v>
      </c>
      <c r="AD1086" t="s">
        <v>156</v>
      </c>
      <c r="AE1086" t="s">
        <v>176</v>
      </c>
      <c r="AF1086" t="s">
        <v>63</v>
      </c>
      <c r="AG1086" t="s">
        <v>135</v>
      </c>
      <c r="AI1086" t="s">
        <v>307</v>
      </c>
      <c r="AJ1086">
        <v>1</v>
      </c>
      <c r="AK1086" t="s">
        <v>644</v>
      </c>
      <c r="AL1086">
        <v>6</v>
      </c>
      <c r="AM1086">
        <v>4</v>
      </c>
      <c r="AN1086" t="s">
        <v>61</v>
      </c>
      <c r="AO1086" t="s">
        <v>67</v>
      </c>
      <c r="AT1086" s="1">
        <v>44128</v>
      </c>
      <c r="AU1086" t="s">
        <v>11691</v>
      </c>
      <c r="AW1086" t="s">
        <v>71</v>
      </c>
      <c r="AX1086" t="s">
        <v>72</v>
      </c>
    </row>
    <row r="1087" spans="1:50" hidden="1" x14ac:dyDescent="0.25">
      <c r="A1087" t="str">
        <f>INDEX('Community ID'!B:B,MATCH(M1087,'Community ID'!A:A,0))</f>
        <v>Villa del Valle</v>
      </c>
      <c r="B1087" t="str">
        <f>INDEX('Community ID'!$K:$K,MATCH('Environmental Data'!$N1087,'Community ID'!J:J,0))</f>
        <v>Santiago</v>
      </c>
      <c r="D1087" t="s">
        <v>3428</v>
      </c>
      <c r="F1087" t="s">
        <v>1939</v>
      </c>
      <c r="G1087" t="s">
        <v>173</v>
      </c>
      <c r="H1087" t="s">
        <v>3429</v>
      </c>
      <c r="I1087">
        <v>39</v>
      </c>
      <c r="J1087">
        <v>8496350230</v>
      </c>
      <c r="K1087" t="s">
        <v>132</v>
      </c>
      <c r="L1087" t="s">
        <v>127</v>
      </c>
      <c r="M1087" t="s">
        <v>3104</v>
      </c>
      <c r="N1087" t="s">
        <v>364</v>
      </c>
      <c r="O1087" t="s">
        <v>364</v>
      </c>
      <c r="T1087" t="s">
        <v>3354</v>
      </c>
      <c r="U1087" t="s">
        <v>56</v>
      </c>
      <c r="V1087">
        <v>19.482814194291802</v>
      </c>
      <c r="W1087">
        <v>-70.755192062756194</v>
      </c>
      <c r="X1087" t="s">
        <v>100</v>
      </c>
      <c r="Y1087" t="s">
        <v>100</v>
      </c>
      <c r="Z1087" t="s">
        <v>345</v>
      </c>
      <c r="AA1087" t="s">
        <v>155</v>
      </c>
      <c r="AB1087" t="s">
        <v>60</v>
      </c>
      <c r="AD1087" t="s">
        <v>156</v>
      </c>
      <c r="AE1087" t="s">
        <v>176</v>
      </c>
      <c r="AF1087" t="s">
        <v>63</v>
      </c>
      <c r="AG1087" t="s">
        <v>135</v>
      </c>
      <c r="AH1087" t="s">
        <v>1052</v>
      </c>
      <c r="AI1087" t="s">
        <v>925</v>
      </c>
      <c r="AJ1087">
        <v>1</v>
      </c>
      <c r="AK1087" t="s">
        <v>3430</v>
      </c>
      <c r="AL1087">
        <v>4</v>
      </c>
      <c r="AN1087" t="s">
        <v>60</v>
      </c>
      <c r="AO1087" t="s">
        <v>67</v>
      </c>
      <c r="AT1087" s="1">
        <v>44128</v>
      </c>
      <c r="AU1087" t="s">
        <v>11692</v>
      </c>
      <c r="AW1087" t="s">
        <v>71</v>
      </c>
      <c r="AX1087" t="s">
        <v>72</v>
      </c>
    </row>
    <row r="1088" spans="1:50" hidden="1" x14ac:dyDescent="0.25">
      <c r="A1088" t="str">
        <f>INDEX('Community ID'!B:B,MATCH(M1088,'Community ID'!A:A,0))</f>
        <v>Barrio del Padre</v>
      </c>
      <c r="B1088" t="str">
        <f>INDEX('Community ID'!$K:$K,MATCH('Environmental Data'!$N1088,'Community ID'!J:J,0))</f>
        <v>Constanza</v>
      </c>
      <c r="D1088" t="s">
        <v>3431</v>
      </c>
      <c r="F1088" t="s">
        <v>3433</v>
      </c>
      <c r="G1088" t="s">
        <v>173</v>
      </c>
      <c r="H1088" t="s">
        <v>3434</v>
      </c>
      <c r="I1088">
        <v>54</v>
      </c>
      <c r="K1088" t="s">
        <v>76</v>
      </c>
      <c r="L1088" t="s">
        <v>3435</v>
      </c>
      <c r="M1088" t="s">
        <v>3436</v>
      </c>
      <c r="N1088" t="s">
        <v>97</v>
      </c>
      <c r="O1088" t="s">
        <v>98</v>
      </c>
      <c r="T1088" t="s">
        <v>3005</v>
      </c>
      <c r="U1088" t="s">
        <v>56</v>
      </c>
      <c r="V1088">
        <v>18.910839599999999</v>
      </c>
      <c r="W1088">
        <v>-70.747322100000005</v>
      </c>
      <c r="X1088" t="s">
        <v>82</v>
      </c>
      <c r="Y1088" t="s">
        <v>82</v>
      </c>
      <c r="Z1088" t="s">
        <v>83</v>
      </c>
      <c r="AA1088" t="s">
        <v>155</v>
      </c>
      <c r="AB1088" t="s">
        <v>60</v>
      </c>
      <c r="AD1088" t="s">
        <v>156</v>
      </c>
      <c r="AE1088" t="s">
        <v>176</v>
      </c>
      <c r="AF1088" t="s">
        <v>63</v>
      </c>
      <c r="AG1088" t="s">
        <v>313</v>
      </c>
      <c r="AH1088" t="s">
        <v>120</v>
      </c>
      <c r="AI1088" t="s">
        <v>3437</v>
      </c>
      <c r="AJ1088">
        <v>1</v>
      </c>
      <c r="AK1088" t="s">
        <v>605</v>
      </c>
      <c r="AL1088">
        <v>3</v>
      </c>
      <c r="AM1088">
        <v>1</v>
      </c>
      <c r="AN1088" t="s">
        <v>60</v>
      </c>
      <c r="AO1088" t="s">
        <v>67</v>
      </c>
      <c r="AT1088" s="1">
        <v>44126</v>
      </c>
      <c r="AU1088" t="s">
        <v>11693</v>
      </c>
      <c r="AW1088" t="s">
        <v>71</v>
      </c>
      <c r="AX1088" t="s">
        <v>72</v>
      </c>
    </row>
    <row r="1089" spans="1:50" hidden="1" x14ac:dyDescent="0.25">
      <c r="A1089" t="str">
        <f>INDEX('Community ID'!B:B,MATCH(M1089,'Community ID'!A:A,0))</f>
        <v>Arenazo</v>
      </c>
      <c r="B1089" t="str">
        <f>INDEX('Community ID'!$K:$K,MATCH('Environmental Data'!$N1089,'Community ID'!J:J,0))</f>
        <v>Constanza</v>
      </c>
      <c r="D1089" t="s">
        <v>3438</v>
      </c>
      <c r="F1089" t="s">
        <v>3439</v>
      </c>
      <c r="G1089" t="s">
        <v>173</v>
      </c>
      <c r="H1089" t="s">
        <v>3440</v>
      </c>
      <c r="I1089">
        <v>40</v>
      </c>
      <c r="K1089" t="s">
        <v>49</v>
      </c>
      <c r="L1089" t="s">
        <v>127</v>
      </c>
      <c r="M1089" t="s">
        <v>3441</v>
      </c>
      <c r="N1089" t="s">
        <v>97</v>
      </c>
      <c r="O1089" t="s">
        <v>98</v>
      </c>
      <c r="Q1089" t="s">
        <v>3442</v>
      </c>
      <c r="T1089" t="s">
        <v>3005</v>
      </c>
      <c r="U1089" t="s">
        <v>56</v>
      </c>
      <c r="V1089">
        <v>18.912443499999998</v>
      </c>
      <c r="W1089">
        <v>-70.754945699999993</v>
      </c>
      <c r="X1089" t="s">
        <v>196</v>
      </c>
      <c r="Y1089" t="s">
        <v>196</v>
      </c>
      <c r="Z1089" t="s">
        <v>110</v>
      </c>
      <c r="AA1089" t="s">
        <v>155</v>
      </c>
      <c r="AB1089" t="s">
        <v>60</v>
      </c>
      <c r="AD1089" t="s">
        <v>156</v>
      </c>
      <c r="AE1089" t="s">
        <v>176</v>
      </c>
      <c r="AF1089" t="s">
        <v>111</v>
      </c>
      <c r="AG1089" t="s">
        <v>64</v>
      </c>
      <c r="AH1089" t="s">
        <v>120</v>
      </c>
      <c r="AI1089" t="s">
        <v>326</v>
      </c>
      <c r="AJ1089">
        <v>1</v>
      </c>
      <c r="AK1089" t="s">
        <v>605</v>
      </c>
      <c r="AL1089">
        <v>3</v>
      </c>
      <c r="AN1089" t="s">
        <v>60</v>
      </c>
      <c r="AO1089" t="s">
        <v>67</v>
      </c>
      <c r="AT1089" s="1">
        <v>44126</v>
      </c>
      <c r="AU1089" t="s">
        <v>11694</v>
      </c>
      <c r="AW1089" t="s">
        <v>71</v>
      </c>
      <c r="AX1089" t="s">
        <v>72</v>
      </c>
    </row>
    <row r="1090" spans="1:50" hidden="1" x14ac:dyDescent="0.25">
      <c r="A1090" t="str">
        <f>INDEX('Community ID'!B:B,MATCH(M1090,'Community ID'!A:A,0))</f>
        <v>Barrio del Padre</v>
      </c>
      <c r="B1090" t="str">
        <f>INDEX('Community ID'!$K:$K,MATCH('Environmental Data'!$N1090,'Community ID'!J:J,0))</f>
        <v>Constanza</v>
      </c>
      <c r="D1090" t="s">
        <v>3443</v>
      </c>
      <c r="F1090" t="s">
        <v>3444</v>
      </c>
      <c r="G1090" t="s">
        <v>151</v>
      </c>
      <c r="H1090" t="s">
        <v>194</v>
      </c>
      <c r="I1090">
        <v>2021</v>
      </c>
      <c r="K1090" t="s">
        <v>49</v>
      </c>
      <c r="L1090" t="s">
        <v>50</v>
      </c>
      <c r="M1090" t="s">
        <v>3445</v>
      </c>
      <c r="N1090" t="s">
        <v>97</v>
      </c>
      <c r="O1090" t="s">
        <v>98</v>
      </c>
      <c r="T1090" t="s">
        <v>3005</v>
      </c>
      <c r="U1090" t="s">
        <v>56</v>
      </c>
      <c r="V1090">
        <v>18.909662900000001</v>
      </c>
      <c r="W1090">
        <v>-70.747839200000001</v>
      </c>
      <c r="X1090" t="s">
        <v>82</v>
      </c>
      <c r="Y1090" t="s">
        <v>196</v>
      </c>
      <c r="Z1090" t="s">
        <v>83</v>
      </c>
      <c r="AA1090" t="s">
        <v>155</v>
      </c>
      <c r="AB1090" t="s">
        <v>60</v>
      </c>
      <c r="AD1090" t="s">
        <v>156</v>
      </c>
      <c r="AE1090" t="s">
        <v>176</v>
      </c>
      <c r="AF1090" t="s">
        <v>63</v>
      </c>
      <c r="AG1090" t="s">
        <v>64</v>
      </c>
      <c r="AH1090" t="s">
        <v>120</v>
      </c>
      <c r="AJ1090">
        <v>1</v>
      </c>
      <c r="AK1090" t="s">
        <v>605</v>
      </c>
      <c r="AL1090">
        <v>5</v>
      </c>
      <c r="AM1090">
        <v>1</v>
      </c>
      <c r="AN1090" t="s">
        <v>61</v>
      </c>
      <c r="AO1090" t="s">
        <v>67</v>
      </c>
      <c r="AT1090" s="1">
        <v>44126</v>
      </c>
      <c r="AU1090" t="s">
        <v>11695</v>
      </c>
      <c r="AW1090" t="s">
        <v>71</v>
      </c>
      <c r="AX1090" t="s">
        <v>72</v>
      </c>
    </row>
    <row r="1091" spans="1:50" hidden="1" x14ac:dyDescent="0.25">
      <c r="A1091" t="str">
        <f>INDEX('Community ID'!B:B,MATCH(M1091,'Community ID'!A:A,0))</f>
        <v>La Japonesa, La 57</v>
      </c>
      <c r="B1091" t="str">
        <f>INDEX('Community ID'!$K:$K,MATCH('Environmental Data'!$N1091,'Community ID'!J:J,0))</f>
        <v>Constanza</v>
      </c>
      <c r="D1091" t="s">
        <v>3446</v>
      </c>
      <c r="G1091" t="s">
        <v>151</v>
      </c>
      <c r="H1091" t="s">
        <v>3447</v>
      </c>
      <c r="I1091">
        <v>54</v>
      </c>
      <c r="J1091">
        <v>8299749114</v>
      </c>
      <c r="K1091" t="s">
        <v>201</v>
      </c>
      <c r="L1091" t="s">
        <v>3448</v>
      </c>
      <c r="M1091" t="s">
        <v>1627</v>
      </c>
      <c r="N1091" t="s">
        <v>97</v>
      </c>
      <c r="O1091" t="s">
        <v>98</v>
      </c>
      <c r="Q1091" t="s">
        <v>953</v>
      </c>
      <c r="T1091" t="s">
        <v>3005</v>
      </c>
      <c r="U1091" t="s">
        <v>56</v>
      </c>
      <c r="V1091">
        <v>18.8886124</v>
      </c>
      <c r="W1091">
        <v>-70.737416800000005</v>
      </c>
      <c r="X1091" t="s">
        <v>82</v>
      </c>
      <c r="Y1091" t="s">
        <v>82</v>
      </c>
      <c r="Z1091" t="s">
        <v>83</v>
      </c>
      <c r="AA1091" t="s">
        <v>155</v>
      </c>
      <c r="AB1091" t="s">
        <v>60</v>
      </c>
      <c r="AD1091" t="s">
        <v>156</v>
      </c>
      <c r="AE1091" t="s">
        <v>176</v>
      </c>
      <c r="AF1091" t="s">
        <v>63</v>
      </c>
      <c r="AG1091" t="s">
        <v>313</v>
      </c>
      <c r="AH1091" t="s">
        <v>120</v>
      </c>
      <c r="AI1091" t="s">
        <v>326</v>
      </c>
      <c r="AJ1091">
        <v>1</v>
      </c>
      <c r="AK1091" t="s">
        <v>605</v>
      </c>
      <c r="AL1091">
        <v>2</v>
      </c>
      <c r="AN1091" t="s">
        <v>60</v>
      </c>
      <c r="AO1091" t="s">
        <v>67</v>
      </c>
      <c r="AT1091" s="1">
        <v>44126</v>
      </c>
      <c r="AU1091" t="s">
        <v>11696</v>
      </c>
      <c r="AW1091" t="s">
        <v>71</v>
      </c>
      <c r="AX1091" t="s">
        <v>72</v>
      </c>
    </row>
    <row r="1092" spans="1:50" hidden="1" x14ac:dyDescent="0.25">
      <c r="A1092" t="str">
        <f>INDEX('Community ID'!B:B,MATCH(M1092,'Community ID'!A:A,0))</f>
        <v>Cuidad de Dios</v>
      </c>
      <c r="B1092" t="str">
        <f>INDEX('Community ID'!$K:$K,MATCH('Environmental Data'!$N1092,'Community ID'!J:J,0))</f>
        <v>Santiago</v>
      </c>
      <c r="D1092" t="s">
        <v>3449</v>
      </c>
      <c r="F1092" t="s">
        <v>3450</v>
      </c>
      <c r="G1092" t="s">
        <v>151</v>
      </c>
      <c r="H1092" t="s">
        <v>3451</v>
      </c>
      <c r="I1092">
        <v>29</v>
      </c>
      <c r="K1092" t="s">
        <v>117</v>
      </c>
      <c r="L1092" t="s">
        <v>3452</v>
      </c>
      <c r="M1092" t="s">
        <v>3453</v>
      </c>
      <c r="N1092" t="s">
        <v>364</v>
      </c>
      <c r="O1092" t="s">
        <v>364</v>
      </c>
      <c r="S1092">
        <v>40223052727</v>
      </c>
      <c r="T1092" t="s">
        <v>3454</v>
      </c>
      <c r="U1092" t="s">
        <v>56</v>
      </c>
      <c r="V1092">
        <v>19.487920408310799</v>
      </c>
      <c r="W1092">
        <v>-70.752031887133597</v>
      </c>
      <c r="X1092" t="s">
        <v>57</v>
      </c>
      <c r="Y1092" t="s">
        <v>57</v>
      </c>
      <c r="Z1092" t="s">
        <v>345</v>
      </c>
      <c r="AA1092" t="s">
        <v>155</v>
      </c>
      <c r="AB1092" t="s">
        <v>60</v>
      </c>
      <c r="AD1092" t="s">
        <v>156</v>
      </c>
      <c r="AE1092" t="s">
        <v>176</v>
      </c>
      <c r="AF1092" t="s">
        <v>63</v>
      </c>
      <c r="AG1092" t="s">
        <v>1865</v>
      </c>
      <c r="AH1092" t="s">
        <v>87</v>
      </c>
      <c r="AI1092" t="s">
        <v>3455</v>
      </c>
      <c r="AJ1092">
        <v>2</v>
      </c>
      <c r="AK1092" t="s">
        <v>3456</v>
      </c>
      <c r="AL1092">
        <v>3</v>
      </c>
      <c r="AM1092">
        <v>1</v>
      </c>
      <c r="AN1092" t="s">
        <v>60</v>
      </c>
      <c r="AO1092" t="s">
        <v>67</v>
      </c>
      <c r="AT1092" s="1">
        <v>44126</v>
      </c>
      <c r="AU1092" t="s">
        <v>11697</v>
      </c>
      <c r="AW1092" t="s">
        <v>71</v>
      </c>
      <c r="AX1092" t="s">
        <v>72</v>
      </c>
    </row>
    <row r="1093" spans="1:50" hidden="1" x14ac:dyDescent="0.25">
      <c r="A1093" t="str">
        <f>INDEX('Community ID'!B:B,MATCH(M1093,'Community ID'!A:A,0))</f>
        <v>San Isidro</v>
      </c>
      <c r="B1093" t="str">
        <f>INDEX('Community ID'!$K:$K,MATCH('Environmental Data'!$N1093,'Community ID'!J:J,0))</f>
        <v>Constanza</v>
      </c>
      <c r="D1093" t="s">
        <v>3457</v>
      </c>
      <c r="G1093" t="s">
        <v>151</v>
      </c>
      <c r="H1093" s="1">
        <v>26451</v>
      </c>
      <c r="I1093">
        <v>49</v>
      </c>
      <c r="K1093" t="s">
        <v>76</v>
      </c>
      <c r="L1093" t="s">
        <v>3458</v>
      </c>
      <c r="M1093" t="s">
        <v>2058</v>
      </c>
      <c r="N1093" t="s">
        <v>97</v>
      </c>
      <c r="O1093" t="s">
        <v>98</v>
      </c>
      <c r="T1093" t="s">
        <v>3005</v>
      </c>
      <c r="U1093" t="s">
        <v>56</v>
      </c>
      <c r="V1093">
        <v>18.916739400000001</v>
      </c>
      <c r="W1093">
        <v>-70.745290400000002</v>
      </c>
      <c r="X1093" t="s">
        <v>82</v>
      </c>
      <c r="Y1093" t="s">
        <v>57</v>
      </c>
      <c r="Z1093" t="s">
        <v>58</v>
      </c>
      <c r="AA1093" t="s">
        <v>155</v>
      </c>
      <c r="AB1093" t="s">
        <v>61</v>
      </c>
      <c r="AC1093" t="s">
        <v>61</v>
      </c>
      <c r="AD1093" t="s">
        <v>156</v>
      </c>
      <c r="AE1093" t="s">
        <v>157</v>
      </c>
      <c r="AF1093" t="s">
        <v>63</v>
      </c>
      <c r="AG1093" t="s">
        <v>64</v>
      </c>
      <c r="AH1093" t="s">
        <v>3459</v>
      </c>
      <c r="AI1093" t="s">
        <v>307</v>
      </c>
      <c r="AJ1093">
        <v>1</v>
      </c>
      <c r="AK1093" t="s">
        <v>605</v>
      </c>
      <c r="AL1093">
        <v>3</v>
      </c>
      <c r="AM1093">
        <v>1</v>
      </c>
      <c r="AN1093" t="s">
        <v>60</v>
      </c>
      <c r="AO1093" t="s">
        <v>67</v>
      </c>
      <c r="AT1093" s="1">
        <v>44122</v>
      </c>
      <c r="AU1093" t="s">
        <v>11698</v>
      </c>
      <c r="AW1093" t="s">
        <v>71</v>
      </c>
      <c r="AX1093" t="s">
        <v>72</v>
      </c>
    </row>
    <row r="1094" spans="1:50" hidden="1" x14ac:dyDescent="0.25">
      <c r="A1094" t="str">
        <f>INDEX('Community ID'!B:B,MATCH(M1094,'Community ID'!A:A,0))</f>
        <v>La Luisa</v>
      </c>
      <c r="B1094" t="str">
        <f>INDEX('Community ID'!$K:$K,MATCH('Environmental Data'!$N1094,'Community ID'!J:J,0))</f>
        <v>Constanza</v>
      </c>
      <c r="D1094" t="s">
        <v>3460</v>
      </c>
      <c r="G1094" t="s">
        <v>173</v>
      </c>
      <c r="H1094" t="s">
        <v>194</v>
      </c>
      <c r="I1094">
        <v>2021</v>
      </c>
      <c r="L1094" t="s">
        <v>127</v>
      </c>
      <c r="M1094" t="s">
        <v>128</v>
      </c>
      <c r="N1094" t="s">
        <v>97</v>
      </c>
      <c r="O1094" t="s">
        <v>98</v>
      </c>
      <c r="T1094" t="s">
        <v>3005</v>
      </c>
      <c r="U1094" t="s">
        <v>56</v>
      </c>
      <c r="V1094">
        <v>18.917264100000001</v>
      </c>
      <c r="W1094">
        <v>-70.744885699999998</v>
      </c>
      <c r="X1094" t="s">
        <v>100</v>
      </c>
      <c r="Y1094" t="s">
        <v>100</v>
      </c>
      <c r="Z1094" t="s">
        <v>110</v>
      </c>
      <c r="AA1094" t="s">
        <v>84</v>
      </c>
      <c r="AB1094" t="s">
        <v>61</v>
      </c>
      <c r="AC1094" t="s">
        <v>61</v>
      </c>
      <c r="AD1094" t="s">
        <v>156</v>
      </c>
      <c r="AE1094" t="s">
        <v>176</v>
      </c>
      <c r="AF1094" t="s">
        <v>86</v>
      </c>
      <c r="AG1094" t="s">
        <v>64</v>
      </c>
      <c r="AH1094" t="s">
        <v>120</v>
      </c>
      <c r="AI1094" t="s">
        <v>307</v>
      </c>
      <c r="AJ1094">
        <v>1</v>
      </c>
      <c r="AK1094" t="s">
        <v>605</v>
      </c>
      <c r="AL1094">
        <v>3</v>
      </c>
      <c r="AM1094">
        <v>2</v>
      </c>
      <c r="AN1094" t="s">
        <v>60</v>
      </c>
      <c r="AO1094" t="s">
        <v>67</v>
      </c>
      <c r="AT1094" s="1">
        <v>44122</v>
      </c>
      <c r="AU1094" t="s">
        <v>11699</v>
      </c>
      <c r="AW1094" t="s">
        <v>71</v>
      </c>
      <c r="AX1094" t="s">
        <v>72</v>
      </c>
    </row>
    <row r="1095" spans="1:50" hidden="1" x14ac:dyDescent="0.25">
      <c r="A1095" t="str">
        <f>INDEX('Community ID'!B:B,MATCH(M1095,'Community ID'!A:A,0))</f>
        <v>La Luisa</v>
      </c>
      <c r="B1095" t="str">
        <f>INDEX('Community ID'!$K:$K,MATCH('Environmental Data'!$N1095,'Community ID'!J:J,0))</f>
        <v>Constanza</v>
      </c>
      <c r="D1095" t="s">
        <v>3461</v>
      </c>
      <c r="F1095" t="s">
        <v>3463</v>
      </c>
      <c r="G1095" t="s">
        <v>173</v>
      </c>
      <c r="H1095" s="1">
        <v>32883</v>
      </c>
      <c r="I1095">
        <v>31</v>
      </c>
      <c r="K1095" t="s">
        <v>117</v>
      </c>
      <c r="L1095" t="s">
        <v>127</v>
      </c>
      <c r="M1095" t="s">
        <v>1274</v>
      </c>
      <c r="N1095" t="s">
        <v>97</v>
      </c>
      <c r="O1095" t="s">
        <v>98</v>
      </c>
      <c r="T1095" t="s">
        <v>3005</v>
      </c>
      <c r="U1095" t="s">
        <v>56</v>
      </c>
      <c r="V1095">
        <v>18.917582899999999</v>
      </c>
      <c r="W1095">
        <v>-70.744965199999996</v>
      </c>
      <c r="X1095" t="s">
        <v>57</v>
      </c>
      <c r="Y1095" t="s">
        <v>275</v>
      </c>
      <c r="Z1095" t="s">
        <v>110</v>
      </c>
      <c r="AA1095" t="s">
        <v>155</v>
      </c>
      <c r="AB1095" t="s">
        <v>60</v>
      </c>
      <c r="AD1095" t="s">
        <v>156</v>
      </c>
      <c r="AE1095" t="s">
        <v>176</v>
      </c>
      <c r="AF1095" t="s">
        <v>111</v>
      </c>
      <c r="AG1095" t="s">
        <v>64</v>
      </c>
      <c r="AH1095" t="s">
        <v>120</v>
      </c>
      <c r="AI1095" t="s">
        <v>1648</v>
      </c>
      <c r="AJ1095">
        <v>1</v>
      </c>
      <c r="AK1095" t="s">
        <v>605</v>
      </c>
      <c r="AL1095">
        <v>4</v>
      </c>
      <c r="AM1095">
        <v>1</v>
      </c>
      <c r="AN1095" t="s">
        <v>61</v>
      </c>
      <c r="AO1095" t="s">
        <v>67</v>
      </c>
      <c r="AT1095" s="1">
        <v>44122</v>
      </c>
      <c r="AU1095" t="s">
        <v>11700</v>
      </c>
      <c r="AW1095" t="s">
        <v>71</v>
      </c>
      <c r="AX1095" t="s">
        <v>72</v>
      </c>
    </row>
    <row r="1096" spans="1:50" hidden="1" x14ac:dyDescent="0.25">
      <c r="A1096" t="str">
        <f>INDEX('Community ID'!B:B,MATCH(M1096,'Community ID'!A:A,0))</f>
        <v>La Luisa</v>
      </c>
      <c r="B1096" t="str">
        <f>INDEX('Community ID'!$K:$K,MATCH('Environmental Data'!$N1096,'Community ID'!J:J,0))</f>
        <v>Constanza</v>
      </c>
      <c r="D1096" t="s">
        <v>3464</v>
      </c>
      <c r="F1096" t="s">
        <v>3465</v>
      </c>
      <c r="G1096" t="s">
        <v>151</v>
      </c>
      <c r="H1096" t="s">
        <v>3466</v>
      </c>
      <c r="I1096">
        <v>46</v>
      </c>
      <c r="K1096" t="s">
        <v>76</v>
      </c>
      <c r="L1096" t="s">
        <v>3467</v>
      </c>
      <c r="M1096" t="s">
        <v>1274</v>
      </c>
      <c r="N1096" t="s">
        <v>97</v>
      </c>
      <c r="O1096" t="s">
        <v>98</v>
      </c>
      <c r="T1096" t="s">
        <v>3005</v>
      </c>
      <c r="U1096" t="s">
        <v>56</v>
      </c>
      <c r="V1096">
        <v>18.917059399999999</v>
      </c>
      <c r="W1096">
        <v>-70.745581299999998</v>
      </c>
      <c r="X1096" t="s">
        <v>82</v>
      </c>
      <c r="Y1096" t="s">
        <v>82</v>
      </c>
      <c r="Z1096" t="s">
        <v>345</v>
      </c>
      <c r="AA1096" t="s">
        <v>155</v>
      </c>
      <c r="AC1096" t="s">
        <v>60</v>
      </c>
      <c r="AD1096" t="s">
        <v>156</v>
      </c>
      <c r="AE1096" t="s">
        <v>176</v>
      </c>
      <c r="AF1096" t="s">
        <v>63</v>
      </c>
      <c r="AG1096" t="s">
        <v>64</v>
      </c>
      <c r="AH1096" t="s">
        <v>120</v>
      </c>
      <c r="AI1096" t="s">
        <v>3468</v>
      </c>
      <c r="AJ1096">
        <v>1</v>
      </c>
      <c r="AK1096" t="s">
        <v>605</v>
      </c>
      <c r="AL1096">
        <v>2</v>
      </c>
      <c r="AN1096" t="s">
        <v>60</v>
      </c>
      <c r="AO1096" t="s">
        <v>67</v>
      </c>
      <c r="AT1096" s="1">
        <v>44122</v>
      </c>
      <c r="AU1096" t="s">
        <v>11701</v>
      </c>
      <c r="AW1096" t="s">
        <v>71</v>
      </c>
      <c r="AX1096" t="s">
        <v>72</v>
      </c>
    </row>
    <row r="1097" spans="1:50" hidden="1" x14ac:dyDescent="0.25">
      <c r="A1097" t="str">
        <f>INDEX('Community ID'!B:B,MATCH(M1097,'Community ID'!A:A,0))</f>
        <v>San Isidro</v>
      </c>
      <c r="B1097" t="str">
        <f>INDEX('Community ID'!$K:$K,MATCH('Environmental Data'!$N1097,'Community ID'!J:J,0))</f>
        <v>Constanza</v>
      </c>
      <c r="D1097" t="s">
        <v>3469</v>
      </c>
      <c r="F1097" t="s">
        <v>3470</v>
      </c>
      <c r="G1097" t="s">
        <v>151</v>
      </c>
      <c r="H1097" t="s">
        <v>3471</v>
      </c>
      <c r="I1097">
        <v>45</v>
      </c>
      <c r="L1097" t="s">
        <v>584</v>
      </c>
      <c r="M1097" t="s">
        <v>2058</v>
      </c>
      <c r="N1097" t="s">
        <v>97</v>
      </c>
      <c r="O1097" t="s">
        <v>98</v>
      </c>
      <c r="T1097" t="s">
        <v>3005</v>
      </c>
      <c r="U1097" t="s">
        <v>56</v>
      </c>
      <c r="V1097">
        <v>18.917003399999999</v>
      </c>
      <c r="W1097">
        <v>-70.745605499999996</v>
      </c>
      <c r="X1097" t="s">
        <v>82</v>
      </c>
      <c r="Y1097" t="s">
        <v>82</v>
      </c>
      <c r="Z1097" t="s">
        <v>345</v>
      </c>
      <c r="AA1097" t="s">
        <v>155</v>
      </c>
      <c r="AB1097" t="s">
        <v>61</v>
      </c>
      <c r="AC1097" t="s">
        <v>61</v>
      </c>
      <c r="AD1097" t="s">
        <v>156</v>
      </c>
      <c r="AE1097" t="s">
        <v>176</v>
      </c>
      <c r="AF1097" t="s">
        <v>111</v>
      </c>
      <c r="AG1097" t="s">
        <v>64</v>
      </c>
      <c r="AH1097" t="s">
        <v>120</v>
      </c>
      <c r="AI1097" t="s">
        <v>3472</v>
      </c>
      <c r="AJ1097">
        <v>1</v>
      </c>
      <c r="AK1097" t="s">
        <v>605</v>
      </c>
      <c r="AL1097">
        <v>1</v>
      </c>
      <c r="AN1097" t="s">
        <v>60</v>
      </c>
      <c r="AO1097" t="s">
        <v>67</v>
      </c>
      <c r="AT1097" s="1">
        <v>44122</v>
      </c>
      <c r="AU1097" t="s">
        <v>11702</v>
      </c>
      <c r="AW1097" t="s">
        <v>71</v>
      </c>
      <c r="AX1097" t="s">
        <v>72</v>
      </c>
    </row>
    <row r="1098" spans="1:50" hidden="1" x14ac:dyDescent="0.25">
      <c r="A1098" t="str">
        <f>INDEX('Community ID'!B:B,MATCH(M1098,'Community ID'!A:A,0))</f>
        <v>Cuidad de Dios</v>
      </c>
      <c r="B1098" t="str">
        <f>INDEX('Community ID'!$K:$K,MATCH('Environmental Data'!$N1098,'Community ID'!J:J,0))</f>
        <v>Santiago</v>
      </c>
      <c r="D1098" t="s">
        <v>3475</v>
      </c>
      <c r="G1098" t="s">
        <v>173</v>
      </c>
      <c r="H1098" t="s">
        <v>3476</v>
      </c>
      <c r="I1098">
        <v>29</v>
      </c>
      <c r="J1098">
        <v>8294461114</v>
      </c>
      <c r="K1098" t="s">
        <v>201</v>
      </c>
      <c r="L1098" t="s">
        <v>108</v>
      </c>
      <c r="M1098" t="s">
        <v>3453</v>
      </c>
      <c r="N1098" t="s">
        <v>342</v>
      </c>
      <c r="O1098" t="s">
        <v>342</v>
      </c>
      <c r="Q1098" t="s">
        <v>3477</v>
      </c>
      <c r="T1098" t="s">
        <v>3478</v>
      </c>
      <c r="U1098" t="s">
        <v>56</v>
      </c>
      <c r="V1098">
        <v>19.489920300000001</v>
      </c>
      <c r="W1098">
        <v>-70.753360799999996</v>
      </c>
      <c r="X1098" t="s">
        <v>57</v>
      </c>
      <c r="Y1098" t="s">
        <v>57</v>
      </c>
      <c r="Z1098" t="s">
        <v>345</v>
      </c>
      <c r="AA1098" t="s">
        <v>155</v>
      </c>
      <c r="AB1098" t="s">
        <v>60</v>
      </c>
      <c r="AD1098" t="s">
        <v>156</v>
      </c>
      <c r="AE1098" t="s">
        <v>176</v>
      </c>
      <c r="AF1098" t="s">
        <v>63</v>
      </c>
      <c r="AG1098" t="s">
        <v>135</v>
      </c>
      <c r="AH1098" t="s">
        <v>730</v>
      </c>
      <c r="AI1098" t="s">
        <v>3479</v>
      </c>
      <c r="AJ1098">
        <v>2</v>
      </c>
      <c r="AK1098" t="s">
        <v>3480</v>
      </c>
      <c r="AL1098">
        <v>6</v>
      </c>
      <c r="AM1098">
        <v>1</v>
      </c>
      <c r="AN1098" t="s">
        <v>60</v>
      </c>
      <c r="AO1098" t="s">
        <v>67</v>
      </c>
      <c r="AT1098" s="1">
        <v>44121</v>
      </c>
      <c r="AU1098" t="s">
        <v>11703</v>
      </c>
      <c r="AW1098" t="s">
        <v>71</v>
      </c>
      <c r="AX1098" t="s">
        <v>72</v>
      </c>
    </row>
    <row r="1099" spans="1:50" hidden="1" x14ac:dyDescent="0.25">
      <c r="A1099" t="str">
        <f>INDEX('Community ID'!B:B,MATCH(M1099,'Community ID'!A:A,0))</f>
        <v>Cuidad de Dios</v>
      </c>
      <c r="B1099" t="str">
        <f>INDEX('Community ID'!$K:$K,MATCH('Environmental Data'!$N1099,'Community ID'!J:J,0))</f>
        <v>Santiago</v>
      </c>
      <c r="D1099" t="s">
        <v>3473</v>
      </c>
      <c r="G1099" t="s">
        <v>151</v>
      </c>
      <c r="H1099" s="1">
        <v>32147</v>
      </c>
      <c r="I1099">
        <v>33</v>
      </c>
      <c r="J1099">
        <v>8093921408</v>
      </c>
      <c r="K1099" t="s">
        <v>76</v>
      </c>
      <c r="L1099" t="s">
        <v>952</v>
      </c>
      <c r="M1099" t="s">
        <v>3474</v>
      </c>
      <c r="N1099" t="s">
        <v>364</v>
      </c>
      <c r="O1099" t="s">
        <v>364</v>
      </c>
      <c r="T1099" t="s">
        <v>3354</v>
      </c>
      <c r="U1099" t="s">
        <v>56</v>
      </c>
      <c r="V1099">
        <v>19.489954612031202</v>
      </c>
      <c r="W1099">
        <v>-70.752856971573493</v>
      </c>
      <c r="X1099" t="s">
        <v>82</v>
      </c>
      <c r="Y1099" t="s">
        <v>82</v>
      </c>
      <c r="Z1099" t="s">
        <v>345</v>
      </c>
      <c r="AA1099" t="s">
        <v>155</v>
      </c>
      <c r="AB1099" t="s">
        <v>60</v>
      </c>
      <c r="AD1099" t="s">
        <v>156</v>
      </c>
      <c r="AE1099" t="s">
        <v>157</v>
      </c>
      <c r="AF1099" t="s">
        <v>63</v>
      </c>
      <c r="AG1099" t="s">
        <v>135</v>
      </c>
      <c r="AH1099" t="s">
        <v>135</v>
      </c>
      <c r="AI1099" t="s">
        <v>307</v>
      </c>
      <c r="AJ1099">
        <v>1</v>
      </c>
      <c r="AK1099" t="s">
        <v>89</v>
      </c>
      <c r="AL1099">
        <v>1</v>
      </c>
      <c r="AN1099" t="s">
        <v>60</v>
      </c>
      <c r="AO1099" t="s">
        <v>67</v>
      </c>
      <c r="AT1099" s="1">
        <v>44121</v>
      </c>
      <c r="AU1099" t="s">
        <v>11704</v>
      </c>
      <c r="AW1099" t="s">
        <v>71</v>
      </c>
      <c r="AX1099" t="s">
        <v>72</v>
      </c>
    </row>
    <row r="1100" spans="1:50" hidden="1" x14ac:dyDescent="0.25">
      <c r="A1100" t="str">
        <f>INDEX('Community ID'!B:B,MATCH(M1100,'Community ID'!A:A,0))</f>
        <v>Cuidad de Dios</v>
      </c>
      <c r="B1100" t="str">
        <f>INDEX('Community ID'!$K:$K,MATCH('Environmental Data'!$N1100,'Community ID'!J:J,0))</f>
        <v>Santiago</v>
      </c>
      <c r="D1100" t="s">
        <v>3473</v>
      </c>
      <c r="G1100" t="s">
        <v>151</v>
      </c>
      <c r="H1100" s="1">
        <v>32147</v>
      </c>
      <c r="I1100">
        <v>33</v>
      </c>
      <c r="J1100">
        <v>8093921408</v>
      </c>
      <c r="K1100" t="s">
        <v>76</v>
      </c>
      <c r="L1100" t="s">
        <v>952</v>
      </c>
      <c r="M1100" t="s">
        <v>3474</v>
      </c>
      <c r="N1100" t="s">
        <v>364</v>
      </c>
      <c r="O1100" t="s">
        <v>364</v>
      </c>
      <c r="T1100" t="s">
        <v>3354</v>
      </c>
      <c r="U1100" t="s">
        <v>56</v>
      </c>
      <c r="V1100">
        <v>19.489954612031202</v>
      </c>
      <c r="W1100">
        <v>-70.752856971573493</v>
      </c>
      <c r="X1100" t="s">
        <v>57</v>
      </c>
      <c r="Y1100" t="s">
        <v>57</v>
      </c>
      <c r="Z1100" t="s">
        <v>345</v>
      </c>
      <c r="AA1100" t="s">
        <v>155</v>
      </c>
      <c r="AB1100" t="s">
        <v>60</v>
      </c>
      <c r="AD1100" t="s">
        <v>156</v>
      </c>
      <c r="AE1100" t="s">
        <v>176</v>
      </c>
      <c r="AF1100" t="s">
        <v>63</v>
      </c>
      <c r="AG1100" t="s">
        <v>135</v>
      </c>
      <c r="AH1100" t="s">
        <v>1052</v>
      </c>
      <c r="AI1100" t="s">
        <v>3313</v>
      </c>
      <c r="AJ1100">
        <v>1</v>
      </c>
      <c r="AK1100" t="s">
        <v>103</v>
      </c>
      <c r="AL1100">
        <v>4</v>
      </c>
      <c r="AM1100">
        <v>2</v>
      </c>
      <c r="AN1100" t="s">
        <v>60</v>
      </c>
      <c r="AO1100" t="s">
        <v>67</v>
      </c>
      <c r="AT1100" s="1">
        <v>44121</v>
      </c>
      <c r="AU1100" t="s">
        <v>11705</v>
      </c>
      <c r="AW1100" t="s">
        <v>71</v>
      </c>
      <c r="AX1100" t="s">
        <v>72</v>
      </c>
    </row>
    <row r="1101" spans="1:50" hidden="1" x14ac:dyDescent="0.25">
      <c r="A1101" t="str">
        <f>INDEX('Community ID'!B:B,MATCH(M1101,'Community ID'!A:A,0))</f>
        <v>Cuidad de Dios</v>
      </c>
      <c r="B1101" t="str">
        <f>INDEX('Community ID'!$K:$K,MATCH('Environmental Data'!$N1101,'Community ID'!J:J,0))</f>
        <v>Santiago</v>
      </c>
      <c r="D1101" t="s">
        <v>3481</v>
      </c>
      <c r="G1101" t="s">
        <v>151</v>
      </c>
      <c r="H1101" t="s">
        <v>3482</v>
      </c>
      <c r="I1101">
        <v>69</v>
      </c>
      <c r="J1101">
        <v>8297672143</v>
      </c>
      <c r="K1101" t="s">
        <v>76</v>
      </c>
      <c r="L1101" t="s">
        <v>1707</v>
      </c>
      <c r="M1101" t="s">
        <v>3453</v>
      </c>
      <c r="N1101" t="s">
        <v>364</v>
      </c>
      <c r="O1101" t="s">
        <v>364</v>
      </c>
      <c r="Q1101" t="s">
        <v>134</v>
      </c>
      <c r="T1101" t="s">
        <v>3483</v>
      </c>
      <c r="U1101" t="s">
        <v>56</v>
      </c>
      <c r="V1101">
        <v>19.489802600000001</v>
      </c>
      <c r="W1101">
        <v>-70.7530967</v>
      </c>
      <c r="X1101" t="s">
        <v>57</v>
      </c>
      <c r="Y1101" t="s">
        <v>196</v>
      </c>
      <c r="Z1101" t="s">
        <v>345</v>
      </c>
      <c r="AA1101" t="s">
        <v>155</v>
      </c>
      <c r="AB1101" t="s">
        <v>60</v>
      </c>
      <c r="AD1101" t="s">
        <v>156</v>
      </c>
      <c r="AE1101" t="s">
        <v>176</v>
      </c>
      <c r="AF1101" t="s">
        <v>86</v>
      </c>
      <c r="AG1101" t="s">
        <v>135</v>
      </c>
      <c r="AH1101" t="s">
        <v>135</v>
      </c>
      <c r="AI1101" t="s">
        <v>307</v>
      </c>
      <c r="AJ1101">
        <v>2</v>
      </c>
      <c r="AK1101" t="s">
        <v>3484</v>
      </c>
      <c r="AL1101">
        <v>1</v>
      </c>
      <c r="AN1101" t="s">
        <v>61</v>
      </c>
      <c r="AO1101" t="s">
        <v>67</v>
      </c>
      <c r="AT1101" s="1">
        <v>44121</v>
      </c>
      <c r="AU1101" t="s">
        <v>11706</v>
      </c>
      <c r="AW1101" t="s">
        <v>71</v>
      </c>
      <c r="AX1101" t="s">
        <v>72</v>
      </c>
    </row>
    <row r="1102" spans="1:50" hidden="1" x14ac:dyDescent="0.25">
      <c r="A1102" t="str">
        <f>INDEX('Community ID'!B:B,MATCH(M1102,'Community ID'!A:A,0))</f>
        <v>Cuidad de Dios</v>
      </c>
      <c r="B1102" t="str">
        <f>INDEX('Community ID'!$K:$K,MATCH('Environmental Data'!$N1102,'Community ID'!J:J,0))</f>
        <v>Santiago</v>
      </c>
      <c r="D1102" t="s">
        <v>3485</v>
      </c>
      <c r="F1102" t="s">
        <v>3486</v>
      </c>
      <c r="G1102" t="s">
        <v>173</v>
      </c>
      <c r="H1102" t="s">
        <v>3487</v>
      </c>
      <c r="I1102">
        <v>30</v>
      </c>
      <c r="J1102">
        <v>8294773949</v>
      </c>
      <c r="K1102" t="s">
        <v>76</v>
      </c>
      <c r="L1102" t="s">
        <v>127</v>
      </c>
      <c r="M1102" t="s">
        <v>3453</v>
      </c>
      <c r="N1102" t="s">
        <v>364</v>
      </c>
      <c r="O1102" t="s">
        <v>364</v>
      </c>
      <c r="T1102" t="s">
        <v>3105</v>
      </c>
      <c r="U1102" t="s">
        <v>56</v>
      </c>
      <c r="V1102">
        <v>19.4900395150047</v>
      </c>
      <c r="W1102">
        <v>-70.752912999453201</v>
      </c>
      <c r="X1102" t="s">
        <v>100</v>
      </c>
      <c r="Y1102" t="s">
        <v>100</v>
      </c>
      <c r="Z1102" t="s">
        <v>345</v>
      </c>
      <c r="AA1102" t="s">
        <v>84</v>
      </c>
      <c r="AB1102" t="s">
        <v>60</v>
      </c>
      <c r="AD1102" t="s">
        <v>156</v>
      </c>
      <c r="AE1102" t="s">
        <v>176</v>
      </c>
      <c r="AF1102" t="s">
        <v>111</v>
      </c>
      <c r="AG1102" t="s">
        <v>135</v>
      </c>
      <c r="AH1102" t="s">
        <v>135</v>
      </c>
      <c r="AI1102" t="s">
        <v>722</v>
      </c>
      <c r="AJ1102">
        <v>1</v>
      </c>
      <c r="AK1102" t="s">
        <v>103</v>
      </c>
      <c r="AL1102">
        <v>3</v>
      </c>
      <c r="AM1102">
        <v>1</v>
      </c>
      <c r="AN1102" t="s">
        <v>61</v>
      </c>
      <c r="AO1102" t="s">
        <v>170</v>
      </c>
      <c r="AT1102" s="1">
        <v>44121</v>
      </c>
      <c r="AU1102" t="s">
        <v>11707</v>
      </c>
      <c r="AW1102" t="s">
        <v>71</v>
      </c>
      <c r="AX1102" t="s">
        <v>72</v>
      </c>
    </row>
    <row r="1103" spans="1:50" hidden="1" x14ac:dyDescent="0.25">
      <c r="A1103" t="str">
        <f>INDEX('Community ID'!B:B,MATCH(M1103,'Community ID'!A:A,0))</f>
        <v>Cuidad de Dios</v>
      </c>
      <c r="B1103" t="str">
        <f>INDEX('Community ID'!$K:$K,MATCH('Environmental Data'!$N1103,'Community ID'!J:J,0))</f>
        <v>Santiago</v>
      </c>
      <c r="D1103" t="s">
        <v>3488</v>
      </c>
      <c r="G1103" t="s">
        <v>151</v>
      </c>
      <c r="H1103" t="s">
        <v>3489</v>
      </c>
      <c r="I1103">
        <v>28</v>
      </c>
      <c r="J1103">
        <v>8495482520</v>
      </c>
      <c r="K1103" t="s">
        <v>132</v>
      </c>
      <c r="L1103" t="s">
        <v>3490</v>
      </c>
      <c r="M1103" t="s">
        <v>3453</v>
      </c>
      <c r="N1103" t="s">
        <v>364</v>
      </c>
      <c r="O1103" t="s">
        <v>364</v>
      </c>
      <c r="Q1103" t="s">
        <v>353</v>
      </c>
      <c r="T1103" t="s">
        <v>3478</v>
      </c>
      <c r="U1103" t="s">
        <v>56</v>
      </c>
      <c r="V1103">
        <v>19.489787100000001</v>
      </c>
      <c r="W1103">
        <v>-70.753110000000007</v>
      </c>
      <c r="X1103" t="s">
        <v>57</v>
      </c>
      <c r="Y1103" t="s">
        <v>57</v>
      </c>
      <c r="Z1103" t="s">
        <v>345</v>
      </c>
      <c r="AA1103" t="s">
        <v>155</v>
      </c>
      <c r="AB1103" t="s">
        <v>60</v>
      </c>
      <c r="AD1103" t="s">
        <v>156</v>
      </c>
      <c r="AE1103" t="s">
        <v>176</v>
      </c>
      <c r="AF1103" t="s">
        <v>63</v>
      </c>
      <c r="AG1103" t="s">
        <v>1052</v>
      </c>
      <c r="AH1103" t="s">
        <v>1052</v>
      </c>
      <c r="AI1103" t="s">
        <v>307</v>
      </c>
      <c r="AJ1103">
        <v>1</v>
      </c>
      <c r="AK1103" t="s">
        <v>444</v>
      </c>
      <c r="AL1103">
        <v>4</v>
      </c>
      <c r="AM1103">
        <v>2</v>
      </c>
      <c r="AN1103" t="s">
        <v>60</v>
      </c>
      <c r="AO1103" t="s">
        <v>67</v>
      </c>
      <c r="AT1103" s="1">
        <v>44121</v>
      </c>
      <c r="AU1103" t="s">
        <v>11708</v>
      </c>
      <c r="AW1103" t="s">
        <v>71</v>
      </c>
      <c r="AX1103" t="s">
        <v>72</v>
      </c>
    </row>
    <row r="1104" spans="1:50" hidden="1" x14ac:dyDescent="0.25">
      <c r="A1104" t="str">
        <f>INDEX('Community ID'!B:B,MATCH(M1104,'Community ID'!A:A,0))</f>
        <v>Cuidad de Dios</v>
      </c>
      <c r="B1104" t="str">
        <f>INDEX('Community ID'!$K:$K,MATCH('Environmental Data'!$N1104,'Community ID'!J:J,0))</f>
        <v>Santiago</v>
      </c>
      <c r="D1104" t="s">
        <v>3497</v>
      </c>
      <c r="G1104" t="s">
        <v>173</v>
      </c>
      <c r="H1104" s="1">
        <v>11359</v>
      </c>
      <c r="I1104">
        <v>90</v>
      </c>
      <c r="J1104">
        <v>8299747832</v>
      </c>
      <c r="K1104" t="s">
        <v>117</v>
      </c>
      <c r="L1104" t="s">
        <v>3499</v>
      </c>
      <c r="M1104" t="s">
        <v>3474</v>
      </c>
      <c r="N1104" t="s">
        <v>364</v>
      </c>
      <c r="O1104" t="s">
        <v>364</v>
      </c>
      <c r="T1104" t="s">
        <v>3354</v>
      </c>
      <c r="U1104" t="s">
        <v>56</v>
      </c>
      <c r="V1104">
        <v>19.489920143987501</v>
      </c>
      <c r="W1104">
        <v>-70.753539986974303</v>
      </c>
      <c r="X1104" t="s">
        <v>57</v>
      </c>
      <c r="Y1104" t="s">
        <v>57</v>
      </c>
      <c r="Z1104" t="s">
        <v>345</v>
      </c>
      <c r="AA1104" t="s">
        <v>155</v>
      </c>
      <c r="AB1104" t="s">
        <v>60</v>
      </c>
      <c r="AD1104" t="s">
        <v>156</v>
      </c>
      <c r="AE1104" t="s">
        <v>176</v>
      </c>
      <c r="AF1104" t="s">
        <v>63</v>
      </c>
      <c r="AG1104" t="s">
        <v>135</v>
      </c>
      <c r="AH1104" t="s">
        <v>1176</v>
      </c>
      <c r="AI1104" t="s">
        <v>3500</v>
      </c>
      <c r="AJ1104">
        <v>2</v>
      </c>
      <c r="AK1104" t="s">
        <v>644</v>
      </c>
      <c r="AL1104">
        <v>3</v>
      </c>
      <c r="AN1104" t="s">
        <v>61</v>
      </c>
      <c r="AO1104" t="s">
        <v>67</v>
      </c>
      <c r="AT1104" s="1">
        <v>44121</v>
      </c>
      <c r="AU1104" t="s">
        <v>11709</v>
      </c>
      <c r="AW1104" t="s">
        <v>71</v>
      </c>
      <c r="AX1104" t="s">
        <v>72</v>
      </c>
    </row>
    <row r="1105" spans="1:50" hidden="1" x14ac:dyDescent="0.25">
      <c r="A1105" t="str">
        <f>INDEX('Community ID'!B:B,MATCH(M1105,'Community ID'!A:A,0))</f>
        <v>Cuidad de Dios</v>
      </c>
      <c r="B1105" t="str">
        <f>INDEX('Community ID'!$K:$K,MATCH('Environmental Data'!$N1105,'Community ID'!J:J,0))</f>
        <v>Santiago</v>
      </c>
      <c r="D1105" t="s">
        <v>3491</v>
      </c>
      <c r="G1105" t="s">
        <v>151</v>
      </c>
      <c r="H1105" t="s">
        <v>3492</v>
      </c>
      <c r="I1105">
        <v>48</v>
      </c>
      <c r="J1105">
        <v>8294556672</v>
      </c>
      <c r="K1105" t="s">
        <v>76</v>
      </c>
      <c r="L1105" t="s">
        <v>3493</v>
      </c>
      <c r="M1105" t="s">
        <v>3494</v>
      </c>
      <c r="N1105" t="s">
        <v>342</v>
      </c>
      <c r="T1105" t="s">
        <v>3495</v>
      </c>
      <c r="U1105" t="s">
        <v>56</v>
      </c>
      <c r="V1105">
        <v>19.487980799999999</v>
      </c>
      <c r="W1105">
        <v>-70.748627099999993</v>
      </c>
      <c r="X1105" t="s">
        <v>57</v>
      </c>
      <c r="Y1105" t="s">
        <v>57</v>
      </c>
      <c r="Z1105" t="s">
        <v>345</v>
      </c>
      <c r="AA1105" t="s">
        <v>155</v>
      </c>
      <c r="AB1105" t="s">
        <v>60</v>
      </c>
      <c r="AD1105" t="s">
        <v>156</v>
      </c>
      <c r="AE1105" t="s">
        <v>176</v>
      </c>
      <c r="AF1105" t="s">
        <v>63</v>
      </c>
      <c r="AG1105" t="s">
        <v>621</v>
      </c>
      <c r="AH1105" t="s">
        <v>621</v>
      </c>
      <c r="AI1105" t="s">
        <v>3496</v>
      </c>
      <c r="AJ1105">
        <v>2</v>
      </c>
      <c r="AK1105" t="s">
        <v>3484</v>
      </c>
      <c r="AL1105">
        <v>1</v>
      </c>
      <c r="AN1105" t="s">
        <v>60</v>
      </c>
      <c r="AO1105" t="s">
        <v>67</v>
      </c>
      <c r="AT1105" s="1">
        <v>44121</v>
      </c>
      <c r="AU1105" t="s">
        <v>11710</v>
      </c>
      <c r="AW1105" t="s">
        <v>71</v>
      </c>
      <c r="AX1105" t="s">
        <v>72</v>
      </c>
    </row>
    <row r="1106" spans="1:50" hidden="1" x14ac:dyDescent="0.25">
      <c r="A1106" t="str">
        <f>INDEX('Community ID'!B:B,MATCH(M1106,'Community ID'!A:A,0))</f>
        <v>Cuidad de Dios</v>
      </c>
      <c r="B1106" t="str">
        <f>INDEX('Community ID'!$K:$K,MATCH('Environmental Data'!$N1106,'Community ID'!J:J,0))</f>
        <v>Santiago</v>
      </c>
      <c r="D1106" t="s">
        <v>3501</v>
      </c>
      <c r="G1106" t="s">
        <v>173</v>
      </c>
      <c r="H1106" s="1">
        <v>36990</v>
      </c>
      <c r="I1106">
        <v>20</v>
      </c>
      <c r="J1106">
        <v>8295573340</v>
      </c>
      <c r="K1106" t="s">
        <v>132</v>
      </c>
      <c r="L1106" t="s">
        <v>127</v>
      </c>
      <c r="M1106" t="s">
        <v>3502</v>
      </c>
      <c r="N1106" t="s">
        <v>364</v>
      </c>
      <c r="O1106" t="s">
        <v>364</v>
      </c>
      <c r="T1106" t="s">
        <v>3478</v>
      </c>
      <c r="U1106" t="s">
        <v>56</v>
      </c>
      <c r="V1106">
        <v>19.489832400000001</v>
      </c>
      <c r="W1106">
        <v>-70.753065300000003</v>
      </c>
      <c r="X1106" t="s">
        <v>57</v>
      </c>
      <c r="Y1106" t="s">
        <v>57</v>
      </c>
      <c r="Z1106" t="s">
        <v>345</v>
      </c>
      <c r="AA1106" t="s">
        <v>155</v>
      </c>
      <c r="AB1106" t="s">
        <v>60</v>
      </c>
      <c r="AD1106" t="s">
        <v>156</v>
      </c>
      <c r="AE1106" t="s">
        <v>176</v>
      </c>
      <c r="AF1106" t="s">
        <v>63</v>
      </c>
      <c r="AG1106" t="s">
        <v>135</v>
      </c>
      <c r="AH1106" t="s">
        <v>135</v>
      </c>
      <c r="AI1106" t="s">
        <v>307</v>
      </c>
      <c r="AJ1106">
        <v>1</v>
      </c>
      <c r="AK1106" t="s">
        <v>444</v>
      </c>
      <c r="AL1106">
        <v>5</v>
      </c>
      <c r="AN1106" t="s">
        <v>60</v>
      </c>
      <c r="AO1106" t="s">
        <v>67</v>
      </c>
      <c r="AT1106" s="1">
        <v>44121</v>
      </c>
      <c r="AU1106" t="s">
        <v>11711</v>
      </c>
      <c r="AW1106" t="s">
        <v>71</v>
      </c>
      <c r="AX1106" t="s">
        <v>72</v>
      </c>
    </row>
    <row r="1107" spans="1:50" hidden="1" x14ac:dyDescent="0.25">
      <c r="A1107" t="str">
        <f>INDEX('Community ID'!B:B,MATCH(M1107,'Community ID'!A:A,0))</f>
        <v>Cuidad de Dios</v>
      </c>
      <c r="B1107" t="str">
        <f>INDEX('Community ID'!$K:$K,MATCH('Environmental Data'!$N1107,'Community ID'!J:J,0))</f>
        <v>Santiago</v>
      </c>
      <c r="D1107" t="s">
        <v>3505</v>
      </c>
      <c r="F1107" t="s">
        <v>3506</v>
      </c>
      <c r="G1107" t="s">
        <v>173</v>
      </c>
      <c r="H1107" t="s">
        <v>3507</v>
      </c>
      <c r="I1107">
        <v>36</v>
      </c>
      <c r="J1107">
        <v>8296558626</v>
      </c>
      <c r="K1107" t="s">
        <v>132</v>
      </c>
      <c r="L1107" t="s">
        <v>3508</v>
      </c>
      <c r="M1107" t="s">
        <v>3453</v>
      </c>
      <c r="N1107" t="s">
        <v>364</v>
      </c>
      <c r="O1107" t="s">
        <v>364</v>
      </c>
      <c r="Q1107" t="s">
        <v>919</v>
      </c>
      <c r="T1107" t="s">
        <v>3483</v>
      </c>
      <c r="U1107" t="s">
        <v>56</v>
      </c>
      <c r="V1107">
        <v>19.489837300000001</v>
      </c>
      <c r="W1107">
        <v>-70.7530663</v>
      </c>
      <c r="X1107" t="s">
        <v>57</v>
      </c>
      <c r="Y1107" t="s">
        <v>57</v>
      </c>
      <c r="Z1107" t="s">
        <v>166</v>
      </c>
      <c r="AA1107" t="s">
        <v>155</v>
      </c>
      <c r="AB1107" t="s">
        <v>60</v>
      </c>
      <c r="AD1107" t="s">
        <v>156</v>
      </c>
      <c r="AE1107" t="s">
        <v>157</v>
      </c>
      <c r="AF1107" t="s">
        <v>63</v>
      </c>
      <c r="AG1107" t="s">
        <v>1052</v>
      </c>
      <c r="AH1107" t="s">
        <v>1052</v>
      </c>
      <c r="AI1107" t="s">
        <v>3509</v>
      </c>
      <c r="AJ1107">
        <v>1</v>
      </c>
      <c r="AK1107" t="s">
        <v>3510</v>
      </c>
      <c r="AL1107">
        <v>4</v>
      </c>
      <c r="AN1107" t="s">
        <v>60</v>
      </c>
      <c r="AO1107" t="s">
        <v>67</v>
      </c>
      <c r="AT1107" s="1">
        <v>44121</v>
      </c>
      <c r="AU1107" t="s">
        <v>11712</v>
      </c>
      <c r="AW1107" t="s">
        <v>71</v>
      </c>
      <c r="AX1107" t="s">
        <v>72</v>
      </c>
    </row>
    <row r="1108" spans="1:50" hidden="1" x14ac:dyDescent="0.25">
      <c r="A1108" t="str">
        <f>INDEX('Community ID'!B:B,MATCH(M1108,'Community ID'!A:A,0))</f>
        <v>Cuidad de Dios</v>
      </c>
      <c r="B1108" t="str">
        <f>INDEX('Community ID'!$K:$K,MATCH('Environmental Data'!$N1108,'Community ID'!J:J,0))</f>
        <v>Santiago</v>
      </c>
      <c r="D1108" t="s">
        <v>3503</v>
      </c>
      <c r="F1108" t="s">
        <v>3504</v>
      </c>
      <c r="G1108" t="s">
        <v>173</v>
      </c>
      <c r="H1108" s="1">
        <v>28035</v>
      </c>
      <c r="I1108">
        <v>45</v>
      </c>
      <c r="J1108">
        <v>8497070853</v>
      </c>
      <c r="K1108" t="s">
        <v>49</v>
      </c>
      <c r="L1108" t="s">
        <v>2153</v>
      </c>
      <c r="M1108" t="s">
        <v>3453</v>
      </c>
      <c r="N1108" t="s">
        <v>364</v>
      </c>
      <c r="O1108" t="s">
        <v>364</v>
      </c>
      <c r="Q1108" t="s">
        <v>353</v>
      </c>
      <c r="S1108">
        <v>310247518</v>
      </c>
      <c r="T1108" t="s">
        <v>3105</v>
      </c>
      <c r="U1108" t="s">
        <v>56</v>
      </c>
      <c r="V1108">
        <v>19.489903678388199</v>
      </c>
      <c r="W1108">
        <v>-70.752692665874406</v>
      </c>
      <c r="X1108" t="s">
        <v>57</v>
      </c>
      <c r="Y1108" t="s">
        <v>57</v>
      </c>
      <c r="Z1108" t="s">
        <v>345</v>
      </c>
      <c r="AA1108" t="s">
        <v>155</v>
      </c>
      <c r="AB1108" t="s">
        <v>60</v>
      </c>
      <c r="AD1108" t="s">
        <v>156</v>
      </c>
      <c r="AE1108" t="s">
        <v>176</v>
      </c>
      <c r="AF1108" t="s">
        <v>63</v>
      </c>
      <c r="AG1108" t="s">
        <v>1052</v>
      </c>
      <c r="AH1108" t="s">
        <v>1052</v>
      </c>
      <c r="AI1108" t="s">
        <v>722</v>
      </c>
      <c r="AJ1108">
        <v>1</v>
      </c>
      <c r="AK1108" t="s">
        <v>3430</v>
      </c>
      <c r="AL1108">
        <v>5</v>
      </c>
      <c r="AM1108">
        <v>1</v>
      </c>
      <c r="AN1108" t="s">
        <v>60</v>
      </c>
      <c r="AO1108" t="s">
        <v>67</v>
      </c>
      <c r="AT1108" s="1">
        <v>44121</v>
      </c>
      <c r="AU1108" t="s">
        <v>11713</v>
      </c>
      <c r="AW1108" t="s">
        <v>71</v>
      </c>
      <c r="AX1108" t="s">
        <v>72</v>
      </c>
    </row>
    <row r="1109" spans="1:50" hidden="1" x14ac:dyDescent="0.25">
      <c r="A1109" t="str">
        <f>INDEX('Community ID'!B:B,MATCH(M1109,'Community ID'!A:A,0))</f>
        <v>Cuidad de Dios</v>
      </c>
      <c r="B1109" t="str">
        <f>INDEX('Community ID'!$K:$K,MATCH('Environmental Data'!$N1109,'Community ID'!J:J,0))</f>
        <v>Santiago</v>
      </c>
      <c r="D1109" t="s">
        <v>3511</v>
      </c>
      <c r="G1109" t="s">
        <v>151</v>
      </c>
      <c r="H1109" t="s">
        <v>3512</v>
      </c>
      <c r="I1109">
        <v>45</v>
      </c>
      <c r="J1109">
        <v>8092190240</v>
      </c>
      <c r="K1109" t="s">
        <v>132</v>
      </c>
      <c r="L1109" t="s">
        <v>3513</v>
      </c>
      <c r="M1109" t="s">
        <v>3453</v>
      </c>
      <c r="N1109" t="s">
        <v>364</v>
      </c>
      <c r="O1109" t="s">
        <v>364</v>
      </c>
      <c r="Q1109" t="s">
        <v>370</v>
      </c>
      <c r="T1109" t="s">
        <v>3478</v>
      </c>
      <c r="U1109" t="s">
        <v>56</v>
      </c>
      <c r="V1109">
        <v>19.4898329</v>
      </c>
      <c r="W1109">
        <v>-70.753068400000004</v>
      </c>
      <c r="X1109" t="s">
        <v>57</v>
      </c>
      <c r="Y1109" t="s">
        <v>57</v>
      </c>
      <c r="Z1109" t="s">
        <v>345</v>
      </c>
      <c r="AA1109" t="s">
        <v>155</v>
      </c>
      <c r="AB1109" t="s">
        <v>60</v>
      </c>
      <c r="AD1109" t="s">
        <v>156</v>
      </c>
      <c r="AE1109" t="s">
        <v>176</v>
      </c>
      <c r="AF1109" t="s">
        <v>63</v>
      </c>
      <c r="AG1109" t="s">
        <v>1052</v>
      </c>
      <c r="AH1109" t="s">
        <v>1052</v>
      </c>
      <c r="AI1109" t="s">
        <v>3514</v>
      </c>
      <c r="AJ1109">
        <v>1</v>
      </c>
      <c r="AK1109" t="s">
        <v>444</v>
      </c>
      <c r="AL1109">
        <v>2</v>
      </c>
      <c r="AN1109" t="s">
        <v>60</v>
      </c>
      <c r="AO1109" t="s">
        <v>67</v>
      </c>
      <c r="AT1109" s="1">
        <v>44121</v>
      </c>
      <c r="AU1109" t="s">
        <v>11714</v>
      </c>
      <c r="AW1109" t="s">
        <v>71</v>
      </c>
      <c r="AX1109" t="s">
        <v>72</v>
      </c>
    </row>
    <row r="1110" spans="1:50" hidden="1" x14ac:dyDescent="0.25">
      <c r="A1110" t="str">
        <f>INDEX('Community ID'!B:B,MATCH(M1110,'Community ID'!A:A,0))</f>
        <v>Cuidad de Dios</v>
      </c>
      <c r="B1110" t="str">
        <f>INDEX('Community ID'!$K:$K,MATCH('Environmental Data'!$N1110,'Community ID'!J:J,0))</f>
        <v>Santiago</v>
      </c>
      <c r="D1110" t="s">
        <v>3515</v>
      </c>
      <c r="F1110" t="s">
        <v>3516</v>
      </c>
      <c r="G1110" t="s">
        <v>151</v>
      </c>
      <c r="H1110" s="1">
        <v>29894</v>
      </c>
      <c r="I1110">
        <v>40</v>
      </c>
      <c r="J1110">
        <v>8492742856</v>
      </c>
      <c r="K1110" t="s">
        <v>117</v>
      </c>
      <c r="L1110" t="s">
        <v>3517</v>
      </c>
      <c r="M1110" t="s">
        <v>3453</v>
      </c>
      <c r="N1110" t="s">
        <v>364</v>
      </c>
      <c r="O1110" t="s">
        <v>364</v>
      </c>
      <c r="Q1110" t="s">
        <v>2331</v>
      </c>
      <c r="T1110" t="s">
        <v>3105</v>
      </c>
      <c r="U1110" t="s">
        <v>56</v>
      </c>
      <c r="V1110">
        <v>19.489833827401601</v>
      </c>
      <c r="W1110">
        <v>-70.752624348548693</v>
      </c>
      <c r="X1110" t="s">
        <v>196</v>
      </c>
      <c r="Y1110" t="s">
        <v>100</v>
      </c>
      <c r="Z1110" t="s">
        <v>345</v>
      </c>
      <c r="AA1110" t="s">
        <v>155</v>
      </c>
      <c r="AB1110" t="s">
        <v>60</v>
      </c>
      <c r="AD1110" t="s">
        <v>156</v>
      </c>
      <c r="AE1110" t="s">
        <v>176</v>
      </c>
      <c r="AF1110" t="s">
        <v>63</v>
      </c>
      <c r="AG1110" t="s">
        <v>1052</v>
      </c>
      <c r="AH1110" t="s">
        <v>1052</v>
      </c>
      <c r="AI1110" t="s">
        <v>722</v>
      </c>
      <c r="AJ1110">
        <v>1</v>
      </c>
      <c r="AK1110" t="s">
        <v>103</v>
      </c>
      <c r="AL1110">
        <v>5</v>
      </c>
      <c r="AM1110">
        <v>2</v>
      </c>
      <c r="AN1110" t="s">
        <v>61</v>
      </c>
      <c r="AO1110" t="s">
        <v>67</v>
      </c>
      <c r="AT1110" s="1">
        <v>44121</v>
      </c>
      <c r="AU1110" t="s">
        <v>11715</v>
      </c>
      <c r="AW1110" t="s">
        <v>71</v>
      </c>
      <c r="AX1110" t="s">
        <v>72</v>
      </c>
    </row>
    <row r="1111" spans="1:50" hidden="1" x14ac:dyDescent="0.25">
      <c r="A1111" t="str">
        <f>INDEX('Community ID'!B:B,MATCH(M1111,'Community ID'!A:A,0))</f>
        <v>Cuidad de Dios</v>
      </c>
      <c r="B1111" t="str">
        <f>INDEX('Community ID'!$K:$K,MATCH('Environmental Data'!$N1111,'Community ID'!J:J,0))</f>
        <v>Santiago</v>
      </c>
      <c r="D1111" t="s">
        <v>3518</v>
      </c>
      <c r="G1111" t="s">
        <v>173</v>
      </c>
      <c r="H1111" s="1">
        <v>27551</v>
      </c>
      <c r="I1111">
        <v>46</v>
      </c>
      <c r="J1111">
        <v>8298823720</v>
      </c>
      <c r="K1111" t="s">
        <v>76</v>
      </c>
      <c r="L1111" t="s">
        <v>108</v>
      </c>
      <c r="M1111" t="s">
        <v>3474</v>
      </c>
      <c r="N1111" t="s">
        <v>364</v>
      </c>
      <c r="O1111" t="s">
        <v>364</v>
      </c>
      <c r="T1111" t="s">
        <v>3354</v>
      </c>
      <c r="U1111" t="s">
        <v>56</v>
      </c>
      <c r="V1111">
        <v>19.489802923071601</v>
      </c>
      <c r="W1111">
        <v>-70.753438146850797</v>
      </c>
      <c r="X1111" t="s">
        <v>196</v>
      </c>
      <c r="Y1111" t="s">
        <v>196</v>
      </c>
      <c r="Z1111" t="s">
        <v>345</v>
      </c>
      <c r="AA1111" t="s">
        <v>155</v>
      </c>
      <c r="AB1111" t="s">
        <v>60</v>
      </c>
      <c r="AD1111" t="s">
        <v>156</v>
      </c>
      <c r="AE1111" t="s">
        <v>176</v>
      </c>
      <c r="AF1111" t="s">
        <v>63</v>
      </c>
      <c r="AG1111" t="s">
        <v>135</v>
      </c>
      <c r="AH1111" t="s">
        <v>3519</v>
      </c>
      <c r="AI1111" t="s">
        <v>307</v>
      </c>
      <c r="AJ1111">
        <v>1</v>
      </c>
      <c r="AK1111" t="s">
        <v>3430</v>
      </c>
      <c r="AL1111">
        <v>5</v>
      </c>
      <c r="AM1111">
        <v>1</v>
      </c>
      <c r="AN1111" t="s">
        <v>60</v>
      </c>
      <c r="AO1111" t="s">
        <v>67</v>
      </c>
      <c r="AT1111" s="1">
        <v>44121</v>
      </c>
      <c r="AU1111" t="s">
        <v>11716</v>
      </c>
      <c r="AW1111" t="s">
        <v>71</v>
      </c>
      <c r="AX1111" t="s">
        <v>72</v>
      </c>
    </row>
    <row r="1112" spans="1:50" hidden="1" x14ac:dyDescent="0.25">
      <c r="A1112" t="str">
        <f>INDEX('Community ID'!B:B,MATCH(M1112,'Community ID'!A:A,0))</f>
        <v>Cuidad de Dios</v>
      </c>
      <c r="B1112" t="str">
        <f>INDEX('Community ID'!$K:$K,MATCH('Environmental Data'!$N1112,'Community ID'!J:J,0))</f>
        <v>Santiago</v>
      </c>
      <c r="D1112" t="s">
        <v>3520</v>
      </c>
      <c r="G1112" t="s">
        <v>173</v>
      </c>
      <c r="H1112" s="1">
        <v>38515</v>
      </c>
      <c r="I1112">
        <v>16</v>
      </c>
      <c r="K1112" t="s">
        <v>132</v>
      </c>
      <c r="L1112" t="s">
        <v>570</v>
      </c>
      <c r="M1112" t="s">
        <v>3494</v>
      </c>
      <c r="N1112" t="s">
        <v>342</v>
      </c>
      <c r="O1112" t="s">
        <v>3521</v>
      </c>
      <c r="Q1112" t="s">
        <v>358</v>
      </c>
      <c r="T1112" t="s">
        <v>3495</v>
      </c>
      <c r="U1112" t="s">
        <v>56</v>
      </c>
      <c r="V1112">
        <v>19.489619399999999</v>
      </c>
      <c r="W1112">
        <v>-70.752791599999995</v>
      </c>
      <c r="X1112" t="s">
        <v>57</v>
      </c>
      <c r="Y1112" t="s">
        <v>57</v>
      </c>
      <c r="Z1112" t="s">
        <v>345</v>
      </c>
      <c r="AA1112" t="s">
        <v>155</v>
      </c>
      <c r="AB1112" t="s">
        <v>60</v>
      </c>
      <c r="AD1112" t="s">
        <v>156</v>
      </c>
      <c r="AE1112" t="s">
        <v>176</v>
      </c>
      <c r="AF1112" t="s">
        <v>63</v>
      </c>
      <c r="AG1112" t="s">
        <v>621</v>
      </c>
      <c r="AH1112" t="s">
        <v>621</v>
      </c>
      <c r="AI1112" t="s">
        <v>3496</v>
      </c>
      <c r="AJ1112">
        <v>1</v>
      </c>
      <c r="AK1112" t="s">
        <v>704</v>
      </c>
      <c r="AL1112">
        <v>5</v>
      </c>
      <c r="AM1112">
        <v>1</v>
      </c>
      <c r="AN1112" t="s">
        <v>61</v>
      </c>
      <c r="AO1112" t="s">
        <v>67</v>
      </c>
      <c r="AT1112" s="1">
        <v>44121</v>
      </c>
      <c r="AU1112" t="s">
        <v>11717</v>
      </c>
      <c r="AW1112" t="s">
        <v>71</v>
      </c>
      <c r="AX1112" t="s">
        <v>72</v>
      </c>
    </row>
    <row r="1113" spans="1:50" hidden="1" x14ac:dyDescent="0.25">
      <c r="A1113" t="str">
        <f>INDEX('Community ID'!B:B,MATCH(M1113,'Community ID'!A:A,0))</f>
        <v>Cuidad de Dios</v>
      </c>
      <c r="B1113" t="str">
        <f>INDEX('Community ID'!$K:$K,MATCH('Environmental Data'!$N1113,'Community ID'!J:J,0))</f>
        <v>Santiago</v>
      </c>
      <c r="D1113" t="s">
        <v>3522</v>
      </c>
      <c r="G1113" t="s">
        <v>173</v>
      </c>
      <c r="H1113" s="1">
        <v>21583</v>
      </c>
      <c r="I1113">
        <v>62</v>
      </c>
      <c r="J1113">
        <v>8094361557</v>
      </c>
      <c r="K1113" t="s">
        <v>132</v>
      </c>
      <c r="L1113" t="s">
        <v>3523</v>
      </c>
      <c r="M1113" t="s">
        <v>3474</v>
      </c>
      <c r="N1113" t="s">
        <v>364</v>
      </c>
      <c r="O1113" t="s">
        <v>364</v>
      </c>
      <c r="T1113" t="s">
        <v>3354</v>
      </c>
      <c r="U1113" t="s">
        <v>56</v>
      </c>
      <c r="V1113">
        <v>19.4897214090633</v>
      </c>
      <c r="W1113">
        <v>-70.753368157959301</v>
      </c>
      <c r="X1113" t="s">
        <v>57</v>
      </c>
      <c r="Y1113" t="s">
        <v>57</v>
      </c>
      <c r="Z1113" t="s">
        <v>345</v>
      </c>
      <c r="AA1113" t="s">
        <v>155</v>
      </c>
      <c r="AB1113" t="s">
        <v>60</v>
      </c>
      <c r="AD1113" t="s">
        <v>181</v>
      </c>
      <c r="AE1113" t="s">
        <v>176</v>
      </c>
      <c r="AF1113" t="s">
        <v>63</v>
      </c>
      <c r="AG1113" t="s">
        <v>1052</v>
      </c>
      <c r="AH1113" t="s">
        <v>1052</v>
      </c>
      <c r="AI1113" t="s">
        <v>925</v>
      </c>
      <c r="AJ1113">
        <v>0</v>
      </c>
      <c r="AK1113" t="s">
        <v>567</v>
      </c>
      <c r="AL1113">
        <v>1</v>
      </c>
      <c r="AN1113" t="s">
        <v>60</v>
      </c>
      <c r="AO1113" t="s">
        <v>67</v>
      </c>
      <c r="AT1113" s="1">
        <v>44121</v>
      </c>
      <c r="AU1113" t="s">
        <v>11718</v>
      </c>
      <c r="AW1113" t="s">
        <v>71</v>
      </c>
      <c r="AX1113" t="s">
        <v>72</v>
      </c>
    </row>
    <row r="1114" spans="1:50" hidden="1" x14ac:dyDescent="0.25">
      <c r="A1114" t="str">
        <f>INDEX('Community ID'!B:B,MATCH(M1114,'Community ID'!A:A,0))</f>
        <v>Cuidad de Dios</v>
      </c>
      <c r="B1114" t="str">
        <f>INDEX('Community ID'!$K:$K,MATCH('Environmental Data'!$N1114,'Community ID'!J:J,0))</f>
        <v>Santiago</v>
      </c>
      <c r="D1114" t="s">
        <v>3524</v>
      </c>
      <c r="F1114" t="s">
        <v>3525</v>
      </c>
      <c r="G1114" t="s">
        <v>173</v>
      </c>
      <c r="H1114" t="s">
        <v>3526</v>
      </c>
      <c r="I1114">
        <v>53</v>
      </c>
      <c r="J1114">
        <v>8498866662</v>
      </c>
      <c r="K1114" t="s">
        <v>76</v>
      </c>
      <c r="L1114" t="s">
        <v>127</v>
      </c>
      <c r="M1114" t="s">
        <v>3453</v>
      </c>
      <c r="N1114" t="s">
        <v>364</v>
      </c>
      <c r="O1114" t="s">
        <v>364</v>
      </c>
      <c r="Q1114" t="s">
        <v>134</v>
      </c>
      <c r="S1114">
        <v>3103046763</v>
      </c>
      <c r="T1114" t="s">
        <v>3105</v>
      </c>
      <c r="U1114" t="s">
        <v>56</v>
      </c>
      <c r="V1114">
        <v>19.489510108721198</v>
      </c>
      <c r="W1114">
        <v>-70.752111514669807</v>
      </c>
      <c r="X1114" t="s">
        <v>100</v>
      </c>
      <c r="Y1114" t="s">
        <v>275</v>
      </c>
      <c r="Z1114" t="s">
        <v>345</v>
      </c>
      <c r="AA1114" t="s">
        <v>155</v>
      </c>
      <c r="AB1114" t="s">
        <v>60</v>
      </c>
      <c r="AD1114" t="s">
        <v>156</v>
      </c>
      <c r="AE1114" t="s">
        <v>176</v>
      </c>
      <c r="AF1114" t="s">
        <v>63</v>
      </c>
      <c r="AG1114" t="s">
        <v>135</v>
      </c>
      <c r="AH1114" t="s">
        <v>1052</v>
      </c>
      <c r="AI1114" t="s">
        <v>3527</v>
      </c>
      <c r="AJ1114">
        <v>1</v>
      </c>
      <c r="AK1114" t="s">
        <v>795</v>
      </c>
      <c r="AL1114">
        <v>3</v>
      </c>
      <c r="AM1114">
        <v>1</v>
      </c>
      <c r="AN1114" t="s">
        <v>61</v>
      </c>
      <c r="AO1114" t="s">
        <v>67</v>
      </c>
      <c r="AT1114" s="1">
        <v>44121</v>
      </c>
      <c r="AU1114" t="s">
        <v>11719</v>
      </c>
      <c r="AW1114" t="s">
        <v>71</v>
      </c>
      <c r="AX1114" t="s">
        <v>72</v>
      </c>
    </row>
    <row r="1115" spans="1:50" hidden="1" x14ac:dyDescent="0.25">
      <c r="A1115" t="str">
        <f>INDEX('Community ID'!B:B,MATCH(M1115,'Community ID'!A:A,0))</f>
        <v>Cuidad de Dios</v>
      </c>
      <c r="B1115" t="str">
        <f>INDEX('Community ID'!$K:$K,MATCH('Environmental Data'!$N1115,'Community ID'!J:J,0))</f>
        <v>Santiago</v>
      </c>
      <c r="D1115" t="s">
        <v>3528</v>
      </c>
      <c r="F1115" t="s">
        <v>3529</v>
      </c>
      <c r="G1115" t="s">
        <v>173</v>
      </c>
      <c r="H1115" t="s">
        <v>3530</v>
      </c>
      <c r="I1115">
        <v>25</v>
      </c>
      <c r="K1115" t="s">
        <v>201</v>
      </c>
      <c r="L1115" t="s">
        <v>127</v>
      </c>
      <c r="M1115" t="s">
        <v>3453</v>
      </c>
      <c r="N1115" t="s">
        <v>364</v>
      </c>
      <c r="O1115" t="s">
        <v>479</v>
      </c>
      <c r="Q1115" t="s">
        <v>353</v>
      </c>
      <c r="T1115" t="s">
        <v>3483</v>
      </c>
      <c r="U1115" t="s">
        <v>56</v>
      </c>
      <c r="V1115">
        <v>19.489835899999999</v>
      </c>
      <c r="W1115">
        <v>-70.7530675</v>
      </c>
      <c r="X1115" t="s">
        <v>57</v>
      </c>
      <c r="Y1115" t="s">
        <v>57</v>
      </c>
      <c r="Z1115" t="s">
        <v>166</v>
      </c>
      <c r="AA1115" t="s">
        <v>155</v>
      </c>
      <c r="AB1115" t="s">
        <v>60</v>
      </c>
      <c r="AD1115" t="s">
        <v>156</v>
      </c>
      <c r="AE1115" t="s">
        <v>176</v>
      </c>
      <c r="AF1115" t="s">
        <v>63</v>
      </c>
      <c r="AG1115" t="s">
        <v>1052</v>
      </c>
      <c r="AH1115" t="s">
        <v>1052</v>
      </c>
      <c r="AI1115" t="s">
        <v>307</v>
      </c>
      <c r="AJ1115">
        <v>3</v>
      </c>
      <c r="AK1115" t="s">
        <v>103</v>
      </c>
      <c r="AL1115">
        <v>5</v>
      </c>
      <c r="AM1115">
        <v>1</v>
      </c>
      <c r="AN1115" t="s">
        <v>60</v>
      </c>
      <c r="AO1115" t="s">
        <v>67</v>
      </c>
      <c r="AT1115" s="1">
        <v>44121</v>
      </c>
      <c r="AU1115" t="s">
        <v>11720</v>
      </c>
      <c r="AW1115" t="s">
        <v>71</v>
      </c>
      <c r="AX1115" t="s">
        <v>72</v>
      </c>
    </row>
    <row r="1116" spans="1:50" hidden="1" x14ac:dyDescent="0.25">
      <c r="A1116" t="str">
        <f>INDEX('Community ID'!B:B,MATCH(M1116,'Community ID'!A:A,0))</f>
        <v>Cuidad de Dios</v>
      </c>
      <c r="B1116" t="str">
        <f>INDEX('Community ID'!$K:$K,MATCH('Environmental Data'!$N1116,'Community ID'!J:J,0))</f>
        <v>Santiago</v>
      </c>
      <c r="D1116" t="s">
        <v>3531</v>
      </c>
      <c r="G1116" t="s">
        <v>151</v>
      </c>
      <c r="H1116" t="s">
        <v>3532</v>
      </c>
      <c r="I1116">
        <v>24</v>
      </c>
      <c r="J1116">
        <v>8094058012</v>
      </c>
      <c r="K1116" t="s">
        <v>201</v>
      </c>
      <c r="L1116" t="s">
        <v>3490</v>
      </c>
      <c r="M1116" t="s">
        <v>3453</v>
      </c>
      <c r="N1116" t="s">
        <v>364</v>
      </c>
      <c r="O1116" t="s">
        <v>364</v>
      </c>
      <c r="T1116" t="s">
        <v>3478</v>
      </c>
      <c r="U1116" t="s">
        <v>56</v>
      </c>
      <c r="V1116">
        <v>19.4892526</v>
      </c>
      <c r="W1116">
        <v>-70.752367800000002</v>
      </c>
      <c r="X1116" t="s">
        <v>100</v>
      </c>
      <c r="Y1116" t="s">
        <v>100</v>
      </c>
      <c r="Z1116" t="s">
        <v>345</v>
      </c>
      <c r="AA1116" t="s">
        <v>155</v>
      </c>
      <c r="AB1116" t="s">
        <v>60</v>
      </c>
      <c r="AD1116" t="s">
        <v>156</v>
      </c>
      <c r="AE1116" t="s">
        <v>176</v>
      </c>
      <c r="AF1116" t="s">
        <v>63</v>
      </c>
      <c r="AG1116" t="s">
        <v>1052</v>
      </c>
      <c r="AH1116" t="s">
        <v>1052</v>
      </c>
      <c r="AI1116" t="s">
        <v>307</v>
      </c>
      <c r="AJ1116">
        <v>1</v>
      </c>
      <c r="AK1116" t="s">
        <v>444</v>
      </c>
      <c r="AL1116">
        <v>2</v>
      </c>
      <c r="AN1116" t="s">
        <v>61</v>
      </c>
      <c r="AO1116" t="s">
        <v>67</v>
      </c>
      <c r="AT1116" s="1">
        <v>44121</v>
      </c>
      <c r="AU1116" t="s">
        <v>11721</v>
      </c>
      <c r="AW1116" t="s">
        <v>71</v>
      </c>
      <c r="AX1116" t="s">
        <v>72</v>
      </c>
    </row>
    <row r="1117" spans="1:50" hidden="1" x14ac:dyDescent="0.25">
      <c r="A1117" t="str">
        <f>INDEX('Community ID'!B:B,MATCH(M1117,'Community ID'!A:A,0))</f>
        <v>Cuidad de Dios</v>
      </c>
      <c r="B1117" t="str">
        <f>INDEX('Community ID'!$K:$K,MATCH('Environmental Data'!$N1117,'Community ID'!J:J,0))</f>
        <v>Santiago</v>
      </c>
      <c r="D1117" t="s">
        <v>3535</v>
      </c>
      <c r="F1117" t="s">
        <v>2155</v>
      </c>
      <c r="G1117" t="s">
        <v>173</v>
      </c>
      <c r="H1117" s="1">
        <v>33396</v>
      </c>
      <c r="I1117">
        <v>30</v>
      </c>
      <c r="J1117">
        <v>8096183115</v>
      </c>
      <c r="K1117" t="s">
        <v>76</v>
      </c>
      <c r="L1117" t="s">
        <v>127</v>
      </c>
      <c r="M1117" t="s">
        <v>3453</v>
      </c>
      <c r="N1117" t="s">
        <v>364</v>
      </c>
      <c r="O1117" t="s">
        <v>364</v>
      </c>
      <c r="T1117" t="s">
        <v>3105</v>
      </c>
      <c r="U1117" t="s">
        <v>56</v>
      </c>
      <c r="V1117">
        <v>19.4892261354025</v>
      </c>
      <c r="W1117">
        <v>-70.752367944575795</v>
      </c>
      <c r="X1117" t="s">
        <v>57</v>
      </c>
      <c r="Y1117" t="s">
        <v>57</v>
      </c>
      <c r="AA1117" t="s">
        <v>155</v>
      </c>
      <c r="AB1117" t="s">
        <v>60</v>
      </c>
      <c r="AD1117" t="s">
        <v>156</v>
      </c>
      <c r="AE1117" t="s">
        <v>176</v>
      </c>
      <c r="AF1117" t="s">
        <v>111</v>
      </c>
      <c r="AG1117" t="s">
        <v>135</v>
      </c>
      <c r="AH1117" t="s">
        <v>135</v>
      </c>
      <c r="AI1117" t="s">
        <v>3537</v>
      </c>
      <c r="AJ1117">
        <v>2</v>
      </c>
      <c r="AK1117" t="s">
        <v>795</v>
      </c>
      <c r="AL1117">
        <v>3</v>
      </c>
      <c r="AM1117">
        <v>1</v>
      </c>
      <c r="AN1117" t="s">
        <v>60</v>
      </c>
      <c r="AO1117" t="s">
        <v>67</v>
      </c>
      <c r="AT1117" s="1">
        <v>44121</v>
      </c>
      <c r="AU1117" t="s">
        <v>11722</v>
      </c>
      <c r="AW1117" t="s">
        <v>71</v>
      </c>
      <c r="AX1117" t="s">
        <v>72</v>
      </c>
    </row>
    <row r="1118" spans="1:50" hidden="1" x14ac:dyDescent="0.25">
      <c r="A1118" t="str">
        <f>INDEX('Community ID'!B:B,MATCH(M1118,'Community ID'!A:A,0))</f>
        <v>Cuidad de Dios</v>
      </c>
      <c r="B1118" t="str">
        <f>INDEX('Community ID'!$K:$K,MATCH('Environmental Data'!$N1118,'Community ID'!J:J,0))</f>
        <v>Santiago</v>
      </c>
      <c r="D1118" t="s">
        <v>3533</v>
      </c>
      <c r="G1118" t="s">
        <v>173</v>
      </c>
      <c r="H1118" s="1">
        <v>11355</v>
      </c>
      <c r="I1118">
        <v>90</v>
      </c>
      <c r="K1118" t="s">
        <v>76</v>
      </c>
      <c r="L1118" t="s">
        <v>3534</v>
      </c>
      <c r="M1118" t="s">
        <v>3474</v>
      </c>
      <c r="N1118" t="s">
        <v>364</v>
      </c>
      <c r="O1118" t="s">
        <v>364</v>
      </c>
      <c r="T1118" t="s">
        <v>3354</v>
      </c>
      <c r="U1118" t="s">
        <v>56</v>
      </c>
      <c r="V1118">
        <v>19.4894209178346</v>
      </c>
      <c r="W1118">
        <v>-70.753104882380697</v>
      </c>
      <c r="X1118" t="s">
        <v>196</v>
      </c>
      <c r="Y1118" t="s">
        <v>196</v>
      </c>
      <c r="Z1118" t="s">
        <v>345</v>
      </c>
      <c r="AA1118" t="s">
        <v>155</v>
      </c>
      <c r="AB1118" t="s">
        <v>60</v>
      </c>
      <c r="AD1118" t="s">
        <v>156</v>
      </c>
      <c r="AE1118" t="s">
        <v>176</v>
      </c>
      <c r="AF1118" t="s">
        <v>63</v>
      </c>
      <c r="AG1118" t="s">
        <v>135</v>
      </c>
      <c r="AI1118" t="s">
        <v>307</v>
      </c>
      <c r="AJ1118">
        <v>1</v>
      </c>
      <c r="AK1118" t="s">
        <v>1808</v>
      </c>
      <c r="AL1118">
        <v>2</v>
      </c>
      <c r="AN1118" t="s">
        <v>61</v>
      </c>
      <c r="AO1118" t="s">
        <v>67</v>
      </c>
      <c r="AT1118" s="1">
        <v>44121</v>
      </c>
      <c r="AU1118" t="s">
        <v>11723</v>
      </c>
      <c r="AW1118" t="s">
        <v>71</v>
      </c>
      <c r="AX1118" t="s">
        <v>72</v>
      </c>
    </row>
    <row r="1119" spans="1:50" hidden="1" x14ac:dyDescent="0.25">
      <c r="A1119" t="str">
        <f>INDEX('Community ID'!B:B,MATCH(M1119,'Community ID'!A:A,0))</f>
        <v>Cuidad de Dios</v>
      </c>
      <c r="B1119" t="str">
        <f>INDEX('Community ID'!$K:$K,MATCH('Environmental Data'!$N1119,'Community ID'!J:J,0))</f>
        <v>Santiago</v>
      </c>
      <c r="D1119" t="s">
        <v>3538</v>
      </c>
      <c r="G1119" t="s">
        <v>151</v>
      </c>
      <c r="H1119" t="s">
        <v>3539</v>
      </c>
      <c r="I1119">
        <v>42</v>
      </c>
      <c r="J1119">
        <v>8299352329</v>
      </c>
      <c r="K1119" t="s">
        <v>49</v>
      </c>
      <c r="L1119" t="s">
        <v>3490</v>
      </c>
      <c r="M1119" t="s">
        <v>3453</v>
      </c>
      <c r="N1119" t="s">
        <v>364</v>
      </c>
      <c r="O1119" t="s">
        <v>364</v>
      </c>
      <c r="T1119" t="s">
        <v>3478</v>
      </c>
      <c r="U1119" t="s">
        <v>56</v>
      </c>
      <c r="V1119">
        <v>19.489251700000001</v>
      </c>
      <c r="W1119">
        <v>-70.7523518</v>
      </c>
      <c r="X1119" t="s">
        <v>196</v>
      </c>
      <c r="Y1119" t="s">
        <v>196</v>
      </c>
      <c r="Z1119" t="s">
        <v>345</v>
      </c>
      <c r="AA1119" t="s">
        <v>155</v>
      </c>
      <c r="AB1119" t="s">
        <v>60</v>
      </c>
      <c r="AD1119" t="s">
        <v>156</v>
      </c>
      <c r="AE1119" t="s">
        <v>176</v>
      </c>
      <c r="AF1119" t="s">
        <v>63</v>
      </c>
      <c r="AG1119" t="s">
        <v>135</v>
      </c>
      <c r="AH1119" t="s">
        <v>135</v>
      </c>
      <c r="AI1119" t="s">
        <v>307</v>
      </c>
      <c r="AJ1119">
        <v>1</v>
      </c>
      <c r="AK1119" t="s">
        <v>3540</v>
      </c>
      <c r="AL1119">
        <v>2</v>
      </c>
      <c r="AN1119" t="s">
        <v>61</v>
      </c>
      <c r="AO1119" t="s">
        <v>67</v>
      </c>
      <c r="AT1119" s="1">
        <v>44121</v>
      </c>
      <c r="AU1119" t="s">
        <v>11724</v>
      </c>
      <c r="AW1119" t="s">
        <v>71</v>
      </c>
      <c r="AX1119" t="s">
        <v>72</v>
      </c>
    </row>
    <row r="1120" spans="1:50" hidden="1" x14ac:dyDescent="0.25">
      <c r="A1120" t="str">
        <f>INDEX('Community ID'!B:B,MATCH(M1120,'Community ID'!A:A,0))</f>
        <v>Cuidad de Dios</v>
      </c>
      <c r="B1120" t="str">
        <f>INDEX('Community ID'!$K:$K,MATCH('Environmental Data'!$N1120,'Community ID'!J:J,0))</f>
        <v>Santiago</v>
      </c>
      <c r="D1120" t="s">
        <v>3544</v>
      </c>
      <c r="F1120" t="s">
        <v>3545</v>
      </c>
      <c r="G1120" t="s">
        <v>151</v>
      </c>
      <c r="H1120" t="s">
        <v>3546</v>
      </c>
      <c r="I1120">
        <v>27</v>
      </c>
      <c r="J1120">
        <v>8295622248</v>
      </c>
      <c r="K1120" t="s">
        <v>132</v>
      </c>
      <c r="L1120" t="s">
        <v>1707</v>
      </c>
      <c r="M1120" t="s">
        <v>3453</v>
      </c>
      <c r="N1120" t="s">
        <v>364</v>
      </c>
      <c r="O1120" t="s">
        <v>364</v>
      </c>
      <c r="T1120" t="s">
        <v>3483</v>
      </c>
      <c r="U1120" t="s">
        <v>56</v>
      </c>
      <c r="V1120">
        <v>19.489311099999998</v>
      </c>
      <c r="W1120">
        <v>-70.752581899999996</v>
      </c>
      <c r="X1120" t="s">
        <v>275</v>
      </c>
      <c r="Y1120" t="s">
        <v>275</v>
      </c>
      <c r="Z1120" t="s">
        <v>345</v>
      </c>
      <c r="AA1120" t="s">
        <v>155</v>
      </c>
      <c r="AB1120" t="s">
        <v>60</v>
      </c>
      <c r="AD1120" t="s">
        <v>156</v>
      </c>
      <c r="AE1120" t="s">
        <v>176</v>
      </c>
      <c r="AF1120" t="s">
        <v>63</v>
      </c>
      <c r="AG1120" t="s">
        <v>135</v>
      </c>
      <c r="AH1120" t="s">
        <v>135</v>
      </c>
      <c r="AI1120" t="s">
        <v>307</v>
      </c>
      <c r="AJ1120">
        <v>1</v>
      </c>
      <c r="AK1120" t="s">
        <v>1556</v>
      </c>
      <c r="AL1120">
        <v>2</v>
      </c>
      <c r="AN1120" t="s">
        <v>60</v>
      </c>
      <c r="AO1120" t="s">
        <v>67</v>
      </c>
      <c r="AT1120" s="1">
        <v>44121</v>
      </c>
      <c r="AU1120" t="s">
        <v>11725</v>
      </c>
      <c r="AW1120" t="s">
        <v>71</v>
      </c>
      <c r="AX1120" t="s">
        <v>72</v>
      </c>
    </row>
    <row r="1121" spans="1:50" hidden="1" x14ac:dyDescent="0.25">
      <c r="A1121" t="str">
        <f>INDEX('Community ID'!B:B,MATCH(M1121,'Community ID'!A:A,0))</f>
        <v>Cuidad de Dios</v>
      </c>
      <c r="B1121" t="str">
        <f>INDEX('Community ID'!$K:$K,MATCH('Environmental Data'!$N1121,'Community ID'!J:J,0))</f>
        <v>Santiago</v>
      </c>
      <c r="D1121" t="s">
        <v>3541</v>
      </c>
      <c r="G1121" t="s">
        <v>173</v>
      </c>
      <c r="H1121" t="s">
        <v>3542</v>
      </c>
      <c r="I1121">
        <v>45</v>
      </c>
      <c r="J1121">
        <v>8297181659</v>
      </c>
      <c r="K1121" t="s">
        <v>132</v>
      </c>
      <c r="L1121" t="s">
        <v>3543</v>
      </c>
      <c r="M1121" t="s">
        <v>3453</v>
      </c>
      <c r="N1121" t="s">
        <v>364</v>
      </c>
      <c r="O1121" t="s">
        <v>364</v>
      </c>
      <c r="Q1121" t="s">
        <v>2139</v>
      </c>
      <c r="T1121" t="s">
        <v>3105</v>
      </c>
      <c r="U1121" t="s">
        <v>56</v>
      </c>
      <c r="V1121">
        <v>19.489253580712798</v>
      </c>
      <c r="W1121">
        <v>-70.752338382748405</v>
      </c>
      <c r="X1121" t="s">
        <v>57</v>
      </c>
      <c r="Y1121" t="s">
        <v>57</v>
      </c>
      <c r="Z1121" t="s">
        <v>345</v>
      </c>
      <c r="AA1121" t="s">
        <v>155</v>
      </c>
      <c r="AB1121" t="s">
        <v>60</v>
      </c>
      <c r="AD1121" t="s">
        <v>156</v>
      </c>
      <c r="AE1121" t="s">
        <v>176</v>
      </c>
      <c r="AF1121" t="s">
        <v>63</v>
      </c>
      <c r="AG1121" t="s">
        <v>135</v>
      </c>
      <c r="AH1121" t="s">
        <v>1052</v>
      </c>
      <c r="AI1121" t="s">
        <v>722</v>
      </c>
      <c r="AJ1121">
        <v>2</v>
      </c>
      <c r="AK1121" t="s">
        <v>795</v>
      </c>
      <c r="AL1121">
        <v>2</v>
      </c>
      <c r="AN1121" t="s">
        <v>60</v>
      </c>
      <c r="AO1121" t="s">
        <v>67</v>
      </c>
      <c r="AT1121" s="1">
        <v>44121</v>
      </c>
      <c r="AU1121" t="s">
        <v>11726</v>
      </c>
      <c r="AW1121" t="s">
        <v>71</v>
      </c>
      <c r="AX1121" t="s">
        <v>72</v>
      </c>
    </row>
    <row r="1122" spans="1:50" hidden="1" x14ac:dyDescent="0.25">
      <c r="A1122" t="str">
        <f>INDEX('Community ID'!B:B,MATCH(M1122,'Community ID'!A:A,0))</f>
        <v>Cuidad de Dios</v>
      </c>
      <c r="B1122" t="str">
        <f>INDEX('Community ID'!$K:$K,MATCH('Environmental Data'!$N1122,'Community ID'!J:J,0))</f>
        <v>Santiago</v>
      </c>
      <c r="D1122" t="s">
        <v>3547</v>
      </c>
      <c r="G1122" t="s">
        <v>173</v>
      </c>
      <c r="H1122" s="1">
        <v>31089</v>
      </c>
      <c r="I1122">
        <v>36</v>
      </c>
      <c r="J1122">
        <v>8295852660</v>
      </c>
      <c r="K1122" t="s">
        <v>76</v>
      </c>
      <c r="L1122" t="s">
        <v>2768</v>
      </c>
      <c r="M1122" t="s">
        <v>3474</v>
      </c>
      <c r="N1122" t="s">
        <v>364</v>
      </c>
      <c r="O1122" t="s">
        <v>364</v>
      </c>
      <c r="T1122" t="s">
        <v>3354</v>
      </c>
      <c r="U1122" t="s">
        <v>56</v>
      </c>
      <c r="V1122">
        <v>19.4892721809628</v>
      </c>
      <c r="W1122">
        <v>-70.753035228765299</v>
      </c>
      <c r="X1122" t="s">
        <v>196</v>
      </c>
      <c r="Y1122" t="s">
        <v>196</v>
      </c>
      <c r="Z1122" t="s">
        <v>345</v>
      </c>
      <c r="AA1122" t="s">
        <v>155</v>
      </c>
      <c r="AB1122" t="s">
        <v>60</v>
      </c>
      <c r="AD1122" t="s">
        <v>181</v>
      </c>
      <c r="AE1122" t="s">
        <v>176</v>
      </c>
      <c r="AF1122" t="s">
        <v>63</v>
      </c>
      <c r="AG1122" t="s">
        <v>135</v>
      </c>
      <c r="AH1122" t="s">
        <v>135</v>
      </c>
      <c r="AI1122" t="s">
        <v>3548</v>
      </c>
      <c r="AJ1122">
        <v>1</v>
      </c>
      <c r="AK1122" t="s">
        <v>2897</v>
      </c>
      <c r="AL1122">
        <v>3</v>
      </c>
      <c r="AO1122" t="s">
        <v>67</v>
      </c>
      <c r="AT1122" s="1">
        <v>44121</v>
      </c>
      <c r="AU1122" t="s">
        <v>11727</v>
      </c>
      <c r="AW1122" t="s">
        <v>71</v>
      </c>
      <c r="AX1122" t="s">
        <v>72</v>
      </c>
    </row>
    <row r="1123" spans="1:50" hidden="1" x14ac:dyDescent="0.25">
      <c r="A1123" t="str">
        <f>INDEX('Community ID'!B:B,MATCH(M1123,'Community ID'!A:A,0))</f>
        <v>Cuidad de Dios</v>
      </c>
      <c r="B1123" t="str">
        <f>INDEX('Community ID'!$K:$K,MATCH('Environmental Data'!$N1123,'Community ID'!J:J,0))</f>
        <v>Santiago</v>
      </c>
      <c r="D1123" t="s">
        <v>3549</v>
      </c>
      <c r="G1123" t="s">
        <v>173</v>
      </c>
      <c r="H1123" s="1">
        <v>33281</v>
      </c>
      <c r="I1123">
        <v>30</v>
      </c>
      <c r="J1123">
        <v>8094868978</v>
      </c>
      <c r="K1123" t="s">
        <v>132</v>
      </c>
      <c r="L1123" t="s">
        <v>127</v>
      </c>
      <c r="M1123" t="s">
        <v>3453</v>
      </c>
      <c r="N1123" t="s">
        <v>364</v>
      </c>
      <c r="O1123" t="s">
        <v>364</v>
      </c>
      <c r="T1123" t="s">
        <v>3478</v>
      </c>
      <c r="U1123" t="s">
        <v>56</v>
      </c>
      <c r="V1123">
        <v>19.489100799999999</v>
      </c>
      <c r="W1123">
        <v>-70.752628099999995</v>
      </c>
      <c r="X1123" t="s">
        <v>57</v>
      </c>
      <c r="Y1123" t="s">
        <v>275</v>
      </c>
      <c r="Z1123" t="s">
        <v>345</v>
      </c>
      <c r="AA1123" t="s">
        <v>155</v>
      </c>
      <c r="AB1123" t="s">
        <v>60</v>
      </c>
      <c r="AD1123" t="s">
        <v>156</v>
      </c>
      <c r="AE1123" t="s">
        <v>176</v>
      </c>
      <c r="AF1123" t="s">
        <v>63</v>
      </c>
      <c r="AG1123" t="s">
        <v>135</v>
      </c>
      <c r="AH1123" t="s">
        <v>135</v>
      </c>
      <c r="AI1123" t="s">
        <v>390</v>
      </c>
      <c r="AJ1123">
        <v>1</v>
      </c>
      <c r="AK1123" t="s">
        <v>3551</v>
      </c>
      <c r="AL1123">
        <v>4</v>
      </c>
      <c r="AM1123">
        <v>2</v>
      </c>
      <c r="AN1123" t="s">
        <v>61</v>
      </c>
      <c r="AO1123" t="s">
        <v>67</v>
      </c>
      <c r="AT1123" s="1">
        <v>44121</v>
      </c>
      <c r="AU1123" t="s">
        <v>11728</v>
      </c>
      <c r="AW1123" t="s">
        <v>71</v>
      </c>
      <c r="AX1123" t="s">
        <v>72</v>
      </c>
    </row>
    <row r="1124" spans="1:50" hidden="1" x14ac:dyDescent="0.25">
      <c r="A1124" t="str">
        <f>INDEX('Community ID'!B:B,MATCH(M1124,'Community ID'!A:A,0))</f>
        <v>Cuidad de Dios</v>
      </c>
      <c r="B1124" t="str">
        <f>INDEX('Community ID'!$K:$K,MATCH('Environmental Data'!$N1124,'Community ID'!J:J,0))</f>
        <v>Santiago</v>
      </c>
      <c r="D1124" t="s">
        <v>3552</v>
      </c>
      <c r="G1124" t="s">
        <v>173</v>
      </c>
      <c r="H1124" t="s">
        <v>194</v>
      </c>
      <c r="I1124">
        <v>2021</v>
      </c>
      <c r="J1124">
        <v>8093578607</v>
      </c>
      <c r="K1124" t="s">
        <v>76</v>
      </c>
      <c r="L1124" t="s">
        <v>108</v>
      </c>
      <c r="M1124" t="s">
        <v>3553</v>
      </c>
      <c r="N1124" t="s">
        <v>342</v>
      </c>
      <c r="O1124" t="s">
        <v>342</v>
      </c>
      <c r="Q1124" t="s">
        <v>3554</v>
      </c>
      <c r="T1124" t="s">
        <v>3495</v>
      </c>
      <c r="U1124" t="s">
        <v>56</v>
      </c>
      <c r="V1124">
        <v>19.4892103</v>
      </c>
      <c r="W1124">
        <v>-70.7547177</v>
      </c>
      <c r="X1124" t="s">
        <v>100</v>
      </c>
      <c r="Y1124" t="s">
        <v>100</v>
      </c>
      <c r="Z1124" t="s">
        <v>345</v>
      </c>
      <c r="AA1124" t="s">
        <v>155</v>
      </c>
      <c r="AB1124" t="s">
        <v>60</v>
      </c>
      <c r="AD1124" t="s">
        <v>156</v>
      </c>
      <c r="AE1124" t="s">
        <v>176</v>
      </c>
      <c r="AF1124" t="s">
        <v>63</v>
      </c>
      <c r="AG1124" t="s">
        <v>621</v>
      </c>
      <c r="AH1124" t="s">
        <v>621</v>
      </c>
      <c r="AI1124" t="s">
        <v>3555</v>
      </c>
      <c r="AJ1124">
        <v>1</v>
      </c>
      <c r="AK1124" t="s">
        <v>1253</v>
      </c>
      <c r="AL1124">
        <v>1</v>
      </c>
      <c r="AN1124" t="s">
        <v>60</v>
      </c>
      <c r="AO1124" t="s">
        <v>67</v>
      </c>
      <c r="AT1124" s="1">
        <v>44121</v>
      </c>
      <c r="AU1124" t="s">
        <v>11729</v>
      </c>
      <c r="AW1124" t="s">
        <v>71</v>
      </c>
      <c r="AX1124" t="s">
        <v>72</v>
      </c>
    </row>
    <row r="1125" spans="1:50" hidden="1" x14ac:dyDescent="0.25">
      <c r="A1125" t="str">
        <f>INDEX('Community ID'!B:B,MATCH(M1125,'Community ID'!A:A,0))</f>
        <v>Cuidad de Dios</v>
      </c>
      <c r="B1125" t="str">
        <f>INDEX('Community ID'!$K:$K,MATCH('Environmental Data'!$N1125,'Community ID'!J:J,0))</f>
        <v>Santiago</v>
      </c>
      <c r="D1125" t="s">
        <v>3549</v>
      </c>
      <c r="G1125" t="s">
        <v>173</v>
      </c>
      <c r="H1125" s="1">
        <v>33281</v>
      </c>
      <c r="I1125">
        <v>30</v>
      </c>
      <c r="J1125">
        <v>8094868978</v>
      </c>
      <c r="K1125" t="s">
        <v>132</v>
      </c>
      <c r="L1125" t="s">
        <v>127</v>
      </c>
      <c r="M1125" t="s">
        <v>3453</v>
      </c>
      <c r="N1125" t="s">
        <v>364</v>
      </c>
      <c r="O1125" t="s">
        <v>364</v>
      </c>
      <c r="T1125" t="s">
        <v>3478</v>
      </c>
      <c r="U1125" t="s">
        <v>56</v>
      </c>
      <c r="V1125">
        <v>19.489100799999999</v>
      </c>
      <c r="W1125">
        <v>-70.752628099999995</v>
      </c>
      <c r="X1125" t="s">
        <v>275</v>
      </c>
      <c r="Y1125" t="s">
        <v>275</v>
      </c>
      <c r="Z1125" t="s">
        <v>345</v>
      </c>
      <c r="AA1125" t="s">
        <v>155</v>
      </c>
      <c r="AB1125" t="s">
        <v>60</v>
      </c>
      <c r="AD1125" t="s">
        <v>156</v>
      </c>
      <c r="AE1125" t="s">
        <v>176</v>
      </c>
      <c r="AF1125" t="s">
        <v>63</v>
      </c>
      <c r="AG1125" t="s">
        <v>621</v>
      </c>
      <c r="AH1125" t="s">
        <v>621</v>
      </c>
      <c r="AI1125" t="s">
        <v>390</v>
      </c>
      <c r="AJ1125">
        <v>1</v>
      </c>
      <c r="AK1125" t="s">
        <v>1350</v>
      </c>
      <c r="AL1125">
        <v>1</v>
      </c>
      <c r="AM1125">
        <v>0</v>
      </c>
      <c r="AN1125" t="s">
        <v>61</v>
      </c>
      <c r="AO1125" t="s">
        <v>67</v>
      </c>
      <c r="AT1125" s="1">
        <v>44121</v>
      </c>
      <c r="AU1125" t="s">
        <v>11730</v>
      </c>
      <c r="AW1125" t="s">
        <v>71</v>
      </c>
      <c r="AX1125" t="s">
        <v>72</v>
      </c>
    </row>
    <row r="1126" spans="1:50" hidden="1" x14ac:dyDescent="0.25">
      <c r="A1126" t="str">
        <f>INDEX('Community ID'!B:B,MATCH(M1126,'Community ID'!A:A,0))</f>
        <v>Cuidad de Dios</v>
      </c>
      <c r="B1126" t="str">
        <f>INDEX('Community ID'!$K:$K,MATCH('Environmental Data'!$N1126,'Community ID'!J:J,0))</f>
        <v>Santiago</v>
      </c>
      <c r="D1126" t="s">
        <v>3556</v>
      </c>
      <c r="F1126" t="s">
        <v>3557</v>
      </c>
      <c r="G1126" t="s">
        <v>173</v>
      </c>
      <c r="H1126" s="1">
        <v>25358</v>
      </c>
      <c r="I1126">
        <v>52</v>
      </c>
      <c r="K1126" t="s">
        <v>76</v>
      </c>
      <c r="L1126" t="s">
        <v>1209</v>
      </c>
      <c r="M1126" t="s">
        <v>3474</v>
      </c>
      <c r="N1126" t="s">
        <v>364</v>
      </c>
      <c r="O1126" t="s">
        <v>364</v>
      </c>
      <c r="T1126" t="s">
        <v>3354</v>
      </c>
      <c r="U1126" t="s">
        <v>56</v>
      </c>
      <c r="V1126">
        <v>19.489288986678599</v>
      </c>
      <c r="W1126">
        <v>-70.752961300379297</v>
      </c>
      <c r="X1126" t="s">
        <v>275</v>
      </c>
      <c r="Y1126" t="s">
        <v>275</v>
      </c>
      <c r="Z1126" t="s">
        <v>345</v>
      </c>
      <c r="AA1126" t="s">
        <v>155</v>
      </c>
      <c r="AB1126" t="s">
        <v>60</v>
      </c>
      <c r="AD1126" t="s">
        <v>156</v>
      </c>
      <c r="AE1126" t="s">
        <v>176</v>
      </c>
      <c r="AF1126" t="s">
        <v>63</v>
      </c>
      <c r="AG1126" t="s">
        <v>135</v>
      </c>
      <c r="AH1126" t="s">
        <v>135</v>
      </c>
      <c r="AI1126" t="s">
        <v>3363</v>
      </c>
      <c r="AJ1126">
        <v>1</v>
      </c>
      <c r="AK1126" t="s">
        <v>3430</v>
      </c>
      <c r="AL1126">
        <v>2</v>
      </c>
      <c r="AN1126" t="s">
        <v>61</v>
      </c>
      <c r="AO1126" t="s">
        <v>67</v>
      </c>
      <c r="AT1126" s="1">
        <v>44121</v>
      </c>
      <c r="AU1126" t="s">
        <v>11731</v>
      </c>
      <c r="AW1126" t="s">
        <v>71</v>
      </c>
      <c r="AX1126" t="s">
        <v>72</v>
      </c>
    </row>
    <row r="1127" spans="1:50" hidden="1" x14ac:dyDescent="0.25">
      <c r="A1127" t="str">
        <f>INDEX('Community ID'!B:B,MATCH(M1127,'Community ID'!A:A,0))</f>
        <v>Cuidad de Dios</v>
      </c>
      <c r="B1127" t="str">
        <f>INDEX('Community ID'!$K:$K,MATCH('Environmental Data'!$N1127,'Community ID'!J:J,0))</f>
        <v>Santiago</v>
      </c>
      <c r="D1127" t="s">
        <v>3558</v>
      </c>
      <c r="F1127" t="s">
        <v>3559</v>
      </c>
      <c r="G1127" t="s">
        <v>173</v>
      </c>
      <c r="H1127" s="1">
        <v>32509</v>
      </c>
      <c r="I1127">
        <v>32</v>
      </c>
      <c r="J1127">
        <v>8293226890</v>
      </c>
      <c r="K1127" t="s">
        <v>76</v>
      </c>
      <c r="L1127" t="s">
        <v>127</v>
      </c>
      <c r="M1127" t="s">
        <v>3453</v>
      </c>
      <c r="N1127" t="s">
        <v>364</v>
      </c>
      <c r="O1127" t="s">
        <v>364</v>
      </c>
      <c r="S1127">
        <v>40241508288</v>
      </c>
      <c r="T1127" t="s">
        <v>3105</v>
      </c>
      <c r="U1127" t="s">
        <v>56</v>
      </c>
      <c r="V1127">
        <v>19.489199739214701</v>
      </c>
      <c r="W1127">
        <v>-70.753336822580806</v>
      </c>
      <c r="X1127" t="s">
        <v>100</v>
      </c>
      <c r="Y1127" t="s">
        <v>100</v>
      </c>
      <c r="Z1127" t="s">
        <v>345</v>
      </c>
      <c r="AA1127" t="s">
        <v>155</v>
      </c>
      <c r="AB1127" t="s">
        <v>60</v>
      </c>
      <c r="AD1127" t="s">
        <v>156</v>
      </c>
      <c r="AE1127" t="s">
        <v>176</v>
      </c>
      <c r="AF1127" t="s">
        <v>63</v>
      </c>
      <c r="AG1127" t="s">
        <v>135</v>
      </c>
      <c r="AH1127" t="s">
        <v>135</v>
      </c>
      <c r="AI1127" t="s">
        <v>3313</v>
      </c>
      <c r="AJ1127">
        <v>1</v>
      </c>
      <c r="AK1127" t="s">
        <v>103</v>
      </c>
      <c r="AL1127">
        <v>6</v>
      </c>
      <c r="AM1127">
        <v>2</v>
      </c>
      <c r="AN1127" t="s">
        <v>61</v>
      </c>
      <c r="AO1127" t="s">
        <v>67</v>
      </c>
      <c r="AT1127" s="1">
        <v>44121</v>
      </c>
      <c r="AU1127" t="s">
        <v>11732</v>
      </c>
      <c r="AW1127" t="s">
        <v>71</v>
      </c>
      <c r="AX1127" t="s">
        <v>72</v>
      </c>
    </row>
    <row r="1128" spans="1:50" hidden="1" x14ac:dyDescent="0.25">
      <c r="A1128" t="str">
        <f>INDEX('Community ID'!B:B,MATCH(M1128,'Community ID'!A:A,0))</f>
        <v>Cuidad de Dios</v>
      </c>
      <c r="B1128" t="str">
        <f>INDEX('Community ID'!$K:$K,MATCH('Environmental Data'!$N1128,'Community ID'!J:J,0))</f>
        <v>Santiago</v>
      </c>
      <c r="D1128" t="s">
        <v>3560</v>
      </c>
      <c r="G1128" t="s">
        <v>173</v>
      </c>
      <c r="H1128" t="s">
        <v>3561</v>
      </c>
      <c r="I1128">
        <v>32</v>
      </c>
      <c r="J1128">
        <v>8295778822</v>
      </c>
      <c r="K1128" t="s">
        <v>132</v>
      </c>
      <c r="L1128" t="s">
        <v>127</v>
      </c>
      <c r="M1128" t="s">
        <v>3453</v>
      </c>
      <c r="N1128" t="s">
        <v>364</v>
      </c>
      <c r="O1128" t="s">
        <v>364</v>
      </c>
      <c r="T1128" t="s">
        <v>3478</v>
      </c>
      <c r="U1128" t="s">
        <v>56</v>
      </c>
      <c r="V1128">
        <v>19.488637600000001</v>
      </c>
      <c r="W1128">
        <v>-70.753983099999999</v>
      </c>
      <c r="X1128" t="s">
        <v>196</v>
      </c>
      <c r="Y1128" t="s">
        <v>196</v>
      </c>
      <c r="Z1128" t="s">
        <v>345</v>
      </c>
      <c r="AA1128" t="s">
        <v>155</v>
      </c>
      <c r="AB1128" t="s">
        <v>60</v>
      </c>
      <c r="AD1128" t="s">
        <v>181</v>
      </c>
      <c r="AE1128" t="s">
        <v>176</v>
      </c>
      <c r="AF1128" t="s">
        <v>63</v>
      </c>
      <c r="AG1128" t="s">
        <v>135</v>
      </c>
      <c r="AH1128" t="s">
        <v>135</v>
      </c>
      <c r="AI1128" t="s">
        <v>307</v>
      </c>
      <c r="AJ1128">
        <v>1</v>
      </c>
      <c r="AK1128" t="s">
        <v>444</v>
      </c>
      <c r="AL1128">
        <v>2</v>
      </c>
      <c r="AM1128">
        <v>1</v>
      </c>
      <c r="AN1128" t="s">
        <v>60</v>
      </c>
      <c r="AO1128" t="s">
        <v>67</v>
      </c>
      <c r="AT1128" s="1">
        <v>44121</v>
      </c>
      <c r="AU1128" t="s">
        <v>11733</v>
      </c>
      <c r="AW1128" t="s">
        <v>71</v>
      </c>
      <c r="AX1128" t="s">
        <v>72</v>
      </c>
    </row>
    <row r="1129" spans="1:50" hidden="1" x14ac:dyDescent="0.25">
      <c r="A1129" t="str">
        <f>INDEX('Community ID'!B:B,MATCH(M1129,'Community ID'!A:A,0))</f>
        <v>Cuidad de Dios</v>
      </c>
      <c r="B1129" t="str">
        <f>INDEX('Community ID'!$K:$K,MATCH('Environmental Data'!$N1129,'Community ID'!J:J,0))</f>
        <v>Santiago</v>
      </c>
      <c r="D1129" t="s">
        <v>3566</v>
      </c>
      <c r="G1129" t="s">
        <v>151</v>
      </c>
      <c r="H1129" t="s">
        <v>194</v>
      </c>
      <c r="I1129">
        <v>2021</v>
      </c>
      <c r="J1129">
        <v>8294670831</v>
      </c>
      <c r="K1129" t="s">
        <v>49</v>
      </c>
      <c r="L1129" t="s">
        <v>584</v>
      </c>
      <c r="M1129" t="s">
        <v>3453</v>
      </c>
      <c r="N1129" t="s">
        <v>364</v>
      </c>
      <c r="O1129" t="s">
        <v>364</v>
      </c>
      <c r="T1129" t="s">
        <v>3483</v>
      </c>
      <c r="U1129" t="s">
        <v>56</v>
      </c>
      <c r="V1129">
        <v>19.488627300000001</v>
      </c>
      <c r="W1129">
        <v>-70.753979299999997</v>
      </c>
      <c r="X1129" t="s">
        <v>57</v>
      </c>
      <c r="Y1129" t="s">
        <v>57</v>
      </c>
      <c r="Z1129" t="s">
        <v>904</v>
      </c>
      <c r="AA1129" t="s">
        <v>155</v>
      </c>
      <c r="AB1129" t="s">
        <v>60</v>
      </c>
      <c r="AD1129" t="s">
        <v>156</v>
      </c>
      <c r="AE1129" t="s">
        <v>176</v>
      </c>
      <c r="AF1129" t="s">
        <v>63</v>
      </c>
      <c r="AG1129" t="s">
        <v>135</v>
      </c>
      <c r="AH1129" t="s">
        <v>135</v>
      </c>
      <c r="AI1129" t="s">
        <v>3567</v>
      </c>
      <c r="AJ1129">
        <v>1</v>
      </c>
      <c r="AK1129" t="s">
        <v>103</v>
      </c>
      <c r="AL1129">
        <v>4</v>
      </c>
      <c r="AN1129" t="s">
        <v>60</v>
      </c>
      <c r="AO1129" t="s">
        <v>67</v>
      </c>
      <c r="AT1129" s="1">
        <v>44121</v>
      </c>
      <c r="AU1129" t="s">
        <v>11734</v>
      </c>
      <c r="AW1129" t="s">
        <v>71</v>
      </c>
      <c r="AX1129" t="s">
        <v>72</v>
      </c>
    </row>
    <row r="1130" spans="1:50" hidden="1" x14ac:dyDescent="0.25">
      <c r="A1130" t="str">
        <f>INDEX('Community ID'!B:B,MATCH(M1130,'Community ID'!A:A,0))</f>
        <v>Cuidad de Dios</v>
      </c>
      <c r="B1130" t="str">
        <f>INDEX('Community ID'!$K:$K,MATCH('Environmental Data'!$N1130,'Community ID'!J:J,0))</f>
        <v>Santiago</v>
      </c>
      <c r="D1130" t="s">
        <v>3562</v>
      </c>
      <c r="G1130" t="s">
        <v>173</v>
      </c>
      <c r="H1130" t="s">
        <v>3563</v>
      </c>
      <c r="I1130">
        <v>38</v>
      </c>
      <c r="J1130">
        <v>8298375064</v>
      </c>
      <c r="K1130" t="s">
        <v>132</v>
      </c>
      <c r="L1130" t="s">
        <v>3564</v>
      </c>
      <c r="M1130" t="s">
        <v>3453</v>
      </c>
      <c r="N1130" t="s">
        <v>364</v>
      </c>
      <c r="O1130" t="s">
        <v>364</v>
      </c>
      <c r="Q1130" t="s">
        <v>3565</v>
      </c>
      <c r="S1130">
        <v>410076884</v>
      </c>
      <c r="T1130" t="s">
        <v>3105</v>
      </c>
      <c r="U1130" t="s">
        <v>56</v>
      </c>
      <c r="V1130">
        <v>19.489273384606498</v>
      </c>
      <c r="W1130">
        <v>-70.753488281304897</v>
      </c>
      <c r="X1130" t="s">
        <v>57</v>
      </c>
      <c r="Y1130" t="s">
        <v>275</v>
      </c>
      <c r="Z1130" t="s">
        <v>345</v>
      </c>
      <c r="AA1130" t="s">
        <v>155</v>
      </c>
      <c r="AB1130" t="s">
        <v>60</v>
      </c>
      <c r="AD1130" t="s">
        <v>156</v>
      </c>
      <c r="AE1130" t="s">
        <v>176</v>
      </c>
      <c r="AF1130" t="s">
        <v>63</v>
      </c>
      <c r="AG1130" t="s">
        <v>135</v>
      </c>
      <c r="AH1130" t="s">
        <v>1052</v>
      </c>
      <c r="AI1130" t="s">
        <v>3313</v>
      </c>
      <c r="AJ1130">
        <v>1</v>
      </c>
      <c r="AK1130" t="s">
        <v>103</v>
      </c>
      <c r="AL1130">
        <v>3</v>
      </c>
      <c r="AN1130" t="s">
        <v>61</v>
      </c>
      <c r="AO1130" t="s">
        <v>67</v>
      </c>
      <c r="AT1130" s="1">
        <v>44121</v>
      </c>
      <c r="AU1130" t="s">
        <v>11735</v>
      </c>
      <c r="AW1130" t="s">
        <v>71</v>
      </c>
      <c r="AX1130" t="s">
        <v>72</v>
      </c>
    </row>
    <row r="1131" spans="1:50" hidden="1" x14ac:dyDescent="0.25">
      <c r="A1131" t="str">
        <f>INDEX('Community ID'!B:B,MATCH(M1131,'Community ID'!A:A,0))</f>
        <v>Cuidad de Dios</v>
      </c>
      <c r="B1131" t="str">
        <f>INDEX('Community ID'!$K:$K,MATCH('Environmental Data'!$N1131,'Community ID'!J:J,0))</f>
        <v>Santiago</v>
      </c>
      <c r="D1131" t="s">
        <v>3568</v>
      </c>
      <c r="G1131" t="s">
        <v>173</v>
      </c>
      <c r="H1131" t="s">
        <v>3569</v>
      </c>
      <c r="I1131">
        <v>59</v>
      </c>
      <c r="J1131">
        <v>8098567332</v>
      </c>
      <c r="K1131" t="s">
        <v>132</v>
      </c>
      <c r="L1131" t="s">
        <v>3570</v>
      </c>
      <c r="M1131" t="s">
        <v>3474</v>
      </c>
      <c r="N1131" t="s">
        <v>364</v>
      </c>
      <c r="O1131" t="s">
        <v>364</v>
      </c>
      <c r="T1131" t="s">
        <v>3354</v>
      </c>
      <c r="U1131" t="s">
        <v>56</v>
      </c>
      <c r="V1131">
        <v>19.488620278443602</v>
      </c>
      <c r="W1131">
        <v>-70.754032759061701</v>
      </c>
      <c r="X1131" t="s">
        <v>57</v>
      </c>
      <c r="Y1131" t="s">
        <v>57</v>
      </c>
      <c r="Z1131" t="s">
        <v>345</v>
      </c>
      <c r="AA1131" t="s">
        <v>155</v>
      </c>
      <c r="AB1131" t="s">
        <v>60</v>
      </c>
      <c r="AD1131" t="s">
        <v>181</v>
      </c>
      <c r="AE1131" t="s">
        <v>176</v>
      </c>
      <c r="AF1131" t="s">
        <v>63</v>
      </c>
      <c r="AG1131" t="s">
        <v>1052</v>
      </c>
      <c r="AH1131" t="s">
        <v>3571</v>
      </c>
      <c r="AI1131" t="s">
        <v>3572</v>
      </c>
      <c r="AJ1131">
        <v>0</v>
      </c>
      <c r="AK1131" t="s">
        <v>3573</v>
      </c>
      <c r="AL1131">
        <v>1</v>
      </c>
      <c r="AN1131" t="s">
        <v>60</v>
      </c>
      <c r="AO1131" t="s">
        <v>67</v>
      </c>
      <c r="AT1131" s="1">
        <v>44121</v>
      </c>
      <c r="AU1131" t="s">
        <v>11736</v>
      </c>
      <c r="AW1131" t="s">
        <v>71</v>
      </c>
      <c r="AX1131" t="s">
        <v>72</v>
      </c>
    </row>
    <row r="1132" spans="1:50" hidden="1" x14ac:dyDescent="0.25">
      <c r="A1132" t="str">
        <f>INDEX('Community ID'!B:B,MATCH(M1132,'Community ID'!A:A,0))</f>
        <v>Cuidad de Dios</v>
      </c>
      <c r="B1132" t="str">
        <f>INDEX('Community ID'!$K:$K,MATCH('Environmental Data'!$N1132,'Community ID'!J:J,0))</f>
        <v>Santiago</v>
      </c>
      <c r="D1132" t="s">
        <v>3574</v>
      </c>
      <c r="G1132" t="s">
        <v>151</v>
      </c>
      <c r="H1132" s="1">
        <v>21551</v>
      </c>
      <c r="I1132">
        <v>62</v>
      </c>
      <c r="J1132">
        <v>8098273422</v>
      </c>
      <c r="K1132" t="s">
        <v>76</v>
      </c>
      <c r="L1132" t="s">
        <v>3575</v>
      </c>
      <c r="M1132" t="s">
        <v>3453</v>
      </c>
      <c r="N1132" t="s">
        <v>364</v>
      </c>
      <c r="O1132" t="s">
        <v>364</v>
      </c>
      <c r="Q1132" t="s">
        <v>370</v>
      </c>
      <c r="S1132">
        <v>3102043001</v>
      </c>
      <c r="T1132" t="s">
        <v>3105</v>
      </c>
      <c r="U1132" t="s">
        <v>56</v>
      </c>
      <c r="V1132">
        <v>19.489401652741201</v>
      </c>
      <c r="W1132">
        <v>-70.753608441884595</v>
      </c>
      <c r="X1132" t="s">
        <v>57</v>
      </c>
      <c r="Y1132" t="s">
        <v>57</v>
      </c>
      <c r="Z1132" t="s">
        <v>345</v>
      </c>
      <c r="AA1132" t="s">
        <v>155</v>
      </c>
      <c r="AB1132" t="s">
        <v>60</v>
      </c>
      <c r="AD1132" t="s">
        <v>156</v>
      </c>
      <c r="AE1132" t="s">
        <v>176</v>
      </c>
      <c r="AF1132" t="s">
        <v>63</v>
      </c>
      <c r="AG1132" t="s">
        <v>1052</v>
      </c>
      <c r="AH1132" t="s">
        <v>1052</v>
      </c>
      <c r="AI1132" t="s">
        <v>3313</v>
      </c>
      <c r="AJ1132">
        <v>1</v>
      </c>
      <c r="AK1132" t="s">
        <v>103</v>
      </c>
      <c r="AL1132">
        <v>6</v>
      </c>
      <c r="AN1132" t="s">
        <v>60</v>
      </c>
      <c r="AO1132" t="s">
        <v>67</v>
      </c>
      <c r="AT1132" s="1">
        <v>44121</v>
      </c>
      <c r="AU1132" t="s">
        <v>11737</v>
      </c>
      <c r="AW1132" t="s">
        <v>71</v>
      </c>
      <c r="AX1132" t="s">
        <v>72</v>
      </c>
    </row>
    <row r="1133" spans="1:50" hidden="1" x14ac:dyDescent="0.25">
      <c r="A1133" t="str">
        <f>INDEX('Community ID'!B:B,MATCH(M1133,'Community ID'!A:A,0))</f>
        <v>Cuidad de Dios</v>
      </c>
      <c r="B1133" t="str">
        <f>INDEX('Community ID'!$K:$K,MATCH('Environmental Data'!$N1133,'Community ID'!J:J,0))</f>
        <v>Santiago</v>
      </c>
      <c r="D1133" t="s">
        <v>3576</v>
      </c>
      <c r="F1133" t="s">
        <v>3577</v>
      </c>
      <c r="G1133" t="s">
        <v>173</v>
      </c>
      <c r="H1133" t="s">
        <v>3578</v>
      </c>
      <c r="I1133">
        <v>34</v>
      </c>
      <c r="K1133" t="s">
        <v>117</v>
      </c>
      <c r="L1133" t="s">
        <v>127</v>
      </c>
      <c r="M1133" t="s">
        <v>3453</v>
      </c>
      <c r="N1133" t="s">
        <v>364</v>
      </c>
      <c r="O1133" t="s">
        <v>364</v>
      </c>
      <c r="T1133" t="s">
        <v>3478</v>
      </c>
      <c r="U1133" t="s">
        <v>56</v>
      </c>
      <c r="V1133">
        <v>19.489069799999999</v>
      </c>
      <c r="W1133">
        <v>-70.754413999999997</v>
      </c>
      <c r="X1133" t="s">
        <v>57</v>
      </c>
      <c r="Y1133" t="s">
        <v>275</v>
      </c>
      <c r="Z1133" t="s">
        <v>345</v>
      </c>
      <c r="AA1133" t="s">
        <v>155</v>
      </c>
      <c r="AB1133" t="s">
        <v>60</v>
      </c>
      <c r="AD1133" t="s">
        <v>156</v>
      </c>
      <c r="AE1133" t="s">
        <v>176</v>
      </c>
      <c r="AF1133" t="s">
        <v>63</v>
      </c>
      <c r="AG1133" t="s">
        <v>135</v>
      </c>
      <c r="AH1133" t="s">
        <v>135</v>
      </c>
      <c r="AI1133" t="s">
        <v>307</v>
      </c>
      <c r="AJ1133">
        <v>1</v>
      </c>
      <c r="AK1133" t="s">
        <v>3579</v>
      </c>
      <c r="AL1133">
        <v>2</v>
      </c>
      <c r="AN1133" t="s">
        <v>60</v>
      </c>
      <c r="AO1133" t="s">
        <v>67</v>
      </c>
      <c r="AT1133" s="1">
        <v>44121</v>
      </c>
      <c r="AU1133" t="s">
        <v>11738</v>
      </c>
      <c r="AW1133" t="s">
        <v>71</v>
      </c>
      <c r="AX1133" t="s">
        <v>72</v>
      </c>
    </row>
    <row r="1134" spans="1:50" hidden="1" x14ac:dyDescent="0.25">
      <c r="A1134" t="str">
        <f>INDEX('Community ID'!B:B,MATCH(M1134,'Community ID'!A:A,0))</f>
        <v>Cuidad de Dios</v>
      </c>
      <c r="B1134" t="str">
        <f>INDEX('Community ID'!$K:$K,MATCH('Environmental Data'!$N1134,'Community ID'!J:J,0))</f>
        <v>Santiago</v>
      </c>
      <c r="D1134" t="s">
        <v>3576</v>
      </c>
      <c r="F1134" t="s">
        <v>3577</v>
      </c>
      <c r="G1134" t="s">
        <v>173</v>
      </c>
      <c r="H1134" t="s">
        <v>3578</v>
      </c>
      <c r="I1134">
        <v>34</v>
      </c>
      <c r="K1134" t="s">
        <v>117</v>
      </c>
      <c r="L1134" t="s">
        <v>127</v>
      </c>
      <c r="M1134" t="s">
        <v>3453</v>
      </c>
      <c r="N1134" t="s">
        <v>364</v>
      </c>
      <c r="O1134" t="s">
        <v>364</v>
      </c>
      <c r="T1134" t="s">
        <v>3478</v>
      </c>
      <c r="U1134" t="s">
        <v>56</v>
      </c>
      <c r="V1134">
        <v>19.489069799999999</v>
      </c>
      <c r="W1134">
        <v>-70.754413999999997</v>
      </c>
      <c r="X1134" t="s">
        <v>57</v>
      </c>
      <c r="Y1134" t="s">
        <v>57</v>
      </c>
      <c r="AE1134" t="s">
        <v>176</v>
      </c>
      <c r="AF1134" t="s">
        <v>63</v>
      </c>
      <c r="AI1134" t="s">
        <v>307</v>
      </c>
      <c r="AL1134">
        <v>5</v>
      </c>
      <c r="AN1134" t="s">
        <v>60</v>
      </c>
      <c r="AO1134" t="s">
        <v>67</v>
      </c>
      <c r="AT1134" s="1">
        <v>44121</v>
      </c>
      <c r="AU1134" t="s">
        <v>11739</v>
      </c>
      <c r="AW1134" t="s">
        <v>71</v>
      </c>
      <c r="AX1134" t="s">
        <v>72</v>
      </c>
    </row>
    <row r="1135" spans="1:50" hidden="1" x14ac:dyDescent="0.25">
      <c r="A1135" t="str">
        <f>INDEX('Community ID'!B:B,MATCH(M1135,'Community ID'!A:A,0))</f>
        <v>Cuidad de Dios</v>
      </c>
      <c r="B1135" t="str">
        <f>INDEX('Community ID'!$K:$K,MATCH('Environmental Data'!$N1135,'Community ID'!J:J,0))</f>
        <v>Santiago</v>
      </c>
      <c r="D1135" t="s">
        <v>3580</v>
      </c>
      <c r="F1135" t="s">
        <v>1939</v>
      </c>
      <c r="G1135" t="s">
        <v>173</v>
      </c>
      <c r="H1135" s="1">
        <v>25243</v>
      </c>
      <c r="I1135">
        <v>52</v>
      </c>
      <c r="K1135" t="s">
        <v>76</v>
      </c>
      <c r="L1135" t="s">
        <v>2768</v>
      </c>
      <c r="M1135" t="s">
        <v>3453</v>
      </c>
      <c r="N1135" t="s">
        <v>364</v>
      </c>
      <c r="O1135" t="s">
        <v>364</v>
      </c>
      <c r="Q1135" t="s">
        <v>353</v>
      </c>
      <c r="S1135">
        <v>3104144203</v>
      </c>
      <c r="T1135" t="s">
        <v>3105</v>
      </c>
      <c r="U1135" t="s">
        <v>56</v>
      </c>
      <c r="V1135">
        <v>19.4894788581021</v>
      </c>
      <c r="W1135">
        <v>-70.753719715508097</v>
      </c>
      <c r="X1135" t="s">
        <v>57</v>
      </c>
      <c r="Y1135" t="s">
        <v>57</v>
      </c>
      <c r="Z1135" t="s">
        <v>345</v>
      </c>
      <c r="AA1135" t="s">
        <v>155</v>
      </c>
      <c r="AB1135" t="s">
        <v>60</v>
      </c>
      <c r="AD1135" t="s">
        <v>156</v>
      </c>
      <c r="AE1135" t="s">
        <v>176</v>
      </c>
      <c r="AF1135" t="s">
        <v>63</v>
      </c>
      <c r="AG1135" t="s">
        <v>1052</v>
      </c>
      <c r="AH1135" t="s">
        <v>1052</v>
      </c>
      <c r="AI1135" t="s">
        <v>3581</v>
      </c>
      <c r="AJ1135">
        <v>1</v>
      </c>
      <c r="AK1135" t="s">
        <v>597</v>
      </c>
      <c r="AL1135">
        <v>4</v>
      </c>
      <c r="AN1135" t="s">
        <v>60</v>
      </c>
      <c r="AO1135" t="s">
        <v>67</v>
      </c>
      <c r="AT1135" s="1">
        <v>44121</v>
      </c>
      <c r="AU1135" t="s">
        <v>11740</v>
      </c>
      <c r="AW1135" t="s">
        <v>71</v>
      </c>
      <c r="AX1135" t="s">
        <v>72</v>
      </c>
    </row>
    <row r="1136" spans="1:50" hidden="1" x14ac:dyDescent="0.25">
      <c r="A1136" t="str">
        <f>INDEX('Community ID'!B:B,MATCH(M1136,'Community ID'!A:A,0))</f>
        <v>Cuidad de Dios</v>
      </c>
      <c r="B1136" t="str">
        <f>INDEX('Community ID'!$K:$K,MATCH('Environmental Data'!$N1136,'Community ID'!J:J,0))</f>
        <v>Santiago</v>
      </c>
      <c r="D1136" t="s">
        <v>3582</v>
      </c>
      <c r="F1136" t="s">
        <v>3583</v>
      </c>
      <c r="G1136" t="s">
        <v>151</v>
      </c>
      <c r="H1136" t="s">
        <v>3584</v>
      </c>
      <c r="I1136">
        <v>43</v>
      </c>
      <c r="J1136">
        <v>8298013677</v>
      </c>
      <c r="K1136" t="s">
        <v>76</v>
      </c>
      <c r="L1136" t="s">
        <v>385</v>
      </c>
      <c r="M1136" t="s">
        <v>3585</v>
      </c>
      <c r="N1136" t="s">
        <v>364</v>
      </c>
      <c r="O1136" t="s">
        <v>364</v>
      </c>
      <c r="T1136" t="s">
        <v>3354</v>
      </c>
      <c r="U1136" t="s">
        <v>56</v>
      </c>
      <c r="V1136">
        <v>19.488534196298001</v>
      </c>
      <c r="W1136">
        <v>-70.753680216214306</v>
      </c>
      <c r="X1136" t="s">
        <v>57</v>
      </c>
      <c r="Y1136" t="s">
        <v>57</v>
      </c>
      <c r="Z1136" t="s">
        <v>345</v>
      </c>
      <c r="AA1136" t="s">
        <v>155</v>
      </c>
      <c r="AB1136" t="s">
        <v>60</v>
      </c>
      <c r="AD1136" t="s">
        <v>156</v>
      </c>
      <c r="AE1136" t="s">
        <v>176</v>
      </c>
      <c r="AF1136" t="s">
        <v>63</v>
      </c>
      <c r="AG1136" t="s">
        <v>135</v>
      </c>
      <c r="AI1136" t="s">
        <v>307</v>
      </c>
      <c r="AJ1136">
        <v>1</v>
      </c>
      <c r="AK1136" t="s">
        <v>3586</v>
      </c>
      <c r="AL1136">
        <v>2</v>
      </c>
      <c r="AM1136">
        <v>1</v>
      </c>
      <c r="AN1136" t="s">
        <v>60</v>
      </c>
      <c r="AO1136" t="s">
        <v>67</v>
      </c>
      <c r="AT1136" s="1">
        <v>44121</v>
      </c>
      <c r="AU1136" t="s">
        <v>11741</v>
      </c>
      <c r="AW1136" t="s">
        <v>71</v>
      </c>
      <c r="AX1136" t="s">
        <v>72</v>
      </c>
    </row>
    <row r="1137" spans="1:50" hidden="1" x14ac:dyDescent="0.25">
      <c r="A1137" t="str">
        <f>INDEX('Community ID'!B:B,MATCH(M1137,'Community ID'!A:A,0))</f>
        <v>Cuidad de Dios</v>
      </c>
      <c r="B1137" t="str">
        <f>INDEX('Community ID'!$K:$K,MATCH('Environmental Data'!$N1137,'Community ID'!J:J,0))</f>
        <v>Santiago</v>
      </c>
      <c r="D1137" t="s">
        <v>3587</v>
      </c>
      <c r="G1137" t="s">
        <v>173</v>
      </c>
      <c r="H1137" s="1">
        <v>32085</v>
      </c>
      <c r="I1137">
        <v>34</v>
      </c>
      <c r="K1137" t="s">
        <v>117</v>
      </c>
      <c r="L1137" t="s">
        <v>118</v>
      </c>
      <c r="M1137" t="s">
        <v>3453</v>
      </c>
      <c r="N1137" t="s">
        <v>364</v>
      </c>
      <c r="O1137" t="s">
        <v>364</v>
      </c>
      <c r="T1137" t="s">
        <v>3478</v>
      </c>
      <c r="U1137" t="s">
        <v>56</v>
      </c>
      <c r="V1137">
        <v>19.489035399999999</v>
      </c>
      <c r="W1137">
        <v>-70.754699500000001</v>
      </c>
      <c r="X1137" t="s">
        <v>196</v>
      </c>
      <c r="Y1137" t="s">
        <v>196</v>
      </c>
      <c r="Z1137" t="s">
        <v>345</v>
      </c>
      <c r="AA1137" t="s">
        <v>155</v>
      </c>
      <c r="AB1137" t="s">
        <v>60</v>
      </c>
      <c r="AD1137" t="s">
        <v>156</v>
      </c>
      <c r="AE1137" t="s">
        <v>176</v>
      </c>
      <c r="AF1137" t="s">
        <v>63</v>
      </c>
      <c r="AG1137" t="s">
        <v>1052</v>
      </c>
      <c r="AH1137" t="s">
        <v>1927</v>
      </c>
      <c r="AI1137" t="s">
        <v>307</v>
      </c>
      <c r="AJ1137">
        <v>1</v>
      </c>
      <c r="AK1137" t="s">
        <v>444</v>
      </c>
      <c r="AL1137">
        <v>5</v>
      </c>
      <c r="AN1137" t="s">
        <v>60</v>
      </c>
      <c r="AO1137" t="s">
        <v>67</v>
      </c>
      <c r="AT1137" s="1">
        <v>44121</v>
      </c>
      <c r="AU1137" t="s">
        <v>11742</v>
      </c>
      <c r="AW1137" t="s">
        <v>71</v>
      </c>
      <c r="AX1137" t="s">
        <v>72</v>
      </c>
    </row>
    <row r="1138" spans="1:50" hidden="1" x14ac:dyDescent="0.25">
      <c r="A1138" t="str">
        <f>INDEX('Community ID'!B:B,MATCH(M1138,'Community ID'!A:A,0))</f>
        <v>Cuidad de Dios</v>
      </c>
      <c r="B1138" t="str">
        <f>INDEX('Community ID'!$K:$K,MATCH('Environmental Data'!$N1138,'Community ID'!J:J,0))</f>
        <v>Santiago</v>
      </c>
      <c r="D1138" t="s">
        <v>3588</v>
      </c>
      <c r="G1138" t="s">
        <v>173</v>
      </c>
      <c r="H1138" s="1">
        <v>34094</v>
      </c>
      <c r="I1138">
        <v>28</v>
      </c>
      <c r="J1138">
        <v>8297792116</v>
      </c>
      <c r="K1138" t="s">
        <v>132</v>
      </c>
      <c r="L1138" t="s">
        <v>1209</v>
      </c>
      <c r="M1138" t="s">
        <v>3474</v>
      </c>
      <c r="N1138" t="s">
        <v>364</v>
      </c>
      <c r="O1138" t="s">
        <v>364</v>
      </c>
      <c r="T1138" t="s">
        <v>3354</v>
      </c>
      <c r="U1138" t="s">
        <v>56</v>
      </c>
      <c r="V1138">
        <v>19.488472254033599</v>
      </c>
      <c r="W1138">
        <v>-70.753616513750202</v>
      </c>
      <c r="X1138" t="s">
        <v>196</v>
      </c>
      <c r="Y1138" t="s">
        <v>275</v>
      </c>
      <c r="Z1138" t="s">
        <v>345</v>
      </c>
      <c r="AA1138" t="s">
        <v>155</v>
      </c>
      <c r="AB1138" t="s">
        <v>60</v>
      </c>
      <c r="AD1138" t="s">
        <v>156</v>
      </c>
      <c r="AE1138" t="s">
        <v>176</v>
      </c>
      <c r="AF1138" t="s">
        <v>63</v>
      </c>
      <c r="AG1138" t="s">
        <v>135</v>
      </c>
      <c r="AH1138" t="s">
        <v>1052</v>
      </c>
      <c r="AI1138" t="s">
        <v>307</v>
      </c>
      <c r="AJ1138">
        <v>2</v>
      </c>
      <c r="AK1138" t="s">
        <v>795</v>
      </c>
      <c r="AL1138">
        <v>4</v>
      </c>
      <c r="AM1138">
        <v>2</v>
      </c>
      <c r="AN1138" t="s">
        <v>61</v>
      </c>
      <c r="AO1138" t="s">
        <v>67</v>
      </c>
      <c r="AT1138" s="1">
        <v>44121</v>
      </c>
      <c r="AU1138" t="s">
        <v>11743</v>
      </c>
      <c r="AW1138" t="s">
        <v>71</v>
      </c>
      <c r="AX1138" t="s">
        <v>72</v>
      </c>
    </row>
    <row r="1139" spans="1:50" hidden="1" x14ac:dyDescent="0.25">
      <c r="A1139" t="str">
        <f>INDEX('Community ID'!B:B,MATCH(M1139,'Community ID'!A:A,0))</f>
        <v>Arenazo</v>
      </c>
      <c r="B1139" t="str">
        <f>INDEX('Community ID'!$K:$K,MATCH('Environmental Data'!$N1139,'Community ID'!J:J,0))</f>
        <v>Constanza</v>
      </c>
      <c r="D1139" t="s">
        <v>3589</v>
      </c>
      <c r="F1139" t="s">
        <v>779</v>
      </c>
      <c r="G1139" t="s">
        <v>173</v>
      </c>
      <c r="H1139" t="s">
        <v>3591</v>
      </c>
      <c r="I1139">
        <v>65</v>
      </c>
      <c r="K1139" t="s">
        <v>76</v>
      </c>
      <c r="L1139" t="s">
        <v>127</v>
      </c>
      <c r="M1139" t="s">
        <v>3441</v>
      </c>
      <c r="N1139" t="s">
        <v>97</v>
      </c>
      <c r="O1139" t="s">
        <v>98</v>
      </c>
      <c r="T1139" t="s">
        <v>3005</v>
      </c>
      <c r="U1139" t="s">
        <v>56</v>
      </c>
      <c r="V1139">
        <v>18.913871199999999</v>
      </c>
      <c r="W1139">
        <v>-70.755140600000004</v>
      </c>
      <c r="X1139" t="s">
        <v>196</v>
      </c>
      <c r="Y1139" t="s">
        <v>196</v>
      </c>
      <c r="Z1139" t="s">
        <v>110</v>
      </c>
      <c r="AA1139" t="s">
        <v>155</v>
      </c>
      <c r="AB1139" t="s">
        <v>60</v>
      </c>
      <c r="AD1139" t="s">
        <v>156</v>
      </c>
      <c r="AE1139" t="s">
        <v>176</v>
      </c>
      <c r="AF1139" t="s">
        <v>63</v>
      </c>
      <c r="AG1139" t="s">
        <v>64</v>
      </c>
      <c r="AH1139" t="s">
        <v>120</v>
      </c>
      <c r="AI1139" t="s">
        <v>143</v>
      </c>
      <c r="AJ1139">
        <v>1</v>
      </c>
      <c r="AK1139" t="s">
        <v>1216</v>
      </c>
      <c r="AL1139">
        <v>3</v>
      </c>
      <c r="AN1139" t="s">
        <v>60</v>
      </c>
      <c r="AO1139" t="s">
        <v>67</v>
      </c>
      <c r="AT1139" s="1">
        <v>44121</v>
      </c>
      <c r="AU1139" t="s">
        <v>11744</v>
      </c>
      <c r="AW1139" t="s">
        <v>71</v>
      </c>
      <c r="AX1139" t="s">
        <v>72</v>
      </c>
    </row>
    <row r="1140" spans="1:50" hidden="1" x14ac:dyDescent="0.25">
      <c r="A1140" t="str">
        <f>INDEX('Community ID'!B:B,MATCH(M1140,'Community ID'!A:A,0))</f>
        <v>Cuidad de Dios</v>
      </c>
      <c r="B1140" t="str">
        <f>INDEX('Community ID'!$K:$K,MATCH('Environmental Data'!$N1140,'Community ID'!J:J,0))</f>
        <v>Santiago</v>
      </c>
      <c r="D1140" t="s">
        <v>3594</v>
      </c>
      <c r="G1140" t="s">
        <v>173</v>
      </c>
      <c r="H1140" s="1">
        <v>26516</v>
      </c>
      <c r="I1140">
        <v>49</v>
      </c>
      <c r="J1140">
        <v>8296535524</v>
      </c>
      <c r="K1140" t="s">
        <v>76</v>
      </c>
      <c r="L1140" t="s">
        <v>108</v>
      </c>
      <c r="M1140" t="s">
        <v>3474</v>
      </c>
      <c r="N1140" t="s">
        <v>364</v>
      </c>
      <c r="O1140" t="s">
        <v>364</v>
      </c>
      <c r="T1140" t="s">
        <v>3354</v>
      </c>
      <c r="U1140" t="s">
        <v>56</v>
      </c>
      <c r="V1140">
        <v>19.4883204158577</v>
      </c>
      <c r="W1140">
        <v>-70.753460191256096</v>
      </c>
      <c r="X1140" t="s">
        <v>57</v>
      </c>
      <c r="Y1140" t="s">
        <v>57</v>
      </c>
      <c r="Z1140" t="s">
        <v>345</v>
      </c>
      <c r="AA1140" t="s">
        <v>155</v>
      </c>
      <c r="AB1140" t="s">
        <v>61</v>
      </c>
      <c r="AC1140" t="s">
        <v>60</v>
      </c>
      <c r="AD1140" t="s">
        <v>156</v>
      </c>
      <c r="AE1140" t="s">
        <v>176</v>
      </c>
      <c r="AF1140" t="s">
        <v>63</v>
      </c>
      <c r="AG1140" t="s">
        <v>135</v>
      </c>
      <c r="AI1140" t="s">
        <v>3595</v>
      </c>
      <c r="AJ1140">
        <v>1</v>
      </c>
      <c r="AK1140" t="s">
        <v>644</v>
      </c>
      <c r="AL1140">
        <v>5</v>
      </c>
      <c r="AM1140">
        <v>1</v>
      </c>
      <c r="AN1140" t="s">
        <v>60</v>
      </c>
      <c r="AO1140" t="s">
        <v>67</v>
      </c>
      <c r="AT1140" s="1">
        <v>44121</v>
      </c>
      <c r="AU1140" t="s">
        <v>11745</v>
      </c>
      <c r="AW1140" t="s">
        <v>71</v>
      </c>
      <c r="AX1140" t="s">
        <v>72</v>
      </c>
    </row>
    <row r="1141" spans="1:50" hidden="1" x14ac:dyDescent="0.25">
      <c r="A1141" t="str">
        <f>INDEX('Community ID'!B:B,MATCH(M1141,'Community ID'!A:A,0))</f>
        <v>Cuidad de Dios</v>
      </c>
      <c r="B1141" t="str">
        <f>INDEX('Community ID'!$K:$K,MATCH('Environmental Data'!$N1141,'Community ID'!J:J,0))</f>
        <v>Santiago</v>
      </c>
      <c r="D1141" t="s">
        <v>3592</v>
      </c>
      <c r="G1141" t="s">
        <v>173</v>
      </c>
      <c r="H1141" t="s">
        <v>3593</v>
      </c>
      <c r="I1141">
        <v>49</v>
      </c>
      <c r="J1141">
        <v>8492771711</v>
      </c>
      <c r="K1141" t="s">
        <v>201</v>
      </c>
      <c r="L1141" t="s">
        <v>3143</v>
      </c>
      <c r="M1141" t="s">
        <v>3453</v>
      </c>
      <c r="N1141" t="s">
        <v>364</v>
      </c>
      <c r="O1141" t="s">
        <v>364</v>
      </c>
      <c r="Q1141" t="s">
        <v>134</v>
      </c>
      <c r="S1141">
        <v>3101411738</v>
      </c>
      <c r="T1141" t="s">
        <v>3105</v>
      </c>
      <c r="U1141" t="s">
        <v>56</v>
      </c>
      <c r="V1141">
        <v>19.489155693693501</v>
      </c>
      <c r="W1141">
        <v>-70.754436791875804</v>
      </c>
      <c r="X1141" t="s">
        <v>57</v>
      </c>
      <c r="Y1141" t="s">
        <v>57</v>
      </c>
      <c r="Z1141" t="s">
        <v>345</v>
      </c>
      <c r="AA1141" t="s">
        <v>155</v>
      </c>
      <c r="AB1141" t="s">
        <v>60</v>
      </c>
      <c r="AD1141" t="s">
        <v>156</v>
      </c>
      <c r="AE1141" t="s">
        <v>176</v>
      </c>
      <c r="AF1141" t="s">
        <v>63</v>
      </c>
      <c r="AG1141" t="s">
        <v>135</v>
      </c>
      <c r="AH1141" t="s">
        <v>1052</v>
      </c>
      <c r="AI1141" t="s">
        <v>722</v>
      </c>
      <c r="AJ1141">
        <v>1</v>
      </c>
      <c r="AK1141" t="s">
        <v>103</v>
      </c>
      <c r="AL1141">
        <v>3</v>
      </c>
      <c r="AN1141" t="s">
        <v>60</v>
      </c>
      <c r="AO1141" t="s">
        <v>67</v>
      </c>
      <c r="AT1141" s="1">
        <v>44121</v>
      </c>
      <c r="AU1141" t="s">
        <v>11746</v>
      </c>
      <c r="AW1141" t="s">
        <v>71</v>
      </c>
      <c r="AX1141" t="s">
        <v>72</v>
      </c>
    </row>
    <row r="1142" spans="1:50" hidden="1" x14ac:dyDescent="0.25">
      <c r="A1142" t="str">
        <f>INDEX('Community ID'!B:B,MATCH(M1142,'Community ID'!A:A,0))</f>
        <v>Cuidad de Dios</v>
      </c>
      <c r="B1142" t="str">
        <f>INDEX('Community ID'!$K:$K,MATCH('Environmental Data'!$N1142,'Community ID'!J:J,0))</f>
        <v>Santiago</v>
      </c>
      <c r="D1142" t="s">
        <v>3596</v>
      </c>
      <c r="G1142" t="s">
        <v>173</v>
      </c>
      <c r="H1142" t="s">
        <v>3597</v>
      </c>
      <c r="I1142">
        <v>19</v>
      </c>
      <c r="J1142">
        <v>8092970644</v>
      </c>
      <c r="K1142" t="s">
        <v>201</v>
      </c>
      <c r="L1142" t="s">
        <v>127</v>
      </c>
      <c r="M1142" t="s">
        <v>3453</v>
      </c>
      <c r="N1142" t="s">
        <v>364</v>
      </c>
      <c r="O1142" t="s">
        <v>364</v>
      </c>
      <c r="T1142" t="s">
        <v>3478</v>
      </c>
      <c r="U1142" t="s">
        <v>56</v>
      </c>
      <c r="V1142">
        <v>19.489143299999999</v>
      </c>
      <c r="W1142">
        <v>-70.753757500000006</v>
      </c>
      <c r="X1142" t="s">
        <v>57</v>
      </c>
      <c r="Y1142" t="s">
        <v>57</v>
      </c>
      <c r="Z1142" t="s">
        <v>345</v>
      </c>
      <c r="AA1142" t="s">
        <v>155</v>
      </c>
      <c r="AB1142" t="s">
        <v>60</v>
      </c>
      <c r="AD1142" t="s">
        <v>156</v>
      </c>
      <c r="AE1142" t="s">
        <v>176</v>
      </c>
      <c r="AF1142" t="s">
        <v>63</v>
      </c>
      <c r="AG1142" t="s">
        <v>135</v>
      </c>
      <c r="AH1142" t="s">
        <v>135</v>
      </c>
      <c r="AI1142" t="s">
        <v>307</v>
      </c>
      <c r="AJ1142">
        <v>1</v>
      </c>
      <c r="AK1142" t="s">
        <v>3598</v>
      </c>
      <c r="AL1142">
        <v>4</v>
      </c>
      <c r="AN1142" t="s">
        <v>60</v>
      </c>
      <c r="AO1142" t="s">
        <v>67</v>
      </c>
      <c r="AT1142" s="1">
        <v>44121</v>
      </c>
      <c r="AU1142" t="s">
        <v>11747</v>
      </c>
      <c r="AW1142" t="s">
        <v>71</v>
      </c>
      <c r="AX1142" t="s">
        <v>72</v>
      </c>
    </row>
    <row r="1143" spans="1:50" hidden="1" x14ac:dyDescent="0.25">
      <c r="A1143" t="str">
        <f>INDEX('Community ID'!B:B,MATCH(M1143,'Community ID'!A:A,0))</f>
        <v>Cuidad de Dios</v>
      </c>
      <c r="B1143" t="str">
        <f>INDEX('Community ID'!$K:$K,MATCH('Environmental Data'!$N1143,'Community ID'!J:J,0))</f>
        <v>Santiago</v>
      </c>
      <c r="D1143" t="s">
        <v>3599</v>
      </c>
      <c r="F1143" t="s">
        <v>3600</v>
      </c>
      <c r="G1143" t="s">
        <v>173</v>
      </c>
      <c r="H1143" t="s">
        <v>3601</v>
      </c>
      <c r="I1143">
        <v>23</v>
      </c>
      <c r="J1143">
        <v>8293216153</v>
      </c>
      <c r="K1143" t="s">
        <v>76</v>
      </c>
      <c r="L1143" t="s">
        <v>108</v>
      </c>
      <c r="M1143" t="s">
        <v>3494</v>
      </c>
      <c r="N1143" t="s">
        <v>3602</v>
      </c>
      <c r="O1143" t="s">
        <v>3602</v>
      </c>
      <c r="T1143" t="s">
        <v>3495</v>
      </c>
      <c r="U1143" t="s">
        <v>56</v>
      </c>
      <c r="V1143">
        <v>19.485996400000001</v>
      </c>
      <c r="W1143">
        <v>-70.752558500000006</v>
      </c>
      <c r="X1143" t="s">
        <v>57</v>
      </c>
      <c r="Y1143" t="s">
        <v>100</v>
      </c>
      <c r="Z1143" t="s">
        <v>345</v>
      </c>
      <c r="AA1143" t="s">
        <v>155</v>
      </c>
      <c r="AB1143" t="s">
        <v>60</v>
      </c>
      <c r="AD1143" t="s">
        <v>156</v>
      </c>
      <c r="AE1143" t="s">
        <v>176</v>
      </c>
      <c r="AF1143" t="s">
        <v>63</v>
      </c>
      <c r="AG1143" t="s">
        <v>621</v>
      </c>
      <c r="AH1143" t="s">
        <v>621</v>
      </c>
      <c r="AI1143" t="s">
        <v>390</v>
      </c>
      <c r="AJ1143">
        <v>1</v>
      </c>
      <c r="AK1143" t="s">
        <v>1253</v>
      </c>
      <c r="AL1143">
        <v>4</v>
      </c>
      <c r="AM1143">
        <v>2</v>
      </c>
      <c r="AN1143" t="s">
        <v>61</v>
      </c>
      <c r="AO1143" t="s">
        <v>67</v>
      </c>
      <c r="AT1143" s="1">
        <v>44121</v>
      </c>
      <c r="AU1143" t="s">
        <v>11748</v>
      </c>
      <c r="AW1143" t="s">
        <v>71</v>
      </c>
      <c r="AX1143" t="s">
        <v>72</v>
      </c>
    </row>
    <row r="1144" spans="1:50" hidden="1" x14ac:dyDescent="0.25">
      <c r="A1144" t="str">
        <f>INDEX('Community ID'!B:B,MATCH(M1144,'Community ID'!A:A,0))</f>
        <v>Cuidad de Dios</v>
      </c>
      <c r="B1144" t="str">
        <f>INDEX('Community ID'!$K:$K,MATCH('Environmental Data'!$N1144,'Community ID'!J:J,0))</f>
        <v>Santiago</v>
      </c>
      <c r="D1144" t="s">
        <v>3605</v>
      </c>
      <c r="F1144" t="s">
        <v>1102</v>
      </c>
      <c r="G1144" t="s">
        <v>151</v>
      </c>
      <c r="H1144" s="1">
        <v>18145</v>
      </c>
      <c r="I1144">
        <v>72</v>
      </c>
      <c r="J1144">
        <v>8297811618</v>
      </c>
      <c r="K1144" t="s">
        <v>76</v>
      </c>
      <c r="L1144" t="s">
        <v>3367</v>
      </c>
      <c r="M1144" t="s">
        <v>3474</v>
      </c>
      <c r="N1144" t="s">
        <v>364</v>
      </c>
      <c r="O1144" t="s">
        <v>364</v>
      </c>
      <c r="T1144" t="s">
        <v>3354</v>
      </c>
      <c r="U1144" t="s">
        <v>56</v>
      </c>
      <c r="V1144">
        <v>19.488098529476702</v>
      </c>
      <c r="W1144">
        <v>-70.753234313768999</v>
      </c>
      <c r="X1144" t="s">
        <v>57</v>
      </c>
      <c r="Y1144" t="s">
        <v>57</v>
      </c>
      <c r="Z1144" t="s">
        <v>345</v>
      </c>
      <c r="AA1144" t="s">
        <v>155</v>
      </c>
      <c r="AB1144" t="s">
        <v>60</v>
      </c>
      <c r="AD1144" t="s">
        <v>156</v>
      </c>
      <c r="AE1144" t="s">
        <v>176</v>
      </c>
      <c r="AF1144" t="s">
        <v>111</v>
      </c>
      <c r="AG1144" t="s">
        <v>135</v>
      </c>
      <c r="AH1144" t="s">
        <v>135</v>
      </c>
      <c r="AI1144" t="s">
        <v>3607</v>
      </c>
      <c r="AJ1144">
        <v>1</v>
      </c>
      <c r="AK1144" t="s">
        <v>1808</v>
      </c>
      <c r="AL1144">
        <v>2</v>
      </c>
      <c r="AN1144" t="s">
        <v>60</v>
      </c>
      <c r="AO1144" t="s">
        <v>67</v>
      </c>
      <c r="AT1144" s="1">
        <v>44121</v>
      </c>
      <c r="AU1144" t="s">
        <v>11749</v>
      </c>
      <c r="AW1144" t="s">
        <v>71</v>
      </c>
      <c r="AX1144" t="s">
        <v>72</v>
      </c>
    </row>
    <row r="1145" spans="1:50" hidden="1" x14ac:dyDescent="0.25">
      <c r="A1145" t="str">
        <f>INDEX('Community ID'!B:B,MATCH(M1145,'Community ID'!A:A,0))</f>
        <v>Cuidad de Dios</v>
      </c>
      <c r="B1145" t="str">
        <f>INDEX('Community ID'!$K:$K,MATCH('Environmental Data'!$N1145,'Community ID'!J:J,0))</f>
        <v>Santiago</v>
      </c>
      <c r="D1145" t="s">
        <v>3603</v>
      </c>
      <c r="G1145" t="s">
        <v>151</v>
      </c>
      <c r="H1145" t="s">
        <v>3604</v>
      </c>
      <c r="I1145">
        <v>47</v>
      </c>
      <c r="J1145">
        <v>8092974508</v>
      </c>
      <c r="K1145" t="s">
        <v>76</v>
      </c>
      <c r="L1145" t="s">
        <v>2160</v>
      </c>
      <c r="M1145" t="s">
        <v>3453</v>
      </c>
      <c r="N1145" t="s">
        <v>364</v>
      </c>
      <c r="O1145" t="s">
        <v>364</v>
      </c>
      <c r="Q1145" t="s">
        <v>2331</v>
      </c>
      <c r="S1145">
        <v>9400093937</v>
      </c>
      <c r="T1145" t="s">
        <v>3105</v>
      </c>
      <c r="U1145" t="s">
        <v>56</v>
      </c>
      <c r="V1145">
        <v>19.488903512934399</v>
      </c>
      <c r="W1145">
        <v>-70.753904050154404</v>
      </c>
      <c r="X1145" t="s">
        <v>57</v>
      </c>
      <c r="Y1145" t="s">
        <v>196</v>
      </c>
      <c r="Z1145" t="s">
        <v>345</v>
      </c>
      <c r="AA1145" t="s">
        <v>155</v>
      </c>
      <c r="AB1145" t="s">
        <v>60</v>
      </c>
      <c r="AD1145" t="s">
        <v>156</v>
      </c>
      <c r="AE1145" t="s">
        <v>176</v>
      </c>
      <c r="AF1145" t="s">
        <v>395</v>
      </c>
      <c r="AG1145" t="s">
        <v>1052</v>
      </c>
      <c r="AH1145" t="s">
        <v>1052</v>
      </c>
      <c r="AI1145" t="s">
        <v>3340</v>
      </c>
      <c r="AJ1145">
        <v>1</v>
      </c>
      <c r="AK1145" t="s">
        <v>1808</v>
      </c>
      <c r="AL1145">
        <v>2</v>
      </c>
      <c r="AN1145" t="s">
        <v>61</v>
      </c>
      <c r="AO1145" t="s">
        <v>67</v>
      </c>
      <c r="AT1145" s="1">
        <v>44121</v>
      </c>
      <c r="AU1145" t="s">
        <v>11750</v>
      </c>
      <c r="AW1145" t="s">
        <v>71</v>
      </c>
      <c r="AX1145" t="s">
        <v>72</v>
      </c>
    </row>
    <row r="1146" spans="1:50" hidden="1" x14ac:dyDescent="0.25">
      <c r="A1146" t="str">
        <f>INDEX('Community ID'!B:B,MATCH(M1146,'Community ID'!A:A,0))</f>
        <v>Cuidad de Dios</v>
      </c>
      <c r="B1146" t="str">
        <f>INDEX('Community ID'!$K:$K,MATCH('Environmental Data'!$N1146,'Community ID'!J:J,0))</f>
        <v>Santiago</v>
      </c>
      <c r="D1146" t="s">
        <v>3608</v>
      </c>
      <c r="G1146" t="s">
        <v>173</v>
      </c>
      <c r="H1146" s="1">
        <v>30566</v>
      </c>
      <c r="I1146">
        <v>38</v>
      </c>
      <c r="J1146">
        <v>8296473176</v>
      </c>
      <c r="K1146" t="s">
        <v>49</v>
      </c>
      <c r="L1146" t="s">
        <v>127</v>
      </c>
      <c r="M1146" t="s">
        <v>3453</v>
      </c>
      <c r="N1146" t="s">
        <v>364</v>
      </c>
      <c r="O1146" t="s">
        <v>364</v>
      </c>
      <c r="T1146" t="s">
        <v>3478</v>
      </c>
      <c r="U1146" t="s">
        <v>56</v>
      </c>
      <c r="V1146">
        <v>19.4889382</v>
      </c>
      <c r="W1146">
        <v>-70.7533703</v>
      </c>
      <c r="X1146" t="s">
        <v>196</v>
      </c>
      <c r="Y1146" t="s">
        <v>196</v>
      </c>
      <c r="Z1146" t="s">
        <v>345</v>
      </c>
      <c r="AA1146" t="s">
        <v>155</v>
      </c>
      <c r="AB1146" t="s">
        <v>60</v>
      </c>
      <c r="AD1146" t="s">
        <v>156</v>
      </c>
      <c r="AE1146" t="s">
        <v>176</v>
      </c>
      <c r="AF1146" t="s">
        <v>63</v>
      </c>
      <c r="AG1146" t="s">
        <v>135</v>
      </c>
      <c r="AH1146" t="s">
        <v>135</v>
      </c>
      <c r="AI1146" t="s">
        <v>307</v>
      </c>
      <c r="AJ1146">
        <v>1</v>
      </c>
      <c r="AK1146" t="s">
        <v>444</v>
      </c>
      <c r="AL1146">
        <v>6</v>
      </c>
      <c r="AN1146" t="s">
        <v>60</v>
      </c>
      <c r="AO1146" t="s">
        <v>67</v>
      </c>
      <c r="AT1146" s="1">
        <v>44121</v>
      </c>
      <c r="AU1146" t="s">
        <v>11751</v>
      </c>
      <c r="AW1146" t="s">
        <v>71</v>
      </c>
      <c r="AX1146" t="s">
        <v>72</v>
      </c>
    </row>
    <row r="1147" spans="1:50" hidden="1" x14ac:dyDescent="0.25">
      <c r="A1147" t="str">
        <f>INDEX('Community ID'!B:B,MATCH(M1147,'Community ID'!A:A,0))</f>
        <v>Cuidad de Dios</v>
      </c>
      <c r="B1147" t="str">
        <f>INDEX('Community ID'!$K:$K,MATCH('Environmental Data'!$N1147,'Community ID'!J:J,0))</f>
        <v>Santiago</v>
      </c>
      <c r="D1147" t="s">
        <v>3609</v>
      </c>
      <c r="F1147" t="s">
        <v>3610</v>
      </c>
      <c r="G1147" t="s">
        <v>151</v>
      </c>
      <c r="H1147" s="1">
        <v>28587</v>
      </c>
      <c r="I1147">
        <v>43</v>
      </c>
      <c r="J1147">
        <v>8293034320</v>
      </c>
      <c r="K1147" t="s">
        <v>201</v>
      </c>
      <c r="L1147" t="s">
        <v>3611</v>
      </c>
      <c r="M1147" t="s">
        <v>3453</v>
      </c>
      <c r="N1147" t="s">
        <v>3612</v>
      </c>
      <c r="O1147" t="s">
        <v>364</v>
      </c>
      <c r="Q1147" t="s">
        <v>353</v>
      </c>
      <c r="T1147" t="s">
        <v>3483</v>
      </c>
      <c r="U1147" t="s">
        <v>56</v>
      </c>
      <c r="V1147">
        <v>19.488943200000001</v>
      </c>
      <c r="W1147">
        <v>-70.753331900000006</v>
      </c>
      <c r="X1147" t="s">
        <v>57</v>
      </c>
      <c r="Y1147" t="s">
        <v>57</v>
      </c>
      <c r="Z1147" t="s">
        <v>345</v>
      </c>
      <c r="AA1147" t="s">
        <v>155</v>
      </c>
      <c r="AB1147" t="s">
        <v>60</v>
      </c>
      <c r="AD1147" t="s">
        <v>156</v>
      </c>
      <c r="AE1147" t="s">
        <v>176</v>
      </c>
      <c r="AF1147" t="s">
        <v>63</v>
      </c>
      <c r="AG1147" t="s">
        <v>135</v>
      </c>
      <c r="AH1147" t="s">
        <v>1052</v>
      </c>
      <c r="AI1147" t="s">
        <v>307</v>
      </c>
      <c r="AJ1147">
        <v>2</v>
      </c>
      <c r="AK1147" t="s">
        <v>3613</v>
      </c>
      <c r="AL1147">
        <v>3</v>
      </c>
      <c r="AN1147" t="s">
        <v>61</v>
      </c>
      <c r="AO1147" t="s">
        <v>67</v>
      </c>
      <c r="AT1147" s="1">
        <v>44121</v>
      </c>
      <c r="AU1147" t="s">
        <v>11752</v>
      </c>
      <c r="AW1147" t="s">
        <v>71</v>
      </c>
      <c r="AX1147" t="s">
        <v>72</v>
      </c>
    </row>
    <row r="1148" spans="1:50" hidden="1" x14ac:dyDescent="0.25">
      <c r="A1148" t="str">
        <f>INDEX('Community ID'!B:B,MATCH(M1148,'Community ID'!A:A,0))</f>
        <v>Cuidad de Dios</v>
      </c>
      <c r="B1148" t="str">
        <f>INDEX('Community ID'!$K:$K,MATCH('Environmental Data'!$N1148,'Community ID'!J:J,0))</f>
        <v>Santiago</v>
      </c>
      <c r="D1148" t="s">
        <v>3614</v>
      </c>
      <c r="G1148" t="s">
        <v>173</v>
      </c>
      <c r="H1148" s="1">
        <v>27367</v>
      </c>
      <c r="I1148">
        <v>47</v>
      </c>
      <c r="J1148">
        <v>8096030915</v>
      </c>
      <c r="K1148" t="s">
        <v>76</v>
      </c>
      <c r="L1148" t="s">
        <v>127</v>
      </c>
      <c r="M1148" t="s">
        <v>3474</v>
      </c>
      <c r="N1148" t="s">
        <v>364</v>
      </c>
      <c r="O1148" t="s">
        <v>364</v>
      </c>
      <c r="T1148" t="s">
        <v>3354</v>
      </c>
      <c r="U1148" t="s">
        <v>56</v>
      </c>
      <c r="V1148">
        <v>19.4883500430963</v>
      </c>
      <c r="W1148">
        <v>-70.753070796055496</v>
      </c>
      <c r="X1148" t="s">
        <v>196</v>
      </c>
      <c r="Y1148" t="s">
        <v>196</v>
      </c>
      <c r="Z1148" t="s">
        <v>345</v>
      </c>
      <c r="AA1148" t="s">
        <v>155</v>
      </c>
      <c r="AB1148" t="s">
        <v>60</v>
      </c>
      <c r="AD1148" t="s">
        <v>156</v>
      </c>
      <c r="AE1148" t="s">
        <v>176</v>
      </c>
      <c r="AF1148" t="s">
        <v>86</v>
      </c>
      <c r="AG1148" t="s">
        <v>135</v>
      </c>
      <c r="AH1148" t="s">
        <v>135</v>
      </c>
      <c r="AI1148" t="s">
        <v>390</v>
      </c>
      <c r="AJ1148">
        <v>1</v>
      </c>
      <c r="AK1148" t="s">
        <v>3615</v>
      </c>
      <c r="AL1148">
        <v>2</v>
      </c>
      <c r="AN1148" t="s">
        <v>60</v>
      </c>
      <c r="AO1148" t="s">
        <v>67</v>
      </c>
      <c r="AT1148" s="1">
        <v>44121</v>
      </c>
      <c r="AU1148" t="s">
        <v>11753</v>
      </c>
      <c r="AW1148" t="s">
        <v>71</v>
      </c>
      <c r="AX1148" t="s">
        <v>72</v>
      </c>
    </row>
    <row r="1149" spans="1:50" hidden="1" x14ac:dyDescent="0.25">
      <c r="A1149" t="str">
        <f>INDEX('Community ID'!B:B,MATCH(M1149,'Community ID'!A:A,0))</f>
        <v>Cuidad de Dios</v>
      </c>
      <c r="B1149" t="str">
        <f>INDEX('Community ID'!$K:$K,MATCH('Environmental Data'!$N1149,'Community ID'!J:J,0))</f>
        <v>Santiago</v>
      </c>
      <c r="D1149" t="s">
        <v>3616</v>
      </c>
      <c r="G1149" t="s">
        <v>151</v>
      </c>
      <c r="H1149" t="s">
        <v>3617</v>
      </c>
      <c r="I1149">
        <v>59</v>
      </c>
      <c r="J1149">
        <v>8296331426</v>
      </c>
      <c r="K1149" t="s">
        <v>76</v>
      </c>
      <c r="L1149" t="s">
        <v>1533</v>
      </c>
      <c r="M1149" t="s">
        <v>3453</v>
      </c>
      <c r="N1149" t="s">
        <v>364</v>
      </c>
      <c r="O1149" t="s">
        <v>364</v>
      </c>
      <c r="T1149" t="s">
        <v>3105</v>
      </c>
      <c r="U1149" t="s">
        <v>56</v>
      </c>
      <c r="V1149">
        <v>19.488966885914401</v>
      </c>
      <c r="W1149">
        <v>-70.752952632623007</v>
      </c>
      <c r="X1149" t="s">
        <v>57</v>
      </c>
      <c r="Y1149" t="s">
        <v>196</v>
      </c>
      <c r="Z1149" t="s">
        <v>345</v>
      </c>
      <c r="AA1149" t="s">
        <v>155</v>
      </c>
      <c r="AB1149" t="s">
        <v>60</v>
      </c>
      <c r="AD1149" t="s">
        <v>156</v>
      </c>
      <c r="AE1149" t="s">
        <v>176</v>
      </c>
      <c r="AF1149" t="s">
        <v>63</v>
      </c>
      <c r="AG1149" t="s">
        <v>135</v>
      </c>
      <c r="AH1149" t="s">
        <v>135</v>
      </c>
      <c r="AI1149" t="s">
        <v>3618</v>
      </c>
      <c r="AJ1149">
        <v>1</v>
      </c>
      <c r="AK1149" t="s">
        <v>103</v>
      </c>
      <c r="AL1149">
        <v>1</v>
      </c>
      <c r="AN1149" t="s">
        <v>60</v>
      </c>
      <c r="AO1149" t="s">
        <v>67</v>
      </c>
      <c r="AT1149" s="1">
        <v>44121</v>
      </c>
      <c r="AU1149" t="s">
        <v>11754</v>
      </c>
      <c r="AW1149" t="s">
        <v>71</v>
      </c>
      <c r="AX1149" t="s">
        <v>72</v>
      </c>
    </row>
    <row r="1150" spans="1:50" hidden="1" x14ac:dyDescent="0.25">
      <c r="A1150" t="str">
        <f>INDEX('Community ID'!B:B,MATCH(M1150,'Community ID'!A:A,0))</f>
        <v>Cuidad de Dios</v>
      </c>
      <c r="B1150" t="str">
        <f>INDEX('Community ID'!$K:$K,MATCH('Environmental Data'!$N1150,'Community ID'!J:J,0))</f>
        <v>Santiago</v>
      </c>
      <c r="D1150" t="s">
        <v>3619</v>
      </c>
      <c r="F1150" t="s">
        <v>3620</v>
      </c>
      <c r="G1150" t="s">
        <v>151</v>
      </c>
      <c r="H1150" s="1">
        <v>37442</v>
      </c>
      <c r="I1150">
        <v>19</v>
      </c>
      <c r="J1150">
        <v>8293156202</v>
      </c>
      <c r="K1150" t="s">
        <v>76</v>
      </c>
      <c r="L1150" t="s">
        <v>1707</v>
      </c>
      <c r="M1150" t="s">
        <v>3453</v>
      </c>
      <c r="N1150" t="s">
        <v>364</v>
      </c>
      <c r="O1150" t="s">
        <v>364</v>
      </c>
      <c r="T1150" t="s">
        <v>3483</v>
      </c>
      <c r="U1150" t="s">
        <v>56</v>
      </c>
      <c r="V1150">
        <v>19.4860747</v>
      </c>
      <c r="W1150">
        <v>-70.753765000000001</v>
      </c>
      <c r="X1150" t="s">
        <v>275</v>
      </c>
      <c r="Y1150" t="s">
        <v>275</v>
      </c>
      <c r="Z1150" t="s">
        <v>345</v>
      </c>
      <c r="AA1150" t="s">
        <v>155</v>
      </c>
      <c r="AB1150" t="s">
        <v>60</v>
      </c>
      <c r="AD1150" t="s">
        <v>156</v>
      </c>
      <c r="AE1150" t="s">
        <v>176</v>
      </c>
      <c r="AF1150" t="s">
        <v>63</v>
      </c>
      <c r="AG1150" t="s">
        <v>135</v>
      </c>
      <c r="AH1150" t="s">
        <v>135</v>
      </c>
      <c r="AI1150" t="s">
        <v>307</v>
      </c>
      <c r="AJ1150">
        <v>1</v>
      </c>
      <c r="AK1150" t="s">
        <v>444</v>
      </c>
      <c r="AL1150">
        <v>4</v>
      </c>
      <c r="AN1150" t="s">
        <v>60</v>
      </c>
      <c r="AO1150" t="s">
        <v>67</v>
      </c>
      <c r="AT1150" s="1">
        <v>44121</v>
      </c>
      <c r="AU1150" t="s">
        <v>11755</v>
      </c>
      <c r="AW1150" t="s">
        <v>71</v>
      </c>
      <c r="AX1150" t="s">
        <v>72</v>
      </c>
    </row>
    <row r="1151" spans="1:50" hidden="1" x14ac:dyDescent="0.25">
      <c r="A1151" t="str">
        <f>INDEX('Community ID'!B:B,MATCH(M1151,'Community ID'!A:A,0))</f>
        <v>Cuidad de Dios</v>
      </c>
      <c r="B1151" t="str">
        <f>INDEX('Community ID'!$K:$K,MATCH('Environmental Data'!$N1151,'Community ID'!J:J,0))</f>
        <v>Santiago</v>
      </c>
      <c r="D1151" t="s">
        <v>3623</v>
      </c>
      <c r="F1151" t="s">
        <v>3624</v>
      </c>
      <c r="G1151" t="s">
        <v>173</v>
      </c>
      <c r="H1151" s="1">
        <v>27459</v>
      </c>
      <c r="I1151">
        <v>46</v>
      </c>
      <c r="J1151">
        <v>8295487747</v>
      </c>
      <c r="K1151" t="s">
        <v>76</v>
      </c>
      <c r="L1151" t="s">
        <v>127</v>
      </c>
      <c r="M1151" t="s">
        <v>3494</v>
      </c>
      <c r="N1151" t="s">
        <v>342</v>
      </c>
      <c r="O1151" t="s">
        <v>342</v>
      </c>
      <c r="Q1151" t="s">
        <v>3625</v>
      </c>
      <c r="T1151" t="s">
        <v>3626</v>
      </c>
      <c r="U1151" t="s">
        <v>56</v>
      </c>
      <c r="V1151">
        <v>19.486226200000001</v>
      </c>
      <c r="W1151">
        <v>-70.753686799999997</v>
      </c>
      <c r="X1151" t="s">
        <v>275</v>
      </c>
      <c r="Y1151" t="s">
        <v>275</v>
      </c>
      <c r="Z1151" t="s">
        <v>166</v>
      </c>
      <c r="AA1151" t="s">
        <v>155</v>
      </c>
      <c r="AB1151" t="s">
        <v>60</v>
      </c>
      <c r="AD1151" t="s">
        <v>156</v>
      </c>
      <c r="AE1151" t="s">
        <v>176</v>
      </c>
      <c r="AF1151" t="s">
        <v>63</v>
      </c>
      <c r="AG1151" t="s">
        <v>730</v>
      </c>
      <c r="AH1151" t="s">
        <v>730</v>
      </c>
      <c r="AI1151" t="s">
        <v>390</v>
      </c>
      <c r="AJ1151">
        <v>1</v>
      </c>
      <c r="AK1151" t="s">
        <v>1350</v>
      </c>
      <c r="AL1151">
        <v>2</v>
      </c>
      <c r="AN1151" t="s">
        <v>61</v>
      </c>
      <c r="AO1151" t="s">
        <v>67</v>
      </c>
      <c r="AT1151" s="1">
        <v>44121</v>
      </c>
      <c r="AU1151" t="s">
        <v>11756</v>
      </c>
      <c r="AW1151" t="s">
        <v>71</v>
      </c>
      <c r="AX1151" t="s">
        <v>72</v>
      </c>
    </row>
    <row r="1152" spans="1:50" hidden="1" x14ac:dyDescent="0.25">
      <c r="A1152" t="str">
        <f>INDEX('Community ID'!B:B,MATCH(M1152,'Community ID'!A:A,0))</f>
        <v>Cuidad de Dios</v>
      </c>
      <c r="B1152" t="str">
        <f>INDEX('Community ID'!$K:$K,MATCH('Environmental Data'!$N1152,'Community ID'!J:J,0))</f>
        <v>Santiago</v>
      </c>
      <c r="D1152" t="s">
        <v>3621</v>
      </c>
      <c r="G1152" t="s">
        <v>173</v>
      </c>
      <c r="H1152" s="1">
        <v>35949</v>
      </c>
      <c r="I1152">
        <v>23</v>
      </c>
      <c r="J1152">
        <v>8092324675</v>
      </c>
      <c r="K1152" t="s">
        <v>132</v>
      </c>
      <c r="L1152" t="s">
        <v>3622</v>
      </c>
      <c r="M1152" t="s">
        <v>3453</v>
      </c>
      <c r="N1152" t="s">
        <v>364</v>
      </c>
      <c r="O1152" t="s">
        <v>364</v>
      </c>
      <c r="Q1152" t="s">
        <v>2331</v>
      </c>
      <c r="S1152">
        <v>40210973539</v>
      </c>
      <c r="T1152" t="s">
        <v>3105</v>
      </c>
      <c r="U1152" t="s">
        <v>56</v>
      </c>
      <c r="V1152">
        <v>19.486362926855598</v>
      </c>
      <c r="W1152">
        <v>-70.753575609931005</v>
      </c>
      <c r="X1152" t="s">
        <v>275</v>
      </c>
      <c r="Y1152" t="s">
        <v>275</v>
      </c>
      <c r="Z1152" t="s">
        <v>345</v>
      </c>
      <c r="AA1152" t="s">
        <v>155</v>
      </c>
      <c r="AB1152" t="s">
        <v>60</v>
      </c>
      <c r="AD1152" t="s">
        <v>156</v>
      </c>
      <c r="AE1152" t="s">
        <v>176</v>
      </c>
      <c r="AF1152" t="s">
        <v>63</v>
      </c>
      <c r="AG1152" t="s">
        <v>135</v>
      </c>
      <c r="AH1152" t="s">
        <v>135</v>
      </c>
      <c r="AI1152" t="s">
        <v>3313</v>
      </c>
      <c r="AJ1152">
        <v>1</v>
      </c>
      <c r="AK1152" t="s">
        <v>103</v>
      </c>
      <c r="AL1152">
        <v>4</v>
      </c>
      <c r="AM1152">
        <v>2</v>
      </c>
      <c r="AN1152" t="s">
        <v>61</v>
      </c>
      <c r="AO1152" t="s">
        <v>67</v>
      </c>
      <c r="AT1152" s="1">
        <v>44121</v>
      </c>
      <c r="AU1152" t="s">
        <v>11757</v>
      </c>
      <c r="AW1152" t="s">
        <v>71</v>
      </c>
      <c r="AX1152" t="s">
        <v>72</v>
      </c>
    </row>
    <row r="1153" spans="1:50" hidden="1" x14ac:dyDescent="0.25">
      <c r="A1153" t="str">
        <f>INDEX('Community ID'!B:B,MATCH(M1153,'Community ID'!A:A,0))</f>
        <v>Cuidad de Dios</v>
      </c>
      <c r="B1153" t="str">
        <f>INDEX('Community ID'!$K:$K,MATCH('Environmental Data'!$N1153,'Community ID'!J:J,0))</f>
        <v>Santiago</v>
      </c>
      <c r="D1153" t="s">
        <v>3627</v>
      </c>
      <c r="F1153" t="s">
        <v>3628</v>
      </c>
      <c r="G1153" t="s">
        <v>151</v>
      </c>
      <c r="H1153" s="1">
        <v>26706</v>
      </c>
      <c r="I1153">
        <v>48</v>
      </c>
      <c r="J1153">
        <v>8094139602</v>
      </c>
      <c r="K1153" t="s">
        <v>76</v>
      </c>
      <c r="L1153" t="s">
        <v>3629</v>
      </c>
      <c r="M1153" t="s">
        <v>3474</v>
      </c>
      <c r="N1153" t="s">
        <v>364</v>
      </c>
      <c r="O1153" t="s">
        <v>364</v>
      </c>
      <c r="T1153" t="s">
        <v>3354</v>
      </c>
      <c r="U1153" t="s">
        <v>56</v>
      </c>
      <c r="V1153">
        <v>19.4859282206925</v>
      </c>
      <c r="W1153">
        <v>-70.752871697834394</v>
      </c>
      <c r="X1153" t="s">
        <v>100</v>
      </c>
      <c r="Y1153" t="s">
        <v>100</v>
      </c>
      <c r="Z1153" t="s">
        <v>345</v>
      </c>
      <c r="AA1153" t="s">
        <v>155</v>
      </c>
      <c r="AD1153" t="s">
        <v>156</v>
      </c>
      <c r="AE1153" t="s">
        <v>176</v>
      </c>
      <c r="AF1153" t="s">
        <v>63</v>
      </c>
      <c r="AG1153" t="s">
        <v>135</v>
      </c>
      <c r="AH1153" t="s">
        <v>135</v>
      </c>
      <c r="AI1153" t="s">
        <v>3363</v>
      </c>
      <c r="AJ1153">
        <v>1</v>
      </c>
      <c r="AK1153" t="s">
        <v>3630</v>
      </c>
      <c r="AL1153">
        <v>1</v>
      </c>
      <c r="AN1153" t="s">
        <v>60</v>
      </c>
      <c r="AO1153" t="s">
        <v>67</v>
      </c>
      <c r="AT1153" s="1">
        <v>44121</v>
      </c>
      <c r="AU1153" t="s">
        <v>11758</v>
      </c>
      <c r="AW1153" t="s">
        <v>71</v>
      </c>
      <c r="AX1153" t="s">
        <v>72</v>
      </c>
    </row>
    <row r="1154" spans="1:50" hidden="1" x14ac:dyDescent="0.25">
      <c r="A1154" t="str">
        <f>INDEX('Community ID'!B:B,MATCH(M1154,'Community ID'!A:A,0))</f>
        <v>Arenazo</v>
      </c>
      <c r="B1154" t="str">
        <f>INDEX('Community ID'!$K:$K,MATCH('Environmental Data'!$N1154,'Community ID'!J:J,0))</f>
        <v>Constanza</v>
      </c>
      <c r="D1154" t="s">
        <v>3637</v>
      </c>
      <c r="G1154" t="s">
        <v>173</v>
      </c>
      <c r="H1154" t="s">
        <v>194</v>
      </c>
      <c r="I1154">
        <v>2021</v>
      </c>
      <c r="K1154" t="s">
        <v>76</v>
      </c>
      <c r="L1154" t="s">
        <v>127</v>
      </c>
      <c r="M1154" t="s">
        <v>3441</v>
      </c>
      <c r="N1154" t="s">
        <v>97</v>
      </c>
      <c r="O1154" t="s">
        <v>53</v>
      </c>
      <c r="T1154" t="s">
        <v>3005</v>
      </c>
      <c r="U1154" t="s">
        <v>56</v>
      </c>
      <c r="V1154">
        <v>18.913669299999999</v>
      </c>
      <c r="W1154">
        <v>-70.755272199999993</v>
      </c>
      <c r="X1154" t="s">
        <v>196</v>
      </c>
      <c r="Y1154" t="s">
        <v>196</v>
      </c>
      <c r="Z1154" t="s">
        <v>58</v>
      </c>
      <c r="AA1154" t="s">
        <v>155</v>
      </c>
      <c r="AB1154" t="s">
        <v>61</v>
      </c>
      <c r="AC1154" t="s">
        <v>60</v>
      </c>
      <c r="AD1154" t="s">
        <v>156</v>
      </c>
      <c r="AE1154" t="s">
        <v>176</v>
      </c>
      <c r="AF1154" t="s">
        <v>63</v>
      </c>
      <c r="AG1154" t="s">
        <v>64</v>
      </c>
      <c r="AH1154" t="s">
        <v>120</v>
      </c>
      <c r="AI1154" t="s">
        <v>326</v>
      </c>
      <c r="AJ1154">
        <v>1</v>
      </c>
      <c r="AK1154" t="s">
        <v>605</v>
      </c>
      <c r="AL1154">
        <v>3</v>
      </c>
      <c r="AN1154" t="s">
        <v>60</v>
      </c>
      <c r="AO1154" t="s">
        <v>67</v>
      </c>
      <c r="AT1154" s="1">
        <v>44121</v>
      </c>
      <c r="AU1154" t="s">
        <v>11759</v>
      </c>
      <c r="AW1154" t="s">
        <v>71</v>
      </c>
      <c r="AX1154" t="s">
        <v>72</v>
      </c>
    </row>
    <row r="1155" spans="1:50" hidden="1" x14ac:dyDescent="0.25">
      <c r="A1155" t="str">
        <f>INDEX('Community ID'!B:B,MATCH(M1155,'Community ID'!A:A,0))</f>
        <v>Cuidad de Dios</v>
      </c>
      <c r="B1155" t="str">
        <f>INDEX('Community ID'!$K:$K,MATCH('Environmental Data'!$N1155,'Community ID'!J:J,0))</f>
        <v>Santiago</v>
      </c>
      <c r="D1155" t="s">
        <v>3631</v>
      </c>
      <c r="F1155" t="s">
        <v>3632</v>
      </c>
      <c r="G1155" t="s">
        <v>173</v>
      </c>
      <c r="H1155" s="1">
        <v>34151</v>
      </c>
      <c r="I1155">
        <v>28</v>
      </c>
      <c r="J1155">
        <v>8292825604</v>
      </c>
      <c r="K1155" t="s">
        <v>76</v>
      </c>
      <c r="L1155" t="s">
        <v>108</v>
      </c>
      <c r="M1155" t="s">
        <v>3453</v>
      </c>
      <c r="N1155" t="s">
        <v>364</v>
      </c>
      <c r="O1155" t="s">
        <v>364</v>
      </c>
      <c r="Q1155" t="s">
        <v>134</v>
      </c>
      <c r="S1155">
        <v>1160032350</v>
      </c>
      <c r="T1155" t="s">
        <v>3105</v>
      </c>
      <c r="U1155" t="s">
        <v>56</v>
      </c>
      <c r="V1155">
        <v>19.486404118927499</v>
      </c>
      <c r="W1155">
        <v>-70.753639390433193</v>
      </c>
      <c r="X1155" t="s">
        <v>57</v>
      </c>
      <c r="Y1155" t="s">
        <v>57</v>
      </c>
      <c r="Z1155" t="s">
        <v>345</v>
      </c>
      <c r="AA1155" t="s">
        <v>155</v>
      </c>
      <c r="AB1155" t="s">
        <v>60</v>
      </c>
      <c r="AD1155" t="s">
        <v>156</v>
      </c>
      <c r="AE1155" t="s">
        <v>176</v>
      </c>
      <c r="AF1155" t="s">
        <v>63</v>
      </c>
      <c r="AG1155" t="s">
        <v>135</v>
      </c>
      <c r="AH1155" t="s">
        <v>135</v>
      </c>
      <c r="AI1155" t="s">
        <v>3633</v>
      </c>
      <c r="AJ1155">
        <v>1</v>
      </c>
      <c r="AK1155" t="s">
        <v>103</v>
      </c>
      <c r="AL1155">
        <v>5</v>
      </c>
      <c r="AM1155">
        <v>2</v>
      </c>
      <c r="AN1155" t="s">
        <v>60</v>
      </c>
      <c r="AO1155" t="s">
        <v>67</v>
      </c>
      <c r="AT1155" s="1">
        <v>44121</v>
      </c>
      <c r="AU1155" t="s">
        <v>11760</v>
      </c>
      <c r="AW1155" t="s">
        <v>71</v>
      </c>
      <c r="AX1155" t="s">
        <v>72</v>
      </c>
    </row>
    <row r="1156" spans="1:50" hidden="1" x14ac:dyDescent="0.25">
      <c r="A1156" t="str">
        <f>INDEX('Community ID'!B:B,MATCH(M1156,'Community ID'!A:A,0))</f>
        <v>Cuidad de Dios</v>
      </c>
      <c r="B1156" t="str">
        <f>INDEX('Community ID'!$K:$K,MATCH('Environmental Data'!$N1156,'Community ID'!J:J,0))</f>
        <v>Santiago</v>
      </c>
      <c r="D1156" t="s">
        <v>3634</v>
      </c>
      <c r="G1156" t="s">
        <v>151</v>
      </c>
      <c r="H1156" t="s">
        <v>3635</v>
      </c>
      <c r="I1156">
        <v>21</v>
      </c>
      <c r="J1156">
        <v>8295617576</v>
      </c>
      <c r="K1156" t="s">
        <v>201</v>
      </c>
      <c r="L1156" t="s">
        <v>1707</v>
      </c>
      <c r="M1156" t="s">
        <v>3636</v>
      </c>
      <c r="N1156" t="s">
        <v>364</v>
      </c>
      <c r="O1156" t="s">
        <v>364</v>
      </c>
      <c r="T1156" t="s">
        <v>3478</v>
      </c>
      <c r="U1156" t="s">
        <v>56</v>
      </c>
      <c r="V1156">
        <v>19.486497400000001</v>
      </c>
      <c r="W1156">
        <v>-70.753062799999995</v>
      </c>
      <c r="X1156" t="s">
        <v>196</v>
      </c>
      <c r="Y1156" t="s">
        <v>196</v>
      </c>
      <c r="Z1156" t="s">
        <v>345</v>
      </c>
      <c r="AA1156" t="s">
        <v>155</v>
      </c>
      <c r="AB1156" t="s">
        <v>60</v>
      </c>
      <c r="AD1156" t="s">
        <v>156</v>
      </c>
      <c r="AE1156" t="s">
        <v>176</v>
      </c>
      <c r="AF1156" t="s">
        <v>63</v>
      </c>
      <c r="AG1156" t="s">
        <v>135</v>
      </c>
      <c r="AH1156" t="s">
        <v>135</v>
      </c>
      <c r="AI1156" t="s">
        <v>307</v>
      </c>
      <c r="AJ1156">
        <v>1</v>
      </c>
      <c r="AK1156" t="s">
        <v>444</v>
      </c>
      <c r="AL1156">
        <v>3</v>
      </c>
      <c r="AN1156" t="s">
        <v>60</v>
      </c>
      <c r="AO1156" t="s">
        <v>67</v>
      </c>
      <c r="AT1156" s="1">
        <v>44121</v>
      </c>
      <c r="AU1156" t="s">
        <v>11761</v>
      </c>
      <c r="AW1156" t="s">
        <v>71</v>
      </c>
      <c r="AX1156" t="s">
        <v>72</v>
      </c>
    </row>
    <row r="1157" spans="1:50" hidden="1" x14ac:dyDescent="0.25">
      <c r="A1157" t="str">
        <f>INDEX('Community ID'!B:B,MATCH(M1157,'Community ID'!A:A,0))</f>
        <v>Cuidad de Dios</v>
      </c>
      <c r="B1157" t="str">
        <f>INDEX('Community ID'!$K:$K,MATCH('Environmental Data'!$N1157,'Community ID'!J:J,0))</f>
        <v>Santiago</v>
      </c>
      <c r="D1157" t="s">
        <v>3638</v>
      </c>
      <c r="F1157" t="s">
        <v>3639</v>
      </c>
      <c r="G1157" t="s">
        <v>151</v>
      </c>
      <c r="H1157" s="1">
        <v>18543</v>
      </c>
      <c r="I1157">
        <v>71</v>
      </c>
      <c r="J1157">
        <v>8096134392</v>
      </c>
      <c r="L1157" t="s">
        <v>3640</v>
      </c>
      <c r="M1157" t="s">
        <v>3453</v>
      </c>
      <c r="N1157" t="s">
        <v>364</v>
      </c>
      <c r="O1157" t="s">
        <v>364</v>
      </c>
      <c r="Q1157" t="s">
        <v>338</v>
      </c>
      <c r="T1157" t="s">
        <v>3483</v>
      </c>
      <c r="U1157" t="s">
        <v>56</v>
      </c>
      <c r="V1157">
        <v>19.486488300000001</v>
      </c>
      <c r="W1157">
        <v>-70.7530565</v>
      </c>
      <c r="X1157" t="s">
        <v>57</v>
      </c>
      <c r="Y1157" t="s">
        <v>57</v>
      </c>
      <c r="Z1157" t="s">
        <v>345</v>
      </c>
      <c r="AA1157" t="s">
        <v>155</v>
      </c>
      <c r="AB1157" t="s">
        <v>60</v>
      </c>
      <c r="AD1157" t="s">
        <v>156</v>
      </c>
      <c r="AE1157" t="s">
        <v>176</v>
      </c>
      <c r="AF1157" t="s">
        <v>63</v>
      </c>
      <c r="AG1157" t="s">
        <v>954</v>
      </c>
      <c r="AH1157" t="s">
        <v>1052</v>
      </c>
      <c r="AI1157" t="s">
        <v>307</v>
      </c>
      <c r="AJ1157">
        <v>1</v>
      </c>
      <c r="AK1157" t="s">
        <v>103</v>
      </c>
      <c r="AL1157">
        <v>1</v>
      </c>
      <c r="AN1157" t="s">
        <v>60</v>
      </c>
      <c r="AO1157" t="s">
        <v>67</v>
      </c>
      <c r="AT1157" s="1">
        <v>44121</v>
      </c>
      <c r="AU1157" t="s">
        <v>11762</v>
      </c>
      <c r="AW1157" t="s">
        <v>71</v>
      </c>
      <c r="AX1157" t="s">
        <v>72</v>
      </c>
    </row>
    <row r="1158" spans="1:50" hidden="1" x14ac:dyDescent="0.25">
      <c r="A1158" t="str">
        <f>INDEX('Community ID'!B:B,MATCH(M1158,'Community ID'!A:A,0))</f>
        <v>Cuidad de Dios</v>
      </c>
      <c r="B1158" t="str">
        <f>INDEX('Community ID'!$K:$K,MATCH('Environmental Data'!$N1158,'Community ID'!J:J,0))</f>
        <v>Santiago</v>
      </c>
      <c r="D1158" t="s">
        <v>3641</v>
      </c>
      <c r="F1158" t="s">
        <v>3138</v>
      </c>
      <c r="G1158" t="s">
        <v>173</v>
      </c>
      <c r="H1158" t="s">
        <v>3642</v>
      </c>
      <c r="I1158">
        <v>39</v>
      </c>
      <c r="J1158">
        <v>8297881821</v>
      </c>
      <c r="K1158" t="s">
        <v>132</v>
      </c>
      <c r="L1158" t="s">
        <v>108</v>
      </c>
      <c r="M1158" t="s">
        <v>3453</v>
      </c>
      <c r="N1158" t="s">
        <v>364</v>
      </c>
      <c r="O1158" t="s">
        <v>3643</v>
      </c>
      <c r="T1158" t="s">
        <v>3644</v>
      </c>
      <c r="U1158" t="s">
        <v>56</v>
      </c>
      <c r="V1158">
        <v>19.486055499999999</v>
      </c>
      <c r="W1158">
        <v>-70.752474199999995</v>
      </c>
      <c r="X1158" t="s">
        <v>275</v>
      </c>
      <c r="Y1158" t="s">
        <v>275</v>
      </c>
      <c r="Z1158" t="s">
        <v>345</v>
      </c>
      <c r="AA1158" t="s">
        <v>155</v>
      </c>
      <c r="AB1158" t="s">
        <v>60</v>
      </c>
      <c r="AD1158" t="s">
        <v>156</v>
      </c>
      <c r="AE1158" t="s">
        <v>176</v>
      </c>
      <c r="AF1158" t="s">
        <v>63</v>
      </c>
      <c r="AG1158" t="s">
        <v>312</v>
      </c>
      <c r="AH1158" t="s">
        <v>1927</v>
      </c>
      <c r="AI1158" t="s">
        <v>307</v>
      </c>
      <c r="AJ1158">
        <v>1</v>
      </c>
      <c r="AK1158" t="s">
        <v>1808</v>
      </c>
      <c r="AL1158">
        <v>3</v>
      </c>
      <c r="AM1158">
        <v>1</v>
      </c>
      <c r="AN1158" t="s">
        <v>61</v>
      </c>
      <c r="AO1158" t="s">
        <v>67</v>
      </c>
      <c r="AT1158" s="1">
        <v>44121</v>
      </c>
      <c r="AU1158" t="s">
        <v>11763</v>
      </c>
      <c r="AW1158" t="s">
        <v>71</v>
      </c>
      <c r="AX1158" t="s">
        <v>72</v>
      </c>
    </row>
    <row r="1159" spans="1:50" hidden="1" x14ac:dyDescent="0.25">
      <c r="A1159" t="str">
        <f>INDEX('Community ID'!B:B,MATCH(M1159,'Community ID'!A:A,0))</f>
        <v>Cuidad de Dios</v>
      </c>
      <c r="B1159" t="str">
        <f>INDEX('Community ID'!$K:$K,MATCH('Environmental Data'!$N1159,'Community ID'!J:J,0))</f>
        <v>Santiago</v>
      </c>
      <c r="D1159" t="s">
        <v>3645</v>
      </c>
      <c r="G1159" t="s">
        <v>151</v>
      </c>
      <c r="H1159" t="s">
        <v>3646</v>
      </c>
      <c r="I1159">
        <v>39</v>
      </c>
      <c r="J1159">
        <v>8492710035</v>
      </c>
      <c r="K1159" t="s">
        <v>201</v>
      </c>
      <c r="L1159" t="s">
        <v>3647</v>
      </c>
      <c r="M1159" t="s">
        <v>3453</v>
      </c>
      <c r="N1159" t="s">
        <v>364</v>
      </c>
      <c r="O1159" t="s">
        <v>364</v>
      </c>
      <c r="T1159" t="s">
        <v>3478</v>
      </c>
      <c r="U1159" t="s">
        <v>56</v>
      </c>
      <c r="V1159">
        <v>19.4860367</v>
      </c>
      <c r="W1159">
        <v>-70.752469399999995</v>
      </c>
      <c r="X1159" t="s">
        <v>196</v>
      </c>
      <c r="Y1159" t="s">
        <v>196</v>
      </c>
      <c r="Z1159" t="s">
        <v>345</v>
      </c>
      <c r="AA1159" t="s">
        <v>155</v>
      </c>
      <c r="AB1159" t="s">
        <v>60</v>
      </c>
      <c r="AD1159" t="s">
        <v>156</v>
      </c>
      <c r="AE1159" t="s">
        <v>176</v>
      </c>
      <c r="AF1159" t="s">
        <v>63</v>
      </c>
      <c r="AG1159" t="s">
        <v>135</v>
      </c>
      <c r="AH1159" t="s">
        <v>135</v>
      </c>
      <c r="AI1159" t="s">
        <v>2418</v>
      </c>
      <c r="AJ1159">
        <v>1</v>
      </c>
      <c r="AK1159" t="s">
        <v>103</v>
      </c>
      <c r="AL1159">
        <v>5</v>
      </c>
      <c r="AM1159">
        <v>1</v>
      </c>
      <c r="AN1159" t="s">
        <v>60</v>
      </c>
      <c r="AO1159" t="s">
        <v>67</v>
      </c>
      <c r="AT1159" s="1">
        <v>44121</v>
      </c>
      <c r="AU1159" t="s">
        <v>11764</v>
      </c>
      <c r="AW1159" t="s">
        <v>71</v>
      </c>
      <c r="AX1159" t="s">
        <v>72</v>
      </c>
    </row>
    <row r="1160" spans="1:50" hidden="1" x14ac:dyDescent="0.25">
      <c r="A1160" t="str">
        <f>INDEX('Community ID'!B:B,MATCH(M1160,'Community ID'!A:A,0))</f>
        <v>Cuidad de Dios</v>
      </c>
      <c r="B1160" t="str">
        <f>INDEX('Community ID'!$K:$K,MATCH('Environmental Data'!$N1160,'Community ID'!J:J,0))</f>
        <v>Santiago</v>
      </c>
      <c r="D1160" t="s">
        <v>3652</v>
      </c>
      <c r="F1160" t="s">
        <v>3653</v>
      </c>
      <c r="G1160" t="s">
        <v>151</v>
      </c>
      <c r="H1160" s="1">
        <v>26948</v>
      </c>
      <c r="I1160">
        <v>48</v>
      </c>
      <c r="J1160">
        <v>8293216636</v>
      </c>
      <c r="K1160" t="s">
        <v>76</v>
      </c>
      <c r="L1160" t="s">
        <v>3654</v>
      </c>
      <c r="M1160" t="s">
        <v>3494</v>
      </c>
      <c r="N1160" t="s">
        <v>342</v>
      </c>
      <c r="O1160" t="s">
        <v>342</v>
      </c>
      <c r="Q1160" t="s">
        <v>134</v>
      </c>
      <c r="S1160">
        <v>3103153205</v>
      </c>
      <c r="T1160" t="s">
        <v>3626</v>
      </c>
      <c r="U1160" t="s">
        <v>56</v>
      </c>
      <c r="V1160">
        <v>19.486867499999999</v>
      </c>
      <c r="W1160">
        <v>-70.752432600000006</v>
      </c>
      <c r="X1160" t="s">
        <v>196</v>
      </c>
      <c r="Y1160" t="s">
        <v>196</v>
      </c>
      <c r="Z1160" t="s">
        <v>345</v>
      </c>
      <c r="AA1160" t="s">
        <v>155</v>
      </c>
      <c r="AB1160" t="s">
        <v>60</v>
      </c>
      <c r="AD1160" t="s">
        <v>156</v>
      </c>
      <c r="AE1160" t="s">
        <v>176</v>
      </c>
      <c r="AF1160" t="s">
        <v>63</v>
      </c>
      <c r="AG1160" t="s">
        <v>135</v>
      </c>
      <c r="AH1160" t="s">
        <v>621</v>
      </c>
      <c r="AI1160" t="s">
        <v>390</v>
      </c>
      <c r="AJ1160">
        <v>1</v>
      </c>
      <c r="AK1160" t="s">
        <v>833</v>
      </c>
      <c r="AL1160">
        <v>4</v>
      </c>
      <c r="AN1160" t="s">
        <v>60</v>
      </c>
      <c r="AO1160" t="s">
        <v>67</v>
      </c>
      <c r="AT1160" s="1">
        <v>44121</v>
      </c>
      <c r="AU1160" t="s">
        <v>11765</v>
      </c>
      <c r="AW1160" t="s">
        <v>71</v>
      </c>
      <c r="AX1160" t="s">
        <v>72</v>
      </c>
    </row>
    <row r="1161" spans="1:50" hidden="1" x14ac:dyDescent="0.25">
      <c r="A1161" t="str">
        <f>INDEX('Community ID'!B:B,MATCH(M1161,'Community ID'!A:A,0))</f>
        <v>Cuidad de Dios</v>
      </c>
      <c r="B1161" t="str">
        <f>INDEX('Community ID'!$K:$K,MATCH('Environmental Data'!$N1161,'Community ID'!J:J,0))</f>
        <v>Santiago</v>
      </c>
      <c r="D1161" t="s">
        <v>3648</v>
      </c>
      <c r="F1161" t="s">
        <v>3649</v>
      </c>
      <c r="G1161" t="s">
        <v>173</v>
      </c>
      <c r="H1161" s="1">
        <v>30842</v>
      </c>
      <c r="I1161">
        <v>37</v>
      </c>
      <c r="J1161">
        <v>8498736299</v>
      </c>
      <c r="K1161" t="s">
        <v>201</v>
      </c>
      <c r="L1161" t="s">
        <v>3650</v>
      </c>
      <c r="M1161" t="s">
        <v>3453</v>
      </c>
      <c r="N1161" t="s">
        <v>364</v>
      </c>
      <c r="O1161" t="s">
        <v>3643</v>
      </c>
      <c r="T1161" t="s">
        <v>3644</v>
      </c>
      <c r="U1161" t="s">
        <v>56</v>
      </c>
      <c r="V1161">
        <v>19.477249400000002</v>
      </c>
      <c r="W1161">
        <v>-70.754812900000005</v>
      </c>
      <c r="X1161" t="s">
        <v>196</v>
      </c>
      <c r="Y1161" t="s">
        <v>196</v>
      </c>
      <c r="Z1161" t="s">
        <v>345</v>
      </c>
      <c r="AA1161" t="s">
        <v>155</v>
      </c>
      <c r="AB1161" t="s">
        <v>60</v>
      </c>
      <c r="AD1161" t="s">
        <v>156</v>
      </c>
      <c r="AE1161" t="s">
        <v>176</v>
      </c>
      <c r="AF1161" t="s">
        <v>63</v>
      </c>
      <c r="AG1161" t="s">
        <v>3651</v>
      </c>
      <c r="AH1161" t="s">
        <v>3651</v>
      </c>
      <c r="AI1161" t="s">
        <v>307</v>
      </c>
      <c r="AJ1161">
        <v>1</v>
      </c>
      <c r="AK1161" t="s">
        <v>1808</v>
      </c>
      <c r="AL1161">
        <v>4</v>
      </c>
      <c r="AN1161" t="s">
        <v>60</v>
      </c>
      <c r="AO1161" t="s">
        <v>67</v>
      </c>
      <c r="AT1161" s="1">
        <v>44121</v>
      </c>
      <c r="AU1161" t="s">
        <v>11766</v>
      </c>
      <c r="AW1161" t="s">
        <v>71</v>
      </c>
      <c r="AX1161" t="s">
        <v>72</v>
      </c>
    </row>
    <row r="1162" spans="1:50" hidden="1" x14ac:dyDescent="0.25">
      <c r="A1162" t="str">
        <f>INDEX('Community ID'!B:B,MATCH(M1162,'Community ID'!A:A,0))</f>
        <v>Cuidad de Dios</v>
      </c>
      <c r="B1162" t="str">
        <f>INDEX('Community ID'!$K:$K,MATCH('Environmental Data'!$N1162,'Community ID'!J:J,0))</f>
        <v>Santiago</v>
      </c>
      <c r="D1162" t="s">
        <v>3655</v>
      </c>
      <c r="F1162" t="s">
        <v>3656</v>
      </c>
      <c r="G1162" t="s">
        <v>151</v>
      </c>
      <c r="H1162" t="s">
        <v>3657</v>
      </c>
      <c r="I1162">
        <v>36</v>
      </c>
      <c r="J1162">
        <v>8097591759</v>
      </c>
      <c r="K1162" t="s">
        <v>76</v>
      </c>
      <c r="L1162" t="s">
        <v>2307</v>
      </c>
      <c r="M1162" t="s">
        <v>3474</v>
      </c>
      <c r="N1162" t="s">
        <v>364</v>
      </c>
      <c r="O1162" t="s">
        <v>364</v>
      </c>
      <c r="T1162" t="s">
        <v>3354</v>
      </c>
      <c r="U1162" t="s">
        <v>56</v>
      </c>
      <c r="V1162">
        <v>19.4866467909562</v>
      </c>
      <c r="W1162">
        <v>-70.752472324245801</v>
      </c>
      <c r="X1162" t="s">
        <v>57</v>
      </c>
      <c r="Y1162" t="s">
        <v>57</v>
      </c>
      <c r="Z1162" t="s">
        <v>345</v>
      </c>
      <c r="AA1162" t="s">
        <v>155</v>
      </c>
      <c r="AB1162" t="s">
        <v>60</v>
      </c>
      <c r="AD1162" t="s">
        <v>156</v>
      </c>
      <c r="AE1162" t="s">
        <v>176</v>
      </c>
      <c r="AF1162" t="s">
        <v>63</v>
      </c>
      <c r="AG1162" t="s">
        <v>135</v>
      </c>
      <c r="AH1162" t="s">
        <v>135</v>
      </c>
      <c r="AI1162" t="s">
        <v>3363</v>
      </c>
      <c r="AJ1162">
        <v>2</v>
      </c>
      <c r="AK1162" t="s">
        <v>3658</v>
      </c>
      <c r="AL1162">
        <v>5</v>
      </c>
      <c r="AN1162" t="s">
        <v>61</v>
      </c>
      <c r="AO1162" t="s">
        <v>67</v>
      </c>
      <c r="AT1162" s="1">
        <v>44121</v>
      </c>
      <c r="AU1162" t="s">
        <v>11767</v>
      </c>
      <c r="AW1162" t="s">
        <v>71</v>
      </c>
      <c r="AX1162" t="s">
        <v>72</v>
      </c>
    </row>
    <row r="1163" spans="1:50" hidden="1" x14ac:dyDescent="0.25">
      <c r="A1163" t="str">
        <f>INDEX('Community ID'!B:B,MATCH(M1163,'Community ID'!A:A,0))</f>
        <v>Cuidad de Dios</v>
      </c>
      <c r="B1163" t="str">
        <f>INDEX('Community ID'!$K:$K,MATCH('Environmental Data'!$N1163,'Community ID'!J:J,0))</f>
        <v>Santiago</v>
      </c>
      <c r="D1163" t="s">
        <v>3659</v>
      </c>
      <c r="F1163" t="s">
        <v>3660</v>
      </c>
      <c r="G1163" t="s">
        <v>173</v>
      </c>
      <c r="H1163" s="1">
        <v>29133</v>
      </c>
      <c r="I1163">
        <v>42</v>
      </c>
      <c r="J1163">
        <v>8297088203</v>
      </c>
      <c r="K1163" t="s">
        <v>132</v>
      </c>
      <c r="L1163" t="s">
        <v>1179</v>
      </c>
      <c r="M1163" t="s">
        <v>3453</v>
      </c>
      <c r="N1163" t="s">
        <v>364</v>
      </c>
      <c r="O1163" t="s">
        <v>3643</v>
      </c>
      <c r="T1163" t="s">
        <v>3644</v>
      </c>
      <c r="U1163" t="s">
        <v>56</v>
      </c>
      <c r="V1163">
        <v>19.486890500000001</v>
      </c>
      <c r="W1163">
        <v>-70.752408599999995</v>
      </c>
      <c r="X1163" t="s">
        <v>196</v>
      </c>
      <c r="Y1163" t="s">
        <v>100</v>
      </c>
      <c r="AA1163" t="s">
        <v>155</v>
      </c>
      <c r="AB1163" t="s">
        <v>60</v>
      </c>
      <c r="AD1163" t="s">
        <v>156</v>
      </c>
      <c r="AE1163" t="s">
        <v>176</v>
      </c>
      <c r="AF1163" t="s">
        <v>63</v>
      </c>
      <c r="AG1163" t="s">
        <v>3651</v>
      </c>
      <c r="AH1163" t="s">
        <v>3651</v>
      </c>
      <c r="AI1163" t="s">
        <v>307</v>
      </c>
      <c r="AJ1163">
        <v>1</v>
      </c>
      <c r="AK1163" t="s">
        <v>3661</v>
      </c>
      <c r="AL1163">
        <v>4</v>
      </c>
      <c r="AN1163" t="s">
        <v>60</v>
      </c>
      <c r="AO1163" t="s">
        <v>67</v>
      </c>
      <c r="AT1163" s="1">
        <v>44121</v>
      </c>
      <c r="AU1163" t="s">
        <v>11768</v>
      </c>
      <c r="AW1163" t="s">
        <v>71</v>
      </c>
      <c r="AX1163" t="s">
        <v>72</v>
      </c>
    </row>
    <row r="1164" spans="1:50" hidden="1" x14ac:dyDescent="0.25">
      <c r="A1164" t="str">
        <f>INDEX('Community ID'!B:B,MATCH(M1164,'Community ID'!A:A,0))</f>
        <v>Cuidad de Dios</v>
      </c>
      <c r="B1164" t="str">
        <f>INDEX('Community ID'!$K:$K,MATCH('Environmental Data'!$N1164,'Community ID'!J:J,0))</f>
        <v>Santiago</v>
      </c>
      <c r="D1164" t="s">
        <v>3664</v>
      </c>
      <c r="F1164" t="s">
        <v>3665</v>
      </c>
      <c r="G1164" t="s">
        <v>173</v>
      </c>
      <c r="H1164" s="1">
        <v>34645</v>
      </c>
      <c r="I1164">
        <v>27</v>
      </c>
      <c r="J1164">
        <v>8298218822</v>
      </c>
      <c r="K1164" t="s">
        <v>76</v>
      </c>
      <c r="L1164" t="s">
        <v>127</v>
      </c>
      <c r="M1164" t="s">
        <v>3494</v>
      </c>
      <c r="N1164" t="s">
        <v>342</v>
      </c>
      <c r="O1164" t="s">
        <v>342</v>
      </c>
      <c r="T1164" t="s">
        <v>3626</v>
      </c>
      <c r="U1164" t="s">
        <v>56</v>
      </c>
      <c r="V1164">
        <v>19.486889399999999</v>
      </c>
      <c r="W1164">
        <v>-70.752407899999994</v>
      </c>
      <c r="X1164" t="s">
        <v>196</v>
      </c>
      <c r="Y1164" t="s">
        <v>196</v>
      </c>
      <c r="Z1164" t="s">
        <v>345</v>
      </c>
      <c r="AA1164" t="s">
        <v>155</v>
      </c>
      <c r="AB1164" t="s">
        <v>60</v>
      </c>
      <c r="AD1164" t="s">
        <v>156</v>
      </c>
      <c r="AE1164" t="s">
        <v>176</v>
      </c>
      <c r="AF1164" t="s">
        <v>63</v>
      </c>
      <c r="AG1164" t="s">
        <v>135</v>
      </c>
      <c r="AH1164" t="s">
        <v>1052</v>
      </c>
      <c r="AI1164" t="s">
        <v>3666</v>
      </c>
      <c r="AJ1164">
        <v>1</v>
      </c>
      <c r="AK1164" t="s">
        <v>597</v>
      </c>
      <c r="AL1164">
        <v>5</v>
      </c>
      <c r="AM1164">
        <v>2</v>
      </c>
      <c r="AN1164" t="s">
        <v>60</v>
      </c>
      <c r="AO1164" t="s">
        <v>67</v>
      </c>
      <c r="AT1164" s="1">
        <v>44121</v>
      </c>
      <c r="AU1164" t="s">
        <v>11769</v>
      </c>
      <c r="AW1164" t="s">
        <v>71</v>
      </c>
      <c r="AX1164" t="s">
        <v>72</v>
      </c>
    </row>
    <row r="1165" spans="1:50" hidden="1" x14ac:dyDescent="0.25">
      <c r="A1165" t="str">
        <f>INDEX('Community ID'!B:B,MATCH(M1165,'Community ID'!A:A,0))</f>
        <v>Cuidad de Dios</v>
      </c>
      <c r="B1165" t="str">
        <f>INDEX('Community ID'!$K:$K,MATCH('Environmental Data'!$N1165,'Community ID'!J:J,0))</f>
        <v>Santiago</v>
      </c>
      <c r="D1165" t="s">
        <v>3662</v>
      </c>
      <c r="F1165" t="s">
        <v>2835</v>
      </c>
      <c r="G1165" t="s">
        <v>173</v>
      </c>
      <c r="H1165" t="s">
        <v>3663</v>
      </c>
      <c r="I1165">
        <v>38</v>
      </c>
      <c r="J1165">
        <v>8295712341</v>
      </c>
      <c r="K1165" t="s">
        <v>76</v>
      </c>
      <c r="L1165" t="s">
        <v>127</v>
      </c>
      <c r="M1165" t="s">
        <v>3585</v>
      </c>
      <c r="N1165" t="s">
        <v>364</v>
      </c>
      <c r="O1165" t="s">
        <v>364</v>
      </c>
      <c r="T1165" t="s">
        <v>3354</v>
      </c>
      <c r="U1165" t="s">
        <v>56</v>
      </c>
      <c r="V1165">
        <v>19.4867847673776</v>
      </c>
      <c r="W1165">
        <v>-70.752501217714197</v>
      </c>
      <c r="X1165" t="s">
        <v>57</v>
      </c>
      <c r="Y1165" t="s">
        <v>57</v>
      </c>
      <c r="Z1165" t="s">
        <v>345</v>
      </c>
      <c r="AA1165" t="s">
        <v>155</v>
      </c>
      <c r="AB1165" t="s">
        <v>60</v>
      </c>
      <c r="AD1165" t="s">
        <v>156</v>
      </c>
      <c r="AE1165" t="s">
        <v>176</v>
      </c>
      <c r="AF1165" t="s">
        <v>63</v>
      </c>
      <c r="AG1165" t="s">
        <v>135</v>
      </c>
      <c r="AI1165" t="s">
        <v>390</v>
      </c>
      <c r="AJ1165">
        <v>1</v>
      </c>
      <c r="AK1165" t="s">
        <v>644</v>
      </c>
      <c r="AL1165">
        <v>5</v>
      </c>
      <c r="AN1165" t="s">
        <v>60</v>
      </c>
      <c r="AO1165" t="s">
        <v>67</v>
      </c>
      <c r="AT1165" s="1">
        <v>44121</v>
      </c>
      <c r="AU1165" t="s">
        <v>11770</v>
      </c>
      <c r="AW1165" t="s">
        <v>71</v>
      </c>
      <c r="AX1165" t="s">
        <v>72</v>
      </c>
    </row>
    <row r="1166" spans="1:50" hidden="1" x14ac:dyDescent="0.25">
      <c r="A1166" t="str">
        <f>INDEX('Community ID'!B:B,MATCH(M1166,'Community ID'!A:A,0))</f>
        <v>Cuidad de Dios</v>
      </c>
      <c r="B1166" t="str">
        <f>INDEX('Community ID'!$K:$K,MATCH('Environmental Data'!$N1166,'Community ID'!J:J,0))</f>
        <v>Santiago</v>
      </c>
      <c r="D1166" t="s">
        <v>3667</v>
      </c>
      <c r="F1166" t="s">
        <v>172</v>
      </c>
      <c r="G1166" t="s">
        <v>173</v>
      </c>
      <c r="H1166" t="s">
        <v>3668</v>
      </c>
      <c r="I1166">
        <v>26</v>
      </c>
      <c r="J1166">
        <v>809</v>
      </c>
      <c r="K1166" t="s">
        <v>201</v>
      </c>
      <c r="L1166" t="s">
        <v>108</v>
      </c>
      <c r="M1166" t="s">
        <v>3453</v>
      </c>
      <c r="N1166" t="s">
        <v>364</v>
      </c>
      <c r="O1166" t="s">
        <v>3643</v>
      </c>
      <c r="T1166" t="s">
        <v>3644</v>
      </c>
      <c r="U1166" t="s">
        <v>56</v>
      </c>
      <c r="V1166">
        <v>19.477249400000002</v>
      </c>
      <c r="W1166">
        <v>-70.754812900000005</v>
      </c>
      <c r="X1166" t="s">
        <v>196</v>
      </c>
      <c r="Y1166" t="s">
        <v>196</v>
      </c>
      <c r="AA1166" t="s">
        <v>155</v>
      </c>
      <c r="AB1166" t="s">
        <v>60</v>
      </c>
      <c r="AD1166" t="s">
        <v>156</v>
      </c>
      <c r="AE1166" t="s">
        <v>176</v>
      </c>
      <c r="AF1166" t="s">
        <v>63</v>
      </c>
      <c r="AG1166" t="s">
        <v>3651</v>
      </c>
      <c r="AH1166" t="s">
        <v>3651</v>
      </c>
      <c r="AI1166" t="s">
        <v>307</v>
      </c>
      <c r="AJ1166">
        <v>1</v>
      </c>
      <c r="AK1166" t="s">
        <v>1808</v>
      </c>
      <c r="AL1166">
        <v>4</v>
      </c>
      <c r="AM1166">
        <v>2</v>
      </c>
      <c r="AN1166" t="s">
        <v>61</v>
      </c>
      <c r="AO1166" t="s">
        <v>67</v>
      </c>
      <c r="AT1166" s="1">
        <v>44121</v>
      </c>
      <c r="AU1166" t="s">
        <v>11771</v>
      </c>
      <c r="AW1166" t="s">
        <v>71</v>
      </c>
      <c r="AX1166" t="s">
        <v>72</v>
      </c>
    </row>
    <row r="1167" spans="1:50" hidden="1" x14ac:dyDescent="0.25">
      <c r="A1167" t="str">
        <f>INDEX('Community ID'!B:B,MATCH(M1167,'Community ID'!A:A,0))</f>
        <v>Cuidad de Dios</v>
      </c>
      <c r="B1167" t="str">
        <f>INDEX('Community ID'!$K:$K,MATCH('Environmental Data'!$N1167,'Community ID'!J:J,0))</f>
        <v>Santiago</v>
      </c>
      <c r="D1167" t="s">
        <v>3669</v>
      </c>
      <c r="G1167" t="s">
        <v>173</v>
      </c>
      <c r="H1167" t="s">
        <v>3670</v>
      </c>
      <c r="I1167">
        <v>34</v>
      </c>
      <c r="J1167">
        <v>8093183642</v>
      </c>
      <c r="K1167" t="s">
        <v>117</v>
      </c>
      <c r="L1167" t="s">
        <v>3671</v>
      </c>
      <c r="M1167" t="s">
        <v>3453</v>
      </c>
      <c r="N1167" t="s">
        <v>364</v>
      </c>
      <c r="O1167" t="s">
        <v>364</v>
      </c>
      <c r="Q1167" t="s">
        <v>2100</v>
      </c>
      <c r="S1167">
        <v>118062314</v>
      </c>
      <c r="T1167" t="s">
        <v>3105</v>
      </c>
      <c r="U1167" t="s">
        <v>56</v>
      </c>
      <c r="V1167">
        <v>19.486847687316601</v>
      </c>
      <c r="W1167">
        <v>-70.752547847730298</v>
      </c>
      <c r="X1167" t="s">
        <v>100</v>
      </c>
      <c r="Y1167" t="s">
        <v>100</v>
      </c>
      <c r="Z1167" t="s">
        <v>345</v>
      </c>
      <c r="AA1167" t="s">
        <v>155</v>
      </c>
      <c r="AB1167" t="s">
        <v>60</v>
      </c>
      <c r="AD1167" t="s">
        <v>156</v>
      </c>
      <c r="AE1167" t="s">
        <v>176</v>
      </c>
      <c r="AF1167" t="s">
        <v>63</v>
      </c>
      <c r="AG1167" t="s">
        <v>1052</v>
      </c>
      <c r="AH1167" t="s">
        <v>1052</v>
      </c>
      <c r="AI1167" t="s">
        <v>3455</v>
      </c>
      <c r="AJ1167">
        <v>1</v>
      </c>
      <c r="AK1167" t="s">
        <v>3672</v>
      </c>
      <c r="AL1167">
        <v>3</v>
      </c>
      <c r="AM1167">
        <v>1</v>
      </c>
      <c r="AN1167" t="s">
        <v>61</v>
      </c>
      <c r="AO1167" t="s">
        <v>67</v>
      </c>
      <c r="AT1167" s="1">
        <v>44121</v>
      </c>
      <c r="AU1167" t="s">
        <v>11772</v>
      </c>
      <c r="AW1167" t="s">
        <v>71</v>
      </c>
      <c r="AX1167" t="s">
        <v>72</v>
      </c>
    </row>
    <row r="1168" spans="1:50" hidden="1" x14ac:dyDescent="0.25">
      <c r="A1168" t="str">
        <f>INDEX('Community ID'!B:B,MATCH(M1168,'Community ID'!A:A,0))</f>
        <v>Cuidad de Dios</v>
      </c>
      <c r="B1168" t="str">
        <f>INDEX('Community ID'!$K:$K,MATCH('Environmental Data'!$N1168,'Community ID'!J:J,0))</f>
        <v>Santiago</v>
      </c>
      <c r="D1168" t="s">
        <v>3676</v>
      </c>
      <c r="G1168" t="s">
        <v>173</v>
      </c>
      <c r="H1168" t="s">
        <v>3677</v>
      </c>
      <c r="I1168">
        <v>67</v>
      </c>
      <c r="J1168">
        <v>8298640872</v>
      </c>
      <c r="K1168" t="s">
        <v>76</v>
      </c>
      <c r="L1168" t="s">
        <v>108</v>
      </c>
      <c r="M1168" t="s">
        <v>3474</v>
      </c>
      <c r="N1168" t="s">
        <v>364</v>
      </c>
      <c r="O1168" t="s">
        <v>364</v>
      </c>
      <c r="T1168" t="s">
        <v>3354</v>
      </c>
      <c r="U1168" t="s">
        <v>56</v>
      </c>
      <c r="V1168">
        <v>19.486887864786599</v>
      </c>
      <c r="W1168">
        <v>-70.752279935470497</v>
      </c>
      <c r="X1168" t="s">
        <v>57</v>
      </c>
      <c r="Y1168" t="s">
        <v>57</v>
      </c>
      <c r="Z1168" t="s">
        <v>345</v>
      </c>
      <c r="AA1168" t="s">
        <v>155</v>
      </c>
      <c r="AB1168" t="s">
        <v>60</v>
      </c>
      <c r="AD1168" t="s">
        <v>156</v>
      </c>
      <c r="AE1168" t="s">
        <v>176</v>
      </c>
      <c r="AF1168" t="s">
        <v>111</v>
      </c>
      <c r="AG1168" t="s">
        <v>1596</v>
      </c>
      <c r="AH1168" t="s">
        <v>135</v>
      </c>
      <c r="AI1168" t="s">
        <v>3236</v>
      </c>
      <c r="AJ1168">
        <v>1</v>
      </c>
      <c r="AK1168" t="s">
        <v>3678</v>
      </c>
      <c r="AL1168">
        <v>3</v>
      </c>
      <c r="AN1168" t="s">
        <v>60</v>
      </c>
      <c r="AO1168" t="s">
        <v>170</v>
      </c>
      <c r="AT1168" s="1">
        <v>44121</v>
      </c>
      <c r="AU1168" t="s">
        <v>11773</v>
      </c>
      <c r="AW1168" t="s">
        <v>71</v>
      </c>
      <c r="AX1168" t="s">
        <v>72</v>
      </c>
    </row>
    <row r="1169" spans="1:50" hidden="1" x14ac:dyDescent="0.25">
      <c r="A1169" t="str">
        <f>INDEX('Community ID'!B:B,MATCH(M1169,'Community ID'!A:A,0))</f>
        <v>Cuidad de Dios</v>
      </c>
      <c r="B1169" t="str">
        <f>INDEX('Community ID'!$K:$K,MATCH('Environmental Data'!$N1169,'Community ID'!J:J,0))</f>
        <v>Santiago</v>
      </c>
      <c r="D1169" t="s">
        <v>3673</v>
      </c>
      <c r="G1169" t="s">
        <v>151</v>
      </c>
      <c r="H1169" t="s">
        <v>3674</v>
      </c>
      <c r="I1169">
        <v>44</v>
      </c>
      <c r="J1169">
        <v>8094451477</v>
      </c>
      <c r="K1169" t="s">
        <v>201</v>
      </c>
      <c r="L1169" t="s">
        <v>3675</v>
      </c>
      <c r="M1169" t="s">
        <v>3453</v>
      </c>
      <c r="N1169" t="s">
        <v>364</v>
      </c>
      <c r="O1169" t="s">
        <v>364</v>
      </c>
      <c r="T1169" t="s">
        <v>3478</v>
      </c>
      <c r="U1169" t="s">
        <v>56</v>
      </c>
      <c r="V1169">
        <v>19.486491999999998</v>
      </c>
      <c r="W1169">
        <v>-70.753067200000004</v>
      </c>
      <c r="X1169" t="s">
        <v>100</v>
      </c>
      <c r="Y1169" t="s">
        <v>100</v>
      </c>
      <c r="Z1169" t="s">
        <v>345</v>
      </c>
      <c r="AA1169" t="s">
        <v>155</v>
      </c>
      <c r="AB1169" t="s">
        <v>60</v>
      </c>
      <c r="AD1169" t="s">
        <v>156</v>
      </c>
      <c r="AE1169" t="s">
        <v>176</v>
      </c>
      <c r="AF1169" t="s">
        <v>63</v>
      </c>
      <c r="AG1169" t="s">
        <v>135</v>
      </c>
      <c r="AH1169" t="s">
        <v>135</v>
      </c>
      <c r="AI1169" t="s">
        <v>307</v>
      </c>
      <c r="AJ1169">
        <v>1</v>
      </c>
      <c r="AK1169" t="s">
        <v>444</v>
      </c>
      <c r="AL1169">
        <v>1</v>
      </c>
      <c r="AN1169" t="s">
        <v>61</v>
      </c>
      <c r="AO1169" t="s">
        <v>67</v>
      </c>
      <c r="AT1169" s="1">
        <v>44121</v>
      </c>
      <c r="AU1169" t="s">
        <v>11774</v>
      </c>
      <c r="AW1169" t="s">
        <v>71</v>
      </c>
      <c r="AX1169" t="s">
        <v>72</v>
      </c>
    </row>
    <row r="1170" spans="1:50" hidden="1" x14ac:dyDescent="0.25">
      <c r="A1170" t="str">
        <f>INDEX('Community ID'!B:B,MATCH(M1170,'Community ID'!A:A,0))</f>
        <v>Cuidad de Dios</v>
      </c>
      <c r="B1170" t="str">
        <f>INDEX('Community ID'!$K:$K,MATCH('Environmental Data'!$N1170,'Community ID'!J:J,0))</f>
        <v>Santiago</v>
      </c>
      <c r="D1170" t="s">
        <v>3679</v>
      </c>
      <c r="F1170" t="s">
        <v>3680</v>
      </c>
      <c r="G1170" t="s">
        <v>151</v>
      </c>
      <c r="H1170" s="1">
        <v>30410</v>
      </c>
      <c r="I1170">
        <v>38</v>
      </c>
      <c r="J1170">
        <v>8094634064</v>
      </c>
      <c r="K1170" t="s">
        <v>201</v>
      </c>
      <c r="L1170" t="s">
        <v>2471</v>
      </c>
      <c r="M1170" t="s">
        <v>3474</v>
      </c>
      <c r="N1170" t="s">
        <v>364</v>
      </c>
      <c r="O1170" t="s">
        <v>364</v>
      </c>
      <c r="T1170" t="s">
        <v>3354</v>
      </c>
      <c r="U1170" t="s">
        <v>56</v>
      </c>
      <c r="V1170">
        <v>19.487199838142502</v>
      </c>
      <c r="W1170">
        <v>-70.752608002342996</v>
      </c>
      <c r="X1170" t="s">
        <v>57</v>
      </c>
      <c r="Y1170" t="s">
        <v>57</v>
      </c>
      <c r="Z1170" t="s">
        <v>345</v>
      </c>
      <c r="AA1170" t="s">
        <v>155</v>
      </c>
      <c r="AB1170" t="s">
        <v>60</v>
      </c>
      <c r="AD1170" t="s">
        <v>156</v>
      </c>
      <c r="AE1170" t="s">
        <v>176</v>
      </c>
      <c r="AF1170" t="s">
        <v>63</v>
      </c>
      <c r="AG1170" t="s">
        <v>135</v>
      </c>
      <c r="AH1170" t="s">
        <v>135</v>
      </c>
      <c r="AI1170" t="s">
        <v>3681</v>
      </c>
      <c r="AJ1170">
        <v>1</v>
      </c>
      <c r="AK1170" t="s">
        <v>644</v>
      </c>
      <c r="AL1170">
        <v>3</v>
      </c>
      <c r="AM1170">
        <v>1</v>
      </c>
      <c r="AN1170" t="s">
        <v>60</v>
      </c>
      <c r="AO1170" t="s">
        <v>67</v>
      </c>
      <c r="AT1170" s="1">
        <v>44121</v>
      </c>
      <c r="AU1170" t="s">
        <v>11775</v>
      </c>
      <c r="AW1170" t="s">
        <v>71</v>
      </c>
      <c r="AX1170" t="s">
        <v>72</v>
      </c>
    </row>
    <row r="1171" spans="1:50" hidden="1" x14ac:dyDescent="0.25">
      <c r="A1171" t="str">
        <f>INDEX('Community ID'!B:B,MATCH(M1171,'Community ID'!A:A,0))</f>
        <v>Cuidad de Dios</v>
      </c>
      <c r="B1171" t="str">
        <f>INDEX('Community ID'!$K:$K,MATCH('Environmental Data'!$N1171,'Community ID'!J:J,0))</f>
        <v>Santiago</v>
      </c>
      <c r="D1171" t="s">
        <v>3682</v>
      </c>
      <c r="F1171" t="s">
        <v>3683</v>
      </c>
      <c r="G1171" t="s">
        <v>173</v>
      </c>
      <c r="H1171" t="s">
        <v>3684</v>
      </c>
      <c r="I1171">
        <v>19</v>
      </c>
      <c r="J1171">
        <v>8095206976</v>
      </c>
      <c r="K1171" t="s">
        <v>201</v>
      </c>
      <c r="L1171" t="s">
        <v>127</v>
      </c>
      <c r="M1171" t="s">
        <v>3453</v>
      </c>
      <c r="N1171" t="s">
        <v>364</v>
      </c>
      <c r="O1171" t="s">
        <v>364</v>
      </c>
      <c r="Q1171" t="s">
        <v>3685</v>
      </c>
      <c r="T1171" t="s">
        <v>3478</v>
      </c>
      <c r="U1171" t="s">
        <v>56</v>
      </c>
      <c r="V1171">
        <v>19.487068600000001</v>
      </c>
      <c r="W1171">
        <v>-70.753428299999996</v>
      </c>
      <c r="X1171" t="s">
        <v>100</v>
      </c>
      <c r="Y1171" t="s">
        <v>275</v>
      </c>
      <c r="Z1171" t="s">
        <v>345</v>
      </c>
      <c r="AA1171" t="s">
        <v>155</v>
      </c>
      <c r="AB1171" t="s">
        <v>60</v>
      </c>
      <c r="AD1171" t="s">
        <v>156</v>
      </c>
      <c r="AE1171" t="s">
        <v>176</v>
      </c>
      <c r="AF1171" t="s">
        <v>63</v>
      </c>
      <c r="AG1171" t="s">
        <v>135</v>
      </c>
      <c r="AH1171" t="s">
        <v>135</v>
      </c>
      <c r="AI1171" t="s">
        <v>307</v>
      </c>
      <c r="AJ1171">
        <v>1</v>
      </c>
      <c r="AK1171" t="s">
        <v>3686</v>
      </c>
      <c r="AL1171">
        <v>4</v>
      </c>
      <c r="AM1171">
        <v>2</v>
      </c>
      <c r="AN1171" t="s">
        <v>61</v>
      </c>
      <c r="AO1171" t="s">
        <v>67</v>
      </c>
      <c r="AT1171" s="1">
        <v>44121</v>
      </c>
      <c r="AU1171" t="s">
        <v>11776</v>
      </c>
      <c r="AW1171" t="s">
        <v>71</v>
      </c>
      <c r="AX1171" t="s">
        <v>72</v>
      </c>
    </row>
    <row r="1172" spans="1:50" hidden="1" x14ac:dyDescent="0.25">
      <c r="A1172" t="str">
        <f>INDEX('Community ID'!B:B,MATCH(M1172,'Community ID'!A:A,0))</f>
        <v>Cuidad de Dios</v>
      </c>
      <c r="B1172" t="str">
        <f>INDEX('Community ID'!$K:$K,MATCH('Environmental Data'!$N1172,'Community ID'!J:J,0))</f>
        <v>Santiago</v>
      </c>
      <c r="D1172" t="s">
        <v>3687</v>
      </c>
      <c r="F1172" t="s">
        <v>3688</v>
      </c>
      <c r="G1172" t="s">
        <v>151</v>
      </c>
      <c r="H1172" t="s">
        <v>3689</v>
      </c>
      <c r="I1172">
        <v>50</v>
      </c>
      <c r="J1172">
        <v>8295322795</v>
      </c>
      <c r="K1172" t="s">
        <v>117</v>
      </c>
      <c r="L1172" t="s">
        <v>3690</v>
      </c>
      <c r="M1172" t="s">
        <v>3453</v>
      </c>
      <c r="N1172" t="s">
        <v>364</v>
      </c>
      <c r="O1172" t="s">
        <v>364</v>
      </c>
      <c r="Q1172" t="s">
        <v>3691</v>
      </c>
      <c r="T1172" t="s">
        <v>3105</v>
      </c>
      <c r="U1172" t="s">
        <v>56</v>
      </c>
      <c r="V1172">
        <v>19.487147359945698</v>
      </c>
      <c r="W1172">
        <v>-70.752638575183596</v>
      </c>
      <c r="X1172" t="s">
        <v>57</v>
      </c>
      <c r="Y1172" t="s">
        <v>275</v>
      </c>
      <c r="Z1172" t="s">
        <v>345</v>
      </c>
      <c r="AA1172" t="s">
        <v>155</v>
      </c>
      <c r="AB1172" t="s">
        <v>60</v>
      </c>
      <c r="AD1172" t="s">
        <v>156</v>
      </c>
      <c r="AE1172" t="s">
        <v>176</v>
      </c>
      <c r="AF1172" t="s">
        <v>63</v>
      </c>
      <c r="AG1172" t="s">
        <v>135</v>
      </c>
      <c r="AH1172" t="s">
        <v>1052</v>
      </c>
      <c r="AI1172" t="s">
        <v>3692</v>
      </c>
      <c r="AJ1172">
        <v>1</v>
      </c>
      <c r="AK1172" t="s">
        <v>597</v>
      </c>
      <c r="AL1172">
        <v>2</v>
      </c>
      <c r="AN1172" t="s">
        <v>60</v>
      </c>
      <c r="AO1172" t="s">
        <v>67</v>
      </c>
      <c r="AT1172" s="1">
        <v>44121</v>
      </c>
      <c r="AU1172" t="s">
        <v>11777</v>
      </c>
      <c r="AW1172" t="s">
        <v>71</v>
      </c>
      <c r="AX1172" t="s">
        <v>72</v>
      </c>
    </row>
    <row r="1173" spans="1:50" hidden="1" x14ac:dyDescent="0.25">
      <c r="A1173" t="str">
        <f>INDEX('Community ID'!B:B,MATCH(M1173,'Community ID'!A:A,0))</f>
        <v>Cuidad de Dios</v>
      </c>
      <c r="B1173" t="str">
        <f>INDEX('Community ID'!$K:$K,MATCH('Environmental Data'!$N1173,'Community ID'!J:J,0))</f>
        <v>Santiago</v>
      </c>
      <c r="D1173" t="s">
        <v>3693</v>
      </c>
      <c r="F1173" t="s">
        <v>3694</v>
      </c>
      <c r="G1173" t="s">
        <v>151</v>
      </c>
      <c r="H1173" s="1">
        <v>33636</v>
      </c>
      <c r="I1173">
        <v>29</v>
      </c>
      <c r="J1173">
        <v>8496350759</v>
      </c>
      <c r="K1173" t="s">
        <v>132</v>
      </c>
      <c r="L1173" t="s">
        <v>3695</v>
      </c>
      <c r="M1173" t="s">
        <v>3453</v>
      </c>
      <c r="N1173" t="s">
        <v>364</v>
      </c>
      <c r="O1173" t="s">
        <v>3696</v>
      </c>
      <c r="T1173" t="s">
        <v>3644</v>
      </c>
      <c r="U1173" t="s">
        <v>56</v>
      </c>
      <c r="V1173">
        <v>19.487956700000002</v>
      </c>
      <c r="W1173">
        <v>-70.746265199999996</v>
      </c>
      <c r="X1173" t="s">
        <v>196</v>
      </c>
      <c r="Y1173" t="s">
        <v>196</v>
      </c>
      <c r="Z1173" t="s">
        <v>345</v>
      </c>
      <c r="AA1173" t="s">
        <v>155</v>
      </c>
      <c r="AB1173" t="s">
        <v>60</v>
      </c>
      <c r="AD1173" t="s">
        <v>156</v>
      </c>
      <c r="AE1173" t="s">
        <v>176</v>
      </c>
      <c r="AF1173" t="s">
        <v>63</v>
      </c>
      <c r="AG1173" t="s">
        <v>3651</v>
      </c>
      <c r="AH1173" t="s">
        <v>3651</v>
      </c>
      <c r="AI1173" t="s">
        <v>3455</v>
      </c>
      <c r="AJ1173">
        <v>1</v>
      </c>
      <c r="AK1173" t="s">
        <v>1808</v>
      </c>
      <c r="AL1173">
        <v>4</v>
      </c>
      <c r="AM1173">
        <v>2</v>
      </c>
      <c r="AN1173" t="s">
        <v>60</v>
      </c>
      <c r="AO1173" t="s">
        <v>67</v>
      </c>
      <c r="AT1173" s="1">
        <v>44121</v>
      </c>
      <c r="AU1173" t="s">
        <v>11778</v>
      </c>
      <c r="AW1173" t="s">
        <v>71</v>
      </c>
      <c r="AX1173" t="s">
        <v>72</v>
      </c>
    </row>
    <row r="1174" spans="1:50" hidden="1" x14ac:dyDescent="0.25">
      <c r="A1174" t="str">
        <f>INDEX('Community ID'!B:B,MATCH(M1174,'Community ID'!A:A,0))</f>
        <v>Cuidad de Dios</v>
      </c>
      <c r="B1174" t="str">
        <f>INDEX('Community ID'!$K:$K,MATCH('Environmental Data'!$N1174,'Community ID'!J:J,0))</f>
        <v>Santiago</v>
      </c>
      <c r="D1174" t="s">
        <v>3697</v>
      </c>
      <c r="G1174" t="s">
        <v>173</v>
      </c>
      <c r="H1174" t="s">
        <v>3699</v>
      </c>
      <c r="I1174">
        <v>15</v>
      </c>
      <c r="J1174">
        <v>8098719161</v>
      </c>
      <c r="K1174" t="s">
        <v>201</v>
      </c>
      <c r="L1174" t="s">
        <v>118</v>
      </c>
      <c r="M1174" t="s">
        <v>3453</v>
      </c>
      <c r="N1174" t="s">
        <v>364</v>
      </c>
      <c r="O1174" t="s">
        <v>364</v>
      </c>
      <c r="Q1174" t="s">
        <v>134</v>
      </c>
      <c r="T1174" t="s">
        <v>3478</v>
      </c>
      <c r="U1174" t="s">
        <v>56</v>
      </c>
      <c r="V1174">
        <v>19.487094899999999</v>
      </c>
      <c r="W1174">
        <v>-70.753406200000001</v>
      </c>
      <c r="X1174" t="s">
        <v>196</v>
      </c>
      <c r="Y1174" t="s">
        <v>196</v>
      </c>
      <c r="Z1174" t="s">
        <v>110</v>
      </c>
      <c r="AA1174" t="s">
        <v>155</v>
      </c>
      <c r="AB1174" t="s">
        <v>60</v>
      </c>
      <c r="AD1174" t="s">
        <v>156</v>
      </c>
      <c r="AE1174" t="s">
        <v>176</v>
      </c>
      <c r="AF1174" t="s">
        <v>63</v>
      </c>
      <c r="AG1174" t="s">
        <v>135</v>
      </c>
      <c r="AH1174" t="s">
        <v>135</v>
      </c>
      <c r="AI1174" t="s">
        <v>307</v>
      </c>
      <c r="AJ1174">
        <v>1</v>
      </c>
      <c r="AK1174" t="s">
        <v>103</v>
      </c>
      <c r="AL1174">
        <v>3</v>
      </c>
      <c r="AN1174" t="s">
        <v>60</v>
      </c>
      <c r="AO1174" t="s">
        <v>67</v>
      </c>
      <c r="AT1174" s="1">
        <v>44121</v>
      </c>
      <c r="AU1174" t="s">
        <v>11779</v>
      </c>
      <c r="AW1174" t="s">
        <v>71</v>
      </c>
      <c r="AX1174" t="s">
        <v>72</v>
      </c>
    </row>
    <row r="1175" spans="1:50" hidden="1" x14ac:dyDescent="0.25">
      <c r="A1175" t="str">
        <f>INDEX('Community ID'!B:B,MATCH(M1175,'Community ID'!A:A,0))</f>
        <v>Los Embassadores</v>
      </c>
      <c r="B1175" t="str">
        <f>INDEX('Community ID'!$K:$K,MATCH('Environmental Data'!$N1175,'Community ID'!J:J,0))</f>
        <v>Constanza</v>
      </c>
      <c r="D1175" t="s">
        <v>3700</v>
      </c>
      <c r="F1175" t="s">
        <v>3701</v>
      </c>
      <c r="G1175" t="s">
        <v>151</v>
      </c>
      <c r="H1175" t="s">
        <v>3702</v>
      </c>
      <c r="I1175">
        <v>54</v>
      </c>
      <c r="J1175" t="s">
        <v>3703</v>
      </c>
      <c r="K1175" t="s">
        <v>49</v>
      </c>
      <c r="L1175" t="s">
        <v>1109</v>
      </c>
      <c r="M1175" t="s">
        <v>1280</v>
      </c>
      <c r="N1175" t="s">
        <v>79</v>
      </c>
      <c r="O1175" t="s">
        <v>98</v>
      </c>
      <c r="T1175" t="s">
        <v>836</v>
      </c>
      <c r="U1175" t="s">
        <v>56</v>
      </c>
      <c r="V1175">
        <v>18.915316199999999</v>
      </c>
      <c r="W1175">
        <v>-70.745451099999997</v>
      </c>
      <c r="X1175" t="s">
        <v>82</v>
      </c>
      <c r="Y1175" t="s">
        <v>82</v>
      </c>
      <c r="Z1175" t="s">
        <v>166</v>
      </c>
      <c r="AA1175" t="s">
        <v>84</v>
      </c>
      <c r="AB1175" t="s">
        <v>61</v>
      </c>
      <c r="AC1175" t="s">
        <v>60</v>
      </c>
      <c r="AD1175" t="s">
        <v>156</v>
      </c>
      <c r="AE1175" t="s">
        <v>157</v>
      </c>
      <c r="AF1175" t="s">
        <v>111</v>
      </c>
      <c r="AG1175" t="s">
        <v>621</v>
      </c>
      <c r="AH1175" t="s">
        <v>621</v>
      </c>
      <c r="AI1175" t="s">
        <v>3704</v>
      </c>
      <c r="AJ1175">
        <v>1</v>
      </c>
      <c r="AK1175" t="s">
        <v>575</v>
      </c>
      <c r="AL1175">
        <v>1</v>
      </c>
      <c r="AN1175" t="s">
        <v>60</v>
      </c>
      <c r="AO1175" t="s">
        <v>67</v>
      </c>
      <c r="AT1175" s="1">
        <v>44119</v>
      </c>
      <c r="AU1175" t="s">
        <v>11780</v>
      </c>
      <c r="AW1175" t="s">
        <v>71</v>
      </c>
      <c r="AX1175" t="s">
        <v>72</v>
      </c>
    </row>
    <row r="1176" spans="1:50" hidden="1" x14ac:dyDescent="0.25">
      <c r="A1176" t="str">
        <f>INDEX('Community ID'!B:B,MATCH(M1176,'Community ID'!A:A,0))</f>
        <v>San Isidro</v>
      </c>
      <c r="B1176" t="str">
        <f>INDEX('Community ID'!$K:$K,MATCH('Environmental Data'!$N1176,'Community ID'!J:J,0))</f>
        <v>Constanza</v>
      </c>
      <c r="D1176" t="s">
        <v>3705</v>
      </c>
      <c r="F1176" t="s">
        <v>3706</v>
      </c>
      <c r="G1176" t="s">
        <v>151</v>
      </c>
      <c r="H1176" t="s">
        <v>3707</v>
      </c>
      <c r="I1176">
        <v>46</v>
      </c>
      <c r="K1176" t="s">
        <v>76</v>
      </c>
      <c r="L1176" t="s">
        <v>1647</v>
      </c>
      <c r="M1176" t="s">
        <v>3708</v>
      </c>
      <c r="N1176" t="s">
        <v>97</v>
      </c>
      <c r="O1176" t="s">
        <v>53</v>
      </c>
      <c r="Q1176" t="s">
        <v>1257</v>
      </c>
      <c r="R1176" t="s">
        <v>61</v>
      </c>
      <c r="T1176" t="s">
        <v>3005</v>
      </c>
      <c r="U1176" t="s">
        <v>56</v>
      </c>
      <c r="V1176">
        <v>18.914710100000001</v>
      </c>
      <c r="W1176">
        <v>-70.744521300000002</v>
      </c>
      <c r="X1176" t="s">
        <v>82</v>
      </c>
      <c r="Y1176" t="s">
        <v>82</v>
      </c>
      <c r="AA1176" t="s">
        <v>84</v>
      </c>
      <c r="AC1176" t="s">
        <v>60</v>
      </c>
      <c r="AD1176" t="s">
        <v>181</v>
      </c>
      <c r="AE1176" t="s">
        <v>157</v>
      </c>
      <c r="AF1176" t="s">
        <v>111</v>
      </c>
      <c r="AG1176" t="s">
        <v>3709</v>
      </c>
      <c r="AH1176" t="s">
        <v>64</v>
      </c>
      <c r="AI1176" t="s">
        <v>3710</v>
      </c>
      <c r="AJ1176">
        <v>1</v>
      </c>
      <c r="AK1176" t="s">
        <v>597</v>
      </c>
      <c r="AL1176">
        <v>1</v>
      </c>
      <c r="AM1176">
        <v>0</v>
      </c>
      <c r="AN1176" t="s">
        <v>61</v>
      </c>
      <c r="AO1176" t="s">
        <v>170</v>
      </c>
      <c r="AT1176" s="1">
        <v>44119</v>
      </c>
      <c r="AU1176" t="s">
        <v>11781</v>
      </c>
      <c r="AW1176" t="s">
        <v>71</v>
      </c>
      <c r="AX1176" t="s">
        <v>72</v>
      </c>
    </row>
    <row r="1177" spans="1:50" hidden="1" x14ac:dyDescent="0.25">
      <c r="A1177" t="str">
        <f>INDEX('Community ID'!B:B,MATCH(M1177,'Community ID'!A:A,0))</f>
        <v>Cuidad de Dios</v>
      </c>
      <c r="B1177" t="str">
        <f>INDEX('Community ID'!$K:$K,MATCH('Environmental Data'!$N1177,'Community ID'!J:J,0))</f>
        <v>Santiago</v>
      </c>
      <c r="D1177" t="s">
        <v>3711</v>
      </c>
      <c r="F1177" t="s">
        <v>3712</v>
      </c>
      <c r="G1177" t="s">
        <v>173</v>
      </c>
      <c r="H1177" s="1">
        <v>30869</v>
      </c>
      <c r="I1177">
        <v>37</v>
      </c>
      <c r="J1177">
        <v>8967523618</v>
      </c>
      <c r="K1177" t="s">
        <v>201</v>
      </c>
      <c r="L1177" t="s">
        <v>3713</v>
      </c>
      <c r="M1177" t="s">
        <v>3585</v>
      </c>
      <c r="N1177" t="s">
        <v>364</v>
      </c>
      <c r="O1177" t="s">
        <v>364</v>
      </c>
      <c r="Q1177" t="s">
        <v>134</v>
      </c>
      <c r="R1177" t="s">
        <v>3714</v>
      </c>
      <c r="T1177" t="s">
        <v>3536</v>
      </c>
      <c r="U1177" t="s">
        <v>56</v>
      </c>
      <c r="V1177">
        <v>19.486240434465401</v>
      </c>
      <c r="W1177">
        <v>-70.7522767803286</v>
      </c>
      <c r="X1177" t="s">
        <v>100</v>
      </c>
      <c r="Y1177" t="s">
        <v>100</v>
      </c>
      <c r="Z1177" t="s">
        <v>345</v>
      </c>
      <c r="AA1177" t="s">
        <v>155</v>
      </c>
      <c r="AB1177" t="s">
        <v>60</v>
      </c>
      <c r="AD1177" t="s">
        <v>156</v>
      </c>
      <c r="AE1177" t="s">
        <v>176</v>
      </c>
      <c r="AF1177" t="s">
        <v>63</v>
      </c>
      <c r="AG1177" t="s">
        <v>3714</v>
      </c>
      <c r="AH1177" t="s">
        <v>3714</v>
      </c>
      <c r="AI1177" t="s">
        <v>3715</v>
      </c>
      <c r="AJ1177">
        <v>1</v>
      </c>
      <c r="AK1177" t="s">
        <v>103</v>
      </c>
      <c r="AL1177">
        <v>2</v>
      </c>
      <c r="AN1177" t="s">
        <v>61</v>
      </c>
      <c r="AO1177" t="s">
        <v>67</v>
      </c>
      <c r="AT1177" s="1">
        <v>44119</v>
      </c>
      <c r="AU1177" t="s">
        <v>11782</v>
      </c>
      <c r="AW1177" t="s">
        <v>71</v>
      </c>
      <c r="AX1177" t="s">
        <v>72</v>
      </c>
    </row>
    <row r="1178" spans="1:50" hidden="1" x14ac:dyDescent="0.25">
      <c r="A1178" t="str">
        <f>INDEX('Community ID'!B:B,MATCH(M1178,'Community ID'!A:A,0))</f>
        <v>Cuidad de Dios</v>
      </c>
      <c r="B1178" t="str">
        <f>INDEX('Community ID'!$K:$K,MATCH('Environmental Data'!$N1178,'Community ID'!J:J,0))</f>
        <v>Santiago</v>
      </c>
      <c r="D1178" t="s">
        <v>3716</v>
      </c>
      <c r="F1178" t="s">
        <v>3717</v>
      </c>
      <c r="G1178" t="s">
        <v>151</v>
      </c>
      <c r="H1178" s="1">
        <v>31961</v>
      </c>
      <c r="I1178">
        <v>34</v>
      </c>
      <c r="J1178">
        <v>8298712107</v>
      </c>
      <c r="K1178" t="s">
        <v>132</v>
      </c>
      <c r="L1178" t="s">
        <v>3493</v>
      </c>
      <c r="M1178" t="s">
        <v>3494</v>
      </c>
      <c r="N1178" t="s">
        <v>342</v>
      </c>
      <c r="O1178" t="s">
        <v>342</v>
      </c>
      <c r="Q1178" t="s">
        <v>375</v>
      </c>
      <c r="S1178">
        <v>3104951946</v>
      </c>
      <c r="T1178" t="s">
        <v>3536</v>
      </c>
      <c r="U1178" t="s">
        <v>56</v>
      </c>
      <c r="V1178">
        <v>19.486240429010799</v>
      </c>
      <c r="W1178">
        <v>-70.752276814343801</v>
      </c>
      <c r="X1178" t="s">
        <v>57</v>
      </c>
      <c r="Y1178" t="s">
        <v>196</v>
      </c>
      <c r="Z1178" t="s">
        <v>345</v>
      </c>
      <c r="AA1178" t="s">
        <v>155</v>
      </c>
      <c r="AB1178" t="s">
        <v>60</v>
      </c>
      <c r="AD1178" t="s">
        <v>156</v>
      </c>
      <c r="AF1178" t="s">
        <v>111</v>
      </c>
      <c r="AG1178" t="s">
        <v>621</v>
      </c>
      <c r="AH1178" t="s">
        <v>621</v>
      </c>
      <c r="AI1178" t="s">
        <v>3718</v>
      </c>
      <c r="AJ1178">
        <v>1</v>
      </c>
      <c r="AK1178" t="s">
        <v>833</v>
      </c>
      <c r="AL1178">
        <v>1</v>
      </c>
      <c r="AN1178" t="s">
        <v>60</v>
      </c>
      <c r="AO1178" t="s">
        <v>67</v>
      </c>
      <c r="AT1178" s="1">
        <v>44118</v>
      </c>
      <c r="AU1178" t="s">
        <v>11783</v>
      </c>
      <c r="AW1178" t="s">
        <v>71</v>
      </c>
      <c r="AX1178" t="s">
        <v>72</v>
      </c>
    </row>
    <row r="1179" spans="1:50" hidden="1" x14ac:dyDescent="0.25">
      <c r="A1179" t="str">
        <f>INDEX('Community ID'!B:B,MATCH(M1179,'Community ID'!A:A,0))</f>
        <v>Cuidad de Dios</v>
      </c>
      <c r="B1179" t="str">
        <f>INDEX('Community ID'!$K:$K,MATCH('Environmental Data'!$N1179,'Community ID'!J:J,0))</f>
        <v>Santiago</v>
      </c>
      <c r="D1179" t="s">
        <v>3719</v>
      </c>
      <c r="G1179" t="s">
        <v>173</v>
      </c>
      <c r="H1179" t="s">
        <v>3720</v>
      </c>
      <c r="I1179">
        <v>37</v>
      </c>
      <c r="J1179">
        <v>8097082286</v>
      </c>
      <c r="K1179" t="s">
        <v>132</v>
      </c>
      <c r="L1179" t="s">
        <v>108</v>
      </c>
      <c r="M1179" t="s">
        <v>3494</v>
      </c>
      <c r="N1179" t="s">
        <v>342</v>
      </c>
      <c r="O1179" t="s">
        <v>342</v>
      </c>
      <c r="S1179">
        <v>3104602283</v>
      </c>
      <c r="T1179" t="s">
        <v>3536</v>
      </c>
      <c r="U1179" t="s">
        <v>56</v>
      </c>
      <c r="V1179">
        <v>19.486240429320802</v>
      </c>
      <c r="W1179">
        <v>-70.752276810840996</v>
      </c>
      <c r="X1179" t="s">
        <v>57</v>
      </c>
      <c r="Y1179" t="s">
        <v>275</v>
      </c>
      <c r="Z1179" t="s">
        <v>345</v>
      </c>
      <c r="AA1179" t="s">
        <v>155</v>
      </c>
      <c r="AB1179" t="s">
        <v>60</v>
      </c>
      <c r="AD1179" t="s">
        <v>156</v>
      </c>
      <c r="AE1179" t="s">
        <v>176</v>
      </c>
      <c r="AF1179" t="s">
        <v>63</v>
      </c>
      <c r="AG1179" t="s">
        <v>621</v>
      </c>
      <c r="AH1179" t="s">
        <v>621</v>
      </c>
      <c r="AI1179" t="s">
        <v>3718</v>
      </c>
      <c r="AJ1179">
        <v>1</v>
      </c>
      <c r="AK1179" t="s">
        <v>3721</v>
      </c>
      <c r="AL1179">
        <v>3</v>
      </c>
      <c r="AN1179" t="s">
        <v>60</v>
      </c>
      <c r="AO1179" t="s">
        <v>67</v>
      </c>
      <c r="AT1179" s="1">
        <v>44118</v>
      </c>
      <c r="AU1179" t="s">
        <v>11784</v>
      </c>
      <c r="AW1179" t="s">
        <v>71</v>
      </c>
      <c r="AX1179" t="s">
        <v>72</v>
      </c>
    </row>
    <row r="1180" spans="1:50" hidden="1" x14ac:dyDescent="0.25">
      <c r="A1180" t="str">
        <f>INDEX('Community ID'!B:B,MATCH(M1180,'Community ID'!A:A,0))</f>
        <v>Cuidad de Dios</v>
      </c>
      <c r="B1180" t="str">
        <f>INDEX('Community ID'!$K:$K,MATCH('Environmental Data'!$N1180,'Community ID'!J:J,0))</f>
        <v>Santiago</v>
      </c>
      <c r="D1180" t="s">
        <v>3722</v>
      </c>
      <c r="F1180" t="s">
        <v>3723</v>
      </c>
      <c r="G1180" t="s">
        <v>173</v>
      </c>
      <c r="H1180" t="s">
        <v>3724</v>
      </c>
      <c r="I1180">
        <v>35</v>
      </c>
      <c r="J1180">
        <v>8096278075</v>
      </c>
      <c r="K1180" t="s">
        <v>117</v>
      </c>
      <c r="L1180" t="s">
        <v>108</v>
      </c>
      <c r="M1180" t="s">
        <v>3453</v>
      </c>
      <c r="N1180" t="s">
        <v>364</v>
      </c>
      <c r="O1180" t="s">
        <v>364</v>
      </c>
      <c r="Q1180" t="s">
        <v>134</v>
      </c>
      <c r="T1180" t="s">
        <v>3105</v>
      </c>
      <c r="U1180" t="s">
        <v>56</v>
      </c>
      <c r="V1180">
        <v>19.486070609179201</v>
      </c>
      <c r="W1180">
        <v>-70.752750111162797</v>
      </c>
      <c r="X1180" t="s">
        <v>57</v>
      </c>
      <c r="Y1180" t="s">
        <v>57</v>
      </c>
      <c r="Z1180" t="s">
        <v>345</v>
      </c>
      <c r="AA1180" t="s">
        <v>155</v>
      </c>
      <c r="AB1180" t="s">
        <v>60</v>
      </c>
      <c r="AD1180" t="s">
        <v>156</v>
      </c>
      <c r="AE1180" t="s">
        <v>176</v>
      </c>
      <c r="AF1180" t="s">
        <v>63</v>
      </c>
      <c r="AG1180" t="s">
        <v>135</v>
      </c>
      <c r="AH1180" t="s">
        <v>135</v>
      </c>
      <c r="AI1180" t="s">
        <v>3236</v>
      </c>
      <c r="AJ1180">
        <v>1</v>
      </c>
      <c r="AK1180" t="s">
        <v>833</v>
      </c>
      <c r="AL1180">
        <v>4</v>
      </c>
      <c r="AM1180">
        <v>1</v>
      </c>
      <c r="AN1180" t="s">
        <v>60</v>
      </c>
      <c r="AO1180" t="s">
        <v>67</v>
      </c>
      <c r="AT1180" s="1">
        <v>44118</v>
      </c>
      <c r="AU1180" t="s">
        <v>11785</v>
      </c>
      <c r="AW1180" t="s">
        <v>71</v>
      </c>
      <c r="AX1180" t="s">
        <v>72</v>
      </c>
    </row>
    <row r="1181" spans="1:50" hidden="1" x14ac:dyDescent="0.25">
      <c r="A1181" t="str">
        <f>INDEX('Community ID'!B:B,MATCH(M1181,'Community ID'!A:A,0))</f>
        <v>Cuidad de Dios</v>
      </c>
      <c r="B1181" t="str">
        <f>INDEX('Community ID'!$K:$K,MATCH('Environmental Data'!$N1181,'Community ID'!J:J,0))</f>
        <v>Santiago</v>
      </c>
      <c r="D1181" t="s">
        <v>3725</v>
      </c>
      <c r="G1181" t="s">
        <v>173</v>
      </c>
      <c r="H1181" t="s">
        <v>3726</v>
      </c>
      <c r="I1181">
        <v>36</v>
      </c>
      <c r="J1181">
        <v>8299751405</v>
      </c>
      <c r="K1181" t="s">
        <v>49</v>
      </c>
      <c r="L1181" t="s">
        <v>3727</v>
      </c>
      <c r="M1181" t="s">
        <v>3494</v>
      </c>
      <c r="N1181" t="s">
        <v>364</v>
      </c>
      <c r="O1181" t="s">
        <v>364</v>
      </c>
      <c r="Q1181" t="s">
        <v>438</v>
      </c>
      <c r="R1181" t="s">
        <v>135</v>
      </c>
      <c r="T1181" t="s">
        <v>3536</v>
      </c>
      <c r="U1181" t="s">
        <v>56</v>
      </c>
      <c r="V1181">
        <v>19.4862534556956</v>
      </c>
      <c r="W1181">
        <v>-70.752770008967602</v>
      </c>
      <c r="X1181" t="s">
        <v>196</v>
      </c>
      <c r="Y1181" t="s">
        <v>196</v>
      </c>
      <c r="Z1181" t="s">
        <v>345</v>
      </c>
      <c r="AA1181" t="s">
        <v>155</v>
      </c>
      <c r="AB1181" t="s">
        <v>60</v>
      </c>
      <c r="AD1181" t="s">
        <v>156</v>
      </c>
      <c r="AF1181" t="s">
        <v>111</v>
      </c>
      <c r="AG1181" t="s">
        <v>3728</v>
      </c>
      <c r="AH1181" t="s">
        <v>135</v>
      </c>
      <c r="AI1181" t="s">
        <v>3729</v>
      </c>
      <c r="AJ1181">
        <v>1</v>
      </c>
      <c r="AK1181" t="s">
        <v>137</v>
      </c>
      <c r="AT1181" s="1">
        <v>44118</v>
      </c>
      <c r="AU1181" t="s">
        <v>11786</v>
      </c>
      <c r="AW1181" t="s">
        <v>71</v>
      </c>
      <c r="AX1181" t="s">
        <v>72</v>
      </c>
    </row>
    <row r="1182" spans="1:50" hidden="1" x14ac:dyDescent="0.25">
      <c r="A1182" t="str">
        <f>INDEX('Community ID'!B:B,MATCH(M1182,'Community ID'!A:A,0))</f>
        <v>Cuidad de Dios</v>
      </c>
      <c r="B1182" t="str">
        <f>INDEX('Community ID'!$K:$K,MATCH('Environmental Data'!$N1182,'Community ID'!J:J,0))</f>
        <v>Santiago</v>
      </c>
      <c r="D1182" t="s">
        <v>3730</v>
      </c>
      <c r="G1182" t="s">
        <v>151</v>
      </c>
      <c r="H1182" t="s">
        <v>3731</v>
      </c>
      <c r="I1182">
        <v>20</v>
      </c>
      <c r="J1182">
        <v>8296954385</v>
      </c>
      <c r="K1182" t="s">
        <v>201</v>
      </c>
      <c r="L1182" t="s">
        <v>3732</v>
      </c>
      <c r="M1182" t="s">
        <v>3494</v>
      </c>
      <c r="N1182" t="s">
        <v>342</v>
      </c>
      <c r="O1182" t="s">
        <v>342</v>
      </c>
      <c r="T1182" t="s">
        <v>3495</v>
      </c>
      <c r="U1182" t="s">
        <v>56</v>
      </c>
      <c r="V1182">
        <v>19.486084200000001</v>
      </c>
      <c r="W1182">
        <v>-70.753763199999995</v>
      </c>
      <c r="X1182" t="s">
        <v>275</v>
      </c>
      <c r="Y1182" t="s">
        <v>100</v>
      </c>
      <c r="Z1182" t="s">
        <v>345</v>
      </c>
      <c r="AA1182" t="s">
        <v>155</v>
      </c>
      <c r="AB1182" t="s">
        <v>60</v>
      </c>
      <c r="AD1182" t="s">
        <v>156</v>
      </c>
      <c r="AE1182" t="s">
        <v>176</v>
      </c>
      <c r="AF1182" t="s">
        <v>63</v>
      </c>
      <c r="AG1182" t="s">
        <v>621</v>
      </c>
      <c r="AH1182" t="s">
        <v>621</v>
      </c>
      <c r="AI1182" t="s">
        <v>390</v>
      </c>
      <c r="AJ1182">
        <v>1</v>
      </c>
      <c r="AK1182" t="s">
        <v>1253</v>
      </c>
      <c r="AL1182">
        <v>3</v>
      </c>
      <c r="AM1182">
        <v>1</v>
      </c>
      <c r="AN1182" t="s">
        <v>61</v>
      </c>
      <c r="AO1182" t="s">
        <v>67</v>
      </c>
      <c r="AT1182" s="1">
        <v>44118</v>
      </c>
      <c r="AU1182" t="s">
        <v>11787</v>
      </c>
      <c r="AW1182" t="s">
        <v>71</v>
      </c>
      <c r="AX1182" t="s">
        <v>72</v>
      </c>
    </row>
    <row r="1183" spans="1:50" hidden="1" x14ac:dyDescent="0.25">
      <c r="A1183" t="str">
        <f>INDEX('Community ID'!B:B,MATCH(M1183,'Community ID'!A:A,0))</f>
        <v>Cuidad de Dios</v>
      </c>
      <c r="B1183" t="str">
        <f>INDEX('Community ID'!$K:$K,MATCH('Environmental Data'!$N1183,'Community ID'!J:J,0))</f>
        <v>Santiago</v>
      </c>
      <c r="D1183" t="s">
        <v>3733</v>
      </c>
      <c r="G1183" t="s">
        <v>173</v>
      </c>
      <c r="H1183" s="1">
        <v>33614</v>
      </c>
      <c r="I1183">
        <v>29</v>
      </c>
      <c r="J1183">
        <v>8296537354</v>
      </c>
      <c r="K1183" t="s">
        <v>132</v>
      </c>
      <c r="L1183" t="s">
        <v>108</v>
      </c>
      <c r="M1183" t="s">
        <v>3453</v>
      </c>
      <c r="N1183" t="s">
        <v>364</v>
      </c>
      <c r="O1183" t="s">
        <v>364</v>
      </c>
      <c r="T1183" t="s">
        <v>3105</v>
      </c>
      <c r="U1183" t="s">
        <v>56</v>
      </c>
      <c r="V1183">
        <v>19.486111927795701</v>
      </c>
      <c r="W1183">
        <v>-70.752817070648803</v>
      </c>
      <c r="X1183" t="s">
        <v>196</v>
      </c>
      <c r="Y1183" t="s">
        <v>196</v>
      </c>
      <c r="Z1183" t="s">
        <v>345</v>
      </c>
      <c r="AA1183" t="s">
        <v>155</v>
      </c>
      <c r="AB1183" t="s">
        <v>60</v>
      </c>
      <c r="AD1183" t="s">
        <v>156</v>
      </c>
      <c r="AE1183" t="s">
        <v>176</v>
      </c>
      <c r="AF1183" t="s">
        <v>63</v>
      </c>
      <c r="AG1183" t="s">
        <v>135</v>
      </c>
      <c r="AH1183" t="s">
        <v>135</v>
      </c>
      <c r="AI1183" t="s">
        <v>307</v>
      </c>
      <c r="AJ1183">
        <v>1</v>
      </c>
      <c r="AK1183" t="s">
        <v>989</v>
      </c>
      <c r="AL1183">
        <v>3</v>
      </c>
      <c r="AM1183">
        <v>1</v>
      </c>
      <c r="AN1183" t="s">
        <v>61</v>
      </c>
      <c r="AO1183" t="s">
        <v>67</v>
      </c>
      <c r="AT1183" s="1">
        <v>44118</v>
      </c>
      <c r="AU1183" t="s">
        <v>11788</v>
      </c>
      <c r="AW1183" t="s">
        <v>71</v>
      </c>
      <c r="AX1183" t="s">
        <v>72</v>
      </c>
    </row>
    <row r="1184" spans="1:50" hidden="1" x14ac:dyDescent="0.25">
      <c r="A1184" t="str">
        <f>INDEX('Community ID'!B:B,MATCH(M1184,'Community ID'!A:A,0))</f>
        <v>Cuidad de Dios</v>
      </c>
      <c r="B1184" t="str">
        <f>INDEX('Community ID'!$K:$K,MATCH('Environmental Data'!$N1184,'Community ID'!J:J,0))</f>
        <v>Santiago</v>
      </c>
      <c r="D1184" t="s">
        <v>3734</v>
      </c>
      <c r="F1184" t="s">
        <v>3735</v>
      </c>
      <c r="G1184" t="s">
        <v>151</v>
      </c>
      <c r="H1184" t="s">
        <v>3408</v>
      </c>
      <c r="I1184">
        <v>49</v>
      </c>
      <c r="J1184">
        <v>8298144833</v>
      </c>
      <c r="K1184" t="s">
        <v>201</v>
      </c>
      <c r="L1184" t="s">
        <v>3736</v>
      </c>
      <c r="M1184" t="s">
        <v>3494</v>
      </c>
      <c r="N1184" t="s">
        <v>342</v>
      </c>
      <c r="O1184" t="s">
        <v>342</v>
      </c>
      <c r="Q1184" t="s">
        <v>358</v>
      </c>
      <c r="S1184">
        <v>7333373405</v>
      </c>
      <c r="T1184" t="s">
        <v>3495</v>
      </c>
      <c r="U1184" t="s">
        <v>56</v>
      </c>
      <c r="V1184">
        <v>19.486752599999999</v>
      </c>
      <c r="W1184">
        <v>-70.753965199999996</v>
      </c>
      <c r="X1184" t="s">
        <v>57</v>
      </c>
      <c r="Y1184" t="s">
        <v>57</v>
      </c>
      <c r="Z1184" t="s">
        <v>345</v>
      </c>
      <c r="AA1184" t="s">
        <v>155</v>
      </c>
      <c r="AB1184" t="s">
        <v>60</v>
      </c>
      <c r="AD1184" t="s">
        <v>156</v>
      </c>
      <c r="AE1184" t="s">
        <v>176</v>
      </c>
      <c r="AF1184" t="s">
        <v>395</v>
      </c>
      <c r="AG1184" t="s">
        <v>621</v>
      </c>
      <c r="AH1184" t="s">
        <v>621</v>
      </c>
      <c r="AI1184" t="s">
        <v>307</v>
      </c>
      <c r="AJ1184">
        <v>1</v>
      </c>
      <c r="AK1184" t="s">
        <v>1253</v>
      </c>
      <c r="AL1184">
        <v>2</v>
      </c>
      <c r="AN1184" t="s">
        <v>60</v>
      </c>
      <c r="AO1184" t="s">
        <v>67</v>
      </c>
      <c r="AT1184" s="1">
        <v>44118</v>
      </c>
      <c r="AU1184" t="s">
        <v>11789</v>
      </c>
      <c r="AW1184" t="s">
        <v>71</v>
      </c>
      <c r="AX1184" t="s">
        <v>72</v>
      </c>
    </row>
    <row r="1185" spans="1:50" hidden="1" x14ac:dyDescent="0.25">
      <c r="A1185" t="str">
        <f>INDEX('Community ID'!B:B,MATCH(M1185,'Community ID'!A:A,0))</f>
        <v>Cuidad de Dios</v>
      </c>
      <c r="B1185" t="str">
        <f>INDEX('Community ID'!$K:$K,MATCH('Environmental Data'!$N1185,'Community ID'!J:J,0))</f>
        <v>Santiago</v>
      </c>
      <c r="D1185" t="s">
        <v>3737</v>
      </c>
      <c r="G1185" t="s">
        <v>151</v>
      </c>
      <c r="H1185" t="s">
        <v>3738</v>
      </c>
      <c r="I1185">
        <v>43</v>
      </c>
      <c r="J1185">
        <v>8294381889</v>
      </c>
      <c r="K1185" t="s">
        <v>201</v>
      </c>
      <c r="L1185" t="s">
        <v>3675</v>
      </c>
      <c r="M1185" t="s">
        <v>3453</v>
      </c>
      <c r="N1185" t="s">
        <v>364</v>
      </c>
      <c r="O1185" t="s">
        <v>364</v>
      </c>
      <c r="Q1185" t="s">
        <v>353</v>
      </c>
      <c r="T1185" t="s">
        <v>3478</v>
      </c>
      <c r="U1185" t="s">
        <v>56</v>
      </c>
      <c r="V1185">
        <v>19.4860805</v>
      </c>
      <c r="W1185">
        <v>-70.753763399999997</v>
      </c>
      <c r="X1185" t="s">
        <v>100</v>
      </c>
      <c r="Y1185" t="s">
        <v>100</v>
      </c>
      <c r="Z1185" t="s">
        <v>345</v>
      </c>
      <c r="AA1185" t="s">
        <v>155</v>
      </c>
      <c r="AB1185" t="s">
        <v>60</v>
      </c>
      <c r="AD1185" t="s">
        <v>156</v>
      </c>
      <c r="AE1185" t="s">
        <v>176</v>
      </c>
      <c r="AF1185" t="s">
        <v>63</v>
      </c>
      <c r="AG1185" t="s">
        <v>135</v>
      </c>
      <c r="AH1185" t="s">
        <v>135</v>
      </c>
      <c r="AI1185" t="s">
        <v>307</v>
      </c>
      <c r="AJ1185">
        <v>1</v>
      </c>
      <c r="AK1185" t="s">
        <v>103</v>
      </c>
      <c r="AL1185">
        <v>8</v>
      </c>
      <c r="AM1185">
        <v>3</v>
      </c>
      <c r="AN1185" t="s">
        <v>60</v>
      </c>
      <c r="AO1185" t="s">
        <v>67</v>
      </c>
      <c r="AT1185" s="1">
        <v>44118</v>
      </c>
      <c r="AU1185" t="s">
        <v>11790</v>
      </c>
      <c r="AW1185" t="s">
        <v>71</v>
      </c>
      <c r="AX1185" t="s">
        <v>72</v>
      </c>
    </row>
    <row r="1186" spans="1:50" hidden="1" x14ac:dyDescent="0.25">
      <c r="A1186" t="str">
        <f>INDEX('Community ID'!B:B,MATCH(M1186,'Community ID'!A:A,0))</f>
        <v>Cuidad de Dios</v>
      </c>
      <c r="B1186" t="str">
        <f>INDEX('Community ID'!$K:$K,MATCH('Environmental Data'!$N1186,'Community ID'!J:J,0))</f>
        <v>Santiago</v>
      </c>
      <c r="D1186" t="s">
        <v>3739</v>
      </c>
      <c r="G1186" t="s">
        <v>151</v>
      </c>
      <c r="H1186" s="1">
        <v>19003</v>
      </c>
      <c r="I1186">
        <v>69</v>
      </c>
      <c r="J1186">
        <v>8295684694</v>
      </c>
      <c r="K1186" t="s">
        <v>76</v>
      </c>
      <c r="L1186" t="s">
        <v>3740</v>
      </c>
      <c r="M1186" t="s">
        <v>3453</v>
      </c>
      <c r="N1186" t="s">
        <v>364</v>
      </c>
      <c r="O1186" t="s">
        <v>364</v>
      </c>
      <c r="Q1186" t="s">
        <v>134</v>
      </c>
      <c r="T1186" t="s">
        <v>3478</v>
      </c>
      <c r="U1186" t="s">
        <v>56</v>
      </c>
      <c r="V1186">
        <v>19.486284000000001</v>
      </c>
      <c r="W1186">
        <v>-70.754105499999994</v>
      </c>
      <c r="X1186" t="s">
        <v>100</v>
      </c>
      <c r="Y1186" t="s">
        <v>100</v>
      </c>
      <c r="Z1186" t="s">
        <v>345</v>
      </c>
      <c r="AA1186" t="s">
        <v>155</v>
      </c>
      <c r="AB1186" t="s">
        <v>60</v>
      </c>
      <c r="AD1186" t="s">
        <v>156</v>
      </c>
      <c r="AE1186" t="s">
        <v>176</v>
      </c>
      <c r="AF1186" t="s">
        <v>63</v>
      </c>
      <c r="AG1186" t="s">
        <v>135</v>
      </c>
      <c r="AH1186" t="s">
        <v>135</v>
      </c>
      <c r="AI1186" t="s">
        <v>307</v>
      </c>
      <c r="AJ1186">
        <v>1</v>
      </c>
      <c r="AK1186" t="s">
        <v>103</v>
      </c>
      <c r="AL1186">
        <v>7</v>
      </c>
      <c r="AM1186">
        <v>1</v>
      </c>
      <c r="AN1186" t="s">
        <v>60</v>
      </c>
      <c r="AO1186" t="s">
        <v>67</v>
      </c>
      <c r="AT1186" s="1">
        <v>44118</v>
      </c>
      <c r="AU1186" t="s">
        <v>11791</v>
      </c>
      <c r="AW1186" t="s">
        <v>71</v>
      </c>
      <c r="AX1186" t="s">
        <v>72</v>
      </c>
    </row>
    <row r="1187" spans="1:50" hidden="1" x14ac:dyDescent="0.25">
      <c r="A1187" t="str">
        <f>INDEX('Community ID'!B:B,MATCH(M1187,'Community ID'!A:A,0))</f>
        <v>Cuidad de Dios</v>
      </c>
      <c r="B1187" t="str">
        <f>INDEX('Community ID'!$K:$K,MATCH('Environmental Data'!$N1187,'Community ID'!J:J,0))</f>
        <v>Santiago</v>
      </c>
      <c r="D1187" t="s">
        <v>3741</v>
      </c>
      <c r="G1187" t="s">
        <v>173</v>
      </c>
      <c r="H1187" t="s">
        <v>3742</v>
      </c>
      <c r="I1187">
        <v>46</v>
      </c>
      <c r="J1187">
        <v>8294839078</v>
      </c>
      <c r="K1187" t="s">
        <v>117</v>
      </c>
      <c r="L1187" t="s">
        <v>3743</v>
      </c>
      <c r="M1187" t="s">
        <v>3494</v>
      </c>
      <c r="N1187" t="s">
        <v>342</v>
      </c>
      <c r="O1187" t="s">
        <v>342</v>
      </c>
      <c r="Q1187" t="s">
        <v>3744</v>
      </c>
      <c r="T1187" t="s">
        <v>3495</v>
      </c>
      <c r="U1187" t="s">
        <v>56</v>
      </c>
      <c r="V1187">
        <v>19.486753100000001</v>
      </c>
      <c r="W1187">
        <v>-70.753965800000003</v>
      </c>
      <c r="X1187" t="s">
        <v>100</v>
      </c>
      <c r="Y1187" t="s">
        <v>100</v>
      </c>
      <c r="Z1187" t="s">
        <v>345</v>
      </c>
      <c r="AA1187" t="s">
        <v>155</v>
      </c>
      <c r="AB1187" t="s">
        <v>60</v>
      </c>
      <c r="AD1187" t="s">
        <v>156</v>
      </c>
      <c r="AE1187" t="s">
        <v>176</v>
      </c>
      <c r="AF1187" t="s">
        <v>63</v>
      </c>
      <c r="AG1187" t="s">
        <v>730</v>
      </c>
      <c r="AH1187" t="s">
        <v>730</v>
      </c>
      <c r="AI1187" t="s">
        <v>1629</v>
      </c>
      <c r="AJ1187">
        <v>2</v>
      </c>
      <c r="AK1187" t="s">
        <v>1253</v>
      </c>
      <c r="AL1187">
        <v>3</v>
      </c>
      <c r="AN1187" t="s">
        <v>60</v>
      </c>
      <c r="AO1187" t="s">
        <v>67</v>
      </c>
      <c r="AT1187" s="1">
        <v>44118</v>
      </c>
      <c r="AU1187" t="s">
        <v>11792</v>
      </c>
      <c r="AW1187" t="s">
        <v>71</v>
      </c>
      <c r="AX1187" t="s">
        <v>72</v>
      </c>
    </row>
    <row r="1188" spans="1:50" hidden="1" x14ac:dyDescent="0.25">
      <c r="A1188" t="str">
        <f>INDEX('Community ID'!B:B,MATCH(M1188,'Community ID'!A:A,0))</f>
        <v>Cuidad de Dios</v>
      </c>
      <c r="B1188" t="str">
        <f>INDEX('Community ID'!$K:$K,MATCH('Environmental Data'!$N1188,'Community ID'!J:J,0))</f>
        <v>Santiago</v>
      </c>
      <c r="D1188" t="s">
        <v>3745</v>
      </c>
      <c r="G1188" t="s">
        <v>173</v>
      </c>
      <c r="H1188" s="1">
        <v>35710</v>
      </c>
      <c r="I1188">
        <v>24</v>
      </c>
      <c r="J1188">
        <v>8298849478</v>
      </c>
      <c r="K1188" t="s">
        <v>201</v>
      </c>
      <c r="L1188" t="s">
        <v>127</v>
      </c>
      <c r="M1188" t="s">
        <v>3453</v>
      </c>
      <c r="N1188" t="s">
        <v>364</v>
      </c>
      <c r="O1188" t="s">
        <v>364</v>
      </c>
      <c r="Q1188" t="s">
        <v>134</v>
      </c>
      <c r="T1188" t="s">
        <v>3478</v>
      </c>
      <c r="U1188" t="s">
        <v>56</v>
      </c>
      <c r="V1188">
        <v>19.4867463</v>
      </c>
      <c r="W1188">
        <v>-70.753955599999998</v>
      </c>
      <c r="X1188" t="s">
        <v>196</v>
      </c>
      <c r="Y1188" t="s">
        <v>196</v>
      </c>
      <c r="Z1188" t="s">
        <v>345</v>
      </c>
      <c r="AA1188" t="s">
        <v>155</v>
      </c>
      <c r="AB1188" t="s">
        <v>60</v>
      </c>
      <c r="AD1188" t="s">
        <v>156</v>
      </c>
      <c r="AE1188" t="s">
        <v>157</v>
      </c>
      <c r="AF1188" t="s">
        <v>63</v>
      </c>
      <c r="AG1188" t="s">
        <v>135</v>
      </c>
      <c r="AH1188" t="s">
        <v>135</v>
      </c>
      <c r="AI1188" t="s">
        <v>443</v>
      </c>
      <c r="AJ1188">
        <v>2</v>
      </c>
      <c r="AK1188" t="s">
        <v>103</v>
      </c>
      <c r="AL1188">
        <v>4</v>
      </c>
      <c r="AM1188">
        <v>2</v>
      </c>
      <c r="AN1188" t="s">
        <v>60</v>
      </c>
      <c r="AO1188" t="s">
        <v>67</v>
      </c>
      <c r="AT1188" s="1">
        <v>44118</v>
      </c>
      <c r="AU1188" t="s">
        <v>11793</v>
      </c>
      <c r="AW1188" t="s">
        <v>71</v>
      </c>
      <c r="AX1188" t="s">
        <v>72</v>
      </c>
    </row>
    <row r="1189" spans="1:50" hidden="1" x14ac:dyDescent="0.25">
      <c r="A1189" t="str">
        <f>INDEX('Community ID'!B:B,MATCH(M1189,'Community ID'!A:A,0))</f>
        <v>Cuidad de Dios</v>
      </c>
      <c r="B1189" t="str">
        <f>INDEX('Community ID'!$K:$K,MATCH('Environmental Data'!$N1189,'Community ID'!J:J,0))</f>
        <v>Santiago</v>
      </c>
      <c r="D1189" t="s">
        <v>3746</v>
      </c>
      <c r="G1189" t="s">
        <v>173</v>
      </c>
      <c r="H1189" t="s">
        <v>3747</v>
      </c>
      <c r="I1189">
        <v>31</v>
      </c>
      <c r="J1189">
        <v>8296649130</v>
      </c>
      <c r="K1189" t="s">
        <v>132</v>
      </c>
      <c r="L1189" t="s">
        <v>108</v>
      </c>
      <c r="M1189" t="s">
        <v>3494</v>
      </c>
      <c r="N1189" t="s">
        <v>364</v>
      </c>
      <c r="O1189" t="s">
        <v>3521</v>
      </c>
      <c r="Q1189" t="s">
        <v>3744</v>
      </c>
      <c r="S1189">
        <v>3105075281</v>
      </c>
      <c r="T1189" t="s">
        <v>3495</v>
      </c>
      <c r="U1189" t="s">
        <v>56</v>
      </c>
      <c r="V1189">
        <v>19.486751300000002</v>
      </c>
      <c r="W1189">
        <v>-70.753971199999995</v>
      </c>
      <c r="X1189" t="s">
        <v>57</v>
      </c>
      <c r="Y1189" t="s">
        <v>57</v>
      </c>
      <c r="Z1189" t="s">
        <v>345</v>
      </c>
      <c r="AA1189" t="s">
        <v>155</v>
      </c>
      <c r="AB1189" t="s">
        <v>60</v>
      </c>
      <c r="AD1189" t="s">
        <v>156</v>
      </c>
      <c r="AE1189" t="s">
        <v>176</v>
      </c>
      <c r="AF1189" t="s">
        <v>63</v>
      </c>
      <c r="AG1189" t="s">
        <v>621</v>
      </c>
      <c r="AI1189" t="s">
        <v>3718</v>
      </c>
      <c r="AJ1189">
        <v>2</v>
      </c>
      <c r="AK1189" t="s">
        <v>3748</v>
      </c>
      <c r="AL1189">
        <v>5</v>
      </c>
      <c r="AN1189" t="s">
        <v>60</v>
      </c>
      <c r="AO1189" t="s">
        <v>67</v>
      </c>
      <c r="AT1189" s="1">
        <v>44118</v>
      </c>
      <c r="AU1189" t="s">
        <v>11794</v>
      </c>
      <c r="AW1189" t="s">
        <v>71</v>
      </c>
      <c r="AX1189" t="s">
        <v>72</v>
      </c>
    </row>
    <row r="1190" spans="1:50" hidden="1" x14ac:dyDescent="0.25">
      <c r="A1190" t="str">
        <f>INDEX('Community ID'!B:B,MATCH(M1190,'Community ID'!A:A,0))</f>
        <v>Cuidad de Dios</v>
      </c>
      <c r="B1190" t="str">
        <f>INDEX('Community ID'!$K:$K,MATCH('Environmental Data'!$N1190,'Community ID'!J:J,0))</f>
        <v>Santiago</v>
      </c>
      <c r="D1190" t="s">
        <v>3749</v>
      </c>
      <c r="F1190" t="s">
        <v>3750</v>
      </c>
      <c r="G1190" t="s">
        <v>173</v>
      </c>
      <c r="H1190" s="1">
        <v>31787</v>
      </c>
      <c r="I1190">
        <v>34</v>
      </c>
      <c r="J1190">
        <v>8295512948</v>
      </c>
      <c r="K1190" t="s">
        <v>201</v>
      </c>
      <c r="L1190" t="s">
        <v>127</v>
      </c>
      <c r="M1190" t="s">
        <v>3453</v>
      </c>
      <c r="N1190" t="s">
        <v>364</v>
      </c>
      <c r="O1190" t="s">
        <v>364</v>
      </c>
      <c r="T1190" t="s">
        <v>3478</v>
      </c>
      <c r="U1190" t="s">
        <v>56</v>
      </c>
      <c r="V1190">
        <v>19.486876500000001</v>
      </c>
      <c r="W1190">
        <v>-70.753692900000004</v>
      </c>
      <c r="X1190" t="s">
        <v>100</v>
      </c>
      <c r="Y1190" t="s">
        <v>100</v>
      </c>
      <c r="Z1190" t="s">
        <v>345</v>
      </c>
      <c r="AA1190" t="s">
        <v>155</v>
      </c>
      <c r="AB1190" t="s">
        <v>60</v>
      </c>
      <c r="AD1190" t="s">
        <v>156</v>
      </c>
      <c r="AE1190" t="s">
        <v>176</v>
      </c>
      <c r="AF1190" t="s">
        <v>63</v>
      </c>
      <c r="AG1190" t="s">
        <v>135</v>
      </c>
      <c r="AH1190" t="s">
        <v>135</v>
      </c>
      <c r="AI1190" t="s">
        <v>390</v>
      </c>
      <c r="AJ1190">
        <v>1</v>
      </c>
      <c r="AK1190" t="s">
        <v>103</v>
      </c>
      <c r="AL1190">
        <v>2</v>
      </c>
      <c r="AN1190" t="s">
        <v>61</v>
      </c>
      <c r="AO1190" t="s">
        <v>67</v>
      </c>
      <c r="AT1190" s="1">
        <v>44118</v>
      </c>
      <c r="AU1190" t="s">
        <v>11795</v>
      </c>
      <c r="AW1190" t="s">
        <v>71</v>
      </c>
      <c r="AX1190" t="s">
        <v>72</v>
      </c>
    </row>
    <row r="1191" spans="1:50" hidden="1" x14ac:dyDescent="0.25">
      <c r="A1191" t="str">
        <f>INDEX('Community ID'!B:B,MATCH(M1191,'Community ID'!A:A,0))</f>
        <v>Cuidad de Dios</v>
      </c>
      <c r="B1191" t="str">
        <f>INDEX('Community ID'!$K:$K,MATCH('Environmental Data'!$N1191,'Community ID'!J:J,0))</f>
        <v>Santiago</v>
      </c>
      <c r="D1191" t="s">
        <v>3751</v>
      </c>
      <c r="F1191" t="s">
        <v>3752</v>
      </c>
      <c r="G1191" t="s">
        <v>173</v>
      </c>
      <c r="H1191" s="1">
        <v>37262</v>
      </c>
      <c r="I1191">
        <v>19</v>
      </c>
      <c r="J1191">
        <v>8492834843</v>
      </c>
      <c r="K1191" t="s">
        <v>132</v>
      </c>
      <c r="L1191" t="s">
        <v>3753</v>
      </c>
      <c r="M1191" t="s">
        <v>3453</v>
      </c>
      <c r="N1191" t="s">
        <v>364</v>
      </c>
      <c r="O1191" t="s">
        <v>364</v>
      </c>
      <c r="S1191">
        <v>40213114933</v>
      </c>
      <c r="T1191" t="s">
        <v>3105</v>
      </c>
      <c r="U1191" t="s">
        <v>56</v>
      </c>
      <c r="V1191">
        <v>19.488034029451601</v>
      </c>
      <c r="W1191">
        <v>-70.752887961675896</v>
      </c>
      <c r="X1191" t="s">
        <v>275</v>
      </c>
      <c r="Y1191" t="s">
        <v>275</v>
      </c>
      <c r="Z1191" t="s">
        <v>345</v>
      </c>
      <c r="AA1191" t="s">
        <v>155</v>
      </c>
      <c r="AB1191" t="s">
        <v>60</v>
      </c>
      <c r="AD1191" t="s">
        <v>156</v>
      </c>
      <c r="AE1191" t="s">
        <v>176</v>
      </c>
      <c r="AF1191" t="s">
        <v>63</v>
      </c>
      <c r="AG1191" t="s">
        <v>135</v>
      </c>
      <c r="AH1191" t="s">
        <v>1052</v>
      </c>
      <c r="AI1191" t="s">
        <v>722</v>
      </c>
      <c r="AJ1191">
        <v>2</v>
      </c>
      <c r="AK1191" t="s">
        <v>795</v>
      </c>
      <c r="AL1191">
        <v>5</v>
      </c>
      <c r="AM1191">
        <v>1</v>
      </c>
      <c r="AN1191" t="s">
        <v>61</v>
      </c>
      <c r="AO1191" t="s">
        <v>67</v>
      </c>
      <c r="AT1191" s="1">
        <v>44118</v>
      </c>
      <c r="AU1191" t="s">
        <v>11796</v>
      </c>
      <c r="AW1191" t="s">
        <v>71</v>
      </c>
      <c r="AX1191" t="s">
        <v>72</v>
      </c>
    </row>
    <row r="1192" spans="1:50" hidden="1" x14ac:dyDescent="0.25">
      <c r="A1192" t="str">
        <f>INDEX('Community ID'!B:B,MATCH(M1192,'Community ID'!A:A,0))</f>
        <v>Cuidad de Dios</v>
      </c>
      <c r="B1192" t="str">
        <f>INDEX('Community ID'!$K:$K,MATCH('Environmental Data'!$N1192,'Community ID'!J:J,0))</f>
        <v>Santiago</v>
      </c>
      <c r="D1192" t="s">
        <v>3754</v>
      </c>
      <c r="F1192" t="s">
        <v>3755</v>
      </c>
      <c r="G1192" t="s">
        <v>173</v>
      </c>
      <c r="H1192" s="1">
        <v>28250</v>
      </c>
      <c r="I1192">
        <v>44</v>
      </c>
      <c r="J1192">
        <v>8295573963</v>
      </c>
      <c r="K1192" t="s">
        <v>76</v>
      </c>
      <c r="L1192" t="s">
        <v>108</v>
      </c>
      <c r="M1192" t="s">
        <v>3494</v>
      </c>
      <c r="N1192" t="s">
        <v>342</v>
      </c>
      <c r="O1192" t="s">
        <v>342</v>
      </c>
      <c r="Q1192" t="s">
        <v>358</v>
      </c>
      <c r="S1192">
        <v>5300327953</v>
      </c>
      <c r="T1192" t="s">
        <v>3495</v>
      </c>
      <c r="U1192" t="s">
        <v>56</v>
      </c>
      <c r="V1192">
        <v>19.488259299999999</v>
      </c>
      <c r="W1192">
        <v>-70.752850600000002</v>
      </c>
      <c r="X1192" t="s">
        <v>196</v>
      </c>
      <c r="Y1192" t="s">
        <v>196</v>
      </c>
      <c r="Z1192" t="s">
        <v>345</v>
      </c>
      <c r="AA1192" t="s">
        <v>155</v>
      </c>
      <c r="AB1192" t="s">
        <v>60</v>
      </c>
      <c r="AD1192" t="s">
        <v>156</v>
      </c>
      <c r="AE1192" t="s">
        <v>176</v>
      </c>
      <c r="AF1192" t="s">
        <v>63</v>
      </c>
      <c r="AG1192" t="s">
        <v>621</v>
      </c>
      <c r="AH1192" t="s">
        <v>621</v>
      </c>
      <c r="AI1192" t="s">
        <v>3479</v>
      </c>
      <c r="AJ1192">
        <v>2</v>
      </c>
      <c r="AK1192" t="s">
        <v>704</v>
      </c>
      <c r="AL1192">
        <v>2</v>
      </c>
      <c r="AN1192" t="s">
        <v>60</v>
      </c>
      <c r="AO1192" t="s">
        <v>67</v>
      </c>
      <c r="AT1192" s="1">
        <v>44118</v>
      </c>
      <c r="AU1192" t="s">
        <v>11797</v>
      </c>
      <c r="AW1192" t="s">
        <v>71</v>
      </c>
      <c r="AX1192" t="s">
        <v>72</v>
      </c>
    </row>
    <row r="1193" spans="1:50" hidden="1" x14ac:dyDescent="0.25">
      <c r="A1193" t="str">
        <f>INDEX('Community ID'!B:B,MATCH(M1193,'Community ID'!A:A,0))</f>
        <v>Cuidad de Dios</v>
      </c>
      <c r="B1193" t="str">
        <f>INDEX('Community ID'!$K:$K,MATCH('Environmental Data'!$N1193,'Community ID'!J:J,0))</f>
        <v>Santiago</v>
      </c>
      <c r="D1193" t="s">
        <v>3758</v>
      </c>
      <c r="G1193" t="s">
        <v>173</v>
      </c>
      <c r="H1193" s="1">
        <v>35402</v>
      </c>
      <c r="I1193">
        <v>25</v>
      </c>
      <c r="J1193">
        <v>8493181226</v>
      </c>
      <c r="K1193" t="s">
        <v>117</v>
      </c>
      <c r="L1193" t="s">
        <v>118</v>
      </c>
      <c r="M1193" t="s">
        <v>3453</v>
      </c>
      <c r="N1193" t="s">
        <v>364</v>
      </c>
      <c r="O1193" t="s">
        <v>364</v>
      </c>
      <c r="T1193" t="s">
        <v>3536</v>
      </c>
      <c r="U1193" t="s">
        <v>56</v>
      </c>
      <c r="V1193">
        <v>19.4882285739717</v>
      </c>
      <c r="W1193">
        <v>-70.752739402124604</v>
      </c>
      <c r="X1193" t="s">
        <v>57</v>
      </c>
      <c r="Y1193" t="s">
        <v>57</v>
      </c>
      <c r="Z1193" t="s">
        <v>345</v>
      </c>
      <c r="AA1193" t="s">
        <v>155</v>
      </c>
      <c r="AB1193" t="s">
        <v>60</v>
      </c>
      <c r="AD1193" t="s">
        <v>156</v>
      </c>
      <c r="AE1193" t="s">
        <v>176</v>
      </c>
      <c r="AF1193" t="s">
        <v>63</v>
      </c>
      <c r="AG1193" t="s">
        <v>135</v>
      </c>
      <c r="AH1193" t="s">
        <v>135</v>
      </c>
      <c r="AI1193" t="s">
        <v>1629</v>
      </c>
      <c r="AJ1193">
        <v>1</v>
      </c>
      <c r="AK1193" t="s">
        <v>795</v>
      </c>
      <c r="AL1193">
        <v>2</v>
      </c>
      <c r="AN1193" t="s">
        <v>60</v>
      </c>
      <c r="AO1193" t="s">
        <v>67</v>
      </c>
      <c r="AT1193" s="1">
        <v>44118</v>
      </c>
      <c r="AU1193" t="s">
        <v>11798</v>
      </c>
      <c r="AW1193" t="s">
        <v>71</v>
      </c>
      <c r="AX1193" t="s">
        <v>72</v>
      </c>
    </row>
    <row r="1194" spans="1:50" hidden="1" x14ac:dyDescent="0.25">
      <c r="A1194" t="str">
        <f>INDEX('Community ID'!B:B,MATCH(M1194,'Community ID'!A:A,0))</f>
        <v>Cuidad de Dios</v>
      </c>
      <c r="B1194" t="str">
        <f>INDEX('Community ID'!$K:$K,MATCH('Environmental Data'!$N1194,'Community ID'!J:J,0))</f>
        <v>Santiago</v>
      </c>
      <c r="D1194" t="s">
        <v>3756</v>
      </c>
      <c r="F1194" t="s">
        <v>3757</v>
      </c>
      <c r="G1194" t="s">
        <v>151</v>
      </c>
      <c r="H1194" s="1">
        <v>37299</v>
      </c>
      <c r="I1194">
        <v>19</v>
      </c>
      <c r="J1194">
        <v>8298638363</v>
      </c>
      <c r="K1194" t="s">
        <v>201</v>
      </c>
      <c r="L1194" t="s">
        <v>118</v>
      </c>
      <c r="M1194" t="s">
        <v>3453</v>
      </c>
      <c r="N1194" t="s">
        <v>364</v>
      </c>
      <c r="O1194" t="s">
        <v>364</v>
      </c>
      <c r="Q1194" t="s">
        <v>465</v>
      </c>
      <c r="T1194" t="s">
        <v>3478</v>
      </c>
      <c r="U1194" t="s">
        <v>56</v>
      </c>
      <c r="V1194">
        <v>19.488158899999998</v>
      </c>
      <c r="W1194">
        <v>-70.752825700000002</v>
      </c>
      <c r="X1194" t="s">
        <v>57</v>
      </c>
      <c r="Y1194" t="s">
        <v>57</v>
      </c>
      <c r="Z1194" t="s">
        <v>345</v>
      </c>
      <c r="AA1194" t="s">
        <v>155</v>
      </c>
      <c r="AB1194" t="s">
        <v>60</v>
      </c>
      <c r="AD1194" t="s">
        <v>156</v>
      </c>
      <c r="AE1194" t="s">
        <v>176</v>
      </c>
      <c r="AF1194" t="s">
        <v>111</v>
      </c>
      <c r="AG1194" t="s">
        <v>1052</v>
      </c>
      <c r="AH1194" t="s">
        <v>1052</v>
      </c>
      <c r="AI1194" t="s">
        <v>307</v>
      </c>
      <c r="AJ1194">
        <v>2</v>
      </c>
      <c r="AK1194" t="s">
        <v>444</v>
      </c>
      <c r="AL1194">
        <v>4</v>
      </c>
      <c r="AN1194" t="s">
        <v>60</v>
      </c>
      <c r="AO1194" t="s">
        <v>67</v>
      </c>
      <c r="AT1194" s="1">
        <v>44118</v>
      </c>
      <c r="AU1194" t="s">
        <v>11799</v>
      </c>
      <c r="AW1194" t="s">
        <v>71</v>
      </c>
      <c r="AX1194" t="s">
        <v>72</v>
      </c>
    </row>
    <row r="1195" spans="1:50" hidden="1" x14ac:dyDescent="0.25">
      <c r="A1195" t="str">
        <f>INDEX('Community ID'!B:B,MATCH(M1195,'Community ID'!A:A,0))</f>
        <v>Cuidad de Dios</v>
      </c>
      <c r="B1195" t="str">
        <f>INDEX('Community ID'!$K:$K,MATCH('Environmental Data'!$N1195,'Community ID'!J:J,0))</f>
        <v>Santiago</v>
      </c>
      <c r="D1195" t="s">
        <v>3763</v>
      </c>
      <c r="F1195" t="s">
        <v>2816</v>
      </c>
      <c r="G1195" t="s">
        <v>173</v>
      </c>
      <c r="H1195" s="1">
        <v>29224</v>
      </c>
      <c r="I1195">
        <v>41</v>
      </c>
      <c r="J1195">
        <v>8292195730</v>
      </c>
      <c r="K1195" t="s">
        <v>117</v>
      </c>
      <c r="L1195" t="s">
        <v>570</v>
      </c>
      <c r="M1195" t="s">
        <v>3494</v>
      </c>
      <c r="N1195" t="s">
        <v>342</v>
      </c>
      <c r="O1195" t="s">
        <v>342</v>
      </c>
      <c r="Q1195" t="s">
        <v>3744</v>
      </c>
      <c r="S1195">
        <v>4400188787</v>
      </c>
      <c r="T1195" t="s">
        <v>3495</v>
      </c>
      <c r="U1195" t="s">
        <v>56</v>
      </c>
      <c r="V1195">
        <v>19.488265500000001</v>
      </c>
      <c r="W1195">
        <v>-70.752855999999994</v>
      </c>
      <c r="X1195" t="s">
        <v>57</v>
      </c>
      <c r="Y1195" t="s">
        <v>57</v>
      </c>
      <c r="Z1195" t="s">
        <v>345</v>
      </c>
      <c r="AA1195" t="s">
        <v>155</v>
      </c>
      <c r="AB1195" t="s">
        <v>60</v>
      </c>
      <c r="AD1195" t="s">
        <v>156</v>
      </c>
      <c r="AE1195" t="s">
        <v>176</v>
      </c>
      <c r="AF1195" t="s">
        <v>63</v>
      </c>
      <c r="AG1195" t="s">
        <v>621</v>
      </c>
      <c r="AH1195" t="s">
        <v>621</v>
      </c>
      <c r="AI1195" t="s">
        <v>3764</v>
      </c>
      <c r="AJ1195">
        <v>1</v>
      </c>
      <c r="AK1195" t="s">
        <v>704</v>
      </c>
      <c r="AL1195">
        <v>5</v>
      </c>
      <c r="AM1195">
        <v>1</v>
      </c>
      <c r="AN1195" t="s">
        <v>60</v>
      </c>
      <c r="AO1195" t="s">
        <v>67</v>
      </c>
      <c r="AT1195" s="1">
        <v>44118</v>
      </c>
      <c r="AU1195" t="s">
        <v>11800</v>
      </c>
      <c r="AW1195" t="s">
        <v>71</v>
      </c>
      <c r="AX1195" t="s">
        <v>72</v>
      </c>
    </row>
    <row r="1196" spans="1:50" hidden="1" x14ac:dyDescent="0.25">
      <c r="A1196" t="str">
        <f>INDEX('Community ID'!B:B,MATCH(M1196,'Community ID'!A:A,0))</f>
        <v>La Luisa</v>
      </c>
      <c r="B1196" t="str">
        <f>INDEX('Community ID'!$K:$K,MATCH('Environmental Data'!$N1196,'Community ID'!J:J,0))</f>
        <v>Constanza</v>
      </c>
      <c r="D1196" t="s">
        <v>3759</v>
      </c>
      <c r="G1196" t="s">
        <v>151</v>
      </c>
      <c r="H1196" s="1">
        <v>32940</v>
      </c>
      <c r="I1196">
        <v>31</v>
      </c>
      <c r="K1196" t="s">
        <v>49</v>
      </c>
      <c r="L1196" t="s">
        <v>3760</v>
      </c>
      <c r="M1196" t="s">
        <v>3761</v>
      </c>
      <c r="N1196" t="s">
        <v>3044</v>
      </c>
      <c r="O1196" t="s">
        <v>147</v>
      </c>
      <c r="Q1196" t="s">
        <v>61</v>
      </c>
      <c r="R1196" t="s">
        <v>621</v>
      </c>
      <c r="T1196" t="s">
        <v>3027</v>
      </c>
      <c r="U1196" t="s">
        <v>56</v>
      </c>
      <c r="V1196">
        <v>18.914571500000001</v>
      </c>
      <c r="W1196">
        <v>-70.744910200000007</v>
      </c>
      <c r="X1196" t="s">
        <v>275</v>
      </c>
      <c r="Y1196" t="s">
        <v>275</v>
      </c>
      <c r="Z1196" t="s">
        <v>345</v>
      </c>
      <c r="AA1196" t="s">
        <v>155</v>
      </c>
      <c r="AB1196" t="s">
        <v>60</v>
      </c>
      <c r="AD1196" t="s">
        <v>156</v>
      </c>
      <c r="AE1196" t="s">
        <v>176</v>
      </c>
      <c r="AF1196" t="s">
        <v>63</v>
      </c>
      <c r="AG1196" t="s">
        <v>3762</v>
      </c>
      <c r="AH1196" t="s">
        <v>621</v>
      </c>
      <c r="AI1196" t="s">
        <v>390</v>
      </c>
      <c r="AJ1196">
        <v>1</v>
      </c>
      <c r="AK1196" t="s">
        <v>833</v>
      </c>
      <c r="AL1196">
        <v>5</v>
      </c>
      <c r="AM1196">
        <v>3</v>
      </c>
      <c r="AN1196" t="s">
        <v>60</v>
      </c>
      <c r="AO1196" t="s">
        <v>67</v>
      </c>
      <c r="AT1196" s="1">
        <v>44118</v>
      </c>
      <c r="AU1196" t="s">
        <v>11801</v>
      </c>
      <c r="AW1196" t="s">
        <v>71</v>
      </c>
      <c r="AX1196" t="s">
        <v>72</v>
      </c>
    </row>
    <row r="1197" spans="1:50" hidden="1" x14ac:dyDescent="0.25">
      <c r="A1197" t="str">
        <f>INDEX('Community ID'!B:B,MATCH(M1197,'Community ID'!A:A,0))</f>
        <v>La Luisa</v>
      </c>
      <c r="B1197" t="str">
        <f>INDEX('Community ID'!$K:$K,MATCH('Environmental Data'!$N1197,'Community ID'!J:J,0))</f>
        <v>Constanza</v>
      </c>
      <c r="D1197" t="s">
        <v>3765</v>
      </c>
      <c r="G1197" t="s">
        <v>173</v>
      </c>
      <c r="H1197" t="s">
        <v>3766</v>
      </c>
      <c r="I1197">
        <v>30</v>
      </c>
      <c r="K1197" t="s">
        <v>117</v>
      </c>
      <c r="L1197" t="s">
        <v>108</v>
      </c>
      <c r="M1197" t="s">
        <v>3761</v>
      </c>
      <c r="N1197" t="s">
        <v>79</v>
      </c>
      <c r="O1197" t="s">
        <v>147</v>
      </c>
      <c r="Q1197" t="s">
        <v>2839</v>
      </c>
      <c r="R1197" t="s">
        <v>621</v>
      </c>
      <c r="T1197" t="s">
        <v>3027</v>
      </c>
      <c r="U1197" t="s">
        <v>56</v>
      </c>
      <c r="V1197">
        <v>18.915875499999999</v>
      </c>
      <c r="W1197">
        <v>-70.743795199999994</v>
      </c>
      <c r="X1197" t="s">
        <v>275</v>
      </c>
      <c r="Y1197" t="s">
        <v>275</v>
      </c>
      <c r="Z1197" t="s">
        <v>345</v>
      </c>
      <c r="AA1197" t="s">
        <v>155</v>
      </c>
      <c r="AB1197" t="s">
        <v>60</v>
      </c>
      <c r="AC1197" t="s">
        <v>60</v>
      </c>
      <c r="AD1197" t="s">
        <v>156</v>
      </c>
      <c r="AE1197" t="s">
        <v>176</v>
      </c>
      <c r="AF1197" t="s">
        <v>63</v>
      </c>
      <c r="AG1197" t="s">
        <v>3767</v>
      </c>
      <c r="AH1197" t="s">
        <v>621</v>
      </c>
      <c r="AI1197" t="s">
        <v>2390</v>
      </c>
      <c r="AJ1197">
        <v>1</v>
      </c>
      <c r="AK1197" t="s">
        <v>833</v>
      </c>
      <c r="AL1197">
        <v>6</v>
      </c>
      <c r="AM1197">
        <v>4</v>
      </c>
      <c r="AN1197" t="s">
        <v>61</v>
      </c>
      <c r="AO1197" t="s">
        <v>67</v>
      </c>
      <c r="AT1197" s="1">
        <v>44118</v>
      </c>
      <c r="AU1197" t="s">
        <v>11802</v>
      </c>
      <c r="AW1197" t="s">
        <v>71</v>
      </c>
      <c r="AX1197" t="s">
        <v>72</v>
      </c>
    </row>
    <row r="1198" spans="1:50" hidden="1" x14ac:dyDescent="0.25">
      <c r="A1198" t="str">
        <f>INDEX('Community ID'!B:B,MATCH(M1198,'Community ID'!A:A,0))</f>
        <v>Cuidad de Dios</v>
      </c>
      <c r="B1198" t="str">
        <f>INDEX('Community ID'!$K:$K,MATCH('Environmental Data'!$N1198,'Community ID'!J:J,0))</f>
        <v>Santiago</v>
      </c>
      <c r="D1198" t="s">
        <v>3768</v>
      </c>
      <c r="G1198" t="s">
        <v>151</v>
      </c>
      <c r="H1198" s="1">
        <v>36718</v>
      </c>
      <c r="I1198">
        <v>21</v>
      </c>
      <c r="J1198">
        <v>8293562490</v>
      </c>
      <c r="K1198" t="s">
        <v>201</v>
      </c>
      <c r="L1198" t="s">
        <v>118</v>
      </c>
      <c r="M1198" t="s">
        <v>3453</v>
      </c>
      <c r="N1198" t="s">
        <v>364</v>
      </c>
      <c r="O1198" t="s">
        <v>364</v>
      </c>
      <c r="T1198" t="s">
        <v>3105</v>
      </c>
      <c r="U1198" t="s">
        <v>56</v>
      </c>
      <c r="V1198">
        <v>19.4883564617333</v>
      </c>
      <c r="W1198">
        <v>-70.752828198055099</v>
      </c>
      <c r="X1198" t="s">
        <v>196</v>
      </c>
      <c r="Y1198" t="s">
        <v>196</v>
      </c>
      <c r="Z1198" t="s">
        <v>345</v>
      </c>
      <c r="AA1198" t="s">
        <v>155</v>
      </c>
      <c r="AB1198" t="s">
        <v>60</v>
      </c>
      <c r="AD1198" t="s">
        <v>156</v>
      </c>
      <c r="AE1198" t="s">
        <v>176</v>
      </c>
      <c r="AF1198" t="s">
        <v>111</v>
      </c>
      <c r="AG1198" t="s">
        <v>135</v>
      </c>
      <c r="AH1198" t="s">
        <v>135</v>
      </c>
      <c r="AI1198" t="s">
        <v>3313</v>
      </c>
      <c r="AJ1198">
        <v>1</v>
      </c>
      <c r="AK1198" t="s">
        <v>795</v>
      </c>
      <c r="AL1198">
        <v>3</v>
      </c>
      <c r="AN1198" t="s">
        <v>61</v>
      </c>
      <c r="AO1198" t="s">
        <v>67</v>
      </c>
      <c r="AT1198" s="1">
        <v>44118</v>
      </c>
      <c r="AU1198" t="s">
        <v>11803</v>
      </c>
      <c r="AW1198" t="s">
        <v>71</v>
      </c>
      <c r="AX1198" t="s">
        <v>72</v>
      </c>
    </row>
    <row r="1199" spans="1:50" hidden="1" x14ac:dyDescent="0.25">
      <c r="A1199" t="str">
        <f>INDEX('Community ID'!B:B,MATCH(M1199,'Community ID'!A:A,0))</f>
        <v>La Luisa</v>
      </c>
      <c r="B1199" t="str">
        <f>INDEX('Community ID'!$K:$K,MATCH('Environmental Data'!$N1199,'Community ID'!J:J,0))</f>
        <v>Constanza</v>
      </c>
      <c r="D1199" t="s">
        <v>3769</v>
      </c>
      <c r="F1199" t="s">
        <v>1694</v>
      </c>
      <c r="G1199" t="s">
        <v>151</v>
      </c>
      <c r="H1199" t="s">
        <v>3770</v>
      </c>
      <c r="I1199">
        <v>46</v>
      </c>
      <c r="L1199" t="s">
        <v>3452</v>
      </c>
      <c r="M1199" t="s">
        <v>128</v>
      </c>
      <c r="N1199" t="s">
        <v>97</v>
      </c>
      <c r="O1199" t="s">
        <v>98</v>
      </c>
      <c r="T1199" t="s">
        <v>1564</v>
      </c>
      <c r="U1199" t="s">
        <v>56</v>
      </c>
      <c r="V1199">
        <v>18.9152019</v>
      </c>
      <c r="W1199">
        <v>-70.746683500000003</v>
      </c>
      <c r="X1199" t="s">
        <v>82</v>
      </c>
      <c r="Y1199" t="s">
        <v>82</v>
      </c>
      <c r="Z1199" t="s">
        <v>345</v>
      </c>
      <c r="AA1199" t="s">
        <v>155</v>
      </c>
      <c r="AB1199" t="s">
        <v>60</v>
      </c>
      <c r="AD1199" t="s">
        <v>156</v>
      </c>
      <c r="AE1199" t="s">
        <v>157</v>
      </c>
      <c r="AF1199" t="s">
        <v>63</v>
      </c>
      <c r="AG1199" t="s">
        <v>64</v>
      </c>
      <c r="AH1199" t="s">
        <v>120</v>
      </c>
      <c r="AI1199" t="s">
        <v>307</v>
      </c>
      <c r="AJ1199">
        <v>1</v>
      </c>
      <c r="AK1199" t="s">
        <v>605</v>
      </c>
      <c r="AL1199">
        <v>5</v>
      </c>
      <c r="AN1199" t="s">
        <v>60</v>
      </c>
      <c r="AO1199" t="s">
        <v>67</v>
      </c>
      <c r="AT1199" s="1">
        <v>44118</v>
      </c>
      <c r="AU1199" t="s">
        <v>11804</v>
      </c>
      <c r="AW1199" t="s">
        <v>71</v>
      </c>
      <c r="AX1199" t="s">
        <v>72</v>
      </c>
    </row>
    <row r="1200" spans="1:50" hidden="1" x14ac:dyDescent="0.25">
      <c r="A1200" t="str">
        <f>INDEX('Community ID'!B:B,MATCH(M1200,'Community ID'!A:A,0))</f>
        <v>La Luisa</v>
      </c>
      <c r="B1200" t="str">
        <f>INDEX('Community ID'!$K:$K,MATCH('Environmental Data'!$N1200,'Community ID'!J:J,0))</f>
        <v>Constanza</v>
      </c>
      <c r="D1200" t="s">
        <v>3771</v>
      </c>
      <c r="G1200" t="s">
        <v>173</v>
      </c>
      <c r="H1200" s="1">
        <v>35986</v>
      </c>
      <c r="I1200">
        <v>23</v>
      </c>
      <c r="K1200" t="s">
        <v>76</v>
      </c>
      <c r="L1200" t="s">
        <v>108</v>
      </c>
      <c r="M1200" t="s">
        <v>3761</v>
      </c>
      <c r="N1200" t="s">
        <v>3044</v>
      </c>
      <c r="O1200" t="s">
        <v>147</v>
      </c>
      <c r="Q1200" t="s">
        <v>2839</v>
      </c>
      <c r="R1200" t="s">
        <v>621</v>
      </c>
      <c r="T1200" t="s">
        <v>3027</v>
      </c>
      <c r="U1200" t="s">
        <v>56</v>
      </c>
      <c r="V1200">
        <v>18.914571500000001</v>
      </c>
      <c r="W1200">
        <v>-70.744910200000007</v>
      </c>
      <c r="X1200" t="s">
        <v>82</v>
      </c>
      <c r="Y1200" t="s">
        <v>82</v>
      </c>
      <c r="Z1200" t="s">
        <v>345</v>
      </c>
      <c r="AA1200" t="s">
        <v>155</v>
      </c>
      <c r="AB1200" t="s">
        <v>60</v>
      </c>
      <c r="AD1200" t="s">
        <v>156</v>
      </c>
      <c r="AE1200" t="s">
        <v>176</v>
      </c>
      <c r="AF1200" t="s">
        <v>63</v>
      </c>
      <c r="AG1200" t="s">
        <v>621</v>
      </c>
      <c r="AH1200" t="s">
        <v>621</v>
      </c>
      <c r="AI1200" t="s">
        <v>934</v>
      </c>
      <c r="AJ1200">
        <v>1</v>
      </c>
      <c r="AK1200" t="s">
        <v>833</v>
      </c>
      <c r="AL1200">
        <v>8</v>
      </c>
      <c r="AM1200">
        <v>2</v>
      </c>
      <c r="AN1200" t="s">
        <v>60</v>
      </c>
      <c r="AO1200" t="s">
        <v>67</v>
      </c>
      <c r="AT1200" s="1">
        <v>44118</v>
      </c>
      <c r="AU1200" t="s">
        <v>11805</v>
      </c>
      <c r="AW1200" t="s">
        <v>71</v>
      </c>
      <c r="AX1200" t="s">
        <v>72</v>
      </c>
    </row>
    <row r="1201" spans="1:50" hidden="1" x14ac:dyDescent="0.25">
      <c r="A1201" t="str">
        <f>INDEX('Community ID'!B:B,MATCH(M1201,'Community ID'!A:A,0))</f>
        <v>Cuidad de Dios</v>
      </c>
      <c r="B1201" t="str">
        <f>INDEX('Community ID'!$K:$K,MATCH('Environmental Data'!$N1201,'Community ID'!J:J,0))</f>
        <v>Santiago</v>
      </c>
      <c r="D1201" t="s">
        <v>3773</v>
      </c>
      <c r="G1201" t="s">
        <v>173</v>
      </c>
      <c r="H1201" t="s">
        <v>3774</v>
      </c>
      <c r="I1201">
        <v>33</v>
      </c>
      <c r="J1201">
        <v>8099351194</v>
      </c>
      <c r="K1201" t="s">
        <v>132</v>
      </c>
      <c r="L1201" t="s">
        <v>108</v>
      </c>
      <c r="M1201" t="s">
        <v>3494</v>
      </c>
      <c r="N1201" t="s">
        <v>342</v>
      </c>
      <c r="O1201" t="s">
        <v>342</v>
      </c>
      <c r="Q1201" t="s">
        <v>358</v>
      </c>
      <c r="T1201" t="s">
        <v>3495</v>
      </c>
      <c r="U1201" t="s">
        <v>56</v>
      </c>
      <c r="V1201">
        <v>19.488391799999999</v>
      </c>
      <c r="W1201">
        <v>-70.752056899999999</v>
      </c>
      <c r="X1201" t="s">
        <v>275</v>
      </c>
      <c r="Y1201" t="s">
        <v>275</v>
      </c>
      <c r="Z1201" t="s">
        <v>345</v>
      </c>
      <c r="AA1201" t="s">
        <v>155</v>
      </c>
      <c r="AB1201" t="s">
        <v>60</v>
      </c>
      <c r="AD1201" t="s">
        <v>156</v>
      </c>
      <c r="AE1201" t="s">
        <v>176</v>
      </c>
      <c r="AF1201" t="s">
        <v>111</v>
      </c>
      <c r="AG1201" t="s">
        <v>621</v>
      </c>
      <c r="AH1201" t="s">
        <v>621</v>
      </c>
      <c r="AI1201" t="s">
        <v>3555</v>
      </c>
      <c r="AJ1201">
        <v>1</v>
      </c>
      <c r="AK1201" t="s">
        <v>704</v>
      </c>
      <c r="AL1201">
        <v>4</v>
      </c>
      <c r="AM1201">
        <v>1</v>
      </c>
      <c r="AN1201" t="s">
        <v>60</v>
      </c>
      <c r="AO1201" t="s">
        <v>67</v>
      </c>
      <c r="AT1201" s="1">
        <v>44118</v>
      </c>
      <c r="AU1201" t="s">
        <v>11806</v>
      </c>
      <c r="AW1201" t="s">
        <v>71</v>
      </c>
      <c r="AX1201" t="s">
        <v>72</v>
      </c>
    </row>
    <row r="1202" spans="1:50" hidden="1" x14ac:dyDescent="0.25">
      <c r="A1202" t="str">
        <f>INDEX('Community ID'!B:B,MATCH(M1202,'Community ID'!A:A,0))</f>
        <v>Cuidad de Dios</v>
      </c>
      <c r="B1202" t="str">
        <f>INDEX('Community ID'!$K:$K,MATCH('Environmental Data'!$N1202,'Community ID'!J:J,0))</f>
        <v>Santiago</v>
      </c>
      <c r="D1202" t="s">
        <v>3772</v>
      </c>
      <c r="F1202" t="s">
        <v>1863</v>
      </c>
      <c r="G1202" t="s">
        <v>173</v>
      </c>
      <c r="H1202" s="1">
        <v>27515</v>
      </c>
      <c r="I1202">
        <v>46</v>
      </c>
      <c r="J1202">
        <v>8293578146</v>
      </c>
      <c r="K1202" t="s">
        <v>49</v>
      </c>
      <c r="L1202" t="s">
        <v>108</v>
      </c>
      <c r="M1202" t="s">
        <v>3453</v>
      </c>
      <c r="N1202" t="s">
        <v>364</v>
      </c>
      <c r="O1202" t="s">
        <v>364</v>
      </c>
      <c r="Q1202" t="s">
        <v>3123</v>
      </c>
      <c r="S1202">
        <v>4400023778</v>
      </c>
      <c r="T1202" t="s">
        <v>3105</v>
      </c>
      <c r="U1202" t="s">
        <v>56</v>
      </c>
      <c r="V1202">
        <v>19.4884214146545</v>
      </c>
      <c r="W1202">
        <v>-70.752346722577698</v>
      </c>
      <c r="X1202" t="s">
        <v>196</v>
      </c>
      <c r="Y1202" t="s">
        <v>196</v>
      </c>
      <c r="Z1202" t="s">
        <v>345</v>
      </c>
      <c r="AA1202" t="s">
        <v>155</v>
      </c>
      <c r="AB1202" t="s">
        <v>60</v>
      </c>
      <c r="AD1202" t="s">
        <v>156</v>
      </c>
      <c r="AE1202" t="s">
        <v>176</v>
      </c>
      <c r="AF1202" t="s">
        <v>63</v>
      </c>
      <c r="AG1202" t="s">
        <v>135</v>
      </c>
      <c r="AH1202" t="s">
        <v>135</v>
      </c>
      <c r="AI1202" t="s">
        <v>722</v>
      </c>
      <c r="AJ1202">
        <v>2</v>
      </c>
      <c r="AK1202" t="s">
        <v>1808</v>
      </c>
      <c r="AL1202">
        <v>4</v>
      </c>
      <c r="AN1202" t="s">
        <v>60</v>
      </c>
      <c r="AO1202" t="s">
        <v>67</v>
      </c>
      <c r="AT1202" s="1">
        <v>44118</v>
      </c>
      <c r="AU1202" t="s">
        <v>11807</v>
      </c>
      <c r="AW1202" t="s">
        <v>71</v>
      </c>
      <c r="AX1202" t="s">
        <v>72</v>
      </c>
    </row>
    <row r="1203" spans="1:50" hidden="1" x14ac:dyDescent="0.25">
      <c r="A1203" t="str">
        <f>INDEX('Community ID'!B:B,MATCH(M1203,'Community ID'!A:A,0))</f>
        <v>La Luisa</v>
      </c>
      <c r="B1203" t="str">
        <f>INDEX('Community ID'!$K:$K,MATCH('Environmental Data'!$N1203,'Community ID'!J:J,0))</f>
        <v>Constanza</v>
      </c>
      <c r="D1203" t="s">
        <v>3775</v>
      </c>
      <c r="G1203" t="s">
        <v>173</v>
      </c>
      <c r="H1203" s="1">
        <v>36102</v>
      </c>
      <c r="I1203">
        <v>23</v>
      </c>
      <c r="K1203" t="s">
        <v>117</v>
      </c>
      <c r="L1203" t="s">
        <v>1297</v>
      </c>
      <c r="M1203" t="s">
        <v>3761</v>
      </c>
      <c r="N1203" t="s">
        <v>3044</v>
      </c>
      <c r="O1203" t="s">
        <v>147</v>
      </c>
      <c r="Q1203" t="s">
        <v>61</v>
      </c>
      <c r="R1203" t="s">
        <v>621</v>
      </c>
      <c r="T1203" t="s">
        <v>3027</v>
      </c>
      <c r="U1203" t="s">
        <v>56</v>
      </c>
      <c r="V1203">
        <v>18.915875499999999</v>
      </c>
      <c r="W1203">
        <v>-70.743795199999994</v>
      </c>
      <c r="X1203" t="s">
        <v>57</v>
      </c>
      <c r="Y1203" t="s">
        <v>57</v>
      </c>
      <c r="Z1203" t="s">
        <v>345</v>
      </c>
      <c r="AA1203" t="s">
        <v>155</v>
      </c>
      <c r="AB1203" t="s">
        <v>60</v>
      </c>
      <c r="AD1203" t="s">
        <v>156</v>
      </c>
      <c r="AE1203" t="s">
        <v>176</v>
      </c>
      <c r="AF1203" t="s">
        <v>63</v>
      </c>
      <c r="AG1203" t="s">
        <v>621</v>
      </c>
      <c r="AH1203" t="s">
        <v>621</v>
      </c>
      <c r="AI1203" t="s">
        <v>2390</v>
      </c>
      <c r="AJ1203">
        <v>1</v>
      </c>
      <c r="AK1203" t="s">
        <v>833</v>
      </c>
      <c r="AL1203">
        <v>3</v>
      </c>
      <c r="AM1203">
        <v>0</v>
      </c>
      <c r="AN1203" t="s">
        <v>60</v>
      </c>
      <c r="AO1203" t="s">
        <v>67</v>
      </c>
      <c r="AT1203" s="1">
        <v>44118</v>
      </c>
      <c r="AU1203" t="s">
        <v>11808</v>
      </c>
      <c r="AW1203" t="s">
        <v>71</v>
      </c>
      <c r="AX1203" t="s">
        <v>72</v>
      </c>
    </row>
    <row r="1204" spans="1:50" hidden="1" x14ac:dyDescent="0.25">
      <c r="A1204" t="str">
        <f>INDEX('Community ID'!B:B,MATCH(M1204,'Community ID'!A:A,0))</f>
        <v>Cuidad de Dios</v>
      </c>
      <c r="B1204" t="str">
        <f>INDEX('Community ID'!$K:$K,MATCH('Environmental Data'!$N1204,'Community ID'!J:J,0))</f>
        <v>Santiago</v>
      </c>
      <c r="D1204" t="s">
        <v>3777</v>
      </c>
      <c r="G1204" t="s">
        <v>151</v>
      </c>
      <c r="H1204" t="s">
        <v>3779</v>
      </c>
      <c r="I1204">
        <v>26</v>
      </c>
      <c r="J1204">
        <v>8492850316</v>
      </c>
      <c r="K1204" t="s">
        <v>201</v>
      </c>
      <c r="L1204" t="s">
        <v>3490</v>
      </c>
      <c r="M1204" t="s">
        <v>3453</v>
      </c>
      <c r="N1204" t="s">
        <v>364</v>
      </c>
      <c r="O1204" t="s">
        <v>364</v>
      </c>
      <c r="Q1204" t="s">
        <v>3780</v>
      </c>
      <c r="T1204" t="s">
        <v>3478</v>
      </c>
      <c r="U1204" t="s">
        <v>56</v>
      </c>
      <c r="V1204">
        <v>19.4878392</v>
      </c>
      <c r="W1204">
        <v>-70.752514099999999</v>
      </c>
      <c r="X1204" t="s">
        <v>100</v>
      </c>
      <c r="Y1204" t="s">
        <v>100</v>
      </c>
      <c r="Z1204" t="s">
        <v>345</v>
      </c>
      <c r="AA1204" t="s">
        <v>155</v>
      </c>
      <c r="AB1204" t="s">
        <v>60</v>
      </c>
      <c r="AD1204" t="s">
        <v>156</v>
      </c>
      <c r="AE1204" t="s">
        <v>176</v>
      </c>
      <c r="AF1204" t="s">
        <v>111</v>
      </c>
      <c r="AG1204" t="s">
        <v>1052</v>
      </c>
      <c r="AH1204" t="s">
        <v>1052</v>
      </c>
      <c r="AI1204" t="s">
        <v>390</v>
      </c>
      <c r="AJ1204">
        <v>1</v>
      </c>
      <c r="AK1204" t="s">
        <v>444</v>
      </c>
      <c r="AL1204">
        <v>2</v>
      </c>
      <c r="AN1204" t="s">
        <v>60</v>
      </c>
      <c r="AO1204" t="s">
        <v>67</v>
      </c>
      <c r="AT1204" s="1">
        <v>44118</v>
      </c>
      <c r="AU1204" t="s">
        <v>11809</v>
      </c>
      <c r="AW1204" t="s">
        <v>71</v>
      </c>
      <c r="AX1204" t="s">
        <v>72</v>
      </c>
    </row>
    <row r="1205" spans="1:50" hidden="1" x14ac:dyDescent="0.25">
      <c r="A1205" t="str">
        <f>INDEX('Community ID'!B:B,MATCH(M1205,'Community ID'!A:A,0))</f>
        <v>Cuidad de Dios</v>
      </c>
      <c r="B1205" t="str">
        <f>INDEX('Community ID'!$K:$K,MATCH('Environmental Data'!$N1205,'Community ID'!J:J,0))</f>
        <v>Santiago</v>
      </c>
      <c r="D1205" t="s">
        <v>3781</v>
      </c>
      <c r="F1205" t="s">
        <v>3782</v>
      </c>
      <c r="G1205" t="s">
        <v>173</v>
      </c>
      <c r="H1205" t="s">
        <v>3783</v>
      </c>
      <c r="I1205">
        <v>69</v>
      </c>
      <c r="J1205">
        <v>8296027549</v>
      </c>
      <c r="K1205" t="s">
        <v>76</v>
      </c>
      <c r="L1205" t="s">
        <v>108</v>
      </c>
      <c r="M1205" t="s">
        <v>3453</v>
      </c>
      <c r="N1205" t="s">
        <v>364</v>
      </c>
      <c r="O1205" t="s">
        <v>364</v>
      </c>
      <c r="Q1205" t="s">
        <v>134</v>
      </c>
      <c r="T1205" t="s">
        <v>3105</v>
      </c>
      <c r="U1205" t="s">
        <v>56</v>
      </c>
      <c r="V1205">
        <v>19.4888174398275</v>
      </c>
      <c r="W1205">
        <v>-70.752456500322893</v>
      </c>
      <c r="X1205" t="s">
        <v>57</v>
      </c>
      <c r="Y1205" t="s">
        <v>57</v>
      </c>
      <c r="Z1205" t="s">
        <v>345</v>
      </c>
      <c r="AA1205" t="s">
        <v>155</v>
      </c>
      <c r="AB1205" t="s">
        <v>60</v>
      </c>
      <c r="AD1205" t="s">
        <v>156</v>
      </c>
      <c r="AE1205" t="s">
        <v>176</v>
      </c>
      <c r="AF1205" t="s">
        <v>111</v>
      </c>
      <c r="AG1205" t="s">
        <v>135</v>
      </c>
      <c r="AH1205" t="s">
        <v>135</v>
      </c>
      <c r="AI1205" t="s">
        <v>3186</v>
      </c>
      <c r="AJ1205">
        <v>2</v>
      </c>
      <c r="AK1205" t="s">
        <v>795</v>
      </c>
      <c r="AL1205">
        <v>2</v>
      </c>
      <c r="AN1205" t="s">
        <v>60</v>
      </c>
      <c r="AO1205" t="s">
        <v>67</v>
      </c>
      <c r="AT1205" s="1">
        <v>44118</v>
      </c>
      <c r="AU1205" t="s">
        <v>11810</v>
      </c>
      <c r="AW1205" t="s">
        <v>71</v>
      </c>
      <c r="AX1205" t="s">
        <v>72</v>
      </c>
    </row>
    <row r="1206" spans="1:50" hidden="1" x14ac:dyDescent="0.25">
      <c r="A1206" t="str">
        <f>INDEX('Community ID'!B:B,MATCH(M1206,'Community ID'!A:A,0))</f>
        <v>La Luisa</v>
      </c>
      <c r="B1206" t="str">
        <f>INDEX('Community ID'!$K:$K,MATCH('Environmental Data'!$N1206,'Community ID'!J:J,0))</f>
        <v>Constanza</v>
      </c>
      <c r="D1206" t="s">
        <v>3784</v>
      </c>
      <c r="G1206" t="s">
        <v>173</v>
      </c>
      <c r="H1206" t="s">
        <v>3785</v>
      </c>
      <c r="I1206">
        <v>16</v>
      </c>
      <c r="K1206" t="s">
        <v>201</v>
      </c>
      <c r="L1206" t="s">
        <v>127</v>
      </c>
      <c r="M1206" t="s">
        <v>128</v>
      </c>
      <c r="N1206" t="s">
        <v>79</v>
      </c>
      <c r="O1206" t="s">
        <v>98</v>
      </c>
      <c r="T1206" t="s">
        <v>1564</v>
      </c>
      <c r="U1206" t="s">
        <v>56</v>
      </c>
      <c r="V1206">
        <v>18.913148400000001</v>
      </c>
      <c r="W1206">
        <v>-70.748516100000003</v>
      </c>
      <c r="X1206" t="s">
        <v>82</v>
      </c>
      <c r="Y1206" t="s">
        <v>100</v>
      </c>
      <c r="Z1206" t="s">
        <v>345</v>
      </c>
      <c r="AA1206" t="s">
        <v>155</v>
      </c>
      <c r="AB1206" t="s">
        <v>60</v>
      </c>
      <c r="AD1206" t="s">
        <v>156</v>
      </c>
      <c r="AE1206" t="s">
        <v>176</v>
      </c>
      <c r="AF1206" t="s">
        <v>63</v>
      </c>
      <c r="AG1206" t="s">
        <v>64</v>
      </c>
      <c r="AH1206" t="s">
        <v>120</v>
      </c>
      <c r="AI1206" t="s">
        <v>307</v>
      </c>
      <c r="AJ1206">
        <v>1</v>
      </c>
      <c r="AK1206" t="s">
        <v>605</v>
      </c>
      <c r="AL1206">
        <v>2</v>
      </c>
      <c r="AN1206" t="s">
        <v>61</v>
      </c>
      <c r="AO1206" t="s">
        <v>67</v>
      </c>
      <c r="AT1206" s="1">
        <v>44118</v>
      </c>
      <c r="AU1206" t="s">
        <v>11811</v>
      </c>
      <c r="AW1206" t="s">
        <v>71</v>
      </c>
      <c r="AX1206" t="s">
        <v>72</v>
      </c>
    </row>
    <row r="1207" spans="1:50" hidden="1" x14ac:dyDescent="0.25">
      <c r="A1207" t="str">
        <f>INDEX('Community ID'!B:B,MATCH(M1207,'Community ID'!A:A,0))</f>
        <v>La Luisa</v>
      </c>
      <c r="B1207" t="str">
        <f>INDEX('Community ID'!$K:$K,MATCH('Environmental Data'!$N1207,'Community ID'!J:J,0))</f>
        <v>Constanza</v>
      </c>
      <c r="D1207" t="s">
        <v>3786</v>
      </c>
      <c r="G1207" t="s">
        <v>173</v>
      </c>
      <c r="H1207" t="s">
        <v>3787</v>
      </c>
      <c r="I1207">
        <v>35</v>
      </c>
      <c r="K1207" t="s">
        <v>117</v>
      </c>
      <c r="L1207" t="s">
        <v>3788</v>
      </c>
      <c r="M1207" t="s">
        <v>3761</v>
      </c>
      <c r="N1207" t="s">
        <v>3789</v>
      </c>
      <c r="O1207" t="s">
        <v>147</v>
      </c>
      <c r="Q1207" t="s">
        <v>3049</v>
      </c>
      <c r="R1207" t="s">
        <v>3767</v>
      </c>
      <c r="T1207" t="s">
        <v>3027</v>
      </c>
      <c r="U1207" t="s">
        <v>56</v>
      </c>
      <c r="V1207">
        <v>18.915875499999999</v>
      </c>
      <c r="W1207">
        <v>-70.743795199999994</v>
      </c>
      <c r="X1207" t="s">
        <v>196</v>
      </c>
      <c r="Y1207" t="s">
        <v>196</v>
      </c>
      <c r="Z1207" t="s">
        <v>345</v>
      </c>
      <c r="AA1207" t="s">
        <v>155</v>
      </c>
      <c r="AC1207" t="s">
        <v>60</v>
      </c>
      <c r="AD1207" t="s">
        <v>156</v>
      </c>
      <c r="AE1207" t="s">
        <v>176</v>
      </c>
      <c r="AF1207" t="s">
        <v>63</v>
      </c>
      <c r="AG1207" t="s">
        <v>621</v>
      </c>
      <c r="AH1207" t="s">
        <v>621</v>
      </c>
      <c r="AI1207" t="s">
        <v>934</v>
      </c>
      <c r="AJ1207">
        <v>1</v>
      </c>
      <c r="AK1207" t="s">
        <v>833</v>
      </c>
      <c r="AL1207">
        <v>2</v>
      </c>
      <c r="AM1207">
        <v>1</v>
      </c>
      <c r="AN1207" t="s">
        <v>61</v>
      </c>
      <c r="AO1207" t="s">
        <v>67</v>
      </c>
      <c r="AT1207" s="1">
        <v>44118</v>
      </c>
      <c r="AU1207" t="s">
        <v>11812</v>
      </c>
      <c r="AW1207" t="s">
        <v>71</v>
      </c>
      <c r="AX1207" t="s">
        <v>72</v>
      </c>
    </row>
    <row r="1208" spans="1:50" hidden="1" x14ac:dyDescent="0.25">
      <c r="A1208" t="str">
        <f>INDEX('Community ID'!B:B,MATCH(M1208,'Community ID'!A:A,0))</f>
        <v>Cuidad de Dios</v>
      </c>
      <c r="B1208" t="str">
        <f>INDEX('Community ID'!$K:$K,MATCH('Environmental Data'!$N1208,'Community ID'!J:J,0))</f>
        <v>Santiago</v>
      </c>
      <c r="D1208" t="s">
        <v>3792</v>
      </c>
      <c r="G1208" t="s">
        <v>173</v>
      </c>
      <c r="H1208" t="s">
        <v>3793</v>
      </c>
      <c r="I1208">
        <v>52</v>
      </c>
      <c r="J1208">
        <v>8293585633</v>
      </c>
      <c r="K1208" t="s">
        <v>76</v>
      </c>
      <c r="L1208" t="s">
        <v>3794</v>
      </c>
      <c r="M1208" t="s">
        <v>3494</v>
      </c>
      <c r="N1208" t="s">
        <v>342</v>
      </c>
      <c r="O1208" t="s">
        <v>342</v>
      </c>
      <c r="Q1208" t="s">
        <v>375</v>
      </c>
      <c r="S1208">
        <v>450018930</v>
      </c>
      <c r="T1208" t="s">
        <v>3495</v>
      </c>
      <c r="U1208" t="s">
        <v>56</v>
      </c>
      <c r="V1208">
        <v>19.488385099999999</v>
      </c>
      <c r="W1208">
        <v>-70.751947700000002</v>
      </c>
      <c r="X1208" t="s">
        <v>57</v>
      </c>
      <c r="Y1208" t="s">
        <v>57</v>
      </c>
      <c r="Z1208" t="s">
        <v>345</v>
      </c>
      <c r="AA1208" t="s">
        <v>155</v>
      </c>
      <c r="AB1208" t="s">
        <v>60</v>
      </c>
      <c r="AD1208" t="s">
        <v>156</v>
      </c>
      <c r="AE1208" t="s">
        <v>176</v>
      </c>
      <c r="AF1208" t="s">
        <v>111</v>
      </c>
      <c r="AG1208" t="s">
        <v>730</v>
      </c>
      <c r="AI1208" t="s">
        <v>3479</v>
      </c>
      <c r="AJ1208">
        <v>2</v>
      </c>
      <c r="AK1208" t="s">
        <v>704</v>
      </c>
      <c r="AL1208">
        <v>1</v>
      </c>
      <c r="AN1208" t="s">
        <v>60</v>
      </c>
      <c r="AO1208" t="s">
        <v>67</v>
      </c>
      <c r="AT1208" s="1">
        <v>44118</v>
      </c>
      <c r="AU1208" t="s">
        <v>11813</v>
      </c>
      <c r="AW1208" t="s">
        <v>71</v>
      </c>
      <c r="AX1208" t="s">
        <v>72</v>
      </c>
    </row>
    <row r="1209" spans="1:50" hidden="1" x14ac:dyDescent="0.25">
      <c r="A1209" t="str">
        <f>INDEX('Community ID'!B:B,MATCH(M1209,'Community ID'!A:A,0))</f>
        <v>Cuidad de Dios</v>
      </c>
      <c r="B1209" t="str">
        <f>INDEX('Community ID'!$K:$K,MATCH('Environmental Data'!$N1209,'Community ID'!J:J,0))</f>
        <v>Santiago</v>
      </c>
      <c r="D1209" t="s">
        <v>3790</v>
      </c>
      <c r="G1209" t="s">
        <v>173</v>
      </c>
      <c r="H1209" s="1">
        <v>28491</v>
      </c>
      <c r="I1209">
        <v>43</v>
      </c>
      <c r="J1209">
        <v>8297258587</v>
      </c>
      <c r="K1209" t="s">
        <v>201</v>
      </c>
      <c r="L1209" t="s">
        <v>108</v>
      </c>
      <c r="M1209" t="s">
        <v>3453</v>
      </c>
      <c r="N1209" t="s">
        <v>364</v>
      </c>
      <c r="O1209" t="s">
        <v>364</v>
      </c>
      <c r="Q1209" t="s">
        <v>134</v>
      </c>
      <c r="T1209" t="s">
        <v>3105</v>
      </c>
      <c r="U1209" t="s">
        <v>56</v>
      </c>
      <c r="V1209">
        <v>19.4889137829398</v>
      </c>
      <c r="W1209">
        <v>-70.7523252026226</v>
      </c>
      <c r="X1209" t="s">
        <v>57</v>
      </c>
      <c r="Y1209" t="s">
        <v>57</v>
      </c>
      <c r="Z1209" t="s">
        <v>345</v>
      </c>
      <c r="AA1209" t="s">
        <v>155</v>
      </c>
      <c r="AB1209" t="s">
        <v>60</v>
      </c>
      <c r="AD1209" t="s">
        <v>156</v>
      </c>
      <c r="AE1209" t="s">
        <v>176</v>
      </c>
      <c r="AF1209" t="s">
        <v>63</v>
      </c>
      <c r="AG1209" t="s">
        <v>135</v>
      </c>
      <c r="AH1209" t="s">
        <v>135</v>
      </c>
      <c r="AI1209" t="s">
        <v>3791</v>
      </c>
      <c r="AJ1209">
        <v>2</v>
      </c>
      <c r="AK1209" t="s">
        <v>795</v>
      </c>
      <c r="AL1209">
        <v>5</v>
      </c>
      <c r="AN1209" t="s">
        <v>60</v>
      </c>
      <c r="AO1209" t="s">
        <v>67</v>
      </c>
      <c r="AT1209" s="1">
        <v>44118</v>
      </c>
      <c r="AU1209" t="s">
        <v>11814</v>
      </c>
      <c r="AW1209" t="s">
        <v>71</v>
      </c>
      <c r="AX1209" t="s">
        <v>72</v>
      </c>
    </row>
    <row r="1210" spans="1:50" hidden="1" x14ac:dyDescent="0.25">
      <c r="A1210" t="str">
        <f>INDEX('Community ID'!B:B,MATCH(M1210,'Community ID'!A:A,0))</f>
        <v>Cuidad de Dios</v>
      </c>
      <c r="B1210" t="str">
        <f>INDEX('Community ID'!$K:$K,MATCH('Environmental Data'!$N1210,'Community ID'!J:J,0))</f>
        <v>Santiago</v>
      </c>
      <c r="D1210" t="s">
        <v>3795</v>
      </c>
      <c r="G1210" t="s">
        <v>173</v>
      </c>
      <c r="H1210" t="s">
        <v>3796</v>
      </c>
      <c r="I1210">
        <v>37</v>
      </c>
      <c r="J1210">
        <v>8293547907</v>
      </c>
      <c r="K1210" t="s">
        <v>117</v>
      </c>
      <c r="L1210" t="s">
        <v>118</v>
      </c>
      <c r="M1210" t="s">
        <v>3453</v>
      </c>
      <c r="N1210" t="s">
        <v>364</v>
      </c>
      <c r="O1210" t="s">
        <v>364</v>
      </c>
      <c r="T1210" t="s">
        <v>3478</v>
      </c>
      <c r="U1210" t="s">
        <v>56</v>
      </c>
      <c r="V1210">
        <v>19.487866499999999</v>
      </c>
      <c r="W1210">
        <v>-70.752535800000004</v>
      </c>
      <c r="X1210" t="s">
        <v>57</v>
      </c>
      <c r="Y1210" t="s">
        <v>57</v>
      </c>
      <c r="Z1210" t="s">
        <v>345</v>
      </c>
      <c r="AA1210" t="s">
        <v>155</v>
      </c>
      <c r="AB1210" t="s">
        <v>60</v>
      </c>
      <c r="AD1210" t="s">
        <v>156</v>
      </c>
      <c r="AE1210" t="s">
        <v>176</v>
      </c>
      <c r="AF1210" t="s">
        <v>111</v>
      </c>
      <c r="AG1210" t="s">
        <v>135</v>
      </c>
      <c r="AH1210" t="s">
        <v>135</v>
      </c>
      <c r="AI1210" t="s">
        <v>3797</v>
      </c>
      <c r="AJ1210">
        <v>1</v>
      </c>
      <c r="AK1210" t="s">
        <v>444</v>
      </c>
      <c r="AL1210">
        <v>5</v>
      </c>
      <c r="AM1210">
        <v>1</v>
      </c>
      <c r="AN1210" t="s">
        <v>60</v>
      </c>
      <c r="AO1210" t="s">
        <v>67</v>
      </c>
      <c r="AT1210" s="1">
        <v>44118</v>
      </c>
      <c r="AU1210" t="s">
        <v>11815</v>
      </c>
      <c r="AW1210" t="s">
        <v>71</v>
      </c>
      <c r="AX1210" t="s">
        <v>72</v>
      </c>
    </row>
    <row r="1211" spans="1:50" hidden="1" x14ac:dyDescent="0.25">
      <c r="A1211" t="str">
        <f>INDEX('Community ID'!B:B,MATCH(M1211,'Community ID'!A:A,0))</f>
        <v>Cuidad de Dios</v>
      </c>
      <c r="B1211" t="str">
        <f>INDEX('Community ID'!$K:$K,MATCH('Environmental Data'!$N1211,'Community ID'!J:J,0))</f>
        <v>Santiago</v>
      </c>
      <c r="D1211" t="s">
        <v>3798</v>
      </c>
      <c r="F1211" t="s">
        <v>3799</v>
      </c>
      <c r="G1211" t="s">
        <v>173</v>
      </c>
      <c r="H1211" s="1">
        <v>32994</v>
      </c>
      <c r="I1211">
        <v>31</v>
      </c>
      <c r="J1211">
        <v>8292100158</v>
      </c>
      <c r="K1211" t="s">
        <v>49</v>
      </c>
      <c r="L1211" t="s">
        <v>108</v>
      </c>
      <c r="M1211" t="s">
        <v>3453</v>
      </c>
      <c r="N1211" t="s">
        <v>364</v>
      </c>
      <c r="O1211" t="s">
        <v>364</v>
      </c>
      <c r="T1211" t="s">
        <v>3105</v>
      </c>
      <c r="U1211" t="s">
        <v>56</v>
      </c>
      <c r="V1211">
        <v>19.488950758363</v>
      </c>
      <c r="W1211">
        <v>-70.752283075070295</v>
      </c>
      <c r="X1211" t="s">
        <v>57</v>
      </c>
      <c r="Y1211" t="s">
        <v>57</v>
      </c>
      <c r="Z1211" t="s">
        <v>345</v>
      </c>
      <c r="AA1211" t="s">
        <v>155</v>
      </c>
      <c r="AB1211" t="s">
        <v>60</v>
      </c>
      <c r="AD1211" t="s">
        <v>156</v>
      </c>
      <c r="AE1211" t="s">
        <v>176</v>
      </c>
      <c r="AF1211" t="s">
        <v>111</v>
      </c>
      <c r="AG1211" t="s">
        <v>135</v>
      </c>
      <c r="AH1211" t="s">
        <v>135</v>
      </c>
      <c r="AI1211" t="s">
        <v>3800</v>
      </c>
      <c r="AJ1211">
        <v>1</v>
      </c>
      <c r="AK1211" t="s">
        <v>795</v>
      </c>
      <c r="AL1211">
        <v>4</v>
      </c>
      <c r="AN1211" t="s">
        <v>60</v>
      </c>
      <c r="AO1211" t="s">
        <v>67</v>
      </c>
      <c r="AT1211" s="1">
        <v>44118</v>
      </c>
      <c r="AU1211" t="s">
        <v>11816</v>
      </c>
      <c r="AW1211" t="s">
        <v>71</v>
      </c>
      <c r="AX1211" t="s">
        <v>72</v>
      </c>
    </row>
    <row r="1212" spans="1:50" hidden="1" x14ac:dyDescent="0.25">
      <c r="A1212" t="str">
        <f>INDEX('Community ID'!B:B,MATCH(M1212,'Community ID'!A:A,0))</f>
        <v>La Luisa</v>
      </c>
      <c r="B1212" t="str">
        <f>INDEX('Community ID'!$K:$K,MATCH('Environmental Data'!$N1212,'Community ID'!J:J,0))</f>
        <v>Constanza</v>
      </c>
      <c r="D1212" t="s">
        <v>3801</v>
      </c>
      <c r="F1212" t="s">
        <v>3802</v>
      </c>
      <c r="G1212" t="s">
        <v>173</v>
      </c>
      <c r="H1212" t="s">
        <v>3803</v>
      </c>
      <c r="I1212">
        <v>33</v>
      </c>
      <c r="K1212" t="s">
        <v>49</v>
      </c>
      <c r="L1212" t="s">
        <v>127</v>
      </c>
      <c r="M1212" t="s">
        <v>128</v>
      </c>
      <c r="N1212" t="s">
        <v>97</v>
      </c>
      <c r="O1212" t="s">
        <v>98</v>
      </c>
      <c r="Q1212" t="s">
        <v>99</v>
      </c>
      <c r="T1212" t="s">
        <v>1564</v>
      </c>
      <c r="U1212" t="s">
        <v>56</v>
      </c>
      <c r="V1212">
        <v>18.916076799999999</v>
      </c>
      <c r="W1212">
        <v>-70.7447011</v>
      </c>
      <c r="X1212" t="s">
        <v>57</v>
      </c>
      <c r="Y1212" t="s">
        <v>57</v>
      </c>
      <c r="Z1212" t="s">
        <v>166</v>
      </c>
      <c r="AA1212" t="s">
        <v>84</v>
      </c>
      <c r="AB1212" t="s">
        <v>61</v>
      </c>
      <c r="AC1212" t="s">
        <v>61</v>
      </c>
      <c r="AD1212" t="s">
        <v>156</v>
      </c>
      <c r="AE1212" t="s">
        <v>157</v>
      </c>
      <c r="AF1212" t="s">
        <v>111</v>
      </c>
      <c r="AG1212" t="s">
        <v>64</v>
      </c>
      <c r="AH1212" t="s">
        <v>120</v>
      </c>
      <c r="AI1212" t="s">
        <v>3804</v>
      </c>
      <c r="AJ1212">
        <v>1</v>
      </c>
      <c r="AK1212" t="s">
        <v>605</v>
      </c>
      <c r="AL1212">
        <v>5</v>
      </c>
      <c r="AN1212" t="s">
        <v>60</v>
      </c>
      <c r="AO1212" t="s">
        <v>67</v>
      </c>
      <c r="AT1212" s="1">
        <v>44118</v>
      </c>
      <c r="AU1212" t="s">
        <v>11817</v>
      </c>
      <c r="AW1212" t="s">
        <v>71</v>
      </c>
      <c r="AX1212" t="s">
        <v>72</v>
      </c>
    </row>
    <row r="1213" spans="1:50" hidden="1" x14ac:dyDescent="0.25">
      <c r="A1213" t="str">
        <f>INDEX('Community ID'!B:B,MATCH(M1213,'Community ID'!A:A,0))</f>
        <v>Cuidad de Dios</v>
      </c>
      <c r="B1213" t="str">
        <f>INDEX('Community ID'!$K:$K,MATCH('Environmental Data'!$N1213,'Community ID'!J:J,0))</f>
        <v>Santiago</v>
      </c>
      <c r="D1213" t="s">
        <v>3806</v>
      </c>
      <c r="G1213" t="s">
        <v>151</v>
      </c>
      <c r="H1213" t="s">
        <v>3807</v>
      </c>
      <c r="I1213">
        <v>86</v>
      </c>
      <c r="J1213">
        <v>8294263056</v>
      </c>
      <c r="K1213" t="s">
        <v>76</v>
      </c>
      <c r="L1213" t="s">
        <v>77</v>
      </c>
      <c r="M1213" t="s">
        <v>3494</v>
      </c>
      <c r="N1213" t="s">
        <v>342</v>
      </c>
      <c r="O1213" t="s">
        <v>342</v>
      </c>
      <c r="Q1213" t="s">
        <v>358</v>
      </c>
      <c r="S1213">
        <v>10100018521</v>
      </c>
      <c r="T1213" t="s">
        <v>3495</v>
      </c>
      <c r="U1213" t="s">
        <v>56</v>
      </c>
      <c r="V1213">
        <v>19.488876699999999</v>
      </c>
      <c r="W1213">
        <v>-70.751622699999999</v>
      </c>
      <c r="X1213" t="s">
        <v>57</v>
      </c>
      <c r="Y1213" t="s">
        <v>57</v>
      </c>
      <c r="Z1213" t="s">
        <v>345</v>
      </c>
      <c r="AA1213" t="s">
        <v>84</v>
      </c>
      <c r="AB1213" t="s">
        <v>60</v>
      </c>
      <c r="AC1213" t="s">
        <v>60</v>
      </c>
      <c r="AD1213" t="s">
        <v>156</v>
      </c>
      <c r="AE1213" t="s">
        <v>176</v>
      </c>
      <c r="AF1213" t="s">
        <v>63</v>
      </c>
      <c r="AG1213" t="s">
        <v>621</v>
      </c>
      <c r="AH1213" t="s">
        <v>730</v>
      </c>
      <c r="AI1213" t="s">
        <v>3808</v>
      </c>
      <c r="AJ1213">
        <v>1</v>
      </c>
      <c r="AK1213" t="s">
        <v>704</v>
      </c>
      <c r="AL1213">
        <v>2</v>
      </c>
      <c r="AN1213" t="s">
        <v>60</v>
      </c>
      <c r="AO1213" t="s">
        <v>67</v>
      </c>
      <c r="AT1213" s="1">
        <v>44118</v>
      </c>
      <c r="AU1213" t="s">
        <v>11818</v>
      </c>
      <c r="AW1213" t="s">
        <v>71</v>
      </c>
      <c r="AX1213" t="s">
        <v>72</v>
      </c>
    </row>
    <row r="1214" spans="1:50" hidden="1" x14ac:dyDescent="0.25">
      <c r="A1214" t="str">
        <f>INDEX('Community ID'!B:B,MATCH(M1214,'Community ID'!A:A,0))</f>
        <v>Cuidad de Dios</v>
      </c>
      <c r="B1214" t="str">
        <f>INDEX('Community ID'!$K:$K,MATCH('Environmental Data'!$N1214,'Community ID'!J:J,0))</f>
        <v>Santiago</v>
      </c>
      <c r="D1214" t="s">
        <v>3809</v>
      </c>
      <c r="G1214" t="s">
        <v>173</v>
      </c>
      <c r="H1214" t="s">
        <v>3810</v>
      </c>
      <c r="I1214">
        <v>1930</v>
      </c>
      <c r="J1214">
        <v>8293023189</v>
      </c>
      <c r="K1214" t="s">
        <v>117</v>
      </c>
      <c r="L1214" t="s">
        <v>3811</v>
      </c>
      <c r="M1214" t="s">
        <v>3453</v>
      </c>
      <c r="N1214" t="s">
        <v>364</v>
      </c>
      <c r="O1214" t="s">
        <v>364</v>
      </c>
      <c r="Q1214" t="s">
        <v>353</v>
      </c>
      <c r="T1214" t="s">
        <v>3478</v>
      </c>
      <c r="U1214" t="s">
        <v>56</v>
      </c>
      <c r="V1214">
        <v>19.487865800000002</v>
      </c>
      <c r="W1214">
        <v>-70.752523699999998</v>
      </c>
      <c r="X1214" t="s">
        <v>57</v>
      </c>
      <c r="Y1214" t="s">
        <v>57</v>
      </c>
      <c r="Z1214" t="s">
        <v>345</v>
      </c>
      <c r="AA1214" t="s">
        <v>155</v>
      </c>
      <c r="AB1214" t="s">
        <v>60</v>
      </c>
      <c r="AD1214" t="s">
        <v>156</v>
      </c>
      <c r="AE1214" t="s">
        <v>176</v>
      </c>
      <c r="AF1214" t="s">
        <v>63</v>
      </c>
      <c r="AG1214" t="s">
        <v>1927</v>
      </c>
      <c r="AH1214" t="s">
        <v>1052</v>
      </c>
      <c r="AI1214" t="s">
        <v>3812</v>
      </c>
      <c r="AJ1214">
        <v>1</v>
      </c>
      <c r="AK1214" t="s">
        <v>444</v>
      </c>
      <c r="AL1214">
        <v>3</v>
      </c>
      <c r="AN1214" t="s">
        <v>60</v>
      </c>
      <c r="AO1214" t="s">
        <v>67</v>
      </c>
      <c r="AT1214" s="1">
        <v>44118</v>
      </c>
      <c r="AU1214" t="s">
        <v>11819</v>
      </c>
      <c r="AW1214" t="s">
        <v>71</v>
      </c>
      <c r="AX1214" t="s">
        <v>72</v>
      </c>
    </row>
    <row r="1215" spans="1:50" hidden="1" x14ac:dyDescent="0.25">
      <c r="A1215" t="str">
        <f>INDEX('Community ID'!B:B,MATCH(M1215,'Community ID'!A:A,0))</f>
        <v>Cuidad de Dios</v>
      </c>
      <c r="B1215" t="str">
        <f>INDEX('Community ID'!$K:$K,MATCH('Environmental Data'!$N1215,'Community ID'!J:J,0))</f>
        <v>Santiago</v>
      </c>
      <c r="D1215" t="s">
        <v>3805</v>
      </c>
      <c r="G1215" t="s">
        <v>173</v>
      </c>
      <c r="H1215" s="1">
        <v>35343</v>
      </c>
      <c r="I1215">
        <v>25</v>
      </c>
      <c r="J1215">
        <v>8094586157</v>
      </c>
      <c r="K1215" t="s">
        <v>117</v>
      </c>
      <c r="L1215" t="s">
        <v>118</v>
      </c>
      <c r="M1215" t="s">
        <v>3453</v>
      </c>
      <c r="N1215" t="s">
        <v>364</v>
      </c>
      <c r="O1215" t="s">
        <v>364</v>
      </c>
      <c r="Q1215" t="s">
        <v>353</v>
      </c>
      <c r="T1215" t="s">
        <v>3105</v>
      </c>
      <c r="U1215" t="s">
        <v>56</v>
      </c>
      <c r="V1215">
        <v>19.488967607312901</v>
      </c>
      <c r="W1215">
        <v>-70.752214294572497</v>
      </c>
      <c r="X1215" t="s">
        <v>100</v>
      </c>
      <c r="Y1215" t="s">
        <v>100</v>
      </c>
      <c r="Z1215" t="s">
        <v>345</v>
      </c>
      <c r="AA1215" t="s">
        <v>155</v>
      </c>
      <c r="AB1215" t="s">
        <v>60</v>
      </c>
      <c r="AD1215" t="s">
        <v>156</v>
      </c>
      <c r="AE1215" t="s">
        <v>176</v>
      </c>
      <c r="AF1215" t="s">
        <v>63</v>
      </c>
      <c r="AG1215" t="s">
        <v>1052</v>
      </c>
      <c r="AH1215" t="s">
        <v>1052</v>
      </c>
      <c r="AI1215" t="s">
        <v>3618</v>
      </c>
      <c r="AJ1215">
        <v>1</v>
      </c>
      <c r="AK1215" t="s">
        <v>795</v>
      </c>
      <c r="AL1215">
        <v>3</v>
      </c>
      <c r="AM1215">
        <v>1</v>
      </c>
      <c r="AN1215" t="s">
        <v>60</v>
      </c>
      <c r="AO1215" t="s">
        <v>67</v>
      </c>
      <c r="AT1215" s="1">
        <v>44118</v>
      </c>
      <c r="AU1215" t="s">
        <v>11820</v>
      </c>
      <c r="AW1215" t="s">
        <v>71</v>
      </c>
      <c r="AX1215" t="s">
        <v>72</v>
      </c>
    </row>
    <row r="1216" spans="1:50" hidden="1" x14ac:dyDescent="0.25">
      <c r="A1216" t="str">
        <f>INDEX('Community ID'!B:B,MATCH(M1216,'Community ID'!A:A,0))</f>
        <v>La Luisa</v>
      </c>
      <c r="B1216" t="str">
        <f>INDEX('Community ID'!$K:$K,MATCH('Environmental Data'!$N1216,'Community ID'!J:J,0))</f>
        <v>Constanza</v>
      </c>
      <c r="D1216" t="s">
        <v>3813</v>
      </c>
      <c r="G1216" t="s">
        <v>173</v>
      </c>
      <c r="H1216" t="s">
        <v>3814</v>
      </c>
      <c r="I1216">
        <v>22</v>
      </c>
      <c r="K1216" t="s">
        <v>76</v>
      </c>
      <c r="L1216" t="s">
        <v>108</v>
      </c>
      <c r="M1216" t="s">
        <v>3761</v>
      </c>
      <c r="N1216" t="s">
        <v>3044</v>
      </c>
      <c r="O1216" t="s">
        <v>147</v>
      </c>
      <c r="Q1216" t="s">
        <v>61</v>
      </c>
      <c r="R1216" t="s">
        <v>621</v>
      </c>
      <c r="T1216" t="s">
        <v>3027</v>
      </c>
      <c r="U1216" t="s">
        <v>56</v>
      </c>
      <c r="V1216">
        <v>18.915875499999999</v>
      </c>
      <c r="W1216">
        <v>-70.743795199999994</v>
      </c>
      <c r="X1216" t="s">
        <v>57</v>
      </c>
      <c r="Y1216" t="s">
        <v>196</v>
      </c>
      <c r="Z1216" t="s">
        <v>58</v>
      </c>
      <c r="AA1216" t="s">
        <v>155</v>
      </c>
      <c r="AB1216" t="s">
        <v>61</v>
      </c>
      <c r="AC1216" t="s">
        <v>60</v>
      </c>
      <c r="AD1216" t="s">
        <v>156</v>
      </c>
      <c r="AE1216" t="s">
        <v>176</v>
      </c>
      <c r="AF1216" t="s">
        <v>111</v>
      </c>
      <c r="AG1216" t="s">
        <v>621</v>
      </c>
      <c r="AH1216" t="s">
        <v>621</v>
      </c>
      <c r="AI1216" t="s">
        <v>2390</v>
      </c>
      <c r="AJ1216">
        <v>1</v>
      </c>
      <c r="AK1216" t="s">
        <v>3815</v>
      </c>
      <c r="AL1216">
        <v>3</v>
      </c>
      <c r="AM1216">
        <v>1</v>
      </c>
      <c r="AN1216" t="s">
        <v>61</v>
      </c>
      <c r="AO1216" t="s">
        <v>67</v>
      </c>
      <c r="AT1216" s="1">
        <v>44118</v>
      </c>
      <c r="AU1216" t="s">
        <v>11821</v>
      </c>
      <c r="AW1216" t="s">
        <v>71</v>
      </c>
      <c r="AX1216" t="s">
        <v>72</v>
      </c>
    </row>
    <row r="1217" spans="1:50" hidden="1" x14ac:dyDescent="0.25">
      <c r="A1217" t="str">
        <f>INDEX('Community ID'!B:B,MATCH(M1217,'Community ID'!A:A,0))</f>
        <v>Cuidad de Dios</v>
      </c>
      <c r="B1217" t="str">
        <f>INDEX('Community ID'!$K:$K,MATCH('Environmental Data'!$N1217,'Community ID'!J:J,0))</f>
        <v>Santiago</v>
      </c>
      <c r="D1217" t="s">
        <v>3816</v>
      </c>
      <c r="F1217" t="s">
        <v>3817</v>
      </c>
      <c r="G1217" t="s">
        <v>173</v>
      </c>
      <c r="H1217" s="1">
        <v>25670</v>
      </c>
      <c r="I1217">
        <v>51</v>
      </c>
      <c r="J1217">
        <v>8299337054</v>
      </c>
      <c r="K1217" t="s">
        <v>76</v>
      </c>
      <c r="L1217" t="s">
        <v>3818</v>
      </c>
      <c r="M1217" t="s">
        <v>3453</v>
      </c>
      <c r="N1217" t="s">
        <v>364</v>
      </c>
      <c r="O1217" t="s">
        <v>364</v>
      </c>
      <c r="Q1217" t="s">
        <v>134</v>
      </c>
      <c r="S1217">
        <v>3900134374</v>
      </c>
      <c r="T1217" t="s">
        <v>3105</v>
      </c>
      <c r="U1217" t="s">
        <v>56</v>
      </c>
      <c r="V1217">
        <v>19.489148549677999</v>
      </c>
      <c r="W1217">
        <v>-70.752053414132803</v>
      </c>
      <c r="X1217" t="s">
        <v>57</v>
      </c>
      <c r="Y1217" t="s">
        <v>57</v>
      </c>
      <c r="Z1217" t="s">
        <v>345</v>
      </c>
      <c r="AA1217" t="s">
        <v>155</v>
      </c>
      <c r="AB1217" t="s">
        <v>60</v>
      </c>
      <c r="AD1217" t="s">
        <v>156</v>
      </c>
      <c r="AE1217" t="s">
        <v>176</v>
      </c>
      <c r="AF1217" t="s">
        <v>63</v>
      </c>
      <c r="AG1217" t="s">
        <v>135</v>
      </c>
      <c r="AH1217" t="s">
        <v>135</v>
      </c>
      <c r="AI1217" t="s">
        <v>3819</v>
      </c>
      <c r="AJ1217">
        <v>1</v>
      </c>
      <c r="AK1217" t="s">
        <v>795</v>
      </c>
      <c r="AL1217">
        <v>4</v>
      </c>
      <c r="AM1217">
        <v>1</v>
      </c>
      <c r="AN1217" t="s">
        <v>60</v>
      </c>
      <c r="AO1217" t="s">
        <v>67</v>
      </c>
      <c r="AT1217" s="1">
        <v>44118</v>
      </c>
      <c r="AU1217" t="s">
        <v>11822</v>
      </c>
      <c r="AW1217" t="s">
        <v>71</v>
      </c>
      <c r="AX1217" t="s">
        <v>72</v>
      </c>
    </row>
    <row r="1218" spans="1:50" hidden="1" x14ac:dyDescent="0.25">
      <c r="A1218" t="str">
        <f>INDEX('Community ID'!B:B,MATCH(M1218,'Community ID'!A:A,0))</f>
        <v>La Luisa</v>
      </c>
      <c r="B1218" t="str">
        <f>INDEX('Community ID'!$K:$K,MATCH('Environmental Data'!$N1218,'Community ID'!J:J,0))</f>
        <v>Constanza</v>
      </c>
      <c r="D1218" t="s">
        <v>3820</v>
      </c>
      <c r="G1218" t="s">
        <v>151</v>
      </c>
      <c r="H1218" s="1">
        <v>22041</v>
      </c>
      <c r="I1218">
        <v>61</v>
      </c>
      <c r="L1218" t="s">
        <v>952</v>
      </c>
      <c r="M1218" t="s">
        <v>128</v>
      </c>
      <c r="N1218" t="s">
        <v>97</v>
      </c>
      <c r="O1218" t="s">
        <v>98</v>
      </c>
      <c r="T1218" t="s">
        <v>1564</v>
      </c>
      <c r="U1218" t="s">
        <v>56</v>
      </c>
      <c r="V1218">
        <v>18.916072700000001</v>
      </c>
      <c r="W1218">
        <v>-70.744708200000005</v>
      </c>
      <c r="X1218" t="s">
        <v>82</v>
      </c>
      <c r="Y1218" t="s">
        <v>82</v>
      </c>
      <c r="Z1218" t="s">
        <v>58</v>
      </c>
      <c r="AA1218" t="s">
        <v>84</v>
      </c>
      <c r="AB1218" t="s">
        <v>60</v>
      </c>
      <c r="AD1218" t="s">
        <v>156</v>
      </c>
      <c r="AE1218" t="s">
        <v>176</v>
      </c>
      <c r="AF1218" t="s">
        <v>63</v>
      </c>
      <c r="AG1218" t="s">
        <v>64</v>
      </c>
      <c r="AH1218" t="s">
        <v>120</v>
      </c>
      <c r="AI1218" t="s">
        <v>307</v>
      </c>
      <c r="AJ1218">
        <v>1</v>
      </c>
      <c r="AK1218" t="s">
        <v>605</v>
      </c>
      <c r="AL1218">
        <v>2</v>
      </c>
      <c r="AN1218" t="s">
        <v>60</v>
      </c>
      <c r="AO1218" t="s">
        <v>67</v>
      </c>
      <c r="AT1218" s="1">
        <v>44118</v>
      </c>
      <c r="AU1218" t="s">
        <v>11823</v>
      </c>
      <c r="AW1218" t="s">
        <v>71</v>
      </c>
      <c r="AX1218" t="s">
        <v>72</v>
      </c>
    </row>
    <row r="1219" spans="1:50" hidden="1" x14ac:dyDescent="0.25">
      <c r="A1219" t="str">
        <f>INDEX('Community ID'!B:B,MATCH(M1219,'Community ID'!A:A,0))</f>
        <v>Cuidad de Dios</v>
      </c>
      <c r="B1219" t="str">
        <f>INDEX('Community ID'!$K:$K,MATCH('Environmental Data'!$N1219,'Community ID'!J:J,0))</f>
        <v>Santiago</v>
      </c>
      <c r="D1219" t="s">
        <v>3825</v>
      </c>
      <c r="G1219" t="s">
        <v>151</v>
      </c>
      <c r="H1219" t="s">
        <v>3826</v>
      </c>
      <c r="I1219">
        <v>34</v>
      </c>
      <c r="J1219">
        <v>8295809586</v>
      </c>
      <c r="K1219" t="s">
        <v>117</v>
      </c>
      <c r="L1219" t="s">
        <v>3339</v>
      </c>
      <c r="M1219" t="s">
        <v>3453</v>
      </c>
      <c r="N1219" t="s">
        <v>364</v>
      </c>
      <c r="O1219" t="s">
        <v>364</v>
      </c>
      <c r="T1219" t="s">
        <v>3478</v>
      </c>
      <c r="U1219" t="s">
        <v>56</v>
      </c>
      <c r="V1219">
        <v>19.487843399999999</v>
      </c>
      <c r="W1219">
        <v>-70.752227700000006</v>
      </c>
      <c r="X1219" t="s">
        <v>57</v>
      </c>
      <c r="Y1219" t="s">
        <v>57</v>
      </c>
      <c r="Z1219" t="s">
        <v>345</v>
      </c>
      <c r="AA1219" t="s">
        <v>155</v>
      </c>
      <c r="AB1219" t="s">
        <v>60</v>
      </c>
      <c r="AD1219" t="s">
        <v>156</v>
      </c>
      <c r="AE1219" t="s">
        <v>176</v>
      </c>
      <c r="AF1219" t="s">
        <v>63</v>
      </c>
      <c r="AG1219" t="s">
        <v>135</v>
      </c>
      <c r="AH1219" t="s">
        <v>135</v>
      </c>
      <c r="AI1219" t="s">
        <v>443</v>
      </c>
      <c r="AJ1219">
        <v>1</v>
      </c>
      <c r="AK1219" t="s">
        <v>444</v>
      </c>
      <c r="AL1219">
        <v>1</v>
      </c>
      <c r="AN1219" t="s">
        <v>60</v>
      </c>
      <c r="AO1219" t="s">
        <v>170</v>
      </c>
      <c r="AT1219" s="1">
        <v>44118</v>
      </c>
      <c r="AU1219" t="s">
        <v>11824</v>
      </c>
      <c r="AW1219" t="s">
        <v>71</v>
      </c>
      <c r="AX1219" t="s">
        <v>72</v>
      </c>
    </row>
    <row r="1220" spans="1:50" hidden="1" x14ac:dyDescent="0.25">
      <c r="A1220" t="str">
        <f>INDEX('Community ID'!B:B,MATCH(M1220,'Community ID'!A:A,0))</f>
        <v>La Luisa</v>
      </c>
      <c r="B1220" t="str">
        <f>INDEX('Community ID'!$K:$K,MATCH('Environmental Data'!$N1220,'Community ID'!J:J,0))</f>
        <v>Constanza</v>
      </c>
      <c r="D1220" t="s">
        <v>3821</v>
      </c>
      <c r="G1220" t="s">
        <v>173</v>
      </c>
      <c r="H1220" t="s">
        <v>3822</v>
      </c>
      <c r="I1220">
        <v>31</v>
      </c>
      <c r="K1220" t="s">
        <v>76</v>
      </c>
      <c r="L1220" t="s">
        <v>1297</v>
      </c>
      <c r="M1220" t="s">
        <v>3761</v>
      </c>
      <c r="N1220" t="s">
        <v>79</v>
      </c>
      <c r="O1220" t="s">
        <v>147</v>
      </c>
      <c r="Q1220" t="s">
        <v>2839</v>
      </c>
      <c r="R1220" t="s">
        <v>3823</v>
      </c>
      <c r="T1220" t="s">
        <v>3027</v>
      </c>
      <c r="U1220" t="s">
        <v>56</v>
      </c>
      <c r="V1220">
        <v>18.915875499999999</v>
      </c>
      <c r="W1220">
        <v>-70.743795199999994</v>
      </c>
      <c r="X1220" t="s">
        <v>275</v>
      </c>
      <c r="Y1220" t="s">
        <v>275</v>
      </c>
      <c r="Z1220" t="s">
        <v>166</v>
      </c>
      <c r="AA1220" t="s">
        <v>155</v>
      </c>
      <c r="AB1220" t="s">
        <v>60</v>
      </c>
      <c r="AD1220" t="s">
        <v>156</v>
      </c>
      <c r="AE1220" t="s">
        <v>176</v>
      </c>
      <c r="AF1220" t="s">
        <v>111</v>
      </c>
      <c r="AG1220" t="s">
        <v>621</v>
      </c>
      <c r="AH1220" t="s">
        <v>621</v>
      </c>
      <c r="AI1220" t="s">
        <v>934</v>
      </c>
      <c r="AJ1220">
        <v>1</v>
      </c>
      <c r="AK1220" t="s">
        <v>3824</v>
      </c>
      <c r="AL1220">
        <v>5</v>
      </c>
      <c r="AM1220">
        <v>1</v>
      </c>
      <c r="AN1220" t="s">
        <v>61</v>
      </c>
      <c r="AO1220" t="s">
        <v>67</v>
      </c>
      <c r="AT1220" s="1">
        <v>44118</v>
      </c>
      <c r="AU1220" t="s">
        <v>11825</v>
      </c>
      <c r="AW1220" t="s">
        <v>71</v>
      </c>
      <c r="AX1220" t="s">
        <v>72</v>
      </c>
    </row>
    <row r="1221" spans="1:50" hidden="1" x14ac:dyDescent="0.25">
      <c r="A1221" t="str">
        <f>INDEX('Community ID'!B:B,MATCH(M1221,'Community ID'!A:A,0))</f>
        <v>Cuidad de Dios</v>
      </c>
      <c r="B1221" t="str">
        <f>INDEX('Community ID'!$K:$K,MATCH('Environmental Data'!$N1221,'Community ID'!J:J,0))</f>
        <v>Santiago</v>
      </c>
      <c r="D1221" t="s">
        <v>3830</v>
      </c>
      <c r="G1221" t="s">
        <v>151</v>
      </c>
      <c r="H1221" t="s">
        <v>3831</v>
      </c>
      <c r="I1221">
        <v>34</v>
      </c>
      <c r="J1221">
        <v>8097589135</v>
      </c>
      <c r="K1221" t="s">
        <v>49</v>
      </c>
      <c r="L1221" t="s">
        <v>3493</v>
      </c>
      <c r="M1221" t="s">
        <v>3494</v>
      </c>
      <c r="N1221" t="s">
        <v>342</v>
      </c>
      <c r="O1221" t="s">
        <v>342</v>
      </c>
      <c r="Q1221" t="s">
        <v>1535</v>
      </c>
      <c r="S1221">
        <v>1201152483</v>
      </c>
      <c r="T1221" t="s">
        <v>3495</v>
      </c>
      <c r="U1221" t="s">
        <v>56</v>
      </c>
      <c r="V1221">
        <v>19.488887200000001</v>
      </c>
      <c r="W1221">
        <v>-70.751646300000004</v>
      </c>
      <c r="X1221" t="s">
        <v>57</v>
      </c>
      <c r="Y1221" t="s">
        <v>100</v>
      </c>
      <c r="Z1221" t="s">
        <v>345</v>
      </c>
      <c r="AA1221" t="s">
        <v>155</v>
      </c>
      <c r="AB1221" t="s">
        <v>60</v>
      </c>
      <c r="AD1221" t="s">
        <v>156</v>
      </c>
      <c r="AE1221" t="s">
        <v>176</v>
      </c>
      <c r="AF1221" t="s">
        <v>63</v>
      </c>
      <c r="AG1221" t="s">
        <v>730</v>
      </c>
      <c r="AI1221" t="s">
        <v>3479</v>
      </c>
      <c r="AJ1221">
        <v>2</v>
      </c>
      <c r="AK1221" t="s">
        <v>3832</v>
      </c>
      <c r="AL1221">
        <v>2</v>
      </c>
      <c r="AN1221" t="s">
        <v>61</v>
      </c>
      <c r="AO1221" t="s">
        <v>67</v>
      </c>
      <c r="AT1221" s="1">
        <v>44118</v>
      </c>
      <c r="AU1221" t="s">
        <v>11826</v>
      </c>
      <c r="AW1221" t="s">
        <v>71</v>
      </c>
      <c r="AX1221" t="s">
        <v>72</v>
      </c>
    </row>
    <row r="1222" spans="1:50" hidden="1" x14ac:dyDescent="0.25">
      <c r="A1222" t="str">
        <f>INDEX('Community ID'!B:B,MATCH(M1222,'Community ID'!A:A,0))</f>
        <v>Cuidad de Dios</v>
      </c>
      <c r="B1222" t="str">
        <f>INDEX('Community ID'!$K:$K,MATCH('Environmental Data'!$N1222,'Community ID'!J:J,0))</f>
        <v>Santiago</v>
      </c>
      <c r="D1222" t="s">
        <v>3827</v>
      </c>
      <c r="F1222" t="s">
        <v>3317</v>
      </c>
      <c r="G1222" t="s">
        <v>173</v>
      </c>
      <c r="H1222" t="s">
        <v>3829</v>
      </c>
      <c r="I1222">
        <v>24</v>
      </c>
      <c r="J1222">
        <v>8296941410</v>
      </c>
      <c r="K1222" t="s">
        <v>201</v>
      </c>
      <c r="L1222" t="s">
        <v>127</v>
      </c>
      <c r="M1222" t="s">
        <v>3453</v>
      </c>
      <c r="N1222" t="s">
        <v>364</v>
      </c>
      <c r="O1222" t="s">
        <v>364</v>
      </c>
      <c r="S1222">
        <v>4900920366</v>
      </c>
      <c r="T1222" t="s">
        <v>3105</v>
      </c>
      <c r="U1222" t="s">
        <v>56</v>
      </c>
      <c r="V1222">
        <v>19.489238915800598</v>
      </c>
      <c r="W1222">
        <v>-70.751882505115901</v>
      </c>
      <c r="X1222" t="s">
        <v>275</v>
      </c>
      <c r="Y1222" t="s">
        <v>275</v>
      </c>
      <c r="Z1222" t="s">
        <v>345</v>
      </c>
      <c r="AA1222" t="s">
        <v>155</v>
      </c>
      <c r="AB1222" t="s">
        <v>60</v>
      </c>
      <c r="AD1222" t="s">
        <v>156</v>
      </c>
      <c r="AE1222" t="s">
        <v>176</v>
      </c>
      <c r="AF1222" t="s">
        <v>63</v>
      </c>
      <c r="AG1222" t="s">
        <v>135</v>
      </c>
      <c r="AH1222" t="s">
        <v>135</v>
      </c>
      <c r="AI1222" t="s">
        <v>3618</v>
      </c>
      <c r="AJ1222">
        <v>1</v>
      </c>
      <c r="AK1222" t="s">
        <v>989</v>
      </c>
      <c r="AL1222">
        <v>4</v>
      </c>
      <c r="AM1222">
        <v>1</v>
      </c>
      <c r="AN1222" t="s">
        <v>61</v>
      </c>
      <c r="AO1222" t="s">
        <v>67</v>
      </c>
      <c r="AT1222" s="1">
        <v>44118</v>
      </c>
      <c r="AU1222" t="s">
        <v>11827</v>
      </c>
      <c r="AW1222" t="s">
        <v>71</v>
      </c>
      <c r="AX1222" t="s">
        <v>72</v>
      </c>
    </row>
    <row r="1223" spans="1:50" hidden="1" x14ac:dyDescent="0.25">
      <c r="A1223" t="str">
        <f>INDEX('Community ID'!B:B,MATCH(M1223,'Community ID'!A:A,0))</f>
        <v>Cuidad de Dios</v>
      </c>
      <c r="B1223" t="str">
        <f>INDEX('Community ID'!$K:$K,MATCH('Environmental Data'!$N1223,'Community ID'!J:J,0))</f>
        <v>Santiago</v>
      </c>
      <c r="D1223" t="s">
        <v>3833</v>
      </c>
      <c r="G1223" t="s">
        <v>173</v>
      </c>
      <c r="H1223" t="s">
        <v>3834</v>
      </c>
      <c r="I1223">
        <v>32</v>
      </c>
      <c r="J1223">
        <v>8299142850</v>
      </c>
      <c r="K1223" t="s">
        <v>117</v>
      </c>
      <c r="L1223" t="s">
        <v>118</v>
      </c>
      <c r="M1223" t="s">
        <v>3453</v>
      </c>
      <c r="N1223" t="s">
        <v>364</v>
      </c>
      <c r="O1223" t="s">
        <v>364</v>
      </c>
      <c r="T1223" t="s">
        <v>3478</v>
      </c>
      <c r="U1223" t="s">
        <v>56</v>
      </c>
      <c r="V1223">
        <v>19.4878389</v>
      </c>
      <c r="W1223">
        <v>-70.752221300000002</v>
      </c>
      <c r="X1223" t="s">
        <v>57</v>
      </c>
      <c r="Y1223" t="s">
        <v>57</v>
      </c>
      <c r="Z1223" t="s">
        <v>345</v>
      </c>
      <c r="AA1223" t="s">
        <v>155</v>
      </c>
      <c r="AB1223" t="s">
        <v>60</v>
      </c>
      <c r="AD1223" t="s">
        <v>156</v>
      </c>
      <c r="AE1223" t="s">
        <v>176</v>
      </c>
      <c r="AF1223" t="s">
        <v>111</v>
      </c>
      <c r="AG1223" t="s">
        <v>135</v>
      </c>
      <c r="AH1223" t="s">
        <v>135</v>
      </c>
      <c r="AI1223" t="s">
        <v>443</v>
      </c>
      <c r="AJ1223">
        <v>1</v>
      </c>
      <c r="AK1223" t="s">
        <v>444</v>
      </c>
      <c r="AL1223">
        <v>4</v>
      </c>
      <c r="AM1223">
        <v>1</v>
      </c>
      <c r="AN1223" t="s">
        <v>60</v>
      </c>
      <c r="AO1223" t="s">
        <v>67</v>
      </c>
      <c r="AT1223" s="1">
        <v>44118</v>
      </c>
      <c r="AU1223" t="s">
        <v>11828</v>
      </c>
      <c r="AW1223" t="s">
        <v>71</v>
      </c>
      <c r="AX1223" t="s">
        <v>72</v>
      </c>
    </row>
    <row r="1224" spans="1:50" hidden="1" x14ac:dyDescent="0.25">
      <c r="A1224" t="str">
        <f>INDEX('Community ID'!B:B,MATCH(M1224,'Community ID'!A:A,0))</f>
        <v>La Luisa</v>
      </c>
      <c r="B1224" t="str">
        <f>INDEX('Community ID'!$K:$K,MATCH('Environmental Data'!$N1224,'Community ID'!J:J,0))</f>
        <v>Constanza</v>
      </c>
      <c r="D1224" t="s">
        <v>3835</v>
      </c>
      <c r="F1224" t="s">
        <v>2500</v>
      </c>
      <c r="G1224" t="s">
        <v>173</v>
      </c>
      <c r="H1224" t="s">
        <v>3836</v>
      </c>
      <c r="I1224">
        <v>23</v>
      </c>
      <c r="K1224" t="s">
        <v>201</v>
      </c>
      <c r="L1224" t="s">
        <v>127</v>
      </c>
      <c r="M1224" t="s">
        <v>128</v>
      </c>
      <c r="N1224" t="s">
        <v>97</v>
      </c>
      <c r="O1224" t="s">
        <v>98</v>
      </c>
      <c r="T1224" t="s">
        <v>1564</v>
      </c>
      <c r="U1224" t="s">
        <v>56</v>
      </c>
      <c r="V1224">
        <v>18.914581999999999</v>
      </c>
      <c r="W1224">
        <v>-70.745416199999994</v>
      </c>
      <c r="X1224" t="s">
        <v>82</v>
      </c>
      <c r="Y1224" t="s">
        <v>82</v>
      </c>
      <c r="Z1224" t="s">
        <v>166</v>
      </c>
      <c r="AA1224" t="s">
        <v>155</v>
      </c>
      <c r="AB1224" t="s">
        <v>60</v>
      </c>
      <c r="AD1224" t="s">
        <v>156</v>
      </c>
      <c r="AE1224" t="s">
        <v>157</v>
      </c>
      <c r="AF1224" t="s">
        <v>63</v>
      </c>
      <c r="AG1224" t="s">
        <v>64</v>
      </c>
      <c r="AH1224" t="s">
        <v>120</v>
      </c>
      <c r="AI1224" t="s">
        <v>874</v>
      </c>
      <c r="AJ1224">
        <v>1</v>
      </c>
      <c r="AK1224" t="s">
        <v>605</v>
      </c>
      <c r="AL1224">
        <v>5</v>
      </c>
      <c r="AM1224">
        <v>2</v>
      </c>
      <c r="AN1224" t="s">
        <v>60</v>
      </c>
      <c r="AO1224" t="s">
        <v>67</v>
      </c>
      <c r="AT1224" s="1">
        <v>44118</v>
      </c>
      <c r="AU1224" t="s">
        <v>11829</v>
      </c>
      <c r="AW1224" t="s">
        <v>71</v>
      </c>
      <c r="AX1224" t="s">
        <v>72</v>
      </c>
    </row>
    <row r="1225" spans="1:50" hidden="1" x14ac:dyDescent="0.25">
      <c r="A1225" t="str">
        <f>INDEX('Community ID'!B:B,MATCH(M1225,'Community ID'!A:A,0))</f>
        <v>La Luisa</v>
      </c>
      <c r="B1225" t="str">
        <f>INDEX('Community ID'!$K:$K,MATCH('Environmental Data'!$N1225,'Community ID'!J:J,0))</f>
        <v>Constanza</v>
      </c>
      <c r="D1225" t="s">
        <v>3837</v>
      </c>
      <c r="G1225" t="s">
        <v>173</v>
      </c>
      <c r="H1225" t="s">
        <v>3838</v>
      </c>
      <c r="I1225">
        <v>1821</v>
      </c>
      <c r="K1225" t="s">
        <v>132</v>
      </c>
      <c r="L1225" t="s">
        <v>108</v>
      </c>
      <c r="M1225" t="s">
        <v>3761</v>
      </c>
      <c r="N1225" t="s">
        <v>3044</v>
      </c>
      <c r="O1225" t="s">
        <v>147</v>
      </c>
      <c r="Q1225" t="s">
        <v>3076</v>
      </c>
      <c r="R1225" t="s">
        <v>621</v>
      </c>
      <c r="T1225" t="s">
        <v>3027</v>
      </c>
      <c r="U1225" t="s">
        <v>56</v>
      </c>
      <c r="V1225">
        <v>18.914571500000001</v>
      </c>
      <c r="W1225">
        <v>-70.744910200000007</v>
      </c>
      <c r="X1225" t="s">
        <v>100</v>
      </c>
      <c r="Y1225" t="s">
        <v>275</v>
      </c>
      <c r="Z1225" t="s">
        <v>166</v>
      </c>
      <c r="AA1225" t="s">
        <v>155</v>
      </c>
      <c r="AB1225" t="s">
        <v>60</v>
      </c>
      <c r="AD1225" t="s">
        <v>156</v>
      </c>
      <c r="AE1225" t="s">
        <v>176</v>
      </c>
      <c r="AF1225" t="s">
        <v>63</v>
      </c>
      <c r="AG1225" t="s">
        <v>621</v>
      </c>
      <c r="AH1225" t="s">
        <v>621</v>
      </c>
      <c r="AI1225" t="s">
        <v>884</v>
      </c>
      <c r="AJ1225">
        <v>1</v>
      </c>
      <c r="AK1225" t="s">
        <v>3839</v>
      </c>
      <c r="AL1225">
        <v>3</v>
      </c>
      <c r="AM1225">
        <v>1</v>
      </c>
      <c r="AN1225" t="s">
        <v>60</v>
      </c>
      <c r="AO1225" t="s">
        <v>67</v>
      </c>
      <c r="AT1225" s="1">
        <v>44118</v>
      </c>
      <c r="AU1225" t="s">
        <v>11830</v>
      </c>
      <c r="AW1225" t="s">
        <v>71</v>
      </c>
      <c r="AX1225" t="s">
        <v>72</v>
      </c>
    </row>
    <row r="1226" spans="1:50" hidden="1" x14ac:dyDescent="0.25">
      <c r="A1226" t="str">
        <f>INDEX('Community ID'!B:B,MATCH(M1226,'Community ID'!A:A,0))</f>
        <v>Cuidad de Dios</v>
      </c>
      <c r="B1226" t="str">
        <f>INDEX('Community ID'!$K:$K,MATCH('Environmental Data'!$N1226,'Community ID'!J:J,0))</f>
        <v>Santiago</v>
      </c>
      <c r="D1226" t="s">
        <v>3840</v>
      </c>
      <c r="G1226" t="s">
        <v>173</v>
      </c>
      <c r="H1226" t="s">
        <v>3841</v>
      </c>
      <c r="I1226">
        <v>35</v>
      </c>
      <c r="J1226">
        <v>8299316301</v>
      </c>
      <c r="K1226" t="s">
        <v>132</v>
      </c>
      <c r="L1226" t="s">
        <v>3842</v>
      </c>
      <c r="M1226" t="s">
        <v>3453</v>
      </c>
      <c r="N1226" t="s">
        <v>364</v>
      </c>
      <c r="O1226" t="s">
        <v>364</v>
      </c>
      <c r="Q1226" t="s">
        <v>353</v>
      </c>
      <c r="S1226">
        <v>3104865872</v>
      </c>
      <c r="T1226" t="s">
        <v>3105</v>
      </c>
      <c r="U1226" t="s">
        <v>56</v>
      </c>
      <c r="V1226">
        <v>19.489094887368299</v>
      </c>
      <c r="W1226">
        <v>-70.751662546797604</v>
      </c>
      <c r="X1226" t="s">
        <v>57</v>
      </c>
      <c r="Y1226" t="s">
        <v>57</v>
      </c>
      <c r="Z1226" t="s">
        <v>345</v>
      </c>
      <c r="AA1226" t="s">
        <v>155</v>
      </c>
      <c r="AB1226" t="s">
        <v>60</v>
      </c>
      <c r="AD1226" t="s">
        <v>156</v>
      </c>
      <c r="AE1226" t="s">
        <v>176</v>
      </c>
      <c r="AF1226" t="s">
        <v>63</v>
      </c>
      <c r="AG1226" t="s">
        <v>1052</v>
      </c>
      <c r="AH1226" t="s">
        <v>135</v>
      </c>
      <c r="AI1226" t="s">
        <v>722</v>
      </c>
      <c r="AJ1226">
        <v>2</v>
      </c>
      <c r="AK1226" t="s">
        <v>103</v>
      </c>
      <c r="AL1226">
        <v>4</v>
      </c>
      <c r="AM1226">
        <v>1</v>
      </c>
      <c r="AN1226" t="s">
        <v>60</v>
      </c>
      <c r="AT1226" s="1">
        <v>44118</v>
      </c>
      <c r="AU1226" t="s">
        <v>11831</v>
      </c>
      <c r="AW1226" t="s">
        <v>71</v>
      </c>
      <c r="AX1226" t="s">
        <v>72</v>
      </c>
    </row>
    <row r="1227" spans="1:50" hidden="1" x14ac:dyDescent="0.25">
      <c r="A1227" t="str">
        <f>INDEX('Community ID'!B:B,MATCH(M1227,'Community ID'!A:A,0))</f>
        <v>Cuidad de Dios</v>
      </c>
      <c r="B1227" t="str">
        <f>INDEX('Community ID'!$K:$K,MATCH('Environmental Data'!$N1227,'Community ID'!J:J,0))</f>
        <v>Santiago</v>
      </c>
      <c r="D1227" t="s">
        <v>3843</v>
      </c>
      <c r="F1227" t="s">
        <v>3844</v>
      </c>
      <c r="G1227" t="s">
        <v>151</v>
      </c>
      <c r="H1227" t="s">
        <v>3845</v>
      </c>
      <c r="I1227">
        <v>63</v>
      </c>
      <c r="J1227">
        <v>8292539406</v>
      </c>
      <c r="K1227" t="s">
        <v>76</v>
      </c>
      <c r="L1227" t="s">
        <v>3846</v>
      </c>
      <c r="M1227" t="s">
        <v>3453</v>
      </c>
      <c r="N1227" t="s">
        <v>364</v>
      </c>
      <c r="O1227" t="s">
        <v>364</v>
      </c>
      <c r="T1227" t="s">
        <v>3478</v>
      </c>
      <c r="U1227" t="s">
        <v>56</v>
      </c>
      <c r="V1227">
        <v>19.487865800000002</v>
      </c>
      <c r="W1227">
        <v>-70.752523800000006</v>
      </c>
      <c r="X1227" t="s">
        <v>57</v>
      </c>
      <c r="Y1227" t="s">
        <v>57</v>
      </c>
      <c r="Z1227" t="s">
        <v>345</v>
      </c>
      <c r="AA1227" t="s">
        <v>155</v>
      </c>
      <c r="AB1227" t="s">
        <v>60</v>
      </c>
      <c r="AD1227" t="s">
        <v>156</v>
      </c>
      <c r="AE1227" t="s">
        <v>176</v>
      </c>
      <c r="AF1227" t="s">
        <v>63</v>
      </c>
      <c r="AG1227" t="s">
        <v>135</v>
      </c>
      <c r="AH1227" t="s">
        <v>135</v>
      </c>
      <c r="AI1227" t="s">
        <v>443</v>
      </c>
      <c r="AJ1227">
        <v>1</v>
      </c>
      <c r="AK1227" t="s">
        <v>444</v>
      </c>
      <c r="AL1227">
        <v>3</v>
      </c>
      <c r="AN1227" t="s">
        <v>60</v>
      </c>
      <c r="AO1227" t="s">
        <v>67</v>
      </c>
      <c r="AT1227" s="1">
        <v>44118</v>
      </c>
      <c r="AU1227" t="s">
        <v>11832</v>
      </c>
      <c r="AW1227" t="s">
        <v>71</v>
      </c>
      <c r="AX1227" t="s">
        <v>72</v>
      </c>
    </row>
    <row r="1228" spans="1:50" hidden="1" x14ac:dyDescent="0.25">
      <c r="A1228" t="str">
        <f>INDEX('Community ID'!B:B,MATCH(M1228,'Community ID'!A:A,0))</f>
        <v>Cuidad de Dios</v>
      </c>
      <c r="B1228" t="str">
        <f>INDEX('Community ID'!$K:$K,MATCH('Environmental Data'!$N1228,'Community ID'!J:J,0))</f>
        <v>Santiago</v>
      </c>
      <c r="D1228" t="s">
        <v>3851</v>
      </c>
      <c r="F1228" t="s">
        <v>3852</v>
      </c>
      <c r="G1228" t="s">
        <v>173</v>
      </c>
      <c r="H1228" s="1">
        <v>17691</v>
      </c>
      <c r="I1228">
        <v>73</v>
      </c>
      <c r="J1228">
        <v>8298043058</v>
      </c>
      <c r="K1228" t="s">
        <v>76</v>
      </c>
      <c r="L1228" t="s">
        <v>108</v>
      </c>
      <c r="M1228" t="s">
        <v>3494</v>
      </c>
      <c r="N1228" t="s">
        <v>342</v>
      </c>
      <c r="O1228" t="s">
        <v>342</v>
      </c>
      <c r="Q1228" t="s">
        <v>358</v>
      </c>
      <c r="S1228">
        <v>3100191972</v>
      </c>
      <c r="T1228" t="s">
        <v>3495</v>
      </c>
      <c r="U1228" t="s">
        <v>56</v>
      </c>
      <c r="V1228">
        <v>19.488660299999999</v>
      </c>
      <c r="W1228">
        <v>-70.751987200000002</v>
      </c>
      <c r="X1228" t="s">
        <v>57</v>
      </c>
      <c r="Y1228" t="s">
        <v>57</v>
      </c>
      <c r="Z1228" t="s">
        <v>345</v>
      </c>
      <c r="AA1228" t="s">
        <v>155</v>
      </c>
      <c r="AB1228" t="s">
        <v>60</v>
      </c>
      <c r="AD1228" t="s">
        <v>156</v>
      </c>
      <c r="AE1228" t="s">
        <v>176</v>
      </c>
      <c r="AF1228" t="s">
        <v>63</v>
      </c>
      <c r="AG1228" t="s">
        <v>621</v>
      </c>
      <c r="AH1228" t="s">
        <v>621</v>
      </c>
      <c r="AI1228" t="s">
        <v>3853</v>
      </c>
      <c r="AJ1228">
        <v>2</v>
      </c>
      <c r="AK1228" t="s">
        <v>704</v>
      </c>
      <c r="AL1228">
        <v>3</v>
      </c>
      <c r="AN1228" t="s">
        <v>60</v>
      </c>
      <c r="AO1228" t="s">
        <v>67</v>
      </c>
      <c r="AT1228" s="1">
        <v>44118</v>
      </c>
      <c r="AU1228" t="s">
        <v>11833</v>
      </c>
      <c r="AW1228" t="s">
        <v>71</v>
      </c>
      <c r="AX1228" t="s">
        <v>72</v>
      </c>
    </row>
    <row r="1229" spans="1:50" hidden="1" x14ac:dyDescent="0.25">
      <c r="A1229" t="str">
        <f>INDEX('Community ID'!B:B,MATCH(M1229,'Community ID'!A:A,0))</f>
        <v>La Luisa</v>
      </c>
      <c r="B1229" t="str">
        <f>INDEX('Community ID'!$K:$K,MATCH('Environmental Data'!$N1229,'Community ID'!J:J,0))</f>
        <v>Constanza</v>
      </c>
      <c r="D1229" t="s">
        <v>3847</v>
      </c>
      <c r="G1229" t="s">
        <v>173</v>
      </c>
      <c r="H1229" t="s">
        <v>3848</v>
      </c>
      <c r="I1229">
        <v>42</v>
      </c>
      <c r="K1229" t="s">
        <v>76</v>
      </c>
      <c r="L1229" t="s">
        <v>3043</v>
      </c>
      <c r="M1229" t="s">
        <v>3761</v>
      </c>
      <c r="N1229" t="s">
        <v>79</v>
      </c>
      <c r="O1229" t="s">
        <v>147</v>
      </c>
      <c r="Q1229" t="s">
        <v>2839</v>
      </c>
      <c r="R1229" t="s">
        <v>621</v>
      </c>
      <c r="T1229" t="s">
        <v>3027</v>
      </c>
      <c r="U1229" t="s">
        <v>56</v>
      </c>
      <c r="V1229">
        <v>18.915875499999999</v>
      </c>
      <c r="W1229">
        <v>-70.743795199999994</v>
      </c>
      <c r="X1229" t="s">
        <v>82</v>
      </c>
      <c r="Y1229" t="s">
        <v>82</v>
      </c>
      <c r="Z1229" t="s">
        <v>58</v>
      </c>
      <c r="AA1229" t="s">
        <v>155</v>
      </c>
      <c r="AB1229" t="s">
        <v>60</v>
      </c>
      <c r="AD1229" t="s">
        <v>156</v>
      </c>
      <c r="AE1229" t="s">
        <v>176</v>
      </c>
      <c r="AF1229" t="s">
        <v>111</v>
      </c>
      <c r="AG1229" t="s">
        <v>621</v>
      </c>
      <c r="AH1229" t="s">
        <v>621</v>
      </c>
      <c r="AI1229" t="s">
        <v>347</v>
      </c>
      <c r="AJ1229">
        <v>1</v>
      </c>
      <c r="AK1229" t="s">
        <v>3077</v>
      </c>
      <c r="AL1229">
        <v>5</v>
      </c>
      <c r="AM1229">
        <v>0</v>
      </c>
      <c r="AN1229" t="s">
        <v>60</v>
      </c>
      <c r="AO1229" t="s">
        <v>67</v>
      </c>
      <c r="AT1229" s="1">
        <v>44118</v>
      </c>
      <c r="AU1229" t="s">
        <v>11834</v>
      </c>
      <c r="AW1229" t="s">
        <v>71</v>
      </c>
      <c r="AX1229" t="s">
        <v>72</v>
      </c>
    </row>
    <row r="1230" spans="1:50" hidden="1" x14ac:dyDescent="0.25">
      <c r="A1230" t="str">
        <f>INDEX('Community ID'!B:B,MATCH(M1230,'Community ID'!A:A,0))</f>
        <v>Cuidad de Dios</v>
      </c>
      <c r="B1230" t="str">
        <f>INDEX('Community ID'!$K:$K,MATCH('Environmental Data'!$N1230,'Community ID'!J:J,0))</f>
        <v>Santiago</v>
      </c>
      <c r="D1230" t="s">
        <v>3849</v>
      </c>
      <c r="F1230" t="s">
        <v>3850</v>
      </c>
      <c r="G1230" t="s">
        <v>173</v>
      </c>
      <c r="H1230" s="1">
        <v>34640</v>
      </c>
      <c r="I1230">
        <v>27</v>
      </c>
      <c r="J1230">
        <v>8294141112</v>
      </c>
      <c r="K1230" t="s">
        <v>117</v>
      </c>
      <c r="L1230" t="s">
        <v>118</v>
      </c>
      <c r="M1230" t="s">
        <v>3453</v>
      </c>
      <c r="N1230" t="s">
        <v>364</v>
      </c>
      <c r="O1230" t="s">
        <v>364</v>
      </c>
      <c r="Q1230" t="s">
        <v>134</v>
      </c>
      <c r="T1230" t="s">
        <v>3478</v>
      </c>
      <c r="U1230" t="s">
        <v>56</v>
      </c>
      <c r="V1230">
        <v>19.4879696</v>
      </c>
      <c r="W1230">
        <v>-70.752101400000001</v>
      </c>
      <c r="X1230" t="s">
        <v>196</v>
      </c>
      <c r="Y1230" t="s">
        <v>196</v>
      </c>
      <c r="Z1230" t="s">
        <v>345</v>
      </c>
      <c r="AA1230" t="s">
        <v>155</v>
      </c>
      <c r="AB1230" t="s">
        <v>60</v>
      </c>
      <c r="AD1230" t="s">
        <v>156</v>
      </c>
      <c r="AE1230" t="s">
        <v>176</v>
      </c>
      <c r="AF1230" t="s">
        <v>63</v>
      </c>
      <c r="AG1230" t="s">
        <v>135</v>
      </c>
      <c r="AH1230" t="s">
        <v>135</v>
      </c>
      <c r="AI1230" t="s">
        <v>443</v>
      </c>
      <c r="AJ1230">
        <v>1</v>
      </c>
      <c r="AK1230" t="s">
        <v>444</v>
      </c>
      <c r="AL1230">
        <v>4</v>
      </c>
      <c r="AN1230" t="s">
        <v>61</v>
      </c>
      <c r="AO1230" t="s">
        <v>67</v>
      </c>
      <c r="AT1230" s="1">
        <v>44118</v>
      </c>
      <c r="AU1230" t="s">
        <v>11835</v>
      </c>
      <c r="AW1230" t="s">
        <v>71</v>
      </c>
      <c r="AX1230" t="s">
        <v>72</v>
      </c>
    </row>
    <row r="1231" spans="1:50" hidden="1" x14ac:dyDescent="0.25">
      <c r="A1231" t="str">
        <f>INDEX('Community ID'!B:B,MATCH(M1231,'Community ID'!A:A,0))</f>
        <v>La Luisa</v>
      </c>
      <c r="B1231" t="str">
        <f>INDEX('Community ID'!$K:$K,MATCH('Environmental Data'!$N1231,'Community ID'!J:J,0))</f>
        <v>Constanza</v>
      </c>
      <c r="D1231" t="s">
        <v>3854</v>
      </c>
      <c r="F1231" t="s">
        <v>3856</v>
      </c>
      <c r="G1231" t="s">
        <v>151</v>
      </c>
      <c r="H1231" t="s">
        <v>3857</v>
      </c>
      <c r="I1231">
        <v>27</v>
      </c>
      <c r="K1231" t="s">
        <v>76</v>
      </c>
      <c r="L1231" t="s">
        <v>2198</v>
      </c>
      <c r="M1231" t="s">
        <v>128</v>
      </c>
      <c r="N1231" t="s">
        <v>97</v>
      </c>
      <c r="O1231" t="s">
        <v>98</v>
      </c>
      <c r="T1231" t="s">
        <v>1564</v>
      </c>
      <c r="U1231" t="s">
        <v>56</v>
      </c>
      <c r="V1231">
        <v>18.9160766</v>
      </c>
      <c r="W1231">
        <v>-70.744698799999995</v>
      </c>
      <c r="X1231" t="s">
        <v>57</v>
      </c>
      <c r="Y1231" t="s">
        <v>57</v>
      </c>
      <c r="Z1231" t="s">
        <v>904</v>
      </c>
      <c r="AA1231" t="s">
        <v>84</v>
      </c>
      <c r="AB1231" t="s">
        <v>60</v>
      </c>
      <c r="AD1231" t="s">
        <v>156</v>
      </c>
      <c r="AE1231" t="s">
        <v>176</v>
      </c>
      <c r="AF1231" t="s">
        <v>63</v>
      </c>
      <c r="AG1231" t="s">
        <v>64</v>
      </c>
      <c r="AH1231" t="s">
        <v>120</v>
      </c>
      <c r="AI1231" t="s">
        <v>925</v>
      </c>
      <c r="AJ1231">
        <v>1</v>
      </c>
      <c r="AK1231" t="s">
        <v>605</v>
      </c>
      <c r="AL1231">
        <v>5</v>
      </c>
      <c r="AM1231">
        <v>2</v>
      </c>
      <c r="AN1231" t="s">
        <v>60</v>
      </c>
      <c r="AO1231" t="s">
        <v>67</v>
      </c>
      <c r="AT1231" s="1">
        <v>44118</v>
      </c>
      <c r="AU1231" t="s">
        <v>11836</v>
      </c>
      <c r="AW1231" t="s">
        <v>71</v>
      </c>
      <c r="AX1231" t="s">
        <v>72</v>
      </c>
    </row>
    <row r="1232" spans="1:50" hidden="1" x14ac:dyDescent="0.25">
      <c r="A1232" t="str">
        <f>INDEX('Community ID'!B:B,MATCH(M1232,'Community ID'!A:A,0))</f>
        <v>Cuidad de Dios</v>
      </c>
      <c r="B1232" t="str">
        <f>INDEX('Community ID'!$K:$K,MATCH('Environmental Data'!$N1232,'Community ID'!J:J,0))</f>
        <v>Santiago</v>
      </c>
      <c r="D1232" t="s">
        <v>3858</v>
      </c>
      <c r="F1232" t="s">
        <v>3859</v>
      </c>
      <c r="G1232" t="s">
        <v>173</v>
      </c>
      <c r="H1232" t="s">
        <v>3860</v>
      </c>
      <c r="I1232">
        <v>31</v>
      </c>
      <c r="J1232">
        <v>8094424192</v>
      </c>
      <c r="K1232" t="s">
        <v>201</v>
      </c>
      <c r="L1232" t="s">
        <v>127</v>
      </c>
      <c r="M1232" t="s">
        <v>3453</v>
      </c>
      <c r="N1232" t="s">
        <v>364</v>
      </c>
      <c r="O1232" t="s">
        <v>364</v>
      </c>
      <c r="Q1232" t="s">
        <v>134</v>
      </c>
      <c r="T1232" t="s">
        <v>3478</v>
      </c>
      <c r="U1232" t="s">
        <v>56</v>
      </c>
      <c r="V1232">
        <v>19.488273299999999</v>
      </c>
      <c r="W1232">
        <v>-70.752078699999998</v>
      </c>
      <c r="X1232" t="s">
        <v>57</v>
      </c>
      <c r="Y1232" t="s">
        <v>57</v>
      </c>
      <c r="Z1232" t="s">
        <v>345</v>
      </c>
      <c r="AA1232" t="s">
        <v>155</v>
      </c>
      <c r="AB1232" t="s">
        <v>60</v>
      </c>
      <c r="AD1232" t="s">
        <v>156</v>
      </c>
      <c r="AE1232" t="s">
        <v>176</v>
      </c>
      <c r="AF1232" t="s">
        <v>63</v>
      </c>
      <c r="AG1232" t="s">
        <v>135</v>
      </c>
      <c r="AH1232" t="s">
        <v>135</v>
      </c>
      <c r="AI1232" t="s">
        <v>443</v>
      </c>
      <c r="AJ1232">
        <v>2</v>
      </c>
      <c r="AK1232" t="s">
        <v>444</v>
      </c>
      <c r="AL1232">
        <v>4</v>
      </c>
      <c r="AN1232" t="s">
        <v>60</v>
      </c>
      <c r="AO1232" t="s">
        <v>67</v>
      </c>
      <c r="AT1232" s="1">
        <v>44118</v>
      </c>
      <c r="AU1232" t="s">
        <v>11837</v>
      </c>
      <c r="AW1232" t="s">
        <v>71</v>
      </c>
      <c r="AX1232" t="s">
        <v>72</v>
      </c>
    </row>
    <row r="1233" spans="1:50" hidden="1" x14ac:dyDescent="0.25">
      <c r="A1233" t="str">
        <f>INDEX('Community ID'!B:B,MATCH(M1233,'Community ID'!A:A,0))</f>
        <v>Cuidad de Dios</v>
      </c>
      <c r="B1233" t="str">
        <f>INDEX('Community ID'!$K:$K,MATCH('Environmental Data'!$N1233,'Community ID'!J:J,0))</f>
        <v>Santiago</v>
      </c>
      <c r="D1233" t="s">
        <v>3865</v>
      </c>
      <c r="G1233" t="s">
        <v>173</v>
      </c>
      <c r="H1233" t="s">
        <v>3866</v>
      </c>
      <c r="I1233">
        <v>26</v>
      </c>
      <c r="J1233">
        <v>8292949603</v>
      </c>
      <c r="K1233" t="s">
        <v>49</v>
      </c>
      <c r="L1233" t="s">
        <v>108</v>
      </c>
      <c r="M1233" t="s">
        <v>3494</v>
      </c>
      <c r="N1233" t="s">
        <v>342</v>
      </c>
      <c r="O1233" t="s">
        <v>342</v>
      </c>
      <c r="Q1233" t="s">
        <v>358</v>
      </c>
      <c r="S1233">
        <v>22900248455</v>
      </c>
      <c r="T1233" t="s">
        <v>3495</v>
      </c>
      <c r="U1233" t="s">
        <v>56</v>
      </c>
      <c r="V1233">
        <v>19.4886935</v>
      </c>
      <c r="W1233">
        <v>-70.752001500000006</v>
      </c>
      <c r="X1233" t="s">
        <v>57</v>
      </c>
      <c r="Y1233" t="s">
        <v>57</v>
      </c>
      <c r="Z1233" t="s">
        <v>345</v>
      </c>
      <c r="AA1233" t="s">
        <v>155</v>
      </c>
      <c r="AB1233" t="s">
        <v>61</v>
      </c>
      <c r="AC1233" t="s">
        <v>61</v>
      </c>
      <c r="AD1233" t="s">
        <v>156</v>
      </c>
      <c r="AE1233" t="s">
        <v>176</v>
      </c>
      <c r="AF1233" t="s">
        <v>63</v>
      </c>
      <c r="AG1233" t="s">
        <v>621</v>
      </c>
      <c r="AH1233" t="s">
        <v>621</v>
      </c>
      <c r="AI1233" t="s">
        <v>3479</v>
      </c>
      <c r="AJ1233">
        <v>2</v>
      </c>
      <c r="AK1233" t="s">
        <v>704</v>
      </c>
      <c r="AL1233">
        <v>5</v>
      </c>
      <c r="AM1233">
        <v>2</v>
      </c>
      <c r="AN1233" t="s">
        <v>60</v>
      </c>
      <c r="AO1233" t="s">
        <v>67</v>
      </c>
      <c r="AT1233" s="1">
        <v>44118</v>
      </c>
      <c r="AU1233" t="s">
        <v>11838</v>
      </c>
      <c r="AW1233" t="s">
        <v>71</v>
      </c>
      <c r="AX1233" t="s">
        <v>72</v>
      </c>
    </row>
    <row r="1234" spans="1:50" hidden="1" x14ac:dyDescent="0.25">
      <c r="A1234" t="str">
        <f>INDEX('Community ID'!B:B,MATCH(M1234,'Community ID'!A:A,0))</f>
        <v>Cuidad de Dios</v>
      </c>
      <c r="B1234" t="str">
        <f>INDEX('Community ID'!$K:$K,MATCH('Environmental Data'!$N1234,'Community ID'!J:J,0))</f>
        <v>Santiago</v>
      </c>
      <c r="D1234" t="s">
        <v>3861</v>
      </c>
      <c r="G1234" t="s">
        <v>151</v>
      </c>
      <c r="H1234" t="s">
        <v>3862</v>
      </c>
      <c r="I1234">
        <v>45</v>
      </c>
      <c r="J1234">
        <v>8498031994</v>
      </c>
      <c r="K1234" t="s">
        <v>49</v>
      </c>
      <c r="L1234" t="s">
        <v>3399</v>
      </c>
      <c r="M1234" t="s">
        <v>3863</v>
      </c>
      <c r="N1234" t="s">
        <v>364</v>
      </c>
      <c r="O1234" t="s">
        <v>364</v>
      </c>
      <c r="Q1234" t="s">
        <v>134</v>
      </c>
      <c r="S1234">
        <v>3102048158</v>
      </c>
      <c r="T1234" t="s">
        <v>3105</v>
      </c>
      <c r="U1234" t="s">
        <v>56</v>
      </c>
      <c r="V1234">
        <v>19.488908402071299</v>
      </c>
      <c r="W1234">
        <v>-70.751879901259997</v>
      </c>
      <c r="X1234" t="s">
        <v>57</v>
      </c>
      <c r="Y1234" t="s">
        <v>57</v>
      </c>
      <c r="Z1234" t="s">
        <v>345</v>
      </c>
      <c r="AA1234" t="s">
        <v>155</v>
      </c>
      <c r="AB1234" t="s">
        <v>60</v>
      </c>
      <c r="AD1234" t="s">
        <v>156</v>
      </c>
      <c r="AE1234" t="s">
        <v>176</v>
      </c>
      <c r="AF1234" t="s">
        <v>111</v>
      </c>
      <c r="AG1234" t="s">
        <v>135</v>
      </c>
      <c r="AH1234" t="s">
        <v>135</v>
      </c>
      <c r="AI1234" t="s">
        <v>3864</v>
      </c>
      <c r="AJ1234">
        <v>2</v>
      </c>
      <c r="AK1234" t="s">
        <v>795</v>
      </c>
      <c r="AL1234">
        <v>4</v>
      </c>
      <c r="AM1234">
        <v>1</v>
      </c>
      <c r="AN1234" t="s">
        <v>60</v>
      </c>
      <c r="AO1234" t="s">
        <v>67</v>
      </c>
      <c r="AT1234" s="1">
        <v>44118</v>
      </c>
      <c r="AU1234" t="s">
        <v>11839</v>
      </c>
      <c r="AW1234" t="s">
        <v>71</v>
      </c>
      <c r="AX1234" t="s">
        <v>72</v>
      </c>
    </row>
    <row r="1235" spans="1:50" hidden="1" x14ac:dyDescent="0.25">
      <c r="A1235" t="str">
        <f>INDEX('Community ID'!B:B,MATCH(M1235,'Community ID'!A:A,0))</f>
        <v>Cuidad de Dios</v>
      </c>
      <c r="B1235" t="str">
        <f>INDEX('Community ID'!$K:$K,MATCH('Environmental Data'!$N1235,'Community ID'!J:J,0))</f>
        <v>Santiago</v>
      </c>
      <c r="D1235" t="s">
        <v>3867</v>
      </c>
      <c r="F1235" t="s">
        <v>1700</v>
      </c>
      <c r="G1235" t="s">
        <v>173</v>
      </c>
      <c r="H1235" t="s">
        <v>3868</v>
      </c>
      <c r="I1235">
        <v>50</v>
      </c>
      <c r="J1235">
        <v>8097195056</v>
      </c>
      <c r="K1235" t="s">
        <v>76</v>
      </c>
      <c r="L1235" t="s">
        <v>127</v>
      </c>
      <c r="M1235" t="s">
        <v>3453</v>
      </c>
      <c r="N1235" t="s">
        <v>364</v>
      </c>
      <c r="O1235" t="s">
        <v>364</v>
      </c>
      <c r="Q1235" t="s">
        <v>134</v>
      </c>
      <c r="T1235" t="s">
        <v>3478</v>
      </c>
      <c r="U1235" t="s">
        <v>56</v>
      </c>
      <c r="V1235">
        <v>19.4883217</v>
      </c>
      <c r="W1235">
        <v>-70.751980799999998</v>
      </c>
      <c r="X1235" t="s">
        <v>196</v>
      </c>
      <c r="Y1235" t="s">
        <v>196</v>
      </c>
      <c r="Z1235" t="s">
        <v>345</v>
      </c>
      <c r="AA1235" t="s">
        <v>155</v>
      </c>
      <c r="AB1235" t="s">
        <v>60</v>
      </c>
      <c r="AD1235" t="s">
        <v>156</v>
      </c>
      <c r="AE1235" t="s">
        <v>176</v>
      </c>
      <c r="AF1235" t="s">
        <v>63</v>
      </c>
      <c r="AG1235" t="s">
        <v>135</v>
      </c>
      <c r="AH1235" t="s">
        <v>135</v>
      </c>
      <c r="AI1235" t="s">
        <v>347</v>
      </c>
      <c r="AJ1235">
        <v>1</v>
      </c>
      <c r="AK1235" t="s">
        <v>444</v>
      </c>
      <c r="AL1235">
        <v>3</v>
      </c>
      <c r="AN1235" t="s">
        <v>60</v>
      </c>
      <c r="AO1235" t="s">
        <v>67</v>
      </c>
      <c r="AT1235" s="1">
        <v>44118</v>
      </c>
      <c r="AU1235" t="s">
        <v>11840</v>
      </c>
      <c r="AW1235" t="s">
        <v>71</v>
      </c>
      <c r="AX1235" t="s">
        <v>72</v>
      </c>
    </row>
    <row r="1236" spans="1:50" hidden="1" x14ac:dyDescent="0.25">
      <c r="A1236" t="str">
        <f>INDEX('Community ID'!B:B,MATCH(M1236,'Community ID'!A:A,0))</f>
        <v>Cuidad de Dios</v>
      </c>
      <c r="B1236" t="str">
        <f>INDEX('Community ID'!$K:$K,MATCH('Environmental Data'!$N1236,'Community ID'!J:J,0))</f>
        <v>Santiago</v>
      </c>
      <c r="D1236" t="s">
        <v>3869</v>
      </c>
      <c r="G1236" t="s">
        <v>151</v>
      </c>
      <c r="H1236" s="1">
        <v>28953</v>
      </c>
      <c r="I1236">
        <v>42</v>
      </c>
      <c r="J1236">
        <v>8296901894</v>
      </c>
      <c r="K1236" t="s">
        <v>201</v>
      </c>
      <c r="L1236" t="s">
        <v>1707</v>
      </c>
      <c r="M1236" t="s">
        <v>3453</v>
      </c>
      <c r="N1236" t="s">
        <v>364</v>
      </c>
      <c r="O1236" t="s">
        <v>3870</v>
      </c>
      <c r="T1236" t="s">
        <v>3478</v>
      </c>
      <c r="U1236" t="s">
        <v>56</v>
      </c>
      <c r="V1236">
        <v>19.488318499999998</v>
      </c>
      <c r="W1236">
        <v>-70.752300399999996</v>
      </c>
      <c r="X1236" t="s">
        <v>275</v>
      </c>
      <c r="Y1236" t="s">
        <v>275</v>
      </c>
      <c r="Z1236" t="s">
        <v>345</v>
      </c>
      <c r="AA1236" t="s">
        <v>155</v>
      </c>
      <c r="AB1236" t="s">
        <v>60</v>
      </c>
      <c r="AD1236" t="s">
        <v>156</v>
      </c>
      <c r="AE1236" t="s">
        <v>176</v>
      </c>
      <c r="AF1236" t="s">
        <v>63</v>
      </c>
      <c r="AG1236" t="s">
        <v>135</v>
      </c>
      <c r="AH1236" t="s">
        <v>135</v>
      </c>
      <c r="AI1236" t="s">
        <v>390</v>
      </c>
      <c r="AJ1236">
        <v>2</v>
      </c>
      <c r="AK1236" t="s">
        <v>444</v>
      </c>
      <c r="AL1236">
        <v>4</v>
      </c>
      <c r="AM1236">
        <v>2</v>
      </c>
      <c r="AN1236" t="s">
        <v>61</v>
      </c>
      <c r="AO1236" t="s">
        <v>67</v>
      </c>
      <c r="AT1236" s="1">
        <v>44118</v>
      </c>
      <c r="AU1236" t="s">
        <v>11841</v>
      </c>
      <c r="AW1236" t="s">
        <v>71</v>
      </c>
      <c r="AX1236" t="s">
        <v>72</v>
      </c>
    </row>
    <row r="1237" spans="1:50" hidden="1" x14ac:dyDescent="0.25">
      <c r="A1237" t="str">
        <f>INDEX('Community ID'!B:B,MATCH(M1237,'Community ID'!A:A,0))</f>
        <v>Cuidad de Dios</v>
      </c>
      <c r="B1237" t="str">
        <f>INDEX('Community ID'!$K:$K,MATCH('Environmental Data'!$N1237,'Community ID'!J:J,0))</f>
        <v>Santiago</v>
      </c>
      <c r="D1237" t="s">
        <v>3871</v>
      </c>
      <c r="F1237" t="s">
        <v>3872</v>
      </c>
      <c r="G1237" t="s">
        <v>173</v>
      </c>
      <c r="H1237" t="s">
        <v>3873</v>
      </c>
      <c r="I1237">
        <v>67</v>
      </c>
      <c r="J1237">
        <v>8298267642</v>
      </c>
      <c r="K1237" t="s">
        <v>76</v>
      </c>
      <c r="L1237" t="s">
        <v>108</v>
      </c>
      <c r="M1237" t="s">
        <v>3494</v>
      </c>
      <c r="N1237" t="s">
        <v>342</v>
      </c>
      <c r="O1237" t="s">
        <v>342</v>
      </c>
      <c r="Q1237" t="s">
        <v>3874</v>
      </c>
      <c r="S1237">
        <v>400043321</v>
      </c>
      <c r="T1237" t="s">
        <v>3495</v>
      </c>
      <c r="U1237" t="s">
        <v>56</v>
      </c>
      <c r="V1237">
        <v>19.488629100000001</v>
      </c>
      <c r="W1237">
        <v>-70.751983499999994</v>
      </c>
      <c r="X1237" t="s">
        <v>57</v>
      </c>
      <c r="Y1237" t="s">
        <v>57</v>
      </c>
      <c r="Z1237" t="s">
        <v>345</v>
      </c>
      <c r="AA1237" t="s">
        <v>155</v>
      </c>
      <c r="AB1237" t="s">
        <v>60</v>
      </c>
      <c r="AD1237" t="s">
        <v>156</v>
      </c>
      <c r="AE1237" t="s">
        <v>176</v>
      </c>
      <c r="AF1237" t="s">
        <v>63</v>
      </c>
      <c r="AG1237" t="s">
        <v>730</v>
      </c>
      <c r="AH1237" t="s">
        <v>730</v>
      </c>
      <c r="AI1237" t="s">
        <v>3875</v>
      </c>
      <c r="AJ1237">
        <v>1</v>
      </c>
      <c r="AK1237" t="s">
        <v>704</v>
      </c>
      <c r="AL1237">
        <v>2</v>
      </c>
      <c r="AM1237">
        <v>1</v>
      </c>
      <c r="AN1237" t="s">
        <v>60</v>
      </c>
      <c r="AO1237" t="s">
        <v>67</v>
      </c>
      <c r="AT1237" s="1">
        <v>44118</v>
      </c>
      <c r="AU1237" t="s">
        <v>11842</v>
      </c>
      <c r="AW1237" t="s">
        <v>71</v>
      </c>
      <c r="AX1237" t="s">
        <v>72</v>
      </c>
    </row>
    <row r="1238" spans="1:50" hidden="1" x14ac:dyDescent="0.25">
      <c r="A1238" t="str">
        <f>INDEX('Community ID'!B:B,MATCH(M1238,'Community ID'!A:A,0))</f>
        <v>Cuidad de Dios</v>
      </c>
      <c r="B1238" t="str">
        <f>INDEX('Community ID'!$K:$K,MATCH('Environmental Data'!$N1238,'Community ID'!J:J,0))</f>
        <v>Santiago</v>
      </c>
      <c r="D1238" t="s">
        <v>3876</v>
      </c>
      <c r="F1238" t="s">
        <v>1082</v>
      </c>
      <c r="G1238" t="s">
        <v>173</v>
      </c>
      <c r="H1238" t="s">
        <v>3877</v>
      </c>
      <c r="I1238">
        <v>41</v>
      </c>
      <c r="J1238">
        <v>8295434791</v>
      </c>
      <c r="K1238" t="s">
        <v>117</v>
      </c>
      <c r="L1238" t="s">
        <v>108</v>
      </c>
      <c r="M1238" t="s">
        <v>3494</v>
      </c>
      <c r="N1238" t="s">
        <v>364</v>
      </c>
      <c r="O1238" t="s">
        <v>364</v>
      </c>
      <c r="Q1238" t="s">
        <v>2100</v>
      </c>
      <c r="S1238">
        <v>5601260531</v>
      </c>
      <c r="T1238" t="s">
        <v>3105</v>
      </c>
      <c r="U1238" t="s">
        <v>56</v>
      </c>
      <c r="V1238">
        <v>19.4883513427962</v>
      </c>
      <c r="W1238">
        <v>-70.752088654780906</v>
      </c>
      <c r="X1238" t="s">
        <v>57</v>
      </c>
      <c r="Y1238" t="s">
        <v>57</v>
      </c>
      <c r="Z1238" t="s">
        <v>345</v>
      </c>
      <c r="AA1238" t="s">
        <v>155</v>
      </c>
      <c r="AB1238" t="s">
        <v>60</v>
      </c>
      <c r="AD1238" t="s">
        <v>156</v>
      </c>
      <c r="AE1238" t="s">
        <v>176</v>
      </c>
      <c r="AF1238" t="s">
        <v>111</v>
      </c>
      <c r="AG1238" t="s">
        <v>1052</v>
      </c>
      <c r="AH1238" t="s">
        <v>1052</v>
      </c>
      <c r="AI1238" t="s">
        <v>3313</v>
      </c>
      <c r="AJ1238">
        <v>2</v>
      </c>
      <c r="AK1238" t="s">
        <v>830</v>
      </c>
      <c r="AL1238">
        <v>5</v>
      </c>
      <c r="AN1238" t="s">
        <v>60</v>
      </c>
      <c r="AO1238" t="s">
        <v>67</v>
      </c>
      <c r="AT1238" s="1">
        <v>44118</v>
      </c>
      <c r="AU1238" t="s">
        <v>11843</v>
      </c>
      <c r="AW1238" t="s">
        <v>71</v>
      </c>
      <c r="AX1238" t="s">
        <v>72</v>
      </c>
    </row>
    <row r="1239" spans="1:50" hidden="1" x14ac:dyDescent="0.25">
      <c r="A1239" t="str">
        <f>INDEX('Community ID'!B:B,MATCH(M1239,'Community ID'!A:A,0))</f>
        <v>Cuidad de Dios</v>
      </c>
      <c r="B1239" t="str">
        <f>INDEX('Community ID'!$K:$K,MATCH('Environmental Data'!$N1239,'Community ID'!J:J,0))</f>
        <v>Santiago</v>
      </c>
      <c r="D1239" t="s">
        <v>3878</v>
      </c>
      <c r="G1239" t="s">
        <v>173</v>
      </c>
      <c r="H1239" s="1">
        <v>35618</v>
      </c>
      <c r="I1239">
        <v>24</v>
      </c>
      <c r="J1239">
        <v>8293939413</v>
      </c>
      <c r="K1239" t="s">
        <v>76</v>
      </c>
      <c r="L1239" t="s">
        <v>127</v>
      </c>
      <c r="M1239" t="s">
        <v>3453</v>
      </c>
      <c r="N1239" t="s">
        <v>364</v>
      </c>
      <c r="O1239" t="s">
        <v>364</v>
      </c>
      <c r="T1239" t="s">
        <v>3478</v>
      </c>
      <c r="U1239" t="s">
        <v>56</v>
      </c>
      <c r="V1239">
        <v>19.488316399999999</v>
      </c>
      <c r="W1239">
        <v>-70.752312700000004</v>
      </c>
      <c r="X1239" t="s">
        <v>196</v>
      </c>
      <c r="Y1239" t="s">
        <v>196</v>
      </c>
      <c r="Z1239" t="s">
        <v>345</v>
      </c>
      <c r="AA1239" t="s">
        <v>155</v>
      </c>
      <c r="AB1239" t="s">
        <v>60</v>
      </c>
      <c r="AD1239" t="s">
        <v>156</v>
      </c>
      <c r="AE1239" t="s">
        <v>176</v>
      </c>
      <c r="AF1239" t="s">
        <v>63</v>
      </c>
      <c r="AG1239" t="s">
        <v>135</v>
      </c>
      <c r="AH1239" t="s">
        <v>135</v>
      </c>
      <c r="AI1239" t="s">
        <v>443</v>
      </c>
      <c r="AJ1239">
        <v>1</v>
      </c>
      <c r="AK1239" t="s">
        <v>444</v>
      </c>
      <c r="AL1239">
        <v>4</v>
      </c>
      <c r="AM1239">
        <v>1</v>
      </c>
      <c r="AN1239" t="s">
        <v>60</v>
      </c>
      <c r="AO1239" t="s">
        <v>67</v>
      </c>
      <c r="AT1239" s="1">
        <v>44118</v>
      </c>
      <c r="AU1239" t="s">
        <v>11844</v>
      </c>
      <c r="AW1239" t="s">
        <v>71</v>
      </c>
      <c r="AX1239" t="s">
        <v>72</v>
      </c>
    </row>
    <row r="1240" spans="1:50" hidden="1" x14ac:dyDescent="0.25">
      <c r="A1240" t="str">
        <f>INDEX('Community ID'!B:B,MATCH(M1240,'Community ID'!A:A,0))</f>
        <v>Cuidad de Dios</v>
      </c>
      <c r="B1240" t="str">
        <f>INDEX('Community ID'!$K:$K,MATCH('Environmental Data'!$N1240,'Community ID'!J:J,0))</f>
        <v>Santiago</v>
      </c>
      <c r="D1240" t="s">
        <v>3879</v>
      </c>
      <c r="G1240" t="s">
        <v>173</v>
      </c>
      <c r="H1240" t="s">
        <v>3880</v>
      </c>
      <c r="I1240">
        <v>46</v>
      </c>
      <c r="J1240">
        <v>8296828205</v>
      </c>
      <c r="K1240" t="s">
        <v>49</v>
      </c>
      <c r="L1240" t="s">
        <v>3881</v>
      </c>
      <c r="M1240" t="s">
        <v>3494</v>
      </c>
      <c r="N1240" t="s">
        <v>342</v>
      </c>
      <c r="O1240" t="s">
        <v>3612</v>
      </c>
      <c r="Q1240" t="s">
        <v>375</v>
      </c>
      <c r="S1240">
        <v>9400075253</v>
      </c>
      <c r="T1240" t="s">
        <v>3495</v>
      </c>
      <c r="U1240" t="s">
        <v>56</v>
      </c>
      <c r="V1240">
        <v>19.488528299999999</v>
      </c>
      <c r="W1240">
        <v>-70.751986400000007</v>
      </c>
      <c r="X1240" t="s">
        <v>57</v>
      </c>
      <c r="Y1240" t="s">
        <v>57</v>
      </c>
      <c r="Z1240" t="s">
        <v>345</v>
      </c>
      <c r="AA1240" t="s">
        <v>155</v>
      </c>
      <c r="AB1240" t="s">
        <v>60</v>
      </c>
      <c r="AD1240" t="s">
        <v>156</v>
      </c>
      <c r="AE1240" t="s">
        <v>176</v>
      </c>
      <c r="AF1240" t="s">
        <v>63</v>
      </c>
      <c r="AG1240" t="s">
        <v>730</v>
      </c>
      <c r="AH1240" t="s">
        <v>730</v>
      </c>
      <c r="AI1240" t="s">
        <v>3882</v>
      </c>
      <c r="AJ1240">
        <v>1</v>
      </c>
      <c r="AK1240" t="s">
        <v>3883</v>
      </c>
      <c r="AL1240">
        <v>4</v>
      </c>
      <c r="AM1240">
        <v>1</v>
      </c>
      <c r="AN1240" t="s">
        <v>60</v>
      </c>
      <c r="AO1240" t="s">
        <v>67</v>
      </c>
      <c r="AT1240" s="1">
        <v>44118</v>
      </c>
      <c r="AU1240" t="s">
        <v>11845</v>
      </c>
      <c r="AW1240" t="s">
        <v>71</v>
      </c>
      <c r="AX1240" t="s">
        <v>72</v>
      </c>
    </row>
    <row r="1241" spans="1:50" hidden="1" x14ac:dyDescent="0.25">
      <c r="A1241" t="str">
        <f>INDEX('Community ID'!B:B,MATCH(M1241,'Community ID'!A:A,0))</f>
        <v>Cuidad de Dios</v>
      </c>
      <c r="B1241" t="str">
        <f>INDEX('Community ID'!$K:$K,MATCH('Environmental Data'!$N1241,'Community ID'!J:J,0))</f>
        <v>Santiago</v>
      </c>
      <c r="D1241" t="s">
        <v>3884</v>
      </c>
      <c r="F1241" t="s">
        <v>624</v>
      </c>
      <c r="G1241" t="s">
        <v>151</v>
      </c>
      <c r="H1241" t="s">
        <v>3885</v>
      </c>
      <c r="I1241">
        <v>55</v>
      </c>
      <c r="J1241">
        <v>8496342432</v>
      </c>
      <c r="K1241" t="s">
        <v>76</v>
      </c>
      <c r="L1241" t="s">
        <v>3886</v>
      </c>
      <c r="M1241" t="s">
        <v>3453</v>
      </c>
      <c r="N1241" t="s">
        <v>364</v>
      </c>
      <c r="O1241" t="s">
        <v>364</v>
      </c>
      <c r="Q1241" t="s">
        <v>134</v>
      </c>
      <c r="T1241" t="s">
        <v>3478</v>
      </c>
      <c r="U1241" t="s">
        <v>56</v>
      </c>
      <c r="V1241">
        <v>19.488480800000001</v>
      </c>
      <c r="W1241">
        <v>-70.752247400000002</v>
      </c>
      <c r="X1241" t="s">
        <v>57</v>
      </c>
      <c r="Y1241" t="s">
        <v>57</v>
      </c>
      <c r="Z1241" t="s">
        <v>345</v>
      </c>
      <c r="AA1241" t="s">
        <v>155</v>
      </c>
      <c r="AB1241" t="s">
        <v>60</v>
      </c>
      <c r="AD1241" t="s">
        <v>156</v>
      </c>
      <c r="AE1241" t="s">
        <v>176</v>
      </c>
      <c r="AF1241" t="s">
        <v>63</v>
      </c>
      <c r="AG1241" t="s">
        <v>1052</v>
      </c>
      <c r="AH1241" t="s">
        <v>1052</v>
      </c>
      <c r="AI1241" t="s">
        <v>443</v>
      </c>
      <c r="AJ1241">
        <v>1</v>
      </c>
      <c r="AK1241" t="s">
        <v>444</v>
      </c>
      <c r="AL1241">
        <v>2</v>
      </c>
      <c r="AN1241" t="s">
        <v>60</v>
      </c>
      <c r="AO1241" t="s">
        <v>67</v>
      </c>
      <c r="AT1241" s="1">
        <v>44118</v>
      </c>
      <c r="AU1241" t="s">
        <v>11846</v>
      </c>
      <c r="AW1241" t="s">
        <v>71</v>
      </c>
      <c r="AX1241" t="s">
        <v>72</v>
      </c>
    </row>
    <row r="1242" spans="1:50" hidden="1" x14ac:dyDescent="0.25">
      <c r="A1242" t="str">
        <f>INDEX('Community ID'!B:B,MATCH(M1242,'Community ID'!A:A,0))</f>
        <v>La Luisa</v>
      </c>
      <c r="B1242" t="str">
        <f>INDEX('Community ID'!$K:$K,MATCH('Environmental Data'!$N1242,'Community ID'!J:J,0))</f>
        <v>Constanza</v>
      </c>
      <c r="D1242" t="s">
        <v>3887</v>
      </c>
      <c r="G1242" t="s">
        <v>173</v>
      </c>
      <c r="H1242" t="s">
        <v>3888</v>
      </c>
      <c r="I1242">
        <v>55</v>
      </c>
      <c r="K1242" t="s">
        <v>76</v>
      </c>
      <c r="L1242" t="s">
        <v>3889</v>
      </c>
      <c r="M1242" t="s">
        <v>3761</v>
      </c>
      <c r="N1242" t="s">
        <v>3044</v>
      </c>
      <c r="O1242" t="s">
        <v>3890</v>
      </c>
      <c r="Q1242" t="s">
        <v>3891</v>
      </c>
      <c r="R1242" t="s">
        <v>621</v>
      </c>
      <c r="T1242" t="s">
        <v>3027</v>
      </c>
      <c r="U1242" t="s">
        <v>56</v>
      </c>
      <c r="V1242">
        <v>18.915875499999999</v>
      </c>
      <c r="W1242">
        <v>-70.743795199999994</v>
      </c>
      <c r="X1242" t="s">
        <v>82</v>
      </c>
      <c r="Y1242" t="s">
        <v>82</v>
      </c>
      <c r="Z1242" t="s">
        <v>166</v>
      </c>
      <c r="AA1242" t="s">
        <v>155</v>
      </c>
      <c r="AB1242" t="s">
        <v>60</v>
      </c>
      <c r="AD1242" t="s">
        <v>156</v>
      </c>
      <c r="AE1242" t="s">
        <v>176</v>
      </c>
      <c r="AF1242" t="s">
        <v>63</v>
      </c>
      <c r="AG1242" t="s">
        <v>621</v>
      </c>
      <c r="AH1242" t="s">
        <v>621</v>
      </c>
      <c r="AI1242" t="s">
        <v>347</v>
      </c>
      <c r="AJ1242">
        <v>1</v>
      </c>
      <c r="AK1242" t="s">
        <v>833</v>
      </c>
      <c r="AL1242">
        <v>6</v>
      </c>
      <c r="AM1242">
        <v>0</v>
      </c>
      <c r="AN1242" t="s">
        <v>60</v>
      </c>
      <c r="AO1242" t="s">
        <v>67</v>
      </c>
      <c r="AT1242" s="1">
        <v>44117</v>
      </c>
      <c r="AU1242" t="s">
        <v>11847</v>
      </c>
      <c r="AW1242" t="s">
        <v>71</v>
      </c>
      <c r="AX1242" t="s">
        <v>72</v>
      </c>
    </row>
    <row r="1243" spans="1:50" hidden="1" x14ac:dyDescent="0.25">
      <c r="A1243" t="str">
        <f>INDEX('Community ID'!B:B,MATCH(M1243,'Community ID'!A:A,0))</f>
        <v>La Luisa</v>
      </c>
      <c r="B1243" t="str">
        <f>INDEX('Community ID'!$K:$K,MATCH('Environmental Data'!$N1243,'Community ID'!J:J,0))</f>
        <v>Constanza</v>
      </c>
      <c r="D1243" t="s">
        <v>3892</v>
      </c>
      <c r="G1243" t="s">
        <v>151</v>
      </c>
      <c r="H1243" t="s">
        <v>3893</v>
      </c>
      <c r="I1243">
        <v>54</v>
      </c>
      <c r="K1243" t="s">
        <v>76</v>
      </c>
      <c r="L1243" t="s">
        <v>3894</v>
      </c>
      <c r="M1243" t="s">
        <v>128</v>
      </c>
      <c r="N1243" t="s">
        <v>79</v>
      </c>
      <c r="O1243" t="s">
        <v>147</v>
      </c>
      <c r="T1243" t="s">
        <v>3027</v>
      </c>
      <c r="U1243" t="s">
        <v>56</v>
      </c>
      <c r="V1243">
        <v>18.915763299999998</v>
      </c>
      <c r="W1243">
        <v>-70.752715600000002</v>
      </c>
      <c r="X1243" t="s">
        <v>82</v>
      </c>
      <c r="Y1243" t="s">
        <v>82</v>
      </c>
      <c r="Z1243" t="s">
        <v>166</v>
      </c>
      <c r="AA1243" t="s">
        <v>155</v>
      </c>
      <c r="AB1243" t="s">
        <v>61</v>
      </c>
      <c r="AC1243" t="s">
        <v>61</v>
      </c>
      <c r="AD1243" t="s">
        <v>156</v>
      </c>
      <c r="AE1243" t="s">
        <v>157</v>
      </c>
      <c r="AF1243" t="s">
        <v>86</v>
      </c>
      <c r="AG1243" t="s">
        <v>1865</v>
      </c>
      <c r="AH1243" t="s">
        <v>1608</v>
      </c>
      <c r="AI1243" t="s">
        <v>3895</v>
      </c>
      <c r="AJ1243">
        <v>1</v>
      </c>
      <c r="AK1243" t="s">
        <v>89</v>
      </c>
      <c r="AL1243">
        <v>1</v>
      </c>
      <c r="AM1243">
        <v>0</v>
      </c>
      <c r="AN1243" t="s">
        <v>60</v>
      </c>
      <c r="AO1243" t="s">
        <v>67</v>
      </c>
      <c r="AT1243" s="1">
        <v>44117</v>
      </c>
      <c r="AU1243" t="s">
        <v>11848</v>
      </c>
      <c r="AW1243" t="s">
        <v>71</v>
      </c>
      <c r="AX1243" t="s">
        <v>72</v>
      </c>
    </row>
    <row r="1244" spans="1:50" hidden="1" x14ac:dyDescent="0.25">
      <c r="A1244" t="str">
        <f>INDEX('Community ID'!B:B,MATCH(M1244,'Community ID'!A:A,0))</f>
        <v>La Luisa</v>
      </c>
      <c r="B1244" t="str">
        <f>INDEX('Community ID'!$K:$K,MATCH('Environmental Data'!$N1244,'Community ID'!J:J,0))</f>
        <v>Constanza</v>
      </c>
      <c r="D1244" t="s">
        <v>3896</v>
      </c>
      <c r="G1244" t="s">
        <v>173</v>
      </c>
      <c r="H1244" t="s">
        <v>3897</v>
      </c>
      <c r="I1244">
        <v>63</v>
      </c>
      <c r="K1244" t="s">
        <v>76</v>
      </c>
      <c r="L1244" t="s">
        <v>3043</v>
      </c>
      <c r="M1244" t="s">
        <v>3761</v>
      </c>
      <c r="N1244" t="s">
        <v>79</v>
      </c>
      <c r="O1244" t="s">
        <v>147</v>
      </c>
      <c r="Q1244" t="s">
        <v>2839</v>
      </c>
      <c r="R1244" t="s">
        <v>621</v>
      </c>
      <c r="T1244" t="s">
        <v>3027</v>
      </c>
      <c r="U1244" t="s">
        <v>56</v>
      </c>
      <c r="V1244">
        <v>18.915839200000001</v>
      </c>
      <c r="W1244">
        <v>-70.743744800000002</v>
      </c>
      <c r="X1244" t="s">
        <v>82</v>
      </c>
      <c r="Y1244" t="s">
        <v>82</v>
      </c>
      <c r="Z1244" t="s">
        <v>166</v>
      </c>
      <c r="AA1244" t="s">
        <v>155</v>
      </c>
      <c r="AB1244" t="s">
        <v>60</v>
      </c>
      <c r="AD1244" t="s">
        <v>156</v>
      </c>
      <c r="AE1244" t="s">
        <v>176</v>
      </c>
      <c r="AF1244" t="s">
        <v>63</v>
      </c>
      <c r="AG1244" t="s">
        <v>621</v>
      </c>
      <c r="AH1244" t="s">
        <v>621</v>
      </c>
      <c r="AI1244" t="s">
        <v>934</v>
      </c>
      <c r="AJ1244">
        <v>1</v>
      </c>
      <c r="AK1244" t="s">
        <v>833</v>
      </c>
      <c r="AL1244">
        <v>3</v>
      </c>
      <c r="AM1244">
        <v>0</v>
      </c>
      <c r="AN1244" t="s">
        <v>60</v>
      </c>
      <c r="AO1244" t="s">
        <v>67</v>
      </c>
      <c r="AT1244" s="1">
        <v>44117</v>
      </c>
      <c r="AU1244" t="s">
        <v>11849</v>
      </c>
      <c r="AW1244" t="s">
        <v>71</v>
      </c>
      <c r="AX1244" t="s">
        <v>72</v>
      </c>
    </row>
    <row r="1245" spans="1:50" hidden="1" x14ac:dyDescent="0.25">
      <c r="A1245" t="str">
        <f>INDEX('Community ID'!B:B,MATCH(M1245,'Community ID'!A:A,0))</f>
        <v>La Luisa</v>
      </c>
      <c r="B1245" t="str">
        <f>INDEX('Community ID'!$K:$K,MATCH('Environmental Data'!$N1245,'Community ID'!J:J,0))</f>
        <v>Constanza</v>
      </c>
      <c r="D1245" t="s">
        <v>3898</v>
      </c>
      <c r="G1245" t="s">
        <v>173</v>
      </c>
      <c r="H1245" s="1">
        <v>35806</v>
      </c>
      <c r="I1245">
        <v>23</v>
      </c>
      <c r="J1245" t="s">
        <v>3899</v>
      </c>
      <c r="K1245" t="s">
        <v>132</v>
      </c>
      <c r="L1245" t="s">
        <v>127</v>
      </c>
      <c r="M1245" t="s">
        <v>128</v>
      </c>
      <c r="N1245" t="s">
        <v>97</v>
      </c>
      <c r="O1245" t="s">
        <v>98</v>
      </c>
      <c r="Q1245" t="s">
        <v>134</v>
      </c>
      <c r="T1245" t="s">
        <v>836</v>
      </c>
      <c r="U1245" t="s">
        <v>56</v>
      </c>
      <c r="V1245">
        <v>18.915323300000001</v>
      </c>
      <c r="W1245">
        <v>-70.746246999999997</v>
      </c>
      <c r="X1245" t="s">
        <v>82</v>
      </c>
      <c r="Y1245" t="s">
        <v>82</v>
      </c>
      <c r="Z1245" t="s">
        <v>166</v>
      </c>
      <c r="AA1245" t="s">
        <v>84</v>
      </c>
      <c r="AB1245" t="s">
        <v>60</v>
      </c>
      <c r="AD1245" t="s">
        <v>156</v>
      </c>
      <c r="AE1245" t="s">
        <v>157</v>
      </c>
      <c r="AF1245" t="s">
        <v>111</v>
      </c>
      <c r="AG1245" t="s">
        <v>87</v>
      </c>
      <c r="AH1245" t="s">
        <v>87</v>
      </c>
      <c r="AI1245" t="s">
        <v>3900</v>
      </c>
      <c r="AJ1245">
        <v>1</v>
      </c>
      <c r="AK1245" t="s">
        <v>837</v>
      </c>
      <c r="AL1245">
        <v>3</v>
      </c>
      <c r="AM1245">
        <v>1</v>
      </c>
      <c r="AN1245" t="s">
        <v>60</v>
      </c>
      <c r="AO1245" t="s">
        <v>67</v>
      </c>
      <c r="AT1245" s="1">
        <v>44117</v>
      </c>
      <c r="AU1245" t="s">
        <v>11850</v>
      </c>
      <c r="AW1245" t="s">
        <v>71</v>
      </c>
      <c r="AX1245" t="s">
        <v>72</v>
      </c>
    </row>
    <row r="1246" spans="1:50" hidden="1" x14ac:dyDescent="0.25">
      <c r="A1246" t="str">
        <f>INDEX('Community ID'!B:B,MATCH(M1246,'Community ID'!A:A,0))</f>
        <v>La Luisa</v>
      </c>
      <c r="B1246" t="str">
        <f>INDEX('Community ID'!$K:$K,MATCH('Environmental Data'!$N1246,'Community ID'!J:J,0))</f>
        <v>Constanza</v>
      </c>
      <c r="D1246" t="s">
        <v>3901</v>
      </c>
      <c r="G1246" t="s">
        <v>151</v>
      </c>
      <c r="H1246" t="s">
        <v>3902</v>
      </c>
      <c r="I1246">
        <v>47</v>
      </c>
      <c r="K1246" t="s">
        <v>76</v>
      </c>
      <c r="L1246" t="s">
        <v>3033</v>
      </c>
      <c r="M1246" t="s">
        <v>3761</v>
      </c>
      <c r="N1246" t="s">
        <v>79</v>
      </c>
      <c r="O1246" t="s">
        <v>147</v>
      </c>
      <c r="Q1246" t="s">
        <v>3049</v>
      </c>
      <c r="R1246" t="s">
        <v>621</v>
      </c>
      <c r="T1246" t="s">
        <v>3027</v>
      </c>
      <c r="U1246" t="s">
        <v>56</v>
      </c>
      <c r="V1246">
        <v>18.915839200000001</v>
      </c>
      <c r="W1246">
        <v>-70.743744800000002</v>
      </c>
      <c r="X1246" t="s">
        <v>82</v>
      </c>
      <c r="Y1246" t="s">
        <v>82</v>
      </c>
      <c r="Z1246" t="s">
        <v>166</v>
      </c>
      <c r="AA1246" t="s">
        <v>155</v>
      </c>
      <c r="AB1246" t="s">
        <v>60</v>
      </c>
      <c r="AD1246" t="s">
        <v>156</v>
      </c>
      <c r="AE1246" t="s">
        <v>176</v>
      </c>
      <c r="AF1246" t="s">
        <v>111</v>
      </c>
      <c r="AG1246" t="s">
        <v>621</v>
      </c>
      <c r="AH1246" t="s">
        <v>621</v>
      </c>
      <c r="AI1246" t="s">
        <v>3903</v>
      </c>
      <c r="AJ1246">
        <v>1</v>
      </c>
      <c r="AK1246" t="s">
        <v>833</v>
      </c>
      <c r="AL1246">
        <v>4</v>
      </c>
      <c r="AM1246">
        <v>0</v>
      </c>
      <c r="AN1246" t="s">
        <v>60</v>
      </c>
      <c r="AO1246" t="s">
        <v>67</v>
      </c>
      <c r="AT1246" s="1">
        <v>44117</v>
      </c>
      <c r="AU1246" t="s">
        <v>11851</v>
      </c>
      <c r="AW1246" t="s">
        <v>71</v>
      </c>
      <c r="AX1246" t="s">
        <v>72</v>
      </c>
    </row>
    <row r="1247" spans="1:50" hidden="1" x14ac:dyDescent="0.25">
      <c r="A1247" t="str">
        <f>INDEX('Community ID'!B:B,MATCH(M1247,'Community ID'!A:A,0))</f>
        <v>La Luisa</v>
      </c>
      <c r="B1247" t="str">
        <f>INDEX('Community ID'!$K:$K,MATCH('Environmental Data'!$N1247,'Community ID'!J:J,0))</f>
        <v>Constanza</v>
      </c>
      <c r="D1247" t="s">
        <v>3904</v>
      </c>
      <c r="G1247" t="s">
        <v>173</v>
      </c>
      <c r="H1247" t="s">
        <v>3905</v>
      </c>
      <c r="I1247">
        <v>43</v>
      </c>
      <c r="K1247" t="s">
        <v>49</v>
      </c>
      <c r="L1247" t="s">
        <v>108</v>
      </c>
      <c r="M1247" t="s">
        <v>3761</v>
      </c>
      <c r="N1247" t="s">
        <v>79</v>
      </c>
      <c r="O1247" t="s">
        <v>98</v>
      </c>
      <c r="Q1247" t="s">
        <v>134</v>
      </c>
      <c r="T1247" t="s">
        <v>836</v>
      </c>
      <c r="U1247" t="s">
        <v>56</v>
      </c>
      <c r="V1247">
        <v>18.915559399999999</v>
      </c>
      <c r="W1247">
        <v>-70.744166899999996</v>
      </c>
      <c r="X1247" t="s">
        <v>82</v>
      </c>
      <c r="Y1247" t="s">
        <v>82</v>
      </c>
      <c r="Z1247" t="s">
        <v>166</v>
      </c>
      <c r="AA1247" t="s">
        <v>155</v>
      </c>
      <c r="AB1247" t="s">
        <v>60</v>
      </c>
      <c r="AD1247" t="s">
        <v>156</v>
      </c>
      <c r="AE1247" t="s">
        <v>176</v>
      </c>
      <c r="AF1247" t="s">
        <v>63</v>
      </c>
      <c r="AG1247" t="s">
        <v>87</v>
      </c>
      <c r="AH1247" t="s">
        <v>64</v>
      </c>
      <c r="AJ1247">
        <v>1</v>
      </c>
      <c r="AK1247" t="s">
        <v>575</v>
      </c>
      <c r="AL1247">
        <v>2</v>
      </c>
      <c r="AM1247">
        <v>0</v>
      </c>
      <c r="AN1247" t="s">
        <v>60</v>
      </c>
      <c r="AO1247" t="s">
        <v>67</v>
      </c>
      <c r="AT1247" s="1">
        <v>44117</v>
      </c>
      <c r="AU1247" t="s">
        <v>11852</v>
      </c>
      <c r="AW1247" t="s">
        <v>71</v>
      </c>
      <c r="AX1247" t="s">
        <v>72</v>
      </c>
    </row>
    <row r="1248" spans="1:50" hidden="1" x14ac:dyDescent="0.25">
      <c r="A1248" t="str">
        <f>INDEX('Community ID'!B:B,MATCH(M1248,'Community ID'!A:A,0))</f>
        <v>La Luisa</v>
      </c>
      <c r="B1248" t="str">
        <f>INDEX('Community ID'!$K:$K,MATCH('Environmental Data'!$N1248,'Community ID'!J:J,0))</f>
        <v>Constanza</v>
      </c>
      <c r="D1248" t="s">
        <v>3906</v>
      </c>
      <c r="G1248" t="s">
        <v>173</v>
      </c>
      <c r="H1248" t="s">
        <v>3907</v>
      </c>
      <c r="I1248">
        <v>46</v>
      </c>
      <c r="K1248" t="s">
        <v>76</v>
      </c>
      <c r="L1248" t="s">
        <v>1289</v>
      </c>
      <c r="M1248" t="s">
        <v>3761</v>
      </c>
      <c r="N1248" t="s">
        <v>97</v>
      </c>
      <c r="O1248" t="s">
        <v>147</v>
      </c>
      <c r="Q1248" t="s">
        <v>3049</v>
      </c>
      <c r="R1248" t="s">
        <v>621</v>
      </c>
      <c r="T1248" t="s">
        <v>3027</v>
      </c>
      <c r="U1248" t="s">
        <v>56</v>
      </c>
      <c r="V1248">
        <v>18.9152548</v>
      </c>
      <c r="W1248">
        <v>-70.7433008</v>
      </c>
      <c r="X1248" t="s">
        <v>82</v>
      </c>
      <c r="Y1248" t="s">
        <v>82</v>
      </c>
      <c r="Z1248" t="s">
        <v>166</v>
      </c>
      <c r="AA1248" t="s">
        <v>155</v>
      </c>
      <c r="AB1248" t="s">
        <v>60</v>
      </c>
      <c r="AD1248" t="s">
        <v>156</v>
      </c>
      <c r="AE1248" t="s">
        <v>176</v>
      </c>
      <c r="AF1248" t="s">
        <v>63</v>
      </c>
      <c r="AG1248" t="s">
        <v>621</v>
      </c>
      <c r="AH1248" t="s">
        <v>621</v>
      </c>
      <c r="AI1248" t="s">
        <v>347</v>
      </c>
      <c r="AJ1248">
        <v>1</v>
      </c>
      <c r="AK1248" t="s">
        <v>833</v>
      </c>
      <c r="AL1248">
        <v>2</v>
      </c>
      <c r="AM1248">
        <v>0</v>
      </c>
      <c r="AN1248" t="s">
        <v>60</v>
      </c>
      <c r="AO1248" t="s">
        <v>67</v>
      </c>
      <c r="AT1248" s="1">
        <v>44117</v>
      </c>
      <c r="AU1248" t="s">
        <v>11853</v>
      </c>
      <c r="AW1248" t="s">
        <v>71</v>
      </c>
      <c r="AX1248" t="s">
        <v>72</v>
      </c>
    </row>
    <row r="1249" spans="1:50" hidden="1" x14ac:dyDescent="0.25">
      <c r="A1249" t="str">
        <f>INDEX('Community ID'!B:B,MATCH(M1249,'Community ID'!A:A,0))</f>
        <v>La Luisa</v>
      </c>
      <c r="B1249" t="str">
        <f>INDEX('Community ID'!$K:$K,MATCH('Environmental Data'!$N1249,'Community ID'!J:J,0))</f>
        <v>Constanza</v>
      </c>
      <c r="D1249" t="s">
        <v>3908</v>
      </c>
      <c r="G1249" t="s">
        <v>173</v>
      </c>
      <c r="H1249" t="s">
        <v>3909</v>
      </c>
      <c r="I1249">
        <v>19</v>
      </c>
      <c r="J1249">
        <v>8294285675</v>
      </c>
      <c r="K1249" t="s">
        <v>201</v>
      </c>
      <c r="L1249" t="s">
        <v>127</v>
      </c>
      <c r="M1249" t="s">
        <v>3761</v>
      </c>
      <c r="N1249" t="s">
        <v>79</v>
      </c>
      <c r="O1249" t="s">
        <v>98</v>
      </c>
      <c r="Q1249" t="s">
        <v>61</v>
      </c>
      <c r="T1249" t="s">
        <v>836</v>
      </c>
      <c r="U1249" t="s">
        <v>56</v>
      </c>
      <c r="V1249">
        <v>18.915225899999999</v>
      </c>
      <c r="W1249">
        <v>-70.746198899999996</v>
      </c>
      <c r="X1249" t="s">
        <v>100</v>
      </c>
      <c r="Y1249" t="s">
        <v>100</v>
      </c>
      <c r="Z1249" t="s">
        <v>166</v>
      </c>
      <c r="AA1249" t="s">
        <v>155</v>
      </c>
      <c r="AB1249" t="s">
        <v>60</v>
      </c>
      <c r="AD1249" t="s">
        <v>156</v>
      </c>
      <c r="AE1249" t="s">
        <v>176</v>
      </c>
      <c r="AF1249" t="s">
        <v>63</v>
      </c>
      <c r="AG1249" t="s">
        <v>621</v>
      </c>
      <c r="AH1249" t="s">
        <v>621</v>
      </c>
      <c r="AI1249" t="s">
        <v>934</v>
      </c>
      <c r="AJ1249">
        <v>1</v>
      </c>
      <c r="AK1249" t="s">
        <v>575</v>
      </c>
      <c r="AL1249">
        <v>2</v>
      </c>
      <c r="AM1249">
        <v>0</v>
      </c>
      <c r="AN1249" t="s">
        <v>61</v>
      </c>
      <c r="AO1249" t="s">
        <v>67</v>
      </c>
      <c r="AT1249" s="1">
        <v>44117</v>
      </c>
      <c r="AU1249" t="s">
        <v>11854</v>
      </c>
      <c r="AW1249" t="s">
        <v>71</v>
      </c>
      <c r="AX1249" t="s">
        <v>72</v>
      </c>
    </row>
    <row r="1250" spans="1:50" hidden="1" x14ac:dyDescent="0.25">
      <c r="A1250" t="str">
        <f>INDEX('Community ID'!B:B,MATCH(M1250,'Community ID'!A:A,0))</f>
        <v>La Luisa</v>
      </c>
      <c r="B1250" t="str">
        <f>INDEX('Community ID'!$K:$K,MATCH('Environmental Data'!$N1250,'Community ID'!J:J,0))</f>
        <v>Constanza</v>
      </c>
      <c r="D1250" t="s">
        <v>3910</v>
      </c>
      <c r="G1250" t="s">
        <v>151</v>
      </c>
      <c r="H1250" t="s">
        <v>3911</v>
      </c>
      <c r="I1250">
        <v>31</v>
      </c>
      <c r="K1250" t="s">
        <v>132</v>
      </c>
      <c r="L1250" t="s">
        <v>3033</v>
      </c>
      <c r="M1250" t="s">
        <v>3761</v>
      </c>
      <c r="N1250" t="s">
        <v>3044</v>
      </c>
      <c r="O1250" t="s">
        <v>147</v>
      </c>
      <c r="T1250" t="s">
        <v>3027</v>
      </c>
      <c r="U1250" t="s">
        <v>56</v>
      </c>
      <c r="V1250">
        <v>18.915839200000001</v>
      </c>
      <c r="W1250">
        <v>-70.743744800000002</v>
      </c>
      <c r="X1250" t="s">
        <v>82</v>
      </c>
      <c r="Y1250" t="s">
        <v>82</v>
      </c>
      <c r="Z1250" t="s">
        <v>166</v>
      </c>
      <c r="AA1250" t="s">
        <v>155</v>
      </c>
      <c r="AB1250" t="s">
        <v>60</v>
      </c>
      <c r="AD1250" t="s">
        <v>156</v>
      </c>
      <c r="AE1250" t="s">
        <v>176</v>
      </c>
      <c r="AF1250" t="s">
        <v>63</v>
      </c>
      <c r="AG1250" t="s">
        <v>621</v>
      </c>
      <c r="AH1250" t="s">
        <v>621</v>
      </c>
      <c r="AI1250" t="s">
        <v>2629</v>
      </c>
      <c r="AJ1250">
        <v>1</v>
      </c>
      <c r="AK1250" t="s">
        <v>833</v>
      </c>
      <c r="AL1250">
        <v>4</v>
      </c>
      <c r="AM1250">
        <v>2</v>
      </c>
      <c r="AN1250" t="s">
        <v>61</v>
      </c>
      <c r="AO1250" t="s">
        <v>67</v>
      </c>
      <c r="AT1250" s="1">
        <v>44117</v>
      </c>
      <c r="AU1250" t="s">
        <v>11855</v>
      </c>
      <c r="AW1250" t="s">
        <v>71</v>
      </c>
      <c r="AX1250" t="s">
        <v>72</v>
      </c>
    </row>
    <row r="1251" spans="1:50" hidden="1" x14ac:dyDescent="0.25">
      <c r="A1251" t="str">
        <f>INDEX('Community ID'!B:B,MATCH(M1251,'Community ID'!A:A,0))</f>
        <v>La Luisa</v>
      </c>
      <c r="B1251" t="str">
        <f>INDEX('Community ID'!$K:$K,MATCH('Environmental Data'!$N1251,'Community ID'!J:J,0))</f>
        <v>Constanza</v>
      </c>
      <c r="D1251" t="s">
        <v>3916</v>
      </c>
      <c r="G1251" t="s">
        <v>151</v>
      </c>
      <c r="H1251" t="s">
        <v>3917</v>
      </c>
      <c r="I1251">
        <v>50</v>
      </c>
      <c r="J1251" t="s">
        <v>3918</v>
      </c>
      <c r="K1251" t="s">
        <v>49</v>
      </c>
      <c r="L1251" t="s">
        <v>1109</v>
      </c>
      <c r="M1251" t="s">
        <v>3761</v>
      </c>
      <c r="N1251" t="s">
        <v>79</v>
      </c>
      <c r="O1251" t="s">
        <v>98</v>
      </c>
      <c r="Q1251" t="s">
        <v>61</v>
      </c>
      <c r="T1251" t="s">
        <v>836</v>
      </c>
      <c r="U1251" t="s">
        <v>56</v>
      </c>
      <c r="V1251">
        <v>18.9152275</v>
      </c>
      <c r="W1251">
        <v>-70.746196999999995</v>
      </c>
      <c r="X1251" t="s">
        <v>82</v>
      </c>
      <c r="Y1251" t="s">
        <v>82</v>
      </c>
      <c r="Z1251" t="s">
        <v>166</v>
      </c>
      <c r="AA1251" t="s">
        <v>155</v>
      </c>
      <c r="AC1251" t="s">
        <v>60</v>
      </c>
      <c r="AD1251" t="s">
        <v>156</v>
      </c>
      <c r="AE1251" t="s">
        <v>157</v>
      </c>
      <c r="AF1251" t="s">
        <v>111</v>
      </c>
      <c r="AG1251" t="s">
        <v>621</v>
      </c>
      <c r="AH1251" t="s">
        <v>621</v>
      </c>
      <c r="AI1251" t="s">
        <v>3919</v>
      </c>
      <c r="AJ1251">
        <v>1</v>
      </c>
      <c r="AK1251" t="s">
        <v>837</v>
      </c>
      <c r="AL1251">
        <v>5</v>
      </c>
      <c r="AM1251">
        <v>0</v>
      </c>
      <c r="AN1251" t="s">
        <v>60</v>
      </c>
      <c r="AO1251" t="s">
        <v>67</v>
      </c>
      <c r="AT1251" s="1">
        <v>44117</v>
      </c>
      <c r="AU1251" t="s">
        <v>11856</v>
      </c>
      <c r="AW1251" t="s">
        <v>71</v>
      </c>
      <c r="AX1251" t="s">
        <v>72</v>
      </c>
    </row>
    <row r="1252" spans="1:50" hidden="1" x14ac:dyDescent="0.25">
      <c r="A1252" t="str">
        <f>INDEX('Community ID'!B:B,MATCH(M1252,'Community ID'!A:A,0))</f>
        <v>La Luisa</v>
      </c>
      <c r="B1252" t="str">
        <f>INDEX('Community ID'!$K:$K,MATCH('Environmental Data'!$N1252,'Community ID'!J:J,0))</f>
        <v>Constanza</v>
      </c>
      <c r="D1252" t="s">
        <v>3912</v>
      </c>
      <c r="G1252" t="s">
        <v>151</v>
      </c>
      <c r="H1252" t="s">
        <v>3913</v>
      </c>
      <c r="I1252">
        <v>36</v>
      </c>
      <c r="K1252" t="s">
        <v>76</v>
      </c>
      <c r="L1252" t="s">
        <v>3033</v>
      </c>
      <c r="M1252" t="s">
        <v>3914</v>
      </c>
      <c r="N1252" t="s">
        <v>3044</v>
      </c>
      <c r="O1252" t="s">
        <v>147</v>
      </c>
      <c r="T1252" t="s">
        <v>3027</v>
      </c>
      <c r="U1252" t="s">
        <v>56</v>
      </c>
      <c r="V1252">
        <v>18.915839200000001</v>
      </c>
      <c r="W1252">
        <v>-70.743744800000002</v>
      </c>
      <c r="X1252" t="s">
        <v>82</v>
      </c>
      <c r="Y1252" t="s">
        <v>82</v>
      </c>
      <c r="Z1252" t="s">
        <v>166</v>
      </c>
      <c r="AA1252" t="s">
        <v>155</v>
      </c>
      <c r="AB1252" t="s">
        <v>60</v>
      </c>
      <c r="AD1252" t="s">
        <v>156</v>
      </c>
      <c r="AE1252" t="s">
        <v>176</v>
      </c>
      <c r="AF1252" t="s">
        <v>63</v>
      </c>
      <c r="AG1252" t="s">
        <v>621</v>
      </c>
      <c r="AH1252" t="s">
        <v>621</v>
      </c>
      <c r="AI1252" t="s">
        <v>3915</v>
      </c>
      <c r="AJ1252">
        <v>1</v>
      </c>
      <c r="AK1252" t="s">
        <v>833</v>
      </c>
      <c r="AL1252">
        <v>4</v>
      </c>
      <c r="AM1252">
        <v>0</v>
      </c>
      <c r="AN1252" t="s">
        <v>60</v>
      </c>
      <c r="AO1252" t="s">
        <v>67</v>
      </c>
      <c r="AT1252" s="1">
        <v>44117</v>
      </c>
      <c r="AU1252" t="s">
        <v>11857</v>
      </c>
      <c r="AW1252" t="s">
        <v>71</v>
      </c>
      <c r="AX1252" t="s">
        <v>72</v>
      </c>
    </row>
    <row r="1253" spans="1:50" hidden="1" x14ac:dyDescent="0.25">
      <c r="A1253" t="str">
        <f>INDEX('Community ID'!B:B,MATCH(M1253,'Community ID'!A:A,0))</f>
        <v>La Luisa</v>
      </c>
      <c r="B1253" t="str">
        <f>INDEX('Community ID'!$K:$K,MATCH('Environmental Data'!$N1253,'Community ID'!J:J,0))</f>
        <v>Constanza</v>
      </c>
      <c r="D1253" t="s">
        <v>3920</v>
      </c>
      <c r="G1253" t="s">
        <v>151</v>
      </c>
      <c r="H1253" s="1">
        <v>27953</v>
      </c>
      <c r="I1253">
        <v>45</v>
      </c>
      <c r="K1253" t="s">
        <v>201</v>
      </c>
      <c r="L1253" t="s">
        <v>3921</v>
      </c>
      <c r="M1253" t="s">
        <v>3761</v>
      </c>
      <c r="N1253" t="s">
        <v>79</v>
      </c>
      <c r="O1253" t="s">
        <v>147</v>
      </c>
      <c r="Q1253" t="s">
        <v>2839</v>
      </c>
      <c r="R1253" t="s">
        <v>621</v>
      </c>
      <c r="T1253" t="s">
        <v>3027</v>
      </c>
      <c r="U1253" t="s">
        <v>56</v>
      </c>
      <c r="V1253">
        <v>18.9152548</v>
      </c>
      <c r="W1253">
        <v>-70.7433008</v>
      </c>
      <c r="X1253" t="s">
        <v>57</v>
      </c>
      <c r="Y1253" t="s">
        <v>57</v>
      </c>
      <c r="Z1253" t="s">
        <v>166</v>
      </c>
      <c r="AA1253" t="s">
        <v>155</v>
      </c>
      <c r="AB1253" t="s">
        <v>60</v>
      </c>
      <c r="AD1253" t="s">
        <v>156</v>
      </c>
      <c r="AF1253" t="s">
        <v>111</v>
      </c>
      <c r="AG1253" t="s">
        <v>621</v>
      </c>
      <c r="AH1253" t="s">
        <v>621</v>
      </c>
      <c r="AI1253" t="s">
        <v>390</v>
      </c>
      <c r="AJ1253">
        <v>1</v>
      </c>
      <c r="AK1253" t="s">
        <v>833</v>
      </c>
      <c r="AL1253">
        <v>6</v>
      </c>
      <c r="AM1253">
        <v>1</v>
      </c>
      <c r="AN1253" t="s">
        <v>60</v>
      </c>
      <c r="AO1253" t="s">
        <v>67</v>
      </c>
      <c r="AT1253" s="1">
        <v>44117</v>
      </c>
      <c r="AU1253" t="s">
        <v>11858</v>
      </c>
      <c r="AW1253" t="s">
        <v>71</v>
      </c>
      <c r="AX1253" t="s">
        <v>72</v>
      </c>
    </row>
    <row r="1254" spans="1:50" hidden="1" x14ac:dyDescent="0.25">
      <c r="A1254" t="str">
        <f>INDEX('Community ID'!B:B,MATCH(M1254,'Community ID'!A:A,0))</f>
        <v>La Luisa</v>
      </c>
      <c r="B1254" t="str">
        <f>INDEX('Community ID'!$K:$K,MATCH('Environmental Data'!$N1254,'Community ID'!J:J,0))</f>
        <v>Constanza</v>
      </c>
      <c r="D1254" t="s">
        <v>3922</v>
      </c>
      <c r="G1254" t="s">
        <v>173</v>
      </c>
      <c r="H1254" t="s">
        <v>3923</v>
      </c>
      <c r="I1254">
        <v>36</v>
      </c>
      <c r="K1254" t="s">
        <v>76</v>
      </c>
      <c r="L1254" t="s">
        <v>3024</v>
      </c>
      <c r="M1254" t="s">
        <v>3761</v>
      </c>
      <c r="N1254" t="s">
        <v>79</v>
      </c>
      <c r="O1254" t="s">
        <v>147</v>
      </c>
      <c r="Q1254" t="s">
        <v>3049</v>
      </c>
      <c r="R1254" t="s">
        <v>621</v>
      </c>
      <c r="T1254" t="s">
        <v>3027</v>
      </c>
      <c r="U1254" t="s">
        <v>56</v>
      </c>
      <c r="V1254">
        <v>18.9152548</v>
      </c>
      <c r="W1254">
        <v>-70.7433008</v>
      </c>
      <c r="X1254" t="s">
        <v>82</v>
      </c>
      <c r="Y1254" t="s">
        <v>82</v>
      </c>
      <c r="Z1254" t="s">
        <v>166</v>
      </c>
      <c r="AA1254" t="s">
        <v>155</v>
      </c>
      <c r="AB1254" t="s">
        <v>61</v>
      </c>
      <c r="AC1254" t="s">
        <v>60</v>
      </c>
      <c r="AD1254" t="s">
        <v>156</v>
      </c>
      <c r="AE1254" t="s">
        <v>176</v>
      </c>
      <c r="AF1254" t="s">
        <v>111</v>
      </c>
      <c r="AG1254" t="s">
        <v>621</v>
      </c>
      <c r="AH1254" t="s">
        <v>621</v>
      </c>
      <c r="AI1254" t="s">
        <v>3924</v>
      </c>
      <c r="AJ1254">
        <v>1</v>
      </c>
      <c r="AK1254" t="s">
        <v>833</v>
      </c>
      <c r="AL1254">
        <v>3</v>
      </c>
      <c r="AM1254">
        <v>0</v>
      </c>
      <c r="AN1254" t="s">
        <v>60</v>
      </c>
      <c r="AO1254" t="s">
        <v>67</v>
      </c>
      <c r="AT1254" s="1">
        <v>44117</v>
      </c>
      <c r="AU1254" t="s">
        <v>11859</v>
      </c>
      <c r="AW1254" t="s">
        <v>71</v>
      </c>
      <c r="AX1254" t="s">
        <v>72</v>
      </c>
    </row>
    <row r="1255" spans="1:50" hidden="1" x14ac:dyDescent="0.25">
      <c r="A1255" t="str">
        <f>INDEX('Community ID'!B:B,MATCH(M1255,'Community ID'!A:A,0))</f>
        <v>La Luisa</v>
      </c>
      <c r="B1255" t="str">
        <f>INDEX('Community ID'!$K:$K,MATCH('Environmental Data'!$N1255,'Community ID'!J:J,0))</f>
        <v>Constanza</v>
      </c>
      <c r="D1255" t="s">
        <v>3925</v>
      </c>
      <c r="G1255" t="s">
        <v>173</v>
      </c>
      <c r="H1255" s="1">
        <v>36192</v>
      </c>
      <c r="I1255">
        <v>22</v>
      </c>
      <c r="J1255" t="s">
        <v>3926</v>
      </c>
      <c r="K1255" t="s">
        <v>132</v>
      </c>
      <c r="L1255" t="s">
        <v>570</v>
      </c>
      <c r="M1255" t="s">
        <v>128</v>
      </c>
      <c r="N1255" t="s">
        <v>3927</v>
      </c>
      <c r="O1255" t="s">
        <v>98</v>
      </c>
      <c r="Q1255" t="s">
        <v>2475</v>
      </c>
      <c r="T1255" t="s">
        <v>836</v>
      </c>
      <c r="U1255" t="s">
        <v>56</v>
      </c>
      <c r="V1255">
        <v>18.915875499999999</v>
      </c>
      <c r="W1255">
        <v>-70.743795199999994</v>
      </c>
      <c r="X1255" t="s">
        <v>82</v>
      </c>
      <c r="Y1255" t="s">
        <v>82</v>
      </c>
      <c r="Z1255" t="s">
        <v>345</v>
      </c>
      <c r="AA1255" t="s">
        <v>155</v>
      </c>
      <c r="AB1255" t="s">
        <v>60</v>
      </c>
      <c r="AD1255" t="s">
        <v>156</v>
      </c>
      <c r="AE1255" t="s">
        <v>176</v>
      </c>
      <c r="AF1255" t="s">
        <v>395</v>
      </c>
      <c r="AG1255" t="s">
        <v>621</v>
      </c>
      <c r="AH1255" t="s">
        <v>621</v>
      </c>
      <c r="AI1255" t="s">
        <v>3928</v>
      </c>
      <c r="AJ1255">
        <v>1</v>
      </c>
      <c r="AK1255" t="s">
        <v>837</v>
      </c>
      <c r="AL1255">
        <v>3</v>
      </c>
      <c r="AM1255">
        <v>1</v>
      </c>
      <c r="AN1255" t="s">
        <v>61</v>
      </c>
      <c r="AO1255" t="s">
        <v>67</v>
      </c>
      <c r="AT1255" s="1">
        <v>44117</v>
      </c>
      <c r="AU1255" t="s">
        <v>11860</v>
      </c>
      <c r="AW1255" t="s">
        <v>71</v>
      </c>
      <c r="AX1255" t="s">
        <v>72</v>
      </c>
    </row>
    <row r="1256" spans="1:50" hidden="1" x14ac:dyDescent="0.25">
      <c r="A1256" t="str">
        <f>INDEX('Community ID'!B:B,MATCH(M1256,'Community ID'!A:A,0))</f>
        <v>La Luisa</v>
      </c>
      <c r="B1256" t="str">
        <f>INDEX('Community ID'!$K:$K,MATCH('Environmental Data'!$N1256,'Community ID'!J:J,0))</f>
        <v>Constanza</v>
      </c>
      <c r="D1256" t="s">
        <v>3929</v>
      </c>
      <c r="G1256" t="s">
        <v>151</v>
      </c>
      <c r="H1256" t="s">
        <v>194</v>
      </c>
      <c r="I1256">
        <v>2021</v>
      </c>
      <c r="K1256" t="s">
        <v>76</v>
      </c>
      <c r="L1256" t="s">
        <v>3033</v>
      </c>
      <c r="M1256" t="s">
        <v>3761</v>
      </c>
      <c r="N1256" t="s">
        <v>3044</v>
      </c>
      <c r="O1256" t="s">
        <v>147</v>
      </c>
      <c r="Q1256" t="s">
        <v>3049</v>
      </c>
      <c r="R1256" t="s">
        <v>621</v>
      </c>
      <c r="T1256" t="s">
        <v>3027</v>
      </c>
      <c r="U1256" t="s">
        <v>56</v>
      </c>
      <c r="V1256">
        <v>18.915839200000001</v>
      </c>
      <c r="W1256">
        <v>-70.743744800000002</v>
      </c>
      <c r="X1256" t="s">
        <v>82</v>
      </c>
      <c r="Y1256" t="s">
        <v>82</v>
      </c>
      <c r="Z1256" t="s">
        <v>166</v>
      </c>
      <c r="AA1256" t="s">
        <v>155</v>
      </c>
      <c r="AB1256" t="s">
        <v>60</v>
      </c>
      <c r="AD1256" t="s">
        <v>156</v>
      </c>
      <c r="AE1256" t="s">
        <v>157</v>
      </c>
      <c r="AF1256" t="s">
        <v>111</v>
      </c>
      <c r="AG1256" t="s">
        <v>621</v>
      </c>
      <c r="AH1256" t="s">
        <v>621</v>
      </c>
      <c r="AI1256" t="s">
        <v>3930</v>
      </c>
      <c r="AJ1256">
        <v>1</v>
      </c>
      <c r="AK1256" t="s">
        <v>1556</v>
      </c>
      <c r="AL1256">
        <v>5</v>
      </c>
      <c r="AM1256">
        <v>0</v>
      </c>
      <c r="AN1256" t="s">
        <v>60</v>
      </c>
      <c r="AO1256" t="s">
        <v>67</v>
      </c>
      <c r="AT1256" s="1">
        <v>44117</v>
      </c>
      <c r="AU1256" t="s">
        <v>11861</v>
      </c>
      <c r="AW1256" t="s">
        <v>71</v>
      </c>
      <c r="AX1256" t="s">
        <v>72</v>
      </c>
    </row>
    <row r="1257" spans="1:50" hidden="1" x14ac:dyDescent="0.25">
      <c r="A1257" t="str">
        <f>INDEX('Community ID'!B:B,MATCH(M1257,'Community ID'!A:A,0))</f>
        <v>La Luisa</v>
      </c>
      <c r="B1257" t="str">
        <f>INDEX('Community ID'!$K:$K,MATCH('Environmental Data'!$N1257,'Community ID'!J:J,0))</f>
        <v>Constanza</v>
      </c>
      <c r="D1257" t="s">
        <v>3932</v>
      </c>
      <c r="F1257" t="s">
        <v>3933</v>
      </c>
      <c r="G1257" t="s">
        <v>173</v>
      </c>
      <c r="H1257" t="s">
        <v>3934</v>
      </c>
      <c r="I1257">
        <v>33</v>
      </c>
      <c r="J1257" t="s">
        <v>3935</v>
      </c>
      <c r="K1257" t="s">
        <v>49</v>
      </c>
      <c r="L1257" t="s">
        <v>108</v>
      </c>
      <c r="M1257" t="s">
        <v>128</v>
      </c>
      <c r="N1257" t="s">
        <v>79</v>
      </c>
      <c r="O1257" t="s">
        <v>98</v>
      </c>
      <c r="Q1257" t="s">
        <v>358</v>
      </c>
      <c r="T1257" t="s">
        <v>836</v>
      </c>
      <c r="U1257" t="s">
        <v>56</v>
      </c>
      <c r="V1257">
        <v>18.9130647</v>
      </c>
      <c r="W1257">
        <v>-70.746050800000006</v>
      </c>
      <c r="X1257" t="s">
        <v>82</v>
      </c>
      <c r="Y1257" t="s">
        <v>82</v>
      </c>
      <c r="Z1257" t="s">
        <v>166</v>
      </c>
      <c r="AA1257" t="s">
        <v>84</v>
      </c>
      <c r="AB1257" t="s">
        <v>60</v>
      </c>
      <c r="AD1257" t="s">
        <v>156</v>
      </c>
      <c r="AE1257" t="s">
        <v>176</v>
      </c>
      <c r="AF1257" t="s">
        <v>63</v>
      </c>
      <c r="AG1257" t="s">
        <v>87</v>
      </c>
      <c r="AH1257" t="s">
        <v>87</v>
      </c>
      <c r="AI1257" t="s">
        <v>3936</v>
      </c>
      <c r="AJ1257">
        <v>1</v>
      </c>
      <c r="AK1257" t="s">
        <v>575</v>
      </c>
      <c r="AL1257">
        <v>5</v>
      </c>
      <c r="AM1257">
        <v>0</v>
      </c>
      <c r="AN1257" t="s">
        <v>60</v>
      </c>
      <c r="AO1257" t="s">
        <v>67</v>
      </c>
      <c r="AT1257" s="1">
        <v>44117</v>
      </c>
      <c r="AU1257" t="s">
        <v>11862</v>
      </c>
      <c r="AW1257" t="s">
        <v>71</v>
      </c>
      <c r="AX1257" t="s">
        <v>72</v>
      </c>
    </row>
    <row r="1258" spans="1:50" hidden="1" x14ac:dyDescent="0.25">
      <c r="A1258" t="str">
        <f>INDEX('Community ID'!B:B,MATCH(M1258,'Community ID'!A:A,0))</f>
        <v>La Luisa</v>
      </c>
      <c r="B1258" t="str">
        <f>INDEX('Community ID'!$K:$K,MATCH('Environmental Data'!$N1258,'Community ID'!J:J,0))</f>
        <v>Constanza</v>
      </c>
      <c r="D1258" t="s">
        <v>3931</v>
      </c>
      <c r="G1258" t="s">
        <v>173</v>
      </c>
      <c r="H1258" s="1">
        <v>32572</v>
      </c>
      <c r="I1258">
        <v>32</v>
      </c>
      <c r="K1258" t="s">
        <v>76</v>
      </c>
      <c r="L1258" t="s">
        <v>3043</v>
      </c>
      <c r="M1258" t="s">
        <v>3761</v>
      </c>
      <c r="N1258" t="s">
        <v>79</v>
      </c>
      <c r="O1258" t="s">
        <v>147</v>
      </c>
      <c r="Q1258" t="s">
        <v>2839</v>
      </c>
      <c r="R1258" t="s">
        <v>621</v>
      </c>
      <c r="T1258" t="s">
        <v>3027</v>
      </c>
      <c r="U1258" t="s">
        <v>56</v>
      </c>
      <c r="V1258">
        <v>18.915839200000001</v>
      </c>
      <c r="W1258">
        <v>-70.743744800000002</v>
      </c>
      <c r="X1258" t="s">
        <v>100</v>
      </c>
      <c r="Y1258" t="s">
        <v>100</v>
      </c>
      <c r="Z1258" t="s">
        <v>166</v>
      </c>
      <c r="AA1258" t="s">
        <v>155</v>
      </c>
      <c r="AB1258" t="s">
        <v>60</v>
      </c>
      <c r="AD1258" t="s">
        <v>156</v>
      </c>
      <c r="AE1258" t="s">
        <v>176</v>
      </c>
      <c r="AF1258" t="s">
        <v>111</v>
      </c>
      <c r="AG1258" t="s">
        <v>621</v>
      </c>
      <c r="AH1258" t="s">
        <v>621</v>
      </c>
      <c r="AI1258" t="s">
        <v>390</v>
      </c>
      <c r="AJ1258">
        <v>1</v>
      </c>
      <c r="AK1258" t="s">
        <v>833</v>
      </c>
      <c r="AL1258">
        <v>2</v>
      </c>
      <c r="AM1258">
        <v>0</v>
      </c>
      <c r="AN1258" t="s">
        <v>61</v>
      </c>
      <c r="AO1258" t="s">
        <v>67</v>
      </c>
      <c r="AT1258" s="1">
        <v>44117</v>
      </c>
      <c r="AU1258" t="s">
        <v>11863</v>
      </c>
      <c r="AW1258" t="s">
        <v>71</v>
      </c>
      <c r="AX1258" t="s">
        <v>72</v>
      </c>
    </row>
    <row r="1259" spans="1:50" hidden="1" x14ac:dyDescent="0.25">
      <c r="A1259" t="str">
        <f>INDEX('Community ID'!B:B,MATCH(M1259,'Community ID'!A:A,0))</f>
        <v>La Luisa</v>
      </c>
      <c r="B1259" t="str">
        <f>INDEX('Community ID'!$K:$K,MATCH('Environmental Data'!$N1259,'Community ID'!J:J,0))</f>
        <v>Constanza</v>
      </c>
      <c r="D1259" t="s">
        <v>3937</v>
      </c>
      <c r="G1259" t="s">
        <v>151</v>
      </c>
      <c r="H1259" t="s">
        <v>3938</v>
      </c>
      <c r="I1259">
        <v>29</v>
      </c>
      <c r="K1259" t="s">
        <v>76</v>
      </c>
      <c r="L1259" t="s">
        <v>3043</v>
      </c>
      <c r="M1259" t="s">
        <v>3761</v>
      </c>
      <c r="N1259" t="s">
        <v>79</v>
      </c>
      <c r="O1259" t="s">
        <v>147</v>
      </c>
      <c r="Q1259" t="s">
        <v>2839</v>
      </c>
      <c r="R1259" t="s">
        <v>621</v>
      </c>
      <c r="T1259" t="s">
        <v>3027</v>
      </c>
      <c r="U1259" t="s">
        <v>56</v>
      </c>
      <c r="V1259">
        <v>18.915248999999999</v>
      </c>
      <c r="W1259">
        <v>-70.743296400000006</v>
      </c>
      <c r="X1259" t="s">
        <v>82</v>
      </c>
      <c r="Y1259" t="s">
        <v>82</v>
      </c>
      <c r="Z1259" t="s">
        <v>166</v>
      </c>
      <c r="AA1259" t="s">
        <v>155</v>
      </c>
      <c r="AC1259" t="s">
        <v>60</v>
      </c>
      <c r="AD1259" t="s">
        <v>156</v>
      </c>
      <c r="AE1259" t="s">
        <v>176</v>
      </c>
      <c r="AF1259" t="s">
        <v>63</v>
      </c>
      <c r="AG1259" t="s">
        <v>621</v>
      </c>
      <c r="AH1259" t="s">
        <v>621</v>
      </c>
      <c r="AI1259" t="s">
        <v>934</v>
      </c>
      <c r="AJ1259">
        <v>1</v>
      </c>
      <c r="AK1259" t="s">
        <v>833</v>
      </c>
      <c r="AL1259">
        <v>5</v>
      </c>
      <c r="AM1259">
        <v>0</v>
      </c>
      <c r="AN1259" t="s">
        <v>61</v>
      </c>
      <c r="AO1259" t="s">
        <v>67</v>
      </c>
      <c r="AT1259" s="1">
        <v>44117</v>
      </c>
      <c r="AU1259" t="s">
        <v>11864</v>
      </c>
      <c r="AW1259" t="s">
        <v>71</v>
      </c>
      <c r="AX1259" t="s">
        <v>72</v>
      </c>
    </row>
    <row r="1260" spans="1:50" hidden="1" x14ac:dyDescent="0.25">
      <c r="A1260" t="str">
        <f>INDEX('Community ID'!B:B,MATCH(M1260,'Community ID'!A:A,0))</f>
        <v>La Luisa</v>
      </c>
      <c r="B1260" t="str">
        <f>INDEX('Community ID'!$K:$K,MATCH('Environmental Data'!$N1260,'Community ID'!J:J,0))</f>
        <v>Constanza</v>
      </c>
      <c r="D1260" t="s">
        <v>3939</v>
      </c>
      <c r="G1260" t="s">
        <v>151</v>
      </c>
      <c r="H1260" t="s">
        <v>3940</v>
      </c>
      <c r="I1260">
        <v>75</v>
      </c>
      <c r="K1260" t="s">
        <v>49</v>
      </c>
      <c r="L1260" t="s">
        <v>61</v>
      </c>
      <c r="M1260" t="s">
        <v>3761</v>
      </c>
      <c r="N1260" t="s">
        <v>79</v>
      </c>
      <c r="O1260" t="s">
        <v>98</v>
      </c>
      <c r="Q1260" t="s">
        <v>358</v>
      </c>
      <c r="T1260" t="s">
        <v>836</v>
      </c>
      <c r="U1260" t="s">
        <v>56</v>
      </c>
      <c r="V1260">
        <v>18.9148119</v>
      </c>
      <c r="W1260">
        <v>-70.746037900000005</v>
      </c>
      <c r="X1260" t="s">
        <v>57</v>
      </c>
      <c r="Y1260" t="s">
        <v>57</v>
      </c>
      <c r="Z1260" t="s">
        <v>166</v>
      </c>
      <c r="AA1260" t="s">
        <v>155</v>
      </c>
      <c r="AB1260" t="s">
        <v>60</v>
      </c>
      <c r="AD1260" t="s">
        <v>156</v>
      </c>
      <c r="AE1260" t="s">
        <v>176</v>
      </c>
      <c r="AF1260" t="s">
        <v>63</v>
      </c>
      <c r="AG1260" t="s">
        <v>87</v>
      </c>
      <c r="AH1260" t="s">
        <v>87</v>
      </c>
      <c r="AI1260" t="s">
        <v>902</v>
      </c>
      <c r="AJ1260">
        <v>1</v>
      </c>
      <c r="AK1260" t="s">
        <v>837</v>
      </c>
      <c r="AL1260">
        <v>1</v>
      </c>
      <c r="AM1260">
        <v>0</v>
      </c>
      <c r="AN1260" t="s">
        <v>60</v>
      </c>
      <c r="AO1260" t="s">
        <v>67</v>
      </c>
      <c r="AT1260" s="1">
        <v>44117</v>
      </c>
      <c r="AU1260" t="s">
        <v>11865</v>
      </c>
      <c r="AW1260" t="s">
        <v>71</v>
      </c>
      <c r="AX1260" t="s">
        <v>72</v>
      </c>
    </row>
    <row r="1261" spans="1:50" hidden="1" x14ac:dyDescent="0.25">
      <c r="A1261" t="str">
        <f>INDEX('Community ID'!B:B,MATCH(M1261,'Community ID'!A:A,0))</f>
        <v>La Luisa</v>
      </c>
      <c r="B1261" t="str">
        <f>INDEX('Community ID'!$K:$K,MATCH('Environmental Data'!$N1261,'Community ID'!J:J,0))</f>
        <v>Constanza</v>
      </c>
      <c r="D1261" t="s">
        <v>3941</v>
      </c>
      <c r="G1261" t="s">
        <v>173</v>
      </c>
      <c r="H1261" s="1">
        <v>31845</v>
      </c>
      <c r="I1261">
        <v>34</v>
      </c>
      <c r="K1261" t="s">
        <v>49</v>
      </c>
      <c r="L1261" t="s">
        <v>3024</v>
      </c>
      <c r="M1261" t="s">
        <v>128</v>
      </c>
      <c r="N1261" t="s">
        <v>3942</v>
      </c>
      <c r="O1261" t="s">
        <v>147</v>
      </c>
      <c r="T1261" t="s">
        <v>3027</v>
      </c>
      <c r="U1261" t="s">
        <v>56</v>
      </c>
      <c r="V1261">
        <v>18.915839200000001</v>
      </c>
      <c r="W1261">
        <v>-70.743744800000002</v>
      </c>
      <c r="X1261" t="s">
        <v>82</v>
      </c>
      <c r="Y1261" t="s">
        <v>82</v>
      </c>
      <c r="Z1261" t="s">
        <v>166</v>
      </c>
      <c r="AA1261" t="s">
        <v>155</v>
      </c>
      <c r="AB1261" t="s">
        <v>61</v>
      </c>
      <c r="AC1261" t="s">
        <v>60</v>
      </c>
      <c r="AD1261" t="s">
        <v>156</v>
      </c>
      <c r="AE1261" t="s">
        <v>176</v>
      </c>
      <c r="AF1261" t="s">
        <v>86</v>
      </c>
      <c r="AG1261" t="s">
        <v>621</v>
      </c>
      <c r="AH1261" t="s">
        <v>621</v>
      </c>
      <c r="AI1261" t="s">
        <v>390</v>
      </c>
      <c r="AJ1261">
        <v>1</v>
      </c>
      <c r="AK1261" t="s">
        <v>833</v>
      </c>
      <c r="AL1261">
        <v>11</v>
      </c>
      <c r="AM1261">
        <v>3</v>
      </c>
      <c r="AN1261" t="s">
        <v>60</v>
      </c>
      <c r="AO1261" t="s">
        <v>67</v>
      </c>
      <c r="AT1261" s="1">
        <v>44117</v>
      </c>
      <c r="AU1261" t="s">
        <v>11866</v>
      </c>
      <c r="AW1261" t="s">
        <v>71</v>
      </c>
      <c r="AX1261" t="s">
        <v>72</v>
      </c>
    </row>
    <row r="1262" spans="1:50" hidden="1" x14ac:dyDescent="0.25">
      <c r="A1262" t="str">
        <f>INDEX('Community ID'!B:B,MATCH(M1262,'Community ID'!A:A,0))</f>
        <v>La Luisa</v>
      </c>
      <c r="B1262" t="str">
        <f>INDEX('Community ID'!$K:$K,MATCH('Environmental Data'!$N1262,'Community ID'!J:J,0))</f>
        <v>Constanza</v>
      </c>
      <c r="D1262" t="s">
        <v>3943</v>
      </c>
      <c r="G1262" t="s">
        <v>173</v>
      </c>
      <c r="H1262" t="s">
        <v>3944</v>
      </c>
      <c r="I1262">
        <v>18</v>
      </c>
      <c r="K1262" t="s">
        <v>132</v>
      </c>
      <c r="L1262" t="s">
        <v>570</v>
      </c>
      <c r="M1262" t="s">
        <v>128</v>
      </c>
      <c r="N1262" t="s">
        <v>79</v>
      </c>
      <c r="O1262" t="s">
        <v>147</v>
      </c>
      <c r="T1262" t="s">
        <v>3027</v>
      </c>
      <c r="U1262" t="s">
        <v>56</v>
      </c>
      <c r="V1262">
        <v>18.915839200000001</v>
      </c>
      <c r="W1262">
        <v>-70.743744800000002</v>
      </c>
      <c r="X1262" t="s">
        <v>82</v>
      </c>
      <c r="Y1262" t="s">
        <v>82</v>
      </c>
      <c r="Z1262" t="s">
        <v>166</v>
      </c>
      <c r="AA1262" t="s">
        <v>155</v>
      </c>
      <c r="AB1262" t="s">
        <v>60</v>
      </c>
      <c r="AD1262" t="s">
        <v>156</v>
      </c>
      <c r="AE1262" t="s">
        <v>176</v>
      </c>
      <c r="AF1262" t="s">
        <v>111</v>
      </c>
      <c r="AG1262" t="s">
        <v>621</v>
      </c>
      <c r="AH1262" t="s">
        <v>3945</v>
      </c>
      <c r="AI1262" t="s">
        <v>390</v>
      </c>
      <c r="AJ1262">
        <v>1</v>
      </c>
      <c r="AK1262" t="s">
        <v>833</v>
      </c>
      <c r="AL1262">
        <v>7</v>
      </c>
      <c r="AM1262">
        <v>0</v>
      </c>
      <c r="AN1262" t="s">
        <v>60</v>
      </c>
      <c r="AO1262" t="s">
        <v>67</v>
      </c>
      <c r="AT1262" s="1">
        <v>44117</v>
      </c>
      <c r="AU1262" t="s">
        <v>11867</v>
      </c>
      <c r="AW1262" t="s">
        <v>71</v>
      </c>
      <c r="AX1262" t="s">
        <v>72</v>
      </c>
    </row>
    <row r="1263" spans="1:50" hidden="1" x14ac:dyDescent="0.25">
      <c r="A1263" t="str">
        <f>INDEX('Community ID'!B:B,MATCH(M1263,'Community ID'!A:A,0))</f>
        <v>La Luisa</v>
      </c>
      <c r="B1263" t="str">
        <f>INDEX('Community ID'!$K:$K,MATCH('Environmental Data'!$N1263,'Community ID'!J:J,0))</f>
        <v>Constanza</v>
      </c>
      <c r="D1263" t="s">
        <v>3947</v>
      </c>
      <c r="F1263" t="s">
        <v>1278</v>
      </c>
      <c r="G1263" t="s">
        <v>173</v>
      </c>
      <c r="H1263" t="s">
        <v>3948</v>
      </c>
      <c r="I1263">
        <v>58</v>
      </c>
      <c r="J1263" t="s">
        <v>3949</v>
      </c>
      <c r="K1263" t="s">
        <v>49</v>
      </c>
      <c r="L1263" t="s">
        <v>127</v>
      </c>
      <c r="M1263" t="s">
        <v>128</v>
      </c>
      <c r="N1263" t="s">
        <v>79</v>
      </c>
      <c r="O1263" t="s">
        <v>98</v>
      </c>
      <c r="Q1263" t="s">
        <v>134</v>
      </c>
      <c r="T1263" t="s">
        <v>836</v>
      </c>
      <c r="U1263" t="s">
        <v>56</v>
      </c>
      <c r="V1263">
        <v>18.913908599999999</v>
      </c>
      <c r="W1263">
        <v>-70.745284299999994</v>
      </c>
      <c r="X1263" t="s">
        <v>82</v>
      </c>
      <c r="Y1263" t="s">
        <v>82</v>
      </c>
      <c r="Z1263" t="s">
        <v>166</v>
      </c>
      <c r="AA1263" t="s">
        <v>155</v>
      </c>
      <c r="AB1263" t="s">
        <v>60</v>
      </c>
      <c r="AD1263" t="s">
        <v>156</v>
      </c>
      <c r="AE1263" t="s">
        <v>176</v>
      </c>
      <c r="AF1263" t="s">
        <v>63</v>
      </c>
      <c r="AG1263" t="s">
        <v>621</v>
      </c>
      <c r="AH1263" t="s">
        <v>621</v>
      </c>
      <c r="AI1263" t="s">
        <v>3950</v>
      </c>
      <c r="AJ1263">
        <v>1</v>
      </c>
      <c r="AK1263" t="s">
        <v>1253</v>
      </c>
      <c r="AL1263">
        <v>7</v>
      </c>
      <c r="AM1263">
        <v>1</v>
      </c>
      <c r="AN1263" t="s">
        <v>60</v>
      </c>
      <c r="AO1263" t="s">
        <v>67</v>
      </c>
      <c r="AT1263" s="1">
        <v>44117</v>
      </c>
      <c r="AU1263" t="s">
        <v>11868</v>
      </c>
      <c r="AW1263" t="s">
        <v>71</v>
      </c>
      <c r="AX1263" t="s">
        <v>72</v>
      </c>
    </row>
    <row r="1264" spans="1:50" hidden="1" x14ac:dyDescent="0.25">
      <c r="A1264" t="str">
        <f>INDEX('Community ID'!B:B,MATCH(M1264,'Community ID'!A:A,0))</f>
        <v>La Luisa</v>
      </c>
      <c r="B1264" t="str">
        <f>INDEX('Community ID'!$K:$K,MATCH('Environmental Data'!$N1264,'Community ID'!J:J,0))</f>
        <v>Constanza</v>
      </c>
      <c r="D1264" t="s">
        <v>3946</v>
      </c>
      <c r="G1264" t="s">
        <v>151</v>
      </c>
      <c r="H1264" s="1">
        <v>31296</v>
      </c>
      <c r="I1264">
        <v>36</v>
      </c>
      <c r="K1264" t="s">
        <v>49</v>
      </c>
      <c r="L1264" t="s">
        <v>3033</v>
      </c>
      <c r="M1264" t="s">
        <v>3761</v>
      </c>
      <c r="N1264" t="s">
        <v>3044</v>
      </c>
      <c r="O1264" t="s">
        <v>147</v>
      </c>
      <c r="Q1264" t="s">
        <v>3049</v>
      </c>
      <c r="R1264" t="s">
        <v>621</v>
      </c>
      <c r="T1264" t="s">
        <v>3027</v>
      </c>
      <c r="U1264" t="s">
        <v>56</v>
      </c>
      <c r="V1264">
        <v>18.915839200000001</v>
      </c>
      <c r="W1264">
        <v>-70.743744800000002</v>
      </c>
      <c r="X1264" t="s">
        <v>82</v>
      </c>
      <c r="Y1264" t="s">
        <v>82</v>
      </c>
      <c r="Z1264" t="s">
        <v>166</v>
      </c>
      <c r="AA1264" t="s">
        <v>155</v>
      </c>
      <c r="AB1264" t="s">
        <v>60</v>
      </c>
      <c r="AD1264" t="s">
        <v>156</v>
      </c>
      <c r="AE1264" t="s">
        <v>176</v>
      </c>
      <c r="AF1264" t="s">
        <v>63</v>
      </c>
      <c r="AG1264" t="s">
        <v>621</v>
      </c>
      <c r="AH1264" t="s">
        <v>621</v>
      </c>
      <c r="AI1264" t="s">
        <v>390</v>
      </c>
      <c r="AJ1264">
        <v>1</v>
      </c>
      <c r="AK1264" t="s">
        <v>833</v>
      </c>
      <c r="AL1264">
        <v>5</v>
      </c>
      <c r="AM1264">
        <v>1</v>
      </c>
      <c r="AN1264" t="s">
        <v>60</v>
      </c>
      <c r="AO1264" t="s">
        <v>67</v>
      </c>
      <c r="AT1264" s="1">
        <v>44117</v>
      </c>
      <c r="AU1264" t="s">
        <v>11869</v>
      </c>
      <c r="AW1264" t="s">
        <v>71</v>
      </c>
      <c r="AX1264" t="s">
        <v>72</v>
      </c>
    </row>
    <row r="1265" spans="1:50" hidden="1" x14ac:dyDescent="0.25">
      <c r="A1265" t="str">
        <f>INDEX('Community ID'!B:B,MATCH(M1265,'Community ID'!A:A,0))</f>
        <v>Los Embassadores</v>
      </c>
      <c r="B1265" t="str">
        <f>INDEX('Community ID'!$K:$K,MATCH('Environmental Data'!$N1265,'Community ID'!J:J,0))</f>
        <v>Constanza</v>
      </c>
      <c r="D1265" t="s">
        <v>3951</v>
      </c>
      <c r="G1265" t="s">
        <v>173</v>
      </c>
      <c r="H1265" t="s">
        <v>3952</v>
      </c>
      <c r="I1265">
        <v>31</v>
      </c>
      <c r="K1265" t="s">
        <v>76</v>
      </c>
      <c r="L1265" t="s">
        <v>108</v>
      </c>
      <c r="M1265" t="s">
        <v>3953</v>
      </c>
      <c r="N1265" t="s">
        <v>3954</v>
      </c>
      <c r="O1265" t="s">
        <v>147</v>
      </c>
      <c r="R1265" t="s">
        <v>135</v>
      </c>
      <c r="T1265" t="s">
        <v>3027</v>
      </c>
      <c r="U1265" t="s">
        <v>56</v>
      </c>
      <c r="V1265">
        <v>18.915193200000001</v>
      </c>
      <c r="W1265">
        <v>-70.743253999999993</v>
      </c>
      <c r="X1265" t="s">
        <v>82</v>
      </c>
      <c r="Y1265" t="s">
        <v>82</v>
      </c>
      <c r="Z1265" t="s">
        <v>166</v>
      </c>
      <c r="AA1265" t="s">
        <v>155</v>
      </c>
      <c r="AB1265" t="s">
        <v>60</v>
      </c>
      <c r="AD1265" t="s">
        <v>156</v>
      </c>
      <c r="AE1265" t="s">
        <v>157</v>
      </c>
      <c r="AF1265" t="s">
        <v>111</v>
      </c>
      <c r="AG1265" t="s">
        <v>621</v>
      </c>
      <c r="AH1265" t="s">
        <v>621</v>
      </c>
      <c r="AI1265" t="s">
        <v>390</v>
      </c>
      <c r="AJ1265">
        <v>1</v>
      </c>
      <c r="AK1265" t="s">
        <v>833</v>
      </c>
      <c r="AL1265">
        <v>6</v>
      </c>
      <c r="AM1265">
        <v>2</v>
      </c>
      <c r="AN1265" t="s">
        <v>60</v>
      </c>
      <c r="AO1265" t="s">
        <v>67</v>
      </c>
      <c r="AT1265" s="1">
        <v>44117</v>
      </c>
      <c r="AU1265" t="s">
        <v>11870</v>
      </c>
      <c r="AW1265" t="s">
        <v>71</v>
      </c>
      <c r="AX1265" t="s">
        <v>72</v>
      </c>
    </row>
    <row r="1266" spans="1:50" hidden="1" x14ac:dyDescent="0.25">
      <c r="A1266" t="str">
        <f>INDEX('Community ID'!B:B,MATCH(M1266,'Community ID'!A:A,0))</f>
        <v>Los Embassadores</v>
      </c>
      <c r="B1266" t="str">
        <f>INDEX('Community ID'!$K:$K,MATCH('Environmental Data'!$N1266,'Community ID'!J:J,0))</f>
        <v>Constanza</v>
      </c>
      <c r="D1266" t="s">
        <v>3955</v>
      </c>
      <c r="G1266" t="s">
        <v>173</v>
      </c>
      <c r="H1266" t="s">
        <v>3956</v>
      </c>
      <c r="I1266">
        <v>36</v>
      </c>
      <c r="J1266" t="s">
        <v>3957</v>
      </c>
      <c r="K1266" t="s">
        <v>49</v>
      </c>
      <c r="L1266" t="s">
        <v>127</v>
      </c>
      <c r="M1266" t="s">
        <v>1280</v>
      </c>
      <c r="N1266" t="s">
        <v>79</v>
      </c>
      <c r="O1266" t="s">
        <v>147</v>
      </c>
      <c r="Q1266" t="s">
        <v>358</v>
      </c>
      <c r="T1266" t="s">
        <v>836</v>
      </c>
      <c r="U1266" t="s">
        <v>56</v>
      </c>
      <c r="V1266">
        <v>18.915939300000002</v>
      </c>
      <c r="W1266">
        <v>-70.745895200000007</v>
      </c>
      <c r="X1266" t="s">
        <v>82</v>
      </c>
      <c r="Y1266" t="s">
        <v>82</v>
      </c>
      <c r="Z1266" t="s">
        <v>166</v>
      </c>
      <c r="AA1266" t="s">
        <v>155</v>
      </c>
      <c r="AB1266" t="s">
        <v>60</v>
      </c>
      <c r="AD1266" t="s">
        <v>156</v>
      </c>
      <c r="AE1266" t="s">
        <v>176</v>
      </c>
      <c r="AF1266" t="s">
        <v>63</v>
      </c>
      <c r="AG1266" t="s">
        <v>621</v>
      </c>
      <c r="AH1266" t="s">
        <v>87</v>
      </c>
      <c r="AI1266" t="s">
        <v>3958</v>
      </c>
      <c r="AJ1266">
        <v>1</v>
      </c>
      <c r="AK1266" t="s">
        <v>837</v>
      </c>
      <c r="AL1266">
        <v>5</v>
      </c>
      <c r="AM1266">
        <v>0</v>
      </c>
      <c r="AN1266" t="s">
        <v>60</v>
      </c>
      <c r="AO1266" t="s">
        <v>67</v>
      </c>
      <c r="AT1266" s="1">
        <v>44117</v>
      </c>
      <c r="AU1266" t="s">
        <v>11871</v>
      </c>
      <c r="AW1266" t="s">
        <v>71</v>
      </c>
      <c r="AX1266" t="s">
        <v>72</v>
      </c>
    </row>
    <row r="1267" spans="1:50" hidden="1" x14ac:dyDescent="0.25">
      <c r="A1267" t="str">
        <f>INDEX('Community ID'!B:B,MATCH(M1267,'Community ID'!A:A,0))</f>
        <v>Los Embassadores</v>
      </c>
      <c r="B1267" t="str">
        <f>INDEX('Community ID'!$K:$K,MATCH('Environmental Data'!$N1267,'Community ID'!J:J,0))</f>
        <v>Constanza</v>
      </c>
      <c r="D1267" t="s">
        <v>3959</v>
      </c>
      <c r="G1267" t="s">
        <v>151</v>
      </c>
      <c r="H1267" t="s">
        <v>194</v>
      </c>
      <c r="I1267">
        <v>2021</v>
      </c>
      <c r="K1267" t="s">
        <v>76</v>
      </c>
      <c r="L1267" t="s">
        <v>3960</v>
      </c>
      <c r="M1267" t="s">
        <v>3961</v>
      </c>
      <c r="N1267" t="s">
        <v>79</v>
      </c>
      <c r="O1267" t="s">
        <v>147</v>
      </c>
      <c r="T1267" t="s">
        <v>3027</v>
      </c>
      <c r="U1267" t="s">
        <v>56</v>
      </c>
      <c r="V1267">
        <v>18.915839200000001</v>
      </c>
      <c r="W1267">
        <v>-70.743744800000002</v>
      </c>
      <c r="X1267" t="s">
        <v>82</v>
      </c>
      <c r="Y1267" t="s">
        <v>82</v>
      </c>
      <c r="Z1267" t="s">
        <v>166</v>
      </c>
      <c r="AA1267" t="s">
        <v>155</v>
      </c>
      <c r="AC1267" t="s">
        <v>60</v>
      </c>
      <c r="AD1267" t="s">
        <v>156</v>
      </c>
      <c r="AE1267" t="s">
        <v>157</v>
      </c>
      <c r="AF1267" t="s">
        <v>111</v>
      </c>
      <c r="AG1267" t="s">
        <v>621</v>
      </c>
      <c r="AH1267" t="s">
        <v>621</v>
      </c>
      <c r="AI1267" t="s">
        <v>3962</v>
      </c>
      <c r="AJ1267">
        <v>1</v>
      </c>
      <c r="AK1267" t="s">
        <v>833</v>
      </c>
      <c r="AL1267">
        <v>2</v>
      </c>
      <c r="AM1267">
        <v>0</v>
      </c>
      <c r="AN1267" t="s">
        <v>61</v>
      </c>
      <c r="AO1267" t="s">
        <v>67</v>
      </c>
      <c r="AT1267" s="1">
        <v>44117</v>
      </c>
      <c r="AU1267" t="s">
        <v>11872</v>
      </c>
      <c r="AW1267" t="s">
        <v>71</v>
      </c>
      <c r="AX1267" t="s">
        <v>72</v>
      </c>
    </row>
    <row r="1268" spans="1:50" hidden="1" x14ac:dyDescent="0.25">
      <c r="A1268" t="str">
        <f>INDEX('Community ID'!B:B,MATCH(M1268,'Community ID'!A:A,0))</f>
        <v>Los Embassadores</v>
      </c>
      <c r="B1268" t="str">
        <f>INDEX('Community ID'!$K:$K,MATCH('Environmental Data'!$N1268,'Community ID'!J:J,0))</f>
        <v>Constanza</v>
      </c>
      <c r="D1268" t="s">
        <v>3963</v>
      </c>
      <c r="G1268" t="s">
        <v>173</v>
      </c>
      <c r="H1268" t="s">
        <v>3964</v>
      </c>
      <c r="I1268">
        <v>21</v>
      </c>
      <c r="K1268" t="s">
        <v>132</v>
      </c>
      <c r="L1268" t="s">
        <v>108</v>
      </c>
      <c r="M1268" t="s">
        <v>3953</v>
      </c>
      <c r="N1268" t="s">
        <v>79</v>
      </c>
      <c r="O1268" t="s">
        <v>147</v>
      </c>
      <c r="Q1268" t="s">
        <v>2839</v>
      </c>
      <c r="R1268" t="s">
        <v>621</v>
      </c>
      <c r="T1268" t="s">
        <v>3027</v>
      </c>
      <c r="U1268" t="s">
        <v>56</v>
      </c>
      <c r="V1268">
        <v>18.915839200000001</v>
      </c>
      <c r="W1268">
        <v>-70.743744800000002</v>
      </c>
      <c r="X1268" t="s">
        <v>82</v>
      </c>
      <c r="Y1268" t="s">
        <v>82</v>
      </c>
      <c r="Z1268" t="s">
        <v>166</v>
      </c>
      <c r="AA1268" t="s">
        <v>155</v>
      </c>
      <c r="AB1268" t="s">
        <v>60</v>
      </c>
      <c r="AD1268" t="s">
        <v>156</v>
      </c>
      <c r="AE1268" t="s">
        <v>176</v>
      </c>
      <c r="AF1268" t="s">
        <v>63</v>
      </c>
      <c r="AG1268" t="s">
        <v>621</v>
      </c>
      <c r="AH1268" t="s">
        <v>621</v>
      </c>
      <c r="AI1268" t="s">
        <v>390</v>
      </c>
      <c r="AJ1268">
        <v>1</v>
      </c>
      <c r="AK1268" t="s">
        <v>833</v>
      </c>
      <c r="AL1268">
        <v>4</v>
      </c>
      <c r="AM1268">
        <v>1</v>
      </c>
      <c r="AN1268" t="s">
        <v>60</v>
      </c>
      <c r="AO1268" t="s">
        <v>67</v>
      </c>
      <c r="AT1268" s="1">
        <v>44117</v>
      </c>
      <c r="AU1268" t="s">
        <v>11873</v>
      </c>
      <c r="AW1268" t="s">
        <v>71</v>
      </c>
      <c r="AX1268" t="s">
        <v>72</v>
      </c>
    </row>
    <row r="1269" spans="1:50" hidden="1" x14ac:dyDescent="0.25">
      <c r="A1269" t="str">
        <f>INDEX('Community ID'!B:B,MATCH(M1269,'Community ID'!A:A,0))</f>
        <v>Los Embassadores</v>
      </c>
      <c r="B1269" t="str">
        <f>INDEX('Community ID'!$K:$K,MATCH('Environmental Data'!$N1269,'Community ID'!J:J,0))</f>
        <v>Constanza</v>
      </c>
      <c r="D1269" t="s">
        <v>3965</v>
      </c>
      <c r="G1269" t="s">
        <v>173</v>
      </c>
      <c r="H1269" t="s">
        <v>3966</v>
      </c>
      <c r="I1269">
        <v>22</v>
      </c>
      <c r="J1269">
        <v>8493438136</v>
      </c>
      <c r="K1269" t="s">
        <v>49</v>
      </c>
      <c r="L1269" t="s">
        <v>127</v>
      </c>
      <c r="M1269" t="s">
        <v>1280</v>
      </c>
      <c r="N1269" t="s">
        <v>79</v>
      </c>
      <c r="O1269" t="s">
        <v>98</v>
      </c>
      <c r="T1269" t="s">
        <v>836</v>
      </c>
      <c r="U1269" t="s">
        <v>56</v>
      </c>
      <c r="V1269">
        <v>18.915642699999999</v>
      </c>
      <c r="W1269">
        <v>-70.745688000000001</v>
      </c>
      <c r="X1269" t="s">
        <v>57</v>
      </c>
      <c r="Y1269" t="s">
        <v>57</v>
      </c>
      <c r="Z1269" t="s">
        <v>166</v>
      </c>
      <c r="AA1269" t="s">
        <v>155</v>
      </c>
      <c r="AC1269" t="s">
        <v>60</v>
      </c>
      <c r="AD1269" t="s">
        <v>156</v>
      </c>
      <c r="AE1269" t="s">
        <v>157</v>
      </c>
      <c r="AF1269" t="s">
        <v>111</v>
      </c>
      <c r="AG1269" t="s">
        <v>87</v>
      </c>
      <c r="AH1269" t="s">
        <v>87</v>
      </c>
      <c r="AI1269" t="s">
        <v>3967</v>
      </c>
      <c r="AJ1269">
        <v>1</v>
      </c>
      <c r="AK1269" t="s">
        <v>837</v>
      </c>
      <c r="AL1269">
        <v>3</v>
      </c>
      <c r="AM1269">
        <v>1</v>
      </c>
      <c r="AN1269" t="s">
        <v>60</v>
      </c>
      <c r="AO1269" t="s">
        <v>67</v>
      </c>
      <c r="AT1269" s="1">
        <v>44117</v>
      </c>
      <c r="AU1269" t="s">
        <v>11874</v>
      </c>
      <c r="AW1269" t="s">
        <v>71</v>
      </c>
      <c r="AX1269" t="s">
        <v>72</v>
      </c>
    </row>
    <row r="1270" spans="1:50" hidden="1" x14ac:dyDescent="0.25">
      <c r="A1270" t="str">
        <f>INDEX('Community ID'!B:B,MATCH(M1270,'Community ID'!A:A,0))</f>
        <v>Los Embassadores</v>
      </c>
      <c r="B1270" t="str">
        <f>INDEX('Community ID'!$K:$K,MATCH('Environmental Data'!$N1270,'Community ID'!J:J,0))</f>
        <v>Constanza</v>
      </c>
      <c r="D1270" t="s">
        <v>3968</v>
      </c>
      <c r="G1270" t="s">
        <v>173</v>
      </c>
      <c r="H1270" t="s">
        <v>3969</v>
      </c>
      <c r="I1270">
        <v>44</v>
      </c>
      <c r="K1270" t="s">
        <v>201</v>
      </c>
      <c r="L1270" t="s">
        <v>108</v>
      </c>
      <c r="M1270" t="s">
        <v>3953</v>
      </c>
      <c r="N1270" t="s">
        <v>79</v>
      </c>
      <c r="O1270" t="s">
        <v>147</v>
      </c>
      <c r="Q1270" t="s">
        <v>3049</v>
      </c>
      <c r="R1270" t="s">
        <v>135</v>
      </c>
      <c r="T1270" t="s">
        <v>3027</v>
      </c>
      <c r="U1270" t="s">
        <v>56</v>
      </c>
      <c r="V1270">
        <v>18.915839200000001</v>
      </c>
      <c r="W1270">
        <v>-70.743744800000002</v>
      </c>
      <c r="X1270" t="s">
        <v>82</v>
      </c>
      <c r="Y1270" t="s">
        <v>82</v>
      </c>
      <c r="Z1270" t="s">
        <v>166</v>
      </c>
      <c r="AA1270" t="s">
        <v>155</v>
      </c>
      <c r="AB1270" t="s">
        <v>60</v>
      </c>
      <c r="AD1270" t="s">
        <v>156</v>
      </c>
      <c r="AE1270" t="s">
        <v>176</v>
      </c>
      <c r="AF1270" t="s">
        <v>63</v>
      </c>
      <c r="AG1270" t="s">
        <v>621</v>
      </c>
      <c r="AH1270" t="s">
        <v>621</v>
      </c>
      <c r="AI1270" t="s">
        <v>390</v>
      </c>
      <c r="AJ1270">
        <v>1</v>
      </c>
      <c r="AK1270" t="s">
        <v>833</v>
      </c>
      <c r="AL1270">
        <v>5</v>
      </c>
      <c r="AM1270">
        <v>0</v>
      </c>
      <c r="AN1270" t="s">
        <v>60</v>
      </c>
      <c r="AO1270" t="s">
        <v>67</v>
      </c>
      <c r="AT1270" s="1">
        <v>44117</v>
      </c>
      <c r="AU1270" t="s">
        <v>11875</v>
      </c>
      <c r="AW1270" t="s">
        <v>71</v>
      </c>
      <c r="AX1270" t="s">
        <v>72</v>
      </c>
    </row>
    <row r="1271" spans="1:50" hidden="1" x14ac:dyDescent="0.25">
      <c r="A1271" t="str">
        <f>INDEX('Community ID'!B:B,MATCH(M1271,'Community ID'!A:A,0))</f>
        <v>Los Embassadores</v>
      </c>
      <c r="B1271" t="str">
        <f>INDEX('Community ID'!$K:$K,MATCH('Environmental Data'!$N1271,'Community ID'!J:J,0))</f>
        <v>Constanza</v>
      </c>
      <c r="D1271" t="s">
        <v>3970</v>
      </c>
      <c r="G1271" t="s">
        <v>173</v>
      </c>
      <c r="H1271" s="1">
        <v>26725</v>
      </c>
      <c r="I1271">
        <v>48</v>
      </c>
      <c r="K1271" t="s">
        <v>201</v>
      </c>
      <c r="L1271" t="s">
        <v>108</v>
      </c>
      <c r="M1271" t="s">
        <v>3953</v>
      </c>
      <c r="N1271" t="s">
        <v>79</v>
      </c>
      <c r="O1271" t="s">
        <v>147</v>
      </c>
      <c r="Q1271" t="s">
        <v>3049</v>
      </c>
      <c r="R1271" t="s">
        <v>621</v>
      </c>
      <c r="T1271" t="s">
        <v>3027</v>
      </c>
      <c r="U1271" t="s">
        <v>56</v>
      </c>
      <c r="V1271">
        <v>18.915839200000001</v>
      </c>
      <c r="W1271">
        <v>-70.743744800000002</v>
      </c>
      <c r="X1271" t="s">
        <v>82</v>
      </c>
      <c r="Y1271" t="s">
        <v>82</v>
      </c>
      <c r="Z1271" t="s">
        <v>166</v>
      </c>
      <c r="AA1271" t="s">
        <v>155</v>
      </c>
      <c r="AB1271" t="s">
        <v>60</v>
      </c>
      <c r="AD1271" t="s">
        <v>156</v>
      </c>
      <c r="AE1271" t="s">
        <v>176</v>
      </c>
      <c r="AF1271" t="s">
        <v>63</v>
      </c>
      <c r="AG1271" t="s">
        <v>621</v>
      </c>
      <c r="AH1271" t="s">
        <v>621</v>
      </c>
      <c r="AI1271" t="s">
        <v>390</v>
      </c>
      <c r="AJ1271">
        <v>1</v>
      </c>
      <c r="AK1271" t="s">
        <v>857</v>
      </c>
      <c r="AL1271">
        <v>4</v>
      </c>
      <c r="AM1271">
        <v>2</v>
      </c>
      <c r="AN1271" t="s">
        <v>60</v>
      </c>
      <c r="AO1271" t="s">
        <v>67</v>
      </c>
      <c r="AT1271" s="1">
        <v>44117</v>
      </c>
      <c r="AU1271" t="s">
        <v>11876</v>
      </c>
      <c r="AW1271" t="s">
        <v>71</v>
      </c>
      <c r="AX1271" t="s">
        <v>72</v>
      </c>
    </row>
    <row r="1272" spans="1:50" hidden="1" x14ac:dyDescent="0.25">
      <c r="A1272" t="str">
        <f>INDEX('Community ID'!B:B,MATCH(M1272,'Community ID'!A:A,0))</f>
        <v>Los Embassadores</v>
      </c>
      <c r="B1272" t="str">
        <f>INDEX('Community ID'!$K:$K,MATCH('Environmental Data'!$N1272,'Community ID'!J:J,0))</f>
        <v>Constanza</v>
      </c>
      <c r="D1272" t="s">
        <v>3971</v>
      </c>
      <c r="G1272" t="s">
        <v>173</v>
      </c>
      <c r="H1272" t="s">
        <v>3972</v>
      </c>
      <c r="I1272">
        <v>23</v>
      </c>
      <c r="K1272" t="s">
        <v>201</v>
      </c>
      <c r="L1272" t="s">
        <v>108</v>
      </c>
      <c r="M1272" t="s">
        <v>3973</v>
      </c>
      <c r="N1272" t="s">
        <v>79</v>
      </c>
      <c r="O1272" t="s">
        <v>147</v>
      </c>
      <c r="T1272" t="s">
        <v>3027</v>
      </c>
      <c r="U1272" t="s">
        <v>56</v>
      </c>
      <c r="V1272">
        <v>18.915839200000001</v>
      </c>
      <c r="W1272">
        <v>-70.743744800000002</v>
      </c>
      <c r="X1272" t="s">
        <v>82</v>
      </c>
      <c r="Y1272" t="s">
        <v>82</v>
      </c>
      <c r="Z1272" t="s">
        <v>166</v>
      </c>
      <c r="AA1272" t="s">
        <v>155</v>
      </c>
      <c r="AB1272" t="s">
        <v>61</v>
      </c>
      <c r="AC1272" t="s">
        <v>61</v>
      </c>
      <c r="AD1272" t="s">
        <v>156</v>
      </c>
      <c r="AE1272" t="s">
        <v>176</v>
      </c>
      <c r="AF1272" t="s">
        <v>111</v>
      </c>
      <c r="AG1272" t="s">
        <v>3945</v>
      </c>
      <c r="AH1272" t="s">
        <v>3945</v>
      </c>
      <c r="AI1272" t="s">
        <v>390</v>
      </c>
      <c r="AJ1272">
        <v>1</v>
      </c>
      <c r="AK1272" t="s">
        <v>833</v>
      </c>
      <c r="AL1272">
        <v>3</v>
      </c>
      <c r="AM1272">
        <v>1</v>
      </c>
      <c r="AN1272" t="s">
        <v>60</v>
      </c>
      <c r="AO1272" t="s">
        <v>67</v>
      </c>
      <c r="AT1272" s="1">
        <v>44117</v>
      </c>
      <c r="AU1272" t="s">
        <v>11877</v>
      </c>
      <c r="AW1272" t="s">
        <v>71</v>
      </c>
      <c r="AX1272" t="s">
        <v>72</v>
      </c>
    </row>
    <row r="1273" spans="1:50" hidden="1" x14ac:dyDescent="0.25">
      <c r="A1273" t="str">
        <f>INDEX('Community ID'!B:B,MATCH(M1273,'Community ID'!A:A,0))</f>
        <v>Los Embassadores</v>
      </c>
      <c r="B1273" t="str">
        <f>INDEX('Community ID'!$K:$K,MATCH('Environmental Data'!$N1273,'Community ID'!J:J,0))</f>
        <v>Constanza</v>
      </c>
      <c r="D1273" t="s">
        <v>3974</v>
      </c>
      <c r="G1273" t="s">
        <v>173</v>
      </c>
      <c r="H1273" s="1">
        <v>25692</v>
      </c>
      <c r="I1273">
        <v>51</v>
      </c>
      <c r="J1273" t="s">
        <v>3976</v>
      </c>
      <c r="K1273" t="s">
        <v>49</v>
      </c>
      <c r="L1273" t="s">
        <v>3977</v>
      </c>
      <c r="M1273" t="s">
        <v>1280</v>
      </c>
      <c r="N1273" t="s">
        <v>79</v>
      </c>
      <c r="O1273" t="s">
        <v>98</v>
      </c>
      <c r="Q1273" t="s">
        <v>134</v>
      </c>
      <c r="T1273" t="s">
        <v>836</v>
      </c>
      <c r="U1273" t="s">
        <v>56</v>
      </c>
      <c r="V1273">
        <v>18.914837200000001</v>
      </c>
      <c r="W1273">
        <v>-70.7456605</v>
      </c>
      <c r="X1273" t="s">
        <v>82</v>
      </c>
      <c r="Y1273" t="s">
        <v>82</v>
      </c>
      <c r="Z1273" t="s">
        <v>166</v>
      </c>
      <c r="AA1273" t="s">
        <v>155</v>
      </c>
      <c r="AB1273" t="s">
        <v>60</v>
      </c>
      <c r="AD1273" t="s">
        <v>156</v>
      </c>
      <c r="AE1273" t="s">
        <v>176</v>
      </c>
      <c r="AF1273" t="s">
        <v>63</v>
      </c>
      <c r="AG1273" t="s">
        <v>621</v>
      </c>
      <c r="AH1273" t="s">
        <v>621</v>
      </c>
      <c r="AI1273" t="s">
        <v>1495</v>
      </c>
      <c r="AJ1273">
        <v>1</v>
      </c>
      <c r="AK1273" t="s">
        <v>575</v>
      </c>
      <c r="AL1273">
        <v>4</v>
      </c>
      <c r="AM1273">
        <v>1</v>
      </c>
      <c r="AN1273" t="s">
        <v>61</v>
      </c>
      <c r="AO1273" t="s">
        <v>67</v>
      </c>
      <c r="AT1273" s="1">
        <v>44117</v>
      </c>
      <c r="AU1273" t="s">
        <v>11878</v>
      </c>
      <c r="AW1273" t="s">
        <v>71</v>
      </c>
      <c r="AX1273" t="s">
        <v>72</v>
      </c>
    </row>
    <row r="1274" spans="1:50" hidden="1" x14ac:dyDescent="0.25">
      <c r="A1274" t="str">
        <f>INDEX('Community ID'!B:B,MATCH(M1274,'Community ID'!A:A,0))</f>
        <v>Los Embassadores</v>
      </c>
      <c r="B1274" t="str">
        <f>INDEX('Community ID'!$K:$K,MATCH('Environmental Data'!$N1274,'Community ID'!J:J,0))</f>
        <v>Constanza</v>
      </c>
      <c r="D1274" t="s">
        <v>3978</v>
      </c>
      <c r="G1274" t="s">
        <v>173</v>
      </c>
      <c r="H1274" s="1">
        <v>31758</v>
      </c>
      <c r="I1274">
        <v>35</v>
      </c>
      <c r="K1274" t="s">
        <v>492</v>
      </c>
      <c r="L1274" t="s">
        <v>127</v>
      </c>
      <c r="M1274" t="s">
        <v>3979</v>
      </c>
      <c r="N1274" t="s">
        <v>79</v>
      </c>
      <c r="O1274" t="s">
        <v>147</v>
      </c>
      <c r="Q1274" t="s">
        <v>2839</v>
      </c>
      <c r="R1274" t="s">
        <v>621</v>
      </c>
      <c r="T1274" t="s">
        <v>3027</v>
      </c>
      <c r="U1274" t="s">
        <v>56</v>
      </c>
      <c r="V1274">
        <v>18.915839200000001</v>
      </c>
      <c r="W1274">
        <v>-70.743744800000002</v>
      </c>
      <c r="X1274" t="s">
        <v>82</v>
      </c>
      <c r="Y1274" t="s">
        <v>82</v>
      </c>
      <c r="Z1274" t="s">
        <v>166</v>
      </c>
      <c r="AA1274" t="s">
        <v>155</v>
      </c>
      <c r="AB1274" t="s">
        <v>60</v>
      </c>
      <c r="AC1274" t="s">
        <v>60</v>
      </c>
      <c r="AD1274" t="s">
        <v>156</v>
      </c>
      <c r="AE1274" t="s">
        <v>157</v>
      </c>
      <c r="AF1274" t="s">
        <v>111</v>
      </c>
      <c r="AG1274" t="s">
        <v>621</v>
      </c>
      <c r="AH1274" t="s">
        <v>621</v>
      </c>
      <c r="AI1274" t="s">
        <v>3962</v>
      </c>
      <c r="AJ1274">
        <v>1</v>
      </c>
      <c r="AK1274" t="s">
        <v>103</v>
      </c>
      <c r="AL1274">
        <v>4</v>
      </c>
      <c r="AM1274">
        <v>2</v>
      </c>
      <c r="AN1274" t="s">
        <v>60</v>
      </c>
      <c r="AO1274" t="s">
        <v>67</v>
      </c>
      <c r="AT1274" s="1">
        <v>44117</v>
      </c>
      <c r="AU1274" t="s">
        <v>11879</v>
      </c>
      <c r="AW1274" t="s">
        <v>71</v>
      </c>
      <c r="AX1274" t="s">
        <v>72</v>
      </c>
    </row>
    <row r="1275" spans="1:50" hidden="1" x14ac:dyDescent="0.25">
      <c r="A1275" t="str">
        <f>INDEX('Community ID'!B:B,MATCH(M1275,'Community ID'!A:A,0))</f>
        <v>Los Embassadores</v>
      </c>
      <c r="B1275" t="str">
        <f>INDEX('Community ID'!$K:$K,MATCH('Environmental Data'!$N1275,'Community ID'!J:J,0))</f>
        <v>Constanza</v>
      </c>
      <c r="D1275" t="s">
        <v>3980</v>
      </c>
      <c r="G1275" t="s">
        <v>173</v>
      </c>
      <c r="H1275" s="1">
        <v>19088</v>
      </c>
      <c r="I1275">
        <v>69</v>
      </c>
      <c r="K1275" t="s">
        <v>76</v>
      </c>
      <c r="L1275" t="s">
        <v>108</v>
      </c>
      <c r="M1275" t="s">
        <v>3953</v>
      </c>
      <c r="N1275" t="s">
        <v>3044</v>
      </c>
      <c r="O1275" t="s">
        <v>147</v>
      </c>
      <c r="Q1275" t="s">
        <v>3981</v>
      </c>
      <c r="R1275" t="s">
        <v>135</v>
      </c>
      <c r="T1275" t="s">
        <v>3027</v>
      </c>
      <c r="U1275" t="s">
        <v>56</v>
      </c>
      <c r="V1275">
        <v>18.915248999999999</v>
      </c>
      <c r="W1275">
        <v>-70.743296400000006</v>
      </c>
      <c r="X1275" t="s">
        <v>82</v>
      </c>
      <c r="Y1275" t="s">
        <v>82</v>
      </c>
      <c r="Z1275" t="s">
        <v>166</v>
      </c>
      <c r="AA1275" t="s">
        <v>155</v>
      </c>
      <c r="AB1275" t="s">
        <v>61</v>
      </c>
      <c r="AC1275" t="s">
        <v>60</v>
      </c>
      <c r="AD1275" t="s">
        <v>156</v>
      </c>
      <c r="AE1275" t="s">
        <v>157</v>
      </c>
      <c r="AF1275" t="s">
        <v>111</v>
      </c>
      <c r="AG1275" t="s">
        <v>3982</v>
      </c>
      <c r="AH1275" t="s">
        <v>135</v>
      </c>
      <c r="AI1275" t="s">
        <v>3983</v>
      </c>
      <c r="AJ1275">
        <v>1</v>
      </c>
      <c r="AK1275" t="s">
        <v>833</v>
      </c>
      <c r="AL1275">
        <v>1</v>
      </c>
      <c r="AM1275">
        <v>0</v>
      </c>
      <c r="AN1275" t="s">
        <v>60</v>
      </c>
      <c r="AO1275" t="s">
        <v>67</v>
      </c>
      <c r="AT1275" s="1">
        <v>44117</v>
      </c>
      <c r="AU1275" t="s">
        <v>11880</v>
      </c>
      <c r="AW1275" t="s">
        <v>71</v>
      </c>
      <c r="AX1275" t="s">
        <v>72</v>
      </c>
    </row>
    <row r="1276" spans="1:50" hidden="1" x14ac:dyDescent="0.25">
      <c r="A1276" t="str">
        <f>INDEX('Community ID'!B:B,MATCH(M1276,'Community ID'!A:A,0))</f>
        <v>Los Embassadores</v>
      </c>
      <c r="B1276" t="str">
        <f>INDEX('Community ID'!$K:$K,MATCH('Environmental Data'!$N1276,'Community ID'!J:J,0))</f>
        <v>Constanza</v>
      </c>
      <c r="D1276" t="s">
        <v>3984</v>
      </c>
      <c r="G1276" t="s">
        <v>173</v>
      </c>
      <c r="H1276" s="1">
        <v>31505</v>
      </c>
      <c r="I1276">
        <v>35</v>
      </c>
      <c r="J1276" t="s">
        <v>3985</v>
      </c>
      <c r="K1276" t="s">
        <v>76</v>
      </c>
      <c r="L1276" t="s">
        <v>127</v>
      </c>
      <c r="M1276" t="s">
        <v>1280</v>
      </c>
      <c r="N1276" t="s">
        <v>79</v>
      </c>
      <c r="O1276" t="s">
        <v>98</v>
      </c>
      <c r="Q1276" t="s">
        <v>134</v>
      </c>
      <c r="T1276" t="s">
        <v>836</v>
      </c>
      <c r="U1276" t="s">
        <v>56</v>
      </c>
      <c r="V1276">
        <v>18.915104500000002</v>
      </c>
      <c r="W1276">
        <v>-70.745455199999995</v>
      </c>
      <c r="X1276" t="s">
        <v>82</v>
      </c>
      <c r="Y1276" t="s">
        <v>82</v>
      </c>
      <c r="Z1276" t="s">
        <v>166</v>
      </c>
      <c r="AA1276" t="s">
        <v>84</v>
      </c>
      <c r="AB1276" t="s">
        <v>60</v>
      </c>
      <c r="AD1276" t="s">
        <v>156</v>
      </c>
      <c r="AE1276" t="s">
        <v>176</v>
      </c>
      <c r="AF1276" t="s">
        <v>63</v>
      </c>
      <c r="AG1276" t="s">
        <v>3158</v>
      </c>
      <c r="AH1276" t="s">
        <v>135</v>
      </c>
      <c r="AI1276" t="s">
        <v>3986</v>
      </c>
      <c r="AJ1276">
        <v>1</v>
      </c>
      <c r="AK1276" t="s">
        <v>1253</v>
      </c>
      <c r="AL1276">
        <v>2</v>
      </c>
      <c r="AM1276">
        <v>0</v>
      </c>
      <c r="AN1276" t="s">
        <v>61</v>
      </c>
      <c r="AO1276" t="s">
        <v>67</v>
      </c>
      <c r="AT1276" s="1">
        <v>44117</v>
      </c>
      <c r="AU1276" t="s">
        <v>11881</v>
      </c>
      <c r="AW1276" t="s">
        <v>71</v>
      </c>
      <c r="AX1276" t="s">
        <v>72</v>
      </c>
    </row>
    <row r="1277" spans="1:50" hidden="1" x14ac:dyDescent="0.25">
      <c r="A1277" t="str">
        <f>INDEX('Community ID'!B:B,MATCH(M1277,'Community ID'!A:A,0))</f>
        <v>Los Embassadores</v>
      </c>
      <c r="B1277" t="str">
        <f>INDEX('Community ID'!$K:$K,MATCH('Environmental Data'!$N1277,'Community ID'!J:J,0))</f>
        <v>Constanza</v>
      </c>
      <c r="D1277" t="s">
        <v>3990</v>
      </c>
      <c r="G1277" t="s">
        <v>173</v>
      </c>
      <c r="H1277" t="s">
        <v>3991</v>
      </c>
      <c r="I1277">
        <v>19</v>
      </c>
      <c r="K1277" t="s">
        <v>132</v>
      </c>
      <c r="L1277" t="s">
        <v>108</v>
      </c>
      <c r="M1277" t="s">
        <v>3992</v>
      </c>
      <c r="N1277" t="s">
        <v>79</v>
      </c>
      <c r="O1277" t="s">
        <v>147</v>
      </c>
      <c r="Q1277" t="s">
        <v>438</v>
      </c>
      <c r="R1277" t="s">
        <v>621</v>
      </c>
      <c r="T1277" t="s">
        <v>3027</v>
      </c>
      <c r="U1277" t="s">
        <v>56</v>
      </c>
      <c r="V1277">
        <v>18.915839200000001</v>
      </c>
      <c r="W1277">
        <v>-70.743744800000002</v>
      </c>
      <c r="X1277" t="s">
        <v>82</v>
      </c>
      <c r="Y1277" t="s">
        <v>82</v>
      </c>
      <c r="Z1277" t="s">
        <v>166</v>
      </c>
      <c r="AA1277" t="s">
        <v>155</v>
      </c>
      <c r="AC1277" t="s">
        <v>60</v>
      </c>
      <c r="AD1277" t="s">
        <v>156</v>
      </c>
      <c r="AE1277" t="s">
        <v>157</v>
      </c>
      <c r="AF1277" t="s">
        <v>111</v>
      </c>
      <c r="AG1277" t="s">
        <v>621</v>
      </c>
      <c r="AH1277" t="s">
        <v>621</v>
      </c>
      <c r="AI1277" t="s">
        <v>3993</v>
      </c>
      <c r="AJ1277">
        <v>1</v>
      </c>
      <c r="AK1277" t="s">
        <v>833</v>
      </c>
      <c r="AL1277">
        <v>6</v>
      </c>
      <c r="AM1277">
        <v>0</v>
      </c>
      <c r="AN1277" t="s">
        <v>61</v>
      </c>
      <c r="AO1277" t="s">
        <v>67</v>
      </c>
      <c r="AT1277" s="1">
        <v>44117</v>
      </c>
      <c r="AU1277" t="s">
        <v>11882</v>
      </c>
      <c r="AW1277" t="s">
        <v>71</v>
      </c>
      <c r="AX1277" t="s">
        <v>72</v>
      </c>
    </row>
    <row r="1278" spans="1:50" hidden="1" x14ac:dyDescent="0.25">
      <c r="A1278" t="str">
        <f>INDEX('Community ID'!B:B,MATCH(M1278,'Community ID'!A:A,0))</f>
        <v>Los Embassadores</v>
      </c>
      <c r="B1278" t="str">
        <f>INDEX('Community ID'!$K:$K,MATCH('Environmental Data'!$N1278,'Community ID'!J:J,0))</f>
        <v>Constanza</v>
      </c>
      <c r="D1278" t="s">
        <v>3987</v>
      </c>
      <c r="G1278" t="s">
        <v>151</v>
      </c>
      <c r="H1278" t="s">
        <v>3988</v>
      </c>
      <c r="I1278">
        <v>56</v>
      </c>
      <c r="K1278" t="s">
        <v>76</v>
      </c>
      <c r="L1278" t="s">
        <v>2518</v>
      </c>
      <c r="M1278" t="s">
        <v>3989</v>
      </c>
      <c r="N1278" t="s">
        <v>3044</v>
      </c>
      <c r="O1278" t="s">
        <v>147</v>
      </c>
      <c r="Q1278" t="s">
        <v>2839</v>
      </c>
      <c r="R1278" t="s">
        <v>621</v>
      </c>
      <c r="T1278" t="s">
        <v>3027</v>
      </c>
      <c r="U1278" t="s">
        <v>56</v>
      </c>
      <c r="V1278">
        <v>18.915839200000001</v>
      </c>
      <c r="W1278">
        <v>-70.743744800000002</v>
      </c>
      <c r="X1278" t="s">
        <v>82</v>
      </c>
      <c r="Y1278" t="s">
        <v>82</v>
      </c>
      <c r="Z1278" t="s">
        <v>166</v>
      </c>
      <c r="AA1278" t="s">
        <v>155</v>
      </c>
      <c r="AB1278" t="s">
        <v>60</v>
      </c>
      <c r="AD1278" t="s">
        <v>156</v>
      </c>
      <c r="AE1278" t="s">
        <v>157</v>
      </c>
      <c r="AF1278" t="s">
        <v>111</v>
      </c>
      <c r="AG1278" t="s">
        <v>621</v>
      </c>
      <c r="AH1278" t="s">
        <v>621</v>
      </c>
      <c r="AI1278" t="s">
        <v>390</v>
      </c>
      <c r="AJ1278">
        <v>1</v>
      </c>
      <c r="AK1278" t="s">
        <v>833</v>
      </c>
      <c r="AL1278">
        <v>1</v>
      </c>
      <c r="AM1278">
        <v>0</v>
      </c>
      <c r="AN1278" t="s">
        <v>60</v>
      </c>
      <c r="AO1278" t="s">
        <v>67</v>
      </c>
      <c r="AT1278" s="1">
        <v>44117</v>
      </c>
      <c r="AU1278" t="s">
        <v>11883</v>
      </c>
      <c r="AW1278" t="s">
        <v>71</v>
      </c>
      <c r="AX1278" t="s">
        <v>72</v>
      </c>
    </row>
    <row r="1279" spans="1:50" hidden="1" x14ac:dyDescent="0.25">
      <c r="A1279" t="str">
        <f>INDEX('Community ID'!B:B,MATCH(M1279,'Community ID'!A:A,0))</f>
        <v>Cuidad de Dios</v>
      </c>
      <c r="B1279" t="str">
        <f>INDEX('Community ID'!$K:$K,MATCH('Environmental Data'!$N1279,'Community ID'!J:J,0))</f>
        <v>Santiago</v>
      </c>
      <c r="D1279" t="s">
        <v>3994</v>
      </c>
      <c r="F1279" t="s">
        <v>3995</v>
      </c>
      <c r="G1279" t="s">
        <v>173</v>
      </c>
      <c r="H1279" s="1">
        <v>34221</v>
      </c>
      <c r="I1279">
        <v>28</v>
      </c>
      <c r="K1279" t="s">
        <v>201</v>
      </c>
      <c r="L1279" t="s">
        <v>3048</v>
      </c>
      <c r="M1279" t="s">
        <v>3453</v>
      </c>
      <c r="N1279" t="s">
        <v>364</v>
      </c>
      <c r="O1279" t="s">
        <v>364</v>
      </c>
      <c r="Q1279" t="s">
        <v>370</v>
      </c>
      <c r="T1279" t="s">
        <v>3478</v>
      </c>
      <c r="U1279" t="s">
        <v>56</v>
      </c>
      <c r="V1279">
        <v>19.488119099999999</v>
      </c>
      <c r="W1279">
        <v>-70.751649599999993</v>
      </c>
      <c r="X1279" t="s">
        <v>57</v>
      </c>
      <c r="Y1279" t="s">
        <v>275</v>
      </c>
      <c r="Z1279" t="s">
        <v>345</v>
      </c>
      <c r="AA1279" t="s">
        <v>155</v>
      </c>
      <c r="AB1279" t="s">
        <v>60</v>
      </c>
      <c r="AD1279" t="s">
        <v>156</v>
      </c>
      <c r="AE1279" t="s">
        <v>176</v>
      </c>
      <c r="AF1279" t="s">
        <v>63</v>
      </c>
      <c r="AG1279" t="s">
        <v>1052</v>
      </c>
      <c r="AH1279" t="s">
        <v>1927</v>
      </c>
      <c r="AI1279" t="s">
        <v>307</v>
      </c>
      <c r="AJ1279">
        <v>1</v>
      </c>
      <c r="AK1279" t="s">
        <v>444</v>
      </c>
      <c r="AL1279">
        <v>6</v>
      </c>
      <c r="AM1279">
        <v>3</v>
      </c>
      <c r="AN1279" t="s">
        <v>61</v>
      </c>
      <c r="AO1279" t="s">
        <v>67</v>
      </c>
      <c r="AT1279" s="1">
        <v>44116</v>
      </c>
      <c r="AU1279" t="s">
        <v>11884</v>
      </c>
      <c r="AW1279" t="s">
        <v>71</v>
      </c>
      <c r="AX1279" t="s">
        <v>72</v>
      </c>
    </row>
    <row r="1280" spans="1:50" hidden="1" x14ac:dyDescent="0.25">
      <c r="A1280" t="str">
        <f>INDEX('Community ID'!B:B,MATCH(M1280,'Community ID'!A:A,0))</f>
        <v>La Luisa</v>
      </c>
      <c r="B1280" t="str">
        <f>INDEX('Community ID'!$K:$K,MATCH('Environmental Data'!$N1280,'Community ID'!J:J,0))</f>
        <v>Constanza</v>
      </c>
      <c r="D1280" t="s">
        <v>3996</v>
      </c>
      <c r="G1280" t="s">
        <v>173</v>
      </c>
      <c r="H1280" s="1">
        <v>17265</v>
      </c>
      <c r="I1280">
        <v>74</v>
      </c>
      <c r="K1280" t="s">
        <v>76</v>
      </c>
      <c r="L1280" t="s">
        <v>127</v>
      </c>
      <c r="M1280" t="s">
        <v>3761</v>
      </c>
      <c r="N1280" t="s">
        <v>97</v>
      </c>
      <c r="O1280" t="s">
        <v>98</v>
      </c>
      <c r="T1280" t="s">
        <v>1564</v>
      </c>
      <c r="U1280" t="s">
        <v>56</v>
      </c>
      <c r="V1280">
        <v>18.915400200000001</v>
      </c>
      <c r="W1280">
        <v>-70.742680100000001</v>
      </c>
      <c r="X1280" t="s">
        <v>82</v>
      </c>
      <c r="Y1280" t="s">
        <v>82</v>
      </c>
      <c r="Z1280" t="s">
        <v>345</v>
      </c>
      <c r="AA1280" t="s">
        <v>155</v>
      </c>
      <c r="AB1280" t="s">
        <v>61</v>
      </c>
      <c r="AC1280" t="s">
        <v>61</v>
      </c>
      <c r="AD1280" t="s">
        <v>156</v>
      </c>
      <c r="AE1280" t="s">
        <v>157</v>
      </c>
      <c r="AF1280" t="s">
        <v>86</v>
      </c>
      <c r="AG1280" t="s">
        <v>64</v>
      </c>
      <c r="AH1280" t="s">
        <v>120</v>
      </c>
      <c r="AI1280" t="s">
        <v>307</v>
      </c>
      <c r="AJ1280">
        <v>1</v>
      </c>
      <c r="AK1280" t="s">
        <v>605</v>
      </c>
      <c r="AL1280">
        <v>1</v>
      </c>
      <c r="AN1280" t="s">
        <v>60</v>
      </c>
      <c r="AO1280" t="s">
        <v>67</v>
      </c>
      <c r="AT1280" s="1">
        <v>44116</v>
      </c>
      <c r="AU1280" t="s">
        <v>11885</v>
      </c>
      <c r="AW1280" t="s">
        <v>71</v>
      </c>
      <c r="AX1280" t="s">
        <v>72</v>
      </c>
    </row>
    <row r="1281" spans="1:50" hidden="1" x14ac:dyDescent="0.25">
      <c r="A1281" t="str">
        <f>INDEX('Community ID'!B:B,MATCH(M1281,'Community ID'!A:A,0))</f>
        <v>Cuidad de Dios</v>
      </c>
      <c r="B1281" t="str">
        <f>INDEX('Community ID'!$K:$K,MATCH('Environmental Data'!$N1281,'Community ID'!J:J,0))</f>
        <v>Santiago</v>
      </c>
      <c r="D1281" t="s">
        <v>3997</v>
      </c>
      <c r="G1281" t="s">
        <v>173</v>
      </c>
      <c r="H1281" s="1">
        <v>34432</v>
      </c>
      <c r="I1281">
        <v>27</v>
      </c>
      <c r="J1281">
        <v>8096725980</v>
      </c>
      <c r="K1281" t="s">
        <v>117</v>
      </c>
      <c r="L1281" t="s">
        <v>118</v>
      </c>
      <c r="M1281" t="s">
        <v>3453</v>
      </c>
      <c r="N1281" t="s">
        <v>364</v>
      </c>
      <c r="O1281" t="s">
        <v>364</v>
      </c>
      <c r="Q1281" t="s">
        <v>2100</v>
      </c>
      <c r="S1281">
        <v>40222294924</v>
      </c>
      <c r="T1281" t="s">
        <v>3105</v>
      </c>
      <c r="U1281" t="s">
        <v>56</v>
      </c>
      <c r="V1281">
        <v>19.488156794112601</v>
      </c>
      <c r="W1281">
        <v>-70.752083469189202</v>
      </c>
      <c r="X1281" t="s">
        <v>57</v>
      </c>
      <c r="Y1281" t="s">
        <v>57</v>
      </c>
      <c r="Z1281" t="s">
        <v>345</v>
      </c>
      <c r="AA1281" t="s">
        <v>155</v>
      </c>
      <c r="AB1281" t="s">
        <v>60</v>
      </c>
      <c r="AD1281" t="s">
        <v>156</v>
      </c>
      <c r="AE1281" t="s">
        <v>176</v>
      </c>
      <c r="AF1281" t="s">
        <v>63</v>
      </c>
      <c r="AG1281" t="s">
        <v>1052</v>
      </c>
      <c r="AH1281" t="s">
        <v>1052</v>
      </c>
      <c r="AI1281" t="s">
        <v>3313</v>
      </c>
      <c r="AJ1281">
        <v>1</v>
      </c>
      <c r="AK1281" t="s">
        <v>1808</v>
      </c>
      <c r="AL1281">
        <v>5</v>
      </c>
      <c r="AM1281">
        <v>1</v>
      </c>
      <c r="AN1281" t="s">
        <v>60</v>
      </c>
      <c r="AO1281" t="s">
        <v>67</v>
      </c>
      <c r="AT1281" s="1">
        <v>44116</v>
      </c>
      <c r="AU1281" t="s">
        <v>11886</v>
      </c>
      <c r="AW1281" t="s">
        <v>71</v>
      </c>
      <c r="AX1281" t="s">
        <v>72</v>
      </c>
    </row>
    <row r="1282" spans="1:50" hidden="1" x14ac:dyDescent="0.25">
      <c r="A1282" t="str">
        <f>INDEX('Community ID'!B:B,MATCH(M1282,'Community ID'!A:A,0))</f>
        <v>La Luisa</v>
      </c>
      <c r="B1282" t="str">
        <f>INDEX('Community ID'!$K:$K,MATCH('Environmental Data'!$N1282,'Community ID'!J:J,0))</f>
        <v>Constanza</v>
      </c>
      <c r="D1282" t="s">
        <v>3998</v>
      </c>
      <c r="F1282" t="s">
        <v>3999</v>
      </c>
      <c r="G1282" t="s">
        <v>173</v>
      </c>
      <c r="H1282" t="s">
        <v>4000</v>
      </c>
      <c r="I1282">
        <v>27</v>
      </c>
      <c r="K1282" t="s">
        <v>76</v>
      </c>
      <c r="L1282" t="s">
        <v>95</v>
      </c>
      <c r="M1282" t="s">
        <v>128</v>
      </c>
      <c r="N1282" t="s">
        <v>97</v>
      </c>
      <c r="O1282" t="s">
        <v>98</v>
      </c>
      <c r="T1282" t="s">
        <v>1564</v>
      </c>
      <c r="U1282" t="s">
        <v>56</v>
      </c>
      <c r="V1282">
        <v>18.915400200000001</v>
      </c>
      <c r="W1282">
        <v>-70.742680100000001</v>
      </c>
      <c r="X1282" t="s">
        <v>196</v>
      </c>
      <c r="Y1282" t="s">
        <v>196</v>
      </c>
      <c r="Z1282" t="s">
        <v>166</v>
      </c>
      <c r="AA1282" t="s">
        <v>155</v>
      </c>
      <c r="AB1282" t="s">
        <v>60</v>
      </c>
      <c r="AD1282" t="s">
        <v>156</v>
      </c>
      <c r="AE1282" t="s">
        <v>176</v>
      </c>
      <c r="AF1282" t="s">
        <v>111</v>
      </c>
      <c r="AG1282" t="s">
        <v>64</v>
      </c>
      <c r="AH1282" t="s">
        <v>120</v>
      </c>
      <c r="AI1282" t="s">
        <v>4001</v>
      </c>
      <c r="AJ1282">
        <v>1</v>
      </c>
      <c r="AK1282" t="s">
        <v>605</v>
      </c>
      <c r="AL1282">
        <v>4</v>
      </c>
      <c r="AM1282">
        <v>1</v>
      </c>
      <c r="AN1282" t="s">
        <v>61</v>
      </c>
      <c r="AO1282" t="s">
        <v>67</v>
      </c>
      <c r="AT1282" s="1">
        <v>44116</v>
      </c>
      <c r="AU1282" t="s">
        <v>11887</v>
      </c>
      <c r="AW1282" t="s">
        <v>71</v>
      </c>
      <c r="AX1282" t="s">
        <v>72</v>
      </c>
    </row>
    <row r="1283" spans="1:50" hidden="1" x14ac:dyDescent="0.25">
      <c r="A1283" t="str">
        <f>INDEX('Community ID'!B:B,MATCH(M1283,'Community ID'!A:A,0))</f>
        <v>Cuidad de Dios</v>
      </c>
      <c r="B1283" t="str">
        <f>INDEX('Community ID'!$K:$K,MATCH('Environmental Data'!$N1283,'Community ID'!J:J,0))</f>
        <v>Santiago</v>
      </c>
      <c r="D1283" t="s">
        <v>4002</v>
      </c>
      <c r="F1283" t="s">
        <v>4003</v>
      </c>
      <c r="G1283" t="s">
        <v>151</v>
      </c>
      <c r="H1283" t="s">
        <v>4004</v>
      </c>
      <c r="I1283">
        <v>56</v>
      </c>
      <c r="J1283">
        <v>8298915659</v>
      </c>
      <c r="K1283" t="s">
        <v>201</v>
      </c>
      <c r="L1283" t="s">
        <v>4005</v>
      </c>
      <c r="M1283" t="s">
        <v>3453</v>
      </c>
      <c r="N1283" t="s">
        <v>364</v>
      </c>
      <c r="O1283" t="s">
        <v>364</v>
      </c>
      <c r="Q1283" t="s">
        <v>370</v>
      </c>
      <c r="S1283">
        <v>3100308000</v>
      </c>
      <c r="T1283" t="s">
        <v>3105</v>
      </c>
      <c r="U1283" t="s">
        <v>56</v>
      </c>
      <c r="V1283">
        <v>19.488156794112601</v>
      </c>
      <c r="W1283">
        <v>-70.752083469189202</v>
      </c>
      <c r="X1283" t="s">
        <v>196</v>
      </c>
      <c r="Y1283" t="s">
        <v>196</v>
      </c>
      <c r="Z1283" t="s">
        <v>345</v>
      </c>
      <c r="AA1283" t="s">
        <v>155</v>
      </c>
      <c r="AB1283" t="s">
        <v>60</v>
      </c>
      <c r="AD1283" t="s">
        <v>156</v>
      </c>
      <c r="AE1283" t="s">
        <v>176</v>
      </c>
      <c r="AF1283" t="s">
        <v>63</v>
      </c>
      <c r="AG1283" t="s">
        <v>1052</v>
      </c>
      <c r="AH1283" t="s">
        <v>4006</v>
      </c>
      <c r="AI1283" t="s">
        <v>3527</v>
      </c>
      <c r="AJ1283">
        <v>1</v>
      </c>
      <c r="AK1283" t="s">
        <v>3430</v>
      </c>
      <c r="AL1283">
        <v>1</v>
      </c>
      <c r="AN1283" t="s">
        <v>60</v>
      </c>
      <c r="AO1283" t="s">
        <v>67</v>
      </c>
      <c r="AT1283" s="1">
        <v>44116</v>
      </c>
      <c r="AU1283" t="s">
        <v>11888</v>
      </c>
      <c r="AW1283" t="s">
        <v>71</v>
      </c>
      <c r="AX1283" t="s">
        <v>72</v>
      </c>
    </row>
    <row r="1284" spans="1:50" hidden="1" x14ac:dyDescent="0.25">
      <c r="A1284" t="str">
        <f>INDEX('Community ID'!B:B,MATCH(M1284,'Community ID'!A:A,0))</f>
        <v>La Luisa</v>
      </c>
      <c r="B1284" t="str">
        <f>INDEX('Community ID'!$K:$K,MATCH('Environmental Data'!$N1284,'Community ID'!J:J,0))</f>
        <v>Constanza</v>
      </c>
      <c r="D1284" t="s">
        <v>4008</v>
      </c>
      <c r="F1284" t="s">
        <v>4009</v>
      </c>
      <c r="G1284" t="s">
        <v>173</v>
      </c>
      <c r="H1284" s="1">
        <v>29501</v>
      </c>
      <c r="I1284">
        <v>41</v>
      </c>
      <c r="K1284" t="s">
        <v>76</v>
      </c>
      <c r="L1284" t="s">
        <v>127</v>
      </c>
      <c r="M1284" t="s">
        <v>1274</v>
      </c>
      <c r="N1284" t="s">
        <v>97</v>
      </c>
      <c r="O1284" t="s">
        <v>53</v>
      </c>
      <c r="Q1284" t="s">
        <v>4010</v>
      </c>
      <c r="T1284" t="s">
        <v>4011</v>
      </c>
      <c r="U1284" t="s">
        <v>56</v>
      </c>
      <c r="V1284">
        <v>18.917037100000002</v>
      </c>
      <c r="W1284">
        <v>-70.7450355</v>
      </c>
      <c r="X1284" t="s">
        <v>82</v>
      </c>
      <c r="Y1284" t="s">
        <v>82</v>
      </c>
      <c r="Z1284" t="s">
        <v>58</v>
      </c>
      <c r="AA1284" t="s">
        <v>84</v>
      </c>
      <c r="AB1284" t="s">
        <v>60</v>
      </c>
      <c r="AD1284" t="s">
        <v>156</v>
      </c>
      <c r="AE1284" t="s">
        <v>176</v>
      </c>
      <c r="AF1284" t="s">
        <v>63</v>
      </c>
      <c r="AG1284" t="s">
        <v>135</v>
      </c>
      <c r="AH1284" t="s">
        <v>101</v>
      </c>
      <c r="AI1284" t="s">
        <v>4012</v>
      </c>
      <c r="AJ1284">
        <v>1</v>
      </c>
      <c r="AK1284" t="s">
        <v>881</v>
      </c>
      <c r="AL1284">
        <v>5</v>
      </c>
      <c r="AN1284" t="s">
        <v>60</v>
      </c>
      <c r="AO1284" t="s">
        <v>67</v>
      </c>
      <c r="AT1284" s="1">
        <v>44116</v>
      </c>
      <c r="AU1284" t="s">
        <v>11889</v>
      </c>
      <c r="AW1284" t="s">
        <v>71</v>
      </c>
      <c r="AX1284" t="s">
        <v>72</v>
      </c>
    </row>
    <row r="1285" spans="1:50" hidden="1" x14ac:dyDescent="0.25">
      <c r="A1285" t="str">
        <f>INDEX('Community ID'!B:B,MATCH(M1285,'Community ID'!A:A,0))</f>
        <v>Cuidad de Dios</v>
      </c>
      <c r="B1285" t="str">
        <f>INDEX('Community ID'!$K:$K,MATCH('Environmental Data'!$N1285,'Community ID'!J:J,0))</f>
        <v>Santiago</v>
      </c>
      <c r="D1285" t="s">
        <v>4007</v>
      </c>
      <c r="G1285" t="s">
        <v>173</v>
      </c>
      <c r="H1285" s="1">
        <v>36926</v>
      </c>
      <c r="I1285">
        <v>20</v>
      </c>
      <c r="J1285">
        <v>8097584701</v>
      </c>
      <c r="K1285" t="s">
        <v>117</v>
      </c>
      <c r="L1285" t="s">
        <v>118</v>
      </c>
      <c r="M1285" t="s">
        <v>3453</v>
      </c>
      <c r="N1285" t="s">
        <v>364</v>
      </c>
      <c r="O1285" t="s">
        <v>364</v>
      </c>
      <c r="T1285" t="s">
        <v>3478</v>
      </c>
      <c r="U1285" t="s">
        <v>56</v>
      </c>
      <c r="V1285">
        <v>19.488169599999999</v>
      </c>
      <c r="W1285">
        <v>-70.751990800000002</v>
      </c>
      <c r="X1285" t="s">
        <v>57</v>
      </c>
      <c r="Y1285" t="s">
        <v>275</v>
      </c>
      <c r="Z1285" t="s">
        <v>345</v>
      </c>
      <c r="AA1285" t="s">
        <v>155</v>
      </c>
      <c r="AB1285" t="s">
        <v>60</v>
      </c>
      <c r="AD1285" t="s">
        <v>156</v>
      </c>
      <c r="AE1285" t="s">
        <v>176</v>
      </c>
      <c r="AF1285" t="s">
        <v>63</v>
      </c>
      <c r="AG1285" t="s">
        <v>135</v>
      </c>
      <c r="AH1285" t="s">
        <v>135</v>
      </c>
      <c r="AI1285" t="s">
        <v>307</v>
      </c>
      <c r="AJ1285">
        <v>1</v>
      </c>
      <c r="AK1285" t="s">
        <v>444</v>
      </c>
      <c r="AL1285">
        <v>2</v>
      </c>
      <c r="AM1285">
        <v>1</v>
      </c>
      <c r="AN1285" t="s">
        <v>61</v>
      </c>
      <c r="AO1285" t="s">
        <v>67</v>
      </c>
      <c r="AT1285" s="1">
        <v>44116</v>
      </c>
      <c r="AU1285" t="s">
        <v>11890</v>
      </c>
      <c r="AW1285" t="s">
        <v>71</v>
      </c>
      <c r="AX1285" t="s">
        <v>72</v>
      </c>
    </row>
    <row r="1286" spans="1:50" hidden="1" x14ac:dyDescent="0.25">
      <c r="A1286" t="str">
        <f>INDEX('Community ID'!B:B,MATCH(M1286,'Community ID'!A:A,0))</f>
        <v>Cuidad de Dios</v>
      </c>
      <c r="B1286" t="str">
        <f>INDEX('Community ID'!$K:$K,MATCH('Environmental Data'!$N1286,'Community ID'!J:J,0))</f>
        <v>Santiago</v>
      </c>
      <c r="D1286" t="s">
        <v>4013</v>
      </c>
      <c r="F1286" t="s">
        <v>4015</v>
      </c>
      <c r="G1286" t="s">
        <v>173</v>
      </c>
      <c r="H1286" s="1">
        <v>31453</v>
      </c>
      <c r="I1286">
        <v>35</v>
      </c>
      <c r="J1286">
        <v>8492605284</v>
      </c>
      <c r="K1286" t="s">
        <v>201</v>
      </c>
      <c r="L1286" t="s">
        <v>589</v>
      </c>
      <c r="M1286" t="s">
        <v>3453</v>
      </c>
      <c r="N1286" t="s">
        <v>364</v>
      </c>
      <c r="O1286" t="s">
        <v>364</v>
      </c>
      <c r="Q1286" t="s">
        <v>3780</v>
      </c>
      <c r="S1286">
        <v>3105182210</v>
      </c>
      <c r="T1286" t="s">
        <v>3105</v>
      </c>
      <c r="U1286" t="s">
        <v>56</v>
      </c>
      <c r="V1286">
        <v>19.488131157750001</v>
      </c>
      <c r="W1286">
        <v>-70.752028258924099</v>
      </c>
      <c r="X1286" t="s">
        <v>196</v>
      </c>
      <c r="Y1286" t="s">
        <v>196</v>
      </c>
      <c r="Z1286" t="s">
        <v>345</v>
      </c>
      <c r="AA1286" t="s">
        <v>155</v>
      </c>
      <c r="AB1286" t="s">
        <v>60</v>
      </c>
      <c r="AD1286" t="s">
        <v>156</v>
      </c>
      <c r="AE1286" t="s">
        <v>176</v>
      </c>
      <c r="AF1286" t="s">
        <v>63</v>
      </c>
      <c r="AG1286" t="s">
        <v>135</v>
      </c>
      <c r="AH1286" t="s">
        <v>1052</v>
      </c>
      <c r="AI1286" t="s">
        <v>3313</v>
      </c>
      <c r="AJ1286">
        <v>1</v>
      </c>
      <c r="AK1286" t="s">
        <v>3430</v>
      </c>
      <c r="AL1286">
        <v>5</v>
      </c>
      <c r="AN1286" t="s">
        <v>61</v>
      </c>
      <c r="AO1286" t="s">
        <v>67</v>
      </c>
      <c r="AT1286" s="1">
        <v>44116</v>
      </c>
      <c r="AU1286" t="s">
        <v>11891</v>
      </c>
      <c r="AW1286" t="s">
        <v>71</v>
      </c>
      <c r="AX1286" t="s">
        <v>72</v>
      </c>
    </row>
    <row r="1287" spans="1:50" hidden="1" x14ac:dyDescent="0.25">
      <c r="A1287" t="str">
        <f>INDEX('Community ID'!B:B,MATCH(M1287,'Community ID'!A:A,0))</f>
        <v>Cuidad de Dios</v>
      </c>
      <c r="B1287" t="str">
        <f>INDEX('Community ID'!$K:$K,MATCH('Environmental Data'!$N1287,'Community ID'!J:J,0))</f>
        <v>Santiago</v>
      </c>
      <c r="D1287" t="s">
        <v>4016</v>
      </c>
      <c r="F1287" t="s">
        <v>4017</v>
      </c>
      <c r="G1287" t="s">
        <v>151</v>
      </c>
      <c r="H1287" s="1">
        <v>16351</v>
      </c>
      <c r="I1287">
        <v>77</v>
      </c>
      <c r="J1287">
        <v>8295864441</v>
      </c>
      <c r="K1287" t="s">
        <v>49</v>
      </c>
      <c r="L1287" t="s">
        <v>3048</v>
      </c>
      <c r="M1287" t="s">
        <v>3453</v>
      </c>
      <c r="N1287" t="s">
        <v>364</v>
      </c>
      <c r="O1287" t="s">
        <v>364</v>
      </c>
      <c r="Q1287" t="s">
        <v>134</v>
      </c>
      <c r="T1287" t="s">
        <v>3478</v>
      </c>
      <c r="U1287" t="s">
        <v>56</v>
      </c>
      <c r="V1287">
        <v>19.4883673</v>
      </c>
      <c r="W1287">
        <v>-70.751981599999993</v>
      </c>
      <c r="X1287" t="s">
        <v>196</v>
      </c>
      <c r="Y1287" t="s">
        <v>196</v>
      </c>
      <c r="Z1287" t="s">
        <v>345</v>
      </c>
      <c r="AA1287" t="s">
        <v>155</v>
      </c>
      <c r="AB1287" t="s">
        <v>60</v>
      </c>
      <c r="AD1287" t="s">
        <v>156</v>
      </c>
      <c r="AE1287" t="s">
        <v>176</v>
      </c>
      <c r="AF1287" t="s">
        <v>63</v>
      </c>
      <c r="AG1287" t="s">
        <v>135</v>
      </c>
      <c r="AH1287" t="s">
        <v>135</v>
      </c>
      <c r="AI1287" t="s">
        <v>307</v>
      </c>
      <c r="AJ1287">
        <v>1</v>
      </c>
      <c r="AK1287" t="s">
        <v>4018</v>
      </c>
      <c r="AL1287">
        <v>1</v>
      </c>
      <c r="AN1287" t="s">
        <v>60</v>
      </c>
      <c r="AO1287" t="s">
        <v>67</v>
      </c>
      <c r="AT1287" s="1">
        <v>44116</v>
      </c>
      <c r="AU1287" t="s">
        <v>11892</v>
      </c>
      <c r="AW1287" t="s">
        <v>71</v>
      </c>
      <c r="AX1287" t="s">
        <v>72</v>
      </c>
    </row>
    <row r="1288" spans="1:50" hidden="1" x14ac:dyDescent="0.25">
      <c r="A1288" t="str">
        <f>INDEX('Community ID'!B:B,MATCH(M1288,'Community ID'!A:A,0))</f>
        <v>Cuidad de Dios</v>
      </c>
      <c r="B1288" t="str">
        <f>INDEX('Community ID'!$K:$K,MATCH('Environmental Data'!$N1288,'Community ID'!J:J,0))</f>
        <v>Santiago</v>
      </c>
      <c r="D1288" t="s">
        <v>4019</v>
      </c>
      <c r="G1288" t="s">
        <v>173</v>
      </c>
      <c r="H1288" t="s">
        <v>4020</v>
      </c>
      <c r="I1288">
        <v>32</v>
      </c>
      <c r="J1288">
        <v>8097993587</v>
      </c>
      <c r="K1288" t="s">
        <v>49</v>
      </c>
      <c r="L1288" t="s">
        <v>4021</v>
      </c>
      <c r="M1288" t="s">
        <v>3453</v>
      </c>
      <c r="N1288" t="s">
        <v>364</v>
      </c>
      <c r="O1288" t="s">
        <v>364</v>
      </c>
      <c r="Q1288" t="s">
        <v>465</v>
      </c>
      <c r="S1288">
        <v>3105675825</v>
      </c>
      <c r="T1288" t="s">
        <v>3105</v>
      </c>
      <c r="U1288" t="s">
        <v>56</v>
      </c>
      <c r="V1288">
        <v>19.488164447535201</v>
      </c>
      <c r="W1288">
        <v>-70.751868693319594</v>
      </c>
      <c r="X1288" t="s">
        <v>57</v>
      </c>
      <c r="Y1288" t="s">
        <v>275</v>
      </c>
      <c r="Z1288" t="s">
        <v>345</v>
      </c>
      <c r="AA1288" t="s">
        <v>155</v>
      </c>
      <c r="AB1288" t="s">
        <v>60</v>
      </c>
      <c r="AD1288" t="s">
        <v>156</v>
      </c>
      <c r="AE1288" t="s">
        <v>176</v>
      </c>
      <c r="AF1288" t="s">
        <v>63</v>
      </c>
      <c r="AG1288" t="s">
        <v>135</v>
      </c>
      <c r="AH1288" t="s">
        <v>135</v>
      </c>
      <c r="AI1288" t="s">
        <v>4022</v>
      </c>
      <c r="AJ1288">
        <v>1</v>
      </c>
      <c r="AK1288" t="s">
        <v>1808</v>
      </c>
      <c r="AL1288">
        <v>3</v>
      </c>
      <c r="AN1288" t="s">
        <v>61</v>
      </c>
      <c r="AO1288" t="s">
        <v>67</v>
      </c>
      <c r="AT1288" s="1">
        <v>44116</v>
      </c>
      <c r="AU1288" t="s">
        <v>11893</v>
      </c>
      <c r="AW1288" t="s">
        <v>71</v>
      </c>
      <c r="AX1288" t="s">
        <v>72</v>
      </c>
    </row>
    <row r="1289" spans="1:50" hidden="1" x14ac:dyDescent="0.25">
      <c r="A1289" t="str">
        <f>INDEX('Community ID'!B:B,MATCH(M1289,'Community ID'!A:A,0))</f>
        <v>La Luisa</v>
      </c>
      <c r="B1289" t="str">
        <f>INDEX('Community ID'!$K:$K,MATCH('Environmental Data'!$N1289,'Community ID'!J:J,0))</f>
        <v>Constanza</v>
      </c>
      <c r="D1289" t="s">
        <v>4023</v>
      </c>
      <c r="G1289" t="s">
        <v>151</v>
      </c>
      <c r="H1289" t="s">
        <v>4024</v>
      </c>
      <c r="I1289">
        <v>19</v>
      </c>
      <c r="K1289" t="s">
        <v>132</v>
      </c>
      <c r="L1289" t="s">
        <v>860</v>
      </c>
      <c r="M1289" t="s">
        <v>128</v>
      </c>
      <c r="N1289" t="s">
        <v>97</v>
      </c>
      <c r="O1289" t="s">
        <v>98</v>
      </c>
      <c r="T1289" t="s">
        <v>1564</v>
      </c>
      <c r="U1289" t="s">
        <v>56</v>
      </c>
      <c r="V1289">
        <v>18.915400200000001</v>
      </c>
      <c r="W1289">
        <v>-70.742680100000001</v>
      </c>
      <c r="X1289" t="s">
        <v>82</v>
      </c>
      <c r="Y1289" t="s">
        <v>275</v>
      </c>
      <c r="Z1289" t="s">
        <v>58</v>
      </c>
      <c r="AA1289" t="s">
        <v>155</v>
      </c>
      <c r="AB1289" t="s">
        <v>60</v>
      </c>
      <c r="AD1289" t="s">
        <v>156</v>
      </c>
      <c r="AE1289" t="s">
        <v>176</v>
      </c>
      <c r="AF1289" t="s">
        <v>63</v>
      </c>
      <c r="AG1289" t="s">
        <v>64</v>
      </c>
      <c r="AH1289" t="s">
        <v>120</v>
      </c>
      <c r="AI1289" t="s">
        <v>4001</v>
      </c>
      <c r="AJ1289">
        <v>1</v>
      </c>
      <c r="AK1289" t="s">
        <v>4025</v>
      </c>
      <c r="AL1289">
        <v>4</v>
      </c>
      <c r="AN1289" t="s">
        <v>61</v>
      </c>
      <c r="AO1289" t="s">
        <v>67</v>
      </c>
      <c r="AT1289" s="1">
        <v>44116</v>
      </c>
      <c r="AU1289" t="s">
        <v>11894</v>
      </c>
      <c r="AW1289" t="s">
        <v>71</v>
      </c>
      <c r="AX1289" t="s">
        <v>72</v>
      </c>
    </row>
    <row r="1290" spans="1:50" hidden="1" x14ac:dyDescent="0.25">
      <c r="A1290" t="str">
        <f>INDEX('Community ID'!B:B,MATCH(M1290,'Community ID'!A:A,0))</f>
        <v>Los Embassadores</v>
      </c>
      <c r="B1290" t="str">
        <f>INDEX('Community ID'!$K:$K,MATCH('Environmental Data'!$N1290,'Community ID'!J:J,0))</f>
        <v>Constanza</v>
      </c>
      <c r="D1290" t="s">
        <v>4028</v>
      </c>
      <c r="G1290" t="s">
        <v>173</v>
      </c>
      <c r="H1290" s="1">
        <v>33973</v>
      </c>
      <c r="I1290">
        <v>28</v>
      </c>
      <c r="J1290" t="s">
        <v>4029</v>
      </c>
      <c r="K1290" t="s">
        <v>201</v>
      </c>
      <c r="L1290" t="s">
        <v>127</v>
      </c>
      <c r="M1290" t="s">
        <v>1280</v>
      </c>
      <c r="N1290" t="s">
        <v>79</v>
      </c>
      <c r="O1290" t="s">
        <v>98</v>
      </c>
      <c r="Q1290" t="s">
        <v>134</v>
      </c>
      <c r="T1290" t="s">
        <v>836</v>
      </c>
      <c r="U1290" t="s">
        <v>56</v>
      </c>
      <c r="V1290">
        <v>18.915044300000002</v>
      </c>
      <c r="W1290">
        <v>-70.742680100000001</v>
      </c>
      <c r="X1290" t="s">
        <v>82</v>
      </c>
      <c r="Y1290" t="s">
        <v>82</v>
      </c>
      <c r="Z1290" t="s">
        <v>166</v>
      </c>
      <c r="AA1290" t="s">
        <v>59</v>
      </c>
      <c r="AB1290" t="s">
        <v>60</v>
      </c>
      <c r="AD1290" t="s">
        <v>156</v>
      </c>
      <c r="AE1290" t="s">
        <v>176</v>
      </c>
      <c r="AF1290" t="s">
        <v>63</v>
      </c>
      <c r="AG1290" t="s">
        <v>621</v>
      </c>
      <c r="AH1290" t="s">
        <v>621</v>
      </c>
      <c r="AI1290" t="s">
        <v>1270</v>
      </c>
      <c r="AJ1290">
        <v>1</v>
      </c>
      <c r="AK1290" t="s">
        <v>575</v>
      </c>
      <c r="AL1290">
        <v>4</v>
      </c>
      <c r="AM1290">
        <v>1</v>
      </c>
      <c r="AN1290" t="s">
        <v>60</v>
      </c>
      <c r="AO1290" t="s">
        <v>67</v>
      </c>
      <c r="AT1290" s="1">
        <v>44116</v>
      </c>
      <c r="AU1290" t="s">
        <v>11895</v>
      </c>
      <c r="AW1290" t="s">
        <v>71</v>
      </c>
      <c r="AX1290" t="s">
        <v>72</v>
      </c>
    </row>
    <row r="1291" spans="1:50" hidden="1" x14ac:dyDescent="0.25">
      <c r="A1291" t="str">
        <f>INDEX('Community ID'!B:B,MATCH(M1291,'Community ID'!A:A,0))</f>
        <v>Cuidad de Dios</v>
      </c>
      <c r="B1291" t="str">
        <f>INDEX('Community ID'!$K:$K,MATCH('Environmental Data'!$N1291,'Community ID'!J:J,0))</f>
        <v>Santiago</v>
      </c>
      <c r="D1291" t="s">
        <v>4026</v>
      </c>
      <c r="G1291" t="s">
        <v>173</v>
      </c>
      <c r="H1291" t="s">
        <v>4027</v>
      </c>
      <c r="I1291">
        <v>52</v>
      </c>
      <c r="J1291">
        <v>8099174197</v>
      </c>
      <c r="K1291" t="s">
        <v>76</v>
      </c>
      <c r="L1291" t="s">
        <v>127</v>
      </c>
      <c r="M1291" t="s">
        <v>3453</v>
      </c>
      <c r="N1291" t="s">
        <v>364</v>
      </c>
      <c r="O1291" t="s">
        <v>364</v>
      </c>
      <c r="Q1291" t="s">
        <v>134</v>
      </c>
      <c r="T1291" t="s">
        <v>3478</v>
      </c>
      <c r="U1291" t="s">
        <v>56</v>
      </c>
      <c r="V1291">
        <v>19.487987199999999</v>
      </c>
      <c r="W1291">
        <v>-70.752092899999994</v>
      </c>
      <c r="X1291" t="s">
        <v>57</v>
      </c>
      <c r="Y1291" t="s">
        <v>57</v>
      </c>
      <c r="Z1291" t="s">
        <v>345</v>
      </c>
      <c r="AA1291" t="s">
        <v>155</v>
      </c>
      <c r="AB1291" t="s">
        <v>60</v>
      </c>
      <c r="AD1291" t="s">
        <v>156</v>
      </c>
      <c r="AE1291" t="s">
        <v>157</v>
      </c>
      <c r="AF1291" t="s">
        <v>86</v>
      </c>
      <c r="AG1291" t="s">
        <v>135</v>
      </c>
      <c r="AH1291" t="s">
        <v>135</v>
      </c>
      <c r="AI1291" t="s">
        <v>307</v>
      </c>
      <c r="AJ1291">
        <v>1</v>
      </c>
      <c r="AK1291" t="s">
        <v>444</v>
      </c>
      <c r="AL1291">
        <v>5</v>
      </c>
      <c r="AM1291">
        <v>1</v>
      </c>
      <c r="AN1291" t="s">
        <v>60</v>
      </c>
      <c r="AO1291" t="s">
        <v>67</v>
      </c>
      <c r="AT1291" s="1">
        <v>44116</v>
      </c>
      <c r="AU1291" t="s">
        <v>11896</v>
      </c>
      <c r="AW1291" t="s">
        <v>71</v>
      </c>
      <c r="AX1291" t="s">
        <v>72</v>
      </c>
    </row>
    <row r="1292" spans="1:50" hidden="1" x14ac:dyDescent="0.25">
      <c r="A1292" t="str">
        <f>INDEX('Community ID'!B:B,MATCH(M1292,'Community ID'!A:A,0))</f>
        <v>Los Embassadores</v>
      </c>
      <c r="B1292" t="str">
        <f>INDEX('Community ID'!$K:$K,MATCH('Environmental Data'!$N1292,'Community ID'!J:J,0))</f>
        <v>Constanza</v>
      </c>
      <c r="D1292" t="s">
        <v>4030</v>
      </c>
      <c r="G1292" t="s">
        <v>173</v>
      </c>
      <c r="H1292" s="1">
        <v>24879</v>
      </c>
      <c r="I1292">
        <v>53</v>
      </c>
      <c r="K1292" t="s">
        <v>76</v>
      </c>
      <c r="L1292" t="s">
        <v>3043</v>
      </c>
      <c r="M1292" t="s">
        <v>4031</v>
      </c>
      <c r="N1292" t="s">
        <v>3044</v>
      </c>
      <c r="O1292" t="s">
        <v>147</v>
      </c>
      <c r="Q1292" t="s">
        <v>438</v>
      </c>
      <c r="R1292" t="s">
        <v>135</v>
      </c>
      <c r="T1292" t="s">
        <v>3027</v>
      </c>
      <c r="U1292" t="s">
        <v>56</v>
      </c>
      <c r="V1292">
        <v>18.915835600000001</v>
      </c>
      <c r="W1292">
        <v>-70.743423500000006</v>
      </c>
      <c r="X1292" t="s">
        <v>82</v>
      </c>
      <c r="Y1292" t="s">
        <v>82</v>
      </c>
      <c r="Z1292" t="s">
        <v>166</v>
      </c>
      <c r="AA1292" t="s">
        <v>155</v>
      </c>
      <c r="AB1292" t="s">
        <v>60</v>
      </c>
      <c r="AD1292" t="s">
        <v>156</v>
      </c>
      <c r="AE1292" t="s">
        <v>176</v>
      </c>
      <c r="AF1292" t="s">
        <v>63</v>
      </c>
      <c r="AG1292" t="s">
        <v>3982</v>
      </c>
      <c r="AH1292" t="s">
        <v>621</v>
      </c>
      <c r="AI1292" t="s">
        <v>390</v>
      </c>
      <c r="AJ1292">
        <v>1</v>
      </c>
      <c r="AK1292" t="s">
        <v>833</v>
      </c>
      <c r="AL1292">
        <v>2</v>
      </c>
      <c r="AM1292">
        <v>0</v>
      </c>
      <c r="AN1292" t="s">
        <v>60</v>
      </c>
      <c r="AO1292" t="s">
        <v>67</v>
      </c>
      <c r="AT1292" s="1">
        <v>44116</v>
      </c>
      <c r="AU1292" t="s">
        <v>11897</v>
      </c>
      <c r="AW1292" t="s">
        <v>71</v>
      </c>
      <c r="AX1292" t="s">
        <v>72</v>
      </c>
    </row>
    <row r="1293" spans="1:50" hidden="1" x14ac:dyDescent="0.25">
      <c r="A1293" t="str">
        <f>INDEX('Community ID'!B:B,MATCH(M1293,'Community ID'!A:A,0))</f>
        <v>Cuidad de Dios</v>
      </c>
      <c r="B1293" t="str">
        <f>INDEX('Community ID'!$K:$K,MATCH('Environmental Data'!$N1293,'Community ID'!J:J,0))</f>
        <v>Santiago</v>
      </c>
      <c r="D1293" t="s">
        <v>4032</v>
      </c>
      <c r="G1293" t="s">
        <v>173</v>
      </c>
      <c r="H1293" t="s">
        <v>4033</v>
      </c>
      <c r="I1293">
        <v>19</v>
      </c>
      <c r="J1293">
        <v>8094390977</v>
      </c>
      <c r="K1293" t="s">
        <v>76</v>
      </c>
      <c r="L1293" t="s">
        <v>118</v>
      </c>
      <c r="M1293" t="s">
        <v>3453</v>
      </c>
      <c r="N1293" t="s">
        <v>364</v>
      </c>
      <c r="O1293" t="s">
        <v>364</v>
      </c>
      <c r="Q1293" t="s">
        <v>2022</v>
      </c>
      <c r="T1293" t="s">
        <v>3105</v>
      </c>
      <c r="U1293" t="s">
        <v>56</v>
      </c>
      <c r="V1293">
        <v>19.4880465213352</v>
      </c>
      <c r="W1293">
        <v>-70.752094014143793</v>
      </c>
      <c r="X1293" t="s">
        <v>57</v>
      </c>
      <c r="Y1293" t="s">
        <v>57</v>
      </c>
      <c r="Z1293" t="s">
        <v>345</v>
      </c>
      <c r="AA1293" t="s">
        <v>155</v>
      </c>
      <c r="AB1293" t="s">
        <v>60</v>
      </c>
      <c r="AD1293" t="s">
        <v>156</v>
      </c>
      <c r="AE1293" t="s">
        <v>176</v>
      </c>
      <c r="AF1293" t="s">
        <v>63</v>
      </c>
      <c r="AG1293" t="s">
        <v>1052</v>
      </c>
      <c r="AH1293" t="s">
        <v>135</v>
      </c>
      <c r="AI1293" t="s">
        <v>3313</v>
      </c>
      <c r="AJ1293">
        <v>2</v>
      </c>
      <c r="AK1293" t="s">
        <v>795</v>
      </c>
      <c r="AL1293">
        <v>2</v>
      </c>
      <c r="AN1293" t="s">
        <v>60</v>
      </c>
      <c r="AO1293" t="s">
        <v>67</v>
      </c>
      <c r="AT1293" s="1">
        <v>44116</v>
      </c>
      <c r="AU1293" t="s">
        <v>11898</v>
      </c>
      <c r="AW1293" t="s">
        <v>71</v>
      </c>
      <c r="AX1293" t="s">
        <v>72</v>
      </c>
    </row>
    <row r="1294" spans="1:50" hidden="1" x14ac:dyDescent="0.25">
      <c r="A1294" t="str">
        <f>INDEX('Community ID'!B:B,MATCH(M1294,'Community ID'!A:A,0))</f>
        <v>Cuidad de Dios</v>
      </c>
      <c r="B1294" t="str">
        <f>INDEX('Community ID'!$K:$K,MATCH('Environmental Data'!$N1294,'Community ID'!J:J,0))</f>
        <v>Santiago</v>
      </c>
      <c r="D1294" t="s">
        <v>4034</v>
      </c>
      <c r="G1294" t="s">
        <v>151</v>
      </c>
      <c r="H1294" t="s">
        <v>4035</v>
      </c>
      <c r="I1294">
        <v>42</v>
      </c>
      <c r="J1294">
        <v>8295050104</v>
      </c>
      <c r="K1294" t="s">
        <v>132</v>
      </c>
      <c r="L1294" t="s">
        <v>1707</v>
      </c>
      <c r="M1294" t="s">
        <v>3636</v>
      </c>
      <c r="N1294" t="s">
        <v>364</v>
      </c>
      <c r="O1294" t="s">
        <v>364</v>
      </c>
      <c r="T1294" t="s">
        <v>3478</v>
      </c>
      <c r="U1294" t="s">
        <v>56</v>
      </c>
      <c r="V1294">
        <v>19.4879031</v>
      </c>
      <c r="W1294">
        <v>-70.752104399999993</v>
      </c>
      <c r="X1294" t="s">
        <v>57</v>
      </c>
      <c r="Y1294" t="s">
        <v>57</v>
      </c>
      <c r="Z1294" t="s">
        <v>345</v>
      </c>
      <c r="AA1294" t="s">
        <v>155</v>
      </c>
      <c r="AB1294" t="s">
        <v>60</v>
      </c>
      <c r="AD1294" t="s">
        <v>156</v>
      </c>
      <c r="AE1294" t="s">
        <v>157</v>
      </c>
      <c r="AF1294" t="s">
        <v>111</v>
      </c>
      <c r="AG1294" t="s">
        <v>135</v>
      </c>
      <c r="AH1294" t="s">
        <v>135</v>
      </c>
      <c r="AI1294" t="s">
        <v>307</v>
      </c>
      <c r="AJ1294">
        <v>2</v>
      </c>
      <c r="AK1294" t="s">
        <v>4018</v>
      </c>
      <c r="AL1294">
        <v>1</v>
      </c>
      <c r="AN1294" t="s">
        <v>60</v>
      </c>
      <c r="AO1294" t="s">
        <v>67</v>
      </c>
      <c r="AT1294" s="1">
        <v>44116</v>
      </c>
      <c r="AU1294" t="s">
        <v>11899</v>
      </c>
      <c r="AW1294" t="s">
        <v>71</v>
      </c>
      <c r="AX1294" t="s">
        <v>72</v>
      </c>
    </row>
    <row r="1295" spans="1:50" hidden="1" x14ac:dyDescent="0.25">
      <c r="A1295" t="str">
        <f>INDEX('Community ID'!B:B,MATCH(M1295,'Community ID'!A:A,0))</f>
        <v>La Luisa</v>
      </c>
      <c r="B1295" t="str">
        <f>INDEX('Community ID'!$K:$K,MATCH('Environmental Data'!$N1295,'Community ID'!J:J,0))</f>
        <v>Constanza</v>
      </c>
      <c r="D1295" t="s">
        <v>4036</v>
      </c>
      <c r="F1295" t="s">
        <v>4037</v>
      </c>
      <c r="G1295" t="s">
        <v>173</v>
      </c>
      <c r="H1295" s="1">
        <v>34425</v>
      </c>
      <c r="I1295">
        <v>27</v>
      </c>
      <c r="K1295" t="s">
        <v>201</v>
      </c>
      <c r="L1295" t="s">
        <v>127</v>
      </c>
      <c r="M1295" t="s">
        <v>128</v>
      </c>
      <c r="N1295" t="s">
        <v>97</v>
      </c>
      <c r="O1295" t="s">
        <v>98</v>
      </c>
      <c r="T1295" t="s">
        <v>1564</v>
      </c>
      <c r="U1295" t="s">
        <v>56</v>
      </c>
      <c r="V1295">
        <v>18.917839099999998</v>
      </c>
      <c r="W1295">
        <v>-70.745071199999998</v>
      </c>
      <c r="X1295" t="s">
        <v>275</v>
      </c>
      <c r="Y1295" t="s">
        <v>275</v>
      </c>
      <c r="Z1295" t="s">
        <v>110</v>
      </c>
      <c r="AA1295" t="s">
        <v>155</v>
      </c>
      <c r="AB1295" t="s">
        <v>60</v>
      </c>
      <c r="AD1295" t="s">
        <v>156</v>
      </c>
      <c r="AE1295" t="s">
        <v>176</v>
      </c>
      <c r="AF1295" t="s">
        <v>63</v>
      </c>
      <c r="AG1295" t="s">
        <v>64</v>
      </c>
      <c r="AH1295" t="s">
        <v>120</v>
      </c>
      <c r="AI1295" t="s">
        <v>4001</v>
      </c>
      <c r="AJ1295">
        <v>1</v>
      </c>
      <c r="AK1295" t="s">
        <v>605</v>
      </c>
      <c r="AL1295">
        <v>2</v>
      </c>
      <c r="AN1295" t="s">
        <v>61</v>
      </c>
      <c r="AO1295" t="s">
        <v>67</v>
      </c>
      <c r="AT1295" s="1">
        <v>44116</v>
      </c>
      <c r="AU1295" t="s">
        <v>11900</v>
      </c>
      <c r="AW1295" t="s">
        <v>71</v>
      </c>
      <c r="AX1295" t="s">
        <v>72</v>
      </c>
    </row>
    <row r="1296" spans="1:50" hidden="1" x14ac:dyDescent="0.25">
      <c r="A1296" t="str">
        <f>INDEX('Community ID'!B:B,MATCH(M1296,'Community ID'!A:A,0))</f>
        <v>La Luisa</v>
      </c>
      <c r="B1296" t="str">
        <f>INDEX('Community ID'!$K:$K,MATCH('Environmental Data'!$N1296,'Community ID'!J:J,0))</f>
        <v>Constanza</v>
      </c>
      <c r="D1296" t="s">
        <v>4038</v>
      </c>
      <c r="G1296" t="s">
        <v>173</v>
      </c>
      <c r="H1296" t="s">
        <v>4039</v>
      </c>
      <c r="I1296">
        <v>22</v>
      </c>
      <c r="K1296" t="s">
        <v>49</v>
      </c>
      <c r="L1296" t="s">
        <v>127</v>
      </c>
      <c r="M1296" t="s">
        <v>1274</v>
      </c>
      <c r="N1296" t="s">
        <v>97</v>
      </c>
      <c r="O1296" t="s">
        <v>53</v>
      </c>
      <c r="T1296" t="s">
        <v>4011</v>
      </c>
      <c r="U1296" t="s">
        <v>56</v>
      </c>
      <c r="V1296">
        <v>18.916677</v>
      </c>
      <c r="W1296">
        <v>-70.744349099999994</v>
      </c>
      <c r="X1296" t="s">
        <v>275</v>
      </c>
      <c r="Y1296" t="s">
        <v>275</v>
      </c>
      <c r="Z1296" t="s">
        <v>58</v>
      </c>
      <c r="AA1296" t="s">
        <v>155</v>
      </c>
      <c r="AB1296" t="s">
        <v>60</v>
      </c>
      <c r="AD1296" t="s">
        <v>156</v>
      </c>
      <c r="AE1296" t="s">
        <v>176</v>
      </c>
      <c r="AF1296" t="s">
        <v>63</v>
      </c>
      <c r="AG1296" t="s">
        <v>135</v>
      </c>
      <c r="AH1296" t="s">
        <v>101</v>
      </c>
      <c r="AI1296" t="s">
        <v>4040</v>
      </c>
      <c r="AJ1296">
        <v>1</v>
      </c>
      <c r="AK1296" t="s">
        <v>881</v>
      </c>
      <c r="AL1296">
        <v>4</v>
      </c>
      <c r="AM1296">
        <v>1</v>
      </c>
      <c r="AN1296" t="s">
        <v>60</v>
      </c>
      <c r="AO1296" t="s">
        <v>67</v>
      </c>
      <c r="AT1296" s="1">
        <v>44116</v>
      </c>
      <c r="AU1296" t="s">
        <v>11901</v>
      </c>
      <c r="AW1296" t="s">
        <v>71</v>
      </c>
      <c r="AX1296" t="s">
        <v>72</v>
      </c>
    </row>
    <row r="1297" spans="1:50" hidden="1" x14ac:dyDescent="0.25">
      <c r="A1297" t="str">
        <f>INDEX('Community ID'!B:B,MATCH(M1297,'Community ID'!A:A,0))</f>
        <v>La Luisa</v>
      </c>
      <c r="B1297" t="str">
        <f>INDEX('Community ID'!$K:$K,MATCH('Environmental Data'!$N1297,'Community ID'!J:J,0))</f>
        <v>Constanza</v>
      </c>
      <c r="D1297" t="s">
        <v>4041</v>
      </c>
      <c r="F1297" t="s">
        <v>1394</v>
      </c>
      <c r="G1297" t="s">
        <v>173</v>
      </c>
      <c r="H1297" t="s">
        <v>4042</v>
      </c>
      <c r="I1297">
        <v>28</v>
      </c>
      <c r="K1297" t="s">
        <v>76</v>
      </c>
      <c r="L1297" t="s">
        <v>127</v>
      </c>
      <c r="M1297" t="s">
        <v>128</v>
      </c>
      <c r="N1297" t="s">
        <v>97</v>
      </c>
      <c r="O1297" t="s">
        <v>98</v>
      </c>
      <c r="T1297" t="s">
        <v>1564</v>
      </c>
      <c r="U1297" t="s">
        <v>56</v>
      </c>
      <c r="V1297">
        <v>18.915400200000001</v>
      </c>
      <c r="W1297">
        <v>-70.742680100000001</v>
      </c>
      <c r="X1297" t="s">
        <v>275</v>
      </c>
      <c r="Y1297" t="s">
        <v>275</v>
      </c>
      <c r="Z1297" t="s">
        <v>110</v>
      </c>
      <c r="AA1297" t="s">
        <v>155</v>
      </c>
      <c r="AB1297" t="s">
        <v>60</v>
      </c>
      <c r="AD1297" t="s">
        <v>156</v>
      </c>
      <c r="AE1297" t="s">
        <v>176</v>
      </c>
      <c r="AF1297" t="s">
        <v>63</v>
      </c>
      <c r="AG1297" t="s">
        <v>64</v>
      </c>
      <c r="AH1297" t="s">
        <v>120</v>
      </c>
      <c r="AI1297" t="s">
        <v>4001</v>
      </c>
      <c r="AJ1297">
        <v>1</v>
      </c>
      <c r="AK1297" t="s">
        <v>605</v>
      </c>
      <c r="AL1297">
        <v>2</v>
      </c>
      <c r="AM1297">
        <v>1</v>
      </c>
      <c r="AN1297" t="s">
        <v>61</v>
      </c>
      <c r="AO1297" t="s">
        <v>67</v>
      </c>
      <c r="AT1297" s="1">
        <v>44116</v>
      </c>
      <c r="AU1297" t="s">
        <v>11902</v>
      </c>
      <c r="AW1297" t="s">
        <v>71</v>
      </c>
      <c r="AX1297" t="s">
        <v>72</v>
      </c>
    </row>
    <row r="1298" spans="1:50" hidden="1" x14ac:dyDescent="0.25">
      <c r="A1298" t="str">
        <f>INDEX('Community ID'!B:B,MATCH(M1298,'Community ID'!A:A,0))</f>
        <v>Cuidad de Dios</v>
      </c>
      <c r="B1298" t="str">
        <f>INDEX('Community ID'!$K:$K,MATCH('Environmental Data'!$N1298,'Community ID'!J:J,0))</f>
        <v>Santiago</v>
      </c>
      <c r="D1298" t="s">
        <v>4048</v>
      </c>
      <c r="F1298" t="s">
        <v>3259</v>
      </c>
      <c r="G1298" t="s">
        <v>173</v>
      </c>
      <c r="H1298" t="s">
        <v>4049</v>
      </c>
      <c r="I1298">
        <v>23</v>
      </c>
      <c r="J1298">
        <v>8295028574</v>
      </c>
      <c r="K1298" t="s">
        <v>201</v>
      </c>
      <c r="L1298" t="s">
        <v>127</v>
      </c>
      <c r="M1298" t="s">
        <v>3453</v>
      </c>
      <c r="N1298" t="s">
        <v>364</v>
      </c>
      <c r="O1298" t="s">
        <v>364</v>
      </c>
      <c r="S1298">
        <v>40225707609</v>
      </c>
      <c r="T1298" t="s">
        <v>3105</v>
      </c>
      <c r="U1298" t="s">
        <v>56</v>
      </c>
      <c r="V1298">
        <v>19.4879008582718</v>
      </c>
      <c r="W1298">
        <v>-70.752200768136106</v>
      </c>
      <c r="X1298" t="s">
        <v>57</v>
      </c>
      <c r="Y1298" t="s">
        <v>57</v>
      </c>
      <c r="Z1298" t="s">
        <v>345</v>
      </c>
      <c r="AA1298" t="s">
        <v>155</v>
      </c>
      <c r="AB1298" t="s">
        <v>60</v>
      </c>
      <c r="AD1298" t="s">
        <v>156</v>
      </c>
      <c r="AE1298" t="s">
        <v>176</v>
      </c>
      <c r="AF1298" t="s">
        <v>111</v>
      </c>
      <c r="AG1298" t="s">
        <v>135</v>
      </c>
      <c r="AH1298" t="s">
        <v>1052</v>
      </c>
      <c r="AI1298" t="s">
        <v>3455</v>
      </c>
      <c r="AJ1298">
        <v>2</v>
      </c>
      <c r="AK1298" t="s">
        <v>1808</v>
      </c>
      <c r="AL1298">
        <v>8</v>
      </c>
      <c r="AM1298">
        <v>3</v>
      </c>
      <c r="AN1298" t="s">
        <v>61</v>
      </c>
      <c r="AO1298" t="s">
        <v>67</v>
      </c>
      <c r="AT1298" s="1">
        <v>44116</v>
      </c>
      <c r="AU1298" t="s">
        <v>11903</v>
      </c>
      <c r="AW1298" t="s">
        <v>71</v>
      </c>
      <c r="AX1298" t="s">
        <v>72</v>
      </c>
    </row>
    <row r="1299" spans="1:50" hidden="1" x14ac:dyDescent="0.25">
      <c r="A1299" t="str">
        <f>INDEX('Community ID'!B:B,MATCH(M1299,'Community ID'!A:A,0))</f>
        <v>Cuidad de Dios</v>
      </c>
      <c r="B1299" t="str">
        <f>INDEX('Community ID'!$K:$K,MATCH('Environmental Data'!$N1299,'Community ID'!J:J,0))</f>
        <v>Santiago</v>
      </c>
      <c r="D1299" t="s">
        <v>4043</v>
      </c>
      <c r="G1299" t="s">
        <v>173</v>
      </c>
      <c r="H1299" t="s">
        <v>4044</v>
      </c>
      <c r="I1299">
        <v>40</v>
      </c>
      <c r="J1299">
        <v>8294792659</v>
      </c>
      <c r="K1299" t="s">
        <v>76</v>
      </c>
      <c r="L1299" t="s">
        <v>3048</v>
      </c>
      <c r="M1299" t="s">
        <v>3453</v>
      </c>
      <c r="N1299" t="s">
        <v>364</v>
      </c>
      <c r="O1299" t="s">
        <v>364</v>
      </c>
      <c r="T1299" t="s">
        <v>3478</v>
      </c>
      <c r="U1299" t="s">
        <v>56</v>
      </c>
      <c r="V1299">
        <v>19.4879122</v>
      </c>
      <c r="W1299">
        <v>-70.752094</v>
      </c>
      <c r="X1299" t="s">
        <v>82</v>
      </c>
      <c r="Y1299" t="s">
        <v>57</v>
      </c>
      <c r="Z1299" t="s">
        <v>345</v>
      </c>
      <c r="AA1299" t="s">
        <v>155</v>
      </c>
      <c r="AB1299" t="s">
        <v>60</v>
      </c>
      <c r="AD1299" t="s">
        <v>156</v>
      </c>
      <c r="AE1299" t="s">
        <v>176</v>
      </c>
      <c r="AF1299" t="s">
        <v>111</v>
      </c>
      <c r="AG1299" t="s">
        <v>135</v>
      </c>
      <c r="AH1299" t="s">
        <v>135</v>
      </c>
      <c r="AI1299" t="s">
        <v>307</v>
      </c>
      <c r="AJ1299">
        <v>2</v>
      </c>
      <c r="AK1299" t="s">
        <v>444</v>
      </c>
      <c r="AL1299">
        <v>6</v>
      </c>
      <c r="AN1299" t="s">
        <v>60</v>
      </c>
      <c r="AO1299" t="s">
        <v>67</v>
      </c>
      <c r="AT1299" s="1">
        <v>44116</v>
      </c>
      <c r="AU1299" t="s">
        <v>11904</v>
      </c>
      <c r="AW1299" t="s">
        <v>71</v>
      </c>
      <c r="AX1299" t="s">
        <v>72</v>
      </c>
    </row>
    <row r="1300" spans="1:50" hidden="1" x14ac:dyDescent="0.25">
      <c r="A1300" t="str">
        <f>INDEX('Community ID'!B:B,MATCH(M1300,'Community ID'!A:A,0))</f>
        <v>Los Embassadores</v>
      </c>
      <c r="B1300" t="str">
        <f>INDEX('Community ID'!$K:$K,MATCH('Environmental Data'!$N1300,'Community ID'!J:J,0))</f>
        <v>Constanza</v>
      </c>
      <c r="D1300" t="s">
        <v>4045</v>
      </c>
      <c r="G1300" t="s">
        <v>173</v>
      </c>
      <c r="H1300" s="1">
        <v>19998</v>
      </c>
      <c r="I1300">
        <v>67</v>
      </c>
      <c r="K1300" t="s">
        <v>76</v>
      </c>
      <c r="L1300" t="s">
        <v>4046</v>
      </c>
      <c r="M1300" t="s">
        <v>3953</v>
      </c>
      <c r="N1300" t="s">
        <v>3044</v>
      </c>
      <c r="O1300" t="s">
        <v>147</v>
      </c>
      <c r="Q1300" t="s">
        <v>438</v>
      </c>
      <c r="R1300" t="s">
        <v>4047</v>
      </c>
      <c r="T1300" t="s">
        <v>3027</v>
      </c>
      <c r="U1300" t="s">
        <v>56</v>
      </c>
      <c r="V1300">
        <v>18.915835600000001</v>
      </c>
      <c r="W1300">
        <v>-70.743423500000006</v>
      </c>
      <c r="X1300" t="s">
        <v>82</v>
      </c>
      <c r="Y1300" t="s">
        <v>82</v>
      </c>
      <c r="Z1300" t="s">
        <v>166</v>
      </c>
      <c r="AA1300" t="s">
        <v>155</v>
      </c>
      <c r="AB1300" t="s">
        <v>60</v>
      </c>
      <c r="AD1300" t="s">
        <v>156</v>
      </c>
      <c r="AE1300" t="s">
        <v>176</v>
      </c>
      <c r="AF1300" t="s">
        <v>63</v>
      </c>
      <c r="AG1300" t="s">
        <v>621</v>
      </c>
      <c r="AH1300" t="s">
        <v>135</v>
      </c>
      <c r="AI1300" t="s">
        <v>390</v>
      </c>
      <c r="AJ1300">
        <v>1</v>
      </c>
      <c r="AK1300" t="s">
        <v>833</v>
      </c>
      <c r="AL1300">
        <v>4</v>
      </c>
      <c r="AM1300">
        <v>0</v>
      </c>
      <c r="AN1300" t="s">
        <v>60</v>
      </c>
      <c r="AO1300" t="s">
        <v>67</v>
      </c>
      <c r="AT1300" s="1">
        <v>44116</v>
      </c>
      <c r="AU1300" t="s">
        <v>11905</v>
      </c>
      <c r="AW1300" t="s">
        <v>71</v>
      </c>
      <c r="AX1300" t="s">
        <v>72</v>
      </c>
    </row>
    <row r="1301" spans="1:50" hidden="1" x14ac:dyDescent="0.25">
      <c r="A1301" t="str">
        <f>INDEX('Community ID'!B:B,MATCH(M1301,'Community ID'!A:A,0))</f>
        <v>Los Embassadores</v>
      </c>
      <c r="B1301" t="str">
        <f>INDEX('Community ID'!$K:$K,MATCH('Environmental Data'!$N1301,'Community ID'!J:J,0))</f>
        <v>Constanza</v>
      </c>
      <c r="D1301" t="s">
        <v>4058</v>
      </c>
      <c r="G1301" t="s">
        <v>173</v>
      </c>
      <c r="H1301" s="1">
        <v>31230</v>
      </c>
      <c r="I1301">
        <v>36</v>
      </c>
      <c r="J1301" t="s">
        <v>4059</v>
      </c>
      <c r="K1301" t="s">
        <v>49</v>
      </c>
      <c r="L1301" t="s">
        <v>899</v>
      </c>
      <c r="M1301" t="s">
        <v>1280</v>
      </c>
      <c r="N1301" t="s">
        <v>79</v>
      </c>
      <c r="O1301" t="s">
        <v>98</v>
      </c>
      <c r="T1301" t="s">
        <v>836</v>
      </c>
      <c r="U1301" t="s">
        <v>56</v>
      </c>
      <c r="V1301">
        <v>18.914858599999999</v>
      </c>
      <c r="W1301">
        <v>-70.745659000000003</v>
      </c>
      <c r="X1301" t="s">
        <v>82</v>
      </c>
      <c r="Y1301" t="s">
        <v>82</v>
      </c>
      <c r="Z1301" t="s">
        <v>166</v>
      </c>
      <c r="AA1301" t="s">
        <v>155</v>
      </c>
      <c r="AC1301" t="s">
        <v>60</v>
      </c>
      <c r="AD1301" t="s">
        <v>156</v>
      </c>
      <c r="AE1301" t="s">
        <v>157</v>
      </c>
      <c r="AF1301" t="s">
        <v>111</v>
      </c>
      <c r="AG1301" t="s">
        <v>135</v>
      </c>
      <c r="AH1301" t="s">
        <v>621</v>
      </c>
      <c r="AI1301" t="s">
        <v>307</v>
      </c>
      <c r="AJ1301">
        <v>1</v>
      </c>
      <c r="AK1301" t="s">
        <v>837</v>
      </c>
      <c r="AL1301">
        <v>4</v>
      </c>
      <c r="AM1301">
        <v>0</v>
      </c>
      <c r="AN1301" t="s">
        <v>60</v>
      </c>
      <c r="AO1301" t="s">
        <v>67</v>
      </c>
      <c r="AT1301" s="1">
        <v>44116</v>
      </c>
      <c r="AU1301" t="s">
        <v>11906</v>
      </c>
      <c r="AW1301" t="s">
        <v>71</v>
      </c>
      <c r="AX1301" t="s">
        <v>72</v>
      </c>
    </row>
    <row r="1302" spans="1:50" hidden="1" x14ac:dyDescent="0.25">
      <c r="A1302" t="str">
        <f>INDEX('Community ID'!B:B,MATCH(M1302,'Community ID'!A:A,0))</f>
        <v>La Luisa</v>
      </c>
      <c r="B1302" t="str">
        <f>INDEX('Community ID'!$K:$K,MATCH('Environmental Data'!$N1302,'Community ID'!J:J,0))</f>
        <v>Constanza</v>
      </c>
      <c r="D1302" t="s">
        <v>4050</v>
      </c>
      <c r="F1302" t="s">
        <v>4051</v>
      </c>
      <c r="G1302" t="s">
        <v>173</v>
      </c>
      <c r="H1302" t="s">
        <v>4052</v>
      </c>
      <c r="I1302">
        <v>26</v>
      </c>
      <c r="K1302" t="s">
        <v>76</v>
      </c>
      <c r="L1302" t="s">
        <v>127</v>
      </c>
      <c r="M1302" t="s">
        <v>1274</v>
      </c>
      <c r="N1302" t="s">
        <v>97</v>
      </c>
      <c r="O1302" t="s">
        <v>53</v>
      </c>
      <c r="Q1302" t="s">
        <v>4053</v>
      </c>
      <c r="T1302" t="s">
        <v>4011</v>
      </c>
      <c r="U1302" t="s">
        <v>56</v>
      </c>
      <c r="V1302">
        <v>18.915044300000002</v>
      </c>
      <c r="W1302">
        <v>-70.742680100000001</v>
      </c>
      <c r="X1302" t="s">
        <v>57</v>
      </c>
      <c r="Y1302" t="s">
        <v>57</v>
      </c>
      <c r="Z1302" t="s">
        <v>58</v>
      </c>
      <c r="AA1302" t="s">
        <v>155</v>
      </c>
      <c r="AB1302" t="s">
        <v>60</v>
      </c>
      <c r="AD1302" t="s">
        <v>156</v>
      </c>
      <c r="AE1302" t="s">
        <v>176</v>
      </c>
      <c r="AF1302" t="s">
        <v>63</v>
      </c>
      <c r="AG1302" t="s">
        <v>135</v>
      </c>
      <c r="AH1302" t="s">
        <v>101</v>
      </c>
      <c r="AI1302" t="s">
        <v>4054</v>
      </c>
      <c r="AJ1302">
        <v>1</v>
      </c>
      <c r="AK1302" t="s">
        <v>881</v>
      </c>
      <c r="AL1302">
        <v>4</v>
      </c>
      <c r="AM1302">
        <v>1</v>
      </c>
      <c r="AN1302" t="s">
        <v>60</v>
      </c>
      <c r="AO1302" t="s">
        <v>67</v>
      </c>
      <c r="AT1302" s="1">
        <v>44116</v>
      </c>
      <c r="AU1302" t="s">
        <v>11907</v>
      </c>
      <c r="AW1302" t="s">
        <v>71</v>
      </c>
      <c r="AX1302" t="s">
        <v>72</v>
      </c>
    </row>
    <row r="1303" spans="1:50" hidden="1" x14ac:dyDescent="0.25">
      <c r="A1303" t="str">
        <f>INDEX('Community ID'!B:B,MATCH(M1303,'Community ID'!A:A,0))</f>
        <v>La Luisa</v>
      </c>
      <c r="B1303" t="str">
        <f>INDEX('Community ID'!$K:$K,MATCH('Environmental Data'!$N1303,'Community ID'!J:J,0))</f>
        <v>Constanza</v>
      </c>
      <c r="D1303" t="s">
        <v>4055</v>
      </c>
      <c r="F1303" t="s">
        <v>873</v>
      </c>
      <c r="G1303" t="s">
        <v>173</v>
      </c>
      <c r="H1303" t="s">
        <v>4056</v>
      </c>
      <c r="I1303">
        <v>17</v>
      </c>
      <c r="J1303">
        <v>8298854052</v>
      </c>
      <c r="K1303" t="s">
        <v>201</v>
      </c>
      <c r="L1303" t="s">
        <v>127</v>
      </c>
      <c r="M1303" t="s">
        <v>128</v>
      </c>
      <c r="N1303" t="s">
        <v>97</v>
      </c>
      <c r="O1303" t="s">
        <v>98</v>
      </c>
      <c r="T1303" t="s">
        <v>1564</v>
      </c>
      <c r="U1303" t="s">
        <v>56</v>
      </c>
      <c r="V1303">
        <v>18.917839600000001</v>
      </c>
      <c r="W1303">
        <v>-70.745074599999995</v>
      </c>
      <c r="X1303" t="s">
        <v>82</v>
      </c>
      <c r="Y1303" t="s">
        <v>275</v>
      </c>
      <c r="Z1303" t="s">
        <v>110</v>
      </c>
      <c r="AA1303" t="s">
        <v>84</v>
      </c>
      <c r="AB1303" t="s">
        <v>60</v>
      </c>
      <c r="AD1303" t="s">
        <v>156</v>
      </c>
      <c r="AE1303" t="s">
        <v>176</v>
      </c>
      <c r="AF1303" t="s">
        <v>63</v>
      </c>
      <c r="AG1303" t="s">
        <v>64</v>
      </c>
      <c r="AH1303" t="s">
        <v>120</v>
      </c>
      <c r="AI1303" t="s">
        <v>4057</v>
      </c>
      <c r="AJ1303">
        <v>1</v>
      </c>
      <c r="AK1303" t="s">
        <v>605</v>
      </c>
      <c r="AL1303">
        <v>2</v>
      </c>
      <c r="AM1303">
        <v>1</v>
      </c>
      <c r="AN1303" t="s">
        <v>61</v>
      </c>
      <c r="AO1303" t="s">
        <v>67</v>
      </c>
      <c r="AT1303" s="1">
        <v>44116</v>
      </c>
      <c r="AU1303" t="s">
        <v>11908</v>
      </c>
      <c r="AW1303" t="s">
        <v>71</v>
      </c>
      <c r="AX1303" t="s">
        <v>72</v>
      </c>
    </row>
    <row r="1304" spans="1:50" hidden="1" x14ac:dyDescent="0.25">
      <c r="A1304" t="str">
        <f>INDEX('Community ID'!B:B,MATCH(M1304,'Community ID'!A:A,0))</f>
        <v>Los Embassadores</v>
      </c>
      <c r="B1304" t="str">
        <f>INDEX('Community ID'!$K:$K,MATCH('Environmental Data'!$N1304,'Community ID'!J:J,0))</f>
        <v>Constanza</v>
      </c>
      <c r="D1304" t="s">
        <v>4060</v>
      </c>
      <c r="G1304" t="s">
        <v>173</v>
      </c>
      <c r="H1304" t="s">
        <v>4061</v>
      </c>
      <c r="I1304">
        <v>71</v>
      </c>
      <c r="K1304" t="s">
        <v>76</v>
      </c>
      <c r="L1304" t="s">
        <v>3043</v>
      </c>
      <c r="M1304" t="s">
        <v>3953</v>
      </c>
      <c r="N1304" t="s">
        <v>3044</v>
      </c>
      <c r="O1304" t="s">
        <v>147</v>
      </c>
      <c r="R1304" t="s">
        <v>2872</v>
      </c>
      <c r="T1304" t="s">
        <v>3027</v>
      </c>
      <c r="U1304" t="s">
        <v>56</v>
      </c>
      <c r="V1304">
        <v>18.915835600000001</v>
      </c>
      <c r="W1304">
        <v>-70.743423500000006</v>
      </c>
      <c r="X1304" t="s">
        <v>82</v>
      </c>
      <c r="Y1304" t="s">
        <v>82</v>
      </c>
      <c r="Z1304" t="s">
        <v>166</v>
      </c>
      <c r="AA1304" t="s">
        <v>155</v>
      </c>
      <c r="AB1304" t="s">
        <v>60</v>
      </c>
      <c r="AD1304" t="s">
        <v>156</v>
      </c>
      <c r="AE1304" t="s">
        <v>176</v>
      </c>
      <c r="AF1304" t="s">
        <v>86</v>
      </c>
      <c r="AG1304" t="s">
        <v>621</v>
      </c>
      <c r="AH1304" t="s">
        <v>135</v>
      </c>
      <c r="AI1304" t="s">
        <v>390</v>
      </c>
      <c r="AJ1304">
        <v>1</v>
      </c>
      <c r="AK1304" t="s">
        <v>833</v>
      </c>
      <c r="AL1304">
        <v>4</v>
      </c>
      <c r="AM1304">
        <v>0</v>
      </c>
      <c r="AN1304" t="s">
        <v>60</v>
      </c>
      <c r="AO1304" t="s">
        <v>67</v>
      </c>
      <c r="AT1304" s="1">
        <v>44116</v>
      </c>
      <c r="AU1304" t="s">
        <v>11909</v>
      </c>
      <c r="AW1304" t="s">
        <v>71</v>
      </c>
      <c r="AX1304" t="s">
        <v>72</v>
      </c>
    </row>
    <row r="1305" spans="1:50" hidden="1" x14ac:dyDescent="0.25">
      <c r="A1305" t="str">
        <f>INDEX('Community ID'!B:B,MATCH(M1305,'Community ID'!A:A,0))</f>
        <v>Cuidad de Dios</v>
      </c>
      <c r="B1305" t="str">
        <f>INDEX('Community ID'!$K:$K,MATCH('Environmental Data'!$N1305,'Community ID'!J:J,0))</f>
        <v>Santiago</v>
      </c>
      <c r="D1305" t="s">
        <v>4062</v>
      </c>
      <c r="G1305" t="s">
        <v>173</v>
      </c>
      <c r="H1305" t="s">
        <v>4063</v>
      </c>
      <c r="I1305">
        <v>33</v>
      </c>
      <c r="J1305">
        <v>8496422651</v>
      </c>
      <c r="K1305" t="s">
        <v>132</v>
      </c>
      <c r="L1305" t="s">
        <v>3048</v>
      </c>
      <c r="M1305" t="s">
        <v>3453</v>
      </c>
      <c r="N1305" t="s">
        <v>364</v>
      </c>
      <c r="O1305" t="s">
        <v>364</v>
      </c>
      <c r="T1305" t="s">
        <v>3478</v>
      </c>
      <c r="U1305" t="s">
        <v>56</v>
      </c>
      <c r="V1305">
        <v>19.4879541</v>
      </c>
      <c r="W1305">
        <v>-70.752074199999996</v>
      </c>
      <c r="X1305" t="s">
        <v>196</v>
      </c>
      <c r="Y1305" t="s">
        <v>196</v>
      </c>
      <c r="Z1305" t="s">
        <v>345</v>
      </c>
      <c r="AA1305" t="s">
        <v>155</v>
      </c>
      <c r="AB1305" t="s">
        <v>60</v>
      </c>
      <c r="AD1305" t="s">
        <v>156</v>
      </c>
      <c r="AE1305" t="s">
        <v>176</v>
      </c>
      <c r="AF1305" t="s">
        <v>63</v>
      </c>
      <c r="AG1305" t="s">
        <v>135</v>
      </c>
      <c r="AH1305" t="s">
        <v>135</v>
      </c>
      <c r="AI1305" t="s">
        <v>307</v>
      </c>
      <c r="AJ1305">
        <v>1</v>
      </c>
      <c r="AK1305" t="s">
        <v>4064</v>
      </c>
      <c r="AL1305">
        <v>3</v>
      </c>
      <c r="AN1305" t="s">
        <v>60</v>
      </c>
      <c r="AO1305" t="s">
        <v>67</v>
      </c>
      <c r="AT1305" s="1">
        <v>44116</v>
      </c>
      <c r="AU1305" t="s">
        <v>11910</v>
      </c>
      <c r="AW1305" t="s">
        <v>71</v>
      </c>
      <c r="AX1305" t="s">
        <v>72</v>
      </c>
    </row>
    <row r="1306" spans="1:50" hidden="1" x14ac:dyDescent="0.25">
      <c r="A1306" t="str">
        <f>INDEX('Community ID'!B:B,MATCH(M1306,'Community ID'!A:A,0))</f>
        <v>Cuidad de Dios</v>
      </c>
      <c r="B1306" t="str">
        <f>INDEX('Community ID'!$K:$K,MATCH('Environmental Data'!$N1306,'Community ID'!J:J,0))</f>
        <v>Santiago</v>
      </c>
      <c r="D1306" t="s">
        <v>4065</v>
      </c>
      <c r="F1306" t="s">
        <v>4066</v>
      </c>
      <c r="G1306" t="s">
        <v>151</v>
      </c>
      <c r="H1306" t="s">
        <v>4067</v>
      </c>
      <c r="I1306">
        <v>1042</v>
      </c>
      <c r="J1306">
        <v>8296976883</v>
      </c>
      <c r="K1306" t="s">
        <v>201</v>
      </c>
      <c r="L1306" t="s">
        <v>3339</v>
      </c>
      <c r="M1306" t="s">
        <v>3453</v>
      </c>
      <c r="N1306" t="s">
        <v>364</v>
      </c>
      <c r="O1306" t="s">
        <v>364</v>
      </c>
      <c r="Q1306" t="s">
        <v>370</v>
      </c>
      <c r="S1306">
        <v>12100102875</v>
      </c>
      <c r="T1306" t="s">
        <v>3105</v>
      </c>
      <c r="U1306" t="s">
        <v>56</v>
      </c>
      <c r="V1306">
        <v>19.4876582978711</v>
      </c>
      <c r="W1306">
        <v>-70.752259364959201</v>
      </c>
      <c r="X1306" t="s">
        <v>196</v>
      </c>
      <c r="Y1306" t="s">
        <v>100</v>
      </c>
      <c r="Z1306" t="s">
        <v>345</v>
      </c>
      <c r="AA1306" t="s">
        <v>155</v>
      </c>
      <c r="AB1306" t="s">
        <v>60</v>
      </c>
      <c r="AD1306" t="s">
        <v>156</v>
      </c>
      <c r="AE1306" t="s">
        <v>176</v>
      </c>
      <c r="AF1306" t="s">
        <v>111</v>
      </c>
      <c r="AG1306" t="s">
        <v>1052</v>
      </c>
      <c r="AH1306" t="s">
        <v>1052</v>
      </c>
      <c r="AI1306" t="s">
        <v>679</v>
      </c>
      <c r="AJ1306">
        <v>2</v>
      </c>
      <c r="AK1306" t="s">
        <v>3430</v>
      </c>
      <c r="AL1306">
        <v>1</v>
      </c>
      <c r="AN1306" t="s">
        <v>61</v>
      </c>
      <c r="AO1306" t="s">
        <v>67</v>
      </c>
      <c r="AT1306" s="1">
        <v>44116</v>
      </c>
      <c r="AU1306" t="s">
        <v>11911</v>
      </c>
      <c r="AW1306" t="s">
        <v>71</v>
      </c>
      <c r="AX1306" t="s">
        <v>72</v>
      </c>
    </row>
    <row r="1307" spans="1:50" hidden="1" x14ac:dyDescent="0.25">
      <c r="A1307" t="str">
        <f>INDEX('Community ID'!B:B,MATCH(M1307,'Community ID'!A:A,0))</f>
        <v>Los Embassadores</v>
      </c>
      <c r="B1307" t="str">
        <f>INDEX('Community ID'!$K:$K,MATCH('Environmental Data'!$N1307,'Community ID'!J:J,0))</f>
        <v>Constanza</v>
      </c>
      <c r="D1307" t="s">
        <v>4071</v>
      </c>
      <c r="G1307" t="s">
        <v>151</v>
      </c>
      <c r="H1307" s="1">
        <v>26424</v>
      </c>
      <c r="I1307">
        <v>49</v>
      </c>
      <c r="J1307">
        <v>8299175948</v>
      </c>
      <c r="K1307" t="s">
        <v>49</v>
      </c>
      <c r="L1307" t="s">
        <v>1109</v>
      </c>
      <c r="M1307" t="s">
        <v>1280</v>
      </c>
      <c r="N1307" t="s">
        <v>79</v>
      </c>
      <c r="O1307" t="s">
        <v>98</v>
      </c>
      <c r="Q1307" t="s">
        <v>134</v>
      </c>
      <c r="T1307" t="s">
        <v>836</v>
      </c>
      <c r="U1307" t="s">
        <v>56</v>
      </c>
      <c r="V1307">
        <v>18.914836600000001</v>
      </c>
      <c r="W1307">
        <v>-70.745659799999999</v>
      </c>
      <c r="X1307" t="s">
        <v>82</v>
      </c>
      <c r="Y1307" t="s">
        <v>82</v>
      </c>
      <c r="Z1307" t="s">
        <v>166</v>
      </c>
      <c r="AA1307" t="s">
        <v>84</v>
      </c>
      <c r="AC1307" t="s">
        <v>60</v>
      </c>
      <c r="AD1307" t="s">
        <v>156</v>
      </c>
      <c r="AE1307" t="s">
        <v>176</v>
      </c>
      <c r="AF1307" t="s">
        <v>111</v>
      </c>
      <c r="AG1307" t="s">
        <v>621</v>
      </c>
      <c r="AH1307" t="s">
        <v>621</v>
      </c>
      <c r="AI1307" t="s">
        <v>4072</v>
      </c>
      <c r="AJ1307">
        <v>1</v>
      </c>
      <c r="AK1307" t="s">
        <v>837</v>
      </c>
      <c r="AL1307">
        <v>4</v>
      </c>
      <c r="AM1307">
        <v>0</v>
      </c>
      <c r="AN1307" t="s">
        <v>60</v>
      </c>
      <c r="AO1307" t="s">
        <v>67</v>
      </c>
      <c r="AT1307" s="1">
        <v>44116</v>
      </c>
      <c r="AU1307" t="s">
        <v>11912</v>
      </c>
      <c r="AW1307" t="s">
        <v>71</v>
      </c>
      <c r="AX1307" t="s">
        <v>72</v>
      </c>
    </row>
    <row r="1308" spans="1:50" hidden="1" x14ac:dyDescent="0.25">
      <c r="A1308" t="str">
        <f>INDEX('Community ID'!B:B,MATCH(M1308,'Community ID'!A:A,0))</f>
        <v>La Luisa</v>
      </c>
      <c r="B1308" t="str">
        <f>INDEX('Community ID'!$K:$K,MATCH('Environmental Data'!$N1308,'Community ID'!J:J,0))</f>
        <v>Constanza</v>
      </c>
      <c r="D1308" t="s">
        <v>4068</v>
      </c>
      <c r="G1308" t="s">
        <v>173</v>
      </c>
      <c r="H1308" s="1">
        <v>36257</v>
      </c>
      <c r="I1308">
        <v>22</v>
      </c>
      <c r="K1308" t="s">
        <v>49</v>
      </c>
      <c r="L1308" t="s">
        <v>127</v>
      </c>
      <c r="M1308" t="s">
        <v>1274</v>
      </c>
      <c r="N1308" t="s">
        <v>97</v>
      </c>
      <c r="O1308" t="s">
        <v>53</v>
      </c>
      <c r="Q1308" t="s">
        <v>4069</v>
      </c>
      <c r="T1308" t="s">
        <v>4011</v>
      </c>
      <c r="U1308" t="s">
        <v>56</v>
      </c>
      <c r="V1308">
        <v>18.917753000000001</v>
      </c>
      <c r="W1308">
        <v>-70.744977500000005</v>
      </c>
      <c r="X1308" t="s">
        <v>82</v>
      </c>
      <c r="Y1308" t="s">
        <v>100</v>
      </c>
      <c r="Z1308" t="s">
        <v>58</v>
      </c>
      <c r="AA1308" t="s">
        <v>155</v>
      </c>
      <c r="AC1308" t="s">
        <v>60</v>
      </c>
      <c r="AD1308" t="s">
        <v>156</v>
      </c>
      <c r="AE1308" t="s">
        <v>157</v>
      </c>
      <c r="AF1308" t="s">
        <v>111</v>
      </c>
      <c r="AG1308" t="s">
        <v>135</v>
      </c>
      <c r="AH1308" t="s">
        <v>101</v>
      </c>
      <c r="AI1308" t="s">
        <v>4070</v>
      </c>
      <c r="AJ1308">
        <v>1</v>
      </c>
      <c r="AK1308" t="s">
        <v>881</v>
      </c>
      <c r="AL1308">
        <v>3</v>
      </c>
      <c r="AM1308">
        <v>1</v>
      </c>
      <c r="AN1308" t="s">
        <v>61</v>
      </c>
      <c r="AO1308" t="s">
        <v>67</v>
      </c>
      <c r="AT1308" s="1">
        <v>44116</v>
      </c>
      <c r="AU1308" t="s">
        <v>11913</v>
      </c>
      <c r="AW1308" t="s">
        <v>71</v>
      </c>
      <c r="AX1308" t="s">
        <v>72</v>
      </c>
    </row>
    <row r="1309" spans="1:50" hidden="1" x14ac:dyDescent="0.25">
      <c r="A1309" t="str">
        <f>INDEX('Community ID'!B:B,MATCH(M1309,'Community ID'!A:A,0))</f>
        <v>Los Embassadores</v>
      </c>
      <c r="B1309" t="str">
        <f>INDEX('Community ID'!$K:$K,MATCH('Environmental Data'!$N1309,'Community ID'!J:J,0))</f>
        <v>Constanza</v>
      </c>
      <c r="D1309" t="s">
        <v>4073</v>
      </c>
      <c r="G1309" t="s">
        <v>173</v>
      </c>
      <c r="H1309" s="1">
        <v>21315</v>
      </c>
      <c r="I1309">
        <v>63</v>
      </c>
      <c r="K1309" t="s">
        <v>76</v>
      </c>
      <c r="L1309" t="s">
        <v>108</v>
      </c>
      <c r="M1309" t="s">
        <v>3953</v>
      </c>
      <c r="N1309" t="s">
        <v>3044</v>
      </c>
      <c r="O1309" t="s">
        <v>147</v>
      </c>
      <c r="Q1309" t="s">
        <v>438</v>
      </c>
      <c r="R1309" t="s">
        <v>621</v>
      </c>
      <c r="T1309" t="s">
        <v>3027</v>
      </c>
      <c r="U1309" t="s">
        <v>56</v>
      </c>
      <c r="V1309">
        <v>18.915835600000001</v>
      </c>
      <c r="W1309">
        <v>-70.743423500000006</v>
      </c>
      <c r="X1309" t="s">
        <v>82</v>
      </c>
      <c r="Y1309" t="s">
        <v>82</v>
      </c>
      <c r="Z1309" t="s">
        <v>166</v>
      </c>
      <c r="AA1309" t="s">
        <v>155</v>
      </c>
      <c r="AB1309" t="s">
        <v>60</v>
      </c>
      <c r="AD1309" t="s">
        <v>156</v>
      </c>
      <c r="AE1309" t="s">
        <v>176</v>
      </c>
      <c r="AF1309" t="s">
        <v>86</v>
      </c>
      <c r="AG1309" t="s">
        <v>621</v>
      </c>
      <c r="AH1309" t="s">
        <v>135</v>
      </c>
      <c r="AI1309" t="s">
        <v>4074</v>
      </c>
      <c r="AJ1309">
        <v>1</v>
      </c>
      <c r="AK1309" t="s">
        <v>833</v>
      </c>
      <c r="AL1309">
        <v>2</v>
      </c>
      <c r="AM1309">
        <v>0</v>
      </c>
      <c r="AN1309" t="s">
        <v>60</v>
      </c>
      <c r="AO1309" t="s">
        <v>67</v>
      </c>
      <c r="AT1309" s="1">
        <v>44116</v>
      </c>
      <c r="AU1309" t="s">
        <v>11914</v>
      </c>
      <c r="AW1309" t="s">
        <v>71</v>
      </c>
      <c r="AX1309" t="s">
        <v>72</v>
      </c>
    </row>
    <row r="1310" spans="1:50" hidden="1" x14ac:dyDescent="0.25">
      <c r="A1310" t="str">
        <f>INDEX('Community ID'!B:B,MATCH(M1310,'Community ID'!A:A,0))</f>
        <v>La Luisa</v>
      </c>
      <c r="B1310" t="str">
        <f>INDEX('Community ID'!$K:$K,MATCH('Environmental Data'!$N1310,'Community ID'!J:J,0))</f>
        <v>Constanza</v>
      </c>
      <c r="D1310" t="s">
        <v>4075</v>
      </c>
      <c r="G1310" t="s">
        <v>173</v>
      </c>
      <c r="H1310" s="1">
        <v>32602</v>
      </c>
      <c r="I1310">
        <v>32</v>
      </c>
      <c r="K1310" t="s">
        <v>49</v>
      </c>
      <c r="L1310" t="s">
        <v>127</v>
      </c>
      <c r="M1310" t="s">
        <v>1274</v>
      </c>
      <c r="N1310" t="s">
        <v>97</v>
      </c>
      <c r="O1310" t="s">
        <v>494</v>
      </c>
      <c r="Q1310" t="s">
        <v>4076</v>
      </c>
      <c r="T1310" t="s">
        <v>4011</v>
      </c>
      <c r="U1310" t="s">
        <v>56</v>
      </c>
      <c r="V1310">
        <v>18.917844899999999</v>
      </c>
      <c r="W1310">
        <v>-70.745072399999998</v>
      </c>
      <c r="X1310" t="s">
        <v>57</v>
      </c>
      <c r="Y1310" t="s">
        <v>57</v>
      </c>
      <c r="Z1310" t="s">
        <v>58</v>
      </c>
      <c r="AA1310" t="s">
        <v>155</v>
      </c>
      <c r="AB1310" t="s">
        <v>60</v>
      </c>
      <c r="AD1310" t="s">
        <v>156</v>
      </c>
      <c r="AE1310" t="s">
        <v>157</v>
      </c>
      <c r="AF1310" t="s">
        <v>111</v>
      </c>
      <c r="AG1310" t="s">
        <v>135</v>
      </c>
      <c r="AH1310" t="s">
        <v>101</v>
      </c>
      <c r="AI1310" t="s">
        <v>4077</v>
      </c>
      <c r="AJ1310">
        <v>1</v>
      </c>
      <c r="AK1310" t="s">
        <v>881</v>
      </c>
      <c r="AL1310">
        <v>4</v>
      </c>
      <c r="AN1310" t="s">
        <v>60</v>
      </c>
      <c r="AO1310" t="s">
        <v>67</v>
      </c>
      <c r="AT1310" s="1">
        <v>44116</v>
      </c>
      <c r="AU1310" t="s">
        <v>11915</v>
      </c>
      <c r="AW1310" t="s">
        <v>71</v>
      </c>
      <c r="AX1310" t="s">
        <v>72</v>
      </c>
    </row>
    <row r="1311" spans="1:50" hidden="1" x14ac:dyDescent="0.25">
      <c r="A1311" t="str">
        <f>INDEX('Community ID'!B:B,MATCH(M1311,'Community ID'!A:A,0))</f>
        <v>La Luisa</v>
      </c>
      <c r="B1311" t="str">
        <f>INDEX('Community ID'!$K:$K,MATCH('Environmental Data'!$N1311,'Community ID'!J:J,0))</f>
        <v>Constanza</v>
      </c>
      <c r="D1311" t="s">
        <v>4078</v>
      </c>
      <c r="F1311" t="s">
        <v>1567</v>
      </c>
      <c r="G1311" t="s">
        <v>173</v>
      </c>
      <c r="H1311" s="1">
        <v>23994</v>
      </c>
      <c r="I1311">
        <v>56</v>
      </c>
      <c r="L1311" t="s">
        <v>127</v>
      </c>
      <c r="M1311" t="s">
        <v>128</v>
      </c>
      <c r="N1311" t="s">
        <v>97</v>
      </c>
      <c r="O1311" t="s">
        <v>98</v>
      </c>
      <c r="T1311" t="s">
        <v>1564</v>
      </c>
      <c r="U1311" t="s">
        <v>56</v>
      </c>
      <c r="V1311">
        <v>18.917841500000002</v>
      </c>
      <c r="W1311">
        <v>-70.7450671</v>
      </c>
      <c r="X1311" t="s">
        <v>57</v>
      </c>
      <c r="Y1311" t="s">
        <v>57</v>
      </c>
      <c r="Z1311" t="s">
        <v>58</v>
      </c>
      <c r="AA1311" t="s">
        <v>155</v>
      </c>
      <c r="AB1311" t="s">
        <v>60</v>
      </c>
      <c r="AD1311" t="s">
        <v>156</v>
      </c>
      <c r="AE1311" t="s">
        <v>176</v>
      </c>
      <c r="AF1311" t="s">
        <v>63</v>
      </c>
      <c r="AG1311" t="s">
        <v>64</v>
      </c>
      <c r="AH1311" t="s">
        <v>120</v>
      </c>
      <c r="AI1311" t="s">
        <v>307</v>
      </c>
      <c r="AJ1311">
        <v>1</v>
      </c>
      <c r="AK1311" t="s">
        <v>605</v>
      </c>
      <c r="AL1311">
        <v>2</v>
      </c>
      <c r="AN1311" t="s">
        <v>60</v>
      </c>
      <c r="AO1311" t="s">
        <v>67</v>
      </c>
      <c r="AT1311" s="1">
        <v>44116</v>
      </c>
      <c r="AU1311" t="s">
        <v>11916</v>
      </c>
      <c r="AW1311" t="s">
        <v>71</v>
      </c>
      <c r="AX1311" t="s">
        <v>72</v>
      </c>
    </row>
    <row r="1312" spans="1:50" hidden="1" x14ac:dyDescent="0.25">
      <c r="A1312" t="str">
        <f>INDEX('Community ID'!B:B,MATCH(M1312,'Community ID'!A:A,0))</f>
        <v>La Luisa</v>
      </c>
      <c r="B1312" t="str">
        <f>INDEX('Community ID'!$K:$K,MATCH('Environmental Data'!$N1312,'Community ID'!J:J,0))</f>
        <v>Constanza</v>
      </c>
      <c r="D1312" t="s">
        <v>4079</v>
      </c>
      <c r="F1312" t="s">
        <v>3706</v>
      </c>
      <c r="G1312" t="s">
        <v>151</v>
      </c>
      <c r="H1312" t="s">
        <v>4080</v>
      </c>
      <c r="I1312">
        <v>73</v>
      </c>
      <c r="K1312" t="s">
        <v>76</v>
      </c>
      <c r="M1312" t="s">
        <v>1274</v>
      </c>
      <c r="N1312" t="s">
        <v>97</v>
      </c>
      <c r="O1312" t="s">
        <v>53</v>
      </c>
      <c r="T1312" t="s">
        <v>4011</v>
      </c>
      <c r="U1312" t="s">
        <v>56</v>
      </c>
      <c r="V1312">
        <v>18.917259600000001</v>
      </c>
      <c r="W1312">
        <v>-70.744885800000006</v>
      </c>
      <c r="X1312" t="s">
        <v>57</v>
      </c>
      <c r="Y1312" t="s">
        <v>57</v>
      </c>
      <c r="Z1312" t="s">
        <v>58</v>
      </c>
      <c r="AA1312" t="s">
        <v>155</v>
      </c>
      <c r="AB1312" t="s">
        <v>60</v>
      </c>
      <c r="AD1312" t="s">
        <v>156</v>
      </c>
      <c r="AE1312" t="s">
        <v>176</v>
      </c>
      <c r="AF1312" t="s">
        <v>63</v>
      </c>
      <c r="AG1312" t="s">
        <v>135</v>
      </c>
      <c r="AH1312" t="s">
        <v>101</v>
      </c>
      <c r="AI1312" t="s">
        <v>4081</v>
      </c>
      <c r="AJ1312">
        <v>1</v>
      </c>
      <c r="AK1312" t="s">
        <v>881</v>
      </c>
      <c r="AL1312">
        <v>2</v>
      </c>
      <c r="AN1312" t="s">
        <v>60</v>
      </c>
      <c r="AO1312" t="s">
        <v>67</v>
      </c>
      <c r="AT1312" s="1">
        <v>44116</v>
      </c>
      <c r="AU1312" t="s">
        <v>11917</v>
      </c>
      <c r="AW1312" t="s">
        <v>71</v>
      </c>
      <c r="AX1312" t="s">
        <v>72</v>
      </c>
    </row>
    <row r="1313" spans="1:50" hidden="1" x14ac:dyDescent="0.25">
      <c r="A1313" t="str">
        <f>INDEX('Community ID'!B:B,MATCH(M1313,'Community ID'!A:A,0))</f>
        <v>La Luisa</v>
      </c>
      <c r="B1313" t="str">
        <f>INDEX('Community ID'!$K:$K,MATCH('Environmental Data'!$N1313,'Community ID'!J:J,0))</f>
        <v>Constanza</v>
      </c>
      <c r="D1313" t="s">
        <v>4082</v>
      </c>
      <c r="G1313" t="s">
        <v>173</v>
      </c>
      <c r="H1313" t="s">
        <v>194</v>
      </c>
      <c r="I1313">
        <v>2021</v>
      </c>
      <c r="L1313" t="s">
        <v>127</v>
      </c>
      <c r="M1313" t="s">
        <v>128</v>
      </c>
      <c r="N1313" t="s">
        <v>97</v>
      </c>
      <c r="O1313" t="s">
        <v>98</v>
      </c>
      <c r="T1313" t="s">
        <v>1564</v>
      </c>
      <c r="U1313" t="s">
        <v>56</v>
      </c>
      <c r="V1313">
        <v>18.917259699999999</v>
      </c>
      <c r="W1313">
        <v>-70.744843799999998</v>
      </c>
      <c r="X1313" t="s">
        <v>275</v>
      </c>
      <c r="Y1313" t="s">
        <v>275</v>
      </c>
      <c r="Z1313" t="s">
        <v>166</v>
      </c>
      <c r="AA1313" t="s">
        <v>155</v>
      </c>
      <c r="AB1313" t="s">
        <v>60</v>
      </c>
      <c r="AD1313" t="s">
        <v>156</v>
      </c>
      <c r="AE1313" t="s">
        <v>176</v>
      </c>
      <c r="AF1313" t="s">
        <v>63</v>
      </c>
      <c r="AG1313" t="s">
        <v>64</v>
      </c>
      <c r="AH1313" t="s">
        <v>120</v>
      </c>
      <c r="AI1313" t="s">
        <v>307</v>
      </c>
      <c r="AJ1313">
        <v>1</v>
      </c>
      <c r="AK1313" t="s">
        <v>605</v>
      </c>
      <c r="AL1313">
        <v>4</v>
      </c>
      <c r="AM1313">
        <v>1</v>
      </c>
      <c r="AN1313" t="s">
        <v>61</v>
      </c>
      <c r="AO1313" t="s">
        <v>67</v>
      </c>
      <c r="AT1313" s="1">
        <v>44116</v>
      </c>
      <c r="AU1313" t="s">
        <v>11918</v>
      </c>
      <c r="AW1313" t="s">
        <v>71</v>
      </c>
      <c r="AX1313" t="s">
        <v>72</v>
      </c>
    </row>
    <row r="1314" spans="1:50" hidden="1" x14ac:dyDescent="0.25">
      <c r="A1314" t="str">
        <f>INDEX('Community ID'!B:B,MATCH(M1314,'Community ID'!A:A,0))</f>
        <v>La Luisa</v>
      </c>
      <c r="B1314" t="str">
        <f>INDEX('Community ID'!$K:$K,MATCH('Environmental Data'!$N1314,'Community ID'!J:J,0))</f>
        <v>Constanza</v>
      </c>
      <c r="D1314" t="s">
        <v>4083</v>
      </c>
      <c r="F1314" t="s">
        <v>4085</v>
      </c>
      <c r="G1314" t="s">
        <v>151</v>
      </c>
      <c r="H1314" s="1">
        <v>25694</v>
      </c>
      <c r="I1314">
        <v>51</v>
      </c>
      <c r="K1314" t="s">
        <v>49</v>
      </c>
      <c r="L1314" t="s">
        <v>4086</v>
      </c>
      <c r="M1314" t="s">
        <v>1274</v>
      </c>
      <c r="N1314" t="s">
        <v>97</v>
      </c>
      <c r="O1314" t="s">
        <v>53</v>
      </c>
      <c r="Q1314" t="s">
        <v>4053</v>
      </c>
      <c r="T1314" t="s">
        <v>4011</v>
      </c>
      <c r="U1314" t="s">
        <v>56</v>
      </c>
      <c r="V1314">
        <v>18.916604199999998</v>
      </c>
      <c r="W1314">
        <v>-70.744326299999997</v>
      </c>
      <c r="X1314" t="s">
        <v>82</v>
      </c>
      <c r="Y1314" t="s">
        <v>82</v>
      </c>
      <c r="Z1314" t="s">
        <v>58</v>
      </c>
      <c r="AA1314" t="s">
        <v>155</v>
      </c>
      <c r="AB1314" t="s">
        <v>60</v>
      </c>
      <c r="AD1314" t="s">
        <v>156</v>
      </c>
      <c r="AE1314" t="s">
        <v>176</v>
      </c>
      <c r="AF1314" t="s">
        <v>63</v>
      </c>
      <c r="AG1314" t="s">
        <v>135</v>
      </c>
      <c r="AH1314" t="s">
        <v>101</v>
      </c>
      <c r="AI1314" t="s">
        <v>4087</v>
      </c>
      <c r="AJ1314">
        <v>1</v>
      </c>
      <c r="AK1314" t="s">
        <v>881</v>
      </c>
      <c r="AL1314">
        <v>3</v>
      </c>
      <c r="AN1314" t="s">
        <v>60</v>
      </c>
      <c r="AO1314" t="s">
        <v>67</v>
      </c>
      <c r="AT1314" s="1">
        <v>44116</v>
      </c>
      <c r="AU1314" t="s">
        <v>11919</v>
      </c>
      <c r="AW1314" t="s">
        <v>71</v>
      </c>
      <c r="AX1314" t="s">
        <v>72</v>
      </c>
    </row>
    <row r="1315" spans="1:50" hidden="1" x14ac:dyDescent="0.25">
      <c r="A1315" t="str">
        <f>INDEX('Community ID'!B:B,MATCH(M1315,'Community ID'!A:A,0))</f>
        <v>La Luisa</v>
      </c>
      <c r="B1315" t="str">
        <f>INDEX('Community ID'!$K:$K,MATCH('Environmental Data'!$N1315,'Community ID'!J:J,0))</f>
        <v>Constanza</v>
      </c>
      <c r="D1315" t="s">
        <v>4088</v>
      </c>
      <c r="G1315" t="s">
        <v>173</v>
      </c>
      <c r="H1315" t="s">
        <v>194</v>
      </c>
      <c r="I1315">
        <v>2021</v>
      </c>
      <c r="L1315" t="s">
        <v>127</v>
      </c>
      <c r="M1315" t="s">
        <v>128</v>
      </c>
      <c r="N1315" t="s">
        <v>97</v>
      </c>
      <c r="O1315" t="s">
        <v>98</v>
      </c>
      <c r="T1315" t="s">
        <v>1564</v>
      </c>
      <c r="U1315" t="s">
        <v>56</v>
      </c>
      <c r="V1315">
        <v>18.915795800000001</v>
      </c>
      <c r="W1315">
        <v>-70.743051800000003</v>
      </c>
      <c r="X1315" t="s">
        <v>57</v>
      </c>
      <c r="Y1315" t="s">
        <v>57</v>
      </c>
      <c r="Z1315" t="s">
        <v>166</v>
      </c>
      <c r="AA1315" t="s">
        <v>84</v>
      </c>
      <c r="AB1315" t="s">
        <v>60</v>
      </c>
      <c r="AD1315" t="s">
        <v>156</v>
      </c>
      <c r="AE1315" t="s">
        <v>176</v>
      </c>
      <c r="AF1315" t="s">
        <v>63</v>
      </c>
      <c r="AG1315" t="s">
        <v>64</v>
      </c>
      <c r="AH1315" t="s">
        <v>120</v>
      </c>
      <c r="AI1315" t="s">
        <v>390</v>
      </c>
      <c r="AJ1315">
        <v>1</v>
      </c>
      <c r="AK1315" t="s">
        <v>605</v>
      </c>
      <c r="AL1315">
        <v>1</v>
      </c>
      <c r="AN1315" t="s">
        <v>60</v>
      </c>
      <c r="AO1315" t="s">
        <v>67</v>
      </c>
      <c r="AT1315" s="1">
        <v>44116</v>
      </c>
      <c r="AU1315" t="s">
        <v>11920</v>
      </c>
      <c r="AW1315" t="s">
        <v>71</v>
      </c>
      <c r="AX1315" t="s">
        <v>72</v>
      </c>
    </row>
    <row r="1316" spans="1:50" hidden="1" x14ac:dyDescent="0.25">
      <c r="A1316" t="str">
        <f>INDEX('Community ID'!B:B,MATCH(M1316,'Community ID'!A:A,0))</f>
        <v>Los Embassadores</v>
      </c>
      <c r="B1316" t="str">
        <f>INDEX('Community ID'!$K:$K,MATCH('Environmental Data'!$N1316,'Community ID'!J:J,0))</f>
        <v>Constanza</v>
      </c>
      <c r="D1316" t="s">
        <v>4089</v>
      </c>
      <c r="G1316" t="s">
        <v>173</v>
      </c>
      <c r="H1316" t="s">
        <v>4090</v>
      </c>
      <c r="I1316">
        <v>47</v>
      </c>
      <c r="K1316" t="s">
        <v>76</v>
      </c>
      <c r="L1316" t="s">
        <v>108</v>
      </c>
      <c r="M1316" t="s">
        <v>3953</v>
      </c>
      <c r="N1316" t="s">
        <v>79</v>
      </c>
      <c r="O1316" t="s">
        <v>147</v>
      </c>
      <c r="Q1316" t="s">
        <v>438</v>
      </c>
      <c r="R1316" t="s">
        <v>621</v>
      </c>
      <c r="T1316" t="s">
        <v>3027</v>
      </c>
      <c r="U1316" t="s">
        <v>56</v>
      </c>
      <c r="V1316">
        <v>18.915835600000001</v>
      </c>
      <c r="W1316">
        <v>-70.743423500000006</v>
      </c>
      <c r="X1316" t="s">
        <v>82</v>
      </c>
      <c r="Y1316" t="s">
        <v>82</v>
      </c>
      <c r="Z1316" t="s">
        <v>166</v>
      </c>
      <c r="AA1316" t="s">
        <v>155</v>
      </c>
      <c r="AB1316" t="s">
        <v>60</v>
      </c>
      <c r="AD1316" t="s">
        <v>156</v>
      </c>
      <c r="AE1316" t="s">
        <v>176</v>
      </c>
      <c r="AF1316" t="s">
        <v>111</v>
      </c>
      <c r="AG1316" t="s">
        <v>135</v>
      </c>
      <c r="AH1316" t="s">
        <v>135</v>
      </c>
      <c r="AI1316" t="s">
        <v>390</v>
      </c>
      <c r="AJ1316">
        <v>1</v>
      </c>
      <c r="AK1316" t="s">
        <v>833</v>
      </c>
      <c r="AL1316">
        <v>4</v>
      </c>
      <c r="AM1316">
        <v>0</v>
      </c>
      <c r="AN1316" t="s">
        <v>60</v>
      </c>
      <c r="AO1316" t="s">
        <v>67</v>
      </c>
      <c r="AT1316" s="1">
        <v>44116</v>
      </c>
      <c r="AU1316" t="s">
        <v>11921</v>
      </c>
      <c r="AW1316" t="s">
        <v>71</v>
      </c>
      <c r="AX1316" t="s">
        <v>72</v>
      </c>
    </row>
    <row r="1317" spans="1:50" hidden="1" x14ac:dyDescent="0.25">
      <c r="A1317" t="str">
        <f>INDEX('Community ID'!B:B,MATCH(M1317,'Community ID'!A:A,0))</f>
        <v>La Luisa</v>
      </c>
      <c r="B1317" t="str">
        <f>INDEX('Community ID'!$K:$K,MATCH('Environmental Data'!$N1317,'Community ID'!J:J,0))</f>
        <v>Constanza</v>
      </c>
      <c r="D1317" t="s">
        <v>4091</v>
      </c>
      <c r="G1317" t="s">
        <v>173</v>
      </c>
      <c r="H1317" t="s">
        <v>4092</v>
      </c>
      <c r="I1317">
        <v>30</v>
      </c>
      <c r="K1317" t="s">
        <v>76</v>
      </c>
      <c r="L1317" t="s">
        <v>127</v>
      </c>
      <c r="M1317" t="s">
        <v>1274</v>
      </c>
      <c r="N1317" t="s">
        <v>97</v>
      </c>
      <c r="O1317" t="s">
        <v>53</v>
      </c>
      <c r="Q1317" t="s">
        <v>4053</v>
      </c>
      <c r="T1317" t="s">
        <v>4011</v>
      </c>
      <c r="U1317" t="s">
        <v>56</v>
      </c>
      <c r="V1317">
        <v>18.916701</v>
      </c>
      <c r="W1317">
        <v>-70.744274200000007</v>
      </c>
      <c r="X1317" t="s">
        <v>100</v>
      </c>
      <c r="Y1317" t="s">
        <v>100</v>
      </c>
      <c r="Z1317" t="s">
        <v>110</v>
      </c>
      <c r="AA1317" t="s">
        <v>155</v>
      </c>
      <c r="AB1317" t="s">
        <v>60</v>
      </c>
      <c r="AD1317" t="s">
        <v>156</v>
      </c>
      <c r="AE1317" t="s">
        <v>157</v>
      </c>
      <c r="AF1317" t="s">
        <v>63</v>
      </c>
      <c r="AG1317" t="s">
        <v>135</v>
      </c>
      <c r="AH1317" t="s">
        <v>101</v>
      </c>
      <c r="AI1317" t="s">
        <v>4077</v>
      </c>
      <c r="AJ1317">
        <v>1</v>
      </c>
      <c r="AK1317" t="s">
        <v>881</v>
      </c>
      <c r="AL1317">
        <v>4</v>
      </c>
      <c r="AN1317" t="s">
        <v>60</v>
      </c>
      <c r="AO1317" t="s">
        <v>67</v>
      </c>
      <c r="AT1317" s="1">
        <v>44116</v>
      </c>
      <c r="AU1317" t="s">
        <v>11922</v>
      </c>
      <c r="AW1317" t="s">
        <v>71</v>
      </c>
      <c r="AX1317" t="s">
        <v>72</v>
      </c>
    </row>
    <row r="1318" spans="1:50" hidden="1" x14ac:dyDescent="0.25">
      <c r="A1318" t="str">
        <f>INDEX('Community ID'!B:B,MATCH(M1318,'Community ID'!A:A,0))</f>
        <v>La Luisa</v>
      </c>
      <c r="B1318" t="str">
        <f>INDEX('Community ID'!$K:$K,MATCH('Environmental Data'!$N1318,'Community ID'!J:J,0))</f>
        <v>Constanza</v>
      </c>
      <c r="D1318" t="s">
        <v>4093</v>
      </c>
      <c r="G1318" t="s">
        <v>173</v>
      </c>
      <c r="H1318" t="s">
        <v>194</v>
      </c>
      <c r="I1318">
        <v>2021</v>
      </c>
      <c r="K1318" t="s">
        <v>76</v>
      </c>
      <c r="L1318" t="s">
        <v>127</v>
      </c>
      <c r="M1318" t="s">
        <v>128</v>
      </c>
      <c r="N1318" t="s">
        <v>97</v>
      </c>
      <c r="O1318" t="s">
        <v>98</v>
      </c>
      <c r="Q1318" t="s">
        <v>99</v>
      </c>
      <c r="T1318" t="s">
        <v>1564</v>
      </c>
      <c r="U1318" t="s">
        <v>56</v>
      </c>
      <c r="V1318">
        <v>18.917298899999999</v>
      </c>
      <c r="W1318">
        <v>-70.743795199999994</v>
      </c>
      <c r="X1318" t="s">
        <v>196</v>
      </c>
      <c r="Y1318" t="s">
        <v>196</v>
      </c>
      <c r="Z1318" t="s">
        <v>345</v>
      </c>
      <c r="AA1318" t="s">
        <v>155</v>
      </c>
      <c r="AB1318" t="s">
        <v>60</v>
      </c>
      <c r="AD1318" t="s">
        <v>156</v>
      </c>
      <c r="AE1318" t="s">
        <v>176</v>
      </c>
      <c r="AF1318" t="s">
        <v>63</v>
      </c>
      <c r="AG1318" t="s">
        <v>64</v>
      </c>
      <c r="AH1318" t="s">
        <v>120</v>
      </c>
      <c r="AI1318" t="s">
        <v>307</v>
      </c>
      <c r="AJ1318">
        <v>1</v>
      </c>
      <c r="AK1318" t="s">
        <v>605</v>
      </c>
      <c r="AL1318">
        <v>1</v>
      </c>
      <c r="AN1318" t="s">
        <v>60</v>
      </c>
      <c r="AO1318" t="s">
        <v>67</v>
      </c>
      <c r="AT1318" s="1">
        <v>44116</v>
      </c>
      <c r="AU1318" t="s">
        <v>11923</v>
      </c>
      <c r="AW1318" t="s">
        <v>71</v>
      </c>
      <c r="AX1318" t="s">
        <v>72</v>
      </c>
    </row>
    <row r="1319" spans="1:50" hidden="1" x14ac:dyDescent="0.25">
      <c r="A1319" t="str">
        <f>INDEX('Community ID'!B:B,MATCH(M1319,'Community ID'!A:A,0))</f>
        <v>Los Embassadores</v>
      </c>
      <c r="B1319" t="str">
        <f>INDEX('Community ID'!$K:$K,MATCH('Environmental Data'!$N1319,'Community ID'!J:J,0))</f>
        <v>Constanza</v>
      </c>
      <c r="D1319" t="s">
        <v>4094</v>
      </c>
      <c r="G1319" t="s">
        <v>173</v>
      </c>
      <c r="H1319" t="s">
        <v>4095</v>
      </c>
      <c r="I1319">
        <v>23</v>
      </c>
      <c r="K1319" t="s">
        <v>201</v>
      </c>
      <c r="L1319" t="s">
        <v>108</v>
      </c>
      <c r="M1319" t="s">
        <v>3953</v>
      </c>
      <c r="N1319" t="s">
        <v>3954</v>
      </c>
      <c r="O1319" t="s">
        <v>147</v>
      </c>
      <c r="Q1319" t="s">
        <v>438</v>
      </c>
      <c r="R1319" t="s">
        <v>3762</v>
      </c>
      <c r="T1319" t="s">
        <v>3027</v>
      </c>
      <c r="U1319" t="s">
        <v>56</v>
      </c>
      <c r="V1319">
        <v>18.915835600000001</v>
      </c>
      <c r="W1319">
        <v>-70.743423500000006</v>
      </c>
      <c r="X1319" t="s">
        <v>82</v>
      </c>
      <c r="Y1319" t="s">
        <v>82</v>
      </c>
      <c r="Z1319" t="s">
        <v>166</v>
      </c>
      <c r="AA1319" t="s">
        <v>155</v>
      </c>
      <c r="AB1319" t="s">
        <v>60</v>
      </c>
      <c r="AD1319" t="s">
        <v>156</v>
      </c>
      <c r="AE1319" t="s">
        <v>157</v>
      </c>
      <c r="AF1319" t="s">
        <v>111</v>
      </c>
      <c r="AG1319" t="s">
        <v>621</v>
      </c>
      <c r="AH1319" t="s">
        <v>621</v>
      </c>
      <c r="AI1319" t="s">
        <v>4096</v>
      </c>
      <c r="AJ1319">
        <v>1</v>
      </c>
      <c r="AK1319" t="s">
        <v>103</v>
      </c>
      <c r="AL1319">
        <v>5</v>
      </c>
      <c r="AM1319">
        <v>3</v>
      </c>
      <c r="AN1319" t="s">
        <v>60</v>
      </c>
      <c r="AO1319" t="s">
        <v>67</v>
      </c>
      <c r="AT1319" s="1">
        <v>44116</v>
      </c>
      <c r="AU1319" t="s">
        <v>11924</v>
      </c>
      <c r="AW1319" t="s">
        <v>71</v>
      </c>
      <c r="AX1319" t="s">
        <v>72</v>
      </c>
    </row>
    <row r="1320" spans="1:50" hidden="1" x14ac:dyDescent="0.25">
      <c r="A1320" t="str">
        <f>INDEX('Community ID'!B:B,MATCH(M1320,'Community ID'!A:A,0))</f>
        <v>La Luisa</v>
      </c>
      <c r="B1320" t="str">
        <f>INDEX('Community ID'!$K:$K,MATCH('Environmental Data'!$N1320,'Community ID'!J:J,0))</f>
        <v>Constanza</v>
      </c>
      <c r="D1320" t="s">
        <v>4097</v>
      </c>
      <c r="F1320" t="s">
        <v>2052</v>
      </c>
      <c r="G1320" t="s">
        <v>173</v>
      </c>
      <c r="H1320" s="1">
        <v>37290</v>
      </c>
      <c r="I1320">
        <v>19</v>
      </c>
      <c r="K1320" t="s">
        <v>201</v>
      </c>
      <c r="L1320" t="s">
        <v>118</v>
      </c>
      <c r="M1320" t="s">
        <v>1274</v>
      </c>
      <c r="N1320" t="s">
        <v>97</v>
      </c>
      <c r="O1320" t="s">
        <v>53</v>
      </c>
      <c r="Q1320" t="s">
        <v>1945</v>
      </c>
      <c r="T1320" t="s">
        <v>4011</v>
      </c>
      <c r="U1320" t="s">
        <v>56</v>
      </c>
      <c r="V1320">
        <v>18.917426599999999</v>
      </c>
      <c r="W1320">
        <v>-70.745547999999999</v>
      </c>
      <c r="X1320" t="s">
        <v>57</v>
      </c>
      <c r="Y1320" t="s">
        <v>57</v>
      </c>
      <c r="Z1320" t="s">
        <v>110</v>
      </c>
      <c r="AA1320" t="s">
        <v>155</v>
      </c>
      <c r="AB1320" t="s">
        <v>60</v>
      </c>
      <c r="AD1320" t="s">
        <v>156</v>
      </c>
      <c r="AE1320" t="s">
        <v>176</v>
      </c>
      <c r="AF1320" t="s">
        <v>63</v>
      </c>
      <c r="AG1320" t="s">
        <v>135</v>
      </c>
      <c r="AH1320" t="s">
        <v>101</v>
      </c>
      <c r="AI1320" t="s">
        <v>4077</v>
      </c>
      <c r="AJ1320">
        <v>1</v>
      </c>
      <c r="AK1320" t="s">
        <v>881</v>
      </c>
      <c r="AL1320">
        <v>5</v>
      </c>
      <c r="AM1320">
        <v>1</v>
      </c>
      <c r="AN1320" t="s">
        <v>60</v>
      </c>
      <c r="AO1320" t="s">
        <v>67</v>
      </c>
      <c r="AT1320" s="1">
        <v>44116</v>
      </c>
      <c r="AU1320" t="s">
        <v>11925</v>
      </c>
      <c r="AW1320" t="s">
        <v>71</v>
      </c>
      <c r="AX1320" t="s">
        <v>72</v>
      </c>
    </row>
    <row r="1321" spans="1:50" hidden="1" x14ac:dyDescent="0.25">
      <c r="A1321" t="str">
        <f>INDEX('Community ID'!B:B,MATCH(M1321,'Community ID'!A:A,0))</f>
        <v>La Luisa</v>
      </c>
      <c r="B1321" t="str">
        <f>INDEX('Community ID'!$K:$K,MATCH('Environmental Data'!$N1321,'Community ID'!J:J,0))</f>
        <v>Constanza</v>
      </c>
      <c r="D1321" t="s">
        <v>4098</v>
      </c>
      <c r="G1321" t="s">
        <v>173</v>
      </c>
      <c r="H1321" t="s">
        <v>194</v>
      </c>
      <c r="I1321">
        <v>2021</v>
      </c>
      <c r="K1321" t="s">
        <v>201</v>
      </c>
      <c r="L1321" t="s">
        <v>108</v>
      </c>
      <c r="M1321" t="s">
        <v>128</v>
      </c>
      <c r="N1321" t="s">
        <v>97</v>
      </c>
      <c r="O1321" t="s">
        <v>98</v>
      </c>
      <c r="T1321" t="s">
        <v>1564</v>
      </c>
      <c r="U1321" t="s">
        <v>56</v>
      </c>
      <c r="V1321">
        <v>18.915795800000001</v>
      </c>
      <c r="W1321">
        <v>-70.743051800000003</v>
      </c>
      <c r="X1321" t="s">
        <v>275</v>
      </c>
      <c r="Y1321" t="s">
        <v>275</v>
      </c>
      <c r="Z1321" t="s">
        <v>58</v>
      </c>
      <c r="AA1321" t="s">
        <v>155</v>
      </c>
      <c r="AB1321" t="s">
        <v>60</v>
      </c>
      <c r="AD1321" t="s">
        <v>156</v>
      </c>
      <c r="AE1321" t="s">
        <v>176</v>
      </c>
      <c r="AF1321" t="s">
        <v>63</v>
      </c>
      <c r="AG1321" t="s">
        <v>64</v>
      </c>
      <c r="AH1321" t="s">
        <v>120</v>
      </c>
      <c r="AI1321" t="s">
        <v>874</v>
      </c>
      <c r="AJ1321">
        <v>1</v>
      </c>
      <c r="AK1321" t="s">
        <v>605</v>
      </c>
      <c r="AL1321">
        <v>6</v>
      </c>
      <c r="AM1321">
        <v>4</v>
      </c>
      <c r="AN1321" t="s">
        <v>61</v>
      </c>
      <c r="AO1321" t="s">
        <v>67</v>
      </c>
      <c r="AT1321" s="1">
        <v>44116</v>
      </c>
      <c r="AU1321" t="s">
        <v>11926</v>
      </c>
      <c r="AW1321" t="s">
        <v>71</v>
      </c>
      <c r="AX1321" t="s">
        <v>72</v>
      </c>
    </row>
    <row r="1322" spans="1:50" hidden="1" x14ac:dyDescent="0.25">
      <c r="A1322" t="str">
        <f>INDEX('Community ID'!B:B,MATCH(M1322,'Community ID'!A:A,0))</f>
        <v>Los Embassadores</v>
      </c>
      <c r="B1322" t="str">
        <f>INDEX('Community ID'!$K:$K,MATCH('Environmental Data'!$N1322,'Community ID'!J:J,0))</f>
        <v>Constanza</v>
      </c>
      <c r="D1322" t="s">
        <v>4099</v>
      </c>
      <c r="G1322" t="s">
        <v>173</v>
      </c>
      <c r="H1322" t="s">
        <v>4100</v>
      </c>
      <c r="I1322">
        <v>51</v>
      </c>
      <c r="K1322" t="s">
        <v>76</v>
      </c>
      <c r="L1322" t="s">
        <v>3024</v>
      </c>
      <c r="M1322" t="s">
        <v>3953</v>
      </c>
      <c r="N1322" t="s">
        <v>79</v>
      </c>
      <c r="O1322" t="s">
        <v>147</v>
      </c>
      <c r="Q1322" t="s">
        <v>394</v>
      </c>
      <c r="R1322" t="s">
        <v>621</v>
      </c>
      <c r="T1322" t="s">
        <v>3027</v>
      </c>
      <c r="U1322" t="s">
        <v>56</v>
      </c>
      <c r="V1322">
        <v>18.915835600000001</v>
      </c>
      <c r="W1322">
        <v>-70.743423500000006</v>
      </c>
      <c r="X1322" t="s">
        <v>82</v>
      </c>
      <c r="Y1322" t="s">
        <v>82</v>
      </c>
      <c r="Z1322" t="s">
        <v>166</v>
      </c>
      <c r="AA1322" t="s">
        <v>155</v>
      </c>
      <c r="AC1322" t="s">
        <v>60</v>
      </c>
      <c r="AD1322" t="s">
        <v>156</v>
      </c>
      <c r="AE1322" t="s">
        <v>157</v>
      </c>
      <c r="AF1322" t="s">
        <v>111</v>
      </c>
      <c r="AG1322" t="s">
        <v>621</v>
      </c>
      <c r="AH1322" t="s">
        <v>621</v>
      </c>
      <c r="AI1322" t="s">
        <v>390</v>
      </c>
      <c r="AJ1322">
        <v>1</v>
      </c>
      <c r="AK1322" t="s">
        <v>833</v>
      </c>
      <c r="AL1322">
        <v>5</v>
      </c>
      <c r="AM1322">
        <v>0</v>
      </c>
      <c r="AN1322" t="s">
        <v>60</v>
      </c>
      <c r="AO1322" t="s">
        <v>67</v>
      </c>
      <c r="AT1322" s="1">
        <v>44116</v>
      </c>
      <c r="AU1322" t="s">
        <v>11927</v>
      </c>
      <c r="AW1322" t="s">
        <v>71</v>
      </c>
      <c r="AX1322" t="s">
        <v>72</v>
      </c>
    </row>
    <row r="1323" spans="1:50" hidden="1" x14ac:dyDescent="0.25">
      <c r="A1323" t="str">
        <f>INDEX('Community ID'!B:B,MATCH(M1323,'Community ID'!A:A,0))</f>
        <v>La Luisa</v>
      </c>
      <c r="B1323" t="str">
        <f>INDEX('Community ID'!$K:$K,MATCH('Environmental Data'!$N1323,'Community ID'!J:J,0))</f>
        <v>Constanza</v>
      </c>
      <c r="D1323" t="s">
        <v>4101</v>
      </c>
      <c r="F1323" t="s">
        <v>4102</v>
      </c>
      <c r="G1323" t="s">
        <v>173</v>
      </c>
      <c r="H1323" t="s">
        <v>4103</v>
      </c>
      <c r="I1323">
        <v>33</v>
      </c>
      <c r="K1323" t="s">
        <v>117</v>
      </c>
      <c r="L1323" t="s">
        <v>4104</v>
      </c>
      <c r="M1323" t="s">
        <v>1274</v>
      </c>
      <c r="N1323" t="s">
        <v>97</v>
      </c>
      <c r="O1323" t="s">
        <v>53</v>
      </c>
      <c r="Q1323" t="s">
        <v>4053</v>
      </c>
      <c r="T1323" t="s">
        <v>4011</v>
      </c>
      <c r="U1323" t="s">
        <v>56</v>
      </c>
      <c r="V1323">
        <v>18.915264700000002</v>
      </c>
      <c r="W1323">
        <v>-70.7444256</v>
      </c>
      <c r="X1323" t="s">
        <v>57</v>
      </c>
      <c r="Y1323" t="s">
        <v>57</v>
      </c>
      <c r="Z1323" t="s">
        <v>58</v>
      </c>
      <c r="AA1323" t="s">
        <v>155</v>
      </c>
      <c r="AB1323" t="s">
        <v>60</v>
      </c>
      <c r="AD1323" t="s">
        <v>156</v>
      </c>
      <c r="AE1323" t="s">
        <v>176</v>
      </c>
      <c r="AF1323" t="s">
        <v>63</v>
      </c>
      <c r="AG1323" t="s">
        <v>135</v>
      </c>
      <c r="AH1323" t="s">
        <v>101</v>
      </c>
      <c r="AI1323" t="s">
        <v>326</v>
      </c>
      <c r="AJ1323">
        <v>1</v>
      </c>
      <c r="AK1323" t="s">
        <v>881</v>
      </c>
      <c r="AL1323">
        <v>4</v>
      </c>
      <c r="AM1323">
        <v>1</v>
      </c>
      <c r="AN1323" t="s">
        <v>60</v>
      </c>
      <c r="AO1323" t="s">
        <v>67</v>
      </c>
      <c r="AT1323" s="1">
        <v>44116</v>
      </c>
      <c r="AU1323" t="s">
        <v>11928</v>
      </c>
      <c r="AW1323" t="s">
        <v>71</v>
      </c>
      <c r="AX1323" t="s">
        <v>72</v>
      </c>
    </row>
    <row r="1324" spans="1:50" hidden="1" x14ac:dyDescent="0.25">
      <c r="A1324" t="str">
        <f>INDEX('Community ID'!B:B,MATCH(M1324,'Community ID'!A:A,0))</f>
        <v>La Luisa</v>
      </c>
      <c r="B1324" t="str">
        <f>INDEX('Community ID'!$K:$K,MATCH('Environmental Data'!$N1324,'Community ID'!J:J,0))</f>
        <v>Constanza</v>
      </c>
      <c r="D1324" t="s">
        <v>4105</v>
      </c>
      <c r="F1324" t="s">
        <v>1261</v>
      </c>
      <c r="G1324" t="s">
        <v>173</v>
      </c>
      <c r="H1324" s="1">
        <v>31177</v>
      </c>
      <c r="I1324">
        <v>36</v>
      </c>
      <c r="K1324" t="s">
        <v>201</v>
      </c>
      <c r="L1324" t="s">
        <v>2494</v>
      </c>
      <c r="M1324" t="s">
        <v>128</v>
      </c>
      <c r="N1324" t="s">
        <v>97</v>
      </c>
      <c r="O1324" t="s">
        <v>98</v>
      </c>
      <c r="Q1324" t="s">
        <v>99</v>
      </c>
      <c r="T1324" t="s">
        <v>1564</v>
      </c>
      <c r="U1324" t="s">
        <v>56</v>
      </c>
      <c r="V1324">
        <v>18.915795800000001</v>
      </c>
      <c r="W1324">
        <v>-70.743051800000003</v>
      </c>
      <c r="X1324" t="s">
        <v>82</v>
      </c>
      <c r="Y1324" t="s">
        <v>82</v>
      </c>
      <c r="Z1324" t="s">
        <v>166</v>
      </c>
      <c r="AA1324" t="s">
        <v>155</v>
      </c>
      <c r="AB1324" t="s">
        <v>60</v>
      </c>
      <c r="AD1324" t="s">
        <v>156</v>
      </c>
      <c r="AE1324" t="s">
        <v>176</v>
      </c>
      <c r="AF1324" t="s">
        <v>63</v>
      </c>
      <c r="AG1324" t="s">
        <v>64</v>
      </c>
      <c r="AH1324" t="s">
        <v>120</v>
      </c>
      <c r="AI1324" t="s">
        <v>902</v>
      </c>
      <c r="AJ1324">
        <v>1</v>
      </c>
      <c r="AK1324" t="s">
        <v>605</v>
      </c>
      <c r="AL1324">
        <v>5</v>
      </c>
      <c r="AN1324" t="s">
        <v>60</v>
      </c>
      <c r="AO1324" t="s">
        <v>67</v>
      </c>
      <c r="AT1324" s="1">
        <v>44116</v>
      </c>
      <c r="AU1324" t="s">
        <v>11929</v>
      </c>
      <c r="AW1324" t="s">
        <v>71</v>
      </c>
      <c r="AX1324" t="s">
        <v>72</v>
      </c>
    </row>
    <row r="1325" spans="1:50" hidden="1" x14ac:dyDescent="0.25">
      <c r="A1325" t="str">
        <f>INDEX('Community ID'!B:B,MATCH(M1325,'Community ID'!A:A,0))</f>
        <v>Los Embassadores</v>
      </c>
      <c r="B1325" t="str">
        <f>INDEX('Community ID'!$K:$K,MATCH('Environmental Data'!$N1325,'Community ID'!J:J,0))</f>
        <v>Constanza</v>
      </c>
      <c r="D1325" t="s">
        <v>4106</v>
      </c>
      <c r="G1325" t="s">
        <v>173</v>
      </c>
      <c r="H1325" t="s">
        <v>4107</v>
      </c>
      <c r="I1325">
        <v>21</v>
      </c>
      <c r="J1325">
        <v>8296500488</v>
      </c>
      <c r="K1325" t="s">
        <v>132</v>
      </c>
      <c r="L1325" t="s">
        <v>127</v>
      </c>
      <c r="M1325" t="s">
        <v>1280</v>
      </c>
      <c r="N1325" t="s">
        <v>79</v>
      </c>
      <c r="O1325" t="s">
        <v>98</v>
      </c>
      <c r="T1325" t="s">
        <v>836</v>
      </c>
      <c r="U1325" t="s">
        <v>56</v>
      </c>
      <c r="V1325">
        <v>18.916250099999999</v>
      </c>
      <c r="W1325">
        <v>-70.744569499999997</v>
      </c>
      <c r="X1325" t="s">
        <v>196</v>
      </c>
      <c r="Y1325" t="s">
        <v>196</v>
      </c>
      <c r="Z1325" t="s">
        <v>166</v>
      </c>
      <c r="AA1325" t="s">
        <v>155</v>
      </c>
      <c r="AB1325" t="s">
        <v>60</v>
      </c>
      <c r="AD1325" t="s">
        <v>156</v>
      </c>
      <c r="AE1325" t="s">
        <v>157</v>
      </c>
      <c r="AF1325" t="s">
        <v>111</v>
      </c>
      <c r="AG1325" t="s">
        <v>621</v>
      </c>
      <c r="AH1325" t="s">
        <v>621</v>
      </c>
      <c r="AI1325" t="s">
        <v>4108</v>
      </c>
      <c r="AJ1325">
        <v>1</v>
      </c>
      <c r="AK1325" t="s">
        <v>575</v>
      </c>
      <c r="AL1325">
        <v>5</v>
      </c>
      <c r="AM1325" t="s">
        <v>4109</v>
      </c>
      <c r="AN1325" t="s">
        <v>60</v>
      </c>
      <c r="AO1325" t="s">
        <v>67</v>
      </c>
      <c r="AT1325" s="1">
        <v>44116</v>
      </c>
      <c r="AU1325" t="s">
        <v>11930</v>
      </c>
      <c r="AW1325" t="s">
        <v>71</v>
      </c>
      <c r="AX1325" t="s">
        <v>72</v>
      </c>
    </row>
    <row r="1326" spans="1:50" hidden="1" x14ac:dyDescent="0.25">
      <c r="A1326" t="str">
        <f>INDEX('Community ID'!B:B,MATCH(M1326,'Community ID'!A:A,0))</f>
        <v>Los Embassadores</v>
      </c>
      <c r="B1326" t="str">
        <f>INDEX('Community ID'!$K:$K,MATCH('Environmental Data'!$N1326,'Community ID'!J:J,0))</f>
        <v>Constanza</v>
      </c>
      <c r="D1326" t="s">
        <v>4110</v>
      </c>
      <c r="G1326" t="s">
        <v>173</v>
      </c>
      <c r="H1326" t="s">
        <v>4111</v>
      </c>
      <c r="I1326">
        <v>61</v>
      </c>
      <c r="K1326" t="s">
        <v>76</v>
      </c>
      <c r="L1326" t="s">
        <v>108</v>
      </c>
      <c r="M1326" t="s">
        <v>4112</v>
      </c>
      <c r="N1326" t="s">
        <v>79</v>
      </c>
      <c r="O1326" t="s">
        <v>147</v>
      </c>
      <c r="Q1326" t="s">
        <v>438</v>
      </c>
      <c r="R1326" t="s">
        <v>621</v>
      </c>
      <c r="T1326" t="s">
        <v>3027</v>
      </c>
      <c r="U1326" t="s">
        <v>56</v>
      </c>
      <c r="V1326">
        <v>18.915835600000001</v>
      </c>
      <c r="W1326">
        <v>-70.743423500000006</v>
      </c>
      <c r="X1326" t="s">
        <v>82</v>
      </c>
      <c r="Y1326" t="s">
        <v>82</v>
      </c>
      <c r="Z1326" t="s">
        <v>166</v>
      </c>
      <c r="AA1326" t="s">
        <v>155</v>
      </c>
      <c r="AB1326" t="s">
        <v>60</v>
      </c>
      <c r="AD1326" t="s">
        <v>156</v>
      </c>
      <c r="AE1326" t="s">
        <v>176</v>
      </c>
      <c r="AF1326" t="s">
        <v>63</v>
      </c>
      <c r="AG1326" t="s">
        <v>621</v>
      </c>
      <c r="AH1326" t="s">
        <v>3762</v>
      </c>
      <c r="AI1326" t="s">
        <v>390</v>
      </c>
      <c r="AJ1326">
        <v>1</v>
      </c>
      <c r="AK1326" t="s">
        <v>4113</v>
      </c>
      <c r="AL1326">
        <v>4</v>
      </c>
      <c r="AM1326">
        <v>0</v>
      </c>
      <c r="AN1326" t="s">
        <v>60</v>
      </c>
      <c r="AO1326" t="s">
        <v>67</v>
      </c>
      <c r="AT1326" s="1">
        <v>44116</v>
      </c>
      <c r="AU1326" t="s">
        <v>11931</v>
      </c>
      <c r="AW1326" t="s">
        <v>71</v>
      </c>
      <c r="AX1326" t="s">
        <v>72</v>
      </c>
    </row>
    <row r="1327" spans="1:50" hidden="1" x14ac:dyDescent="0.25">
      <c r="A1327" t="str">
        <f>INDEX('Community ID'!B:B,MATCH(M1327,'Community ID'!A:A,0))</f>
        <v>La Luisa</v>
      </c>
      <c r="B1327" t="str">
        <f>INDEX('Community ID'!$K:$K,MATCH('Environmental Data'!$N1327,'Community ID'!J:J,0))</f>
        <v>Constanza</v>
      </c>
      <c r="D1327" t="s">
        <v>4114</v>
      </c>
      <c r="F1327" t="s">
        <v>500</v>
      </c>
      <c r="G1327" t="s">
        <v>173</v>
      </c>
      <c r="H1327" t="s">
        <v>4115</v>
      </c>
      <c r="I1327">
        <v>58</v>
      </c>
      <c r="K1327" t="s">
        <v>76</v>
      </c>
      <c r="L1327" t="s">
        <v>127</v>
      </c>
      <c r="M1327" t="s">
        <v>1274</v>
      </c>
      <c r="N1327" t="s">
        <v>97</v>
      </c>
      <c r="O1327" t="s">
        <v>53</v>
      </c>
      <c r="Q1327" t="s">
        <v>4076</v>
      </c>
      <c r="T1327" t="s">
        <v>4011</v>
      </c>
      <c r="U1327" t="s">
        <v>56</v>
      </c>
      <c r="V1327">
        <v>18.916982000000001</v>
      </c>
      <c r="W1327">
        <v>-70.745616900000002</v>
      </c>
      <c r="X1327" t="s">
        <v>82</v>
      </c>
      <c r="Y1327" t="s">
        <v>82</v>
      </c>
      <c r="Z1327" t="s">
        <v>58</v>
      </c>
      <c r="AA1327" t="s">
        <v>155</v>
      </c>
      <c r="AB1327" t="s">
        <v>60</v>
      </c>
      <c r="AD1327" t="s">
        <v>156</v>
      </c>
      <c r="AE1327" t="s">
        <v>176</v>
      </c>
      <c r="AF1327" t="s">
        <v>63</v>
      </c>
      <c r="AG1327" t="s">
        <v>135</v>
      </c>
      <c r="AH1327" t="s">
        <v>101</v>
      </c>
      <c r="AI1327" t="s">
        <v>4116</v>
      </c>
      <c r="AJ1327">
        <v>1</v>
      </c>
      <c r="AK1327" t="s">
        <v>881</v>
      </c>
      <c r="AL1327">
        <v>3</v>
      </c>
      <c r="AN1327" t="s">
        <v>60</v>
      </c>
      <c r="AO1327" t="s">
        <v>67</v>
      </c>
      <c r="AT1327" s="1">
        <v>44116</v>
      </c>
      <c r="AU1327" t="s">
        <v>11932</v>
      </c>
      <c r="AW1327" t="s">
        <v>71</v>
      </c>
      <c r="AX1327" t="s">
        <v>72</v>
      </c>
    </row>
    <row r="1328" spans="1:50" hidden="1" x14ac:dyDescent="0.25">
      <c r="A1328" t="str">
        <f>INDEX('Community ID'!B:B,MATCH(M1328,'Community ID'!A:A,0))</f>
        <v>Los Embassadores</v>
      </c>
      <c r="B1328" t="str">
        <f>INDEX('Community ID'!$K:$K,MATCH('Environmental Data'!$N1328,'Community ID'!J:J,0))</f>
        <v>Constanza</v>
      </c>
      <c r="D1328" t="s">
        <v>4117</v>
      </c>
      <c r="F1328" t="s">
        <v>4118</v>
      </c>
      <c r="G1328" t="s">
        <v>151</v>
      </c>
      <c r="H1328" s="1">
        <v>24877</v>
      </c>
      <c r="I1328">
        <v>53</v>
      </c>
      <c r="J1328" t="s">
        <v>4119</v>
      </c>
      <c r="K1328" t="s">
        <v>49</v>
      </c>
      <c r="L1328" t="s">
        <v>61</v>
      </c>
      <c r="M1328" t="s">
        <v>1280</v>
      </c>
      <c r="N1328" t="s">
        <v>79</v>
      </c>
      <c r="O1328" t="s">
        <v>98</v>
      </c>
      <c r="T1328" t="s">
        <v>836</v>
      </c>
      <c r="U1328" t="s">
        <v>56</v>
      </c>
      <c r="V1328">
        <v>18.915163499999998</v>
      </c>
      <c r="W1328">
        <v>-70.744908899999999</v>
      </c>
      <c r="X1328" t="s">
        <v>196</v>
      </c>
      <c r="Y1328" t="s">
        <v>196</v>
      </c>
      <c r="Z1328" t="s">
        <v>166</v>
      </c>
      <c r="AA1328" t="s">
        <v>155</v>
      </c>
      <c r="AC1328" t="s">
        <v>60</v>
      </c>
      <c r="AD1328" t="s">
        <v>156</v>
      </c>
      <c r="AE1328" t="s">
        <v>176</v>
      </c>
      <c r="AF1328" t="s">
        <v>111</v>
      </c>
      <c r="AG1328" t="s">
        <v>621</v>
      </c>
      <c r="AH1328" t="s">
        <v>621</v>
      </c>
      <c r="AI1328" t="s">
        <v>1270</v>
      </c>
      <c r="AJ1328">
        <v>1</v>
      </c>
      <c r="AK1328" t="s">
        <v>837</v>
      </c>
      <c r="AL1328">
        <v>2</v>
      </c>
      <c r="AM1328">
        <v>0</v>
      </c>
      <c r="AN1328" t="s">
        <v>61</v>
      </c>
      <c r="AO1328" t="s">
        <v>67</v>
      </c>
      <c r="AT1328" s="1">
        <v>44116</v>
      </c>
      <c r="AU1328" t="s">
        <v>11933</v>
      </c>
      <c r="AW1328" t="s">
        <v>71</v>
      </c>
      <c r="AX1328" t="s">
        <v>72</v>
      </c>
    </row>
    <row r="1329" spans="1:50" hidden="1" x14ac:dyDescent="0.25">
      <c r="A1329" t="str">
        <f>INDEX('Community ID'!B:B,MATCH(M1329,'Community ID'!A:A,0))</f>
        <v>Los Embassadores</v>
      </c>
      <c r="B1329" t="str">
        <f>INDEX('Community ID'!$K:$K,MATCH('Environmental Data'!$N1329,'Community ID'!J:J,0))</f>
        <v>Constanza</v>
      </c>
      <c r="D1329" t="s">
        <v>4120</v>
      </c>
      <c r="G1329" t="s">
        <v>173</v>
      </c>
      <c r="H1329" t="s">
        <v>4121</v>
      </c>
      <c r="I1329">
        <v>51</v>
      </c>
      <c r="K1329" t="s">
        <v>76</v>
      </c>
      <c r="L1329" t="s">
        <v>108</v>
      </c>
      <c r="M1329" t="s">
        <v>3953</v>
      </c>
      <c r="N1329" t="s">
        <v>79</v>
      </c>
      <c r="O1329" t="s">
        <v>147</v>
      </c>
      <c r="Q1329" t="s">
        <v>438</v>
      </c>
      <c r="R1329" t="s">
        <v>621</v>
      </c>
      <c r="T1329" t="s">
        <v>3027</v>
      </c>
      <c r="U1329" t="s">
        <v>56</v>
      </c>
      <c r="V1329">
        <v>18.915835600000001</v>
      </c>
      <c r="W1329">
        <v>-70.743423500000006</v>
      </c>
      <c r="X1329" t="s">
        <v>57</v>
      </c>
      <c r="Y1329" t="s">
        <v>57</v>
      </c>
      <c r="Z1329" t="s">
        <v>58</v>
      </c>
      <c r="AA1329" t="s">
        <v>155</v>
      </c>
      <c r="AB1329" t="s">
        <v>60</v>
      </c>
      <c r="AD1329" t="s">
        <v>156</v>
      </c>
      <c r="AE1329" t="s">
        <v>157</v>
      </c>
      <c r="AF1329" t="s">
        <v>86</v>
      </c>
      <c r="AG1329" t="s">
        <v>621</v>
      </c>
      <c r="AH1329" t="s">
        <v>621</v>
      </c>
      <c r="AI1329" t="s">
        <v>390</v>
      </c>
      <c r="AJ1329">
        <v>1</v>
      </c>
      <c r="AK1329" t="s">
        <v>4122</v>
      </c>
      <c r="AL1329">
        <v>3</v>
      </c>
      <c r="AM1329">
        <v>0</v>
      </c>
      <c r="AN1329" t="s">
        <v>60</v>
      </c>
      <c r="AO1329" t="s">
        <v>67</v>
      </c>
      <c r="AT1329" s="1">
        <v>44116</v>
      </c>
      <c r="AU1329" t="s">
        <v>11934</v>
      </c>
      <c r="AW1329" t="s">
        <v>71</v>
      </c>
      <c r="AX1329" t="s">
        <v>72</v>
      </c>
    </row>
    <row r="1330" spans="1:50" hidden="1" x14ac:dyDescent="0.25">
      <c r="A1330" t="str">
        <f>INDEX('Community ID'!B:B,MATCH(M1330,'Community ID'!A:A,0))</f>
        <v>La Luisa</v>
      </c>
      <c r="B1330" t="str">
        <f>INDEX('Community ID'!$K:$K,MATCH('Environmental Data'!$N1330,'Community ID'!J:J,0))</f>
        <v>Constanza</v>
      </c>
      <c r="D1330" t="s">
        <v>4123</v>
      </c>
      <c r="G1330" t="s">
        <v>151</v>
      </c>
      <c r="H1330" t="s">
        <v>4124</v>
      </c>
      <c r="I1330">
        <v>42</v>
      </c>
      <c r="K1330" t="s">
        <v>49</v>
      </c>
      <c r="L1330" t="s">
        <v>952</v>
      </c>
      <c r="M1330" t="s">
        <v>128</v>
      </c>
      <c r="N1330" t="s">
        <v>97</v>
      </c>
      <c r="O1330" t="s">
        <v>98</v>
      </c>
      <c r="Q1330" t="s">
        <v>99</v>
      </c>
      <c r="T1330" t="s">
        <v>1564</v>
      </c>
      <c r="U1330" t="s">
        <v>56</v>
      </c>
      <c r="V1330">
        <v>18.915795800000001</v>
      </c>
      <c r="W1330">
        <v>-70.743051800000003</v>
      </c>
      <c r="X1330" t="s">
        <v>82</v>
      </c>
      <c r="Y1330" t="s">
        <v>57</v>
      </c>
      <c r="Z1330" t="s">
        <v>166</v>
      </c>
      <c r="AA1330" t="s">
        <v>155</v>
      </c>
      <c r="AB1330" t="s">
        <v>60</v>
      </c>
      <c r="AD1330" t="s">
        <v>156</v>
      </c>
      <c r="AE1330" t="s">
        <v>176</v>
      </c>
      <c r="AF1330" t="s">
        <v>63</v>
      </c>
      <c r="AG1330" t="s">
        <v>64</v>
      </c>
      <c r="AH1330" t="s">
        <v>120</v>
      </c>
      <c r="AI1330" t="s">
        <v>1947</v>
      </c>
      <c r="AJ1330">
        <v>1</v>
      </c>
      <c r="AK1330" t="s">
        <v>605</v>
      </c>
      <c r="AL1330">
        <v>4</v>
      </c>
      <c r="AN1330" t="s">
        <v>60</v>
      </c>
      <c r="AO1330" t="s">
        <v>67</v>
      </c>
      <c r="AT1330" s="1">
        <v>44116</v>
      </c>
      <c r="AU1330" t="s">
        <v>11935</v>
      </c>
      <c r="AW1330" t="s">
        <v>71</v>
      </c>
      <c r="AX1330" t="s">
        <v>72</v>
      </c>
    </row>
    <row r="1331" spans="1:50" hidden="1" x14ac:dyDescent="0.25">
      <c r="A1331" t="str">
        <f>INDEX('Community ID'!B:B,MATCH(M1331,'Community ID'!A:A,0))</f>
        <v>Los Embassadores</v>
      </c>
      <c r="B1331" t="str">
        <f>INDEX('Community ID'!$K:$K,MATCH('Environmental Data'!$N1331,'Community ID'!J:J,0))</f>
        <v>Constanza</v>
      </c>
      <c r="D1331" t="s">
        <v>4125</v>
      </c>
      <c r="G1331" t="s">
        <v>151</v>
      </c>
      <c r="H1331" s="1">
        <v>26026</v>
      </c>
      <c r="I1331">
        <v>50</v>
      </c>
      <c r="J1331">
        <v>8297741600</v>
      </c>
      <c r="K1331" t="s">
        <v>49</v>
      </c>
      <c r="L1331" t="s">
        <v>1109</v>
      </c>
      <c r="M1331" t="s">
        <v>1280</v>
      </c>
      <c r="N1331" t="s">
        <v>79</v>
      </c>
      <c r="O1331" t="s">
        <v>98</v>
      </c>
      <c r="Q1331" t="s">
        <v>134</v>
      </c>
      <c r="T1331" t="s">
        <v>836</v>
      </c>
      <c r="U1331" t="s">
        <v>56</v>
      </c>
      <c r="V1331">
        <v>18.914836699999999</v>
      </c>
      <c r="W1331">
        <v>-70.745660099999995</v>
      </c>
      <c r="X1331" t="s">
        <v>82</v>
      </c>
      <c r="Y1331" t="s">
        <v>82</v>
      </c>
      <c r="Z1331" t="s">
        <v>166</v>
      </c>
      <c r="AA1331" t="s">
        <v>155</v>
      </c>
      <c r="AC1331" t="s">
        <v>60</v>
      </c>
      <c r="AD1331" t="s">
        <v>156</v>
      </c>
      <c r="AE1331" t="s">
        <v>157</v>
      </c>
      <c r="AF1331" t="s">
        <v>111</v>
      </c>
      <c r="AG1331" t="s">
        <v>621</v>
      </c>
      <c r="AH1331" t="s">
        <v>621</v>
      </c>
      <c r="AI1331" t="s">
        <v>4126</v>
      </c>
      <c r="AJ1331">
        <v>1</v>
      </c>
      <c r="AK1331" t="s">
        <v>1476</v>
      </c>
      <c r="AL1331">
        <v>3</v>
      </c>
      <c r="AM1331">
        <v>0</v>
      </c>
      <c r="AN1331" t="s">
        <v>60</v>
      </c>
      <c r="AO1331" t="s">
        <v>67</v>
      </c>
      <c r="AT1331" s="1">
        <v>44116</v>
      </c>
      <c r="AU1331" t="s">
        <v>11936</v>
      </c>
      <c r="AW1331" t="s">
        <v>71</v>
      </c>
      <c r="AX1331" t="s">
        <v>72</v>
      </c>
    </row>
    <row r="1332" spans="1:50" hidden="1" x14ac:dyDescent="0.25">
      <c r="A1332" t="str">
        <f>INDEX('Community ID'!B:B,MATCH(M1332,'Community ID'!A:A,0))</f>
        <v>Los Embassadores</v>
      </c>
      <c r="B1332" t="str">
        <f>INDEX('Community ID'!$K:$K,MATCH('Environmental Data'!$N1332,'Community ID'!J:J,0))</f>
        <v>Constanza</v>
      </c>
      <c r="D1332" t="s">
        <v>4127</v>
      </c>
      <c r="G1332" t="s">
        <v>173</v>
      </c>
      <c r="H1332" s="1">
        <v>29922</v>
      </c>
      <c r="I1332">
        <v>40</v>
      </c>
      <c r="K1332" t="s">
        <v>76</v>
      </c>
      <c r="L1332" t="s">
        <v>108</v>
      </c>
      <c r="M1332" t="s">
        <v>3953</v>
      </c>
      <c r="N1332" t="s">
        <v>79</v>
      </c>
      <c r="O1332" t="s">
        <v>147</v>
      </c>
      <c r="Q1332" t="s">
        <v>134</v>
      </c>
      <c r="R1332" t="s">
        <v>621</v>
      </c>
      <c r="T1332" t="s">
        <v>3027</v>
      </c>
      <c r="U1332" t="s">
        <v>56</v>
      </c>
      <c r="V1332">
        <v>18.915835600000001</v>
      </c>
      <c r="W1332">
        <v>-70.743423500000006</v>
      </c>
      <c r="X1332" t="s">
        <v>82</v>
      </c>
      <c r="Y1332" t="s">
        <v>82</v>
      </c>
      <c r="Z1332" t="s">
        <v>166</v>
      </c>
      <c r="AA1332" t="s">
        <v>155</v>
      </c>
      <c r="AB1332" t="s">
        <v>60</v>
      </c>
      <c r="AD1332" t="s">
        <v>156</v>
      </c>
      <c r="AE1332" t="s">
        <v>157</v>
      </c>
      <c r="AF1332" t="s">
        <v>86</v>
      </c>
      <c r="AG1332" t="s">
        <v>621</v>
      </c>
      <c r="AH1332" t="s">
        <v>621</v>
      </c>
      <c r="AI1332" t="s">
        <v>390</v>
      </c>
      <c r="AJ1332">
        <v>1</v>
      </c>
      <c r="AK1332" t="s">
        <v>4122</v>
      </c>
      <c r="AL1332">
        <v>3</v>
      </c>
      <c r="AM1332">
        <v>1</v>
      </c>
      <c r="AN1332" t="s">
        <v>60</v>
      </c>
      <c r="AO1332" t="s">
        <v>67</v>
      </c>
      <c r="AT1332" s="1">
        <v>44116</v>
      </c>
      <c r="AU1332" t="s">
        <v>11937</v>
      </c>
      <c r="AW1332" t="s">
        <v>71</v>
      </c>
      <c r="AX1332" t="s">
        <v>72</v>
      </c>
    </row>
    <row r="1333" spans="1:50" hidden="1" x14ac:dyDescent="0.25">
      <c r="A1333" t="str">
        <f>INDEX('Community ID'!B:B,MATCH(M1333,'Community ID'!A:A,0))</f>
        <v>Los Embassadores</v>
      </c>
      <c r="B1333" t="str">
        <f>INDEX('Community ID'!$K:$K,MATCH('Environmental Data'!$N1333,'Community ID'!J:J,0))</f>
        <v>Constanza</v>
      </c>
      <c r="D1333" t="s">
        <v>4128</v>
      </c>
      <c r="G1333" t="s">
        <v>173</v>
      </c>
      <c r="H1333" s="1">
        <v>26790</v>
      </c>
      <c r="I1333">
        <v>48</v>
      </c>
      <c r="K1333" t="s">
        <v>76</v>
      </c>
      <c r="L1333" t="s">
        <v>3024</v>
      </c>
      <c r="M1333" t="s">
        <v>4129</v>
      </c>
      <c r="N1333" t="s">
        <v>79</v>
      </c>
      <c r="O1333" t="s">
        <v>147</v>
      </c>
      <c r="Q1333" t="s">
        <v>134</v>
      </c>
      <c r="R1333" t="s">
        <v>135</v>
      </c>
      <c r="T1333" t="s">
        <v>3027</v>
      </c>
      <c r="U1333" t="s">
        <v>56</v>
      </c>
      <c r="V1333">
        <v>18.915835600000001</v>
      </c>
      <c r="W1333">
        <v>-70.743423500000006</v>
      </c>
      <c r="X1333" t="s">
        <v>82</v>
      </c>
      <c r="Y1333" t="s">
        <v>82</v>
      </c>
      <c r="Z1333" t="s">
        <v>166</v>
      </c>
      <c r="AA1333" t="s">
        <v>155</v>
      </c>
      <c r="AB1333" t="s">
        <v>60</v>
      </c>
      <c r="AD1333" t="s">
        <v>156</v>
      </c>
      <c r="AF1333" t="s">
        <v>63</v>
      </c>
      <c r="AG1333" t="s">
        <v>1865</v>
      </c>
      <c r="AH1333" t="s">
        <v>1608</v>
      </c>
      <c r="AI1333" t="s">
        <v>390</v>
      </c>
      <c r="AJ1333">
        <v>1</v>
      </c>
      <c r="AK1333" t="s">
        <v>4122</v>
      </c>
      <c r="AL1333">
        <v>5</v>
      </c>
      <c r="AM1333">
        <v>0</v>
      </c>
      <c r="AN1333" t="s">
        <v>60</v>
      </c>
      <c r="AO1333" t="s">
        <v>67</v>
      </c>
      <c r="AT1333" s="1">
        <v>44116</v>
      </c>
      <c r="AU1333" t="s">
        <v>11938</v>
      </c>
      <c r="AW1333" t="s">
        <v>71</v>
      </c>
      <c r="AX1333" t="s">
        <v>72</v>
      </c>
    </row>
    <row r="1334" spans="1:50" hidden="1" x14ac:dyDescent="0.25">
      <c r="A1334" t="str">
        <f>INDEX('Community ID'!B:B,MATCH(M1334,'Community ID'!A:A,0))</f>
        <v>Los Embassadores</v>
      </c>
      <c r="B1334" t="str">
        <f>INDEX('Community ID'!$K:$K,MATCH('Environmental Data'!$N1334,'Community ID'!J:J,0))</f>
        <v>Constanza</v>
      </c>
      <c r="D1334" t="s">
        <v>4130</v>
      </c>
      <c r="G1334" t="s">
        <v>151</v>
      </c>
      <c r="H1334" t="s">
        <v>4131</v>
      </c>
      <c r="I1334">
        <v>36</v>
      </c>
      <c r="J1334">
        <v>8298846623</v>
      </c>
      <c r="K1334" t="s">
        <v>49</v>
      </c>
      <c r="L1334" t="s">
        <v>952</v>
      </c>
      <c r="M1334" t="s">
        <v>1280</v>
      </c>
      <c r="N1334" t="s">
        <v>79</v>
      </c>
      <c r="O1334" t="s">
        <v>98</v>
      </c>
      <c r="Q1334" t="s">
        <v>134</v>
      </c>
      <c r="T1334" t="s">
        <v>836</v>
      </c>
      <c r="U1334" t="s">
        <v>56</v>
      </c>
      <c r="V1334">
        <v>18.9148663</v>
      </c>
      <c r="W1334">
        <v>-70.745645199999998</v>
      </c>
      <c r="X1334" t="s">
        <v>82</v>
      </c>
      <c r="Y1334" t="s">
        <v>82</v>
      </c>
      <c r="Z1334" t="s">
        <v>166</v>
      </c>
      <c r="AA1334" t="s">
        <v>155</v>
      </c>
      <c r="AB1334" t="s">
        <v>60</v>
      </c>
      <c r="AD1334" t="s">
        <v>156</v>
      </c>
      <c r="AE1334" t="s">
        <v>176</v>
      </c>
      <c r="AF1334" t="s">
        <v>111</v>
      </c>
      <c r="AG1334" t="s">
        <v>621</v>
      </c>
      <c r="AH1334" t="s">
        <v>621</v>
      </c>
      <c r="AI1334" t="s">
        <v>4132</v>
      </c>
      <c r="AJ1334">
        <v>1</v>
      </c>
      <c r="AK1334" t="s">
        <v>837</v>
      </c>
      <c r="AL1334">
        <v>2</v>
      </c>
      <c r="AM1334">
        <v>0</v>
      </c>
      <c r="AN1334" t="s">
        <v>60</v>
      </c>
      <c r="AO1334" t="s">
        <v>67</v>
      </c>
      <c r="AT1334" s="1">
        <v>44116</v>
      </c>
      <c r="AU1334" t="s">
        <v>11939</v>
      </c>
      <c r="AW1334" t="s">
        <v>71</v>
      </c>
      <c r="AX1334" t="s">
        <v>72</v>
      </c>
    </row>
    <row r="1335" spans="1:50" hidden="1" x14ac:dyDescent="0.25">
      <c r="A1335" t="str">
        <f>INDEX('Community ID'!B:B,MATCH(M1335,'Community ID'!A:A,0))</f>
        <v>Los Embassadores</v>
      </c>
      <c r="B1335" t="str">
        <f>INDEX('Community ID'!$K:$K,MATCH('Environmental Data'!$N1335,'Community ID'!J:J,0))</f>
        <v>Constanza</v>
      </c>
      <c r="D1335" t="s">
        <v>4133</v>
      </c>
      <c r="G1335" t="s">
        <v>173</v>
      </c>
      <c r="H1335" t="s">
        <v>4134</v>
      </c>
      <c r="I1335">
        <v>37</v>
      </c>
      <c r="K1335" t="s">
        <v>76</v>
      </c>
      <c r="M1335" t="s">
        <v>3992</v>
      </c>
      <c r="N1335" t="s">
        <v>79</v>
      </c>
      <c r="O1335" t="s">
        <v>147</v>
      </c>
      <c r="T1335" t="s">
        <v>3027</v>
      </c>
      <c r="U1335" t="s">
        <v>56</v>
      </c>
      <c r="V1335">
        <v>18.915835600000001</v>
      </c>
      <c r="W1335">
        <v>-70.743423500000006</v>
      </c>
      <c r="X1335" t="s">
        <v>275</v>
      </c>
      <c r="Y1335" t="s">
        <v>275</v>
      </c>
      <c r="Z1335" t="s">
        <v>166</v>
      </c>
      <c r="AA1335" t="s">
        <v>155</v>
      </c>
      <c r="AB1335" t="s">
        <v>60</v>
      </c>
      <c r="AD1335" t="s">
        <v>156</v>
      </c>
      <c r="AF1335" t="s">
        <v>395</v>
      </c>
      <c r="AI1335" t="s">
        <v>390</v>
      </c>
      <c r="AL1335">
        <v>3</v>
      </c>
      <c r="AM1335">
        <v>2</v>
      </c>
      <c r="AN1335" t="s">
        <v>61</v>
      </c>
      <c r="AO1335" t="s">
        <v>67</v>
      </c>
      <c r="AT1335" s="1">
        <v>44116</v>
      </c>
      <c r="AU1335" t="s">
        <v>11940</v>
      </c>
      <c r="AW1335" t="s">
        <v>71</v>
      </c>
      <c r="AX1335" t="s">
        <v>72</v>
      </c>
    </row>
    <row r="1336" spans="1:50" hidden="1" x14ac:dyDescent="0.25">
      <c r="A1336" t="str">
        <f>INDEX('Community ID'!B:B,MATCH(M1336,'Community ID'!A:A,0))</f>
        <v>Los Embassadores</v>
      </c>
      <c r="B1336" t="str">
        <f>INDEX('Community ID'!$K:$K,MATCH('Environmental Data'!$N1336,'Community ID'!J:J,0))</f>
        <v>Constanza</v>
      </c>
      <c r="D1336" t="s">
        <v>4135</v>
      </c>
      <c r="G1336" t="s">
        <v>173</v>
      </c>
      <c r="H1336" t="s">
        <v>4136</v>
      </c>
      <c r="I1336">
        <v>28</v>
      </c>
      <c r="J1336">
        <v>8098794906</v>
      </c>
      <c r="K1336" t="s">
        <v>49</v>
      </c>
      <c r="L1336" t="s">
        <v>127</v>
      </c>
      <c r="M1336" t="s">
        <v>1280</v>
      </c>
      <c r="N1336" t="s">
        <v>3026</v>
      </c>
      <c r="O1336" t="s">
        <v>98</v>
      </c>
      <c r="Q1336" t="s">
        <v>358</v>
      </c>
      <c r="T1336" t="s">
        <v>836</v>
      </c>
      <c r="U1336" t="s">
        <v>56</v>
      </c>
      <c r="V1336">
        <v>18.9148411</v>
      </c>
      <c r="W1336">
        <v>-70.745658300000002</v>
      </c>
      <c r="X1336" t="s">
        <v>82</v>
      </c>
      <c r="Y1336" t="s">
        <v>82</v>
      </c>
      <c r="Z1336" t="s">
        <v>166</v>
      </c>
      <c r="AA1336" t="s">
        <v>155</v>
      </c>
      <c r="AB1336" t="s">
        <v>60</v>
      </c>
      <c r="AD1336" t="s">
        <v>156</v>
      </c>
      <c r="AE1336" t="s">
        <v>176</v>
      </c>
      <c r="AF1336" t="s">
        <v>63</v>
      </c>
      <c r="AG1336" t="s">
        <v>621</v>
      </c>
      <c r="AH1336" t="s">
        <v>621</v>
      </c>
      <c r="AI1336" t="s">
        <v>4137</v>
      </c>
      <c r="AJ1336">
        <v>1</v>
      </c>
      <c r="AK1336" t="s">
        <v>4138</v>
      </c>
      <c r="AL1336">
        <v>4</v>
      </c>
      <c r="AM1336">
        <v>2</v>
      </c>
      <c r="AN1336" t="s">
        <v>61</v>
      </c>
      <c r="AO1336" t="s">
        <v>67</v>
      </c>
      <c r="AT1336" s="1">
        <v>44116</v>
      </c>
      <c r="AU1336" t="s">
        <v>11941</v>
      </c>
      <c r="AW1336" t="s">
        <v>71</v>
      </c>
      <c r="AX1336" t="s">
        <v>72</v>
      </c>
    </row>
    <row r="1337" spans="1:50" hidden="1" x14ac:dyDescent="0.25">
      <c r="A1337" t="str">
        <f>INDEX('Community ID'!B:B,MATCH(M1337,'Community ID'!A:A,0))</f>
        <v>Los Embassadores</v>
      </c>
      <c r="B1337" t="str">
        <f>INDEX('Community ID'!$K:$K,MATCH('Environmental Data'!$N1337,'Community ID'!J:J,0))</f>
        <v>Constanza</v>
      </c>
      <c r="D1337" t="s">
        <v>4139</v>
      </c>
      <c r="G1337" t="s">
        <v>173</v>
      </c>
      <c r="H1337" t="s">
        <v>4140</v>
      </c>
      <c r="I1337">
        <v>24</v>
      </c>
      <c r="K1337" t="s">
        <v>76</v>
      </c>
      <c r="M1337" t="s">
        <v>3992</v>
      </c>
      <c r="N1337" t="s">
        <v>79</v>
      </c>
      <c r="O1337" t="s">
        <v>147</v>
      </c>
      <c r="T1337" t="s">
        <v>3027</v>
      </c>
      <c r="U1337" t="s">
        <v>56</v>
      </c>
      <c r="V1337">
        <v>18.915835600000001</v>
      </c>
      <c r="W1337">
        <v>-70.743423500000006</v>
      </c>
      <c r="X1337" t="s">
        <v>82</v>
      </c>
      <c r="Y1337" t="s">
        <v>82</v>
      </c>
      <c r="Z1337" t="s">
        <v>166</v>
      </c>
      <c r="AA1337" t="s">
        <v>155</v>
      </c>
      <c r="AB1337" t="s">
        <v>60</v>
      </c>
      <c r="AD1337" t="s">
        <v>156</v>
      </c>
      <c r="AE1337" t="s">
        <v>157</v>
      </c>
      <c r="AF1337" t="s">
        <v>111</v>
      </c>
      <c r="AI1337" t="s">
        <v>390</v>
      </c>
      <c r="AL1337">
        <v>3</v>
      </c>
      <c r="AM1337">
        <v>0</v>
      </c>
      <c r="AN1337" t="s">
        <v>60</v>
      </c>
      <c r="AO1337" t="s">
        <v>67</v>
      </c>
      <c r="AT1337" s="1">
        <v>44116</v>
      </c>
      <c r="AU1337" t="s">
        <v>11942</v>
      </c>
      <c r="AW1337" t="s">
        <v>71</v>
      </c>
      <c r="AX1337" t="s">
        <v>72</v>
      </c>
    </row>
    <row r="1338" spans="1:50" hidden="1" x14ac:dyDescent="0.25">
      <c r="A1338" t="str">
        <f>INDEX('Community ID'!B:B,MATCH(M1338,'Community ID'!A:A,0))</f>
        <v>Los Embassadores</v>
      </c>
      <c r="B1338" t="str">
        <f>INDEX('Community ID'!$K:$K,MATCH('Environmental Data'!$N1338,'Community ID'!J:J,0))</f>
        <v>Constanza</v>
      </c>
      <c r="D1338" t="s">
        <v>4142</v>
      </c>
      <c r="G1338" t="s">
        <v>173</v>
      </c>
      <c r="H1338" s="1">
        <v>33272</v>
      </c>
      <c r="I1338">
        <v>30</v>
      </c>
      <c r="J1338" t="s">
        <v>4143</v>
      </c>
      <c r="K1338" t="s">
        <v>132</v>
      </c>
      <c r="L1338" t="s">
        <v>2405</v>
      </c>
      <c r="M1338" t="s">
        <v>1280</v>
      </c>
      <c r="N1338" t="s">
        <v>79</v>
      </c>
      <c r="O1338" t="s">
        <v>98</v>
      </c>
      <c r="Q1338" t="s">
        <v>134</v>
      </c>
      <c r="T1338" t="s">
        <v>836</v>
      </c>
      <c r="U1338" t="s">
        <v>56</v>
      </c>
      <c r="V1338">
        <v>18.914804199999999</v>
      </c>
      <c r="W1338">
        <v>-70.745487900000001</v>
      </c>
      <c r="X1338" t="s">
        <v>57</v>
      </c>
      <c r="Y1338" t="s">
        <v>196</v>
      </c>
      <c r="Z1338" t="s">
        <v>166</v>
      </c>
      <c r="AA1338" t="s">
        <v>155</v>
      </c>
      <c r="AB1338" t="s">
        <v>60</v>
      </c>
      <c r="AD1338" t="s">
        <v>156</v>
      </c>
      <c r="AE1338" t="s">
        <v>176</v>
      </c>
      <c r="AF1338" t="s">
        <v>63</v>
      </c>
      <c r="AG1338" t="s">
        <v>87</v>
      </c>
      <c r="AH1338" t="s">
        <v>87</v>
      </c>
      <c r="AI1338" t="s">
        <v>390</v>
      </c>
      <c r="AJ1338">
        <v>1</v>
      </c>
      <c r="AK1338" t="s">
        <v>837</v>
      </c>
      <c r="AL1338">
        <v>3</v>
      </c>
      <c r="AM1338">
        <v>0</v>
      </c>
      <c r="AN1338" t="s">
        <v>61</v>
      </c>
      <c r="AO1338" t="s">
        <v>67</v>
      </c>
      <c r="AT1338" s="1">
        <v>44116</v>
      </c>
      <c r="AU1338" t="s">
        <v>11943</v>
      </c>
      <c r="AW1338" t="s">
        <v>71</v>
      </c>
      <c r="AX1338" t="s">
        <v>72</v>
      </c>
    </row>
    <row r="1339" spans="1:50" hidden="1" x14ac:dyDescent="0.25">
      <c r="A1339" t="str">
        <f>INDEX('Community ID'!B:B,MATCH(M1339,'Community ID'!A:A,0))</f>
        <v>Los Embassadores</v>
      </c>
      <c r="B1339" t="str">
        <f>INDEX('Community ID'!$K:$K,MATCH('Environmental Data'!$N1339,'Community ID'!J:J,0))</f>
        <v>Constanza</v>
      </c>
      <c r="D1339" t="s">
        <v>4141</v>
      </c>
      <c r="G1339" t="s">
        <v>173</v>
      </c>
      <c r="H1339" s="1">
        <v>35916</v>
      </c>
      <c r="I1339">
        <v>23</v>
      </c>
      <c r="K1339" t="s">
        <v>76</v>
      </c>
      <c r="M1339" t="s">
        <v>3953</v>
      </c>
      <c r="N1339" t="s">
        <v>79</v>
      </c>
      <c r="O1339" t="s">
        <v>147</v>
      </c>
      <c r="T1339" t="s">
        <v>3027</v>
      </c>
      <c r="U1339" t="s">
        <v>56</v>
      </c>
      <c r="V1339">
        <v>18.915835600000001</v>
      </c>
      <c r="W1339">
        <v>-70.743423500000006</v>
      </c>
      <c r="X1339" t="s">
        <v>100</v>
      </c>
      <c r="Y1339" t="s">
        <v>100</v>
      </c>
      <c r="Z1339" t="s">
        <v>166</v>
      </c>
      <c r="AA1339" t="s">
        <v>155</v>
      </c>
      <c r="AB1339" t="s">
        <v>60</v>
      </c>
      <c r="AD1339" t="s">
        <v>156</v>
      </c>
      <c r="AF1339" t="s">
        <v>111</v>
      </c>
      <c r="AI1339" t="s">
        <v>390</v>
      </c>
      <c r="AL1339">
        <v>7</v>
      </c>
      <c r="AM1339">
        <v>1</v>
      </c>
      <c r="AN1339" t="s">
        <v>61</v>
      </c>
      <c r="AO1339" t="s">
        <v>67</v>
      </c>
      <c r="AT1339" s="1">
        <v>44116</v>
      </c>
      <c r="AU1339" t="s">
        <v>11944</v>
      </c>
      <c r="AW1339" t="s">
        <v>71</v>
      </c>
      <c r="AX1339" t="s">
        <v>72</v>
      </c>
    </row>
    <row r="1340" spans="1:50" hidden="1" x14ac:dyDescent="0.25">
      <c r="A1340" t="str">
        <f>INDEX('Community ID'!B:B,MATCH(M1340,'Community ID'!A:A,0))</f>
        <v>Los Embassadores</v>
      </c>
      <c r="B1340" t="str">
        <f>INDEX('Community ID'!$K:$K,MATCH('Environmental Data'!$N1340,'Community ID'!J:J,0))</f>
        <v>Constanza</v>
      </c>
      <c r="D1340" t="s">
        <v>4144</v>
      </c>
      <c r="G1340" t="s">
        <v>151</v>
      </c>
      <c r="H1340" t="s">
        <v>4145</v>
      </c>
      <c r="I1340">
        <v>22</v>
      </c>
      <c r="K1340" t="s">
        <v>132</v>
      </c>
      <c r="M1340" t="s">
        <v>3992</v>
      </c>
      <c r="N1340" t="s">
        <v>79</v>
      </c>
      <c r="O1340" t="s">
        <v>147</v>
      </c>
      <c r="T1340" t="s">
        <v>3027</v>
      </c>
      <c r="U1340" t="s">
        <v>56</v>
      </c>
      <c r="V1340">
        <v>18.915835600000001</v>
      </c>
      <c r="W1340">
        <v>-70.743423500000006</v>
      </c>
      <c r="X1340" t="s">
        <v>82</v>
      </c>
      <c r="Y1340" t="s">
        <v>82</v>
      </c>
      <c r="Z1340" t="s">
        <v>58</v>
      </c>
      <c r="AA1340" t="s">
        <v>155</v>
      </c>
      <c r="AB1340" t="s">
        <v>60</v>
      </c>
      <c r="AD1340" t="s">
        <v>156</v>
      </c>
      <c r="AF1340" t="s">
        <v>111</v>
      </c>
      <c r="AI1340" t="s">
        <v>390</v>
      </c>
      <c r="AL1340">
        <v>4</v>
      </c>
      <c r="AM1340">
        <v>0</v>
      </c>
      <c r="AN1340" t="s">
        <v>61</v>
      </c>
      <c r="AO1340" t="s">
        <v>67</v>
      </c>
      <c r="AT1340" s="1">
        <v>44116</v>
      </c>
      <c r="AU1340" t="s">
        <v>11945</v>
      </c>
      <c r="AW1340" t="s">
        <v>71</v>
      </c>
      <c r="AX1340" t="s">
        <v>72</v>
      </c>
    </row>
    <row r="1341" spans="1:50" hidden="1" x14ac:dyDescent="0.25">
      <c r="A1341" t="str">
        <f>INDEX('Community ID'!B:B,MATCH(M1341,'Community ID'!A:A,0))</f>
        <v>Los Embassadores</v>
      </c>
      <c r="B1341" t="str">
        <f>INDEX('Community ID'!$K:$K,MATCH('Environmental Data'!$N1341,'Community ID'!J:J,0))</f>
        <v>Constanza</v>
      </c>
      <c r="D1341" t="s">
        <v>4146</v>
      </c>
      <c r="G1341" t="s">
        <v>173</v>
      </c>
      <c r="H1341" s="1">
        <v>32942</v>
      </c>
      <c r="I1341">
        <v>31</v>
      </c>
      <c r="K1341" t="s">
        <v>201</v>
      </c>
      <c r="M1341" t="s">
        <v>4112</v>
      </c>
      <c r="N1341" t="s">
        <v>79</v>
      </c>
      <c r="O1341" t="s">
        <v>147</v>
      </c>
      <c r="T1341" t="s">
        <v>3027</v>
      </c>
      <c r="U1341" t="s">
        <v>56</v>
      </c>
      <c r="V1341">
        <v>18.915835600000001</v>
      </c>
      <c r="W1341">
        <v>-70.743423500000006</v>
      </c>
      <c r="X1341" t="s">
        <v>82</v>
      </c>
      <c r="Y1341" t="s">
        <v>100</v>
      </c>
      <c r="Z1341" t="s">
        <v>166</v>
      </c>
      <c r="AA1341" t="s">
        <v>155</v>
      </c>
      <c r="AB1341" t="s">
        <v>60</v>
      </c>
      <c r="AD1341" t="s">
        <v>156</v>
      </c>
      <c r="AE1341" t="s">
        <v>176</v>
      </c>
      <c r="AF1341" t="s">
        <v>395</v>
      </c>
      <c r="AI1341" t="s">
        <v>390</v>
      </c>
      <c r="AL1341">
        <v>5</v>
      </c>
      <c r="AM1341">
        <v>0</v>
      </c>
      <c r="AN1341" t="s">
        <v>61</v>
      </c>
      <c r="AO1341" t="s">
        <v>67</v>
      </c>
      <c r="AT1341" s="1">
        <v>44116</v>
      </c>
      <c r="AU1341" t="s">
        <v>11946</v>
      </c>
      <c r="AW1341" t="s">
        <v>71</v>
      </c>
      <c r="AX1341" t="s">
        <v>72</v>
      </c>
    </row>
    <row r="1342" spans="1:50" hidden="1" x14ac:dyDescent="0.25">
      <c r="A1342" t="str">
        <f>INDEX('Community ID'!B:B,MATCH(M1342,'Community ID'!A:A,0))</f>
        <v>Los Embassadores</v>
      </c>
      <c r="B1342" t="str">
        <f>INDEX('Community ID'!$K:$K,MATCH('Environmental Data'!$N1342,'Community ID'!J:J,0))</f>
        <v>Constanza</v>
      </c>
      <c r="D1342" t="s">
        <v>4147</v>
      </c>
      <c r="G1342" t="s">
        <v>173</v>
      </c>
      <c r="H1342" t="s">
        <v>4148</v>
      </c>
      <c r="I1342">
        <v>32</v>
      </c>
      <c r="K1342" t="s">
        <v>132</v>
      </c>
      <c r="M1342" t="s">
        <v>4149</v>
      </c>
      <c r="N1342" t="s">
        <v>79</v>
      </c>
      <c r="O1342" t="s">
        <v>147</v>
      </c>
      <c r="T1342" t="s">
        <v>3027</v>
      </c>
      <c r="U1342" t="s">
        <v>56</v>
      </c>
      <c r="V1342">
        <v>18.915835600000001</v>
      </c>
      <c r="W1342">
        <v>-70.743423500000006</v>
      </c>
      <c r="X1342" t="s">
        <v>82</v>
      </c>
      <c r="Y1342" t="s">
        <v>82</v>
      </c>
      <c r="Z1342" t="s">
        <v>166</v>
      </c>
      <c r="AA1342" t="s">
        <v>155</v>
      </c>
      <c r="AB1342" t="s">
        <v>60</v>
      </c>
      <c r="AD1342" t="s">
        <v>156</v>
      </c>
      <c r="AE1342" t="s">
        <v>176</v>
      </c>
      <c r="AF1342" t="s">
        <v>395</v>
      </c>
      <c r="AI1342" t="s">
        <v>390</v>
      </c>
      <c r="AL1342">
        <v>4</v>
      </c>
      <c r="AM1342">
        <v>0</v>
      </c>
      <c r="AN1342" t="s">
        <v>60</v>
      </c>
      <c r="AO1342" t="s">
        <v>67</v>
      </c>
      <c r="AT1342" s="1">
        <v>44116</v>
      </c>
      <c r="AU1342" t="s">
        <v>11947</v>
      </c>
      <c r="AW1342" t="s">
        <v>71</v>
      </c>
      <c r="AX1342" t="s">
        <v>72</v>
      </c>
    </row>
    <row r="1343" spans="1:50" hidden="1" x14ac:dyDescent="0.25">
      <c r="A1343" t="str">
        <f>INDEX('Community ID'!B:B,MATCH(M1343,'Community ID'!A:A,0))</f>
        <v>Los Embassadores</v>
      </c>
      <c r="B1343" t="str">
        <f>INDEX('Community ID'!$K:$K,MATCH('Environmental Data'!$N1343,'Community ID'!J:J,0))</f>
        <v>Constanza</v>
      </c>
      <c r="D1343" t="s">
        <v>4154</v>
      </c>
      <c r="G1343" t="s">
        <v>173</v>
      </c>
      <c r="H1343" t="s">
        <v>4155</v>
      </c>
      <c r="I1343">
        <v>61</v>
      </c>
      <c r="K1343" t="s">
        <v>76</v>
      </c>
      <c r="M1343" t="s">
        <v>4031</v>
      </c>
      <c r="N1343" t="s">
        <v>79</v>
      </c>
      <c r="O1343" t="s">
        <v>147</v>
      </c>
      <c r="T1343" t="s">
        <v>3027</v>
      </c>
      <c r="U1343" t="s">
        <v>56</v>
      </c>
      <c r="V1343">
        <v>18.915835600000001</v>
      </c>
      <c r="W1343">
        <v>-70.743423500000006</v>
      </c>
      <c r="X1343" t="s">
        <v>82</v>
      </c>
      <c r="Y1343" t="s">
        <v>82</v>
      </c>
      <c r="Z1343" t="s">
        <v>166</v>
      </c>
      <c r="AA1343" t="s">
        <v>155</v>
      </c>
      <c r="AB1343" t="s">
        <v>60</v>
      </c>
      <c r="AD1343" t="s">
        <v>156</v>
      </c>
      <c r="AE1343" t="s">
        <v>157</v>
      </c>
      <c r="AF1343" t="s">
        <v>86</v>
      </c>
      <c r="AI1343" t="s">
        <v>390</v>
      </c>
      <c r="AL1343">
        <v>4</v>
      </c>
      <c r="AM1343">
        <v>1</v>
      </c>
      <c r="AN1343" t="s">
        <v>60</v>
      </c>
      <c r="AO1343" t="s">
        <v>67</v>
      </c>
      <c r="AT1343" s="1">
        <v>44116</v>
      </c>
      <c r="AU1343" t="s">
        <v>11948</v>
      </c>
      <c r="AW1343" t="s">
        <v>71</v>
      </c>
      <c r="AX1343" t="s">
        <v>72</v>
      </c>
    </row>
    <row r="1344" spans="1:50" hidden="1" x14ac:dyDescent="0.25">
      <c r="A1344" t="str">
        <f>INDEX('Community ID'!B:B,MATCH(M1344,'Community ID'!A:A,0))</f>
        <v>Los Embassadores</v>
      </c>
      <c r="B1344" t="str">
        <f>INDEX('Community ID'!$K:$K,MATCH('Environmental Data'!$N1344,'Community ID'!J:J,0))</f>
        <v>Constanza</v>
      </c>
      <c r="D1344" t="s">
        <v>4150</v>
      </c>
      <c r="G1344" t="s">
        <v>173</v>
      </c>
      <c r="H1344" s="1">
        <v>21674</v>
      </c>
      <c r="I1344">
        <v>62</v>
      </c>
      <c r="J1344" t="s">
        <v>4151</v>
      </c>
      <c r="K1344" t="s">
        <v>49</v>
      </c>
      <c r="L1344" t="s">
        <v>127</v>
      </c>
      <c r="M1344" t="s">
        <v>1280</v>
      </c>
      <c r="N1344" t="s">
        <v>79</v>
      </c>
      <c r="Q1344" t="s">
        <v>358</v>
      </c>
      <c r="T1344" t="s">
        <v>836</v>
      </c>
      <c r="U1344" t="s">
        <v>56</v>
      </c>
      <c r="V1344">
        <v>18.914598000000002</v>
      </c>
      <c r="W1344">
        <v>-70.744193100000004</v>
      </c>
      <c r="X1344" t="s">
        <v>82</v>
      </c>
      <c r="Y1344" t="s">
        <v>82</v>
      </c>
      <c r="Z1344" t="s">
        <v>166</v>
      </c>
      <c r="AA1344" t="s">
        <v>155</v>
      </c>
      <c r="AB1344" t="s">
        <v>60</v>
      </c>
      <c r="AD1344" t="s">
        <v>156</v>
      </c>
      <c r="AE1344" t="s">
        <v>176</v>
      </c>
      <c r="AF1344" t="s">
        <v>63</v>
      </c>
      <c r="AG1344" t="s">
        <v>621</v>
      </c>
      <c r="AH1344" t="s">
        <v>621</v>
      </c>
      <c r="AI1344" t="s">
        <v>1495</v>
      </c>
      <c r="AJ1344">
        <v>1</v>
      </c>
      <c r="AK1344" t="s">
        <v>837</v>
      </c>
      <c r="AL1344">
        <v>2</v>
      </c>
      <c r="AM1344">
        <v>0</v>
      </c>
      <c r="AN1344" t="s">
        <v>60</v>
      </c>
      <c r="AO1344" t="s">
        <v>67</v>
      </c>
      <c r="AT1344" s="1">
        <v>44116</v>
      </c>
      <c r="AU1344" t="s">
        <v>11949</v>
      </c>
      <c r="AW1344" t="s">
        <v>71</v>
      </c>
      <c r="AX1344" t="s">
        <v>72</v>
      </c>
    </row>
    <row r="1345" spans="1:50" hidden="1" x14ac:dyDescent="0.25">
      <c r="A1345" t="str">
        <f>INDEX('Community ID'!B:B,MATCH(M1345,'Community ID'!A:A,0))</f>
        <v>Los Embassadores</v>
      </c>
      <c r="B1345" t="str">
        <f>INDEX('Community ID'!$K:$K,MATCH('Environmental Data'!$N1345,'Community ID'!J:J,0))</f>
        <v>Constanza</v>
      </c>
      <c r="D1345" t="s">
        <v>4152</v>
      </c>
      <c r="G1345" t="s">
        <v>173</v>
      </c>
      <c r="H1345" s="1">
        <v>36319</v>
      </c>
      <c r="I1345">
        <v>22</v>
      </c>
      <c r="K1345" t="s">
        <v>201</v>
      </c>
      <c r="M1345" t="s">
        <v>4153</v>
      </c>
      <c r="N1345" t="s">
        <v>79</v>
      </c>
      <c r="O1345" t="s">
        <v>147</v>
      </c>
      <c r="T1345" t="s">
        <v>3027</v>
      </c>
      <c r="U1345" t="s">
        <v>56</v>
      </c>
      <c r="V1345">
        <v>18.915835600000001</v>
      </c>
      <c r="W1345">
        <v>-70.743423500000006</v>
      </c>
      <c r="X1345" t="s">
        <v>196</v>
      </c>
      <c r="Y1345" t="s">
        <v>196</v>
      </c>
      <c r="Z1345" t="s">
        <v>166</v>
      </c>
      <c r="AA1345" t="s">
        <v>155</v>
      </c>
      <c r="AB1345" t="s">
        <v>60</v>
      </c>
      <c r="AD1345" t="s">
        <v>156</v>
      </c>
      <c r="AE1345" t="s">
        <v>157</v>
      </c>
      <c r="AF1345" t="s">
        <v>86</v>
      </c>
      <c r="AI1345" t="s">
        <v>390</v>
      </c>
      <c r="AL1345">
        <v>5</v>
      </c>
      <c r="AM1345">
        <v>3</v>
      </c>
      <c r="AN1345" t="s">
        <v>61</v>
      </c>
      <c r="AO1345" t="s">
        <v>67</v>
      </c>
      <c r="AT1345" s="1">
        <v>44116</v>
      </c>
      <c r="AU1345" t="s">
        <v>11950</v>
      </c>
      <c r="AW1345" t="s">
        <v>71</v>
      </c>
      <c r="AX1345" t="s">
        <v>72</v>
      </c>
    </row>
    <row r="1346" spans="1:50" hidden="1" x14ac:dyDescent="0.25">
      <c r="A1346" t="str">
        <f>INDEX('Community ID'!B:B,MATCH(M1346,'Community ID'!A:A,0))</f>
        <v>Los Embassadores</v>
      </c>
      <c r="B1346" t="str">
        <f>INDEX('Community ID'!$K:$K,MATCH('Environmental Data'!$N1346,'Community ID'!J:J,0))</f>
        <v>Constanza</v>
      </c>
      <c r="D1346" t="s">
        <v>4156</v>
      </c>
      <c r="G1346" t="s">
        <v>173</v>
      </c>
      <c r="H1346" s="1">
        <v>19334</v>
      </c>
      <c r="I1346">
        <v>69</v>
      </c>
      <c r="K1346" t="s">
        <v>76</v>
      </c>
      <c r="L1346" t="s">
        <v>108</v>
      </c>
      <c r="M1346" t="s">
        <v>1280</v>
      </c>
      <c r="N1346" t="s">
        <v>79</v>
      </c>
      <c r="O1346" t="s">
        <v>98</v>
      </c>
      <c r="T1346" t="s">
        <v>836</v>
      </c>
      <c r="U1346" t="s">
        <v>56</v>
      </c>
      <c r="V1346">
        <v>18.9154114</v>
      </c>
      <c r="W1346">
        <v>-70.745613500000005</v>
      </c>
      <c r="X1346" t="s">
        <v>196</v>
      </c>
      <c r="Y1346" t="s">
        <v>196</v>
      </c>
      <c r="Z1346" t="s">
        <v>166</v>
      </c>
      <c r="AA1346" t="s">
        <v>59</v>
      </c>
      <c r="AC1346" t="s">
        <v>60</v>
      </c>
      <c r="AD1346" t="s">
        <v>156</v>
      </c>
      <c r="AE1346" t="s">
        <v>157</v>
      </c>
      <c r="AF1346" t="s">
        <v>63</v>
      </c>
      <c r="AG1346" t="s">
        <v>87</v>
      </c>
      <c r="AH1346" t="s">
        <v>87</v>
      </c>
      <c r="AI1346" t="s">
        <v>4157</v>
      </c>
      <c r="AJ1346">
        <v>1</v>
      </c>
      <c r="AK1346" t="s">
        <v>4158</v>
      </c>
      <c r="AL1346">
        <v>2</v>
      </c>
      <c r="AM1346">
        <v>0</v>
      </c>
      <c r="AN1346" t="s">
        <v>60</v>
      </c>
      <c r="AO1346" t="s">
        <v>67</v>
      </c>
      <c r="AT1346" s="1">
        <v>44115</v>
      </c>
      <c r="AU1346" t="s">
        <v>11951</v>
      </c>
      <c r="AW1346" t="s">
        <v>71</v>
      </c>
      <c r="AX1346" t="s">
        <v>72</v>
      </c>
    </row>
    <row r="1347" spans="1:50" hidden="1" x14ac:dyDescent="0.25">
      <c r="A1347" t="str">
        <f>INDEX('Community ID'!B:B,MATCH(M1347,'Community ID'!A:A,0))</f>
        <v>Los Embassadores</v>
      </c>
      <c r="B1347" t="str">
        <f>INDEX('Community ID'!$K:$K,MATCH('Environmental Data'!$N1347,'Community ID'!J:J,0))</f>
        <v>Constanza</v>
      </c>
      <c r="D1347" t="s">
        <v>4159</v>
      </c>
      <c r="G1347" t="s">
        <v>151</v>
      </c>
      <c r="H1347" t="s">
        <v>4160</v>
      </c>
      <c r="I1347">
        <v>25</v>
      </c>
      <c r="J1347">
        <v>8296711846</v>
      </c>
      <c r="K1347" t="s">
        <v>76</v>
      </c>
      <c r="L1347" t="s">
        <v>1109</v>
      </c>
      <c r="M1347" t="s">
        <v>1280</v>
      </c>
      <c r="N1347" t="s">
        <v>79</v>
      </c>
      <c r="O1347" t="s">
        <v>98</v>
      </c>
      <c r="Q1347" t="s">
        <v>358</v>
      </c>
      <c r="T1347" t="s">
        <v>836</v>
      </c>
      <c r="U1347" t="s">
        <v>56</v>
      </c>
      <c r="V1347">
        <v>18.915361699999998</v>
      </c>
      <c r="W1347">
        <v>-70.745646800000003</v>
      </c>
      <c r="X1347" t="s">
        <v>82</v>
      </c>
      <c r="Y1347" t="s">
        <v>100</v>
      </c>
      <c r="Z1347" t="s">
        <v>345</v>
      </c>
      <c r="AA1347" t="s">
        <v>155</v>
      </c>
      <c r="AB1347" t="s">
        <v>61</v>
      </c>
      <c r="AC1347" t="s">
        <v>61</v>
      </c>
      <c r="AD1347" t="s">
        <v>156</v>
      </c>
      <c r="AE1347" t="s">
        <v>157</v>
      </c>
      <c r="AF1347" t="s">
        <v>86</v>
      </c>
      <c r="AG1347" t="s">
        <v>954</v>
      </c>
      <c r="AH1347" t="s">
        <v>954</v>
      </c>
      <c r="AI1347" t="s">
        <v>4161</v>
      </c>
      <c r="AJ1347">
        <v>1</v>
      </c>
      <c r="AK1347" t="s">
        <v>4162</v>
      </c>
      <c r="AL1347">
        <v>1</v>
      </c>
      <c r="AM1347">
        <v>0</v>
      </c>
      <c r="AN1347" t="s">
        <v>60</v>
      </c>
      <c r="AO1347" t="s">
        <v>67</v>
      </c>
      <c r="AT1347" s="1">
        <v>44115</v>
      </c>
      <c r="AU1347" t="s">
        <v>11952</v>
      </c>
      <c r="AW1347" t="s">
        <v>71</v>
      </c>
      <c r="AX1347" t="s">
        <v>72</v>
      </c>
    </row>
    <row r="1348" spans="1:50" hidden="1" x14ac:dyDescent="0.25">
      <c r="A1348" t="str">
        <f>INDEX('Community ID'!B:B,MATCH(M1348,'Community ID'!A:A,0))</f>
        <v>Cuidad de Dios</v>
      </c>
      <c r="B1348" t="str">
        <f>INDEX('Community ID'!$K:$K,MATCH('Environmental Data'!$N1348,'Community ID'!J:J,0))</f>
        <v>Santiago</v>
      </c>
      <c r="D1348" t="s">
        <v>4163</v>
      </c>
      <c r="G1348" t="s">
        <v>173</v>
      </c>
      <c r="H1348" s="1">
        <v>37165</v>
      </c>
      <c r="I1348">
        <v>20</v>
      </c>
      <c r="J1348">
        <v>8493503034</v>
      </c>
      <c r="K1348" t="s">
        <v>201</v>
      </c>
      <c r="L1348" t="s">
        <v>127</v>
      </c>
      <c r="M1348" t="s">
        <v>3453</v>
      </c>
      <c r="N1348" t="s">
        <v>364</v>
      </c>
      <c r="O1348" t="s">
        <v>364</v>
      </c>
      <c r="T1348" t="s">
        <v>3478</v>
      </c>
      <c r="U1348" t="s">
        <v>56</v>
      </c>
      <c r="V1348">
        <v>19.487960000000001</v>
      </c>
      <c r="W1348">
        <v>-70.751702300000005</v>
      </c>
      <c r="X1348" t="s">
        <v>100</v>
      </c>
      <c r="Y1348" t="s">
        <v>100</v>
      </c>
      <c r="Z1348" t="s">
        <v>345</v>
      </c>
      <c r="AA1348" t="s">
        <v>155</v>
      </c>
      <c r="AB1348" t="s">
        <v>60</v>
      </c>
      <c r="AD1348" t="s">
        <v>156</v>
      </c>
      <c r="AE1348" t="s">
        <v>176</v>
      </c>
      <c r="AF1348" t="s">
        <v>63</v>
      </c>
      <c r="AG1348" t="s">
        <v>135</v>
      </c>
      <c r="AH1348" t="s">
        <v>135</v>
      </c>
      <c r="AI1348" t="s">
        <v>307</v>
      </c>
      <c r="AJ1348">
        <v>1</v>
      </c>
      <c r="AK1348" t="s">
        <v>444</v>
      </c>
      <c r="AL1348">
        <v>4</v>
      </c>
      <c r="AM1348">
        <v>1</v>
      </c>
      <c r="AN1348" t="s">
        <v>61</v>
      </c>
      <c r="AO1348" t="s">
        <v>67</v>
      </c>
      <c r="AT1348" s="1">
        <v>44114</v>
      </c>
      <c r="AU1348" t="s">
        <v>11953</v>
      </c>
      <c r="AW1348" t="s">
        <v>71</v>
      </c>
      <c r="AX1348" t="s">
        <v>72</v>
      </c>
    </row>
    <row r="1349" spans="1:50" hidden="1" x14ac:dyDescent="0.25">
      <c r="A1349" t="str">
        <f>INDEX('Community ID'!B:B,MATCH(M1349,'Community ID'!A:A,0))</f>
        <v>Cuidad de Dios</v>
      </c>
      <c r="B1349" t="str">
        <f>INDEX('Community ID'!$K:$K,MATCH('Environmental Data'!$N1349,'Community ID'!J:J,0))</f>
        <v>Santiago</v>
      </c>
      <c r="D1349" t="s">
        <v>4163</v>
      </c>
      <c r="G1349" t="s">
        <v>173</v>
      </c>
      <c r="H1349" s="1">
        <v>37165</v>
      </c>
      <c r="I1349">
        <v>20</v>
      </c>
      <c r="J1349">
        <v>8493503034</v>
      </c>
      <c r="K1349" t="s">
        <v>201</v>
      </c>
      <c r="L1349" t="s">
        <v>127</v>
      </c>
      <c r="M1349" t="s">
        <v>3453</v>
      </c>
      <c r="N1349" t="s">
        <v>364</v>
      </c>
      <c r="O1349" t="s">
        <v>364</v>
      </c>
      <c r="T1349" t="s">
        <v>3478</v>
      </c>
      <c r="U1349" t="s">
        <v>56</v>
      </c>
      <c r="V1349">
        <v>19.487960000000001</v>
      </c>
      <c r="W1349">
        <v>-70.751702300000005</v>
      </c>
      <c r="X1349" t="s">
        <v>57</v>
      </c>
      <c r="Y1349" t="s">
        <v>100</v>
      </c>
      <c r="Z1349" t="s">
        <v>345</v>
      </c>
      <c r="AA1349" t="s">
        <v>155</v>
      </c>
      <c r="AB1349" t="s">
        <v>60</v>
      </c>
      <c r="AD1349" t="s">
        <v>156</v>
      </c>
      <c r="AE1349" t="s">
        <v>176</v>
      </c>
      <c r="AF1349" t="s">
        <v>63</v>
      </c>
      <c r="AG1349" t="s">
        <v>135</v>
      </c>
      <c r="AH1349" t="s">
        <v>1052</v>
      </c>
      <c r="AI1349" t="s">
        <v>307</v>
      </c>
      <c r="AJ1349">
        <v>1</v>
      </c>
      <c r="AK1349" t="s">
        <v>795</v>
      </c>
      <c r="AL1349">
        <v>2</v>
      </c>
      <c r="AN1349" t="s">
        <v>60</v>
      </c>
      <c r="AO1349" t="s">
        <v>67</v>
      </c>
      <c r="AT1349" s="1">
        <v>44114</v>
      </c>
      <c r="AU1349" t="s">
        <v>11954</v>
      </c>
      <c r="AW1349" t="s">
        <v>71</v>
      </c>
      <c r="AX1349" t="s">
        <v>72</v>
      </c>
    </row>
    <row r="1350" spans="1:50" hidden="1" x14ac:dyDescent="0.25">
      <c r="A1350" t="str">
        <f>INDEX('Community ID'!B:B,MATCH(M1350,'Community ID'!A:A,0))</f>
        <v>Cuidad de Dios</v>
      </c>
      <c r="B1350" t="str">
        <f>INDEX('Community ID'!$K:$K,MATCH('Environmental Data'!$N1350,'Community ID'!J:J,0))</f>
        <v>Santiago</v>
      </c>
      <c r="D1350" t="s">
        <v>4164</v>
      </c>
      <c r="G1350" t="s">
        <v>151</v>
      </c>
      <c r="H1350" t="s">
        <v>4165</v>
      </c>
      <c r="I1350">
        <v>43</v>
      </c>
      <c r="J1350">
        <v>8098813153</v>
      </c>
      <c r="K1350" t="s">
        <v>49</v>
      </c>
      <c r="L1350" t="s">
        <v>4166</v>
      </c>
      <c r="M1350" t="s">
        <v>3453</v>
      </c>
      <c r="N1350" t="s">
        <v>364</v>
      </c>
      <c r="O1350" t="s">
        <v>364</v>
      </c>
      <c r="Q1350" t="s">
        <v>134</v>
      </c>
      <c r="T1350" t="s">
        <v>3454</v>
      </c>
      <c r="U1350" t="s">
        <v>56</v>
      </c>
      <c r="V1350">
        <v>19.488204281399899</v>
      </c>
      <c r="W1350">
        <v>-70.751775158197006</v>
      </c>
      <c r="X1350" t="s">
        <v>57</v>
      </c>
      <c r="Y1350" t="s">
        <v>57</v>
      </c>
      <c r="Z1350" t="s">
        <v>345</v>
      </c>
      <c r="AA1350" t="s">
        <v>155</v>
      </c>
      <c r="AB1350" t="s">
        <v>60</v>
      </c>
      <c r="AD1350" t="s">
        <v>156</v>
      </c>
      <c r="AE1350" t="s">
        <v>157</v>
      </c>
      <c r="AF1350" t="s">
        <v>86</v>
      </c>
      <c r="AG1350" t="s">
        <v>135</v>
      </c>
      <c r="AH1350" t="s">
        <v>135</v>
      </c>
      <c r="AI1350" t="s">
        <v>3313</v>
      </c>
      <c r="AJ1350">
        <v>2</v>
      </c>
      <c r="AK1350" t="s">
        <v>3484</v>
      </c>
      <c r="AL1350">
        <v>4</v>
      </c>
      <c r="AM1350">
        <v>0</v>
      </c>
      <c r="AN1350" t="s">
        <v>60</v>
      </c>
      <c r="AO1350" t="s">
        <v>67</v>
      </c>
      <c r="AT1350" s="1">
        <v>44114</v>
      </c>
      <c r="AU1350" t="s">
        <v>11955</v>
      </c>
      <c r="AW1350" t="s">
        <v>71</v>
      </c>
      <c r="AX1350" t="s">
        <v>72</v>
      </c>
    </row>
    <row r="1351" spans="1:50" hidden="1" x14ac:dyDescent="0.25">
      <c r="A1351" t="str">
        <f>INDEX('Community ID'!B:B,MATCH(M1351,'Community ID'!A:A,0))</f>
        <v>Cuidad de Dios</v>
      </c>
      <c r="B1351" t="str">
        <f>INDEX('Community ID'!$K:$K,MATCH('Environmental Data'!$N1351,'Community ID'!J:J,0))</f>
        <v>Santiago</v>
      </c>
      <c r="D1351" t="s">
        <v>4167</v>
      </c>
      <c r="F1351" t="s">
        <v>4169</v>
      </c>
      <c r="G1351" t="s">
        <v>151</v>
      </c>
      <c r="H1351" t="s">
        <v>4170</v>
      </c>
      <c r="I1351">
        <v>47</v>
      </c>
      <c r="J1351">
        <v>8498736906</v>
      </c>
      <c r="K1351" t="s">
        <v>76</v>
      </c>
      <c r="L1351" t="s">
        <v>3048</v>
      </c>
      <c r="M1351" t="s">
        <v>3453</v>
      </c>
      <c r="N1351" t="s">
        <v>364</v>
      </c>
      <c r="O1351" t="s">
        <v>364</v>
      </c>
      <c r="T1351" t="s">
        <v>3478</v>
      </c>
      <c r="U1351" t="s">
        <v>56</v>
      </c>
      <c r="V1351">
        <v>19.4878474</v>
      </c>
      <c r="W1351">
        <v>-70.752052599999999</v>
      </c>
      <c r="X1351" t="s">
        <v>57</v>
      </c>
      <c r="Y1351" t="s">
        <v>57</v>
      </c>
      <c r="Z1351" t="s">
        <v>345</v>
      </c>
      <c r="AA1351" t="s">
        <v>155</v>
      </c>
      <c r="AB1351" t="s">
        <v>60</v>
      </c>
      <c r="AD1351" t="s">
        <v>156</v>
      </c>
      <c r="AE1351" t="s">
        <v>176</v>
      </c>
      <c r="AF1351" t="s">
        <v>111</v>
      </c>
      <c r="AG1351" t="s">
        <v>135</v>
      </c>
      <c r="AH1351" t="s">
        <v>135</v>
      </c>
      <c r="AI1351" t="s">
        <v>307</v>
      </c>
      <c r="AJ1351">
        <v>1</v>
      </c>
      <c r="AK1351" t="s">
        <v>444</v>
      </c>
      <c r="AL1351">
        <v>5</v>
      </c>
      <c r="AN1351" t="s">
        <v>60</v>
      </c>
      <c r="AO1351" t="s">
        <v>67</v>
      </c>
      <c r="AT1351" s="1">
        <v>44114</v>
      </c>
      <c r="AU1351" t="s">
        <v>11956</v>
      </c>
      <c r="AW1351" t="s">
        <v>71</v>
      </c>
      <c r="AX1351" t="s">
        <v>72</v>
      </c>
    </row>
    <row r="1352" spans="1:50" hidden="1" x14ac:dyDescent="0.25">
      <c r="A1352" t="str">
        <f>INDEX('Community ID'!B:B,MATCH(M1352,'Community ID'!A:A,0))</f>
        <v>Cuidad de Dios</v>
      </c>
      <c r="B1352" t="str">
        <f>INDEX('Community ID'!$K:$K,MATCH('Environmental Data'!$N1352,'Community ID'!J:J,0))</f>
        <v>Santiago</v>
      </c>
      <c r="D1352" t="s">
        <v>4171</v>
      </c>
      <c r="G1352" t="s">
        <v>173</v>
      </c>
      <c r="H1352" t="s">
        <v>4172</v>
      </c>
      <c r="I1352">
        <v>15</v>
      </c>
      <c r="J1352">
        <v>8096949922</v>
      </c>
      <c r="K1352" t="s">
        <v>201</v>
      </c>
      <c r="L1352" t="s">
        <v>118</v>
      </c>
      <c r="M1352" t="s">
        <v>3453</v>
      </c>
      <c r="N1352" t="s">
        <v>364</v>
      </c>
      <c r="O1352" t="s">
        <v>364</v>
      </c>
      <c r="Q1352" t="s">
        <v>353</v>
      </c>
      <c r="T1352" t="s">
        <v>3105</v>
      </c>
      <c r="U1352" t="s">
        <v>56</v>
      </c>
      <c r="V1352">
        <v>19.487731272007601</v>
      </c>
      <c r="W1352">
        <v>-70.751829123897195</v>
      </c>
      <c r="X1352" t="s">
        <v>275</v>
      </c>
      <c r="Y1352" t="s">
        <v>275</v>
      </c>
      <c r="Z1352" t="s">
        <v>345</v>
      </c>
      <c r="AA1352" t="s">
        <v>155</v>
      </c>
      <c r="AB1352" t="s">
        <v>60</v>
      </c>
      <c r="AD1352" t="s">
        <v>156</v>
      </c>
      <c r="AE1352" t="s">
        <v>176</v>
      </c>
      <c r="AF1352" t="s">
        <v>63</v>
      </c>
      <c r="AG1352" t="s">
        <v>1052</v>
      </c>
      <c r="AH1352" t="s">
        <v>1052</v>
      </c>
      <c r="AI1352" t="s">
        <v>4173</v>
      </c>
      <c r="AJ1352">
        <v>1</v>
      </c>
      <c r="AK1352" t="s">
        <v>1808</v>
      </c>
      <c r="AL1352">
        <v>4</v>
      </c>
      <c r="AN1352" t="s">
        <v>61</v>
      </c>
      <c r="AO1352" t="s">
        <v>67</v>
      </c>
      <c r="AT1352" s="1">
        <v>44114</v>
      </c>
      <c r="AU1352" t="s">
        <v>11957</v>
      </c>
      <c r="AW1352" t="s">
        <v>71</v>
      </c>
      <c r="AX1352" t="s">
        <v>72</v>
      </c>
    </row>
    <row r="1353" spans="1:50" hidden="1" x14ac:dyDescent="0.25">
      <c r="A1353" t="str">
        <f>INDEX('Community ID'!B:B,MATCH(M1353,'Community ID'!A:A,0))</f>
        <v>Cuidad de Dios</v>
      </c>
      <c r="B1353" t="str">
        <f>INDEX('Community ID'!$K:$K,MATCH('Environmental Data'!$N1353,'Community ID'!J:J,0))</f>
        <v>Santiago</v>
      </c>
      <c r="D1353" t="s">
        <v>4174</v>
      </c>
      <c r="G1353" t="s">
        <v>173</v>
      </c>
      <c r="H1353" t="s">
        <v>4175</v>
      </c>
      <c r="I1353">
        <v>36</v>
      </c>
      <c r="J1353">
        <v>8298999625</v>
      </c>
      <c r="K1353" t="s">
        <v>201</v>
      </c>
      <c r="L1353" t="s">
        <v>2153</v>
      </c>
      <c r="M1353" t="s">
        <v>3453</v>
      </c>
      <c r="N1353" t="s">
        <v>364</v>
      </c>
      <c r="O1353" t="s">
        <v>364</v>
      </c>
      <c r="Q1353" t="s">
        <v>134</v>
      </c>
      <c r="T1353" t="s">
        <v>3105</v>
      </c>
      <c r="U1353" t="s">
        <v>56</v>
      </c>
      <c r="V1353">
        <v>19.487722610235899</v>
      </c>
      <c r="W1353">
        <v>-70.751800437118703</v>
      </c>
      <c r="X1353" t="s">
        <v>196</v>
      </c>
      <c r="Y1353" t="s">
        <v>196</v>
      </c>
      <c r="Z1353" t="s">
        <v>345</v>
      </c>
      <c r="AA1353" t="s">
        <v>155</v>
      </c>
      <c r="AB1353" t="s">
        <v>60</v>
      </c>
      <c r="AD1353" t="s">
        <v>156</v>
      </c>
      <c r="AE1353" t="s">
        <v>176</v>
      </c>
      <c r="AF1353" t="s">
        <v>63</v>
      </c>
      <c r="AG1353" t="s">
        <v>135</v>
      </c>
      <c r="AH1353" t="s">
        <v>135</v>
      </c>
      <c r="AI1353" t="s">
        <v>3322</v>
      </c>
      <c r="AJ1353">
        <v>2</v>
      </c>
      <c r="AK1353" t="s">
        <v>1808</v>
      </c>
      <c r="AL1353">
        <v>4</v>
      </c>
      <c r="AN1353" t="s">
        <v>60</v>
      </c>
      <c r="AO1353" t="s">
        <v>67</v>
      </c>
      <c r="AT1353" s="1">
        <v>44114</v>
      </c>
      <c r="AU1353" t="s">
        <v>11958</v>
      </c>
      <c r="AW1353" t="s">
        <v>71</v>
      </c>
      <c r="AX1353" t="s">
        <v>72</v>
      </c>
    </row>
    <row r="1354" spans="1:50" hidden="1" x14ac:dyDescent="0.25">
      <c r="A1354" t="str">
        <f>INDEX('Community ID'!B:B,MATCH(M1354,'Community ID'!A:A,0))</f>
        <v>Cuidad de Dios</v>
      </c>
      <c r="B1354" t="str">
        <f>INDEX('Community ID'!$K:$K,MATCH('Environmental Data'!$N1354,'Community ID'!J:J,0))</f>
        <v>Santiago</v>
      </c>
      <c r="D1354" t="s">
        <v>4176</v>
      </c>
      <c r="F1354" t="s">
        <v>4177</v>
      </c>
      <c r="G1354" t="s">
        <v>151</v>
      </c>
      <c r="H1354" s="1">
        <v>23166</v>
      </c>
      <c r="I1354">
        <v>58</v>
      </c>
      <c r="J1354">
        <v>8099771208</v>
      </c>
      <c r="K1354" t="s">
        <v>76</v>
      </c>
      <c r="L1354" t="s">
        <v>3048</v>
      </c>
      <c r="M1354" t="s">
        <v>3453</v>
      </c>
      <c r="N1354" t="s">
        <v>364</v>
      </c>
      <c r="O1354" t="s">
        <v>364</v>
      </c>
      <c r="Q1354" t="s">
        <v>134</v>
      </c>
      <c r="T1354" t="s">
        <v>3478</v>
      </c>
      <c r="U1354" t="s">
        <v>56</v>
      </c>
      <c r="V1354">
        <v>19.487652000000001</v>
      </c>
      <c r="W1354">
        <v>-70.752050999999994</v>
      </c>
      <c r="X1354" t="s">
        <v>57</v>
      </c>
      <c r="Y1354" t="s">
        <v>57</v>
      </c>
      <c r="Z1354" t="s">
        <v>345</v>
      </c>
      <c r="AA1354" t="s">
        <v>155</v>
      </c>
      <c r="AB1354" t="s">
        <v>60</v>
      </c>
      <c r="AD1354" t="s">
        <v>156</v>
      </c>
      <c r="AE1354" t="s">
        <v>176</v>
      </c>
      <c r="AF1354" t="s">
        <v>63</v>
      </c>
      <c r="AG1354" t="s">
        <v>135</v>
      </c>
      <c r="AH1354" t="s">
        <v>135</v>
      </c>
      <c r="AI1354" t="s">
        <v>307</v>
      </c>
      <c r="AJ1354">
        <v>2</v>
      </c>
      <c r="AK1354" t="s">
        <v>444</v>
      </c>
      <c r="AL1354">
        <v>5</v>
      </c>
      <c r="AM1354">
        <v>1</v>
      </c>
      <c r="AN1354" t="s">
        <v>60</v>
      </c>
      <c r="AO1354" t="s">
        <v>67</v>
      </c>
      <c r="AT1354" s="1">
        <v>44114</v>
      </c>
      <c r="AU1354" t="s">
        <v>11959</v>
      </c>
      <c r="AW1354" t="s">
        <v>71</v>
      </c>
      <c r="AX1354" t="s">
        <v>72</v>
      </c>
    </row>
    <row r="1355" spans="1:50" hidden="1" x14ac:dyDescent="0.25">
      <c r="A1355" t="str">
        <f>INDEX('Community ID'!B:B,MATCH(M1355,'Community ID'!A:A,0))</f>
        <v>Cuidad de Dios</v>
      </c>
      <c r="B1355" t="str">
        <f>INDEX('Community ID'!$K:$K,MATCH('Environmental Data'!$N1355,'Community ID'!J:J,0))</f>
        <v>Santiago</v>
      </c>
      <c r="D1355" t="s">
        <v>4178</v>
      </c>
      <c r="G1355" t="s">
        <v>151</v>
      </c>
      <c r="H1355" t="s">
        <v>4179</v>
      </c>
      <c r="I1355">
        <v>62</v>
      </c>
      <c r="J1355">
        <v>8296955226</v>
      </c>
      <c r="K1355" t="s">
        <v>201</v>
      </c>
      <c r="L1355" t="s">
        <v>4180</v>
      </c>
      <c r="M1355" t="s">
        <v>3453</v>
      </c>
      <c r="N1355" t="s">
        <v>364</v>
      </c>
      <c r="O1355" t="s">
        <v>364</v>
      </c>
      <c r="Q1355" t="s">
        <v>134</v>
      </c>
      <c r="S1355">
        <v>730039885</v>
      </c>
      <c r="T1355" t="s">
        <v>3105</v>
      </c>
      <c r="U1355" t="s">
        <v>56</v>
      </c>
      <c r="V1355">
        <v>19.487728833933701</v>
      </c>
      <c r="W1355">
        <v>-70.751930994150698</v>
      </c>
      <c r="X1355" t="s">
        <v>196</v>
      </c>
      <c r="Y1355" t="s">
        <v>196</v>
      </c>
      <c r="Z1355" t="s">
        <v>345</v>
      </c>
      <c r="AA1355" t="s">
        <v>155</v>
      </c>
      <c r="AB1355" t="s">
        <v>60</v>
      </c>
      <c r="AD1355" t="s">
        <v>156</v>
      </c>
      <c r="AE1355" t="s">
        <v>176</v>
      </c>
      <c r="AF1355" t="s">
        <v>63</v>
      </c>
      <c r="AG1355" t="s">
        <v>135</v>
      </c>
      <c r="AH1355" t="s">
        <v>135</v>
      </c>
      <c r="AI1355" t="s">
        <v>4181</v>
      </c>
      <c r="AJ1355">
        <v>2</v>
      </c>
      <c r="AK1355" t="s">
        <v>795</v>
      </c>
      <c r="AL1355">
        <v>4</v>
      </c>
      <c r="AN1355" t="s">
        <v>60</v>
      </c>
      <c r="AO1355" t="s">
        <v>67</v>
      </c>
      <c r="AT1355" s="1">
        <v>44114</v>
      </c>
      <c r="AU1355" t="s">
        <v>11960</v>
      </c>
      <c r="AW1355" t="s">
        <v>71</v>
      </c>
      <c r="AX1355" t="s">
        <v>72</v>
      </c>
    </row>
    <row r="1356" spans="1:50" hidden="1" x14ac:dyDescent="0.25">
      <c r="A1356" t="str">
        <f>INDEX('Community ID'!B:B,MATCH(M1356,'Community ID'!A:A,0))</f>
        <v>Cuidad de Dios</v>
      </c>
      <c r="B1356" t="str">
        <f>INDEX('Community ID'!$K:$K,MATCH('Environmental Data'!$N1356,'Community ID'!J:J,0))</f>
        <v>Santiago</v>
      </c>
      <c r="D1356" t="s">
        <v>4182</v>
      </c>
      <c r="G1356" t="s">
        <v>173</v>
      </c>
      <c r="H1356" s="1">
        <v>24961</v>
      </c>
      <c r="I1356">
        <v>53</v>
      </c>
      <c r="K1356" t="s">
        <v>201</v>
      </c>
      <c r="L1356" t="s">
        <v>3048</v>
      </c>
      <c r="M1356" t="s">
        <v>3453</v>
      </c>
      <c r="N1356" t="s">
        <v>364</v>
      </c>
      <c r="O1356" t="s">
        <v>364</v>
      </c>
      <c r="T1356" t="s">
        <v>3478</v>
      </c>
      <c r="U1356" t="s">
        <v>56</v>
      </c>
      <c r="V1356">
        <v>19.487539000000002</v>
      </c>
      <c r="W1356">
        <v>-70.752225199999998</v>
      </c>
      <c r="X1356" t="s">
        <v>57</v>
      </c>
      <c r="Y1356" t="s">
        <v>57</v>
      </c>
      <c r="Z1356" t="s">
        <v>345</v>
      </c>
      <c r="AA1356" t="s">
        <v>155</v>
      </c>
      <c r="AB1356" t="s">
        <v>60</v>
      </c>
      <c r="AD1356" t="s">
        <v>156</v>
      </c>
      <c r="AE1356" t="s">
        <v>176</v>
      </c>
      <c r="AF1356" t="s">
        <v>63</v>
      </c>
      <c r="AG1356" t="s">
        <v>135</v>
      </c>
      <c r="AH1356" t="s">
        <v>135</v>
      </c>
      <c r="AI1356" t="s">
        <v>307</v>
      </c>
      <c r="AJ1356">
        <v>1</v>
      </c>
      <c r="AK1356" t="s">
        <v>444</v>
      </c>
      <c r="AL1356">
        <v>3</v>
      </c>
      <c r="AM1356">
        <v>1</v>
      </c>
      <c r="AN1356" t="s">
        <v>60</v>
      </c>
      <c r="AO1356" t="s">
        <v>67</v>
      </c>
      <c r="AT1356" s="1">
        <v>44114</v>
      </c>
      <c r="AU1356" t="s">
        <v>11961</v>
      </c>
      <c r="AW1356" t="s">
        <v>71</v>
      </c>
      <c r="AX1356" t="s">
        <v>72</v>
      </c>
    </row>
    <row r="1357" spans="1:50" hidden="1" x14ac:dyDescent="0.25">
      <c r="A1357" t="str">
        <f>INDEX('Community ID'!B:B,MATCH(M1357,'Community ID'!A:A,0))</f>
        <v>Cuidad de Dios</v>
      </c>
      <c r="B1357" t="str">
        <f>INDEX('Community ID'!$K:$K,MATCH('Environmental Data'!$N1357,'Community ID'!J:J,0))</f>
        <v>Santiago</v>
      </c>
      <c r="D1357" t="s">
        <v>4183</v>
      </c>
      <c r="G1357" t="s">
        <v>173</v>
      </c>
      <c r="H1357" s="1">
        <v>31719</v>
      </c>
      <c r="I1357">
        <v>35</v>
      </c>
      <c r="J1357">
        <v>8292899354</v>
      </c>
      <c r="K1357" t="s">
        <v>201</v>
      </c>
      <c r="L1357" t="s">
        <v>127</v>
      </c>
      <c r="M1357" t="s">
        <v>3453</v>
      </c>
      <c r="N1357" t="s">
        <v>364</v>
      </c>
      <c r="O1357" t="s">
        <v>364</v>
      </c>
      <c r="Q1357" t="s">
        <v>134</v>
      </c>
      <c r="T1357" t="s">
        <v>3478</v>
      </c>
      <c r="U1357" t="s">
        <v>56</v>
      </c>
      <c r="V1357">
        <v>19.487577000000002</v>
      </c>
      <c r="W1357">
        <v>-70.752180899999999</v>
      </c>
      <c r="X1357" t="s">
        <v>57</v>
      </c>
      <c r="Y1357" t="s">
        <v>57</v>
      </c>
      <c r="Z1357" t="s">
        <v>345</v>
      </c>
      <c r="AA1357" t="s">
        <v>155</v>
      </c>
      <c r="AB1357" t="s">
        <v>60</v>
      </c>
      <c r="AD1357" t="s">
        <v>156</v>
      </c>
      <c r="AE1357" t="s">
        <v>176</v>
      </c>
      <c r="AF1357" t="s">
        <v>86</v>
      </c>
      <c r="AG1357" t="s">
        <v>135</v>
      </c>
      <c r="AH1357" t="s">
        <v>135</v>
      </c>
      <c r="AI1357" t="s">
        <v>307</v>
      </c>
      <c r="AJ1357">
        <v>1</v>
      </c>
      <c r="AL1357">
        <v>2</v>
      </c>
      <c r="AN1357" t="s">
        <v>60</v>
      </c>
      <c r="AO1357" t="s">
        <v>67</v>
      </c>
      <c r="AT1357" s="1">
        <v>44114</v>
      </c>
      <c r="AU1357" t="s">
        <v>11962</v>
      </c>
      <c r="AW1357" t="s">
        <v>71</v>
      </c>
      <c r="AX1357" t="s">
        <v>72</v>
      </c>
    </row>
    <row r="1358" spans="1:50" hidden="1" x14ac:dyDescent="0.25">
      <c r="A1358" t="str">
        <f>INDEX('Community ID'!B:B,MATCH(M1358,'Community ID'!A:A,0))</f>
        <v>Cuidad de Dios</v>
      </c>
      <c r="B1358" t="str">
        <f>INDEX('Community ID'!$K:$K,MATCH('Environmental Data'!$N1358,'Community ID'!J:J,0))</f>
        <v>Santiago</v>
      </c>
      <c r="D1358" t="s">
        <v>4184</v>
      </c>
      <c r="G1358" t="s">
        <v>173</v>
      </c>
      <c r="H1358" s="1">
        <v>37783</v>
      </c>
      <c r="I1358">
        <v>18</v>
      </c>
      <c r="K1358" t="s">
        <v>132</v>
      </c>
      <c r="L1358" t="s">
        <v>118</v>
      </c>
      <c r="M1358" t="s">
        <v>3453</v>
      </c>
      <c r="N1358" t="s">
        <v>364</v>
      </c>
      <c r="O1358" t="s">
        <v>364</v>
      </c>
      <c r="T1358" t="s">
        <v>3105</v>
      </c>
      <c r="U1358" t="s">
        <v>56</v>
      </c>
      <c r="V1358">
        <v>19.487746345340099</v>
      </c>
      <c r="W1358">
        <v>-70.751941580537306</v>
      </c>
      <c r="X1358" t="s">
        <v>275</v>
      </c>
      <c r="Y1358" t="s">
        <v>275</v>
      </c>
      <c r="Z1358" t="s">
        <v>345</v>
      </c>
      <c r="AA1358" t="s">
        <v>155</v>
      </c>
      <c r="AB1358" t="s">
        <v>60</v>
      </c>
      <c r="AD1358" t="s">
        <v>156</v>
      </c>
      <c r="AE1358" t="s">
        <v>176</v>
      </c>
      <c r="AF1358" t="s">
        <v>63</v>
      </c>
      <c r="AG1358" t="s">
        <v>135</v>
      </c>
      <c r="AH1358" t="s">
        <v>135</v>
      </c>
      <c r="AI1358" t="s">
        <v>4185</v>
      </c>
      <c r="AJ1358">
        <v>1</v>
      </c>
      <c r="AK1358" t="s">
        <v>4186</v>
      </c>
      <c r="AL1358">
        <v>4</v>
      </c>
      <c r="AN1358" t="s">
        <v>60</v>
      </c>
      <c r="AO1358" t="s">
        <v>67</v>
      </c>
      <c r="AT1358" s="1">
        <v>44114</v>
      </c>
      <c r="AU1358" t="s">
        <v>11963</v>
      </c>
      <c r="AW1358" t="s">
        <v>71</v>
      </c>
      <c r="AX1358" t="s">
        <v>72</v>
      </c>
    </row>
    <row r="1359" spans="1:50" hidden="1" x14ac:dyDescent="0.25">
      <c r="A1359" t="str">
        <f>INDEX('Community ID'!B:B,MATCH(M1359,'Community ID'!A:A,0))</f>
        <v>Cuidad de Dios</v>
      </c>
      <c r="B1359" t="str">
        <f>INDEX('Community ID'!$K:$K,MATCH('Environmental Data'!$N1359,'Community ID'!J:J,0))</f>
        <v>Santiago</v>
      </c>
      <c r="D1359" t="s">
        <v>4187</v>
      </c>
      <c r="G1359" t="s">
        <v>151</v>
      </c>
      <c r="H1359" s="1">
        <v>35621</v>
      </c>
      <c r="I1359">
        <v>24</v>
      </c>
      <c r="J1359">
        <v>8096143926</v>
      </c>
      <c r="K1359" t="s">
        <v>117</v>
      </c>
      <c r="L1359" t="s">
        <v>118</v>
      </c>
      <c r="M1359" t="s">
        <v>3453</v>
      </c>
      <c r="N1359" t="s">
        <v>364</v>
      </c>
      <c r="O1359" t="s">
        <v>364</v>
      </c>
      <c r="T1359" t="s">
        <v>3454</v>
      </c>
      <c r="U1359" t="s">
        <v>56</v>
      </c>
      <c r="V1359">
        <v>19.488204281399899</v>
      </c>
      <c r="W1359">
        <v>-70.751775158197006</v>
      </c>
      <c r="X1359" t="s">
        <v>196</v>
      </c>
      <c r="Y1359" t="s">
        <v>196</v>
      </c>
      <c r="Z1359" t="s">
        <v>345</v>
      </c>
      <c r="AA1359" t="s">
        <v>155</v>
      </c>
      <c r="AB1359" t="s">
        <v>60</v>
      </c>
      <c r="AD1359" t="s">
        <v>156</v>
      </c>
      <c r="AE1359" t="s">
        <v>176</v>
      </c>
      <c r="AF1359" t="s">
        <v>111</v>
      </c>
      <c r="AG1359" t="s">
        <v>135</v>
      </c>
      <c r="AH1359" t="s">
        <v>135</v>
      </c>
      <c r="AI1359" t="s">
        <v>3313</v>
      </c>
      <c r="AJ1359">
        <v>2</v>
      </c>
      <c r="AK1359" t="s">
        <v>3484</v>
      </c>
      <c r="AL1359">
        <v>4</v>
      </c>
      <c r="AM1359">
        <v>1</v>
      </c>
      <c r="AN1359" t="s">
        <v>60</v>
      </c>
      <c r="AO1359" t="s">
        <v>67</v>
      </c>
      <c r="AT1359" s="1">
        <v>44114</v>
      </c>
      <c r="AU1359" t="s">
        <v>11964</v>
      </c>
      <c r="AW1359" t="s">
        <v>71</v>
      </c>
      <c r="AX1359" t="s">
        <v>72</v>
      </c>
    </row>
    <row r="1360" spans="1:50" hidden="1" x14ac:dyDescent="0.25">
      <c r="A1360" t="str">
        <f>INDEX('Community ID'!B:B,MATCH(M1360,'Community ID'!A:A,0))</f>
        <v>Cuidad de Dios</v>
      </c>
      <c r="B1360" t="str">
        <f>INDEX('Community ID'!$K:$K,MATCH('Environmental Data'!$N1360,'Community ID'!J:J,0))</f>
        <v>Santiago</v>
      </c>
      <c r="D1360" t="s">
        <v>4188</v>
      </c>
      <c r="G1360" t="s">
        <v>173</v>
      </c>
      <c r="H1360" t="s">
        <v>4189</v>
      </c>
      <c r="I1360">
        <v>44</v>
      </c>
      <c r="J1360">
        <v>8092546660</v>
      </c>
      <c r="K1360" t="s">
        <v>132</v>
      </c>
      <c r="L1360" t="s">
        <v>4190</v>
      </c>
      <c r="M1360" t="s">
        <v>3453</v>
      </c>
      <c r="N1360" t="s">
        <v>364</v>
      </c>
      <c r="O1360" t="s">
        <v>364</v>
      </c>
      <c r="Q1360" t="s">
        <v>2116</v>
      </c>
      <c r="T1360" t="s">
        <v>3478</v>
      </c>
      <c r="U1360" t="s">
        <v>56</v>
      </c>
      <c r="V1360">
        <v>19.487795599999998</v>
      </c>
      <c r="W1360">
        <v>-70.751540700000007</v>
      </c>
      <c r="X1360" t="s">
        <v>57</v>
      </c>
      <c r="Y1360" t="s">
        <v>57</v>
      </c>
      <c r="Z1360" t="s">
        <v>345</v>
      </c>
      <c r="AA1360" t="s">
        <v>155</v>
      </c>
      <c r="AB1360" t="s">
        <v>60</v>
      </c>
      <c r="AD1360" t="s">
        <v>156</v>
      </c>
      <c r="AE1360" t="s">
        <v>176</v>
      </c>
      <c r="AF1360" t="s">
        <v>111</v>
      </c>
      <c r="AG1360" t="s">
        <v>1052</v>
      </c>
      <c r="AH1360" t="s">
        <v>1052</v>
      </c>
      <c r="AI1360" t="s">
        <v>390</v>
      </c>
      <c r="AJ1360">
        <v>1</v>
      </c>
      <c r="AK1360" t="s">
        <v>4018</v>
      </c>
      <c r="AL1360">
        <v>4</v>
      </c>
      <c r="AN1360" t="s">
        <v>60</v>
      </c>
      <c r="AO1360" t="s">
        <v>67</v>
      </c>
      <c r="AT1360" s="1">
        <v>44114</v>
      </c>
      <c r="AU1360" t="s">
        <v>11965</v>
      </c>
      <c r="AW1360" t="s">
        <v>71</v>
      </c>
      <c r="AX1360" t="s">
        <v>72</v>
      </c>
    </row>
    <row r="1361" spans="1:50" hidden="1" x14ac:dyDescent="0.25">
      <c r="A1361" t="str">
        <f>INDEX('Community ID'!B:B,MATCH(M1361,'Community ID'!A:A,0))</f>
        <v>Los Embassadores</v>
      </c>
      <c r="B1361" t="str">
        <f>INDEX('Community ID'!$K:$K,MATCH('Environmental Data'!$N1361,'Community ID'!J:J,0))</f>
        <v>Constanza</v>
      </c>
      <c r="D1361" t="s">
        <v>4197</v>
      </c>
      <c r="F1361" t="s">
        <v>1757</v>
      </c>
      <c r="G1361" t="s">
        <v>173</v>
      </c>
      <c r="H1361" t="s">
        <v>4198</v>
      </c>
      <c r="I1361">
        <v>48</v>
      </c>
      <c r="J1361" t="s">
        <v>4199</v>
      </c>
      <c r="K1361" t="s">
        <v>76</v>
      </c>
      <c r="L1361" t="s">
        <v>108</v>
      </c>
      <c r="M1361" t="s">
        <v>1280</v>
      </c>
      <c r="N1361" t="s">
        <v>79</v>
      </c>
      <c r="O1361" t="s">
        <v>98</v>
      </c>
      <c r="Q1361" t="s">
        <v>358</v>
      </c>
      <c r="R1361" t="s">
        <v>621</v>
      </c>
      <c r="T1361" t="s">
        <v>836</v>
      </c>
      <c r="U1361" t="s">
        <v>56</v>
      </c>
      <c r="V1361">
        <v>18.915472900000001</v>
      </c>
      <c r="W1361">
        <v>-70.745760099999998</v>
      </c>
      <c r="X1361" t="s">
        <v>82</v>
      </c>
      <c r="Y1361" t="s">
        <v>82</v>
      </c>
      <c r="Z1361" t="s">
        <v>166</v>
      </c>
      <c r="AA1361" t="s">
        <v>59</v>
      </c>
      <c r="AB1361" t="s">
        <v>60</v>
      </c>
      <c r="AD1361" t="s">
        <v>156</v>
      </c>
      <c r="AE1361" t="s">
        <v>157</v>
      </c>
      <c r="AF1361" t="s">
        <v>111</v>
      </c>
      <c r="AG1361" t="s">
        <v>621</v>
      </c>
      <c r="AH1361" t="s">
        <v>621</v>
      </c>
      <c r="AI1361" t="s">
        <v>307</v>
      </c>
      <c r="AJ1361">
        <v>1</v>
      </c>
      <c r="AK1361" t="s">
        <v>4158</v>
      </c>
      <c r="AL1361">
        <v>3</v>
      </c>
      <c r="AM1361">
        <v>1</v>
      </c>
      <c r="AN1361" t="s">
        <v>60</v>
      </c>
      <c r="AO1361" t="s">
        <v>67</v>
      </c>
      <c r="AT1361" s="1">
        <v>44114</v>
      </c>
      <c r="AU1361" t="s">
        <v>11966</v>
      </c>
      <c r="AW1361" t="s">
        <v>71</v>
      </c>
      <c r="AX1361" t="s">
        <v>72</v>
      </c>
    </row>
    <row r="1362" spans="1:50" hidden="1" x14ac:dyDescent="0.25">
      <c r="A1362" t="str">
        <f>INDEX('Community ID'!B:B,MATCH(M1362,'Community ID'!A:A,0))</f>
        <v>Cuidad de Dios</v>
      </c>
      <c r="B1362" t="str">
        <f>INDEX('Community ID'!$K:$K,MATCH('Environmental Data'!$N1362,'Community ID'!J:J,0))</f>
        <v>Santiago</v>
      </c>
      <c r="D1362" t="s">
        <v>4191</v>
      </c>
      <c r="G1362" t="s">
        <v>173</v>
      </c>
      <c r="H1362" s="1">
        <v>31363</v>
      </c>
      <c r="I1362">
        <v>36</v>
      </c>
      <c r="J1362">
        <v>8098544730</v>
      </c>
      <c r="K1362" t="s">
        <v>49</v>
      </c>
      <c r="L1362" t="s">
        <v>4192</v>
      </c>
      <c r="M1362" t="s">
        <v>3453</v>
      </c>
      <c r="N1362" t="s">
        <v>364</v>
      </c>
      <c r="O1362" t="s">
        <v>364</v>
      </c>
      <c r="Q1362" t="s">
        <v>134</v>
      </c>
      <c r="S1362">
        <v>201668308</v>
      </c>
      <c r="T1362" t="s">
        <v>3105</v>
      </c>
      <c r="U1362" t="s">
        <v>56</v>
      </c>
      <c r="V1362">
        <v>19.487760387595898</v>
      </c>
      <c r="W1362">
        <v>-70.751555745762502</v>
      </c>
      <c r="X1362" t="s">
        <v>57</v>
      </c>
      <c r="Y1362" t="s">
        <v>57</v>
      </c>
      <c r="Z1362" t="s">
        <v>345</v>
      </c>
      <c r="AA1362" t="s">
        <v>155</v>
      </c>
      <c r="AB1362" t="s">
        <v>60</v>
      </c>
      <c r="AD1362" t="s">
        <v>156</v>
      </c>
      <c r="AE1362" t="s">
        <v>176</v>
      </c>
      <c r="AF1362" t="s">
        <v>63</v>
      </c>
      <c r="AG1362" t="s">
        <v>135</v>
      </c>
      <c r="AH1362" t="s">
        <v>135</v>
      </c>
      <c r="AI1362" t="s">
        <v>3190</v>
      </c>
      <c r="AJ1362">
        <v>2</v>
      </c>
      <c r="AK1362" t="s">
        <v>795</v>
      </c>
      <c r="AL1362">
        <v>6</v>
      </c>
      <c r="AN1362" t="s">
        <v>60</v>
      </c>
      <c r="AO1362" t="s">
        <v>67</v>
      </c>
      <c r="AT1362" s="1">
        <v>44114</v>
      </c>
      <c r="AU1362" t="s">
        <v>11967</v>
      </c>
      <c r="AW1362" t="s">
        <v>71</v>
      </c>
      <c r="AX1362" t="s">
        <v>72</v>
      </c>
    </row>
    <row r="1363" spans="1:50" hidden="1" x14ac:dyDescent="0.25">
      <c r="A1363" t="str">
        <f>INDEX('Community ID'!B:B,MATCH(M1363,'Community ID'!A:A,0))</f>
        <v>Cuidad de Dios</v>
      </c>
      <c r="B1363" t="str">
        <f>INDEX('Community ID'!$K:$K,MATCH('Environmental Data'!$N1363,'Community ID'!J:J,0))</f>
        <v>Santiago</v>
      </c>
      <c r="D1363" t="s">
        <v>4193</v>
      </c>
      <c r="G1363" t="s">
        <v>173</v>
      </c>
      <c r="H1363" t="s">
        <v>4194</v>
      </c>
      <c r="I1363">
        <v>57</v>
      </c>
      <c r="K1363" t="s">
        <v>76</v>
      </c>
      <c r="L1363" t="s">
        <v>127</v>
      </c>
      <c r="M1363" t="s">
        <v>3453</v>
      </c>
      <c r="N1363" t="s">
        <v>364</v>
      </c>
      <c r="O1363" t="s">
        <v>364</v>
      </c>
      <c r="T1363" t="s">
        <v>3454</v>
      </c>
      <c r="U1363" t="s">
        <v>56</v>
      </c>
      <c r="V1363">
        <v>19.488204281399899</v>
      </c>
      <c r="W1363">
        <v>-70.751775158197006</v>
      </c>
      <c r="X1363" t="s">
        <v>57</v>
      </c>
      <c r="Y1363" t="s">
        <v>57</v>
      </c>
      <c r="Z1363" t="s">
        <v>345</v>
      </c>
      <c r="AA1363" t="s">
        <v>155</v>
      </c>
      <c r="AB1363" t="s">
        <v>60</v>
      </c>
      <c r="AD1363" t="s">
        <v>156</v>
      </c>
      <c r="AE1363" t="s">
        <v>157</v>
      </c>
      <c r="AF1363" t="s">
        <v>395</v>
      </c>
      <c r="AG1363" t="s">
        <v>135</v>
      </c>
      <c r="AH1363" t="s">
        <v>135</v>
      </c>
      <c r="AI1363" t="s">
        <v>3313</v>
      </c>
      <c r="AJ1363">
        <v>2</v>
      </c>
      <c r="AK1363" t="s">
        <v>3484</v>
      </c>
      <c r="AL1363">
        <v>2</v>
      </c>
      <c r="AM1363">
        <v>0</v>
      </c>
      <c r="AN1363" t="s">
        <v>61</v>
      </c>
      <c r="AO1363" t="s">
        <v>67</v>
      </c>
      <c r="AT1363" s="1">
        <v>44114</v>
      </c>
      <c r="AU1363" t="s">
        <v>11968</v>
      </c>
      <c r="AW1363" t="s">
        <v>71</v>
      </c>
      <c r="AX1363" t="s">
        <v>72</v>
      </c>
    </row>
    <row r="1364" spans="1:50" hidden="1" x14ac:dyDescent="0.25">
      <c r="A1364" t="str">
        <f>INDEX('Community ID'!B:B,MATCH(M1364,'Community ID'!A:A,0))</f>
        <v>Cuidad de Dios</v>
      </c>
      <c r="B1364" t="str">
        <f>INDEX('Community ID'!$K:$K,MATCH('Environmental Data'!$N1364,'Community ID'!J:J,0))</f>
        <v>Santiago</v>
      </c>
      <c r="D1364" t="s">
        <v>4195</v>
      </c>
      <c r="G1364" t="s">
        <v>173</v>
      </c>
      <c r="H1364" t="s">
        <v>4196</v>
      </c>
      <c r="I1364">
        <v>39</v>
      </c>
      <c r="J1364">
        <v>8299429902</v>
      </c>
      <c r="K1364" t="s">
        <v>76</v>
      </c>
      <c r="L1364" t="s">
        <v>3048</v>
      </c>
      <c r="M1364" t="s">
        <v>3453</v>
      </c>
      <c r="N1364" t="s">
        <v>364</v>
      </c>
      <c r="O1364" t="s">
        <v>364</v>
      </c>
      <c r="Q1364" t="s">
        <v>465</v>
      </c>
      <c r="T1364" t="s">
        <v>3478</v>
      </c>
      <c r="U1364" t="s">
        <v>56</v>
      </c>
      <c r="V1364">
        <v>19.487659399999998</v>
      </c>
      <c r="W1364">
        <v>-70.751977499999995</v>
      </c>
      <c r="X1364" t="s">
        <v>100</v>
      </c>
      <c r="Y1364" t="s">
        <v>100</v>
      </c>
      <c r="Z1364" t="s">
        <v>345</v>
      </c>
      <c r="AA1364" t="s">
        <v>155</v>
      </c>
      <c r="AB1364" t="s">
        <v>60</v>
      </c>
      <c r="AD1364" t="s">
        <v>156</v>
      </c>
      <c r="AE1364" t="s">
        <v>176</v>
      </c>
      <c r="AF1364" t="s">
        <v>63</v>
      </c>
      <c r="AG1364" t="s">
        <v>1052</v>
      </c>
      <c r="AH1364" t="s">
        <v>1052</v>
      </c>
      <c r="AI1364" t="s">
        <v>307</v>
      </c>
      <c r="AJ1364">
        <v>2</v>
      </c>
      <c r="AK1364" t="s">
        <v>4018</v>
      </c>
      <c r="AL1364">
        <v>2</v>
      </c>
      <c r="AN1364" t="s">
        <v>61</v>
      </c>
      <c r="AO1364" t="s">
        <v>67</v>
      </c>
      <c r="AT1364" s="1">
        <v>44114</v>
      </c>
      <c r="AU1364" t="s">
        <v>11969</v>
      </c>
      <c r="AW1364" t="s">
        <v>71</v>
      </c>
      <c r="AX1364" t="s">
        <v>72</v>
      </c>
    </row>
    <row r="1365" spans="1:50" hidden="1" x14ac:dyDescent="0.25">
      <c r="A1365" t="str">
        <f>INDEX('Community ID'!B:B,MATCH(M1365,'Community ID'!A:A,0))</f>
        <v>Cuidad de Dios</v>
      </c>
      <c r="B1365" t="str">
        <f>INDEX('Community ID'!$K:$K,MATCH('Environmental Data'!$N1365,'Community ID'!J:J,0))</f>
        <v>Santiago</v>
      </c>
      <c r="D1365" t="s">
        <v>4200</v>
      </c>
      <c r="F1365" t="s">
        <v>4201</v>
      </c>
      <c r="G1365" t="s">
        <v>173</v>
      </c>
      <c r="H1365" t="s">
        <v>4202</v>
      </c>
      <c r="I1365">
        <v>20</v>
      </c>
      <c r="J1365">
        <v>8096150235</v>
      </c>
      <c r="K1365" t="s">
        <v>49</v>
      </c>
      <c r="L1365" t="s">
        <v>108</v>
      </c>
      <c r="M1365" t="s">
        <v>3453</v>
      </c>
      <c r="N1365" t="s">
        <v>364</v>
      </c>
      <c r="O1365" t="s">
        <v>364</v>
      </c>
      <c r="Q1365" t="s">
        <v>134</v>
      </c>
      <c r="T1365" t="s">
        <v>3105</v>
      </c>
      <c r="U1365" t="s">
        <v>56</v>
      </c>
      <c r="V1365">
        <v>19.487639745177599</v>
      </c>
      <c r="W1365">
        <v>-70.751771731913294</v>
      </c>
      <c r="X1365" t="s">
        <v>82</v>
      </c>
      <c r="Y1365" t="s">
        <v>275</v>
      </c>
      <c r="Z1365" t="s">
        <v>345</v>
      </c>
      <c r="AA1365" t="s">
        <v>155</v>
      </c>
      <c r="AB1365" t="s">
        <v>60</v>
      </c>
      <c r="AD1365" t="s">
        <v>156</v>
      </c>
      <c r="AE1365" t="s">
        <v>176</v>
      </c>
      <c r="AF1365" t="s">
        <v>63</v>
      </c>
      <c r="AG1365" t="s">
        <v>135</v>
      </c>
      <c r="AH1365" t="s">
        <v>135</v>
      </c>
      <c r="AI1365" t="s">
        <v>722</v>
      </c>
      <c r="AJ1365">
        <v>2</v>
      </c>
      <c r="AK1365" t="s">
        <v>4018</v>
      </c>
      <c r="AL1365">
        <v>4</v>
      </c>
      <c r="AM1365">
        <v>2</v>
      </c>
      <c r="AN1365" t="s">
        <v>61</v>
      </c>
      <c r="AO1365" t="s">
        <v>67</v>
      </c>
      <c r="AT1365" s="1">
        <v>44114</v>
      </c>
      <c r="AU1365" t="s">
        <v>11970</v>
      </c>
      <c r="AW1365" t="s">
        <v>71</v>
      </c>
      <c r="AX1365" t="s">
        <v>72</v>
      </c>
    </row>
    <row r="1366" spans="1:50" hidden="1" x14ac:dyDescent="0.25">
      <c r="A1366" t="str">
        <f>INDEX('Community ID'!B:B,MATCH(M1366,'Community ID'!A:A,0))</f>
        <v>Cuidad de Dios</v>
      </c>
      <c r="B1366" t="str">
        <f>INDEX('Community ID'!$K:$K,MATCH('Environmental Data'!$N1366,'Community ID'!J:J,0))</f>
        <v>Santiago</v>
      </c>
      <c r="D1366" t="s">
        <v>4203</v>
      </c>
      <c r="F1366" t="s">
        <v>4205</v>
      </c>
      <c r="G1366" t="s">
        <v>173</v>
      </c>
      <c r="H1366" s="1">
        <v>35500</v>
      </c>
      <c r="I1366">
        <v>24</v>
      </c>
      <c r="J1366">
        <v>8099108334</v>
      </c>
      <c r="K1366" t="s">
        <v>132</v>
      </c>
      <c r="L1366" t="s">
        <v>1883</v>
      </c>
      <c r="M1366" t="s">
        <v>3453</v>
      </c>
      <c r="N1366" t="s">
        <v>364</v>
      </c>
      <c r="O1366" t="s">
        <v>364</v>
      </c>
      <c r="Q1366" t="s">
        <v>353</v>
      </c>
      <c r="S1366">
        <v>40209408463</v>
      </c>
      <c r="T1366" t="s">
        <v>3105</v>
      </c>
      <c r="U1366" t="s">
        <v>56</v>
      </c>
      <c r="V1366">
        <v>19.4874907830532</v>
      </c>
      <c r="W1366">
        <v>-70.751511250211706</v>
      </c>
      <c r="X1366" t="s">
        <v>196</v>
      </c>
      <c r="Y1366" t="s">
        <v>275</v>
      </c>
      <c r="Z1366" t="s">
        <v>345</v>
      </c>
      <c r="AA1366" t="s">
        <v>155</v>
      </c>
      <c r="AB1366" t="s">
        <v>60</v>
      </c>
      <c r="AD1366" t="s">
        <v>156</v>
      </c>
      <c r="AE1366" t="s">
        <v>176</v>
      </c>
      <c r="AF1366" t="s">
        <v>63</v>
      </c>
      <c r="AG1366" t="s">
        <v>1052</v>
      </c>
      <c r="AH1366" t="s">
        <v>1052</v>
      </c>
      <c r="AI1366" t="s">
        <v>4206</v>
      </c>
      <c r="AJ1366">
        <v>1</v>
      </c>
      <c r="AK1366" t="s">
        <v>4018</v>
      </c>
      <c r="AL1366">
        <v>3</v>
      </c>
      <c r="AM1366">
        <v>2</v>
      </c>
      <c r="AN1366" t="s">
        <v>61</v>
      </c>
      <c r="AO1366" t="s">
        <v>67</v>
      </c>
      <c r="AT1366" s="1">
        <v>44114</v>
      </c>
      <c r="AU1366" t="s">
        <v>11971</v>
      </c>
      <c r="AW1366" t="s">
        <v>71</v>
      </c>
      <c r="AX1366" t="s">
        <v>72</v>
      </c>
    </row>
    <row r="1367" spans="1:50" hidden="1" x14ac:dyDescent="0.25">
      <c r="A1367" t="str">
        <f>INDEX('Community ID'!B:B,MATCH(M1367,'Community ID'!A:A,0))</f>
        <v>Cuidad de Dios</v>
      </c>
      <c r="B1367" t="str">
        <f>INDEX('Community ID'!$K:$K,MATCH('Environmental Data'!$N1367,'Community ID'!J:J,0))</f>
        <v>Santiago</v>
      </c>
      <c r="D1367" t="s">
        <v>4207</v>
      </c>
      <c r="F1367" t="s">
        <v>4208</v>
      </c>
      <c r="G1367" t="s">
        <v>151</v>
      </c>
      <c r="H1367" t="s">
        <v>4209</v>
      </c>
      <c r="I1367">
        <v>78</v>
      </c>
      <c r="J1367">
        <v>8096270902</v>
      </c>
      <c r="K1367" t="s">
        <v>76</v>
      </c>
      <c r="L1367" t="s">
        <v>4210</v>
      </c>
      <c r="M1367" t="s">
        <v>3453</v>
      </c>
      <c r="N1367" t="s">
        <v>364</v>
      </c>
      <c r="O1367" t="s">
        <v>364</v>
      </c>
      <c r="Q1367" t="s">
        <v>370</v>
      </c>
      <c r="S1367">
        <v>3100581333</v>
      </c>
      <c r="T1367" t="s">
        <v>3478</v>
      </c>
      <c r="U1367" t="s">
        <v>56</v>
      </c>
      <c r="V1367">
        <v>19.487409100000001</v>
      </c>
      <c r="W1367">
        <v>-70.751431699999998</v>
      </c>
      <c r="X1367" t="s">
        <v>57</v>
      </c>
      <c r="Y1367" t="s">
        <v>57</v>
      </c>
      <c r="Z1367" t="s">
        <v>345</v>
      </c>
      <c r="AA1367" t="s">
        <v>155</v>
      </c>
      <c r="AB1367" t="s">
        <v>60</v>
      </c>
      <c r="AD1367" t="s">
        <v>181</v>
      </c>
      <c r="AE1367" t="s">
        <v>176</v>
      </c>
      <c r="AF1367" t="s">
        <v>63</v>
      </c>
      <c r="AG1367" t="s">
        <v>1052</v>
      </c>
      <c r="AH1367" t="s">
        <v>1052</v>
      </c>
      <c r="AI1367" t="s">
        <v>307</v>
      </c>
      <c r="AJ1367">
        <v>1</v>
      </c>
      <c r="AK1367" t="s">
        <v>4018</v>
      </c>
      <c r="AL1367">
        <v>4</v>
      </c>
      <c r="AN1367" t="s">
        <v>60</v>
      </c>
      <c r="AO1367" t="s">
        <v>67</v>
      </c>
      <c r="AT1367" s="1">
        <v>44114</v>
      </c>
      <c r="AU1367" t="s">
        <v>11972</v>
      </c>
      <c r="AW1367" t="s">
        <v>71</v>
      </c>
      <c r="AX1367" t="s">
        <v>72</v>
      </c>
    </row>
    <row r="1368" spans="1:50" hidden="1" x14ac:dyDescent="0.25">
      <c r="A1368" t="str">
        <f>INDEX('Community ID'!B:B,MATCH(M1368,'Community ID'!A:A,0))</f>
        <v>Cuidad de Dios</v>
      </c>
      <c r="B1368" t="str">
        <f>INDEX('Community ID'!$K:$K,MATCH('Environmental Data'!$N1368,'Community ID'!J:J,0))</f>
        <v>Santiago</v>
      </c>
      <c r="D1368" t="s">
        <v>4211</v>
      </c>
      <c r="G1368" t="s">
        <v>173</v>
      </c>
      <c r="H1368" t="s">
        <v>4212</v>
      </c>
      <c r="I1368">
        <v>26</v>
      </c>
      <c r="J1368">
        <v>8299771908</v>
      </c>
      <c r="K1368" t="s">
        <v>492</v>
      </c>
      <c r="L1368" t="s">
        <v>127</v>
      </c>
      <c r="M1368" t="s">
        <v>3453</v>
      </c>
      <c r="N1368" t="s">
        <v>364</v>
      </c>
      <c r="O1368" t="s">
        <v>364</v>
      </c>
      <c r="Q1368" t="s">
        <v>353</v>
      </c>
      <c r="T1368" t="s">
        <v>3454</v>
      </c>
      <c r="U1368" t="s">
        <v>56</v>
      </c>
      <c r="V1368">
        <v>19.488204281399899</v>
      </c>
      <c r="W1368">
        <v>-70.751775158197006</v>
      </c>
      <c r="X1368" t="s">
        <v>57</v>
      </c>
      <c r="Y1368" t="s">
        <v>57</v>
      </c>
      <c r="Z1368" t="s">
        <v>345</v>
      </c>
      <c r="AA1368" t="s">
        <v>155</v>
      </c>
      <c r="AB1368" t="s">
        <v>60</v>
      </c>
      <c r="AD1368" t="s">
        <v>156</v>
      </c>
      <c r="AE1368" t="s">
        <v>157</v>
      </c>
      <c r="AF1368" t="s">
        <v>111</v>
      </c>
      <c r="AG1368" t="s">
        <v>1052</v>
      </c>
      <c r="AH1368" t="s">
        <v>1052</v>
      </c>
      <c r="AI1368" t="s">
        <v>3313</v>
      </c>
      <c r="AJ1368">
        <v>2</v>
      </c>
      <c r="AK1368" t="s">
        <v>3484</v>
      </c>
      <c r="AL1368">
        <v>3</v>
      </c>
      <c r="AM1368">
        <v>1</v>
      </c>
      <c r="AN1368" t="s">
        <v>60</v>
      </c>
      <c r="AO1368" t="s">
        <v>67</v>
      </c>
      <c r="AT1368" s="1">
        <v>44114</v>
      </c>
      <c r="AU1368" t="s">
        <v>11973</v>
      </c>
      <c r="AW1368" t="s">
        <v>71</v>
      </c>
      <c r="AX1368" t="s">
        <v>72</v>
      </c>
    </row>
    <row r="1369" spans="1:50" hidden="1" x14ac:dyDescent="0.25">
      <c r="A1369" t="str">
        <f>INDEX('Community ID'!B:B,MATCH(M1369,'Community ID'!A:A,0))</f>
        <v>Cuidad de Dios</v>
      </c>
      <c r="B1369" t="str">
        <f>INDEX('Community ID'!$K:$K,MATCH('Environmental Data'!$N1369,'Community ID'!J:J,0))</f>
        <v>Santiago</v>
      </c>
      <c r="D1369" t="s">
        <v>4213</v>
      </c>
      <c r="G1369" t="s">
        <v>173</v>
      </c>
      <c r="H1369" t="s">
        <v>4214</v>
      </c>
      <c r="I1369">
        <v>29</v>
      </c>
      <c r="J1369">
        <v>8098840213</v>
      </c>
      <c r="K1369" t="s">
        <v>201</v>
      </c>
      <c r="L1369" t="s">
        <v>127</v>
      </c>
      <c r="M1369" t="s">
        <v>3453</v>
      </c>
      <c r="N1369" t="s">
        <v>364</v>
      </c>
      <c r="O1369" t="s">
        <v>364</v>
      </c>
      <c r="Q1369" t="s">
        <v>338</v>
      </c>
      <c r="S1369">
        <v>3105599710</v>
      </c>
      <c r="T1369" t="s">
        <v>3105</v>
      </c>
      <c r="U1369" t="s">
        <v>56</v>
      </c>
      <c r="V1369">
        <v>19.4877784294811</v>
      </c>
      <c r="W1369">
        <v>-70.751497257476203</v>
      </c>
      <c r="X1369" t="s">
        <v>57</v>
      </c>
      <c r="Y1369" t="s">
        <v>57</v>
      </c>
      <c r="Z1369" t="s">
        <v>345</v>
      </c>
      <c r="AA1369" t="s">
        <v>155</v>
      </c>
      <c r="AB1369" t="s">
        <v>60</v>
      </c>
      <c r="AD1369" t="s">
        <v>156</v>
      </c>
      <c r="AE1369" t="s">
        <v>176</v>
      </c>
      <c r="AF1369" t="s">
        <v>63</v>
      </c>
      <c r="AG1369" t="s">
        <v>135</v>
      </c>
      <c r="AH1369" t="s">
        <v>135</v>
      </c>
      <c r="AI1369" t="s">
        <v>4181</v>
      </c>
      <c r="AJ1369">
        <v>1</v>
      </c>
      <c r="AK1369" t="s">
        <v>3630</v>
      </c>
      <c r="AL1369">
        <v>4</v>
      </c>
      <c r="AM1369">
        <v>2</v>
      </c>
      <c r="AN1369" t="s">
        <v>60</v>
      </c>
      <c r="AO1369" t="s">
        <v>67</v>
      </c>
      <c r="AT1369" s="1">
        <v>44114</v>
      </c>
      <c r="AU1369" t="s">
        <v>11974</v>
      </c>
      <c r="AW1369" t="s">
        <v>71</v>
      </c>
      <c r="AX1369" t="s">
        <v>72</v>
      </c>
    </row>
    <row r="1370" spans="1:50" hidden="1" x14ac:dyDescent="0.25">
      <c r="A1370" t="str">
        <f>INDEX('Community ID'!B:B,MATCH(M1370,'Community ID'!A:A,0))</f>
        <v>Cuidad de Dios</v>
      </c>
      <c r="B1370" t="str">
        <f>INDEX('Community ID'!$K:$K,MATCH('Environmental Data'!$N1370,'Community ID'!J:J,0))</f>
        <v>Santiago</v>
      </c>
      <c r="D1370" t="s">
        <v>4222</v>
      </c>
      <c r="G1370" t="s">
        <v>173</v>
      </c>
      <c r="H1370" t="s">
        <v>4223</v>
      </c>
      <c r="I1370">
        <v>43</v>
      </c>
      <c r="K1370" t="s">
        <v>76</v>
      </c>
      <c r="M1370" t="s">
        <v>3474</v>
      </c>
      <c r="N1370" t="s">
        <v>364</v>
      </c>
      <c r="O1370" t="s">
        <v>364</v>
      </c>
      <c r="T1370" t="s">
        <v>3478</v>
      </c>
      <c r="U1370" t="s">
        <v>56</v>
      </c>
      <c r="V1370">
        <v>19.487757200000001</v>
      </c>
      <c r="W1370">
        <v>-70.751161100000004</v>
      </c>
      <c r="X1370" t="s">
        <v>57</v>
      </c>
      <c r="Y1370" t="s">
        <v>57</v>
      </c>
      <c r="Z1370" t="s">
        <v>345</v>
      </c>
      <c r="AA1370" t="s">
        <v>155</v>
      </c>
      <c r="AB1370" t="s">
        <v>60</v>
      </c>
      <c r="AD1370" t="s">
        <v>156</v>
      </c>
      <c r="AE1370" t="s">
        <v>176</v>
      </c>
      <c r="AF1370" t="s">
        <v>111</v>
      </c>
      <c r="AG1370" t="s">
        <v>135</v>
      </c>
      <c r="AH1370" t="s">
        <v>135</v>
      </c>
      <c r="AI1370" t="s">
        <v>4224</v>
      </c>
      <c r="AJ1370">
        <v>2</v>
      </c>
      <c r="AK1370" t="s">
        <v>4018</v>
      </c>
      <c r="AL1370">
        <v>2</v>
      </c>
      <c r="AN1370" t="s">
        <v>61</v>
      </c>
      <c r="AO1370" t="s">
        <v>67</v>
      </c>
      <c r="AT1370" s="1">
        <v>44114</v>
      </c>
      <c r="AU1370" t="s">
        <v>11975</v>
      </c>
      <c r="AW1370" t="s">
        <v>71</v>
      </c>
      <c r="AX1370" t="s">
        <v>72</v>
      </c>
    </row>
    <row r="1371" spans="1:50" hidden="1" x14ac:dyDescent="0.25">
      <c r="A1371" t="str">
        <f>INDEX('Community ID'!B:B,MATCH(M1371,'Community ID'!A:A,0))</f>
        <v>Cuidad de Dios</v>
      </c>
      <c r="B1371" t="str">
        <f>INDEX('Community ID'!$K:$K,MATCH('Environmental Data'!$N1371,'Community ID'!J:J,0))</f>
        <v>Santiago</v>
      </c>
      <c r="D1371" t="s">
        <v>4215</v>
      </c>
      <c r="F1371" t="s">
        <v>4216</v>
      </c>
      <c r="G1371" t="s">
        <v>173</v>
      </c>
      <c r="H1371" s="1">
        <v>30169</v>
      </c>
      <c r="I1371">
        <v>39</v>
      </c>
      <c r="J1371">
        <v>8099952189</v>
      </c>
      <c r="K1371" t="s">
        <v>132</v>
      </c>
      <c r="L1371" t="s">
        <v>127</v>
      </c>
      <c r="M1371" t="s">
        <v>4217</v>
      </c>
      <c r="N1371" t="s">
        <v>364</v>
      </c>
      <c r="O1371" t="s">
        <v>364</v>
      </c>
      <c r="T1371" t="s">
        <v>3454</v>
      </c>
      <c r="U1371" t="s">
        <v>56</v>
      </c>
      <c r="V1371">
        <v>19.488204281399899</v>
      </c>
      <c r="W1371">
        <v>-70.751775158197006</v>
      </c>
      <c r="X1371" t="s">
        <v>275</v>
      </c>
      <c r="Y1371" t="s">
        <v>275</v>
      </c>
      <c r="Z1371" t="s">
        <v>345</v>
      </c>
      <c r="AA1371" t="s">
        <v>155</v>
      </c>
      <c r="AB1371" t="s">
        <v>60</v>
      </c>
      <c r="AD1371" t="s">
        <v>156</v>
      </c>
      <c r="AE1371" t="s">
        <v>157</v>
      </c>
      <c r="AF1371" t="s">
        <v>395</v>
      </c>
      <c r="AG1371" t="s">
        <v>135</v>
      </c>
      <c r="AH1371" t="s">
        <v>135</v>
      </c>
      <c r="AI1371" t="s">
        <v>3313</v>
      </c>
      <c r="AJ1371">
        <v>2</v>
      </c>
      <c r="AK1371" t="s">
        <v>3484</v>
      </c>
      <c r="AL1371">
        <v>2</v>
      </c>
      <c r="AM1371">
        <v>0</v>
      </c>
      <c r="AN1371" t="s">
        <v>61</v>
      </c>
      <c r="AO1371" t="s">
        <v>67</v>
      </c>
      <c r="AT1371" s="1">
        <v>44114</v>
      </c>
      <c r="AU1371" t="s">
        <v>11976</v>
      </c>
      <c r="AW1371" t="s">
        <v>71</v>
      </c>
      <c r="AX1371" t="s">
        <v>72</v>
      </c>
    </row>
    <row r="1372" spans="1:50" hidden="1" x14ac:dyDescent="0.25">
      <c r="A1372" t="str">
        <f>INDEX('Community ID'!B:B,MATCH(M1372,'Community ID'!A:A,0))</f>
        <v>Cuidad de Dios</v>
      </c>
      <c r="B1372" t="str">
        <f>INDEX('Community ID'!$K:$K,MATCH('Environmental Data'!$N1372,'Community ID'!J:J,0))</f>
        <v>Santiago</v>
      </c>
      <c r="D1372" t="s">
        <v>4218</v>
      </c>
      <c r="F1372" t="s">
        <v>4219</v>
      </c>
      <c r="G1372" t="s">
        <v>173</v>
      </c>
      <c r="H1372" t="s">
        <v>4220</v>
      </c>
      <c r="I1372">
        <v>43</v>
      </c>
      <c r="J1372">
        <v>8295396162</v>
      </c>
      <c r="K1372" t="s">
        <v>132</v>
      </c>
      <c r="L1372" t="s">
        <v>1209</v>
      </c>
      <c r="M1372" t="s">
        <v>3453</v>
      </c>
      <c r="N1372" t="s">
        <v>364</v>
      </c>
      <c r="O1372" t="s">
        <v>364</v>
      </c>
      <c r="Q1372" t="s">
        <v>338</v>
      </c>
      <c r="S1372">
        <v>310319231</v>
      </c>
      <c r="T1372" t="s">
        <v>3105</v>
      </c>
      <c r="U1372" t="s">
        <v>56</v>
      </c>
      <c r="V1372">
        <v>19.488025992165099</v>
      </c>
      <c r="W1372">
        <v>-70.751268814816001</v>
      </c>
      <c r="X1372" t="s">
        <v>57</v>
      </c>
      <c r="Y1372" t="s">
        <v>57</v>
      </c>
      <c r="Z1372" t="s">
        <v>345</v>
      </c>
      <c r="AA1372" t="s">
        <v>155</v>
      </c>
      <c r="AB1372" t="s">
        <v>60</v>
      </c>
      <c r="AD1372" t="s">
        <v>156</v>
      </c>
      <c r="AE1372" t="s">
        <v>176</v>
      </c>
      <c r="AF1372" t="s">
        <v>63</v>
      </c>
      <c r="AG1372" t="s">
        <v>1052</v>
      </c>
      <c r="AH1372" t="s">
        <v>1052</v>
      </c>
      <c r="AI1372" t="s">
        <v>4221</v>
      </c>
      <c r="AJ1372">
        <v>2</v>
      </c>
      <c r="AK1372" t="s">
        <v>3430</v>
      </c>
      <c r="AL1372">
        <v>5</v>
      </c>
      <c r="AM1372">
        <v>1</v>
      </c>
      <c r="AN1372" t="s">
        <v>60</v>
      </c>
      <c r="AO1372" t="s">
        <v>67</v>
      </c>
      <c r="AT1372" s="1">
        <v>44114</v>
      </c>
      <c r="AU1372" t="s">
        <v>11977</v>
      </c>
      <c r="AW1372" t="s">
        <v>71</v>
      </c>
      <c r="AX1372" t="s">
        <v>72</v>
      </c>
    </row>
    <row r="1373" spans="1:50" hidden="1" x14ac:dyDescent="0.25">
      <c r="A1373" t="str">
        <f>INDEX('Community ID'!B:B,MATCH(M1373,'Community ID'!A:A,0))</f>
        <v>Cuidad de Dios</v>
      </c>
      <c r="B1373" t="str">
        <f>INDEX('Community ID'!$K:$K,MATCH('Environmental Data'!$N1373,'Community ID'!J:J,0))</f>
        <v>Santiago</v>
      </c>
      <c r="D1373" t="s">
        <v>4225</v>
      </c>
      <c r="G1373" t="s">
        <v>173</v>
      </c>
      <c r="H1373" s="1">
        <v>30997</v>
      </c>
      <c r="I1373">
        <v>37</v>
      </c>
      <c r="K1373" t="s">
        <v>49</v>
      </c>
      <c r="L1373" t="s">
        <v>108</v>
      </c>
      <c r="M1373" t="s">
        <v>3453</v>
      </c>
      <c r="N1373" t="s">
        <v>364</v>
      </c>
      <c r="O1373" t="s">
        <v>364</v>
      </c>
      <c r="Q1373" t="s">
        <v>353</v>
      </c>
      <c r="T1373" t="s">
        <v>3105</v>
      </c>
      <c r="U1373" t="s">
        <v>56</v>
      </c>
      <c r="V1373">
        <v>19.487976447357099</v>
      </c>
      <c r="W1373">
        <v>-70.750618537977005</v>
      </c>
      <c r="X1373" t="s">
        <v>57</v>
      </c>
      <c r="Y1373" t="s">
        <v>57</v>
      </c>
      <c r="Z1373" t="s">
        <v>345</v>
      </c>
      <c r="AA1373" t="s">
        <v>155</v>
      </c>
      <c r="AB1373" t="s">
        <v>60</v>
      </c>
      <c r="AD1373" t="s">
        <v>156</v>
      </c>
      <c r="AE1373" t="s">
        <v>176</v>
      </c>
      <c r="AF1373" t="s">
        <v>63</v>
      </c>
      <c r="AG1373" t="s">
        <v>135</v>
      </c>
      <c r="AH1373" t="s">
        <v>135</v>
      </c>
      <c r="AI1373" t="s">
        <v>307</v>
      </c>
      <c r="AJ1373">
        <v>1</v>
      </c>
      <c r="AK1373" t="s">
        <v>795</v>
      </c>
      <c r="AL1373">
        <v>5</v>
      </c>
      <c r="AN1373" t="s">
        <v>60</v>
      </c>
      <c r="AO1373" t="s">
        <v>67</v>
      </c>
      <c r="AT1373" s="1">
        <v>44114</v>
      </c>
      <c r="AU1373" t="s">
        <v>11978</v>
      </c>
      <c r="AW1373" t="s">
        <v>71</v>
      </c>
      <c r="AX1373" t="s">
        <v>72</v>
      </c>
    </row>
    <row r="1374" spans="1:50" hidden="1" x14ac:dyDescent="0.25">
      <c r="A1374" t="str">
        <f>INDEX('Community ID'!B:B,MATCH(M1374,'Community ID'!A:A,0))</f>
        <v>Cuidad de Dios</v>
      </c>
      <c r="B1374" t="str">
        <f>INDEX('Community ID'!$K:$K,MATCH('Environmental Data'!$N1374,'Community ID'!J:J,0))</f>
        <v>Santiago</v>
      </c>
      <c r="D1374" t="s">
        <v>4227</v>
      </c>
      <c r="F1374" t="s">
        <v>4228</v>
      </c>
      <c r="G1374" t="s">
        <v>173</v>
      </c>
      <c r="H1374" t="s">
        <v>4229</v>
      </c>
      <c r="I1374">
        <v>45</v>
      </c>
      <c r="J1374">
        <v>8296730570</v>
      </c>
      <c r="K1374" t="s">
        <v>49</v>
      </c>
      <c r="L1374" t="s">
        <v>127</v>
      </c>
      <c r="M1374" t="s">
        <v>3453</v>
      </c>
      <c r="N1374" t="s">
        <v>364</v>
      </c>
      <c r="O1374" t="s">
        <v>364</v>
      </c>
      <c r="Q1374" t="s">
        <v>134</v>
      </c>
      <c r="T1374" t="s">
        <v>3454</v>
      </c>
      <c r="U1374" t="s">
        <v>56</v>
      </c>
      <c r="V1374">
        <v>19.488204281399899</v>
      </c>
      <c r="W1374">
        <v>-70.751775158197006</v>
      </c>
      <c r="X1374" t="s">
        <v>57</v>
      </c>
      <c r="Y1374" t="s">
        <v>57</v>
      </c>
      <c r="Z1374" t="s">
        <v>345</v>
      </c>
      <c r="AA1374" t="s">
        <v>155</v>
      </c>
      <c r="AB1374" t="s">
        <v>60</v>
      </c>
      <c r="AD1374" t="s">
        <v>156</v>
      </c>
      <c r="AE1374" t="s">
        <v>176</v>
      </c>
      <c r="AF1374" t="s">
        <v>63</v>
      </c>
      <c r="AG1374" t="s">
        <v>135</v>
      </c>
      <c r="AH1374" t="s">
        <v>135</v>
      </c>
      <c r="AI1374" t="s">
        <v>3313</v>
      </c>
      <c r="AJ1374">
        <v>2</v>
      </c>
      <c r="AK1374" t="s">
        <v>3484</v>
      </c>
      <c r="AL1374">
        <v>4</v>
      </c>
      <c r="AM1374">
        <v>0</v>
      </c>
      <c r="AN1374" t="s">
        <v>60</v>
      </c>
      <c r="AO1374" t="s">
        <v>67</v>
      </c>
      <c r="AT1374" s="1">
        <v>44114</v>
      </c>
      <c r="AU1374" t="s">
        <v>11979</v>
      </c>
      <c r="AW1374" t="s">
        <v>71</v>
      </c>
      <c r="AX1374" t="s">
        <v>72</v>
      </c>
    </row>
    <row r="1375" spans="1:50" hidden="1" x14ac:dyDescent="0.25">
      <c r="A1375" t="str">
        <f>INDEX('Community ID'!B:B,MATCH(M1375,'Community ID'!A:A,0))</f>
        <v>Cuidad de Dios</v>
      </c>
      <c r="B1375" t="str">
        <f>INDEX('Community ID'!$K:$K,MATCH('Environmental Data'!$N1375,'Community ID'!J:J,0))</f>
        <v>Santiago</v>
      </c>
      <c r="D1375" t="s">
        <v>4230</v>
      </c>
      <c r="G1375" t="s">
        <v>151</v>
      </c>
      <c r="H1375" t="s">
        <v>4232</v>
      </c>
      <c r="I1375">
        <v>58</v>
      </c>
      <c r="K1375" t="s">
        <v>132</v>
      </c>
      <c r="L1375" t="s">
        <v>4233</v>
      </c>
      <c r="M1375" t="s">
        <v>3453</v>
      </c>
      <c r="N1375" t="s">
        <v>364</v>
      </c>
      <c r="O1375" t="s">
        <v>364</v>
      </c>
      <c r="Q1375" t="s">
        <v>370</v>
      </c>
      <c r="T1375" t="s">
        <v>3105</v>
      </c>
      <c r="U1375" t="s">
        <v>56</v>
      </c>
      <c r="V1375">
        <v>19.487918315131001</v>
      </c>
      <c r="W1375">
        <v>-70.750663804341798</v>
      </c>
      <c r="X1375" t="s">
        <v>100</v>
      </c>
      <c r="Y1375" t="s">
        <v>100</v>
      </c>
      <c r="Z1375" t="s">
        <v>345</v>
      </c>
      <c r="AA1375" t="s">
        <v>155</v>
      </c>
      <c r="AB1375" t="s">
        <v>60</v>
      </c>
      <c r="AD1375" t="s">
        <v>156</v>
      </c>
      <c r="AE1375" t="s">
        <v>176</v>
      </c>
      <c r="AF1375" t="s">
        <v>63</v>
      </c>
      <c r="AG1375" t="s">
        <v>1052</v>
      </c>
      <c r="AH1375" t="s">
        <v>1052</v>
      </c>
      <c r="AI1375" t="s">
        <v>307</v>
      </c>
      <c r="AJ1375">
        <v>1</v>
      </c>
      <c r="AK1375" t="s">
        <v>597</v>
      </c>
      <c r="AL1375">
        <v>6</v>
      </c>
      <c r="AM1375">
        <v>1</v>
      </c>
      <c r="AN1375" t="s">
        <v>60</v>
      </c>
      <c r="AO1375" t="s">
        <v>67</v>
      </c>
      <c r="AT1375" s="1">
        <v>44114</v>
      </c>
      <c r="AU1375" t="s">
        <v>11980</v>
      </c>
      <c r="AW1375" t="s">
        <v>71</v>
      </c>
      <c r="AX1375" t="s">
        <v>72</v>
      </c>
    </row>
    <row r="1376" spans="1:50" hidden="1" x14ac:dyDescent="0.25">
      <c r="A1376" t="str">
        <f>INDEX('Community ID'!B:B,MATCH(M1376,'Community ID'!A:A,0))</f>
        <v>Cuidad de Dios</v>
      </c>
      <c r="B1376" t="str">
        <f>INDEX('Community ID'!$K:$K,MATCH('Environmental Data'!$N1376,'Community ID'!J:J,0))</f>
        <v>Santiago</v>
      </c>
      <c r="D1376" t="s">
        <v>4234</v>
      </c>
      <c r="F1376" t="s">
        <v>4235</v>
      </c>
      <c r="G1376" t="s">
        <v>173</v>
      </c>
      <c r="H1376" t="s">
        <v>4236</v>
      </c>
      <c r="I1376">
        <v>1937</v>
      </c>
      <c r="J1376">
        <v>8298678332</v>
      </c>
      <c r="K1376" t="s">
        <v>49</v>
      </c>
      <c r="L1376" t="s">
        <v>1209</v>
      </c>
      <c r="M1376" t="s">
        <v>3453</v>
      </c>
      <c r="N1376" t="s">
        <v>364</v>
      </c>
      <c r="O1376" t="s">
        <v>4237</v>
      </c>
      <c r="Q1376" t="s">
        <v>4238</v>
      </c>
      <c r="T1376" t="s">
        <v>3454</v>
      </c>
      <c r="U1376" t="s">
        <v>56</v>
      </c>
      <c r="V1376">
        <v>19.488204281399899</v>
      </c>
      <c r="W1376">
        <v>-70.751775158197006</v>
      </c>
      <c r="X1376" t="s">
        <v>57</v>
      </c>
      <c r="Y1376" t="s">
        <v>57</v>
      </c>
      <c r="Z1376" t="s">
        <v>345</v>
      </c>
      <c r="AA1376" t="s">
        <v>155</v>
      </c>
      <c r="AB1376" t="s">
        <v>60</v>
      </c>
      <c r="AD1376" t="s">
        <v>156</v>
      </c>
      <c r="AF1376" t="s">
        <v>63</v>
      </c>
      <c r="AG1376" t="s">
        <v>135</v>
      </c>
      <c r="AH1376" t="s">
        <v>135</v>
      </c>
      <c r="AI1376" t="s">
        <v>3313</v>
      </c>
      <c r="AJ1376">
        <v>2</v>
      </c>
      <c r="AK1376" t="s">
        <v>3484</v>
      </c>
      <c r="AL1376">
        <v>5</v>
      </c>
      <c r="AM1376">
        <v>0</v>
      </c>
      <c r="AN1376" t="s">
        <v>60</v>
      </c>
      <c r="AO1376" t="s">
        <v>67</v>
      </c>
      <c r="AT1376" s="1">
        <v>44114</v>
      </c>
      <c r="AU1376" t="s">
        <v>11981</v>
      </c>
      <c r="AW1376" t="s">
        <v>71</v>
      </c>
      <c r="AX1376" t="s">
        <v>72</v>
      </c>
    </row>
    <row r="1377" spans="1:50" hidden="1" x14ac:dyDescent="0.25">
      <c r="A1377" t="str">
        <f>INDEX('Community ID'!B:B,MATCH(M1377,'Community ID'!A:A,0))</f>
        <v>Cuidad de Dios</v>
      </c>
      <c r="B1377" t="str">
        <f>INDEX('Community ID'!$K:$K,MATCH('Environmental Data'!$N1377,'Community ID'!J:J,0))</f>
        <v>Santiago</v>
      </c>
      <c r="D1377" t="s">
        <v>4239</v>
      </c>
      <c r="G1377" t="s">
        <v>151</v>
      </c>
      <c r="H1377" t="s">
        <v>4240</v>
      </c>
      <c r="I1377">
        <v>15</v>
      </c>
      <c r="J1377">
        <v>8492163028</v>
      </c>
      <c r="K1377" t="s">
        <v>201</v>
      </c>
      <c r="L1377" t="s">
        <v>118</v>
      </c>
      <c r="M1377" t="s">
        <v>3453</v>
      </c>
      <c r="N1377" t="s">
        <v>364</v>
      </c>
      <c r="O1377" t="s">
        <v>364</v>
      </c>
      <c r="Q1377" t="s">
        <v>353</v>
      </c>
      <c r="T1377" t="s">
        <v>3454</v>
      </c>
      <c r="U1377" t="s">
        <v>56</v>
      </c>
      <c r="V1377">
        <v>19.488204281399899</v>
      </c>
      <c r="W1377">
        <v>-70.751775158197006</v>
      </c>
      <c r="X1377" t="s">
        <v>57</v>
      </c>
      <c r="Y1377" t="s">
        <v>57</v>
      </c>
      <c r="Z1377" t="s">
        <v>345</v>
      </c>
      <c r="AA1377" t="s">
        <v>155</v>
      </c>
      <c r="AB1377" t="s">
        <v>60</v>
      </c>
      <c r="AD1377" t="s">
        <v>156</v>
      </c>
      <c r="AE1377" t="s">
        <v>176</v>
      </c>
      <c r="AF1377" t="s">
        <v>63</v>
      </c>
      <c r="AG1377" t="s">
        <v>1052</v>
      </c>
      <c r="AH1377" t="s">
        <v>1052</v>
      </c>
      <c r="AI1377" t="s">
        <v>3313</v>
      </c>
      <c r="AJ1377">
        <v>2</v>
      </c>
      <c r="AK1377" t="s">
        <v>3484</v>
      </c>
      <c r="AL1377">
        <v>5</v>
      </c>
      <c r="AM1377">
        <v>1</v>
      </c>
      <c r="AN1377" t="s">
        <v>60</v>
      </c>
      <c r="AO1377" t="s">
        <v>67</v>
      </c>
      <c r="AT1377" s="1">
        <v>44114</v>
      </c>
      <c r="AU1377" t="s">
        <v>11982</v>
      </c>
      <c r="AW1377" t="s">
        <v>71</v>
      </c>
      <c r="AX1377" t="s">
        <v>72</v>
      </c>
    </row>
    <row r="1378" spans="1:50" hidden="1" x14ac:dyDescent="0.25">
      <c r="A1378" t="str">
        <f>INDEX('Community ID'!B:B,MATCH(M1378,'Community ID'!A:A,0))</f>
        <v>Cuidad de Dios</v>
      </c>
      <c r="B1378" t="str">
        <f>INDEX('Community ID'!$K:$K,MATCH('Environmental Data'!$N1378,'Community ID'!J:J,0))</f>
        <v>Santiago</v>
      </c>
      <c r="D1378" t="s">
        <v>4241</v>
      </c>
      <c r="F1378" t="s">
        <v>3432</v>
      </c>
      <c r="G1378" t="s">
        <v>173</v>
      </c>
      <c r="H1378" s="1">
        <v>32274</v>
      </c>
      <c r="I1378">
        <v>33</v>
      </c>
      <c r="J1378">
        <v>8296897328</v>
      </c>
      <c r="K1378" t="s">
        <v>132</v>
      </c>
      <c r="L1378" t="s">
        <v>108</v>
      </c>
      <c r="M1378" t="s">
        <v>3453</v>
      </c>
      <c r="N1378" t="s">
        <v>364</v>
      </c>
      <c r="O1378" t="s">
        <v>364</v>
      </c>
      <c r="S1378">
        <v>3105107001</v>
      </c>
      <c r="T1378" t="s">
        <v>3105</v>
      </c>
      <c r="U1378" t="s">
        <v>56</v>
      </c>
      <c r="V1378">
        <v>19.4873390470547</v>
      </c>
      <c r="W1378">
        <v>-70.750701397406303</v>
      </c>
      <c r="X1378" t="s">
        <v>100</v>
      </c>
      <c r="Y1378" t="s">
        <v>100</v>
      </c>
      <c r="Z1378" t="s">
        <v>345</v>
      </c>
      <c r="AA1378" t="s">
        <v>155</v>
      </c>
      <c r="AB1378" t="s">
        <v>60</v>
      </c>
      <c r="AD1378" t="s">
        <v>156</v>
      </c>
      <c r="AE1378" t="s">
        <v>176</v>
      </c>
      <c r="AF1378" t="s">
        <v>63</v>
      </c>
      <c r="AG1378" t="s">
        <v>135</v>
      </c>
      <c r="AH1378" t="s">
        <v>135</v>
      </c>
      <c r="AI1378" t="s">
        <v>4242</v>
      </c>
      <c r="AJ1378">
        <v>1</v>
      </c>
      <c r="AK1378" t="s">
        <v>2357</v>
      </c>
      <c r="AL1378">
        <v>4</v>
      </c>
      <c r="AM1378">
        <v>2</v>
      </c>
      <c r="AN1378" t="s">
        <v>60</v>
      </c>
      <c r="AO1378" t="s">
        <v>67</v>
      </c>
      <c r="AT1378" s="1">
        <v>44112</v>
      </c>
      <c r="AU1378" t="s">
        <v>11983</v>
      </c>
      <c r="AW1378" t="s">
        <v>71</v>
      </c>
      <c r="AX1378" t="s">
        <v>72</v>
      </c>
    </row>
    <row r="1379" spans="1:50" hidden="1" x14ac:dyDescent="0.25">
      <c r="A1379" t="str">
        <f>INDEX('Community ID'!B:B,MATCH(M1379,'Community ID'!A:A,0))</f>
        <v>Cuidad de Dios</v>
      </c>
      <c r="B1379" t="str">
        <f>INDEX('Community ID'!$K:$K,MATCH('Environmental Data'!$N1379,'Community ID'!J:J,0))</f>
        <v>Santiago</v>
      </c>
      <c r="D1379" t="s">
        <v>4243</v>
      </c>
      <c r="F1379" t="s">
        <v>4228</v>
      </c>
      <c r="G1379" t="s">
        <v>151</v>
      </c>
      <c r="H1379" t="s">
        <v>4244</v>
      </c>
      <c r="I1379">
        <v>31</v>
      </c>
      <c r="J1379">
        <v>8292485418</v>
      </c>
      <c r="K1379" t="s">
        <v>117</v>
      </c>
      <c r="L1379" t="s">
        <v>4245</v>
      </c>
      <c r="M1379" t="s">
        <v>3453</v>
      </c>
      <c r="N1379" t="s">
        <v>364</v>
      </c>
      <c r="O1379" t="s">
        <v>364</v>
      </c>
      <c r="Q1379" t="s">
        <v>353</v>
      </c>
      <c r="T1379" t="s">
        <v>3105</v>
      </c>
      <c r="U1379" t="s">
        <v>56</v>
      </c>
      <c r="V1379">
        <v>19.487399880335602</v>
      </c>
      <c r="W1379">
        <v>-70.751108858972501</v>
      </c>
      <c r="X1379" t="s">
        <v>57</v>
      </c>
      <c r="Y1379" t="s">
        <v>57</v>
      </c>
      <c r="Z1379" t="s">
        <v>345</v>
      </c>
      <c r="AA1379" t="s">
        <v>155</v>
      </c>
      <c r="AB1379" t="s">
        <v>60</v>
      </c>
      <c r="AD1379" t="s">
        <v>156</v>
      </c>
      <c r="AE1379" t="s">
        <v>176</v>
      </c>
      <c r="AF1379" t="s">
        <v>63</v>
      </c>
      <c r="AG1379" t="s">
        <v>1052</v>
      </c>
      <c r="AH1379" t="s">
        <v>1052</v>
      </c>
      <c r="AI1379" t="s">
        <v>390</v>
      </c>
      <c r="AJ1379">
        <v>2</v>
      </c>
      <c r="AK1379" t="s">
        <v>1808</v>
      </c>
      <c r="AL1379">
        <v>4</v>
      </c>
      <c r="AM1379">
        <v>2</v>
      </c>
      <c r="AN1379" t="s">
        <v>60</v>
      </c>
      <c r="AO1379" t="s">
        <v>67</v>
      </c>
      <c r="AT1379" s="1">
        <v>44112</v>
      </c>
      <c r="AU1379" t="s">
        <v>11984</v>
      </c>
      <c r="AW1379" t="s">
        <v>71</v>
      </c>
      <c r="AX1379" t="s">
        <v>72</v>
      </c>
    </row>
    <row r="1380" spans="1:50" hidden="1" x14ac:dyDescent="0.25">
      <c r="A1380" t="str">
        <f>INDEX('Community ID'!B:B,MATCH(M1380,'Community ID'!A:A,0))</f>
        <v>Cuidad de Dios</v>
      </c>
      <c r="B1380" t="str">
        <f>INDEX('Community ID'!$K:$K,MATCH('Environmental Data'!$N1380,'Community ID'!J:J,0))</f>
        <v>Santiago</v>
      </c>
      <c r="D1380" t="s">
        <v>4246</v>
      </c>
      <c r="G1380" t="s">
        <v>151</v>
      </c>
      <c r="H1380" s="1">
        <v>30751</v>
      </c>
      <c r="I1380">
        <v>37</v>
      </c>
      <c r="J1380">
        <v>8293030936</v>
      </c>
      <c r="K1380" t="s">
        <v>132</v>
      </c>
      <c r="L1380" t="s">
        <v>1349</v>
      </c>
      <c r="M1380" t="s">
        <v>3453</v>
      </c>
      <c r="N1380" t="s">
        <v>364</v>
      </c>
      <c r="O1380" t="s">
        <v>479</v>
      </c>
      <c r="Q1380" t="s">
        <v>134</v>
      </c>
      <c r="S1380">
        <v>4701750301</v>
      </c>
      <c r="T1380" t="s">
        <v>3105</v>
      </c>
      <c r="U1380" t="s">
        <v>56</v>
      </c>
      <c r="V1380">
        <v>19.487400718468699</v>
      </c>
      <c r="W1380">
        <v>-70.751289094746596</v>
      </c>
      <c r="X1380" t="s">
        <v>57</v>
      </c>
      <c r="Y1380" t="s">
        <v>275</v>
      </c>
      <c r="Z1380" t="s">
        <v>345</v>
      </c>
      <c r="AA1380" t="s">
        <v>155</v>
      </c>
      <c r="AB1380" t="s">
        <v>60</v>
      </c>
      <c r="AD1380" t="s">
        <v>156</v>
      </c>
      <c r="AE1380" t="s">
        <v>176</v>
      </c>
      <c r="AF1380" t="s">
        <v>63</v>
      </c>
      <c r="AG1380" t="s">
        <v>135</v>
      </c>
      <c r="AH1380" t="s">
        <v>1052</v>
      </c>
      <c r="AI1380" t="s">
        <v>307</v>
      </c>
      <c r="AJ1380">
        <v>1</v>
      </c>
      <c r="AK1380" t="s">
        <v>1808</v>
      </c>
      <c r="AL1380">
        <v>2</v>
      </c>
      <c r="AN1380" t="s">
        <v>61</v>
      </c>
      <c r="AO1380" t="s">
        <v>67</v>
      </c>
      <c r="AT1380" s="1">
        <v>44112</v>
      </c>
      <c r="AU1380" t="s">
        <v>11985</v>
      </c>
      <c r="AW1380" t="s">
        <v>71</v>
      </c>
      <c r="AX1380" t="s">
        <v>72</v>
      </c>
    </row>
    <row r="1381" spans="1:50" hidden="1" x14ac:dyDescent="0.25">
      <c r="A1381" t="str">
        <f>INDEX('Community ID'!B:B,MATCH(M1381,'Community ID'!A:A,0))</f>
        <v>Cuidad de Dios</v>
      </c>
      <c r="B1381" t="str">
        <f>INDEX('Community ID'!$K:$K,MATCH('Environmental Data'!$N1381,'Community ID'!J:J,0))</f>
        <v>Santiago</v>
      </c>
      <c r="D1381" t="s">
        <v>4247</v>
      </c>
      <c r="G1381" t="s">
        <v>173</v>
      </c>
      <c r="H1381" t="s">
        <v>4248</v>
      </c>
      <c r="I1381">
        <v>31</v>
      </c>
      <c r="J1381">
        <v>8299095977</v>
      </c>
      <c r="K1381" t="s">
        <v>117</v>
      </c>
      <c r="L1381" t="s">
        <v>589</v>
      </c>
      <c r="M1381" t="s">
        <v>3453</v>
      </c>
      <c r="N1381" t="s">
        <v>364</v>
      </c>
      <c r="O1381" t="s">
        <v>364</v>
      </c>
      <c r="Q1381" t="s">
        <v>358</v>
      </c>
      <c r="T1381" t="s">
        <v>3105</v>
      </c>
      <c r="U1381" t="s">
        <v>56</v>
      </c>
      <c r="V1381">
        <v>19.487138963451301</v>
      </c>
      <c r="W1381">
        <v>-70.751237460599498</v>
      </c>
      <c r="X1381" t="s">
        <v>57</v>
      </c>
      <c r="Y1381" t="s">
        <v>275</v>
      </c>
      <c r="Z1381" t="s">
        <v>345</v>
      </c>
      <c r="AA1381" t="s">
        <v>155</v>
      </c>
      <c r="AB1381" t="s">
        <v>60</v>
      </c>
      <c r="AD1381" t="s">
        <v>156</v>
      </c>
      <c r="AE1381" t="s">
        <v>176</v>
      </c>
      <c r="AF1381" t="s">
        <v>63</v>
      </c>
      <c r="AG1381" t="s">
        <v>135</v>
      </c>
      <c r="AH1381" t="s">
        <v>1052</v>
      </c>
      <c r="AI1381" t="s">
        <v>4249</v>
      </c>
      <c r="AJ1381">
        <v>1</v>
      </c>
      <c r="AK1381" t="s">
        <v>1808</v>
      </c>
      <c r="AL1381">
        <v>5</v>
      </c>
      <c r="AM1381">
        <v>1</v>
      </c>
      <c r="AN1381" t="s">
        <v>60</v>
      </c>
      <c r="AO1381" t="s">
        <v>67</v>
      </c>
      <c r="AT1381" s="1">
        <v>44112</v>
      </c>
      <c r="AU1381" t="s">
        <v>11986</v>
      </c>
      <c r="AW1381" t="s">
        <v>71</v>
      </c>
      <c r="AX1381" t="s">
        <v>72</v>
      </c>
    </row>
    <row r="1382" spans="1:50" hidden="1" x14ac:dyDescent="0.25">
      <c r="A1382" t="str">
        <f>INDEX('Community ID'!B:B,MATCH(M1382,'Community ID'!A:A,0))</f>
        <v>Cuidad de Dios</v>
      </c>
      <c r="B1382" t="str">
        <f>INDEX('Community ID'!$K:$K,MATCH('Environmental Data'!$N1382,'Community ID'!J:J,0))</f>
        <v>Santiago</v>
      </c>
      <c r="D1382" t="s">
        <v>4250</v>
      </c>
      <c r="G1382" t="s">
        <v>173</v>
      </c>
      <c r="H1382" t="s">
        <v>4251</v>
      </c>
      <c r="I1382">
        <v>17</v>
      </c>
      <c r="J1382">
        <v>8295338872</v>
      </c>
      <c r="K1382" t="s">
        <v>201</v>
      </c>
      <c r="L1382" t="s">
        <v>118</v>
      </c>
      <c r="M1382" t="s">
        <v>3453</v>
      </c>
      <c r="N1382" t="s">
        <v>364</v>
      </c>
      <c r="O1382" t="s">
        <v>364</v>
      </c>
      <c r="T1382" t="s">
        <v>3105</v>
      </c>
      <c r="U1382" t="s">
        <v>56</v>
      </c>
      <c r="V1382">
        <v>19.486910858513799</v>
      </c>
      <c r="W1382">
        <v>-70.750831289281507</v>
      </c>
      <c r="X1382" t="s">
        <v>57</v>
      </c>
      <c r="Y1382" t="s">
        <v>57</v>
      </c>
      <c r="Z1382" t="s">
        <v>345</v>
      </c>
      <c r="AA1382" t="s">
        <v>155</v>
      </c>
      <c r="AB1382" t="s">
        <v>60</v>
      </c>
      <c r="AD1382" t="s">
        <v>156</v>
      </c>
      <c r="AE1382" t="s">
        <v>176</v>
      </c>
      <c r="AF1382" t="s">
        <v>63</v>
      </c>
      <c r="AG1382" t="s">
        <v>1052</v>
      </c>
      <c r="AH1382" t="s">
        <v>1052</v>
      </c>
      <c r="AI1382" t="s">
        <v>390</v>
      </c>
      <c r="AJ1382">
        <v>1</v>
      </c>
      <c r="AK1382" t="s">
        <v>795</v>
      </c>
      <c r="AL1382">
        <v>3</v>
      </c>
      <c r="AN1382" t="s">
        <v>60</v>
      </c>
      <c r="AO1382" t="s">
        <v>67</v>
      </c>
      <c r="AT1382" s="1">
        <v>44112</v>
      </c>
      <c r="AU1382" t="s">
        <v>11987</v>
      </c>
      <c r="AW1382" t="s">
        <v>71</v>
      </c>
      <c r="AX1382" t="s">
        <v>72</v>
      </c>
    </row>
    <row r="1383" spans="1:50" hidden="1" x14ac:dyDescent="0.25">
      <c r="A1383" t="str">
        <f>INDEX('Community ID'!B:B,MATCH(M1383,'Community ID'!A:A,0))</f>
        <v>Cuidad de Dios</v>
      </c>
      <c r="B1383" t="str">
        <f>INDEX('Community ID'!$K:$K,MATCH('Environmental Data'!$N1383,'Community ID'!J:J,0))</f>
        <v>Santiago</v>
      </c>
      <c r="D1383" t="s">
        <v>4252</v>
      </c>
      <c r="F1383" t="s">
        <v>4253</v>
      </c>
      <c r="G1383" t="s">
        <v>173</v>
      </c>
      <c r="H1383" s="1">
        <v>28621</v>
      </c>
      <c r="I1383">
        <v>43</v>
      </c>
      <c r="J1383">
        <v>8299326755</v>
      </c>
      <c r="K1383" t="s">
        <v>132</v>
      </c>
      <c r="L1383" t="s">
        <v>127</v>
      </c>
      <c r="M1383" t="s">
        <v>3453</v>
      </c>
      <c r="N1383" t="s">
        <v>364</v>
      </c>
      <c r="O1383" t="s">
        <v>364</v>
      </c>
      <c r="Q1383" t="s">
        <v>134</v>
      </c>
      <c r="S1383">
        <v>3103010843</v>
      </c>
      <c r="T1383" t="s">
        <v>3105</v>
      </c>
      <c r="U1383" t="s">
        <v>56</v>
      </c>
      <c r="V1383">
        <v>19.486795403955899</v>
      </c>
      <c r="W1383">
        <v>-70.750808543763796</v>
      </c>
      <c r="X1383" t="s">
        <v>57</v>
      </c>
      <c r="Y1383" t="s">
        <v>57</v>
      </c>
      <c r="Z1383" t="s">
        <v>345</v>
      </c>
      <c r="AA1383" t="s">
        <v>155</v>
      </c>
      <c r="AB1383" t="s">
        <v>60</v>
      </c>
      <c r="AD1383" t="s">
        <v>156</v>
      </c>
      <c r="AE1383" t="s">
        <v>176</v>
      </c>
      <c r="AF1383" t="s">
        <v>63</v>
      </c>
      <c r="AG1383" t="s">
        <v>135</v>
      </c>
      <c r="AH1383" t="s">
        <v>135</v>
      </c>
      <c r="AI1383" t="s">
        <v>4254</v>
      </c>
      <c r="AJ1383">
        <v>1</v>
      </c>
      <c r="AK1383" t="s">
        <v>1808</v>
      </c>
      <c r="AL1383">
        <v>2</v>
      </c>
      <c r="AN1383" t="s">
        <v>60</v>
      </c>
      <c r="AO1383" t="s">
        <v>67</v>
      </c>
      <c r="AT1383" s="1">
        <v>44112</v>
      </c>
      <c r="AU1383" t="s">
        <v>11988</v>
      </c>
      <c r="AW1383" t="s">
        <v>71</v>
      </c>
      <c r="AX1383" t="s">
        <v>72</v>
      </c>
    </row>
    <row r="1384" spans="1:50" hidden="1" x14ac:dyDescent="0.25">
      <c r="A1384" t="str">
        <f>INDEX('Community ID'!B:B,MATCH(M1384,'Community ID'!A:A,0))</f>
        <v>Cuidad de Dios</v>
      </c>
      <c r="B1384" t="str">
        <f>INDEX('Community ID'!$K:$K,MATCH('Environmental Data'!$N1384,'Community ID'!J:J,0))</f>
        <v>Santiago</v>
      </c>
      <c r="D1384" t="s">
        <v>4255</v>
      </c>
      <c r="G1384" t="s">
        <v>151</v>
      </c>
      <c r="H1384" t="s">
        <v>4256</v>
      </c>
      <c r="I1384">
        <v>37</v>
      </c>
      <c r="J1384">
        <v>8292869536</v>
      </c>
      <c r="K1384" t="s">
        <v>117</v>
      </c>
      <c r="L1384" t="s">
        <v>4257</v>
      </c>
      <c r="M1384" t="s">
        <v>3453</v>
      </c>
      <c r="N1384" t="s">
        <v>364</v>
      </c>
      <c r="O1384" t="s">
        <v>364</v>
      </c>
      <c r="Q1384" t="s">
        <v>134</v>
      </c>
      <c r="S1384">
        <v>3104364323</v>
      </c>
      <c r="T1384" t="s">
        <v>3105</v>
      </c>
      <c r="U1384" t="s">
        <v>56</v>
      </c>
      <c r="V1384">
        <v>19.487291724223599</v>
      </c>
      <c r="W1384">
        <v>-70.751021732112406</v>
      </c>
      <c r="X1384" t="s">
        <v>57</v>
      </c>
      <c r="Y1384" t="s">
        <v>57</v>
      </c>
      <c r="Z1384" t="s">
        <v>345</v>
      </c>
      <c r="AA1384" t="s">
        <v>155</v>
      </c>
      <c r="AB1384" t="s">
        <v>60</v>
      </c>
      <c r="AD1384" t="s">
        <v>156</v>
      </c>
      <c r="AE1384" t="s">
        <v>176</v>
      </c>
      <c r="AF1384" t="s">
        <v>63</v>
      </c>
      <c r="AG1384" t="s">
        <v>135</v>
      </c>
      <c r="AH1384" t="s">
        <v>135</v>
      </c>
      <c r="AI1384" t="s">
        <v>4258</v>
      </c>
      <c r="AJ1384">
        <v>2</v>
      </c>
      <c r="AK1384" t="s">
        <v>1808</v>
      </c>
      <c r="AL1384">
        <v>2</v>
      </c>
      <c r="AN1384" t="s">
        <v>60</v>
      </c>
      <c r="AO1384" t="s">
        <v>67</v>
      </c>
      <c r="AT1384" s="1">
        <v>44112</v>
      </c>
      <c r="AU1384" t="s">
        <v>11989</v>
      </c>
      <c r="AW1384" t="s">
        <v>71</v>
      </c>
      <c r="AX1384" t="s">
        <v>72</v>
      </c>
    </row>
    <row r="1385" spans="1:50" hidden="1" x14ac:dyDescent="0.25">
      <c r="A1385" t="str">
        <f>INDEX('Community ID'!B:B,MATCH(M1385,'Community ID'!A:A,0))</f>
        <v>Cuidad de Dios</v>
      </c>
      <c r="B1385" t="str">
        <f>INDEX('Community ID'!$K:$K,MATCH('Environmental Data'!$N1385,'Community ID'!J:J,0))</f>
        <v>Santiago</v>
      </c>
      <c r="D1385" t="s">
        <v>4259</v>
      </c>
      <c r="F1385" t="s">
        <v>3412</v>
      </c>
      <c r="G1385" t="s">
        <v>151</v>
      </c>
      <c r="H1385" s="1">
        <v>28769</v>
      </c>
      <c r="I1385">
        <v>43</v>
      </c>
      <c r="J1385">
        <v>8492790455</v>
      </c>
      <c r="K1385" t="s">
        <v>132</v>
      </c>
      <c r="L1385" t="s">
        <v>4260</v>
      </c>
      <c r="M1385" t="s">
        <v>3453</v>
      </c>
      <c r="N1385" t="s">
        <v>364</v>
      </c>
      <c r="O1385" t="s">
        <v>364</v>
      </c>
      <c r="S1385">
        <v>3101399032</v>
      </c>
      <c r="T1385" t="s">
        <v>3105</v>
      </c>
      <c r="U1385" t="s">
        <v>56</v>
      </c>
      <c r="V1385">
        <v>19.487160239995401</v>
      </c>
      <c r="W1385">
        <v>-70.750948392247906</v>
      </c>
      <c r="X1385" t="s">
        <v>57</v>
      </c>
      <c r="Y1385" t="s">
        <v>57</v>
      </c>
      <c r="Z1385" t="s">
        <v>345</v>
      </c>
      <c r="AA1385" t="s">
        <v>155</v>
      </c>
      <c r="AB1385" t="s">
        <v>60</v>
      </c>
      <c r="AD1385" t="s">
        <v>156</v>
      </c>
      <c r="AE1385" t="s">
        <v>176</v>
      </c>
      <c r="AF1385" t="s">
        <v>63</v>
      </c>
      <c r="AG1385" t="s">
        <v>135</v>
      </c>
      <c r="AH1385" t="s">
        <v>135</v>
      </c>
      <c r="AI1385" t="s">
        <v>4261</v>
      </c>
      <c r="AJ1385">
        <v>1</v>
      </c>
      <c r="AK1385" t="s">
        <v>1808</v>
      </c>
      <c r="AL1385">
        <v>1</v>
      </c>
      <c r="AN1385" t="s">
        <v>60</v>
      </c>
      <c r="AO1385" t="s">
        <v>67</v>
      </c>
      <c r="AT1385" s="1">
        <v>44112</v>
      </c>
      <c r="AU1385" t="s">
        <v>11990</v>
      </c>
      <c r="AW1385" t="s">
        <v>71</v>
      </c>
      <c r="AX1385" t="s">
        <v>72</v>
      </c>
    </row>
    <row r="1386" spans="1:50" hidden="1" x14ac:dyDescent="0.25">
      <c r="A1386" t="str">
        <f>INDEX('Community ID'!B:B,MATCH(M1386,'Community ID'!A:A,0))</f>
        <v>Cuidad de Dios</v>
      </c>
      <c r="B1386" t="str">
        <f>INDEX('Community ID'!$K:$K,MATCH('Environmental Data'!$N1386,'Community ID'!J:J,0))</f>
        <v>Santiago</v>
      </c>
      <c r="D1386" t="s">
        <v>4262</v>
      </c>
      <c r="G1386" t="s">
        <v>173</v>
      </c>
      <c r="H1386" t="s">
        <v>4263</v>
      </c>
      <c r="I1386">
        <v>49</v>
      </c>
      <c r="J1386">
        <v>8097803717</v>
      </c>
      <c r="K1386" t="s">
        <v>76</v>
      </c>
      <c r="L1386" t="s">
        <v>108</v>
      </c>
      <c r="M1386" t="s">
        <v>3494</v>
      </c>
      <c r="N1386" t="s">
        <v>479</v>
      </c>
      <c r="O1386" t="s">
        <v>364</v>
      </c>
      <c r="Q1386" t="s">
        <v>134</v>
      </c>
      <c r="S1386">
        <v>3101252918</v>
      </c>
      <c r="T1386" t="s">
        <v>3105</v>
      </c>
      <c r="U1386" t="s">
        <v>56</v>
      </c>
      <c r="V1386">
        <v>19.4869637830462</v>
      </c>
      <c r="W1386">
        <v>-70.751099485408005</v>
      </c>
      <c r="X1386" t="s">
        <v>57</v>
      </c>
      <c r="Y1386" t="s">
        <v>57</v>
      </c>
      <c r="Z1386" t="s">
        <v>345</v>
      </c>
      <c r="AA1386" t="s">
        <v>155</v>
      </c>
      <c r="AB1386" t="s">
        <v>60</v>
      </c>
      <c r="AD1386" t="s">
        <v>156</v>
      </c>
      <c r="AE1386" t="s">
        <v>176</v>
      </c>
      <c r="AF1386" t="s">
        <v>63</v>
      </c>
      <c r="AG1386" t="s">
        <v>135</v>
      </c>
      <c r="AH1386" t="s">
        <v>135</v>
      </c>
      <c r="AI1386" t="s">
        <v>4264</v>
      </c>
      <c r="AJ1386">
        <v>1</v>
      </c>
      <c r="AK1386" t="s">
        <v>1808</v>
      </c>
      <c r="AL1386">
        <v>2</v>
      </c>
      <c r="AN1386" t="s">
        <v>60</v>
      </c>
      <c r="AO1386" t="s">
        <v>67</v>
      </c>
      <c r="AT1386" s="1">
        <v>44112</v>
      </c>
      <c r="AU1386" t="s">
        <v>11991</v>
      </c>
      <c r="AW1386" t="s">
        <v>71</v>
      </c>
      <c r="AX1386" t="s">
        <v>72</v>
      </c>
    </row>
    <row r="1387" spans="1:50" hidden="1" x14ac:dyDescent="0.25">
      <c r="A1387" t="str">
        <f>INDEX('Community ID'!B:B,MATCH(M1387,'Community ID'!A:A,0))</f>
        <v>Cuidad de Dios</v>
      </c>
      <c r="B1387" t="str">
        <f>INDEX('Community ID'!$K:$K,MATCH('Environmental Data'!$N1387,'Community ID'!J:J,0))</f>
        <v>Santiago</v>
      </c>
      <c r="D1387" t="s">
        <v>4265</v>
      </c>
      <c r="G1387" t="s">
        <v>173</v>
      </c>
      <c r="H1387" s="1">
        <v>33180</v>
      </c>
      <c r="I1387">
        <v>31</v>
      </c>
      <c r="J1387">
        <v>8299273473</v>
      </c>
      <c r="K1387" t="s">
        <v>132</v>
      </c>
      <c r="L1387" t="s">
        <v>108</v>
      </c>
      <c r="M1387" t="s">
        <v>3453</v>
      </c>
      <c r="N1387" t="s">
        <v>364</v>
      </c>
      <c r="O1387" t="s">
        <v>364</v>
      </c>
      <c r="Q1387" t="s">
        <v>353</v>
      </c>
      <c r="T1387" t="s">
        <v>3105</v>
      </c>
      <c r="U1387" t="s">
        <v>56</v>
      </c>
      <c r="V1387">
        <v>19.4870420253935</v>
      </c>
      <c r="W1387">
        <v>-70.751003780669507</v>
      </c>
      <c r="X1387" t="s">
        <v>57</v>
      </c>
      <c r="Y1387" t="s">
        <v>57</v>
      </c>
      <c r="Z1387" t="s">
        <v>345</v>
      </c>
      <c r="AA1387" t="s">
        <v>155</v>
      </c>
      <c r="AB1387" t="s">
        <v>60</v>
      </c>
      <c r="AD1387" t="s">
        <v>156</v>
      </c>
      <c r="AE1387" t="s">
        <v>176</v>
      </c>
      <c r="AF1387" t="s">
        <v>111</v>
      </c>
      <c r="AG1387" t="s">
        <v>135</v>
      </c>
      <c r="AH1387" t="s">
        <v>135</v>
      </c>
      <c r="AI1387" t="s">
        <v>307</v>
      </c>
      <c r="AJ1387">
        <v>1</v>
      </c>
      <c r="AK1387" t="s">
        <v>1808</v>
      </c>
      <c r="AL1387">
        <v>6</v>
      </c>
      <c r="AM1387">
        <v>1</v>
      </c>
      <c r="AN1387" t="s">
        <v>61</v>
      </c>
      <c r="AO1387" t="s">
        <v>67</v>
      </c>
      <c r="AT1387" s="1">
        <v>44112</v>
      </c>
      <c r="AU1387" t="s">
        <v>11992</v>
      </c>
      <c r="AW1387" t="s">
        <v>71</v>
      </c>
      <c r="AX1387" t="s">
        <v>72</v>
      </c>
    </row>
    <row r="1388" spans="1:50" hidden="1" x14ac:dyDescent="0.25">
      <c r="A1388" t="str">
        <f>INDEX('Community ID'!B:B,MATCH(M1388,'Community ID'!A:A,0))</f>
        <v>Cuidad de Dios</v>
      </c>
      <c r="B1388" t="str">
        <f>INDEX('Community ID'!$K:$K,MATCH('Environmental Data'!$N1388,'Community ID'!J:J,0))</f>
        <v>Santiago</v>
      </c>
      <c r="D1388" t="s">
        <v>4266</v>
      </c>
      <c r="F1388" t="s">
        <v>4267</v>
      </c>
      <c r="G1388" t="s">
        <v>173</v>
      </c>
      <c r="H1388" t="s">
        <v>4268</v>
      </c>
      <c r="I1388">
        <v>69</v>
      </c>
      <c r="J1388">
        <v>8297257076</v>
      </c>
      <c r="K1388" t="s">
        <v>76</v>
      </c>
      <c r="L1388" t="s">
        <v>108</v>
      </c>
      <c r="M1388" t="s">
        <v>3453</v>
      </c>
      <c r="N1388" t="s">
        <v>364</v>
      </c>
      <c r="O1388" t="s">
        <v>364</v>
      </c>
      <c r="Q1388" t="s">
        <v>134</v>
      </c>
      <c r="T1388" t="s">
        <v>3105</v>
      </c>
      <c r="U1388" t="s">
        <v>56</v>
      </c>
      <c r="V1388">
        <v>19.486888363965999</v>
      </c>
      <c r="W1388">
        <v>-70.750277617311696</v>
      </c>
      <c r="X1388" t="s">
        <v>57</v>
      </c>
      <c r="Y1388" t="s">
        <v>57</v>
      </c>
      <c r="Z1388" t="s">
        <v>345</v>
      </c>
      <c r="AA1388" t="s">
        <v>155</v>
      </c>
      <c r="AB1388" t="s">
        <v>60</v>
      </c>
      <c r="AD1388" t="s">
        <v>156</v>
      </c>
      <c r="AE1388" t="s">
        <v>176</v>
      </c>
      <c r="AF1388" t="s">
        <v>63</v>
      </c>
      <c r="AG1388" t="s">
        <v>135</v>
      </c>
      <c r="AH1388" t="s">
        <v>135</v>
      </c>
      <c r="AI1388" t="s">
        <v>4269</v>
      </c>
      <c r="AJ1388">
        <v>1</v>
      </c>
      <c r="AK1388" t="s">
        <v>1808</v>
      </c>
      <c r="AL1388">
        <v>3</v>
      </c>
      <c r="AN1388" t="s">
        <v>60</v>
      </c>
      <c r="AO1388" t="s">
        <v>67</v>
      </c>
      <c r="AT1388" s="1">
        <v>44112</v>
      </c>
      <c r="AU1388" t="s">
        <v>11993</v>
      </c>
      <c r="AW1388" t="s">
        <v>71</v>
      </c>
      <c r="AX1388" t="s">
        <v>72</v>
      </c>
    </row>
    <row r="1389" spans="1:50" hidden="1" x14ac:dyDescent="0.25">
      <c r="A1389" t="str">
        <f>INDEX('Community ID'!B:B,MATCH(M1389,'Community ID'!A:A,0))</f>
        <v>Cuidad de Dios</v>
      </c>
      <c r="B1389" t="str">
        <f>INDEX('Community ID'!$K:$K,MATCH('Environmental Data'!$N1389,'Community ID'!J:J,0))</f>
        <v>Santiago</v>
      </c>
      <c r="D1389" t="s">
        <v>4270</v>
      </c>
      <c r="F1389" t="s">
        <v>4271</v>
      </c>
      <c r="G1389" t="s">
        <v>151</v>
      </c>
      <c r="H1389" s="1">
        <v>16717</v>
      </c>
      <c r="I1389">
        <v>76</v>
      </c>
      <c r="J1389">
        <v>8294104121</v>
      </c>
      <c r="K1389" t="s">
        <v>76</v>
      </c>
      <c r="L1389" t="s">
        <v>4271</v>
      </c>
      <c r="M1389" t="s">
        <v>3453</v>
      </c>
      <c r="N1389" t="s">
        <v>364</v>
      </c>
      <c r="O1389" t="s">
        <v>364</v>
      </c>
      <c r="T1389" t="s">
        <v>3105</v>
      </c>
      <c r="U1389" t="s">
        <v>56</v>
      </c>
      <c r="V1389">
        <v>19.4867589053909</v>
      </c>
      <c r="W1389">
        <v>-70.750258267102694</v>
      </c>
      <c r="X1389" t="s">
        <v>57</v>
      </c>
      <c r="Y1389" t="s">
        <v>57</v>
      </c>
      <c r="Z1389" t="s">
        <v>345</v>
      </c>
      <c r="AA1389" t="s">
        <v>155</v>
      </c>
      <c r="AB1389" t="s">
        <v>61</v>
      </c>
      <c r="AC1389" t="s">
        <v>61</v>
      </c>
      <c r="AD1389" t="s">
        <v>156</v>
      </c>
      <c r="AE1389" t="s">
        <v>176</v>
      </c>
      <c r="AF1389" t="s">
        <v>395</v>
      </c>
      <c r="AG1389" t="s">
        <v>135</v>
      </c>
      <c r="AH1389" t="s">
        <v>135</v>
      </c>
      <c r="AI1389" t="s">
        <v>4272</v>
      </c>
      <c r="AJ1389">
        <v>1</v>
      </c>
      <c r="AK1389" t="s">
        <v>1808</v>
      </c>
      <c r="AL1389">
        <v>1</v>
      </c>
      <c r="AN1389" t="s">
        <v>61</v>
      </c>
      <c r="AO1389" t="s">
        <v>170</v>
      </c>
      <c r="AT1389" s="1">
        <v>44112</v>
      </c>
      <c r="AU1389" t="s">
        <v>11994</v>
      </c>
      <c r="AW1389" t="s">
        <v>71</v>
      </c>
      <c r="AX1389" t="s">
        <v>72</v>
      </c>
    </row>
    <row r="1390" spans="1:50" hidden="1" x14ac:dyDescent="0.25">
      <c r="A1390" t="str">
        <f>INDEX('Community ID'!B:B,MATCH(M1390,'Community ID'!A:A,0))</f>
        <v>Cuidad de Dios</v>
      </c>
      <c r="B1390" t="str">
        <f>INDEX('Community ID'!$K:$K,MATCH('Environmental Data'!$N1390,'Community ID'!J:J,0))</f>
        <v>Santiago</v>
      </c>
      <c r="D1390" t="s">
        <v>4273</v>
      </c>
      <c r="G1390" t="s">
        <v>151</v>
      </c>
      <c r="H1390" t="s">
        <v>4274</v>
      </c>
      <c r="I1390">
        <v>47</v>
      </c>
      <c r="J1390">
        <v>8093586406</v>
      </c>
      <c r="K1390" t="s">
        <v>132</v>
      </c>
      <c r="L1390" t="s">
        <v>1349</v>
      </c>
      <c r="M1390" t="s">
        <v>3453</v>
      </c>
      <c r="N1390" t="s">
        <v>364</v>
      </c>
      <c r="O1390" t="s">
        <v>364</v>
      </c>
      <c r="Q1390" t="s">
        <v>353</v>
      </c>
      <c r="S1390">
        <v>4100010436</v>
      </c>
      <c r="T1390" t="s">
        <v>3105</v>
      </c>
      <c r="U1390" t="s">
        <v>56</v>
      </c>
      <c r="V1390">
        <v>19.486794360594001</v>
      </c>
      <c r="W1390">
        <v>-70.750189963728999</v>
      </c>
      <c r="X1390" t="s">
        <v>57</v>
      </c>
      <c r="Y1390" t="s">
        <v>57</v>
      </c>
      <c r="Z1390" t="s">
        <v>345</v>
      </c>
      <c r="AA1390" t="s">
        <v>155</v>
      </c>
      <c r="AB1390" t="s">
        <v>60</v>
      </c>
      <c r="AD1390" t="s">
        <v>156</v>
      </c>
      <c r="AE1390" t="s">
        <v>176</v>
      </c>
      <c r="AF1390" t="s">
        <v>111</v>
      </c>
      <c r="AG1390" t="s">
        <v>1052</v>
      </c>
      <c r="AH1390" t="s">
        <v>1052</v>
      </c>
      <c r="AI1390" t="s">
        <v>307</v>
      </c>
      <c r="AJ1390">
        <v>1</v>
      </c>
      <c r="AK1390" t="s">
        <v>1808</v>
      </c>
      <c r="AL1390">
        <v>4</v>
      </c>
      <c r="AN1390" t="s">
        <v>60</v>
      </c>
      <c r="AO1390" t="s">
        <v>67</v>
      </c>
      <c r="AT1390" s="1">
        <v>44112</v>
      </c>
      <c r="AU1390" t="s">
        <v>11995</v>
      </c>
      <c r="AW1390" t="s">
        <v>71</v>
      </c>
      <c r="AX1390" t="s">
        <v>72</v>
      </c>
    </row>
    <row r="1391" spans="1:50" hidden="1" x14ac:dyDescent="0.25">
      <c r="A1391" t="str">
        <f>INDEX('Community ID'!B:B,MATCH(M1391,'Community ID'!A:A,0))</f>
        <v>Cuidad de Dios</v>
      </c>
      <c r="B1391" t="str">
        <f>INDEX('Community ID'!$K:$K,MATCH('Environmental Data'!$N1391,'Community ID'!J:J,0))</f>
        <v>Santiago</v>
      </c>
      <c r="D1391" t="s">
        <v>4275</v>
      </c>
      <c r="G1391" t="s">
        <v>151</v>
      </c>
      <c r="H1391" s="1">
        <v>29161</v>
      </c>
      <c r="I1391">
        <v>42</v>
      </c>
      <c r="J1391">
        <v>8292476990</v>
      </c>
      <c r="K1391" t="s">
        <v>76</v>
      </c>
      <c r="L1391" t="s">
        <v>3229</v>
      </c>
      <c r="M1391" t="s">
        <v>3453</v>
      </c>
      <c r="N1391" t="s">
        <v>364</v>
      </c>
      <c r="O1391" t="s">
        <v>364</v>
      </c>
      <c r="T1391" t="s">
        <v>3105</v>
      </c>
      <c r="U1391" t="s">
        <v>56</v>
      </c>
      <c r="V1391">
        <v>19.486736851443801</v>
      </c>
      <c r="W1391">
        <v>-70.750121515671097</v>
      </c>
      <c r="X1391" t="s">
        <v>57</v>
      </c>
      <c r="Y1391" t="s">
        <v>275</v>
      </c>
      <c r="Z1391" t="s">
        <v>345</v>
      </c>
      <c r="AA1391" t="s">
        <v>155</v>
      </c>
      <c r="AB1391" t="s">
        <v>60</v>
      </c>
      <c r="AD1391" t="s">
        <v>156</v>
      </c>
      <c r="AE1391" t="s">
        <v>176</v>
      </c>
      <c r="AF1391" t="s">
        <v>111</v>
      </c>
      <c r="AG1391" t="s">
        <v>135</v>
      </c>
      <c r="AH1391" t="s">
        <v>135</v>
      </c>
      <c r="AI1391" t="s">
        <v>307</v>
      </c>
      <c r="AJ1391">
        <v>1</v>
      </c>
      <c r="AK1391" t="s">
        <v>1808</v>
      </c>
      <c r="AL1391">
        <v>8</v>
      </c>
      <c r="AN1391" t="s">
        <v>61</v>
      </c>
      <c r="AO1391" t="s">
        <v>67</v>
      </c>
      <c r="AT1391" s="1">
        <v>44112</v>
      </c>
      <c r="AU1391" t="s">
        <v>11996</v>
      </c>
      <c r="AW1391" t="s">
        <v>71</v>
      </c>
      <c r="AX1391" t="s">
        <v>72</v>
      </c>
    </row>
    <row r="1392" spans="1:50" hidden="1" x14ac:dyDescent="0.25">
      <c r="A1392" t="str">
        <f>INDEX('Community ID'!B:B,MATCH(M1392,'Community ID'!A:A,0))</f>
        <v>Cuidad de Dios</v>
      </c>
      <c r="B1392" t="str">
        <f>INDEX('Community ID'!$K:$K,MATCH('Environmental Data'!$N1392,'Community ID'!J:J,0))</f>
        <v>Santiago</v>
      </c>
      <c r="D1392" t="s">
        <v>4276</v>
      </c>
      <c r="G1392" t="s">
        <v>173</v>
      </c>
      <c r="H1392" s="1">
        <v>28249</v>
      </c>
      <c r="I1392">
        <v>44</v>
      </c>
      <c r="J1392">
        <v>8098257547</v>
      </c>
      <c r="K1392" t="s">
        <v>76</v>
      </c>
      <c r="L1392" t="s">
        <v>4277</v>
      </c>
      <c r="M1392" t="s">
        <v>3494</v>
      </c>
      <c r="N1392" t="s">
        <v>364</v>
      </c>
      <c r="O1392" t="s">
        <v>364</v>
      </c>
      <c r="Q1392" t="s">
        <v>134</v>
      </c>
      <c r="T1392" t="s">
        <v>3105</v>
      </c>
      <c r="U1392" t="s">
        <v>56</v>
      </c>
      <c r="V1392">
        <v>19.4867450676212</v>
      </c>
      <c r="W1392">
        <v>-70.7500268800665</v>
      </c>
      <c r="X1392" t="s">
        <v>57</v>
      </c>
      <c r="Y1392" t="s">
        <v>196</v>
      </c>
      <c r="Z1392" t="s">
        <v>58</v>
      </c>
      <c r="AA1392" t="s">
        <v>155</v>
      </c>
      <c r="AB1392" t="s">
        <v>60</v>
      </c>
      <c r="AD1392" t="s">
        <v>156</v>
      </c>
      <c r="AE1392" t="s">
        <v>176</v>
      </c>
      <c r="AF1392" t="s">
        <v>63</v>
      </c>
      <c r="AG1392" t="s">
        <v>135</v>
      </c>
      <c r="AH1392" t="s">
        <v>135</v>
      </c>
      <c r="AI1392" t="s">
        <v>307</v>
      </c>
      <c r="AJ1392">
        <v>1</v>
      </c>
      <c r="AK1392" t="s">
        <v>1808</v>
      </c>
      <c r="AL1392">
        <v>5</v>
      </c>
      <c r="AM1392">
        <v>1</v>
      </c>
      <c r="AN1392" t="s">
        <v>60</v>
      </c>
      <c r="AO1392" t="s">
        <v>67</v>
      </c>
      <c r="AT1392" s="1">
        <v>44112</v>
      </c>
      <c r="AU1392" t="s">
        <v>11997</v>
      </c>
      <c r="AW1392" t="s">
        <v>71</v>
      </c>
      <c r="AX1392" t="s">
        <v>72</v>
      </c>
    </row>
    <row r="1393" spans="1:50" hidden="1" x14ac:dyDescent="0.25">
      <c r="A1393" t="str">
        <f>INDEX('Community ID'!B:B,MATCH(M1393,'Community ID'!A:A,0))</f>
        <v>Cuidad de Dios</v>
      </c>
      <c r="B1393" t="str">
        <f>INDEX('Community ID'!$K:$K,MATCH('Environmental Data'!$N1393,'Community ID'!J:J,0))</f>
        <v>Santiago</v>
      </c>
      <c r="D1393" t="s">
        <v>4278</v>
      </c>
      <c r="G1393" t="s">
        <v>151</v>
      </c>
      <c r="H1393" t="s">
        <v>4279</v>
      </c>
      <c r="I1393">
        <v>66</v>
      </c>
      <c r="K1393" t="s">
        <v>76</v>
      </c>
      <c r="L1393" t="s">
        <v>4280</v>
      </c>
      <c r="M1393" t="s">
        <v>3453</v>
      </c>
      <c r="N1393" t="s">
        <v>364</v>
      </c>
      <c r="O1393" t="s">
        <v>364</v>
      </c>
      <c r="Q1393" t="s">
        <v>134</v>
      </c>
      <c r="S1393">
        <v>3101260101</v>
      </c>
      <c r="T1393" t="s">
        <v>3105</v>
      </c>
      <c r="U1393" t="s">
        <v>56</v>
      </c>
      <c r="V1393">
        <v>19.486862763869699</v>
      </c>
      <c r="W1393">
        <v>-70.750053517731402</v>
      </c>
      <c r="X1393" t="s">
        <v>57</v>
      </c>
      <c r="Y1393" t="s">
        <v>57</v>
      </c>
      <c r="Z1393" t="s">
        <v>345</v>
      </c>
      <c r="AA1393" t="s">
        <v>155</v>
      </c>
      <c r="AB1393" t="s">
        <v>60</v>
      </c>
      <c r="AD1393" t="s">
        <v>156</v>
      </c>
      <c r="AE1393" t="s">
        <v>176</v>
      </c>
      <c r="AF1393" t="s">
        <v>395</v>
      </c>
      <c r="AG1393" t="s">
        <v>135</v>
      </c>
      <c r="AH1393" t="s">
        <v>135</v>
      </c>
      <c r="AI1393" t="s">
        <v>4281</v>
      </c>
      <c r="AJ1393">
        <v>2</v>
      </c>
      <c r="AK1393" t="s">
        <v>4282</v>
      </c>
      <c r="AL1393">
        <v>2</v>
      </c>
      <c r="AN1393" t="s">
        <v>60</v>
      </c>
      <c r="AO1393" t="s">
        <v>67</v>
      </c>
      <c r="AT1393" s="1">
        <v>44111</v>
      </c>
      <c r="AU1393" t="s">
        <v>11998</v>
      </c>
      <c r="AW1393" t="s">
        <v>71</v>
      </c>
      <c r="AX1393" t="s">
        <v>72</v>
      </c>
    </row>
    <row r="1394" spans="1:50" hidden="1" x14ac:dyDescent="0.25">
      <c r="A1394" t="str">
        <f>INDEX('Community ID'!B:B,MATCH(M1394,'Community ID'!A:A,0))</f>
        <v>Cuidad de Dios</v>
      </c>
      <c r="B1394" t="str">
        <f>INDEX('Community ID'!$K:$K,MATCH('Environmental Data'!$N1394,'Community ID'!J:J,0))</f>
        <v>Santiago</v>
      </c>
      <c r="D1394" t="s">
        <v>4283</v>
      </c>
      <c r="F1394" t="s">
        <v>3374</v>
      </c>
      <c r="G1394" t="s">
        <v>173</v>
      </c>
      <c r="H1394" t="s">
        <v>4284</v>
      </c>
      <c r="I1394">
        <v>30</v>
      </c>
      <c r="J1394">
        <v>8296917059</v>
      </c>
      <c r="K1394" t="s">
        <v>132</v>
      </c>
      <c r="L1394" t="s">
        <v>108</v>
      </c>
      <c r="M1394" t="s">
        <v>3453</v>
      </c>
      <c r="N1394" t="s">
        <v>364</v>
      </c>
      <c r="O1394" t="s">
        <v>364</v>
      </c>
      <c r="Q1394" t="s">
        <v>4285</v>
      </c>
      <c r="T1394" t="s">
        <v>3105</v>
      </c>
      <c r="U1394" t="s">
        <v>56</v>
      </c>
      <c r="V1394">
        <v>19.486361793485202</v>
      </c>
      <c r="W1394">
        <v>-70.749821956538199</v>
      </c>
      <c r="X1394" t="s">
        <v>57</v>
      </c>
      <c r="Y1394" t="s">
        <v>57</v>
      </c>
      <c r="Z1394" t="s">
        <v>166</v>
      </c>
      <c r="AA1394" t="s">
        <v>155</v>
      </c>
      <c r="AB1394" t="s">
        <v>60</v>
      </c>
      <c r="AD1394" t="s">
        <v>156</v>
      </c>
      <c r="AE1394" t="s">
        <v>176</v>
      </c>
      <c r="AF1394" t="s">
        <v>111</v>
      </c>
      <c r="AG1394" t="s">
        <v>1052</v>
      </c>
      <c r="AH1394" t="s">
        <v>1052</v>
      </c>
      <c r="AI1394" t="s">
        <v>3190</v>
      </c>
      <c r="AJ1394">
        <v>1</v>
      </c>
      <c r="AK1394" t="s">
        <v>795</v>
      </c>
      <c r="AL1394">
        <v>5</v>
      </c>
      <c r="AM1394">
        <v>2</v>
      </c>
      <c r="AN1394" t="s">
        <v>61</v>
      </c>
      <c r="AO1394" t="s">
        <v>67</v>
      </c>
      <c r="AT1394" s="1">
        <v>44111</v>
      </c>
      <c r="AU1394" t="s">
        <v>11999</v>
      </c>
      <c r="AW1394" t="s">
        <v>71</v>
      </c>
      <c r="AX1394" t="s">
        <v>72</v>
      </c>
    </row>
    <row r="1395" spans="1:50" hidden="1" x14ac:dyDescent="0.25">
      <c r="A1395" t="str">
        <f>INDEX('Community ID'!B:B,MATCH(M1395,'Community ID'!A:A,0))</f>
        <v>Cuidad de Dios</v>
      </c>
      <c r="B1395" t="str">
        <f>INDEX('Community ID'!$K:$K,MATCH('Environmental Data'!$N1395,'Community ID'!J:J,0))</f>
        <v>Santiago</v>
      </c>
      <c r="D1395" t="s">
        <v>4286</v>
      </c>
      <c r="F1395" t="s">
        <v>2052</v>
      </c>
      <c r="G1395" t="s">
        <v>173</v>
      </c>
      <c r="H1395" t="s">
        <v>4287</v>
      </c>
      <c r="I1395">
        <v>38</v>
      </c>
      <c r="J1395">
        <v>8299669883</v>
      </c>
      <c r="K1395" t="s">
        <v>132</v>
      </c>
      <c r="L1395" t="s">
        <v>1353</v>
      </c>
      <c r="M1395" t="s">
        <v>4288</v>
      </c>
      <c r="N1395" t="s">
        <v>364</v>
      </c>
      <c r="O1395" t="s">
        <v>364</v>
      </c>
      <c r="T1395" t="s">
        <v>4289</v>
      </c>
      <c r="U1395" t="s">
        <v>56</v>
      </c>
      <c r="V1395">
        <v>19.486780536965899</v>
      </c>
      <c r="W1395">
        <v>-70.749690569531197</v>
      </c>
      <c r="X1395" t="s">
        <v>57</v>
      </c>
      <c r="Y1395" t="s">
        <v>57</v>
      </c>
      <c r="Z1395" t="s">
        <v>110</v>
      </c>
      <c r="AA1395" t="s">
        <v>155</v>
      </c>
      <c r="AB1395" t="s">
        <v>60</v>
      </c>
      <c r="AD1395" t="s">
        <v>156</v>
      </c>
      <c r="AE1395" t="s">
        <v>176</v>
      </c>
      <c r="AF1395" t="s">
        <v>63</v>
      </c>
      <c r="AG1395" t="s">
        <v>64</v>
      </c>
      <c r="AH1395" t="s">
        <v>954</v>
      </c>
      <c r="AI1395" t="s">
        <v>4290</v>
      </c>
      <c r="AJ1395">
        <v>1</v>
      </c>
      <c r="AK1395" t="s">
        <v>4291</v>
      </c>
      <c r="AL1395">
        <v>3</v>
      </c>
      <c r="AN1395" t="s">
        <v>60</v>
      </c>
      <c r="AO1395" t="s">
        <v>67</v>
      </c>
      <c r="AT1395" s="1">
        <v>44111</v>
      </c>
      <c r="AU1395" t="s">
        <v>12000</v>
      </c>
      <c r="AW1395" t="s">
        <v>71</v>
      </c>
      <c r="AX1395" t="s">
        <v>72</v>
      </c>
    </row>
    <row r="1396" spans="1:50" hidden="1" x14ac:dyDescent="0.25">
      <c r="A1396" t="str">
        <f>INDEX('Community ID'!B:B,MATCH(M1396,'Community ID'!A:A,0))</f>
        <v>Cuidad de Dios</v>
      </c>
      <c r="B1396" t="str">
        <f>INDEX('Community ID'!$K:$K,MATCH('Environmental Data'!$N1396,'Community ID'!J:J,0))</f>
        <v>Santiago</v>
      </c>
      <c r="D1396" t="s">
        <v>4292</v>
      </c>
      <c r="F1396" t="s">
        <v>1453</v>
      </c>
      <c r="G1396" t="s">
        <v>173</v>
      </c>
      <c r="H1396" s="1">
        <v>36536</v>
      </c>
      <c r="I1396">
        <v>21</v>
      </c>
      <c r="J1396">
        <v>8492750619</v>
      </c>
      <c r="K1396" t="s">
        <v>201</v>
      </c>
      <c r="L1396" t="s">
        <v>108</v>
      </c>
      <c r="M1396" t="s">
        <v>3453</v>
      </c>
      <c r="N1396" t="s">
        <v>364</v>
      </c>
      <c r="O1396" t="s">
        <v>364</v>
      </c>
      <c r="S1396">
        <v>40243189434</v>
      </c>
      <c r="T1396" t="s">
        <v>3105</v>
      </c>
      <c r="U1396" t="s">
        <v>56</v>
      </c>
      <c r="V1396">
        <v>19.486547711331401</v>
      </c>
      <c r="W1396">
        <v>-70.749656867331495</v>
      </c>
      <c r="X1396" t="s">
        <v>57</v>
      </c>
      <c r="Y1396" t="s">
        <v>57</v>
      </c>
      <c r="Z1396" t="s">
        <v>904</v>
      </c>
      <c r="AA1396" t="s">
        <v>155</v>
      </c>
      <c r="AB1396" t="s">
        <v>60</v>
      </c>
      <c r="AD1396" t="s">
        <v>156</v>
      </c>
      <c r="AE1396" t="s">
        <v>176</v>
      </c>
      <c r="AF1396" t="s">
        <v>63</v>
      </c>
      <c r="AG1396" t="s">
        <v>135</v>
      </c>
      <c r="AH1396" t="s">
        <v>135</v>
      </c>
      <c r="AI1396" t="s">
        <v>4293</v>
      </c>
      <c r="AJ1396">
        <v>1</v>
      </c>
      <c r="AK1396" t="s">
        <v>4294</v>
      </c>
      <c r="AL1396">
        <v>2</v>
      </c>
      <c r="AN1396" t="s">
        <v>61</v>
      </c>
      <c r="AO1396" t="s">
        <v>67</v>
      </c>
      <c r="AT1396" s="1">
        <v>44111</v>
      </c>
      <c r="AU1396" t="s">
        <v>12001</v>
      </c>
      <c r="AW1396" t="s">
        <v>71</v>
      </c>
      <c r="AX1396" t="s">
        <v>72</v>
      </c>
    </row>
    <row r="1397" spans="1:50" hidden="1" x14ac:dyDescent="0.25">
      <c r="A1397" t="str">
        <f>INDEX('Community ID'!B:B,MATCH(M1397,'Community ID'!A:A,0))</f>
        <v>Cuidad de Dios</v>
      </c>
      <c r="B1397" t="str">
        <f>INDEX('Community ID'!$K:$K,MATCH('Environmental Data'!$N1397,'Community ID'!J:J,0))</f>
        <v>Santiago</v>
      </c>
      <c r="D1397" t="s">
        <v>4295</v>
      </c>
      <c r="G1397" t="s">
        <v>173</v>
      </c>
      <c r="H1397" s="1">
        <v>21432</v>
      </c>
      <c r="I1397">
        <v>63</v>
      </c>
      <c r="J1397">
        <v>8297219766</v>
      </c>
      <c r="K1397" t="s">
        <v>76</v>
      </c>
      <c r="L1397" t="s">
        <v>108</v>
      </c>
      <c r="M1397" t="s">
        <v>3453</v>
      </c>
      <c r="N1397" t="s">
        <v>364</v>
      </c>
      <c r="O1397" t="s">
        <v>364</v>
      </c>
      <c r="S1397">
        <v>8100071391</v>
      </c>
      <c r="T1397" t="s">
        <v>3105</v>
      </c>
      <c r="U1397" t="s">
        <v>56</v>
      </c>
      <c r="V1397">
        <v>19.4870135894089</v>
      </c>
      <c r="W1397">
        <v>-70.749426677086902</v>
      </c>
      <c r="X1397" t="s">
        <v>57</v>
      </c>
      <c r="Y1397" t="s">
        <v>57</v>
      </c>
      <c r="Z1397" t="s">
        <v>345</v>
      </c>
      <c r="AA1397" t="s">
        <v>155</v>
      </c>
      <c r="AB1397" t="s">
        <v>60</v>
      </c>
      <c r="AD1397" t="s">
        <v>156</v>
      </c>
      <c r="AE1397" t="s">
        <v>176</v>
      </c>
      <c r="AF1397" t="s">
        <v>63</v>
      </c>
      <c r="AG1397" t="s">
        <v>135</v>
      </c>
      <c r="AH1397" t="s">
        <v>1052</v>
      </c>
      <c r="AI1397" t="s">
        <v>4296</v>
      </c>
      <c r="AJ1397">
        <v>1</v>
      </c>
      <c r="AK1397" t="s">
        <v>103</v>
      </c>
      <c r="AL1397">
        <v>1</v>
      </c>
      <c r="AN1397" t="s">
        <v>60</v>
      </c>
      <c r="AO1397" t="s">
        <v>67</v>
      </c>
      <c r="AT1397" s="1">
        <v>44111</v>
      </c>
      <c r="AU1397" t="s">
        <v>12002</v>
      </c>
      <c r="AW1397" t="s">
        <v>71</v>
      </c>
      <c r="AX1397" t="s">
        <v>72</v>
      </c>
    </row>
    <row r="1398" spans="1:50" hidden="1" x14ac:dyDescent="0.25">
      <c r="A1398" t="str">
        <f>INDEX('Community ID'!B:B,MATCH(M1398,'Community ID'!A:A,0))</f>
        <v>Cuidad de Dios</v>
      </c>
      <c r="B1398" t="str">
        <f>INDEX('Community ID'!$K:$K,MATCH('Environmental Data'!$N1398,'Community ID'!J:J,0))</f>
        <v>Santiago</v>
      </c>
      <c r="D1398" t="s">
        <v>4297</v>
      </c>
      <c r="G1398" t="s">
        <v>173</v>
      </c>
      <c r="H1398" t="s">
        <v>4298</v>
      </c>
      <c r="I1398">
        <v>41</v>
      </c>
      <c r="J1398">
        <v>8092530017</v>
      </c>
      <c r="L1398" t="s">
        <v>4299</v>
      </c>
      <c r="M1398" t="s">
        <v>4288</v>
      </c>
      <c r="N1398" t="s">
        <v>364</v>
      </c>
      <c r="O1398" t="s">
        <v>364</v>
      </c>
      <c r="Q1398" t="s">
        <v>99</v>
      </c>
      <c r="T1398" t="s">
        <v>4289</v>
      </c>
      <c r="U1398" t="s">
        <v>56</v>
      </c>
      <c r="V1398">
        <v>19.486896696710101</v>
      </c>
      <c r="W1398">
        <v>-70.7498331268188</v>
      </c>
      <c r="X1398" t="s">
        <v>57</v>
      </c>
      <c r="Y1398" t="s">
        <v>57</v>
      </c>
      <c r="Z1398" t="s">
        <v>58</v>
      </c>
      <c r="AA1398" t="s">
        <v>155</v>
      </c>
      <c r="AB1398" t="s">
        <v>60</v>
      </c>
      <c r="AD1398" t="s">
        <v>156</v>
      </c>
      <c r="AE1398" t="s">
        <v>176</v>
      </c>
      <c r="AF1398" t="s">
        <v>63</v>
      </c>
      <c r="AG1398" t="s">
        <v>64</v>
      </c>
      <c r="AH1398" t="s">
        <v>64</v>
      </c>
      <c r="AI1398" t="s">
        <v>4300</v>
      </c>
      <c r="AJ1398">
        <v>1</v>
      </c>
      <c r="AK1398" t="s">
        <v>4301</v>
      </c>
      <c r="AL1398">
        <v>8</v>
      </c>
      <c r="AN1398" t="s">
        <v>60</v>
      </c>
      <c r="AO1398" t="s">
        <v>67</v>
      </c>
      <c r="AT1398" s="1">
        <v>44111</v>
      </c>
      <c r="AU1398" t="s">
        <v>12003</v>
      </c>
      <c r="AW1398" t="s">
        <v>71</v>
      </c>
      <c r="AX1398" t="s">
        <v>72</v>
      </c>
    </row>
    <row r="1399" spans="1:50" hidden="1" x14ac:dyDescent="0.25">
      <c r="A1399" t="str">
        <f>INDEX('Community ID'!B:B,MATCH(M1399,'Community ID'!A:A,0))</f>
        <v>Cuidad de Dios</v>
      </c>
      <c r="B1399" t="str">
        <f>INDEX('Community ID'!$K:$K,MATCH('Environmental Data'!$N1399,'Community ID'!J:J,0))</f>
        <v>Santiago</v>
      </c>
      <c r="D1399" t="s">
        <v>4302</v>
      </c>
      <c r="F1399" t="s">
        <v>4303</v>
      </c>
      <c r="G1399" t="s">
        <v>173</v>
      </c>
      <c r="H1399" t="s">
        <v>4304</v>
      </c>
      <c r="I1399">
        <v>45</v>
      </c>
      <c r="J1399">
        <v>8099937715</v>
      </c>
      <c r="K1399" t="s">
        <v>117</v>
      </c>
      <c r="L1399" t="s">
        <v>4305</v>
      </c>
      <c r="M1399" t="s">
        <v>3453</v>
      </c>
      <c r="N1399" t="s">
        <v>364</v>
      </c>
      <c r="O1399" t="s">
        <v>364</v>
      </c>
      <c r="Q1399" t="s">
        <v>134</v>
      </c>
      <c r="S1399">
        <v>31034200775</v>
      </c>
      <c r="T1399" t="s">
        <v>3105</v>
      </c>
      <c r="U1399" t="s">
        <v>56</v>
      </c>
      <c r="V1399">
        <v>19.486866776454399</v>
      </c>
      <c r="W1399">
        <v>-70.749786177547605</v>
      </c>
      <c r="X1399" t="s">
        <v>57</v>
      </c>
      <c r="Y1399" t="s">
        <v>57</v>
      </c>
      <c r="Z1399" t="s">
        <v>345</v>
      </c>
      <c r="AA1399" t="s">
        <v>155</v>
      </c>
      <c r="AB1399" t="s">
        <v>60</v>
      </c>
      <c r="AD1399" t="s">
        <v>156</v>
      </c>
      <c r="AE1399" t="s">
        <v>176</v>
      </c>
      <c r="AF1399" t="s">
        <v>63</v>
      </c>
      <c r="AG1399" t="s">
        <v>1052</v>
      </c>
      <c r="AH1399" t="s">
        <v>1052</v>
      </c>
      <c r="AI1399" t="s">
        <v>307</v>
      </c>
      <c r="AJ1399">
        <v>1</v>
      </c>
      <c r="AK1399" t="s">
        <v>597</v>
      </c>
      <c r="AL1399">
        <v>5</v>
      </c>
      <c r="AN1399" t="s">
        <v>60</v>
      </c>
      <c r="AO1399" t="s">
        <v>67</v>
      </c>
      <c r="AT1399" s="1">
        <v>44111</v>
      </c>
      <c r="AU1399" t="s">
        <v>12004</v>
      </c>
      <c r="AW1399" t="s">
        <v>71</v>
      </c>
      <c r="AX1399" t="s">
        <v>72</v>
      </c>
    </row>
    <row r="1400" spans="1:50" hidden="1" x14ac:dyDescent="0.25">
      <c r="A1400" t="str">
        <f>INDEX('Community ID'!B:B,MATCH(M1400,'Community ID'!A:A,0))</f>
        <v>Cuidad de Dios</v>
      </c>
      <c r="B1400" t="str">
        <f>INDEX('Community ID'!$K:$K,MATCH('Environmental Data'!$N1400,'Community ID'!J:J,0))</f>
        <v>Santiago</v>
      </c>
      <c r="D1400" t="s">
        <v>4306</v>
      </c>
      <c r="G1400" t="s">
        <v>173</v>
      </c>
      <c r="H1400" t="s">
        <v>4307</v>
      </c>
      <c r="I1400">
        <v>36</v>
      </c>
      <c r="J1400">
        <v>8294726463</v>
      </c>
      <c r="K1400" t="s">
        <v>201</v>
      </c>
      <c r="L1400" t="s">
        <v>4308</v>
      </c>
      <c r="M1400" t="s">
        <v>4288</v>
      </c>
      <c r="N1400" t="s">
        <v>364</v>
      </c>
      <c r="O1400" t="s">
        <v>364</v>
      </c>
      <c r="T1400" t="s">
        <v>4289</v>
      </c>
      <c r="U1400" t="s">
        <v>56</v>
      </c>
      <c r="V1400">
        <v>19.486976879818901</v>
      </c>
      <c r="W1400">
        <v>-70.749748112883694</v>
      </c>
      <c r="X1400" t="s">
        <v>57</v>
      </c>
      <c r="Y1400" t="s">
        <v>57</v>
      </c>
      <c r="Z1400" t="s">
        <v>58</v>
      </c>
      <c r="AA1400" t="s">
        <v>155</v>
      </c>
      <c r="AB1400" t="s">
        <v>60</v>
      </c>
      <c r="AD1400" t="s">
        <v>156</v>
      </c>
      <c r="AE1400" t="s">
        <v>176</v>
      </c>
      <c r="AF1400" t="s">
        <v>111</v>
      </c>
      <c r="AG1400" t="s">
        <v>4309</v>
      </c>
      <c r="AH1400" t="s">
        <v>64</v>
      </c>
      <c r="AI1400" t="s">
        <v>4300</v>
      </c>
      <c r="AJ1400">
        <v>1</v>
      </c>
      <c r="AK1400" t="s">
        <v>4310</v>
      </c>
      <c r="AL1400">
        <v>5</v>
      </c>
      <c r="AM1400">
        <v>1</v>
      </c>
      <c r="AN1400" t="s">
        <v>60</v>
      </c>
      <c r="AO1400" t="s">
        <v>67</v>
      </c>
      <c r="AT1400" s="1">
        <v>44111</v>
      </c>
      <c r="AU1400" t="s">
        <v>12005</v>
      </c>
      <c r="AW1400" t="s">
        <v>71</v>
      </c>
      <c r="AX1400" t="s">
        <v>72</v>
      </c>
    </row>
    <row r="1401" spans="1:50" hidden="1" x14ac:dyDescent="0.25">
      <c r="A1401" t="str">
        <f>INDEX('Community ID'!B:B,MATCH(M1401,'Community ID'!A:A,0))</f>
        <v>Cuidad de Dios</v>
      </c>
      <c r="B1401" t="str">
        <f>INDEX('Community ID'!$K:$K,MATCH('Environmental Data'!$N1401,'Community ID'!J:J,0))</f>
        <v>Santiago</v>
      </c>
      <c r="D1401" t="s">
        <v>4311</v>
      </c>
      <c r="G1401" t="s">
        <v>173</v>
      </c>
      <c r="H1401" t="s">
        <v>4312</v>
      </c>
      <c r="I1401">
        <v>31</v>
      </c>
      <c r="K1401" t="s">
        <v>201</v>
      </c>
      <c r="L1401" t="s">
        <v>108</v>
      </c>
      <c r="M1401" t="s">
        <v>3453</v>
      </c>
      <c r="N1401" t="s">
        <v>364</v>
      </c>
      <c r="O1401" t="s">
        <v>364</v>
      </c>
      <c r="Q1401" t="s">
        <v>134</v>
      </c>
      <c r="T1401" t="s">
        <v>3105</v>
      </c>
      <c r="U1401" t="s">
        <v>56</v>
      </c>
      <c r="V1401">
        <v>19.487132966016699</v>
      </c>
      <c r="W1401">
        <v>-70.749596273417097</v>
      </c>
      <c r="X1401" t="s">
        <v>57</v>
      </c>
      <c r="Y1401" t="s">
        <v>275</v>
      </c>
      <c r="Z1401" t="s">
        <v>166</v>
      </c>
      <c r="AA1401" t="s">
        <v>155</v>
      </c>
      <c r="AB1401" t="s">
        <v>60</v>
      </c>
      <c r="AD1401" t="s">
        <v>156</v>
      </c>
      <c r="AE1401" t="s">
        <v>176</v>
      </c>
      <c r="AF1401" t="s">
        <v>63</v>
      </c>
      <c r="AG1401" t="s">
        <v>135</v>
      </c>
      <c r="AH1401" t="s">
        <v>135</v>
      </c>
      <c r="AI1401" t="s">
        <v>4281</v>
      </c>
      <c r="AJ1401">
        <v>1</v>
      </c>
      <c r="AK1401" t="s">
        <v>795</v>
      </c>
      <c r="AL1401">
        <v>7</v>
      </c>
      <c r="AM1401">
        <v>2</v>
      </c>
      <c r="AN1401" t="s">
        <v>60</v>
      </c>
      <c r="AO1401" t="s">
        <v>67</v>
      </c>
      <c r="AT1401" s="1">
        <v>44111</v>
      </c>
      <c r="AU1401" t="s">
        <v>12006</v>
      </c>
      <c r="AW1401" t="s">
        <v>71</v>
      </c>
      <c r="AX1401" t="s">
        <v>72</v>
      </c>
    </row>
    <row r="1402" spans="1:50" hidden="1" x14ac:dyDescent="0.25">
      <c r="A1402" t="str">
        <f>INDEX('Community ID'!B:B,MATCH(M1402,'Community ID'!A:A,0))</f>
        <v>Cuidad de Dios</v>
      </c>
      <c r="B1402" t="str">
        <f>INDEX('Community ID'!$K:$K,MATCH('Environmental Data'!$N1402,'Community ID'!J:J,0))</f>
        <v>Santiago</v>
      </c>
      <c r="D1402" t="s">
        <v>4316</v>
      </c>
      <c r="F1402" t="s">
        <v>4317</v>
      </c>
      <c r="G1402" t="s">
        <v>173</v>
      </c>
      <c r="H1402" t="s">
        <v>4318</v>
      </c>
      <c r="I1402">
        <v>35</v>
      </c>
      <c r="J1402">
        <v>8093309040</v>
      </c>
      <c r="K1402" t="s">
        <v>76</v>
      </c>
      <c r="L1402" t="s">
        <v>1353</v>
      </c>
      <c r="M1402" t="s">
        <v>4319</v>
      </c>
      <c r="N1402" t="s">
        <v>364</v>
      </c>
      <c r="O1402" t="s">
        <v>364</v>
      </c>
      <c r="T1402" t="s">
        <v>4289</v>
      </c>
      <c r="U1402" t="s">
        <v>56</v>
      </c>
      <c r="V1402">
        <v>19.487047436709101</v>
      </c>
      <c r="W1402">
        <v>-70.749740324867304</v>
      </c>
      <c r="X1402" t="s">
        <v>57</v>
      </c>
      <c r="Y1402" t="s">
        <v>57</v>
      </c>
      <c r="Z1402" t="s">
        <v>58</v>
      </c>
      <c r="AA1402" t="s">
        <v>155</v>
      </c>
      <c r="AB1402" t="s">
        <v>60</v>
      </c>
      <c r="AD1402" t="s">
        <v>156</v>
      </c>
      <c r="AE1402" t="s">
        <v>176</v>
      </c>
      <c r="AF1402" t="s">
        <v>111</v>
      </c>
      <c r="AG1402" t="s">
        <v>4320</v>
      </c>
      <c r="AH1402" t="s">
        <v>135</v>
      </c>
      <c r="AI1402" t="s">
        <v>4300</v>
      </c>
      <c r="AJ1402">
        <v>1</v>
      </c>
      <c r="AK1402" t="s">
        <v>4310</v>
      </c>
      <c r="AL1402">
        <v>5</v>
      </c>
      <c r="AN1402" t="s">
        <v>60</v>
      </c>
      <c r="AO1402" t="s">
        <v>67</v>
      </c>
      <c r="AT1402" s="1">
        <v>44111</v>
      </c>
      <c r="AU1402" t="s">
        <v>12007</v>
      </c>
      <c r="AW1402" t="s">
        <v>71</v>
      </c>
      <c r="AX1402" t="s">
        <v>72</v>
      </c>
    </row>
    <row r="1403" spans="1:50" hidden="1" x14ac:dyDescent="0.25">
      <c r="A1403" t="str">
        <f>INDEX('Community ID'!B:B,MATCH(M1403,'Community ID'!A:A,0))</f>
        <v>Cuidad de Dios</v>
      </c>
      <c r="B1403" t="str">
        <f>INDEX('Community ID'!$K:$K,MATCH('Environmental Data'!$N1403,'Community ID'!J:J,0))</f>
        <v>Santiago</v>
      </c>
      <c r="D1403" t="s">
        <v>4313</v>
      </c>
      <c r="G1403" t="s">
        <v>151</v>
      </c>
      <c r="H1403" s="1">
        <v>20312</v>
      </c>
      <c r="I1403">
        <v>66</v>
      </c>
      <c r="J1403">
        <v>8496523011</v>
      </c>
      <c r="K1403" t="s">
        <v>76</v>
      </c>
      <c r="L1403" t="s">
        <v>4314</v>
      </c>
      <c r="M1403" t="s">
        <v>3453</v>
      </c>
      <c r="N1403" t="s">
        <v>364</v>
      </c>
      <c r="O1403" t="s">
        <v>364</v>
      </c>
      <c r="Q1403" t="s">
        <v>134</v>
      </c>
      <c r="T1403" t="s">
        <v>3105</v>
      </c>
      <c r="U1403" t="s">
        <v>56</v>
      </c>
      <c r="V1403">
        <v>19.487169068738599</v>
      </c>
      <c r="W1403">
        <v>-70.749559624650502</v>
      </c>
      <c r="X1403" t="s">
        <v>100</v>
      </c>
      <c r="Y1403" t="s">
        <v>100</v>
      </c>
      <c r="Z1403" t="s">
        <v>345</v>
      </c>
      <c r="AA1403" t="s">
        <v>155</v>
      </c>
      <c r="AB1403" t="s">
        <v>60</v>
      </c>
      <c r="AD1403" t="s">
        <v>156</v>
      </c>
      <c r="AE1403" t="s">
        <v>176</v>
      </c>
      <c r="AF1403" t="s">
        <v>63</v>
      </c>
      <c r="AG1403" t="s">
        <v>135</v>
      </c>
      <c r="AH1403" t="s">
        <v>135</v>
      </c>
      <c r="AI1403" t="s">
        <v>4315</v>
      </c>
      <c r="AJ1403">
        <v>1</v>
      </c>
      <c r="AK1403" t="s">
        <v>4294</v>
      </c>
      <c r="AL1403">
        <v>2</v>
      </c>
      <c r="AN1403" t="s">
        <v>61</v>
      </c>
      <c r="AO1403" t="s">
        <v>67</v>
      </c>
      <c r="AT1403" s="1">
        <v>44111</v>
      </c>
      <c r="AU1403" t="s">
        <v>12008</v>
      </c>
      <c r="AW1403" t="s">
        <v>71</v>
      </c>
      <c r="AX1403" t="s">
        <v>72</v>
      </c>
    </row>
    <row r="1404" spans="1:50" hidden="1" x14ac:dyDescent="0.25">
      <c r="A1404" t="str">
        <f>INDEX('Community ID'!B:B,MATCH(M1404,'Community ID'!A:A,0))</f>
        <v>Cuidad de Dios</v>
      </c>
      <c r="B1404" t="str">
        <f>INDEX('Community ID'!$K:$K,MATCH('Environmental Data'!$N1404,'Community ID'!J:J,0))</f>
        <v>Santiago</v>
      </c>
      <c r="D1404" t="s">
        <v>4321</v>
      </c>
      <c r="G1404" t="s">
        <v>173</v>
      </c>
      <c r="H1404" s="1">
        <v>27406</v>
      </c>
      <c r="I1404">
        <v>46</v>
      </c>
      <c r="J1404">
        <v>8296990427</v>
      </c>
      <c r="K1404" t="s">
        <v>132</v>
      </c>
      <c r="L1404" t="s">
        <v>4322</v>
      </c>
      <c r="M1404" t="s">
        <v>4288</v>
      </c>
      <c r="N1404" t="s">
        <v>364</v>
      </c>
      <c r="O1404" t="s">
        <v>364</v>
      </c>
      <c r="Q1404" t="s">
        <v>953</v>
      </c>
      <c r="T1404" t="s">
        <v>4289</v>
      </c>
      <c r="U1404" t="s">
        <v>56</v>
      </c>
      <c r="V1404">
        <v>19.487145195594</v>
      </c>
      <c r="W1404">
        <v>-70.749583425098294</v>
      </c>
      <c r="X1404" t="s">
        <v>82</v>
      </c>
      <c r="Y1404" t="s">
        <v>57</v>
      </c>
      <c r="Z1404" t="s">
        <v>58</v>
      </c>
      <c r="AA1404" t="s">
        <v>155</v>
      </c>
      <c r="AB1404" t="s">
        <v>60</v>
      </c>
      <c r="AD1404" t="s">
        <v>156</v>
      </c>
      <c r="AE1404" t="s">
        <v>176</v>
      </c>
      <c r="AF1404" t="s">
        <v>63</v>
      </c>
      <c r="AG1404" t="s">
        <v>4309</v>
      </c>
      <c r="AH1404" t="s">
        <v>4323</v>
      </c>
      <c r="AI1404" t="s">
        <v>4300</v>
      </c>
      <c r="AJ1404">
        <v>1</v>
      </c>
      <c r="AK1404" t="s">
        <v>4310</v>
      </c>
      <c r="AL1404">
        <v>4</v>
      </c>
      <c r="AN1404" t="s">
        <v>60</v>
      </c>
      <c r="AO1404" t="s">
        <v>67</v>
      </c>
      <c r="AT1404" s="1">
        <v>44111</v>
      </c>
      <c r="AU1404" t="s">
        <v>12009</v>
      </c>
      <c r="AW1404" t="s">
        <v>71</v>
      </c>
      <c r="AX1404" t="s">
        <v>72</v>
      </c>
    </row>
    <row r="1405" spans="1:50" hidden="1" x14ac:dyDescent="0.25">
      <c r="A1405" t="str">
        <f>INDEX('Community ID'!B:B,MATCH(M1405,'Community ID'!A:A,0))</f>
        <v>Cuidad de Dios</v>
      </c>
      <c r="B1405" t="str">
        <f>INDEX('Community ID'!$K:$K,MATCH('Environmental Data'!$N1405,'Community ID'!J:J,0))</f>
        <v>Santiago</v>
      </c>
      <c r="D1405" t="s">
        <v>4324</v>
      </c>
      <c r="F1405" t="s">
        <v>1263</v>
      </c>
      <c r="G1405" t="s">
        <v>151</v>
      </c>
      <c r="H1405" s="1">
        <v>22293</v>
      </c>
      <c r="I1405">
        <v>60</v>
      </c>
      <c r="J1405">
        <v>8292165971</v>
      </c>
      <c r="K1405" t="s">
        <v>76</v>
      </c>
      <c r="L1405" t="s">
        <v>4325</v>
      </c>
      <c r="M1405" t="s">
        <v>3453</v>
      </c>
      <c r="N1405" t="s">
        <v>364</v>
      </c>
      <c r="O1405" t="s">
        <v>364</v>
      </c>
      <c r="S1405">
        <v>31077598</v>
      </c>
      <c r="T1405" t="s">
        <v>3105</v>
      </c>
      <c r="U1405" t="s">
        <v>56</v>
      </c>
      <c r="V1405">
        <v>19.487474158942899</v>
      </c>
      <c r="W1405">
        <v>-70.749596762461593</v>
      </c>
      <c r="X1405" t="s">
        <v>275</v>
      </c>
      <c r="Y1405" t="s">
        <v>275</v>
      </c>
      <c r="Z1405" t="s">
        <v>83</v>
      </c>
      <c r="AA1405" t="s">
        <v>59</v>
      </c>
      <c r="AB1405" t="s">
        <v>60</v>
      </c>
      <c r="AD1405" t="s">
        <v>156</v>
      </c>
      <c r="AE1405" t="s">
        <v>176</v>
      </c>
      <c r="AF1405" t="s">
        <v>63</v>
      </c>
      <c r="AG1405" t="s">
        <v>135</v>
      </c>
      <c r="AH1405" t="s">
        <v>135</v>
      </c>
      <c r="AI1405" t="s">
        <v>307</v>
      </c>
      <c r="AJ1405">
        <v>1</v>
      </c>
      <c r="AK1405" t="s">
        <v>103</v>
      </c>
      <c r="AL1405">
        <v>3</v>
      </c>
      <c r="AN1405" t="s">
        <v>61</v>
      </c>
      <c r="AO1405" t="s">
        <v>67</v>
      </c>
      <c r="AT1405" s="1">
        <v>44111</v>
      </c>
      <c r="AU1405" t="s">
        <v>12010</v>
      </c>
      <c r="AW1405" t="s">
        <v>71</v>
      </c>
      <c r="AX1405" t="s">
        <v>72</v>
      </c>
    </row>
    <row r="1406" spans="1:50" hidden="1" x14ac:dyDescent="0.25">
      <c r="A1406" t="str">
        <f>INDEX('Community ID'!B:B,MATCH(M1406,'Community ID'!A:A,0))</f>
        <v>Cuidad de Dios</v>
      </c>
      <c r="B1406" t="str">
        <f>INDEX('Community ID'!$K:$K,MATCH('Environmental Data'!$N1406,'Community ID'!J:J,0))</f>
        <v>Santiago</v>
      </c>
      <c r="D1406" t="s">
        <v>4326</v>
      </c>
      <c r="F1406" t="s">
        <v>4327</v>
      </c>
      <c r="G1406" t="s">
        <v>151</v>
      </c>
      <c r="H1406" t="s">
        <v>4328</v>
      </c>
      <c r="I1406">
        <v>73</v>
      </c>
      <c r="J1406">
        <v>8098184410</v>
      </c>
      <c r="K1406" t="s">
        <v>76</v>
      </c>
      <c r="L1406" t="s">
        <v>1533</v>
      </c>
      <c r="M1406" t="s">
        <v>4288</v>
      </c>
      <c r="N1406" t="s">
        <v>364</v>
      </c>
      <c r="O1406" t="s">
        <v>364</v>
      </c>
      <c r="T1406" t="s">
        <v>4289</v>
      </c>
      <c r="U1406" t="s">
        <v>56</v>
      </c>
      <c r="V1406">
        <v>19.487179598369</v>
      </c>
      <c r="W1406">
        <v>-70.749934451378905</v>
      </c>
      <c r="X1406" t="s">
        <v>196</v>
      </c>
      <c r="Y1406" t="s">
        <v>196</v>
      </c>
      <c r="Z1406" t="s">
        <v>83</v>
      </c>
      <c r="AA1406" t="s">
        <v>155</v>
      </c>
      <c r="AB1406" t="s">
        <v>60</v>
      </c>
      <c r="AD1406" t="s">
        <v>156</v>
      </c>
      <c r="AE1406" t="s">
        <v>176</v>
      </c>
      <c r="AF1406" t="s">
        <v>63</v>
      </c>
      <c r="AG1406" t="s">
        <v>4309</v>
      </c>
      <c r="AH1406" t="s">
        <v>4309</v>
      </c>
      <c r="AI1406" t="s">
        <v>4329</v>
      </c>
      <c r="AJ1406">
        <v>1</v>
      </c>
      <c r="AK1406" t="s">
        <v>4330</v>
      </c>
      <c r="AL1406">
        <v>1</v>
      </c>
      <c r="AN1406" t="s">
        <v>60</v>
      </c>
      <c r="AO1406" t="s">
        <v>67</v>
      </c>
      <c r="AT1406" s="1">
        <v>44111</v>
      </c>
      <c r="AU1406" t="s">
        <v>12011</v>
      </c>
      <c r="AW1406" t="s">
        <v>71</v>
      </c>
      <c r="AX1406" t="s">
        <v>72</v>
      </c>
    </row>
    <row r="1407" spans="1:50" hidden="1" x14ac:dyDescent="0.25">
      <c r="A1407" t="str">
        <f>INDEX('Community ID'!B:B,MATCH(M1407,'Community ID'!A:A,0))</f>
        <v>Cuidad de Dios</v>
      </c>
      <c r="B1407" t="str">
        <f>INDEX('Community ID'!$K:$K,MATCH('Environmental Data'!$N1407,'Community ID'!J:J,0))</f>
        <v>Santiago</v>
      </c>
      <c r="D1407" t="s">
        <v>4331</v>
      </c>
      <c r="F1407" t="s">
        <v>942</v>
      </c>
      <c r="G1407" t="s">
        <v>173</v>
      </c>
      <c r="H1407" s="1">
        <v>23657</v>
      </c>
      <c r="I1407">
        <v>57</v>
      </c>
      <c r="K1407" t="s">
        <v>76</v>
      </c>
      <c r="L1407" t="s">
        <v>108</v>
      </c>
      <c r="M1407" t="s">
        <v>3453</v>
      </c>
      <c r="N1407" t="s">
        <v>364</v>
      </c>
      <c r="O1407" t="s">
        <v>364</v>
      </c>
      <c r="S1407">
        <v>3200216210</v>
      </c>
      <c r="T1407" t="s">
        <v>3105</v>
      </c>
      <c r="U1407" t="s">
        <v>56</v>
      </c>
      <c r="V1407">
        <v>19.487486430331401</v>
      </c>
      <c r="W1407">
        <v>-70.749611106875307</v>
      </c>
      <c r="X1407" t="s">
        <v>196</v>
      </c>
      <c r="Y1407" t="s">
        <v>196</v>
      </c>
      <c r="Z1407" t="s">
        <v>345</v>
      </c>
      <c r="AA1407" t="s">
        <v>155</v>
      </c>
      <c r="AB1407" t="s">
        <v>60</v>
      </c>
      <c r="AD1407" t="s">
        <v>156</v>
      </c>
      <c r="AE1407" t="s">
        <v>176</v>
      </c>
      <c r="AF1407" t="s">
        <v>395</v>
      </c>
      <c r="AG1407" t="s">
        <v>135</v>
      </c>
      <c r="AH1407" t="s">
        <v>135</v>
      </c>
      <c r="AI1407" t="s">
        <v>4332</v>
      </c>
      <c r="AJ1407">
        <v>2</v>
      </c>
      <c r="AK1407" t="s">
        <v>795</v>
      </c>
      <c r="AL1407">
        <v>2</v>
      </c>
      <c r="AN1407" t="s">
        <v>60</v>
      </c>
      <c r="AO1407" t="s">
        <v>67</v>
      </c>
      <c r="AT1407" s="1">
        <v>44111</v>
      </c>
      <c r="AU1407" t="s">
        <v>12012</v>
      </c>
      <c r="AW1407" t="s">
        <v>71</v>
      </c>
      <c r="AX1407" t="s">
        <v>72</v>
      </c>
    </row>
    <row r="1408" spans="1:50" hidden="1" x14ac:dyDescent="0.25">
      <c r="A1408" t="str">
        <f>INDEX('Community ID'!B:B,MATCH(M1408,'Community ID'!A:A,0))</f>
        <v>Cuidad de Dios</v>
      </c>
      <c r="B1408" t="str">
        <f>INDEX('Community ID'!$K:$K,MATCH('Environmental Data'!$N1408,'Community ID'!J:J,0))</f>
        <v>Santiago</v>
      </c>
      <c r="D1408" t="s">
        <v>4333</v>
      </c>
      <c r="G1408" t="s">
        <v>173</v>
      </c>
      <c r="H1408" t="s">
        <v>4334</v>
      </c>
      <c r="I1408">
        <v>37</v>
      </c>
      <c r="J1408">
        <v>8294980754</v>
      </c>
      <c r="K1408" t="s">
        <v>201</v>
      </c>
      <c r="L1408" t="s">
        <v>108</v>
      </c>
      <c r="M1408" t="s">
        <v>3453</v>
      </c>
      <c r="N1408" t="s">
        <v>364</v>
      </c>
      <c r="O1408" t="s">
        <v>342</v>
      </c>
      <c r="S1408">
        <v>3104437250</v>
      </c>
      <c r="T1408" t="s">
        <v>3105</v>
      </c>
      <c r="U1408" t="s">
        <v>56</v>
      </c>
      <c r="V1408">
        <v>19.486877141686598</v>
      </c>
      <c r="W1408">
        <v>-70.7497859995932</v>
      </c>
      <c r="X1408" t="s">
        <v>57</v>
      </c>
      <c r="Y1408" t="s">
        <v>100</v>
      </c>
      <c r="Z1408" t="s">
        <v>345</v>
      </c>
      <c r="AA1408" t="s">
        <v>155</v>
      </c>
      <c r="AB1408" t="s">
        <v>60</v>
      </c>
      <c r="AD1408" t="s">
        <v>156</v>
      </c>
      <c r="AE1408" t="s">
        <v>176</v>
      </c>
      <c r="AF1408" t="s">
        <v>63</v>
      </c>
      <c r="AG1408" t="s">
        <v>135</v>
      </c>
      <c r="AH1408" t="s">
        <v>135</v>
      </c>
      <c r="AI1408" t="s">
        <v>3190</v>
      </c>
      <c r="AJ1408">
        <v>2</v>
      </c>
      <c r="AK1408" t="s">
        <v>989</v>
      </c>
      <c r="AL1408">
        <v>4</v>
      </c>
      <c r="AN1408" t="s">
        <v>60</v>
      </c>
      <c r="AO1408" t="s">
        <v>67</v>
      </c>
      <c r="AT1408" s="1">
        <v>44111</v>
      </c>
      <c r="AU1408" t="s">
        <v>12013</v>
      </c>
      <c r="AW1408" t="s">
        <v>71</v>
      </c>
      <c r="AX1408" t="s">
        <v>72</v>
      </c>
    </row>
    <row r="1409" spans="1:50" hidden="1" x14ac:dyDescent="0.25">
      <c r="A1409" t="str">
        <f>INDEX('Community ID'!B:B,MATCH(M1409,'Community ID'!A:A,0))</f>
        <v>Cuidad de Dios</v>
      </c>
      <c r="B1409" t="str">
        <f>INDEX('Community ID'!$K:$K,MATCH('Environmental Data'!$N1409,'Community ID'!J:J,0))</f>
        <v>Santiago</v>
      </c>
      <c r="D1409" t="s">
        <v>4335</v>
      </c>
      <c r="F1409" t="s">
        <v>3778</v>
      </c>
      <c r="G1409" t="s">
        <v>151</v>
      </c>
      <c r="H1409" t="s">
        <v>4336</v>
      </c>
      <c r="I1409">
        <v>32</v>
      </c>
      <c r="J1409">
        <v>8298021935</v>
      </c>
      <c r="K1409" t="s">
        <v>49</v>
      </c>
      <c r="L1409" t="s">
        <v>1349</v>
      </c>
      <c r="M1409" t="s">
        <v>4288</v>
      </c>
      <c r="N1409" t="s">
        <v>364</v>
      </c>
      <c r="O1409" t="s">
        <v>364</v>
      </c>
      <c r="T1409" t="s">
        <v>4289</v>
      </c>
      <c r="U1409" t="s">
        <v>56</v>
      </c>
      <c r="V1409">
        <v>19.4869645108373</v>
      </c>
      <c r="W1409">
        <v>-70.750044671744206</v>
      </c>
      <c r="X1409" t="s">
        <v>82</v>
      </c>
      <c r="Y1409" t="s">
        <v>196</v>
      </c>
      <c r="Z1409" t="s">
        <v>58</v>
      </c>
      <c r="AA1409" t="s">
        <v>155</v>
      </c>
      <c r="AC1409" t="s">
        <v>60</v>
      </c>
      <c r="AD1409" t="s">
        <v>156</v>
      </c>
      <c r="AE1409" t="s">
        <v>157</v>
      </c>
      <c r="AF1409" t="s">
        <v>111</v>
      </c>
      <c r="AG1409" t="s">
        <v>64</v>
      </c>
      <c r="AH1409" t="s">
        <v>64</v>
      </c>
      <c r="AI1409" t="s">
        <v>4300</v>
      </c>
      <c r="AJ1409">
        <v>1</v>
      </c>
      <c r="AK1409" t="s">
        <v>4337</v>
      </c>
      <c r="AL1409">
        <v>5</v>
      </c>
      <c r="AM1409">
        <v>1</v>
      </c>
      <c r="AN1409" t="s">
        <v>61</v>
      </c>
      <c r="AO1409" t="s">
        <v>67</v>
      </c>
      <c r="AT1409" s="1">
        <v>44111</v>
      </c>
      <c r="AU1409" t="s">
        <v>12014</v>
      </c>
      <c r="AW1409" t="s">
        <v>71</v>
      </c>
      <c r="AX1409" t="s">
        <v>72</v>
      </c>
    </row>
    <row r="1410" spans="1:50" hidden="1" x14ac:dyDescent="0.25">
      <c r="A1410" t="str">
        <f>INDEX('Community ID'!B:B,MATCH(M1410,'Community ID'!A:A,0))</f>
        <v>Cuidad de Dios</v>
      </c>
      <c r="B1410" t="e">
        <f>INDEX('Community ID'!$K:$K,MATCH('Environmental Data'!$N1410,'Community ID'!J:J,0))</f>
        <v>#N/A</v>
      </c>
      <c r="D1410" t="s">
        <v>4338</v>
      </c>
      <c r="F1410" t="s">
        <v>4339</v>
      </c>
      <c r="G1410" t="s">
        <v>173</v>
      </c>
      <c r="H1410" t="s">
        <v>4340</v>
      </c>
      <c r="I1410">
        <v>35</v>
      </c>
      <c r="J1410">
        <v>8093262426</v>
      </c>
      <c r="K1410" t="s">
        <v>49</v>
      </c>
      <c r="L1410" t="s">
        <v>127</v>
      </c>
      <c r="M1410" t="s">
        <v>4288</v>
      </c>
      <c r="O1410" t="s">
        <v>364</v>
      </c>
      <c r="R1410" t="s">
        <v>99</v>
      </c>
      <c r="T1410" t="s">
        <v>4289</v>
      </c>
      <c r="U1410" t="s">
        <v>56</v>
      </c>
      <c r="V1410">
        <v>19.487018515541799</v>
      </c>
      <c r="W1410">
        <v>-70.750127185172602</v>
      </c>
      <c r="X1410" t="s">
        <v>57</v>
      </c>
      <c r="Y1410" t="s">
        <v>57</v>
      </c>
      <c r="Z1410" t="s">
        <v>58</v>
      </c>
      <c r="AA1410" t="s">
        <v>155</v>
      </c>
      <c r="AB1410" t="s">
        <v>60</v>
      </c>
      <c r="AD1410" t="s">
        <v>156</v>
      </c>
      <c r="AE1410" t="s">
        <v>176</v>
      </c>
      <c r="AF1410" t="s">
        <v>63</v>
      </c>
      <c r="AG1410" t="s">
        <v>4341</v>
      </c>
      <c r="AH1410" t="s">
        <v>4341</v>
      </c>
      <c r="AI1410" t="s">
        <v>4300</v>
      </c>
      <c r="AJ1410">
        <v>1</v>
      </c>
      <c r="AK1410" t="s">
        <v>4342</v>
      </c>
      <c r="AL1410">
        <v>5</v>
      </c>
      <c r="AN1410" t="s">
        <v>60</v>
      </c>
      <c r="AO1410" t="s">
        <v>67</v>
      </c>
      <c r="AT1410" s="1">
        <v>44111</v>
      </c>
      <c r="AU1410" t="s">
        <v>12015</v>
      </c>
      <c r="AW1410" t="s">
        <v>71</v>
      </c>
      <c r="AX1410" t="s">
        <v>72</v>
      </c>
    </row>
    <row r="1411" spans="1:50" hidden="1" x14ac:dyDescent="0.25">
      <c r="A1411" t="str">
        <f>INDEX('Community ID'!B:B,MATCH(M1411,'Community ID'!A:A,0))</f>
        <v>Cuidad de Dios</v>
      </c>
      <c r="B1411" t="str">
        <f>INDEX('Community ID'!$K:$K,MATCH('Environmental Data'!$N1411,'Community ID'!J:J,0))</f>
        <v>Santiago</v>
      </c>
      <c r="D1411" t="s">
        <v>4343</v>
      </c>
      <c r="F1411" t="s">
        <v>4344</v>
      </c>
      <c r="G1411" t="s">
        <v>151</v>
      </c>
      <c r="H1411" s="1">
        <v>29284</v>
      </c>
      <c r="I1411">
        <v>41</v>
      </c>
      <c r="J1411">
        <v>8296546182</v>
      </c>
      <c r="K1411" t="s">
        <v>132</v>
      </c>
      <c r="L1411" t="s">
        <v>4277</v>
      </c>
      <c r="M1411" t="s">
        <v>3453</v>
      </c>
      <c r="N1411" t="s">
        <v>364</v>
      </c>
      <c r="O1411" t="s">
        <v>364</v>
      </c>
      <c r="T1411" t="s">
        <v>3105</v>
      </c>
      <c r="U1411" t="s">
        <v>56</v>
      </c>
      <c r="V1411">
        <v>19.4873133414291</v>
      </c>
      <c r="W1411">
        <v>-70.750126525402607</v>
      </c>
      <c r="X1411" t="s">
        <v>275</v>
      </c>
      <c r="Y1411" t="s">
        <v>275</v>
      </c>
      <c r="Z1411" t="s">
        <v>345</v>
      </c>
      <c r="AA1411" t="s">
        <v>155</v>
      </c>
      <c r="AB1411" t="s">
        <v>60</v>
      </c>
      <c r="AD1411" t="s">
        <v>156</v>
      </c>
      <c r="AE1411" t="s">
        <v>176</v>
      </c>
      <c r="AF1411" t="s">
        <v>63</v>
      </c>
      <c r="AG1411" t="s">
        <v>135</v>
      </c>
      <c r="AH1411" t="s">
        <v>135</v>
      </c>
      <c r="AI1411" t="s">
        <v>4345</v>
      </c>
      <c r="AJ1411">
        <v>1</v>
      </c>
      <c r="AK1411" t="s">
        <v>795</v>
      </c>
      <c r="AL1411">
        <v>4</v>
      </c>
      <c r="AN1411" t="s">
        <v>61</v>
      </c>
      <c r="AO1411" t="s">
        <v>67</v>
      </c>
      <c r="AT1411" s="1">
        <v>44111</v>
      </c>
      <c r="AU1411" t="s">
        <v>12016</v>
      </c>
      <c r="AW1411" t="s">
        <v>71</v>
      </c>
      <c r="AX1411" t="s">
        <v>72</v>
      </c>
    </row>
    <row r="1412" spans="1:50" hidden="1" x14ac:dyDescent="0.25">
      <c r="A1412" t="str">
        <f>INDEX('Community ID'!B:B,MATCH(M1412,'Community ID'!A:A,0))</f>
        <v>Cuidad de Dios</v>
      </c>
      <c r="B1412" t="str">
        <f>INDEX('Community ID'!$K:$K,MATCH('Environmental Data'!$N1412,'Community ID'!J:J,0))</f>
        <v>Santiago</v>
      </c>
      <c r="D1412" t="s">
        <v>4346</v>
      </c>
      <c r="G1412" t="s">
        <v>173</v>
      </c>
      <c r="H1412" t="s">
        <v>4347</v>
      </c>
      <c r="I1412">
        <v>29</v>
      </c>
      <c r="J1412">
        <v>8297270839</v>
      </c>
      <c r="K1412" t="s">
        <v>117</v>
      </c>
      <c r="L1412" t="s">
        <v>3290</v>
      </c>
      <c r="M1412" t="s">
        <v>3453</v>
      </c>
      <c r="N1412" t="s">
        <v>364</v>
      </c>
      <c r="O1412" t="s">
        <v>364</v>
      </c>
      <c r="S1412">
        <v>22301225938</v>
      </c>
      <c r="T1412" t="s">
        <v>3105</v>
      </c>
      <c r="U1412" t="s">
        <v>56</v>
      </c>
      <c r="V1412">
        <v>19.488035973922099</v>
      </c>
      <c r="W1412">
        <v>-70.750595866461893</v>
      </c>
      <c r="X1412" t="s">
        <v>57</v>
      </c>
      <c r="Y1412" t="s">
        <v>57</v>
      </c>
      <c r="Z1412" t="s">
        <v>345</v>
      </c>
      <c r="AA1412" t="s">
        <v>155</v>
      </c>
      <c r="AB1412" t="s">
        <v>60</v>
      </c>
      <c r="AD1412" t="s">
        <v>156</v>
      </c>
      <c r="AE1412" t="s">
        <v>176</v>
      </c>
      <c r="AF1412" t="s">
        <v>63</v>
      </c>
      <c r="AG1412" t="s">
        <v>135</v>
      </c>
      <c r="AH1412" t="s">
        <v>135</v>
      </c>
      <c r="AI1412" t="s">
        <v>390</v>
      </c>
      <c r="AJ1412">
        <v>2</v>
      </c>
      <c r="AK1412" t="s">
        <v>795</v>
      </c>
      <c r="AL1412">
        <v>3</v>
      </c>
      <c r="AN1412" t="s">
        <v>60</v>
      </c>
      <c r="AO1412" t="s">
        <v>67</v>
      </c>
      <c r="AT1412" s="1">
        <v>44111</v>
      </c>
      <c r="AU1412" t="s">
        <v>12017</v>
      </c>
      <c r="AW1412" t="s">
        <v>71</v>
      </c>
      <c r="AX1412" t="s">
        <v>72</v>
      </c>
    </row>
    <row r="1413" spans="1:50" hidden="1" x14ac:dyDescent="0.25">
      <c r="A1413" t="str">
        <f>INDEX('Community ID'!B:B,MATCH(M1413,'Community ID'!A:A,0))</f>
        <v>Cuidad de Dios</v>
      </c>
      <c r="B1413" t="str">
        <f>INDEX('Community ID'!$K:$K,MATCH('Environmental Data'!$N1413,'Community ID'!J:J,0))</f>
        <v>Santiago</v>
      </c>
      <c r="D1413" t="s">
        <v>4348</v>
      </c>
      <c r="G1413" t="s">
        <v>173</v>
      </c>
      <c r="H1413" t="s">
        <v>4349</v>
      </c>
      <c r="I1413">
        <v>26</v>
      </c>
      <c r="J1413">
        <v>8297534226</v>
      </c>
      <c r="K1413" t="s">
        <v>201</v>
      </c>
      <c r="L1413" t="s">
        <v>108</v>
      </c>
      <c r="M1413" t="s">
        <v>4288</v>
      </c>
      <c r="N1413" t="s">
        <v>364</v>
      </c>
      <c r="O1413" t="s">
        <v>342</v>
      </c>
      <c r="Q1413" t="s">
        <v>353</v>
      </c>
      <c r="T1413" t="s">
        <v>4289</v>
      </c>
      <c r="U1413" t="s">
        <v>56</v>
      </c>
      <c r="V1413">
        <v>19.487984635240299</v>
      </c>
      <c r="W1413">
        <v>-70.750581766910301</v>
      </c>
      <c r="X1413" t="s">
        <v>57</v>
      </c>
      <c r="Y1413" t="s">
        <v>82</v>
      </c>
      <c r="Z1413" t="s">
        <v>58</v>
      </c>
      <c r="AA1413" t="s">
        <v>155</v>
      </c>
      <c r="AB1413" t="s">
        <v>60</v>
      </c>
      <c r="AD1413" t="s">
        <v>156</v>
      </c>
      <c r="AE1413" t="s">
        <v>176</v>
      </c>
      <c r="AF1413" t="s">
        <v>111</v>
      </c>
      <c r="AG1413" t="s">
        <v>64</v>
      </c>
      <c r="AH1413" t="s">
        <v>64</v>
      </c>
      <c r="AI1413" t="s">
        <v>4300</v>
      </c>
      <c r="AJ1413">
        <v>1</v>
      </c>
      <c r="AK1413" t="s">
        <v>4350</v>
      </c>
      <c r="AL1413">
        <v>5</v>
      </c>
      <c r="AM1413">
        <v>1</v>
      </c>
      <c r="AN1413" t="s">
        <v>60</v>
      </c>
      <c r="AO1413" t="s">
        <v>67</v>
      </c>
      <c r="AT1413" s="1">
        <v>44111</v>
      </c>
      <c r="AU1413" t="s">
        <v>12018</v>
      </c>
      <c r="AW1413" t="s">
        <v>71</v>
      </c>
      <c r="AX1413" t="s">
        <v>72</v>
      </c>
    </row>
    <row r="1414" spans="1:50" hidden="1" x14ac:dyDescent="0.25">
      <c r="A1414" t="str">
        <f>INDEX('Community ID'!B:B,MATCH(M1414,'Community ID'!A:A,0))</f>
        <v>Cuidad de Dios</v>
      </c>
      <c r="B1414" t="e">
        <f>INDEX('Community ID'!$K:$K,MATCH('Environmental Data'!$N1414,'Community ID'!J:J,0))</f>
        <v>#N/A</v>
      </c>
      <c r="D1414" t="s">
        <v>4351</v>
      </c>
      <c r="G1414" t="s">
        <v>173</v>
      </c>
      <c r="H1414" s="1">
        <v>31321</v>
      </c>
      <c r="I1414">
        <v>36</v>
      </c>
      <c r="J1414">
        <v>8099727283</v>
      </c>
      <c r="K1414" t="s">
        <v>76</v>
      </c>
      <c r="L1414" t="s">
        <v>108</v>
      </c>
      <c r="M1414" t="s">
        <v>3453</v>
      </c>
      <c r="S1414">
        <v>3104740497</v>
      </c>
      <c r="T1414" t="s">
        <v>3105</v>
      </c>
      <c r="U1414" t="s">
        <v>56</v>
      </c>
      <c r="V1414">
        <v>19.487965539914999</v>
      </c>
      <c r="W1414">
        <v>-70.750606690285395</v>
      </c>
      <c r="X1414" t="s">
        <v>57</v>
      </c>
      <c r="Y1414" t="s">
        <v>57</v>
      </c>
      <c r="Z1414" t="s">
        <v>345</v>
      </c>
      <c r="AA1414" t="s">
        <v>155</v>
      </c>
      <c r="AB1414" t="s">
        <v>60</v>
      </c>
      <c r="AD1414" t="s">
        <v>156</v>
      </c>
      <c r="AE1414" t="s">
        <v>176</v>
      </c>
      <c r="AF1414" t="s">
        <v>395</v>
      </c>
      <c r="AG1414" t="s">
        <v>135</v>
      </c>
      <c r="AH1414" t="s">
        <v>135</v>
      </c>
      <c r="AI1414" t="s">
        <v>307</v>
      </c>
      <c r="AJ1414">
        <v>1</v>
      </c>
      <c r="AK1414" t="s">
        <v>4018</v>
      </c>
      <c r="AL1414">
        <v>5</v>
      </c>
      <c r="AM1414">
        <v>1</v>
      </c>
      <c r="AN1414" t="s">
        <v>60</v>
      </c>
      <c r="AT1414" s="1">
        <v>44111</v>
      </c>
      <c r="AU1414" t="s">
        <v>12019</v>
      </c>
      <c r="AW1414" t="s">
        <v>71</v>
      </c>
      <c r="AX1414" t="s">
        <v>72</v>
      </c>
    </row>
    <row r="1415" spans="1:50" hidden="1" x14ac:dyDescent="0.25">
      <c r="A1415" t="str">
        <f>INDEX('Community ID'!B:B,MATCH(M1415,'Community ID'!A:A,0))</f>
        <v>Cuidad de Dios</v>
      </c>
      <c r="B1415" t="str">
        <f>INDEX('Community ID'!$K:$K,MATCH('Environmental Data'!$N1415,'Community ID'!J:J,0))</f>
        <v>Santiago</v>
      </c>
      <c r="D1415" t="s">
        <v>4352</v>
      </c>
      <c r="F1415" t="s">
        <v>4353</v>
      </c>
      <c r="G1415" t="s">
        <v>173</v>
      </c>
      <c r="H1415" t="s">
        <v>4354</v>
      </c>
      <c r="I1415">
        <v>45</v>
      </c>
      <c r="J1415">
        <v>8296730570</v>
      </c>
      <c r="K1415" t="s">
        <v>49</v>
      </c>
      <c r="L1415" t="s">
        <v>4355</v>
      </c>
      <c r="M1415" t="s">
        <v>4288</v>
      </c>
      <c r="N1415" t="s">
        <v>364</v>
      </c>
      <c r="O1415" t="s">
        <v>364</v>
      </c>
      <c r="Q1415" t="s">
        <v>953</v>
      </c>
      <c r="T1415" t="s">
        <v>4289</v>
      </c>
      <c r="U1415" t="s">
        <v>56</v>
      </c>
      <c r="V1415">
        <v>19.487873620076499</v>
      </c>
      <c r="W1415">
        <v>-70.750659221444295</v>
      </c>
      <c r="X1415" t="s">
        <v>57</v>
      </c>
      <c r="Y1415" t="s">
        <v>57</v>
      </c>
      <c r="Z1415" t="s">
        <v>58</v>
      </c>
      <c r="AA1415" t="s">
        <v>155</v>
      </c>
      <c r="AB1415" t="s">
        <v>60</v>
      </c>
      <c r="AD1415" t="s">
        <v>156</v>
      </c>
      <c r="AE1415" t="s">
        <v>176</v>
      </c>
      <c r="AF1415" t="s">
        <v>63</v>
      </c>
      <c r="AG1415" t="s">
        <v>64</v>
      </c>
      <c r="AH1415" t="s">
        <v>64</v>
      </c>
      <c r="AI1415" t="s">
        <v>4356</v>
      </c>
      <c r="AJ1415">
        <v>1</v>
      </c>
      <c r="AK1415" t="s">
        <v>4357</v>
      </c>
      <c r="AL1415">
        <v>4</v>
      </c>
      <c r="AN1415" t="s">
        <v>60</v>
      </c>
      <c r="AO1415" t="s">
        <v>67</v>
      </c>
      <c r="AT1415" s="1">
        <v>44111</v>
      </c>
      <c r="AU1415" t="s">
        <v>12020</v>
      </c>
      <c r="AW1415" t="s">
        <v>71</v>
      </c>
      <c r="AX1415" t="s">
        <v>72</v>
      </c>
    </row>
    <row r="1416" spans="1:50" hidden="1" x14ac:dyDescent="0.25">
      <c r="A1416" t="str">
        <f>INDEX('Community ID'!B:B,MATCH(M1416,'Community ID'!A:A,0))</f>
        <v>Cuidad de Dios</v>
      </c>
      <c r="B1416" t="str">
        <f>INDEX('Community ID'!$K:$K,MATCH('Environmental Data'!$N1416,'Community ID'!J:J,0))</f>
        <v>Santiago</v>
      </c>
      <c r="D1416" t="s">
        <v>4358</v>
      </c>
      <c r="F1416" t="s">
        <v>4359</v>
      </c>
      <c r="G1416" t="s">
        <v>173</v>
      </c>
      <c r="H1416" t="s">
        <v>4360</v>
      </c>
      <c r="I1416">
        <v>44</v>
      </c>
      <c r="J1416">
        <v>8094203189</v>
      </c>
      <c r="K1416" t="s">
        <v>201</v>
      </c>
      <c r="L1416" t="s">
        <v>3650</v>
      </c>
      <c r="M1416" t="s">
        <v>3453</v>
      </c>
      <c r="N1416" t="s">
        <v>364</v>
      </c>
      <c r="O1416" t="s">
        <v>364</v>
      </c>
      <c r="Q1416" t="s">
        <v>4361</v>
      </c>
      <c r="S1416">
        <v>3102995275</v>
      </c>
      <c r="T1416" t="s">
        <v>3105</v>
      </c>
      <c r="U1416" t="s">
        <v>56</v>
      </c>
      <c r="V1416">
        <v>19.487987173007099</v>
      </c>
      <c r="W1416">
        <v>-70.750633165537707</v>
      </c>
      <c r="X1416" t="s">
        <v>57</v>
      </c>
      <c r="Y1416" t="s">
        <v>57</v>
      </c>
      <c r="Z1416" t="s">
        <v>345</v>
      </c>
      <c r="AA1416" t="s">
        <v>155</v>
      </c>
      <c r="AB1416" t="s">
        <v>60</v>
      </c>
      <c r="AD1416" t="s">
        <v>156</v>
      </c>
      <c r="AE1416" t="s">
        <v>176</v>
      </c>
      <c r="AF1416" t="s">
        <v>63</v>
      </c>
      <c r="AG1416" t="s">
        <v>1052</v>
      </c>
      <c r="AH1416" t="s">
        <v>1052</v>
      </c>
      <c r="AI1416" t="s">
        <v>4362</v>
      </c>
      <c r="AJ1416">
        <v>1</v>
      </c>
      <c r="AK1416" t="s">
        <v>4363</v>
      </c>
      <c r="AL1416">
        <v>2</v>
      </c>
      <c r="AN1416" t="s">
        <v>60</v>
      </c>
      <c r="AO1416" t="s">
        <v>67</v>
      </c>
      <c r="AT1416" s="1">
        <v>44111</v>
      </c>
      <c r="AU1416" t="s">
        <v>12021</v>
      </c>
      <c r="AW1416" t="s">
        <v>71</v>
      </c>
      <c r="AX1416" t="s">
        <v>72</v>
      </c>
    </row>
    <row r="1417" spans="1:50" hidden="1" x14ac:dyDescent="0.25">
      <c r="A1417" t="str">
        <f>INDEX('Community ID'!B:B,MATCH(M1417,'Community ID'!A:A,0))</f>
        <v>Cuidad de Dios</v>
      </c>
      <c r="B1417" t="str">
        <f>INDEX('Community ID'!$K:$K,MATCH('Environmental Data'!$N1417,'Community ID'!J:J,0))</f>
        <v>Santiago</v>
      </c>
      <c r="D1417" t="s">
        <v>4364</v>
      </c>
      <c r="F1417" t="s">
        <v>3999</v>
      </c>
      <c r="G1417" t="s">
        <v>173</v>
      </c>
      <c r="H1417" t="s">
        <v>4365</v>
      </c>
      <c r="I1417">
        <v>48</v>
      </c>
      <c r="J1417">
        <v>8298753162</v>
      </c>
      <c r="K1417" t="s">
        <v>76</v>
      </c>
      <c r="L1417" t="s">
        <v>4299</v>
      </c>
      <c r="M1417" t="s">
        <v>4366</v>
      </c>
      <c r="N1417" t="s">
        <v>364</v>
      </c>
      <c r="O1417" t="s">
        <v>364</v>
      </c>
      <c r="Q1417" t="s">
        <v>353</v>
      </c>
      <c r="T1417" t="s">
        <v>4289</v>
      </c>
      <c r="U1417" t="s">
        <v>56</v>
      </c>
      <c r="V1417">
        <v>19.488010241950199</v>
      </c>
      <c r="W1417">
        <v>-70.750818553226694</v>
      </c>
      <c r="X1417" t="s">
        <v>57</v>
      </c>
      <c r="Y1417" t="s">
        <v>57</v>
      </c>
      <c r="Z1417" t="s">
        <v>58</v>
      </c>
      <c r="AA1417" t="s">
        <v>155</v>
      </c>
      <c r="AB1417" t="s">
        <v>60</v>
      </c>
      <c r="AD1417" t="s">
        <v>156</v>
      </c>
      <c r="AE1417" t="s">
        <v>176</v>
      </c>
      <c r="AF1417" t="s">
        <v>63</v>
      </c>
      <c r="AG1417" t="s">
        <v>4323</v>
      </c>
      <c r="AH1417" t="s">
        <v>4367</v>
      </c>
      <c r="AI1417" t="s">
        <v>4300</v>
      </c>
      <c r="AJ1417">
        <v>1</v>
      </c>
      <c r="AK1417" t="s">
        <v>4368</v>
      </c>
      <c r="AL1417">
        <v>3</v>
      </c>
      <c r="AN1417" t="s">
        <v>60</v>
      </c>
      <c r="AO1417" t="s">
        <v>67</v>
      </c>
      <c r="AT1417" s="1">
        <v>44111</v>
      </c>
      <c r="AU1417" t="s">
        <v>12022</v>
      </c>
      <c r="AW1417" t="s">
        <v>71</v>
      </c>
      <c r="AX1417" t="s">
        <v>72</v>
      </c>
    </row>
    <row r="1418" spans="1:50" hidden="1" x14ac:dyDescent="0.25">
      <c r="A1418" t="str">
        <f>INDEX('Community ID'!B:B,MATCH(M1418,'Community ID'!A:A,0))</f>
        <v>Cuidad de Dios</v>
      </c>
      <c r="B1418" t="str">
        <f>INDEX('Community ID'!$K:$K,MATCH('Environmental Data'!$N1418,'Community ID'!J:J,0))</f>
        <v>Santiago</v>
      </c>
      <c r="D1418" t="s">
        <v>4369</v>
      </c>
      <c r="G1418" t="s">
        <v>173</v>
      </c>
      <c r="H1418" t="s">
        <v>4370</v>
      </c>
      <c r="I1418">
        <v>34</v>
      </c>
      <c r="J1418">
        <v>8299906052</v>
      </c>
      <c r="K1418" t="s">
        <v>49</v>
      </c>
      <c r="L1418" t="s">
        <v>108</v>
      </c>
      <c r="M1418" t="s">
        <v>3453</v>
      </c>
      <c r="N1418" t="s">
        <v>364</v>
      </c>
      <c r="O1418" t="s">
        <v>364</v>
      </c>
      <c r="Q1418" t="s">
        <v>370</v>
      </c>
      <c r="S1418">
        <v>3104817303</v>
      </c>
      <c r="T1418" t="s">
        <v>3105</v>
      </c>
      <c r="U1418" t="s">
        <v>56</v>
      </c>
      <c r="V1418">
        <v>19.488011373017301</v>
      </c>
      <c r="W1418">
        <v>-70.750661867389695</v>
      </c>
      <c r="X1418" t="s">
        <v>57</v>
      </c>
      <c r="Y1418" t="s">
        <v>57</v>
      </c>
      <c r="Z1418" t="s">
        <v>345</v>
      </c>
      <c r="AA1418" t="s">
        <v>155</v>
      </c>
      <c r="AB1418" t="s">
        <v>60</v>
      </c>
      <c r="AD1418" t="s">
        <v>156</v>
      </c>
      <c r="AE1418" t="s">
        <v>176</v>
      </c>
      <c r="AF1418" t="s">
        <v>111</v>
      </c>
      <c r="AG1418" t="s">
        <v>135</v>
      </c>
      <c r="AH1418" t="s">
        <v>1052</v>
      </c>
      <c r="AI1418" t="s">
        <v>390</v>
      </c>
      <c r="AJ1418">
        <v>1</v>
      </c>
      <c r="AK1418" t="s">
        <v>1808</v>
      </c>
      <c r="AL1418">
        <v>6</v>
      </c>
      <c r="AM1418">
        <v>1</v>
      </c>
      <c r="AN1418" t="s">
        <v>60</v>
      </c>
      <c r="AO1418" t="s">
        <v>67</v>
      </c>
      <c r="AT1418" s="1">
        <v>44111</v>
      </c>
      <c r="AU1418" t="s">
        <v>12023</v>
      </c>
      <c r="AW1418" t="s">
        <v>71</v>
      </c>
      <c r="AX1418" t="s">
        <v>72</v>
      </c>
    </row>
    <row r="1419" spans="1:50" hidden="1" x14ac:dyDescent="0.25">
      <c r="A1419" t="str">
        <f>INDEX('Community ID'!B:B,MATCH(M1419,'Community ID'!A:A,0))</f>
        <v>Cuidad de Dios</v>
      </c>
      <c r="B1419" t="str">
        <f>INDEX('Community ID'!$K:$K,MATCH('Environmental Data'!$N1419,'Community ID'!J:J,0))</f>
        <v>Santiago</v>
      </c>
      <c r="D1419" t="s">
        <v>4371</v>
      </c>
      <c r="G1419" t="s">
        <v>173</v>
      </c>
      <c r="H1419" t="s">
        <v>4372</v>
      </c>
      <c r="I1419">
        <v>26</v>
      </c>
      <c r="J1419">
        <v>8498512099</v>
      </c>
      <c r="K1419" t="s">
        <v>201</v>
      </c>
      <c r="L1419" t="s">
        <v>108</v>
      </c>
      <c r="M1419" t="s">
        <v>3453</v>
      </c>
      <c r="N1419" t="s">
        <v>364</v>
      </c>
      <c r="O1419" t="s">
        <v>364</v>
      </c>
      <c r="Q1419" t="s">
        <v>134</v>
      </c>
      <c r="S1419">
        <v>40227407885</v>
      </c>
      <c r="T1419" t="s">
        <v>3105</v>
      </c>
      <c r="U1419" t="s">
        <v>56</v>
      </c>
      <c r="V1419">
        <v>19.488291616355902</v>
      </c>
      <c r="W1419">
        <v>-70.751045374973998</v>
      </c>
      <c r="X1419" t="s">
        <v>100</v>
      </c>
      <c r="Y1419" t="s">
        <v>100</v>
      </c>
      <c r="Z1419" t="s">
        <v>345</v>
      </c>
      <c r="AA1419" t="s">
        <v>155</v>
      </c>
      <c r="AB1419" t="s">
        <v>60</v>
      </c>
      <c r="AD1419" t="s">
        <v>156</v>
      </c>
      <c r="AE1419" t="s">
        <v>176</v>
      </c>
      <c r="AF1419" t="s">
        <v>63</v>
      </c>
      <c r="AG1419" t="s">
        <v>2526</v>
      </c>
      <c r="AH1419" t="s">
        <v>135</v>
      </c>
      <c r="AI1419" t="s">
        <v>307</v>
      </c>
      <c r="AJ1419">
        <v>2</v>
      </c>
      <c r="AK1419" t="s">
        <v>833</v>
      </c>
      <c r="AL1419">
        <v>5</v>
      </c>
      <c r="AM1419">
        <v>1</v>
      </c>
      <c r="AN1419" t="s">
        <v>61</v>
      </c>
      <c r="AO1419" t="s">
        <v>67</v>
      </c>
      <c r="AT1419" s="1">
        <v>44111</v>
      </c>
      <c r="AU1419" t="s">
        <v>12024</v>
      </c>
      <c r="AW1419" t="s">
        <v>71</v>
      </c>
      <c r="AX1419" t="s">
        <v>72</v>
      </c>
    </row>
    <row r="1420" spans="1:50" hidden="1" x14ac:dyDescent="0.25">
      <c r="A1420" t="str">
        <f>INDEX('Community ID'!B:B,MATCH(M1420,'Community ID'!A:A,0))</f>
        <v>Cuidad de Dios</v>
      </c>
      <c r="B1420" t="str">
        <f>INDEX('Community ID'!$K:$K,MATCH('Environmental Data'!$N1420,'Community ID'!J:J,0))</f>
        <v>Santiago</v>
      </c>
      <c r="D1420" t="s">
        <v>4373</v>
      </c>
      <c r="G1420" t="s">
        <v>173</v>
      </c>
      <c r="H1420" s="1">
        <v>29075</v>
      </c>
      <c r="I1420">
        <v>42</v>
      </c>
      <c r="J1420">
        <v>8295867591</v>
      </c>
      <c r="K1420" t="s">
        <v>117</v>
      </c>
      <c r="L1420" t="s">
        <v>4375</v>
      </c>
      <c r="M1420" t="s">
        <v>3474</v>
      </c>
      <c r="N1420" t="s">
        <v>364</v>
      </c>
      <c r="O1420" t="s">
        <v>364</v>
      </c>
      <c r="Q1420" t="s">
        <v>370</v>
      </c>
      <c r="T1420" t="s">
        <v>4289</v>
      </c>
      <c r="U1420" t="s">
        <v>56</v>
      </c>
      <c r="V1420">
        <v>19.4883576403024</v>
      </c>
      <c r="W1420">
        <v>-70.7513777186483</v>
      </c>
      <c r="X1420" t="s">
        <v>57</v>
      </c>
      <c r="Y1420" t="s">
        <v>57</v>
      </c>
      <c r="Z1420" t="s">
        <v>58</v>
      </c>
      <c r="AA1420" t="s">
        <v>155</v>
      </c>
      <c r="AB1420" t="s">
        <v>60</v>
      </c>
      <c r="AD1420" t="s">
        <v>156</v>
      </c>
      <c r="AE1420" t="s">
        <v>176</v>
      </c>
      <c r="AF1420" t="s">
        <v>63</v>
      </c>
      <c r="AG1420" t="s">
        <v>64</v>
      </c>
      <c r="AH1420" t="s">
        <v>64</v>
      </c>
      <c r="AI1420" t="s">
        <v>4376</v>
      </c>
      <c r="AJ1420">
        <v>1</v>
      </c>
      <c r="AK1420" t="s">
        <v>4377</v>
      </c>
      <c r="AL1420">
        <v>5</v>
      </c>
      <c r="AM1420">
        <v>1</v>
      </c>
      <c r="AN1420" t="s">
        <v>60</v>
      </c>
      <c r="AO1420" t="s">
        <v>67</v>
      </c>
      <c r="AT1420" s="1">
        <v>44111</v>
      </c>
      <c r="AU1420" t="s">
        <v>12025</v>
      </c>
      <c r="AW1420" t="s">
        <v>71</v>
      </c>
      <c r="AX1420" t="s">
        <v>72</v>
      </c>
    </row>
    <row r="1421" spans="1:50" hidden="1" x14ac:dyDescent="0.25">
      <c r="A1421" t="str">
        <f>INDEX('Community ID'!B:B,MATCH(M1421,'Community ID'!A:A,0))</f>
        <v>Cuidad de Dios</v>
      </c>
      <c r="B1421" t="str">
        <f>INDEX('Community ID'!$K:$K,MATCH('Environmental Data'!$N1421,'Community ID'!J:J,0))</f>
        <v>Santiago</v>
      </c>
      <c r="D1421" t="s">
        <v>4378</v>
      </c>
      <c r="F1421" t="s">
        <v>2148</v>
      </c>
      <c r="G1421" t="s">
        <v>173</v>
      </c>
      <c r="H1421" s="1">
        <v>37388</v>
      </c>
      <c r="I1421">
        <v>19</v>
      </c>
      <c r="J1421">
        <v>8493511654</v>
      </c>
      <c r="K1421" t="s">
        <v>201</v>
      </c>
      <c r="L1421" t="s">
        <v>108</v>
      </c>
      <c r="M1421" t="s">
        <v>3494</v>
      </c>
      <c r="N1421" t="s">
        <v>364</v>
      </c>
      <c r="O1421" t="s">
        <v>364</v>
      </c>
      <c r="T1421" t="s">
        <v>3105</v>
      </c>
      <c r="U1421" t="s">
        <v>56</v>
      </c>
      <c r="V1421">
        <v>19.4883004666674</v>
      </c>
      <c r="W1421">
        <v>-70.751207322750901</v>
      </c>
      <c r="X1421" t="s">
        <v>196</v>
      </c>
      <c r="Y1421" t="s">
        <v>57</v>
      </c>
      <c r="Z1421" t="s">
        <v>345</v>
      </c>
      <c r="AA1421" t="s">
        <v>155</v>
      </c>
      <c r="AB1421" t="s">
        <v>60</v>
      </c>
      <c r="AD1421" t="s">
        <v>156</v>
      </c>
      <c r="AE1421" t="s">
        <v>176</v>
      </c>
      <c r="AF1421" t="s">
        <v>63</v>
      </c>
      <c r="AG1421" t="s">
        <v>135</v>
      </c>
      <c r="AH1421" t="s">
        <v>135</v>
      </c>
      <c r="AI1421" t="s">
        <v>3190</v>
      </c>
      <c r="AJ1421">
        <v>2</v>
      </c>
      <c r="AK1421" t="s">
        <v>3630</v>
      </c>
      <c r="AL1421">
        <v>4</v>
      </c>
      <c r="AM1421">
        <v>1</v>
      </c>
      <c r="AN1421" t="s">
        <v>60</v>
      </c>
      <c r="AO1421" t="s">
        <v>67</v>
      </c>
      <c r="AT1421" s="1">
        <v>44111</v>
      </c>
      <c r="AU1421" t="s">
        <v>12026</v>
      </c>
      <c r="AW1421" t="s">
        <v>71</v>
      </c>
      <c r="AX1421" t="s">
        <v>72</v>
      </c>
    </row>
    <row r="1422" spans="1:50" hidden="1" x14ac:dyDescent="0.25">
      <c r="A1422" t="str">
        <f>INDEX('Community ID'!B:B,MATCH(M1422,'Community ID'!A:A,0))</f>
        <v>Cuidad de Dios</v>
      </c>
      <c r="B1422" t="str">
        <f>INDEX('Community ID'!$K:$K,MATCH('Environmental Data'!$N1422,'Community ID'!J:J,0))</f>
        <v>Santiago</v>
      </c>
      <c r="D1422" t="s">
        <v>4379</v>
      </c>
      <c r="F1422" t="s">
        <v>4380</v>
      </c>
      <c r="G1422" t="s">
        <v>151</v>
      </c>
      <c r="H1422" t="s">
        <v>4381</v>
      </c>
      <c r="I1422">
        <v>58</v>
      </c>
      <c r="J1422">
        <v>8297129365</v>
      </c>
      <c r="K1422" t="s">
        <v>49</v>
      </c>
      <c r="L1422" t="s">
        <v>3229</v>
      </c>
      <c r="M1422" t="s">
        <v>3474</v>
      </c>
      <c r="N1422" t="s">
        <v>364</v>
      </c>
      <c r="O1422" t="s">
        <v>364</v>
      </c>
      <c r="Q1422" t="s">
        <v>2100</v>
      </c>
      <c r="T1422" t="s">
        <v>4289</v>
      </c>
      <c r="U1422" t="s">
        <v>56</v>
      </c>
      <c r="V1422">
        <v>19.488206389553699</v>
      </c>
      <c r="W1422">
        <v>-70.751423240239404</v>
      </c>
      <c r="X1422" t="s">
        <v>57</v>
      </c>
      <c r="Y1422" t="s">
        <v>57</v>
      </c>
      <c r="Z1422" t="s">
        <v>58</v>
      </c>
      <c r="AA1422" t="s">
        <v>155</v>
      </c>
      <c r="AB1422" t="s">
        <v>60</v>
      </c>
      <c r="AD1422" t="s">
        <v>156</v>
      </c>
      <c r="AE1422" t="s">
        <v>176</v>
      </c>
      <c r="AF1422" t="s">
        <v>63</v>
      </c>
      <c r="AG1422" t="s">
        <v>64</v>
      </c>
      <c r="AH1422" t="s">
        <v>954</v>
      </c>
      <c r="AI1422" t="s">
        <v>4382</v>
      </c>
      <c r="AJ1422">
        <v>1</v>
      </c>
      <c r="AK1422" t="s">
        <v>4383</v>
      </c>
      <c r="AL1422">
        <v>3</v>
      </c>
      <c r="AN1422" t="s">
        <v>60</v>
      </c>
      <c r="AO1422" t="s">
        <v>67</v>
      </c>
      <c r="AT1422" s="1">
        <v>44111</v>
      </c>
      <c r="AU1422" t="s">
        <v>12027</v>
      </c>
      <c r="AW1422" t="s">
        <v>71</v>
      </c>
      <c r="AX1422" t="s">
        <v>72</v>
      </c>
    </row>
    <row r="1423" spans="1:50" hidden="1" x14ac:dyDescent="0.25">
      <c r="A1423" t="str">
        <f>INDEX('Community ID'!B:B,MATCH(M1423,'Community ID'!A:A,0))</f>
        <v>Cuidad de Dios</v>
      </c>
      <c r="B1423" t="str">
        <f>INDEX('Community ID'!$K:$K,MATCH('Environmental Data'!$N1423,'Community ID'!J:J,0))</f>
        <v>Santiago</v>
      </c>
      <c r="D1423" t="s">
        <v>4384</v>
      </c>
      <c r="G1423" t="s">
        <v>173</v>
      </c>
      <c r="H1423" s="1">
        <v>29682</v>
      </c>
      <c r="I1423">
        <v>40</v>
      </c>
      <c r="J1423">
        <v>8498647220</v>
      </c>
      <c r="K1423" t="s">
        <v>76</v>
      </c>
      <c r="L1423" t="s">
        <v>2153</v>
      </c>
      <c r="M1423" t="s">
        <v>3453</v>
      </c>
      <c r="N1423" t="s">
        <v>342</v>
      </c>
      <c r="O1423" t="s">
        <v>364</v>
      </c>
      <c r="S1423">
        <v>3700886678</v>
      </c>
      <c r="T1423" t="s">
        <v>3105</v>
      </c>
      <c r="U1423" t="s">
        <v>56</v>
      </c>
      <c r="V1423">
        <v>19.488392185121999</v>
      </c>
      <c r="W1423">
        <v>-70.751205615250896</v>
      </c>
      <c r="X1423" t="s">
        <v>57</v>
      </c>
      <c r="Y1423" t="s">
        <v>275</v>
      </c>
      <c r="Z1423" t="s">
        <v>345</v>
      </c>
      <c r="AA1423" t="s">
        <v>155</v>
      </c>
      <c r="AB1423" t="s">
        <v>60</v>
      </c>
      <c r="AD1423" t="s">
        <v>156</v>
      </c>
      <c r="AE1423" t="s">
        <v>176</v>
      </c>
      <c r="AF1423" t="s">
        <v>63</v>
      </c>
      <c r="AG1423" t="s">
        <v>135</v>
      </c>
      <c r="AH1423" t="s">
        <v>3014</v>
      </c>
      <c r="AI1423" t="s">
        <v>4385</v>
      </c>
      <c r="AJ1423">
        <v>1</v>
      </c>
      <c r="AK1423" t="s">
        <v>4386</v>
      </c>
      <c r="AL1423">
        <v>5</v>
      </c>
      <c r="AM1423">
        <v>1</v>
      </c>
      <c r="AN1423" t="s">
        <v>61</v>
      </c>
      <c r="AO1423" t="s">
        <v>67</v>
      </c>
      <c r="AT1423" s="1">
        <v>44111</v>
      </c>
      <c r="AU1423" t="s">
        <v>12028</v>
      </c>
      <c r="AW1423" t="s">
        <v>71</v>
      </c>
      <c r="AX1423" t="s">
        <v>72</v>
      </c>
    </row>
    <row r="1424" spans="1:50" hidden="1" x14ac:dyDescent="0.25">
      <c r="A1424" t="str">
        <f>INDEX('Community ID'!B:B,MATCH(M1424,'Community ID'!A:A,0))</f>
        <v>Cuidad de Dios</v>
      </c>
      <c r="B1424" t="str">
        <f>INDEX('Community ID'!$K:$K,MATCH('Environmental Data'!$N1424,'Community ID'!J:J,0))</f>
        <v>Santiago</v>
      </c>
      <c r="D1424" t="s">
        <v>4387</v>
      </c>
      <c r="G1424" t="s">
        <v>151</v>
      </c>
      <c r="H1424" s="1">
        <v>20404</v>
      </c>
      <c r="I1424">
        <v>66</v>
      </c>
      <c r="J1424">
        <v>8292173943</v>
      </c>
      <c r="K1424" t="s">
        <v>76</v>
      </c>
      <c r="L1424" t="s">
        <v>4388</v>
      </c>
      <c r="M1424" t="s">
        <v>3494</v>
      </c>
      <c r="N1424" t="s">
        <v>364</v>
      </c>
      <c r="O1424" t="s">
        <v>364</v>
      </c>
      <c r="Q1424" t="s">
        <v>134</v>
      </c>
      <c r="S1424">
        <v>3100688450</v>
      </c>
      <c r="T1424" t="s">
        <v>3105</v>
      </c>
      <c r="U1424" t="s">
        <v>56</v>
      </c>
      <c r="V1424">
        <v>19.488116839699501</v>
      </c>
      <c r="W1424">
        <v>-70.751539118586905</v>
      </c>
      <c r="X1424" t="s">
        <v>57</v>
      </c>
      <c r="Y1424" t="s">
        <v>57</v>
      </c>
      <c r="Z1424" t="s">
        <v>345</v>
      </c>
      <c r="AA1424" t="s">
        <v>155</v>
      </c>
      <c r="AB1424" t="s">
        <v>60</v>
      </c>
      <c r="AD1424" t="s">
        <v>156</v>
      </c>
      <c r="AE1424" t="s">
        <v>176</v>
      </c>
      <c r="AF1424" t="s">
        <v>63</v>
      </c>
      <c r="AG1424" t="s">
        <v>2526</v>
      </c>
      <c r="AH1424" t="s">
        <v>135</v>
      </c>
      <c r="AI1424" t="s">
        <v>4389</v>
      </c>
      <c r="AJ1424">
        <v>1</v>
      </c>
      <c r="AK1424" t="s">
        <v>103</v>
      </c>
      <c r="AL1424">
        <v>2</v>
      </c>
      <c r="AN1424" t="s">
        <v>60</v>
      </c>
      <c r="AO1424" t="s">
        <v>67</v>
      </c>
      <c r="AT1424" s="1">
        <v>44111</v>
      </c>
      <c r="AU1424" t="s">
        <v>12029</v>
      </c>
      <c r="AW1424" t="s">
        <v>71</v>
      </c>
      <c r="AX1424" t="s">
        <v>72</v>
      </c>
    </row>
    <row r="1425" spans="1:50" hidden="1" x14ac:dyDescent="0.25">
      <c r="A1425" t="str">
        <f>INDEX('Community ID'!B:B,MATCH(M1425,'Community ID'!A:A,0))</f>
        <v>Los Mangos</v>
      </c>
      <c r="B1425" t="str">
        <f>INDEX('Community ID'!$K:$K,MATCH('Environmental Data'!$N1425,'Community ID'!J:J,0))</f>
        <v>Santiago</v>
      </c>
      <c r="D1425" t="s">
        <v>4390</v>
      </c>
      <c r="G1425" t="s">
        <v>173</v>
      </c>
      <c r="H1425" t="s">
        <v>4391</v>
      </c>
      <c r="I1425">
        <v>28</v>
      </c>
      <c r="J1425">
        <v>8097090829</v>
      </c>
      <c r="K1425" t="s">
        <v>76</v>
      </c>
      <c r="L1425" t="s">
        <v>1209</v>
      </c>
      <c r="M1425" t="s">
        <v>4392</v>
      </c>
      <c r="N1425" t="s">
        <v>364</v>
      </c>
      <c r="O1425" t="s">
        <v>364</v>
      </c>
      <c r="T1425" t="s">
        <v>3354</v>
      </c>
      <c r="U1425" t="s">
        <v>56</v>
      </c>
      <c r="V1425">
        <v>19.488767684267899</v>
      </c>
      <c r="W1425">
        <v>-70.749406605599603</v>
      </c>
      <c r="X1425" t="s">
        <v>196</v>
      </c>
      <c r="Y1425" t="s">
        <v>196</v>
      </c>
      <c r="Z1425" t="s">
        <v>345</v>
      </c>
      <c r="AA1425" t="s">
        <v>155</v>
      </c>
      <c r="AB1425" t="s">
        <v>60</v>
      </c>
      <c r="AD1425" t="s">
        <v>181</v>
      </c>
      <c r="AE1425" t="s">
        <v>176</v>
      </c>
      <c r="AF1425" t="s">
        <v>111</v>
      </c>
      <c r="AG1425" t="s">
        <v>1052</v>
      </c>
      <c r="AH1425" t="s">
        <v>1052</v>
      </c>
      <c r="AI1425" t="s">
        <v>390</v>
      </c>
      <c r="AJ1425">
        <v>1</v>
      </c>
      <c r="AK1425" t="s">
        <v>4393</v>
      </c>
      <c r="AL1425">
        <v>4</v>
      </c>
      <c r="AN1425" t="s">
        <v>61</v>
      </c>
      <c r="AO1425" t="s">
        <v>67</v>
      </c>
      <c r="AT1425" s="1">
        <v>44101</v>
      </c>
      <c r="AU1425" t="s">
        <v>12030</v>
      </c>
      <c r="AW1425" t="s">
        <v>71</v>
      </c>
      <c r="AX1425" t="s">
        <v>72</v>
      </c>
    </row>
    <row r="1426" spans="1:50" hidden="1" x14ac:dyDescent="0.25">
      <c r="A1426" t="str">
        <f>INDEX('Community ID'!B:B,MATCH(M1426,'Community ID'!A:A,0))</f>
        <v>Los Mangos</v>
      </c>
      <c r="B1426" t="str">
        <f>INDEX('Community ID'!$K:$K,MATCH('Environmental Data'!$N1426,'Community ID'!J:J,0))</f>
        <v>Santiago</v>
      </c>
      <c r="D1426" t="s">
        <v>4394</v>
      </c>
      <c r="G1426" t="s">
        <v>173</v>
      </c>
      <c r="H1426" s="1">
        <v>26242</v>
      </c>
      <c r="I1426">
        <v>50</v>
      </c>
      <c r="J1426">
        <v>8092061585</v>
      </c>
      <c r="K1426" t="s">
        <v>76</v>
      </c>
      <c r="L1426" t="s">
        <v>127</v>
      </c>
      <c r="M1426" t="s">
        <v>4395</v>
      </c>
      <c r="N1426" t="s">
        <v>364</v>
      </c>
      <c r="O1426" t="s">
        <v>364</v>
      </c>
      <c r="T1426" t="s">
        <v>3354</v>
      </c>
      <c r="U1426" t="s">
        <v>56</v>
      </c>
      <c r="V1426">
        <v>19.489439873863301</v>
      </c>
      <c r="W1426">
        <v>-70.749369891559397</v>
      </c>
      <c r="X1426" t="s">
        <v>275</v>
      </c>
      <c r="Y1426" t="s">
        <v>275</v>
      </c>
      <c r="Z1426" t="s">
        <v>345</v>
      </c>
      <c r="AA1426" t="s">
        <v>155</v>
      </c>
      <c r="AB1426" t="s">
        <v>60</v>
      </c>
      <c r="AD1426" t="s">
        <v>181</v>
      </c>
      <c r="AE1426" t="s">
        <v>176</v>
      </c>
      <c r="AF1426" t="s">
        <v>63</v>
      </c>
      <c r="AI1426" t="s">
        <v>307</v>
      </c>
      <c r="AJ1426">
        <v>0</v>
      </c>
      <c r="AK1426" t="s">
        <v>4396</v>
      </c>
      <c r="AL1426">
        <v>2</v>
      </c>
      <c r="AN1426" t="s">
        <v>61</v>
      </c>
      <c r="AO1426" t="s">
        <v>67</v>
      </c>
      <c r="AT1426" s="1">
        <v>44101</v>
      </c>
      <c r="AU1426" t="s">
        <v>12031</v>
      </c>
      <c r="AW1426" t="s">
        <v>71</v>
      </c>
      <c r="AX1426" t="s">
        <v>72</v>
      </c>
    </row>
    <row r="1427" spans="1:50" hidden="1" x14ac:dyDescent="0.25">
      <c r="A1427" t="str">
        <f>INDEX('Community ID'!B:B,MATCH(M1427,'Community ID'!A:A,0))</f>
        <v>Los Mangos</v>
      </c>
      <c r="B1427" t="str">
        <f>INDEX('Community ID'!$K:$K,MATCH('Environmental Data'!$N1427,'Community ID'!J:J,0))</f>
        <v>Santiago</v>
      </c>
      <c r="D1427" t="s">
        <v>4397</v>
      </c>
      <c r="F1427" t="s">
        <v>4398</v>
      </c>
      <c r="G1427" t="s">
        <v>151</v>
      </c>
      <c r="H1427" s="1">
        <v>37015</v>
      </c>
      <c r="I1427">
        <v>20</v>
      </c>
      <c r="J1427">
        <v>8294746940</v>
      </c>
      <c r="K1427" t="s">
        <v>132</v>
      </c>
      <c r="L1427" t="s">
        <v>773</v>
      </c>
      <c r="M1427" t="s">
        <v>4395</v>
      </c>
      <c r="N1427" t="s">
        <v>364</v>
      </c>
      <c r="O1427" t="s">
        <v>364</v>
      </c>
      <c r="T1427" t="s">
        <v>3354</v>
      </c>
      <c r="U1427" t="s">
        <v>56</v>
      </c>
      <c r="V1427">
        <v>19.4903230629928</v>
      </c>
      <c r="W1427">
        <v>-70.750329360011094</v>
      </c>
      <c r="X1427" t="s">
        <v>57</v>
      </c>
      <c r="Y1427" t="s">
        <v>57</v>
      </c>
      <c r="Z1427" t="s">
        <v>345</v>
      </c>
      <c r="AA1427" t="s">
        <v>155</v>
      </c>
      <c r="AB1427" t="s">
        <v>60</v>
      </c>
      <c r="AD1427" t="s">
        <v>156</v>
      </c>
      <c r="AE1427" t="s">
        <v>176</v>
      </c>
      <c r="AF1427" t="s">
        <v>63</v>
      </c>
      <c r="AG1427" t="s">
        <v>135</v>
      </c>
      <c r="AI1427" t="s">
        <v>1947</v>
      </c>
      <c r="AJ1427">
        <v>1</v>
      </c>
      <c r="AK1427" t="s">
        <v>644</v>
      </c>
      <c r="AL1427">
        <v>4</v>
      </c>
      <c r="AN1427" t="s">
        <v>60</v>
      </c>
      <c r="AO1427" t="s">
        <v>67</v>
      </c>
      <c r="AT1427" s="1">
        <v>44101</v>
      </c>
      <c r="AU1427" t="s">
        <v>12032</v>
      </c>
      <c r="AW1427" t="s">
        <v>71</v>
      </c>
      <c r="AX1427" t="s">
        <v>72</v>
      </c>
    </row>
    <row r="1428" spans="1:50" hidden="1" x14ac:dyDescent="0.25">
      <c r="A1428" t="str">
        <f>INDEX('Community ID'!B:B,MATCH(M1428,'Community ID'!A:A,0))</f>
        <v>Los Mangos</v>
      </c>
      <c r="B1428" t="str">
        <f>INDEX('Community ID'!$K:$K,MATCH('Environmental Data'!$N1428,'Community ID'!J:J,0))</f>
        <v>Santiago</v>
      </c>
      <c r="D1428" t="s">
        <v>4399</v>
      </c>
      <c r="G1428" t="s">
        <v>173</v>
      </c>
      <c r="H1428" s="1">
        <v>30961</v>
      </c>
      <c r="I1428">
        <v>37</v>
      </c>
      <c r="J1428">
        <v>8292190360</v>
      </c>
      <c r="K1428" t="s">
        <v>76</v>
      </c>
      <c r="L1428" t="s">
        <v>127</v>
      </c>
      <c r="M1428" t="s">
        <v>4395</v>
      </c>
      <c r="N1428" t="s">
        <v>364</v>
      </c>
      <c r="O1428" t="s">
        <v>364</v>
      </c>
      <c r="T1428" t="s">
        <v>3354</v>
      </c>
      <c r="U1428" t="s">
        <v>56</v>
      </c>
      <c r="V1428">
        <v>19.490519028403899</v>
      </c>
      <c r="W1428">
        <v>-70.750828032670597</v>
      </c>
      <c r="X1428" t="s">
        <v>196</v>
      </c>
      <c r="Y1428" t="s">
        <v>196</v>
      </c>
      <c r="Z1428" t="s">
        <v>345</v>
      </c>
      <c r="AA1428" t="s">
        <v>155</v>
      </c>
      <c r="AB1428" t="s">
        <v>60</v>
      </c>
      <c r="AD1428" t="s">
        <v>156</v>
      </c>
      <c r="AE1428" t="s">
        <v>176</v>
      </c>
      <c r="AF1428" t="s">
        <v>111</v>
      </c>
      <c r="AG1428" t="s">
        <v>135</v>
      </c>
      <c r="AH1428" t="s">
        <v>4400</v>
      </c>
      <c r="AI1428" t="s">
        <v>3363</v>
      </c>
      <c r="AJ1428">
        <v>2</v>
      </c>
      <c r="AK1428" t="s">
        <v>2036</v>
      </c>
      <c r="AL1428">
        <v>3</v>
      </c>
      <c r="AN1428" t="s">
        <v>61</v>
      </c>
      <c r="AO1428" t="s">
        <v>67</v>
      </c>
      <c r="AT1428" s="1">
        <v>44101</v>
      </c>
      <c r="AU1428" t="s">
        <v>12033</v>
      </c>
      <c r="AW1428" t="s">
        <v>71</v>
      </c>
      <c r="AX1428" t="s">
        <v>72</v>
      </c>
    </row>
    <row r="1429" spans="1:50" hidden="1" x14ac:dyDescent="0.25">
      <c r="A1429" t="str">
        <f>INDEX('Community ID'!B:B,MATCH(M1429,'Community ID'!A:A,0))</f>
        <v>Los Mangos</v>
      </c>
      <c r="B1429" t="str">
        <f>INDEX('Community ID'!$K:$K,MATCH('Environmental Data'!$N1429,'Community ID'!J:J,0))</f>
        <v>Santiago</v>
      </c>
      <c r="D1429" t="s">
        <v>4399</v>
      </c>
      <c r="G1429" t="s">
        <v>173</v>
      </c>
      <c r="H1429" s="1">
        <v>30961</v>
      </c>
      <c r="I1429">
        <v>37</v>
      </c>
      <c r="J1429">
        <v>8292190360</v>
      </c>
      <c r="K1429" t="s">
        <v>76</v>
      </c>
      <c r="L1429" t="s">
        <v>127</v>
      </c>
      <c r="M1429" t="s">
        <v>4395</v>
      </c>
      <c r="N1429" t="s">
        <v>364</v>
      </c>
      <c r="O1429" t="s">
        <v>364</v>
      </c>
      <c r="T1429" t="s">
        <v>3354</v>
      </c>
      <c r="U1429" t="s">
        <v>56</v>
      </c>
      <c r="V1429">
        <v>19.490519028403899</v>
      </c>
      <c r="W1429">
        <v>-70.750828032670597</v>
      </c>
      <c r="X1429" t="s">
        <v>100</v>
      </c>
      <c r="Y1429" t="s">
        <v>100</v>
      </c>
      <c r="Z1429" t="s">
        <v>345</v>
      </c>
      <c r="AA1429" t="s">
        <v>155</v>
      </c>
      <c r="AB1429" t="s">
        <v>60</v>
      </c>
      <c r="AD1429" t="s">
        <v>156</v>
      </c>
      <c r="AE1429" t="s">
        <v>176</v>
      </c>
      <c r="AF1429" t="s">
        <v>63</v>
      </c>
      <c r="AG1429" t="s">
        <v>135</v>
      </c>
      <c r="AI1429" t="s">
        <v>4401</v>
      </c>
      <c r="AJ1429">
        <v>1</v>
      </c>
      <c r="AK1429" t="s">
        <v>4402</v>
      </c>
      <c r="AL1429">
        <v>3</v>
      </c>
      <c r="AN1429" t="s">
        <v>61</v>
      </c>
      <c r="AO1429" t="s">
        <v>67</v>
      </c>
      <c r="AT1429" s="1">
        <v>44101</v>
      </c>
      <c r="AU1429" t="s">
        <v>12034</v>
      </c>
      <c r="AW1429" t="s">
        <v>71</v>
      </c>
      <c r="AX1429" t="s">
        <v>72</v>
      </c>
    </row>
    <row r="1430" spans="1:50" hidden="1" x14ac:dyDescent="0.25">
      <c r="A1430" t="str">
        <f>INDEX('Community ID'!B:B,MATCH(M1430,'Community ID'!A:A,0))</f>
        <v>Los Mangos</v>
      </c>
      <c r="B1430" t="str">
        <f>INDEX('Community ID'!$K:$K,MATCH('Environmental Data'!$N1430,'Community ID'!J:J,0))</f>
        <v>Santiago</v>
      </c>
      <c r="D1430" t="s">
        <v>4403</v>
      </c>
      <c r="F1430" t="s">
        <v>231</v>
      </c>
      <c r="G1430" t="s">
        <v>173</v>
      </c>
      <c r="H1430" t="s">
        <v>3244</v>
      </c>
      <c r="I1430">
        <v>65</v>
      </c>
      <c r="J1430">
        <v>8096545809</v>
      </c>
      <c r="K1430" t="s">
        <v>76</v>
      </c>
      <c r="L1430" t="s">
        <v>127</v>
      </c>
      <c r="M1430" t="s">
        <v>4404</v>
      </c>
      <c r="N1430" t="s">
        <v>364</v>
      </c>
      <c r="O1430" t="s">
        <v>364</v>
      </c>
      <c r="T1430" t="s">
        <v>3354</v>
      </c>
      <c r="U1430" t="s">
        <v>56</v>
      </c>
      <c r="V1430">
        <v>19.490791041141598</v>
      </c>
      <c r="W1430">
        <v>-70.750864775375504</v>
      </c>
      <c r="X1430" t="s">
        <v>82</v>
      </c>
      <c r="Y1430" t="s">
        <v>82</v>
      </c>
      <c r="Z1430" t="s">
        <v>345</v>
      </c>
      <c r="AA1430" t="s">
        <v>155</v>
      </c>
      <c r="AB1430" t="s">
        <v>60</v>
      </c>
      <c r="AD1430" t="s">
        <v>156</v>
      </c>
      <c r="AE1430" t="s">
        <v>176</v>
      </c>
      <c r="AF1430" t="s">
        <v>111</v>
      </c>
      <c r="AG1430" t="s">
        <v>1052</v>
      </c>
      <c r="AI1430" t="s">
        <v>4405</v>
      </c>
      <c r="AJ1430">
        <v>1</v>
      </c>
      <c r="AK1430" t="s">
        <v>644</v>
      </c>
      <c r="AL1430">
        <v>2</v>
      </c>
      <c r="AN1430" t="s">
        <v>60</v>
      </c>
      <c r="AO1430" t="s">
        <v>67</v>
      </c>
      <c r="AT1430" s="1">
        <v>44101</v>
      </c>
      <c r="AU1430" t="s">
        <v>12035</v>
      </c>
      <c r="AW1430" t="s">
        <v>71</v>
      </c>
      <c r="AX1430" t="s">
        <v>72</v>
      </c>
    </row>
    <row r="1431" spans="1:50" hidden="1" x14ac:dyDescent="0.25">
      <c r="A1431" t="str">
        <f>INDEX('Community ID'!B:B,MATCH(M1431,'Community ID'!A:A,0))</f>
        <v>Los Mangos</v>
      </c>
      <c r="B1431" t="str">
        <f>INDEX('Community ID'!$K:$K,MATCH('Environmental Data'!$N1431,'Community ID'!J:J,0))</f>
        <v>Santiago</v>
      </c>
      <c r="D1431" t="s">
        <v>4406</v>
      </c>
      <c r="G1431" t="s">
        <v>151</v>
      </c>
      <c r="H1431" s="1">
        <v>33369</v>
      </c>
      <c r="I1431">
        <v>30</v>
      </c>
      <c r="J1431">
        <v>8098033516</v>
      </c>
      <c r="K1431" t="s">
        <v>76</v>
      </c>
      <c r="L1431" t="s">
        <v>952</v>
      </c>
      <c r="M1431" t="s">
        <v>4404</v>
      </c>
      <c r="N1431" t="s">
        <v>364</v>
      </c>
      <c r="O1431" t="s">
        <v>364</v>
      </c>
      <c r="T1431" t="s">
        <v>3354</v>
      </c>
      <c r="U1431" t="s">
        <v>56</v>
      </c>
      <c r="V1431">
        <v>19.490533380028399</v>
      </c>
      <c r="W1431">
        <v>-70.750596469298898</v>
      </c>
      <c r="X1431" t="s">
        <v>100</v>
      </c>
      <c r="Y1431" t="s">
        <v>100</v>
      </c>
      <c r="Z1431" t="s">
        <v>345</v>
      </c>
      <c r="AA1431" t="s">
        <v>155</v>
      </c>
      <c r="AB1431" t="s">
        <v>60</v>
      </c>
      <c r="AD1431" t="s">
        <v>156</v>
      </c>
      <c r="AE1431" t="s">
        <v>157</v>
      </c>
      <c r="AF1431" t="s">
        <v>111</v>
      </c>
      <c r="AG1431" t="s">
        <v>621</v>
      </c>
      <c r="AI1431" t="s">
        <v>390</v>
      </c>
      <c r="AJ1431">
        <v>1</v>
      </c>
      <c r="AK1431" t="s">
        <v>644</v>
      </c>
      <c r="AL1431">
        <v>4</v>
      </c>
      <c r="AM1431">
        <v>1</v>
      </c>
      <c r="AN1431" t="s">
        <v>61</v>
      </c>
      <c r="AO1431" t="s">
        <v>67</v>
      </c>
      <c r="AT1431" s="1">
        <v>44101</v>
      </c>
      <c r="AU1431" t="s">
        <v>12036</v>
      </c>
      <c r="AW1431" t="s">
        <v>71</v>
      </c>
      <c r="AX1431" t="s">
        <v>72</v>
      </c>
    </row>
    <row r="1432" spans="1:50" hidden="1" x14ac:dyDescent="0.25">
      <c r="A1432" t="str">
        <f>INDEX('Community ID'!B:B,MATCH(M1432,'Community ID'!A:A,0))</f>
        <v>Los Mangos</v>
      </c>
      <c r="B1432" t="str">
        <f>INDEX('Community ID'!$K:$K,MATCH('Environmental Data'!$N1432,'Community ID'!J:J,0))</f>
        <v>Santiago</v>
      </c>
      <c r="D1432" t="s">
        <v>4407</v>
      </c>
      <c r="G1432" t="s">
        <v>151</v>
      </c>
      <c r="H1432" s="1">
        <v>29922</v>
      </c>
      <c r="I1432">
        <v>40</v>
      </c>
      <c r="J1432">
        <v>8092526458</v>
      </c>
      <c r="K1432" t="s">
        <v>132</v>
      </c>
      <c r="L1432" t="s">
        <v>4408</v>
      </c>
      <c r="M1432" t="s">
        <v>4392</v>
      </c>
      <c r="N1432" t="s">
        <v>364</v>
      </c>
      <c r="O1432" t="s">
        <v>364</v>
      </c>
      <c r="T1432" t="s">
        <v>3354</v>
      </c>
      <c r="U1432" t="s">
        <v>56</v>
      </c>
      <c r="V1432">
        <v>19.490720123185302</v>
      </c>
      <c r="W1432">
        <v>-70.750676439509107</v>
      </c>
      <c r="X1432" t="s">
        <v>100</v>
      </c>
      <c r="Y1432" t="s">
        <v>100</v>
      </c>
      <c r="Z1432" t="s">
        <v>345</v>
      </c>
      <c r="AA1432" t="s">
        <v>155</v>
      </c>
      <c r="AB1432" t="s">
        <v>60</v>
      </c>
      <c r="AD1432" t="s">
        <v>156</v>
      </c>
      <c r="AE1432" t="s">
        <v>176</v>
      </c>
      <c r="AF1432" t="s">
        <v>63</v>
      </c>
      <c r="AH1432" t="s">
        <v>730</v>
      </c>
      <c r="AI1432" t="s">
        <v>3800</v>
      </c>
      <c r="AJ1432">
        <v>1</v>
      </c>
      <c r="AK1432" t="s">
        <v>567</v>
      </c>
      <c r="AL1432">
        <v>2</v>
      </c>
      <c r="AN1432" t="s">
        <v>60</v>
      </c>
      <c r="AO1432" t="s">
        <v>67</v>
      </c>
      <c r="AT1432" s="1">
        <v>44101</v>
      </c>
      <c r="AU1432" t="s">
        <v>12037</v>
      </c>
      <c r="AW1432" t="s">
        <v>71</v>
      </c>
      <c r="AX1432" t="s">
        <v>72</v>
      </c>
    </row>
    <row r="1433" spans="1:50" hidden="1" x14ac:dyDescent="0.25">
      <c r="A1433" t="str">
        <f>INDEX('Community ID'!B:B,MATCH(M1433,'Community ID'!A:A,0))</f>
        <v>Los Mangos</v>
      </c>
      <c r="B1433" t="str">
        <f>INDEX('Community ID'!$K:$K,MATCH('Environmental Data'!$N1433,'Community ID'!J:J,0))</f>
        <v>Santiago</v>
      </c>
      <c r="D1433" t="s">
        <v>4409</v>
      </c>
      <c r="F1433" t="s">
        <v>4410</v>
      </c>
      <c r="G1433" t="s">
        <v>151</v>
      </c>
      <c r="H1433" t="s">
        <v>4411</v>
      </c>
      <c r="I1433">
        <v>41</v>
      </c>
      <c r="J1433">
        <v>8298818510</v>
      </c>
      <c r="K1433" t="s">
        <v>132</v>
      </c>
      <c r="L1433" t="s">
        <v>4412</v>
      </c>
      <c r="M1433" t="s">
        <v>4392</v>
      </c>
      <c r="N1433" t="s">
        <v>364</v>
      </c>
      <c r="O1433" t="s">
        <v>364</v>
      </c>
      <c r="T1433" t="s">
        <v>3354</v>
      </c>
      <c r="U1433" t="s">
        <v>56</v>
      </c>
      <c r="V1433">
        <v>19.490515336479898</v>
      </c>
      <c r="W1433">
        <v>-70.750947173834405</v>
      </c>
      <c r="X1433" t="s">
        <v>57</v>
      </c>
      <c r="Y1433" t="s">
        <v>57</v>
      </c>
      <c r="Z1433" t="s">
        <v>345</v>
      </c>
      <c r="AA1433" t="s">
        <v>155</v>
      </c>
      <c r="AC1433" t="s">
        <v>60</v>
      </c>
      <c r="AD1433" t="s">
        <v>156</v>
      </c>
      <c r="AE1433" t="s">
        <v>176</v>
      </c>
      <c r="AF1433" t="s">
        <v>63</v>
      </c>
      <c r="AH1433" t="s">
        <v>1946</v>
      </c>
      <c r="AI1433" t="s">
        <v>390</v>
      </c>
      <c r="AJ1433">
        <v>0</v>
      </c>
      <c r="AK1433" t="s">
        <v>4413</v>
      </c>
      <c r="AL1433">
        <v>4</v>
      </c>
      <c r="AN1433" t="s">
        <v>60</v>
      </c>
      <c r="AO1433" t="s">
        <v>67</v>
      </c>
      <c r="AT1433" s="1">
        <v>44101</v>
      </c>
      <c r="AU1433" t="s">
        <v>12038</v>
      </c>
      <c r="AW1433" t="s">
        <v>71</v>
      </c>
      <c r="AX1433" t="s">
        <v>72</v>
      </c>
    </row>
    <row r="1434" spans="1:50" hidden="1" x14ac:dyDescent="0.25">
      <c r="A1434" t="str">
        <f>INDEX('Community ID'!B:B,MATCH(M1434,'Community ID'!A:A,0))</f>
        <v>Los Mangos</v>
      </c>
      <c r="B1434" t="str">
        <f>INDEX('Community ID'!$K:$K,MATCH('Environmental Data'!$N1434,'Community ID'!J:J,0))</f>
        <v>Santiago</v>
      </c>
      <c r="D1434" t="s">
        <v>4414</v>
      </c>
      <c r="F1434" t="s">
        <v>4415</v>
      </c>
      <c r="G1434" t="s">
        <v>151</v>
      </c>
      <c r="H1434" t="s">
        <v>4416</v>
      </c>
      <c r="I1434">
        <v>77</v>
      </c>
      <c r="J1434">
        <v>8493408702</v>
      </c>
      <c r="K1434" t="s">
        <v>76</v>
      </c>
      <c r="L1434" t="s">
        <v>4417</v>
      </c>
      <c r="M1434" t="s">
        <v>4395</v>
      </c>
      <c r="N1434" t="s">
        <v>364</v>
      </c>
      <c r="O1434" t="s">
        <v>364</v>
      </c>
      <c r="T1434" t="s">
        <v>3354</v>
      </c>
      <c r="U1434" t="s">
        <v>56</v>
      </c>
      <c r="V1434">
        <v>19.4905248680314</v>
      </c>
      <c r="W1434">
        <v>-70.750834552292901</v>
      </c>
      <c r="X1434" t="s">
        <v>196</v>
      </c>
      <c r="Y1434" t="s">
        <v>196</v>
      </c>
      <c r="Z1434" t="s">
        <v>345</v>
      </c>
      <c r="AA1434" t="s">
        <v>155</v>
      </c>
      <c r="AB1434" t="s">
        <v>60</v>
      </c>
      <c r="AD1434" t="s">
        <v>156</v>
      </c>
      <c r="AE1434" t="s">
        <v>176</v>
      </c>
      <c r="AF1434" t="s">
        <v>111</v>
      </c>
      <c r="AG1434" t="s">
        <v>621</v>
      </c>
      <c r="AI1434" t="s">
        <v>722</v>
      </c>
      <c r="AJ1434">
        <v>1</v>
      </c>
      <c r="AK1434" t="s">
        <v>644</v>
      </c>
      <c r="AL1434">
        <v>6</v>
      </c>
      <c r="AM1434">
        <v>1</v>
      </c>
      <c r="AN1434" t="s">
        <v>61</v>
      </c>
      <c r="AO1434" t="s">
        <v>67</v>
      </c>
      <c r="AT1434" s="1">
        <v>44101</v>
      </c>
      <c r="AU1434" t="s">
        <v>12039</v>
      </c>
      <c r="AW1434" t="s">
        <v>71</v>
      </c>
      <c r="AX1434" t="s">
        <v>72</v>
      </c>
    </row>
    <row r="1435" spans="1:50" hidden="1" x14ac:dyDescent="0.25">
      <c r="A1435" t="str">
        <f>INDEX('Community ID'!B:B,MATCH(M1435,'Community ID'!A:A,0))</f>
        <v>Los Mangos</v>
      </c>
      <c r="B1435" t="str">
        <f>INDEX('Community ID'!$K:$K,MATCH('Environmental Data'!$N1435,'Community ID'!J:J,0))</f>
        <v>Santiago</v>
      </c>
      <c r="D1435" t="s">
        <v>4418</v>
      </c>
      <c r="F1435" t="s">
        <v>4419</v>
      </c>
      <c r="G1435" t="s">
        <v>151</v>
      </c>
      <c r="H1435" s="1">
        <v>31414</v>
      </c>
      <c r="I1435">
        <v>35</v>
      </c>
      <c r="J1435">
        <v>8097529071</v>
      </c>
      <c r="K1435" t="s">
        <v>201</v>
      </c>
      <c r="L1435" t="s">
        <v>952</v>
      </c>
      <c r="M1435" t="s">
        <v>4404</v>
      </c>
      <c r="N1435" t="s">
        <v>364</v>
      </c>
      <c r="O1435" t="s">
        <v>364</v>
      </c>
      <c r="T1435" t="s">
        <v>3354</v>
      </c>
      <c r="U1435" t="s">
        <v>56</v>
      </c>
      <c r="V1435">
        <v>19.490563943185901</v>
      </c>
      <c r="W1435">
        <v>-70.751020854806399</v>
      </c>
      <c r="X1435" t="s">
        <v>82</v>
      </c>
      <c r="Y1435" t="s">
        <v>82</v>
      </c>
      <c r="Z1435" t="s">
        <v>345</v>
      </c>
      <c r="AA1435" t="s">
        <v>155</v>
      </c>
      <c r="AB1435" t="s">
        <v>60</v>
      </c>
      <c r="AD1435" t="s">
        <v>156</v>
      </c>
      <c r="AE1435" t="s">
        <v>176</v>
      </c>
      <c r="AF1435" t="s">
        <v>111</v>
      </c>
      <c r="AG1435" t="s">
        <v>135</v>
      </c>
      <c r="AI1435" t="s">
        <v>307</v>
      </c>
      <c r="AJ1435">
        <v>2</v>
      </c>
      <c r="AK1435" t="s">
        <v>644</v>
      </c>
      <c r="AL1435">
        <v>1</v>
      </c>
      <c r="AN1435" t="s">
        <v>60</v>
      </c>
      <c r="AO1435" t="s">
        <v>67</v>
      </c>
      <c r="AT1435" s="1">
        <v>44101</v>
      </c>
      <c r="AU1435" t="s">
        <v>12040</v>
      </c>
      <c r="AW1435" t="s">
        <v>71</v>
      </c>
      <c r="AX1435" t="s">
        <v>72</v>
      </c>
    </row>
    <row r="1436" spans="1:50" hidden="1" x14ac:dyDescent="0.25">
      <c r="A1436" t="str">
        <f>INDEX('Community ID'!B:B,MATCH(M1436,'Community ID'!A:A,0))</f>
        <v>Los Mangos</v>
      </c>
      <c r="B1436" t="str">
        <f>INDEX('Community ID'!$K:$K,MATCH('Environmental Data'!$N1436,'Community ID'!J:J,0))</f>
        <v>Santiago</v>
      </c>
      <c r="D1436" t="s">
        <v>4420</v>
      </c>
      <c r="G1436" t="s">
        <v>173</v>
      </c>
      <c r="H1436" t="s">
        <v>3530</v>
      </c>
      <c r="I1436">
        <v>25</v>
      </c>
      <c r="J1436">
        <v>8297757844</v>
      </c>
      <c r="K1436" t="s">
        <v>49</v>
      </c>
      <c r="L1436" t="s">
        <v>127</v>
      </c>
      <c r="M1436" t="s">
        <v>4395</v>
      </c>
      <c r="N1436" t="s">
        <v>364</v>
      </c>
      <c r="O1436" t="s">
        <v>364</v>
      </c>
      <c r="T1436" t="s">
        <v>3354</v>
      </c>
      <c r="U1436" t="s">
        <v>56</v>
      </c>
      <c r="V1436">
        <v>19.490566666550802</v>
      </c>
      <c r="W1436">
        <v>-70.751012314083994</v>
      </c>
      <c r="X1436" t="s">
        <v>275</v>
      </c>
      <c r="Y1436" t="s">
        <v>275</v>
      </c>
      <c r="Z1436" t="s">
        <v>345</v>
      </c>
      <c r="AA1436" t="s">
        <v>155</v>
      </c>
      <c r="AB1436" t="s">
        <v>60</v>
      </c>
      <c r="AD1436" t="s">
        <v>181</v>
      </c>
      <c r="AE1436" t="s">
        <v>176</v>
      </c>
      <c r="AF1436" t="s">
        <v>63</v>
      </c>
      <c r="AG1436" t="s">
        <v>135</v>
      </c>
      <c r="AI1436" t="s">
        <v>307</v>
      </c>
      <c r="AJ1436">
        <v>1</v>
      </c>
      <c r="AK1436" t="s">
        <v>644</v>
      </c>
      <c r="AL1436">
        <v>3</v>
      </c>
      <c r="AM1436">
        <v>1</v>
      </c>
      <c r="AN1436" t="s">
        <v>61</v>
      </c>
      <c r="AO1436" t="s">
        <v>67</v>
      </c>
      <c r="AT1436" s="1">
        <v>44101</v>
      </c>
      <c r="AU1436" t="s">
        <v>12041</v>
      </c>
      <c r="AW1436" t="s">
        <v>71</v>
      </c>
      <c r="AX1436" t="s">
        <v>72</v>
      </c>
    </row>
    <row r="1437" spans="1:50" hidden="1" x14ac:dyDescent="0.25">
      <c r="A1437" t="str">
        <f>INDEX('Community ID'!B:B,MATCH(M1437,'Community ID'!A:A,0))</f>
        <v>Los Mangos</v>
      </c>
      <c r="B1437" t="str">
        <f>INDEX('Community ID'!$K:$K,MATCH('Environmental Data'!$N1437,'Community ID'!J:J,0))</f>
        <v>Santiago</v>
      </c>
      <c r="D1437" t="s">
        <v>4421</v>
      </c>
      <c r="G1437" t="s">
        <v>151</v>
      </c>
      <c r="H1437" s="1">
        <v>39026</v>
      </c>
      <c r="I1437">
        <v>15</v>
      </c>
      <c r="J1437">
        <v>8094073761</v>
      </c>
      <c r="K1437" t="s">
        <v>76</v>
      </c>
      <c r="L1437" t="s">
        <v>118</v>
      </c>
      <c r="M1437" t="s">
        <v>4404</v>
      </c>
      <c r="N1437" t="s">
        <v>364</v>
      </c>
      <c r="O1437" t="s">
        <v>364</v>
      </c>
      <c r="T1437" t="s">
        <v>3354</v>
      </c>
      <c r="U1437" t="s">
        <v>56</v>
      </c>
      <c r="V1437">
        <v>19.490922950073301</v>
      </c>
      <c r="W1437">
        <v>-70.751349153478998</v>
      </c>
      <c r="X1437" t="s">
        <v>100</v>
      </c>
      <c r="Y1437" t="s">
        <v>100</v>
      </c>
      <c r="Z1437" t="s">
        <v>345</v>
      </c>
      <c r="AA1437" t="s">
        <v>155</v>
      </c>
      <c r="AB1437" t="s">
        <v>60</v>
      </c>
      <c r="AD1437" t="s">
        <v>156</v>
      </c>
      <c r="AE1437" t="s">
        <v>176</v>
      </c>
      <c r="AF1437" t="s">
        <v>111</v>
      </c>
      <c r="AG1437" t="s">
        <v>135</v>
      </c>
      <c r="AI1437" t="s">
        <v>307</v>
      </c>
      <c r="AJ1437">
        <v>1</v>
      </c>
      <c r="AK1437" t="s">
        <v>644</v>
      </c>
      <c r="AL1437">
        <v>5</v>
      </c>
      <c r="AN1437" t="s">
        <v>60</v>
      </c>
      <c r="AO1437" t="s">
        <v>67</v>
      </c>
      <c r="AT1437" s="1">
        <v>44101</v>
      </c>
      <c r="AU1437" t="s">
        <v>12042</v>
      </c>
      <c r="AW1437" t="s">
        <v>71</v>
      </c>
      <c r="AX1437" t="s">
        <v>72</v>
      </c>
    </row>
    <row r="1438" spans="1:50" hidden="1" x14ac:dyDescent="0.25">
      <c r="A1438" t="str">
        <f>INDEX('Community ID'!B:B,MATCH(M1438,'Community ID'!A:A,0))</f>
        <v>Los Mangos</v>
      </c>
      <c r="B1438" t="str">
        <f>INDEX('Community ID'!$K:$K,MATCH('Environmental Data'!$N1438,'Community ID'!J:J,0))</f>
        <v>Santiago</v>
      </c>
      <c r="D1438" t="s">
        <v>4422</v>
      </c>
      <c r="F1438" t="s">
        <v>4423</v>
      </c>
      <c r="G1438" t="s">
        <v>151</v>
      </c>
      <c r="H1438" t="s">
        <v>4424</v>
      </c>
      <c r="I1438">
        <v>72</v>
      </c>
      <c r="J1438">
        <v>8094331549</v>
      </c>
      <c r="K1438" t="s">
        <v>76</v>
      </c>
      <c r="L1438" t="s">
        <v>3229</v>
      </c>
      <c r="M1438" t="s">
        <v>4392</v>
      </c>
      <c r="N1438" t="s">
        <v>364</v>
      </c>
      <c r="O1438" t="s">
        <v>364</v>
      </c>
      <c r="T1438" t="s">
        <v>3354</v>
      </c>
      <c r="U1438" t="s">
        <v>56</v>
      </c>
      <c r="V1438">
        <v>19.490822727303598</v>
      </c>
      <c r="W1438">
        <v>-70.751221641537498</v>
      </c>
      <c r="X1438" t="s">
        <v>100</v>
      </c>
      <c r="Y1438" t="s">
        <v>100</v>
      </c>
      <c r="Z1438" t="s">
        <v>345</v>
      </c>
      <c r="AA1438" t="s">
        <v>155</v>
      </c>
      <c r="AB1438" t="s">
        <v>60</v>
      </c>
      <c r="AD1438" t="s">
        <v>156</v>
      </c>
      <c r="AE1438" t="s">
        <v>176</v>
      </c>
      <c r="AF1438" t="s">
        <v>111</v>
      </c>
      <c r="AG1438" t="s">
        <v>4425</v>
      </c>
      <c r="AI1438" t="s">
        <v>390</v>
      </c>
      <c r="AJ1438">
        <v>1</v>
      </c>
      <c r="AK1438" t="s">
        <v>644</v>
      </c>
      <c r="AL1438">
        <v>4</v>
      </c>
      <c r="AN1438" t="s">
        <v>61</v>
      </c>
      <c r="AO1438" t="s">
        <v>67</v>
      </c>
      <c r="AT1438" s="1">
        <v>44101</v>
      </c>
      <c r="AU1438" t="s">
        <v>12043</v>
      </c>
      <c r="AW1438" t="s">
        <v>71</v>
      </c>
      <c r="AX1438" t="s">
        <v>72</v>
      </c>
    </row>
    <row r="1439" spans="1:50" hidden="1" x14ac:dyDescent="0.25">
      <c r="A1439" t="str">
        <f>INDEX('Community ID'!B:B,MATCH(M1439,'Community ID'!A:A,0))</f>
        <v>Los Mangos</v>
      </c>
      <c r="B1439" t="str">
        <f>INDEX('Community ID'!$K:$K,MATCH('Environmental Data'!$N1439,'Community ID'!J:J,0))</f>
        <v>Santiago</v>
      </c>
      <c r="D1439" t="s">
        <v>4426</v>
      </c>
      <c r="G1439" t="s">
        <v>151</v>
      </c>
      <c r="H1439" t="s">
        <v>4427</v>
      </c>
      <c r="I1439">
        <v>18</v>
      </c>
      <c r="K1439" t="s">
        <v>132</v>
      </c>
      <c r="L1439" t="s">
        <v>118</v>
      </c>
      <c r="M1439" t="s">
        <v>4395</v>
      </c>
      <c r="N1439" t="s">
        <v>364</v>
      </c>
      <c r="O1439" t="s">
        <v>364</v>
      </c>
      <c r="T1439" t="s">
        <v>3354</v>
      </c>
      <c r="U1439" t="s">
        <v>56</v>
      </c>
      <c r="V1439">
        <v>19.4909578253863</v>
      </c>
      <c r="W1439">
        <v>-70.751650443254107</v>
      </c>
      <c r="X1439" t="s">
        <v>196</v>
      </c>
      <c r="Y1439" t="s">
        <v>196</v>
      </c>
      <c r="Z1439" t="s">
        <v>345</v>
      </c>
      <c r="AA1439" t="s">
        <v>155</v>
      </c>
      <c r="AB1439" t="s">
        <v>60</v>
      </c>
      <c r="AC1439" t="s">
        <v>60</v>
      </c>
      <c r="AD1439" t="s">
        <v>156</v>
      </c>
      <c r="AE1439" t="s">
        <v>157</v>
      </c>
      <c r="AF1439" t="s">
        <v>63</v>
      </c>
      <c r="AG1439" t="s">
        <v>135</v>
      </c>
      <c r="AH1439" t="s">
        <v>4428</v>
      </c>
      <c r="AI1439" t="s">
        <v>307</v>
      </c>
      <c r="AJ1439">
        <v>1</v>
      </c>
      <c r="AK1439" t="s">
        <v>644</v>
      </c>
      <c r="AL1439">
        <v>6</v>
      </c>
      <c r="AN1439" t="s">
        <v>61</v>
      </c>
      <c r="AO1439" t="s">
        <v>67</v>
      </c>
      <c r="AT1439" s="1">
        <v>44101</v>
      </c>
      <c r="AU1439" t="s">
        <v>12044</v>
      </c>
      <c r="AW1439" t="s">
        <v>71</v>
      </c>
      <c r="AX1439" t="s">
        <v>72</v>
      </c>
    </row>
    <row r="1440" spans="1:50" hidden="1" x14ac:dyDescent="0.25">
      <c r="A1440" t="str">
        <f>INDEX('Community ID'!B:B,MATCH(M1440,'Community ID'!A:A,0))</f>
        <v>Los Mangos</v>
      </c>
      <c r="B1440" t="str">
        <f>INDEX('Community ID'!$K:$K,MATCH('Environmental Data'!$N1440,'Community ID'!J:J,0))</f>
        <v>Santiago</v>
      </c>
      <c r="D1440" t="s">
        <v>4429</v>
      </c>
      <c r="F1440" t="s">
        <v>1371</v>
      </c>
      <c r="G1440" t="s">
        <v>151</v>
      </c>
      <c r="H1440" t="s">
        <v>4430</v>
      </c>
      <c r="I1440">
        <v>35</v>
      </c>
      <c r="J1440">
        <v>8295729922</v>
      </c>
      <c r="K1440" t="s">
        <v>76</v>
      </c>
      <c r="L1440" t="s">
        <v>988</v>
      </c>
      <c r="M1440" t="s">
        <v>4404</v>
      </c>
      <c r="N1440" t="s">
        <v>364</v>
      </c>
      <c r="O1440" t="s">
        <v>364</v>
      </c>
      <c r="T1440" t="s">
        <v>3354</v>
      </c>
      <c r="U1440" t="s">
        <v>56</v>
      </c>
      <c r="V1440">
        <v>19.491457679286999</v>
      </c>
      <c r="W1440">
        <v>-70.751528917803</v>
      </c>
      <c r="X1440" t="s">
        <v>100</v>
      </c>
      <c r="Y1440" t="s">
        <v>100</v>
      </c>
      <c r="Z1440" t="s">
        <v>345</v>
      </c>
      <c r="AA1440" t="s">
        <v>155</v>
      </c>
      <c r="AB1440" t="s">
        <v>60</v>
      </c>
      <c r="AD1440" t="s">
        <v>156</v>
      </c>
      <c r="AE1440" t="s">
        <v>176</v>
      </c>
      <c r="AF1440" t="s">
        <v>111</v>
      </c>
      <c r="AI1440" t="s">
        <v>722</v>
      </c>
      <c r="AJ1440">
        <v>1</v>
      </c>
      <c r="AK1440" t="s">
        <v>567</v>
      </c>
      <c r="AL1440">
        <v>2</v>
      </c>
      <c r="AN1440" t="s">
        <v>61</v>
      </c>
      <c r="AO1440" t="s">
        <v>67</v>
      </c>
      <c r="AT1440" s="1">
        <v>44101</v>
      </c>
      <c r="AU1440" t="s">
        <v>12045</v>
      </c>
      <c r="AW1440" t="s">
        <v>71</v>
      </c>
      <c r="AX1440" t="s">
        <v>72</v>
      </c>
    </row>
    <row r="1441" spans="1:50" hidden="1" x14ac:dyDescent="0.25">
      <c r="A1441" t="str">
        <f>INDEX('Community ID'!B:B,MATCH(M1441,'Community ID'!A:A,0))</f>
        <v>Los Mangos</v>
      </c>
      <c r="B1441" t="str">
        <f>INDEX('Community ID'!$K:$K,MATCH('Environmental Data'!$N1441,'Community ID'!J:J,0))</f>
        <v>Santiago</v>
      </c>
      <c r="D1441" t="s">
        <v>4431</v>
      </c>
      <c r="F1441" t="s">
        <v>2773</v>
      </c>
      <c r="G1441" t="s">
        <v>151</v>
      </c>
      <c r="H1441" t="s">
        <v>4432</v>
      </c>
      <c r="I1441">
        <v>38</v>
      </c>
      <c r="J1441">
        <v>8297513928</v>
      </c>
      <c r="K1441" t="s">
        <v>76</v>
      </c>
      <c r="L1441" t="s">
        <v>4417</v>
      </c>
      <c r="M1441" t="s">
        <v>4395</v>
      </c>
      <c r="N1441" t="s">
        <v>364</v>
      </c>
      <c r="O1441" t="s">
        <v>364</v>
      </c>
      <c r="T1441" t="s">
        <v>3354</v>
      </c>
      <c r="U1441" t="s">
        <v>56</v>
      </c>
      <c r="V1441">
        <v>19.4913273038465</v>
      </c>
      <c r="W1441">
        <v>-70.751895791377194</v>
      </c>
      <c r="X1441" t="s">
        <v>82</v>
      </c>
      <c r="Y1441" t="s">
        <v>82</v>
      </c>
      <c r="Z1441" t="s">
        <v>345</v>
      </c>
      <c r="AA1441" t="s">
        <v>155</v>
      </c>
      <c r="AB1441" t="s">
        <v>60</v>
      </c>
      <c r="AD1441" t="s">
        <v>156</v>
      </c>
      <c r="AE1441" t="s">
        <v>157</v>
      </c>
      <c r="AF1441" t="s">
        <v>111</v>
      </c>
      <c r="AG1441" t="s">
        <v>135</v>
      </c>
      <c r="AH1441" t="s">
        <v>135</v>
      </c>
      <c r="AI1441" t="s">
        <v>390</v>
      </c>
      <c r="AJ1441">
        <v>2</v>
      </c>
      <c r="AK1441" t="s">
        <v>644</v>
      </c>
      <c r="AL1441">
        <v>3</v>
      </c>
      <c r="AN1441" t="s">
        <v>61</v>
      </c>
      <c r="AO1441" t="s">
        <v>67</v>
      </c>
      <c r="AT1441" s="1">
        <v>44101</v>
      </c>
      <c r="AU1441" t="s">
        <v>12046</v>
      </c>
      <c r="AW1441" t="s">
        <v>71</v>
      </c>
      <c r="AX1441" t="s">
        <v>72</v>
      </c>
    </row>
    <row r="1442" spans="1:50" hidden="1" x14ac:dyDescent="0.25">
      <c r="A1442" t="str">
        <f>INDEX('Community ID'!B:B,MATCH(M1442,'Community ID'!A:A,0))</f>
        <v>Los Mangos</v>
      </c>
      <c r="B1442" t="str">
        <f>INDEX('Community ID'!$K:$K,MATCH('Environmental Data'!$N1442,'Community ID'!J:J,0))</f>
        <v>Santiago</v>
      </c>
      <c r="D1442" t="s">
        <v>4433</v>
      </c>
      <c r="G1442" t="s">
        <v>173</v>
      </c>
      <c r="H1442" t="s">
        <v>4434</v>
      </c>
      <c r="I1442">
        <v>27</v>
      </c>
      <c r="J1442">
        <v>8295340979</v>
      </c>
      <c r="K1442" t="s">
        <v>76</v>
      </c>
      <c r="L1442" t="s">
        <v>127</v>
      </c>
      <c r="M1442" t="s">
        <v>4395</v>
      </c>
      <c r="N1442" t="s">
        <v>364</v>
      </c>
      <c r="O1442" t="s">
        <v>364</v>
      </c>
      <c r="T1442" t="s">
        <v>3354</v>
      </c>
      <c r="U1442" t="s">
        <v>56</v>
      </c>
      <c r="V1442">
        <v>19.491285350793401</v>
      </c>
      <c r="W1442">
        <v>-70.751942320572397</v>
      </c>
      <c r="X1442" t="s">
        <v>57</v>
      </c>
      <c r="Y1442" t="s">
        <v>57</v>
      </c>
      <c r="Z1442" t="s">
        <v>345</v>
      </c>
      <c r="AA1442" t="s">
        <v>155</v>
      </c>
      <c r="AB1442" t="s">
        <v>60</v>
      </c>
      <c r="AD1442" t="s">
        <v>156</v>
      </c>
      <c r="AE1442" t="s">
        <v>157</v>
      </c>
      <c r="AF1442" t="s">
        <v>111</v>
      </c>
      <c r="AG1442" t="s">
        <v>135</v>
      </c>
      <c r="AH1442" t="s">
        <v>4435</v>
      </c>
      <c r="AI1442" t="s">
        <v>307</v>
      </c>
      <c r="AJ1442">
        <v>1</v>
      </c>
      <c r="AK1442" t="s">
        <v>644</v>
      </c>
      <c r="AL1442">
        <v>5</v>
      </c>
      <c r="AM1442">
        <v>3</v>
      </c>
      <c r="AN1442" t="s">
        <v>60</v>
      </c>
      <c r="AO1442" t="s">
        <v>67</v>
      </c>
      <c r="AT1442" s="1">
        <v>44101</v>
      </c>
      <c r="AU1442" t="s">
        <v>12047</v>
      </c>
      <c r="AW1442" t="s">
        <v>71</v>
      </c>
      <c r="AX1442" t="s">
        <v>72</v>
      </c>
    </row>
    <row r="1443" spans="1:50" hidden="1" x14ac:dyDescent="0.25">
      <c r="A1443" t="str">
        <f>INDEX('Community ID'!B:B,MATCH(M1443,'Community ID'!A:A,0))</f>
        <v>Los Mangos</v>
      </c>
      <c r="B1443" t="str">
        <f>INDEX('Community ID'!$K:$K,MATCH('Environmental Data'!$N1443,'Community ID'!J:J,0))</f>
        <v>Santiago</v>
      </c>
      <c r="D1443" t="s">
        <v>4436</v>
      </c>
      <c r="G1443" t="s">
        <v>151</v>
      </c>
      <c r="H1443" s="1">
        <v>33363</v>
      </c>
      <c r="I1443">
        <v>30</v>
      </c>
      <c r="J1443">
        <v>8099190365</v>
      </c>
      <c r="K1443" t="s">
        <v>76</v>
      </c>
      <c r="L1443" t="s">
        <v>4437</v>
      </c>
      <c r="M1443" t="s">
        <v>4395</v>
      </c>
      <c r="N1443" t="s">
        <v>364</v>
      </c>
      <c r="O1443" t="s">
        <v>364</v>
      </c>
      <c r="T1443" t="s">
        <v>3354</v>
      </c>
      <c r="U1443" t="s">
        <v>56</v>
      </c>
      <c r="V1443">
        <v>19.4909048499721</v>
      </c>
      <c r="W1443">
        <v>-70.751484576678607</v>
      </c>
      <c r="X1443" t="s">
        <v>100</v>
      </c>
      <c r="Y1443" t="s">
        <v>100</v>
      </c>
      <c r="Z1443" t="s">
        <v>345</v>
      </c>
      <c r="AA1443" t="s">
        <v>155</v>
      </c>
      <c r="AB1443" t="s">
        <v>60</v>
      </c>
      <c r="AD1443" t="s">
        <v>156</v>
      </c>
      <c r="AE1443" t="s">
        <v>176</v>
      </c>
      <c r="AF1443" t="s">
        <v>111</v>
      </c>
      <c r="AG1443" t="s">
        <v>135</v>
      </c>
      <c r="AH1443" t="s">
        <v>135</v>
      </c>
      <c r="AI1443" t="s">
        <v>307</v>
      </c>
      <c r="AJ1443">
        <v>1</v>
      </c>
      <c r="AK1443" t="s">
        <v>644</v>
      </c>
      <c r="AL1443">
        <v>3</v>
      </c>
      <c r="AN1443" t="s">
        <v>61</v>
      </c>
      <c r="AO1443" t="s">
        <v>67</v>
      </c>
      <c r="AT1443" s="1">
        <v>44101</v>
      </c>
      <c r="AU1443" t="s">
        <v>12048</v>
      </c>
      <c r="AW1443" t="s">
        <v>71</v>
      </c>
      <c r="AX1443" t="s">
        <v>72</v>
      </c>
    </row>
    <row r="1444" spans="1:50" hidden="1" x14ac:dyDescent="0.25">
      <c r="A1444" t="str">
        <f>INDEX('Community ID'!B:B,MATCH(M1444,'Community ID'!A:A,0))</f>
        <v>Los Mangos</v>
      </c>
      <c r="B1444" t="str">
        <f>INDEX('Community ID'!$K:$K,MATCH('Environmental Data'!$N1444,'Community ID'!J:J,0))</f>
        <v>Santiago</v>
      </c>
      <c r="D1444" t="s">
        <v>4438</v>
      </c>
      <c r="F1444" t="s">
        <v>4439</v>
      </c>
      <c r="G1444" t="s">
        <v>151</v>
      </c>
      <c r="H1444" t="s">
        <v>4440</v>
      </c>
      <c r="I1444">
        <v>46</v>
      </c>
      <c r="J1444">
        <v>8295370104</v>
      </c>
      <c r="K1444" t="s">
        <v>49</v>
      </c>
      <c r="L1444" t="s">
        <v>4441</v>
      </c>
      <c r="M1444" t="s">
        <v>4395</v>
      </c>
      <c r="N1444" t="s">
        <v>364</v>
      </c>
      <c r="O1444" t="s">
        <v>364</v>
      </c>
      <c r="T1444" t="s">
        <v>3354</v>
      </c>
      <c r="U1444" t="s">
        <v>56</v>
      </c>
      <c r="V1444">
        <v>19.4905137340976</v>
      </c>
      <c r="W1444">
        <v>-70.7511495913201</v>
      </c>
      <c r="X1444" t="s">
        <v>57</v>
      </c>
      <c r="Y1444" t="s">
        <v>57</v>
      </c>
      <c r="Z1444" t="s">
        <v>345</v>
      </c>
      <c r="AA1444" t="s">
        <v>155</v>
      </c>
      <c r="AB1444" t="s">
        <v>60</v>
      </c>
      <c r="AD1444" t="s">
        <v>156</v>
      </c>
      <c r="AE1444" t="s">
        <v>157</v>
      </c>
      <c r="AF1444" t="s">
        <v>86</v>
      </c>
      <c r="AG1444" t="s">
        <v>621</v>
      </c>
      <c r="AH1444" t="s">
        <v>135</v>
      </c>
      <c r="AI1444" t="s">
        <v>307</v>
      </c>
      <c r="AJ1444">
        <v>1</v>
      </c>
      <c r="AK1444" t="s">
        <v>644</v>
      </c>
      <c r="AL1444">
        <v>5</v>
      </c>
      <c r="AM1444">
        <v>1</v>
      </c>
      <c r="AN1444" t="s">
        <v>60</v>
      </c>
      <c r="AO1444" t="s">
        <v>67</v>
      </c>
      <c r="AT1444" s="1">
        <v>44101</v>
      </c>
      <c r="AU1444" t="s">
        <v>12049</v>
      </c>
      <c r="AW1444" t="s">
        <v>71</v>
      </c>
      <c r="AX1444" t="s">
        <v>72</v>
      </c>
    </row>
    <row r="1445" spans="1:50" hidden="1" x14ac:dyDescent="0.25">
      <c r="A1445" t="str">
        <f>INDEX('Community ID'!B:B,MATCH(M1445,'Community ID'!A:A,0))</f>
        <v>Los Mangos</v>
      </c>
      <c r="B1445" t="str">
        <f>INDEX('Community ID'!$K:$K,MATCH('Environmental Data'!$N1445,'Community ID'!J:J,0))</f>
        <v>Santiago</v>
      </c>
      <c r="D1445" t="s">
        <v>4442</v>
      </c>
      <c r="F1445" t="s">
        <v>4443</v>
      </c>
      <c r="G1445" t="s">
        <v>173</v>
      </c>
      <c r="H1445" s="1">
        <v>28187</v>
      </c>
      <c r="I1445">
        <v>44</v>
      </c>
      <c r="J1445">
        <v>8298440337</v>
      </c>
      <c r="K1445" t="s">
        <v>49</v>
      </c>
      <c r="L1445" t="s">
        <v>1289</v>
      </c>
      <c r="M1445" t="s">
        <v>4395</v>
      </c>
      <c r="N1445" t="s">
        <v>364</v>
      </c>
      <c r="O1445" t="s">
        <v>364</v>
      </c>
      <c r="T1445" t="s">
        <v>3354</v>
      </c>
      <c r="U1445" t="s">
        <v>56</v>
      </c>
      <c r="V1445">
        <v>19.490502099524701</v>
      </c>
      <c r="W1445">
        <v>-70.751487929439804</v>
      </c>
      <c r="X1445" t="s">
        <v>57</v>
      </c>
      <c r="Y1445" t="s">
        <v>57</v>
      </c>
      <c r="Z1445" t="s">
        <v>345</v>
      </c>
      <c r="AA1445" t="s">
        <v>155</v>
      </c>
      <c r="AB1445" t="s">
        <v>60</v>
      </c>
      <c r="AD1445" t="s">
        <v>156</v>
      </c>
      <c r="AE1445" t="s">
        <v>176</v>
      </c>
      <c r="AF1445" t="s">
        <v>63</v>
      </c>
      <c r="AG1445" t="s">
        <v>1052</v>
      </c>
      <c r="AI1445" t="s">
        <v>390</v>
      </c>
      <c r="AJ1445">
        <v>1</v>
      </c>
      <c r="AK1445" t="s">
        <v>4444</v>
      </c>
      <c r="AL1445">
        <v>5</v>
      </c>
      <c r="AN1445" t="s">
        <v>60</v>
      </c>
      <c r="AO1445" t="s">
        <v>67</v>
      </c>
      <c r="AT1445" s="1">
        <v>44101</v>
      </c>
      <c r="AU1445" t="s">
        <v>12050</v>
      </c>
      <c r="AW1445" t="s">
        <v>71</v>
      </c>
      <c r="AX1445" t="s">
        <v>72</v>
      </c>
    </row>
    <row r="1446" spans="1:50" hidden="1" x14ac:dyDescent="0.25">
      <c r="A1446" t="str">
        <f>INDEX('Community ID'!B:B,MATCH(M1446,'Community ID'!A:A,0))</f>
        <v>Los Mangos</v>
      </c>
      <c r="B1446" t="str">
        <f>INDEX('Community ID'!$K:$K,MATCH('Environmental Data'!$N1446,'Community ID'!J:J,0))</f>
        <v>Santiago</v>
      </c>
      <c r="D1446" t="s">
        <v>4445</v>
      </c>
      <c r="F1446" t="s">
        <v>4446</v>
      </c>
      <c r="G1446" t="s">
        <v>173</v>
      </c>
      <c r="H1446" t="s">
        <v>4447</v>
      </c>
      <c r="I1446">
        <v>38</v>
      </c>
      <c r="J1446">
        <v>8094051705</v>
      </c>
      <c r="K1446" t="s">
        <v>76</v>
      </c>
      <c r="L1446" t="s">
        <v>1209</v>
      </c>
      <c r="M1446" t="s">
        <v>4404</v>
      </c>
      <c r="N1446" t="s">
        <v>364</v>
      </c>
      <c r="O1446" t="s">
        <v>364</v>
      </c>
      <c r="T1446" t="s">
        <v>3354</v>
      </c>
      <c r="U1446" t="s">
        <v>56</v>
      </c>
      <c r="V1446">
        <v>19.490523237979399</v>
      </c>
      <c r="W1446">
        <v>-70.751121792101898</v>
      </c>
      <c r="X1446" t="s">
        <v>57</v>
      </c>
      <c r="Y1446" t="s">
        <v>57</v>
      </c>
      <c r="Z1446" t="s">
        <v>345</v>
      </c>
      <c r="AA1446" t="s">
        <v>155</v>
      </c>
      <c r="AB1446" t="s">
        <v>60</v>
      </c>
      <c r="AD1446" t="s">
        <v>156</v>
      </c>
      <c r="AE1446" t="s">
        <v>176</v>
      </c>
      <c r="AF1446" t="s">
        <v>111</v>
      </c>
      <c r="AG1446" t="s">
        <v>730</v>
      </c>
      <c r="AH1446" t="s">
        <v>1052</v>
      </c>
      <c r="AI1446" t="s">
        <v>390</v>
      </c>
      <c r="AJ1446">
        <v>1</v>
      </c>
      <c r="AK1446" t="s">
        <v>103</v>
      </c>
      <c r="AL1446">
        <v>3</v>
      </c>
      <c r="AN1446" t="s">
        <v>60</v>
      </c>
      <c r="AO1446" t="s">
        <v>67</v>
      </c>
      <c r="AT1446" s="1">
        <v>44101</v>
      </c>
      <c r="AU1446" t="s">
        <v>12051</v>
      </c>
      <c r="AW1446" t="s">
        <v>71</v>
      </c>
      <c r="AX1446" t="s">
        <v>72</v>
      </c>
    </row>
    <row r="1447" spans="1:50" hidden="1" x14ac:dyDescent="0.25">
      <c r="A1447" t="str">
        <f>INDEX('Community ID'!B:B,MATCH(M1447,'Community ID'!A:A,0))</f>
        <v>Los Mangos</v>
      </c>
      <c r="B1447" t="str">
        <f>INDEX('Community ID'!$K:$K,MATCH('Environmental Data'!$N1447,'Community ID'!J:J,0))</f>
        <v>Santiago</v>
      </c>
      <c r="D1447" t="s">
        <v>4448</v>
      </c>
      <c r="G1447" t="s">
        <v>173</v>
      </c>
      <c r="H1447" t="s">
        <v>4449</v>
      </c>
      <c r="I1447">
        <v>23</v>
      </c>
      <c r="J1447">
        <v>8292868795</v>
      </c>
      <c r="K1447" t="s">
        <v>132</v>
      </c>
      <c r="L1447" t="s">
        <v>1209</v>
      </c>
      <c r="M1447" t="s">
        <v>4404</v>
      </c>
      <c r="N1447" t="s">
        <v>364</v>
      </c>
      <c r="O1447" t="s">
        <v>364</v>
      </c>
      <c r="T1447" t="s">
        <v>3354</v>
      </c>
      <c r="U1447" t="s">
        <v>56</v>
      </c>
      <c r="V1447">
        <v>19.489813976890801</v>
      </c>
      <c r="W1447">
        <v>-70.750510382176799</v>
      </c>
      <c r="X1447" t="s">
        <v>275</v>
      </c>
      <c r="Y1447" t="s">
        <v>275</v>
      </c>
      <c r="Z1447" t="s">
        <v>345</v>
      </c>
      <c r="AA1447" t="s">
        <v>155</v>
      </c>
      <c r="AB1447" t="s">
        <v>60</v>
      </c>
      <c r="AD1447" t="s">
        <v>181</v>
      </c>
      <c r="AE1447" t="s">
        <v>176</v>
      </c>
      <c r="AF1447" t="s">
        <v>63</v>
      </c>
      <c r="AG1447" t="s">
        <v>3982</v>
      </c>
      <c r="AH1447" t="s">
        <v>135</v>
      </c>
      <c r="AI1447" t="s">
        <v>390</v>
      </c>
      <c r="AJ1447">
        <v>0</v>
      </c>
      <c r="AK1447" t="s">
        <v>567</v>
      </c>
      <c r="AL1447">
        <v>3</v>
      </c>
      <c r="AM1447">
        <v>1</v>
      </c>
      <c r="AN1447" t="s">
        <v>61</v>
      </c>
      <c r="AO1447" t="s">
        <v>67</v>
      </c>
      <c r="AT1447" s="1">
        <v>44101</v>
      </c>
      <c r="AU1447" t="s">
        <v>12052</v>
      </c>
      <c r="AW1447" t="s">
        <v>71</v>
      </c>
      <c r="AX1447" t="s">
        <v>72</v>
      </c>
    </row>
    <row r="1448" spans="1:50" hidden="1" x14ac:dyDescent="0.25">
      <c r="A1448" t="str">
        <f>INDEX('Community ID'!B:B,MATCH(M1448,'Community ID'!A:A,0))</f>
        <v>Los Mangos</v>
      </c>
      <c r="B1448" t="str">
        <f>INDEX('Community ID'!$K:$K,MATCH('Environmental Data'!$N1448,'Community ID'!J:J,0))</f>
        <v>Santiago</v>
      </c>
      <c r="D1448" t="s">
        <v>4450</v>
      </c>
      <c r="F1448" t="s">
        <v>4451</v>
      </c>
      <c r="G1448" t="s">
        <v>151</v>
      </c>
      <c r="H1448" s="1">
        <v>24235</v>
      </c>
      <c r="I1448">
        <v>55</v>
      </c>
      <c r="J1448">
        <v>8099161136</v>
      </c>
      <c r="K1448" t="s">
        <v>201</v>
      </c>
      <c r="L1448" t="s">
        <v>4417</v>
      </c>
      <c r="M1448" t="s">
        <v>4404</v>
      </c>
      <c r="N1448" t="s">
        <v>364</v>
      </c>
      <c r="O1448" t="s">
        <v>364</v>
      </c>
      <c r="T1448" t="s">
        <v>3354</v>
      </c>
      <c r="U1448" t="s">
        <v>56</v>
      </c>
      <c r="V1448">
        <v>19.489829593347501</v>
      </c>
      <c r="W1448">
        <v>-70.750370924203594</v>
      </c>
      <c r="X1448" t="s">
        <v>196</v>
      </c>
      <c r="Y1448" t="s">
        <v>196</v>
      </c>
      <c r="Z1448" t="s">
        <v>345</v>
      </c>
      <c r="AA1448" t="s">
        <v>59</v>
      </c>
      <c r="AB1448" t="s">
        <v>60</v>
      </c>
      <c r="AD1448" t="s">
        <v>156</v>
      </c>
      <c r="AE1448" t="s">
        <v>157</v>
      </c>
      <c r="AF1448" t="s">
        <v>395</v>
      </c>
      <c r="AG1448" t="s">
        <v>135</v>
      </c>
      <c r="AH1448" t="s">
        <v>135</v>
      </c>
      <c r="AI1448" t="s">
        <v>722</v>
      </c>
      <c r="AL1448">
        <v>2</v>
      </c>
      <c r="AN1448" t="s">
        <v>60</v>
      </c>
      <c r="AT1448" s="1">
        <v>44101</v>
      </c>
      <c r="AU1448" t="s">
        <v>12053</v>
      </c>
      <c r="AW1448" t="s">
        <v>71</v>
      </c>
      <c r="AX1448" t="s">
        <v>72</v>
      </c>
    </row>
    <row r="1449" spans="1:50" hidden="1" x14ac:dyDescent="0.25">
      <c r="A1449" t="str">
        <f>INDEX('Community ID'!B:B,MATCH(M1449,'Community ID'!A:A,0))</f>
        <v>San Isidro</v>
      </c>
      <c r="B1449" t="str">
        <f>INDEX('Community ID'!$K:$K,MATCH('Environmental Data'!$N1449,'Community ID'!J:J,0))</f>
        <v>Constanza</v>
      </c>
      <c r="D1449" t="s">
        <v>4461</v>
      </c>
      <c r="F1449" t="s">
        <v>4462</v>
      </c>
      <c r="G1449" t="s">
        <v>173</v>
      </c>
      <c r="H1449" t="s">
        <v>4463</v>
      </c>
      <c r="I1449">
        <v>46</v>
      </c>
      <c r="J1449">
        <v>8096181519</v>
      </c>
      <c r="L1449" t="s">
        <v>4464</v>
      </c>
      <c r="M1449" t="s">
        <v>2058</v>
      </c>
      <c r="N1449" t="s">
        <v>97</v>
      </c>
      <c r="O1449" t="s">
        <v>53</v>
      </c>
      <c r="Q1449" t="s">
        <v>1257</v>
      </c>
      <c r="T1449" t="s">
        <v>1564</v>
      </c>
      <c r="U1449" t="s">
        <v>56</v>
      </c>
      <c r="V1449">
        <v>18.9148821</v>
      </c>
      <c r="W1449">
        <v>-70.744640099999998</v>
      </c>
      <c r="X1449" t="s">
        <v>82</v>
      </c>
      <c r="Y1449" t="s">
        <v>82</v>
      </c>
      <c r="Z1449" t="s">
        <v>110</v>
      </c>
      <c r="AA1449" t="s">
        <v>84</v>
      </c>
      <c r="AB1449" t="s">
        <v>60</v>
      </c>
      <c r="AD1449" t="s">
        <v>156</v>
      </c>
      <c r="AE1449" t="s">
        <v>157</v>
      </c>
      <c r="AF1449" t="s">
        <v>63</v>
      </c>
      <c r="AG1449" t="s">
        <v>64</v>
      </c>
      <c r="AH1449" t="s">
        <v>120</v>
      </c>
      <c r="AI1449" t="s">
        <v>3054</v>
      </c>
      <c r="AJ1449">
        <v>1</v>
      </c>
      <c r="AK1449" t="s">
        <v>605</v>
      </c>
      <c r="AL1449">
        <v>4</v>
      </c>
      <c r="AM1449">
        <v>1</v>
      </c>
      <c r="AN1449" t="s">
        <v>60</v>
      </c>
      <c r="AO1449" t="s">
        <v>67</v>
      </c>
      <c r="AT1449" s="1">
        <v>44100</v>
      </c>
      <c r="AU1449" t="s">
        <v>12054</v>
      </c>
      <c r="AW1449" t="s">
        <v>71</v>
      </c>
      <c r="AX1449" t="s">
        <v>72</v>
      </c>
    </row>
    <row r="1450" spans="1:50" hidden="1" x14ac:dyDescent="0.25">
      <c r="A1450" t="str">
        <f>INDEX('Community ID'!B:B,MATCH(M1450,'Community ID'!A:A,0))</f>
        <v>San Isidro</v>
      </c>
      <c r="B1450" t="str">
        <f>INDEX('Community ID'!$K:$K,MATCH('Environmental Data'!$N1450,'Community ID'!J:J,0))</f>
        <v>Constanza</v>
      </c>
      <c r="D1450" t="s">
        <v>4465</v>
      </c>
      <c r="F1450" t="s">
        <v>4466</v>
      </c>
      <c r="G1450" t="s">
        <v>173</v>
      </c>
      <c r="H1450" s="1">
        <v>30437</v>
      </c>
      <c r="I1450">
        <v>38</v>
      </c>
      <c r="J1450">
        <v>8498688701</v>
      </c>
      <c r="K1450" t="s">
        <v>117</v>
      </c>
      <c r="L1450" t="s">
        <v>127</v>
      </c>
      <c r="M1450" t="s">
        <v>3708</v>
      </c>
      <c r="N1450" t="s">
        <v>97</v>
      </c>
      <c r="O1450" t="s">
        <v>53</v>
      </c>
      <c r="Q1450" t="s">
        <v>61</v>
      </c>
      <c r="R1450" t="s">
        <v>61</v>
      </c>
      <c r="T1450" t="s">
        <v>1564</v>
      </c>
      <c r="U1450" t="s">
        <v>56</v>
      </c>
      <c r="V1450">
        <v>18.9161371</v>
      </c>
      <c r="W1450">
        <v>-70.744532199999995</v>
      </c>
      <c r="X1450" t="s">
        <v>82</v>
      </c>
      <c r="Y1450" t="s">
        <v>82</v>
      </c>
      <c r="Z1450" t="s">
        <v>345</v>
      </c>
      <c r="AA1450" t="s">
        <v>155</v>
      </c>
      <c r="AB1450" t="s">
        <v>60</v>
      </c>
      <c r="AD1450" t="s">
        <v>156</v>
      </c>
      <c r="AE1450" t="s">
        <v>176</v>
      </c>
      <c r="AF1450" t="s">
        <v>63</v>
      </c>
      <c r="AG1450" t="s">
        <v>64</v>
      </c>
      <c r="AH1450" t="s">
        <v>64</v>
      </c>
      <c r="AI1450" t="s">
        <v>443</v>
      </c>
      <c r="AJ1450">
        <v>1</v>
      </c>
      <c r="AK1450" t="s">
        <v>597</v>
      </c>
      <c r="AL1450">
        <v>3</v>
      </c>
      <c r="AM1450">
        <v>0</v>
      </c>
      <c r="AN1450" t="s">
        <v>60</v>
      </c>
      <c r="AO1450" t="s">
        <v>67</v>
      </c>
      <c r="AT1450" s="1">
        <v>44100</v>
      </c>
      <c r="AU1450" t="s">
        <v>12055</v>
      </c>
      <c r="AW1450" t="s">
        <v>71</v>
      </c>
      <c r="AX1450" t="s">
        <v>72</v>
      </c>
    </row>
    <row r="1451" spans="1:50" hidden="1" x14ac:dyDescent="0.25">
      <c r="A1451" t="str">
        <f>INDEX('Community ID'!B:B,MATCH(M1451,'Community ID'!A:A,0))</f>
        <v>San Isidro</v>
      </c>
      <c r="B1451" t="str">
        <f>INDEX('Community ID'!$K:$K,MATCH('Environmental Data'!$N1451,'Community ID'!J:J,0))</f>
        <v>Constanza</v>
      </c>
      <c r="D1451" t="s">
        <v>4467</v>
      </c>
      <c r="F1451" t="s">
        <v>4468</v>
      </c>
      <c r="G1451" t="s">
        <v>173</v>
      </c>
      <c r="H1451" t="s">
        <v>4469</v>
      </c>
      <c r="I1451">
        <v>68</v>
      </c>
      <c r="K1451" t="s">
        <v>76</v>
      </c>
      <c r="L1451" t="s">
        <v>4470</v>
      </c>
      <c r="M1451" t="s">
        <v>2058</v>
      </c>
      <c r="N1451" t="s">
        <v>97</v>
      </c>
      <c r="O1451" t="s">
        <v>98</v>
      </c>
      <c r="Q1451" t="s">
        <v>99</v>
      </c>
      <c r="T1451" t="s">
        <v>3005</v>
      </c>
      <c r="U1451" t="s">
        <v>56</v>
      </c>
      <c r="V1451">
        <v>18.9160763</v>
      </c>
      <c r="W1451">
        <v>-70.744538300000002</v>
      </c>
      <c r="X1451" t="s">
        <v>100</v>
      </c>
      <c r="Y1451" t="s">
        <v>100</v>
      </c>
      <c r="Z1451" t="s">
        <v>58</v>
      </c>
      <c r="AA1451" t="s">
        <v>155</v>
      </c>
      <c r="AB1451" t="s">
        <v>60</v>
      </c>
      <c r="AD1451" t="s">
        <v>156</v>
      </c>
      <c r="AE1451" t="s">
        <v>157</v>
      </c>
      <c r="AF1451" t="s">
        <v>63</v>
      </c>
      <c r="AG1451" t="s">
        <v>64</v>
      </c>
      <c r="AH1451" t="s">
        <v>120</v>
      </c>
      <c r="AI1451" t="s">
        <v>307</v>
      </c>
      <c r="AJ1451">
        <v>1</v>
      </c>
      <c r="AK1451" t="s">
        <v>605</v>
      </c>
      <c r="AL1451">
        <v>2</v>
      </c>
      <c r="AN1451" t="s">
        <v>60</v>
      </c>
      <c r="AO1451" t="s">
        <v>67</v>
      </c>
      <c r="AT1451" s="1">
        <v>44100</v>
      </c>
      <c r="AU1451" t="s">
        <v>12056</v>
      </c>
      <c r="AW1451" t="s">
        <v>71</v>
      </c>
      <c r="AX1451" t="s">
        <v>72</v>
      </c>
    </row>
    <row r="1452" spans="1:50" hidden="1" x14ac:dyDescent="0.25">
      <c r="A1452" t="str">
        <f>INDEX('Community ID'!B:B,MATCH(M1452,'Community ID'!A:A,0))</f>
        <v>San Isidro</v>
      </c>
      <c r="B1452" t="str">
        <f>INDEX('Community ID'!$K:$K,MATCH('Environmental Data'!$N1452,'Community ID'!J:J,0))</f>
        <v>Constanza</v>
      </c>
      <c r="D1452" t="s">
        <v>4471</v>
      </c>
      <c r="F1452" t="s">
        <v>4472</v>
      </c>
      <c r="G1452" t="s">
        <v>151</v>
      </c>
      <c r="H1452" t="s">
        <v>194</v>
      </c>
      <c r="I1452">
        <v>2021</v>
      </c>
      <c r="J1452">
        <v>8095164174</v>
      </c>
      <c r="K1452" t="s">
        <v>76</v>
      </c>
      <c r="L1452" t="s">
        <v>50</v>
      </c>
      <c r="M1452" t="s">
        <v>3708</v>
      </c>
      <c r="N1452" t="s">
        <v>97</v>
      </c>
      <c r="O1452" t="s">
        <v>98</v>
      </c>
      <c r="Q1452" t="s">
        <v>61</v>
      </c>
      <c r="R1452" t="s">
        <v>129</v>
      </c>
      <c r="T1452" t="s">
        <v>1564</v>
      </c>
      <c r="U1452" t="s">
        <v>56</v>
      </c>
      <c r="V1452">
        <v>18.916350600000001</v>
      </c>
      <c r="W1452">
        <v>-70.743899499999998</v>
      </c>
      <c r="X1452" t="s">
        <v>82</v>
      </c>
      <c r="Y1452" t="s">
        <v>82</v>
      </c>
      <c r="Z1452" t="s">
        <v>58</v>
      </c>
      <c r="AA1452" t="s">
        <v>155</v>
      </c>
      <c r="AB1452" t="s">
        <v>60</v>
      </c>
      <c r="AD1452" t="s">
        <v>156</v>
      </c>
      <c r="AE1452" t="s">
        <v>176</v>
      </c>
      <c r="AF1452" t="s">
        <v>63</v>
      </c>
      <c r="AG1452" t="s">
        <v>1927</v>
      </c>
      <c r="AH1452" t="s">
        <v>120</v>
      </c>
      <c r="AI1452" t="s">
        <v>443</v>
      </c>
      <c r="AJ1452">
        <v>1</v>
      </c>
      <c r="AK1452" t="s">
        <v>4460</v>
      </c>
      <c r="AL1452">
        <v>4</v>
      </c>
      <c r="AM1452">
        <v>0</v>
      </c>
      <c r="AN1452" t="s">
        <v>60</v>
      </c>
      <c r="AO1452" t="s">
        <v>67</v>
      </c>
      <c r="AT1452" s="1">
        <v>44100</v>
      </c>
      <c r="AU1452" t="s">
        <v>12057</v>
      </c>
      <c r="AW1452" t="s">
        <v>71</v>
      </c>
      <c r="AX1452" t="s">
        <v>72</v>
      </c>
    </row>
    <row r="1453" spans="1:50" hidden="1" x14ac:dyDescent="0.25">
      <c r="A1453" t="str">
        <f>INDEX('Community ID'!B:B,MATCH(M1453,'Community ID'!A:A,0))</f>
        <v>San Isidro</v>
      </c>
      <c r="B1453" t="str">
        <f>INDEX('Community ID'!$K:$K,MATCH('Environmental Data'!$N1453,'Community ID'!J:J,0))</f>
        <v>Constanza</v>
      </c>
      <c r="D1453" t="s">
        <v>4473</v>
      </c>
      <c r="F1453" t="s">
        <v>46</v>
      </c>
      <c r="G1453" t="s">
        <v>173</v>
      </c>
      <c r="H1453" t="s">
        <v>194</v>
      </c>
      <c r="I1453">
        <v>2021</v>
      </c>
      <c r="L1453" t="s">
        <v>127</v>
      </c>
      <c r="M1453" t="s">
        <v>2058</v>
      </c>
      <c r="N1453" t="s">
        <v>97</v>
      </c>
      <c r="O1453" t="s">
        <v>98</v>
      </c>
      <c r="Q1453" t="s">
        <v>99</v>
      </c>
      <c r="T1453" t="s">
        <v>3005</v>
      </c>
      <c r="U1453" t="s">
        <v>56</v>
      </c>
      <c r="V1453">
        <v>18.9165679</v>
      </c>
      <c r="W1453">
        <v>-70.744329399999998</v>
      </c>
      <c r="X1453" t="s">
        <v>100</v>
      </c>
      <c r="Y1453" t="s">
        <v>275</v>
      </c>
      <c r="Z1453" t="s">
        <v>58</v>
      </c>
      <c r="AA1453" t="s">
        <v>155</v>
      </c>
      <c r="AB1453" t="s">
        <v>60</v>
      </c>
      <c r="AD1453" t="s">
        <v>156</v>
      </c>
      <c r="AE1453" t="s">
        <v>176</v>
      </c>
      <c r="AF1453" t="s">
        <v>63</v>
      </c>
      <c r="AG1453" t="s">
        <v>64</v>
      </c>
      <c r="AH1453" t="s">
        <v>120</v>
      </c>
      <c r="AI1453" t="s">
        <v>307</v>
      </c>
      <c r="AJ1453">
        <v>1</v>
      </c>
      <c r="AK1453" t="s">
        <v>605</v>
      </c>
      <c r="AL1453">
        <v>5</v>
      </c>
      <c r="AM1453">
        <v>1</v>
      </c>
      <c r="AN1453" t="s">
        <v>61</v>
      </c>
      <c r="AO1453" t="s">
        <v>67</v>
      </c>
      <c r="AT1453" s="1">
        <v>44100</v>
      </c>
      <c r="AU1453" t="s">
        <v>12058</v>
      </c>
      <c r="AW1453" t="s">
        <v>71</v>
      </c>
      <c r="AX1453" t="s">
        <v>72</v>
      </c>
    </row>
    <row r="1454" spans="1:50" hidden="1" x14ac:dyDescent="0.25">
      <c r="A1454" t="str">
        <f>INDEX('Community ID'!B:B,MATCH(M1454,'Community ID'!A:A,0))</f>
        <v>San Isidro</v>
      </c>
      <c r="B1454" t="str">
        <f>INDEX('Community ID'!$K:$K,MATCH('Environmental Data'!$N1454,'Community ID'!J:J,0))</f>
        <v>Constanza</v>
      </c>
      <c r="D1454" t="s">
        <v>4474</v>
      </c>
      <c r="F1454" t="s">
        <v>4475</v>
      </c>
      <c r="G1454" t="s">
        <v>173</v>
      </c>
      <c r="H1454" t="s">
        <v>194</v>
      </c>
      <c r="I1454">
        <v>2021</v>
      </c>
      <c r="K1454" t="s">
        <v>117</v>
      </c>
      <c r="L1454" t="s">
        <v>3290</v>
      </c>
      <c r="M1454" t="s">
        <v>2058</v>
      </c>
      <c r="N1454" t="s">
        <v>97</v>
      </c>
      <c r="O1454" t="s">
        <v>98</v>
      </c>
      <c r="Q1454" t="s">
        <v>1746</v>
      </c>
      <c r="T1454" t="s">
        <v>3005</v>
      </c>
      <c r="U1454" t="s">
        <v>56</v>
      </c>
      <c r="V1454">
        <v>18.916228400000001</v>
      </c>
      <c r="W1454">
        <v>-70.744354599999994</v>
      </c>
      <c r="X1454" t="s">
        <v>57</v>
      </c>
      <c r="Y1454" t="s">
        <v>57</v>
      </c>
      <c r="Z1454" t="s">
        <v>110</v>
      </c>
      <c r="AA1454" t="s">
        <v>155</v>
      </c>
      <c r="AB1454" t="s">
        <v>60</v>
      </c>
      <c r="AD1454" t="s">
        <v>156</v>
      </c>
      <c r="AE1454" t="s">
        <v>176</v>
      </c>
      <c r="AF1454" t="s">
        <v>63</v>
      </c>
      <c r="AG1454" t="s">
        <v>313</v>
      </c>
      <c r="AH1454" t="s">
        <v>120</v>
      </c>
      <c r="AI1454" t="s">
        <v>4476</v>
      </c>
      <c r="AJ1454">
        <v>1</v>
      </c>
      <c r="AK1454" t="s">
        <v>605</v>
      </c>
      <c r="AL1454">
        <v>6</v>
      </c>
      <c r="AM1454">
        <v>1</v>
      </c>
      <c r="AN1454" t="s">
        <v>60</v>
      </c>
      <c r="AO1454" t="s">
        <v>67</v>
      </c>
      <c r="AT1454" s="1">
        <v>44100</v>
      </c>
      <c r="AU1454" t="s">
        <v>12059</v>
      </c>
      <c r="AW1454" t="s">
        <v>71</v>
      </c>
      <c r="AX1454" t="s">
        <v>72</v>
      </c>
    </row>
    <row r="1455" spans="1:50" hidden="1" x14ac:dyDescent="0.25">
      <c r="A1455" t="str">
        <f>INDEX('Community ID'!B:B,MATCH(M1455,'Community ID'!A:A,0))</f>
        <v>San Isidro</v>
      </c>
      <c r="B1455" t="str">
        <f>INDEX('Community ID'!$K:$K,MATCH('Environmental Data'!$N1455,'Community ID'!J:J,0))</f>
        <v>Constanza</v>
      </c>
      <c r="D1455" t="s">
        <v>4477</v>
      </c>
      <c r="H1455" t="s">
        <v>194</v>
      </c>
      <c r="I1455">
        <v>2021</v>
      </c>
      <c r="K1455" t="s">
        <v>117</v>
      </c>
      <c r="L1455" t="s">
        <v>4478</v>
      </c>
      <c r="M1455" t="s">
        <v>3708</v>
      </c>
      <c r="N1455" t="s">
        <v>97</v>
      </c>
      <c r="O1455" t="s">
        <v>53</v>
      </c>
      <c r="R1455" t="s">
        <v>129</v>
      </c>
      <c r="T1455" t="s">
        <v>1564</v>
      </c>
      <c r="U1455" t="s">
        <v>56</v>
      </c>
      <c r="V1455">
        <v>18.916284099999999</v>
      </c>
      <c r="W1455">
        <v>-70.744330199999993</v>
      </c>
      <c r="X1455" t="s">
        <v>196</v>
      </c>
      <c r="Y1455" t="s">
        <v>196</v>
      </c>
      <c r="Z1455" t="s">
        <v>58</v>
      </c>
      <c r="AA1455" t="s">
        <v>155</v>
      </c>
      <c r="AB1455" t="s">
        <v>60</v>
      </c>
      <c r="AD1455" t="s">
        <v>156</v>
      </c>
      <c r="AE1455" t="s">
        <v>176</v>
      </c>
      <c r="AF1455" t="s">
        <v>111</v>
      </c>
      <c r="AG1455" t="s">
        <v>1927</v>
      </c>
      <c r="AH1455" t="s">
        <v>120</v>
      </c>
      <c r="AI1455" t="s">
        <v>307</v>
      </c>
      <c r="AJ1455">
        <v>1</v>
      </c>
      <c r="AK1455" t="s">
        <v>597</v>
      </c>
      <c r="AL1455">
        <v>2</v>
      </c>
      <c r="AM1455">
        <v>0</v>
      </c>
      <c r="AN1455" t="s">
        <v>60</v>
      </c>
      <c r="AO1455" t="s">
        <v>67</v>
      </c>
      <c r="AT1455" s="1">
        <v>44100</v>
      </c>
      <c r="AU1455" t="s">
        <v>12060</v>
      </c>
      <c r="AW1455" t="s">
        <v>71</v>
      </c>
      <c r="AX1455" t="s">
        <v>72</v>
      </c>
    </row>
    <row r="1456" spans="1:50" hidden="1" x14ac:dyDescent="0.25">
      <c r="A1456" t="str">
        <f>INDEX('Community ID'!B:B,MATCH(M1456,'Community ID'!A:A,0))</f>
        <v>San Isidro</v>
      </c>
      <c r="B1456" t="str">
        <f>INDEX('Community ID'!$K:$K,MATCH('Environmental Data'!$N1456,'Community ID'!J:J,0))</f>
        <v>Constanza</v>
      </c>
      <c r="D1456" t="s">
        <v>4479</v>
      </c>
      <c r="F1456" t="s">
        <v>2207</v>
      </c>
      <c r="G1456" t="s">
        <v>173</v>
      </c>
      <c r="H1456" t="s">
        <v>194</v>
      </c>
      <c r="I1456">
        <v>2021</v>
      </c>
      <c r="K1456" t="s">
        <v>76</v>
      </c>
      <c r="L1456" t="s">
        <v>127</v>
      </c>
      <c r="M1456" t="s">
        <v>2058</v>
      </c>
      <c r="N1456" t="s">
        <v>97</v>
      </c>
      <c r="O1456" t="s">
        <v>98</v>
      </c>
      <c r="Q1456" t="s">
        <v>99</v>
      </c>
      <c r="T1456" t="s">
        <v>3005</v>
      </c>
      <c r="U1456" t="s">
        <v>56</v>
      </c>
      <c r="V1456">
        <v>18.916227899999999</v>
      </c>
      <c r="W1456">
        <v>-70.744349600000007</v>
      </c>
      <c r="X1456" t="s">
        <v>82</v>
      </c>
      <c r="Y1456" t="s">
        <v>100</v>
      </c>
      <c r="Z1456" t="s">
        <v>58</v>
      </c>
      <c r="AA1456" t="s">
        <v>155</v>
      </c>
      <c r="AB1456" t="s">
        <v>60</v>
      </c>
      <c r="AD1456" t="s">
        <v>156</v>
      </c>
      <c r="AE1456" t="s">
        <v>176</v>
      </c>
      <c r="AF1456" t="s">
        <v>63</v>
      </c>
      <c r="AG1456" t="s">
        <v>64</v>
      </c>
      <c r="AH1456" t="s">
        <v>120</v>
      </c>
      <c r="AI1456" t="s">
        <v>307</v>
      </c>
      <c r="AJ1456">
        <v>1</v>
      </c>
      <c r="AK1456" t="s">
        <v>605</v>
      </c>
      <c r="AL1456">
        <v>2</v>
      </c>
      <c r="AN1456" t="s">
        <v>61</v>
      </c>
      <c r="AO1456" t="s">
        <v>67</v>
      </c>
      <c r="AT1456" s="1">
        <v>44100</v>
      </c>
      <c r="AU1456" t="s">
        <v>12061</v>
      </c>
      <c r="AW1456" t="s">
        <v>71</v>
      </c>
      <c r="AX1456" t="s">
        <v>72</v>
      </c>
    </row>
    <row r="1457" spans="1:50" hidden="1" x14ac:dyDescent="0.25">
      <c r="A1457" t="str">
        <f>INDEX('Community ID'!B:B,MATCH(M1457,'Community ID'!A:A,0))</f>
        <v>San Isidro</v>
      </c>
      <c r="B1457" t="str">
        <f>INDEX('Community ID'!$K:$K,MATCH('Environmental Data'!$N1457,'Community ID'!J:J,0))</f>
        <v>Constanza</v>
      </c>
      <c r="D1457" t="s">
        <v>4480</v>
      </c>
      <c r="G1457" t="s">
        <v>173</v>
      </c>
      <c r="H1457" s="1">
        <v>27642</v>
      </c>
      <c r="I1457">
        <v>46</v>
      </c>
      <c r="K1457" t="s">
        <v>132</v>
      </c>
      <c r="L1457" t="s">
        <v>127</v>
      </c>
      <c r="M1457" t="s">
        <v>3708</v>
      </c>
      <c r="N1457" t="s">
        <v>97</v>
      </c>
      <c r="O1457" t="s">
        <v>98</v>
      </c>
      <c r="Q1457" t="s">
        <v>353</v>
      </c>
      <c r="R1457" t="s">
        <v>129</v>
      </c>
      <c r="T1457" t="s">
        <v>1564</v>
      </c>
      <c r="U1457" t="s">
        <v>56</v>
      </c>
      <c r="V1457">
        <v>18.9162401</v>
      </c>
      <c r="W1457">
        <v>-70.744378999999995</v>
      </c>
      <c r="X1457" t="s">
        <v>196</v>
      </c>
      <c r="Y1457" t="s">
        <v>196</v>
      </c>
      <c r="Z1457" t="s">
        <v>58</v>
      </c>
      <c r="AA1457" t="s">
        <v>155</v>
      </c>
      <c r="AB1457" t="s">
        <v>60</v>
      </c>
      <c r="AD1457" t="s">
        <v>156</v>
      </c>
      <c r="AE1457" t="s">
        <v>176</v>
      </c>
      <c r="AF1457" t="s">
        <v>63</v>
      </c>
      <c r="AG1457" t="s">
        <v>313</v>
      </c>
      <c r="AH1457" t="s">
        <v>120</v>
      </c>
      <c r="AI1457" t="s">
        <v>307</v>
      </c>
      <c r="AJ1457">
        <v>1</v>
      </c>
      <c r="AK1457" t="s">
        <v>597</v>
      </c>
      <c r="AL1457">
        <v>5</v>
      </c>
      <c r="AM1457">
        <v>1</v>
      </c>
      <c r="AN1457" t="s">
        <v>60</v>
      </c>
      <c r="AO1457" t="s">
        <v>67</v>
      </c>
      <c r="AT1457" s="1">
        <v>44100</v>
      </c>
      <c r="AU1457" t="s">
        <v>12062</v>
      </c>
      <c r="AW1457" t="s">
        <v>71</v>
      </c>
      <c r="AX1457" t="s">
        <v>72</v>
      </c>
    </row>
    <row r="1458" spans="1:50" hidden="1" x14ac:dyDescent="0.25">
      <c r="A1458" t="str">
        <f>INDEX('Community ID'!B:B,MATCH(M1458,'Community ID'!A:A,0))</f>
        <v>San Isidro</v>
      </c>
      <c r="B1458" t="str">
        <f>INDEX('Community ID'!$K:$K,MATCH('Environmental Data'!$N1458,'Community ID'!J:J,0))</f>
        <v>Constanza</v>
      </c>
      <c r="D1458" t="s">
        <v>4482</v>
      </c>
      <c r="G1458" t="s">
        <v>173</v>
      </c>
      <c r="H1458" t="s">
        <v>3578</v>
      </c>
      <c r="I1458">
        <v>34</v>
      </c>
      <c r="K1458" t="s">
        <v>76</v>
      </c>
      <c r="L1458" t="s">
        <v>1647</v>
      </c>
      <c r="M1458" t="s">
        <v>3708</v>
      </c>
      <c r="N1458" t="s">
        <v>97</v>
      </c>
      <c r="O1458" t="s">
        <v>53</v>
      </c>
      <c r="Q1458" t="s">
        <v>61</v>
      </c>
      <c r="R1458" t="s">
        <v>61</v>
      </c>
      <c r="T1458" t="s">
        <v>1564</v>
      </c>
      <c r="U1458" t="s">
        <v>56</v>
      </c>
      <c r="V1458">
        <v>18.915801099999999</v>
      </c>
      <c r="W1458">
        <v>-70.744298099999995</v>
      </c>
      <c r="X1458" t="s">
        <v>100</v>
      </c>
      <c r="Y1458" t="s">
        <v>100</v>
      </c>
      <c r="Z1458" t="s">
        <v>904</v>
      </c>
      <c r="AA1458" t="s">
        <v>155</v>
      </c>
      <c r="AB1458" t="s">
        <v>60</v>
      </c>
      <c r="AD1458" t="s">
        <v>156</v>
      </c>
      <c r="AE1458" t="s">
        <v>176</v>
      </c>
      <c r="AF1458" t="s">
        <v>63</v>
      </c>
      <c r="AG1458" t="s">
        <v>64</v>
      </c>
      <c r="AH1458" t="s">
        <v>64</v>
      </c>
      <c r="AI1458" t="s">
        <v>307</v>
      </c>
      <c r="AJ1458">
        <v>1</v>
      </c>
      <c r="AK1458" t="s">
        <v>597</v>
      </c>
      <c r="AL1458">
        <v>4</v>
      </c>
      <c r="AM1458">
        <v>2</v>
      </c>
      <c r="AN1458" t="s">
        <v>61</v>
      </c>
      <c r="AO1458" t="s">
        <v>67</v>
      </c>
      <c r="AT1458" s="1">
        <v>44100</v>
      </c>
      <c r="AU1458" t="s">
        <v>12063</v>
      </c>
      <c r="AW1458" t="s">
        <v>71</v>
      </c>
      <c r="AX1458" t="s">
        <v>72</v>
      </c>
    </row>
    <row r="1459" spans="1:50" hidden="1" x14ac:dyDescent="0.25">
      <c r="A1459" t="str">
        <f>INDEX('Community ID'!B:B,MATCH(M1459,'Community ID'!A:A,0))</f>
        <v>San Isidro</v>
      </c>
      <c r="B1459" t="str">
        <f>INDEX('Community ID'!$K:$K,MATCH('Environmental Data'!$N1459,'Community ID'!J:J,0))</f>
        <v>Constanza</v>
      </c>
      <c r="D1459" t="s">
        <v>4481</v>
      </c>
      <c r="G1459" t="s">
        <v>151</v>
      </c>
      <c r="H1459" t="s">
        <v>194</v>
      </c>
      <c r="I1459">
        <v>2021</v>
      </c>
      <c r="K1459" t="s">
        <v>76</v>
      </c>
      <c r="L1459" t="s">
        <v>2198</v>
      </c>
      <c r="M1459" t="s">
        <v>2058</v>
      </c>
      <c r="N1459" t="s">
        <v>97</v>
      </c>
      <c r="O1459" t="s">
        <v>98</v>
      </c>
      <c r="T1459" t="s">
        <v>3005</v>
      </c>
      <c r="U1459" t="s">
        <v>56</v>
      </c>
      <c r="V1459">
        <v>18.916022999999999</v>
      </c>
      <c r="W1459">
        <v>-70.744321999999997</v>
      </c>
      <c r="X1459" t="s">
        <v>57</v>
      </c>
      <c r="Y1459" t="s">
        <v>100</v>
      </c>
      <c r="Z1459" t="s">
        <v>345</v>
      </c>
      <c r="AA1459" t="s">
        <v>155</v>
      </c>
      <c r="AB1459" t="s">
        <v>60</v>
      </c>
      <c r="AD1459" t="s">
        <v>156</v>
      </c>
      <c r="AE1459" t="s">
        <v>176</v>
      </c>
      <c r="AF1459" t="s">
        <v>111</v>
      </c>
      <c r="AG1459" t="s">
        <v>64</v>
      </c>
      <c r="AH1459" t="s">
        <v>120</v>
      </c>
      <c r="AI1459" t="s">
        <v>307</v>
      </c>
      <c r="AJ1459">
        <v>1</v>
      </c>
      <c r="AK1459" t="s">
        <v>605</v>
      </c>
      <c r="AL1459">
        <v>2</v>
      </c>
      <c r="AN1459" t="s">
        <v>61</v>
      </c>
      <c r="AO1459" t="s">
        <v>67</v>
      </c>
      <c r="AT1459" s="1">
        <v>44100</v>
      </c>
      <c r="AU1459" t="s">
        <v>12064</v>
      </c>
      <c r="AW1459" t="s">
        <v>71</v>
      </c>
      <c r="AX1459" t="s">
        <v>72</v>
      </c>
    </row>
    <row r="1460" spans="1:50" hidden="1" x14ac:dyDescent="0.25">
      <c r="A1460" t="str">
        <f>INDEX('Community ID'!B:B,MATCH(M1460,'Community ID'!A:A,0))</f>
        <v>San Isidro</v>
      </c>
      <c r="B1460" t="str">
        <f>INDEX('Community ID'!$K:$K,MATCH('Environmental Data'!$N1460,'Community ID'!J:J,0))</f>
        <v>Constanza</v>
      </c>
      <c r="D1460" t="s">
        <v>4483</v>
      </c>
      <c r="F1460" t="s">
        <v>4484</v>
      </c>
      <c r="G1460" t="s">
        <v>151</v>
      </c>
      <c r="H1460" s="1">
        <v>17654</v>
      </c>
      <c r="I1460">
        <v>73</v>
      </c>
      <c r="K1460" t="s">
        <v>76</v>
      </c>
      <c r="M1460" t="s">
        <v>2058</v>
      </c>
      <c r="N1460" t="s">
        <v>97</v>
      </c>
      <c r="O1460" t="s">
        <v>98</v>
      </c>
      <c r="Q1460" t="s">
        <v>99</v>
      </c>
      <c r="T1460" t="s">
        <v>3005</v>
      </c>
      <c r="U1460" t="s">
        <v>56</v>
      </c>
      <c r="V1460">
        <v>18.912110599999998</v>
      </c>
      <c r="W1460">
        <v>-70.745437600000002</v>
      </c>
      <c r="X1460" t="s">
        <v>82</v>
      </c>
      <c r="Y1460" t="s">
        <v>82</v>
      </c>
      <c r="Z1460" t="s">
        <v>58</v>
      </c>
      <c r="AA1460" t="s">
        <v>84</v>
      </c>
      <c r="AB1460" t="s">
        <v>61</v>
      </c>
      <c r="AC1460" t="s">
        <v>60</v>
      </c>
      <c r="AD1460" t="s">
        <v>156</v>
      </c>
      <c r="AE1460" t="s">
        <v>157</v>
      </c>
      <c r="AF1460" t="s">
        <v>63</v>
      </c>
      <c r="AG1460" t="s">
        <v>64</v>
      </c>
      <c r="AH1460" t="s">
        <v>120</v>
      </c>
      <c r="AI1460" t="s">
        <v>307</v>
      </c>
      <c r="AJ1460">
        <v>1</v>
      </c>
      <c r="AK1460" t="s">
        <v>605</v>
      </c>
      <c r="AL1460">
        <v>2</v>
      </c>
      <c r="AN1460" t="s">
        <v>60</v>
      </c>
      <c r="AO1460" t="s">
        <v>67</v>
      </c>
      <c r="AT1460" s="1">
        <v>44100</v>
      </c>
      <c r="AU1460" t="s">
        <v>12065</v>
      </c>
      <c r="AW1460" t="s">
        <v>71</v>
      </c>
      <c r="AX1460" t="s">
        <v>72</v>
      </c>
    </row>
    <row r="1461" spans="1:50" hidden="1" x14ac:dyDescent="0.25">
      <c r="A1461" t="str">
        <f>INDEX('Community ID'!B:B,MATCH(M1461,'Community ID'!A:A,0))</f>
        <v>San Isidro</v>
      </c>
      <c r="B1461" t="str">
        <f>INDEX('Community ID'!$K:$K,MATCH('Environmental Data'!$N1461,'Community ID'!J:J,0))</f>
        <v>Constanza</v>
      </c>
      <c r="D1461" t="s">
        <v>4485</v>
      </c>
      <c r="G1461" t="s">
        <v>173</v>
      </c>
      <c r="H1461" t="s">
        <v>4486</v>
      </c>
      <c r="I1461">
        <v>37</v>
      </c>
      <c r="K1461" t="s">
        <v>117</v>
      </c>
      <c r="L1461" t="s">
        <v>3290</v>
      </c>
      <c r="M1461" t="s">
        <v>3708</v>
      </c>
      <c r="N1461" t="s">
        <v>97</v>
      </c>
      <c r="O1461" t="s">
        <v>98</v>
      </c>
      <c r="Q1461" t="s">
        <v>1746</v>
      </c>
      <c r="R1461" t="s">
        <v>129</v>
      </c>
      <c r="T1461" t="s">
        <v>1564</v>
      </c>
      <c r="U1461" t="s">
        <v>56</v>
      </c>
      <c r="V1461">
        <v>18.911293000000001</v>
      </c>
      <c r="W1461">
        <v>-70.746099700000002</v>
      </c>
      <c r="X1461" t="s">
        <v>82</v>
      </c>
      <c r="Y1461" t="s">
        <v>82</v>
      </c>
      <c r="Z1461" t="s">
        <v>58</v>
      </c>
      <c r="AA1461" t="s">
        <v>155</v>
      </c>
      <c r="AB1461" t="s">
        <v>60</v>
      </c>
      <c r="AD1461" t="s">
        <v>156</v>
      </c>
      <c r="AE1461" t="s">
        <v>176</v>
      </c>
      <c r="AF1461" t="s">
        <v>63</v>
      </c>
      <c r="AG1461" t="s">
        <v>64</v>
      </c>
      <c r="AH1461" t="s">
        <v>120</v>
      </c>
      <c r="AI1461" t="s">
        <v>4487</v>
      </c>
      <c r="AJ1461">
        <v>1</v>
      </c>
      <c r="AK1461" t="s">
        <v>597</v>
      </c>
      <c r="AL1461">
        <v>5</v>
      </c>
      <c r="AM1461">
        <v>1</v>
      </c>
      <c r="AN1461" t="s">
        <v>60</v>
      </c>
      <c r="AO1461" t="s">
        <v>67</v>
      </c>
      <c r="AT1461" s="1">
        <v>44100</v>
      </c>
      <c r="AU1461" t="s">
        <v>12066</v>
      </c>
      <c r="AW1461" t="s">
        <v>71</v>
      </c>
      <c r="AX1461" t="s">
        <v>72</v>
      </c>
    </row>
    <row r="1462" spans="1:50" hidden="1" x14ac:dyDescent="0.25">
      <c r="A1462" t="str">
        <f>INDEX('Community ID'!B:B,MATCH(M1462,'Community ID'!A:A,0))</f>
        <v>San Isidro</v>
      </c>
      <c r="B1462" t="str">
        <f>INDEX('Community ID'!$K:$K,MATCH('Environmental Data'!$N1462,'Community ID'!J:J,0))</f>
        <v>Constanza</v>
      </c>
      <c r="D1462" t="s">
        <v>4488</v>
      </c>
      <c r="F1462" t="s">
        <v>4489</v>
      </c>
      <c r="G1462" t="s">
        <v>173</v>
      </c>
      <c r="H1462" t="s">
        <v>194</v>
      </c>
      <c r="I1462">
        <v>2021</v>
      </c>
      <c r="K1462" t="s">
        <v>76</v>
      </c>
      <c r="L1462" t="s">
        <v>127</v>
      </c>
      <c r="M1462" t="s">
        <v>4490</v>
      </c>
      <c r="N1462" t="s">
        <v>97</v>
      </c>
      <c r="O1462" t="s">
        <v>98</v>
      </c>
      <c r="Q1462" t="s">
        <v>99</v>
      </c>
      <c r="T1462" t="s">
        <v>3005</v>
      </c>
      <c r="U1462" t="s">
        <v>56</v>
      </c>
      <c r="V1462">
        <v>18.908999999999999</v>
      </c>
      <c r="W1462">
        <v>-70.744250800000003</v>
      </c>
      <c r="X1462" t="s">
        <v>82</v>
      </c>
      <c r="Y1462" t="s">
        <v>82</v>
      </c>
      <c r="Z1462" t="s">
        <v>58</v>
      </c>
      <c r="AA1462" t="s">
        <v>155</v>
      </c>
      <c r="AB1462" t="s">
        <v>60</v>
      </c>
      <c r="AD1462" t="s">
        <v>156</v>
      </c>
      <c r="AE1462" t="s">
        <v>176</v>
      </c>
      <c r="AF1462" t="s">
        <v>111</v>
      </c>
      <c r="AG1462" t="s">
        <v>64</v>
      </c>
      <c r="AH1462" t="s">
        <v>120</v>
      </c>
      <c r="AI1462" t="s">
        <v>307</v>
      </c>
      <c r="AJ1462">
        <v>1</v>
      </c>
      <c r="AK1462" t="s">
        <v>605</v>
      </c>
      <c r="AL1462">
        <v>3</v>
      </c>
      <c r="AN1462" t="s">
        <v>60</v>
      </c>
      <c r="AO1462" t="s">
        <v>67</v>
      </c>
      <c r="AT1462" s="1">
        <v>44100</v>
      </c>
      <c r="AU1462" t="s">
        <v>12067</v>
      </c>
      <c r="AW1462" t="s">
        <v>71</v>
      </c>
      <c r="AX1462" t="s">
        <v>72</v>
      </c>
    </row>
    <row r="1463" spans="1:50" hidden="1" x14ac:dyDescent="0.25">
      <c r="A1463" t="str">
        <f>INDEX('Community ID'!B:B,MATCH(M1463,'Community ID'!A:A,0))</f>
        <v>San Isidro</v>
      </c>
      <c r="B1463" t="str">
        <f>INDEX('Community ID'!$K:$K,MATCH('Environmental Data'!$N1463,'Community ID'!J:J,0))</f>
        <v>Constanza</v>
      </c>
      <c r="D1463" t="s">
        <v>4491</v>
      </c>
      <c r="G1463" t="s">
        <v>173</v>
      </c>
      <c r="H1463" t="s">
        <v>4492</v>
      </c>
      <c r="I1463">
        <v>31</v>
      </c>
      <c r="K1463" t="s">
        <v>201</v>
      </c>
      <c r="L1463" t="s">
        <v>127</v>
      </c>
      <c r="M1463" t="s">
        <v>1873</v>
      </c>
      <c r="N1463" t="s">
        <v>97</v>
      </c>
      <c r="O1463" t="s">
        <v>98</v>
      </c>
      <c r="Q1463" t="s">
        <v>99</v>
      </c>
      <c r="T1463" t="s">
        <v>3005</v>
      </c>
      <c r="U1463" t="s">
        <v>56</v>
      </c>
      <c r="V1463">
        <v>18.911354200000002</v>
      </c>
      <c r="W1463">
        <v>-70.746201900000003</v>
      </c>
      <c r="X1463" t="s">
        <v>82</v>
      </c>
      <c r="Y1463" t="s">
        <v>82</v>
      </c>
      <c r="Z1463" t="s">
        <v>58</v>
      </c>
      <c r="AA1463" t="s">
        <v>155</v>
      </c>
      <c r="AB1463" t="s">
        <v>60</v>
      </c>
      <c r="AD1463" t="s">
        <v>156</v>
      </c>
      <c r="AE1463" t="s">
        <v>176</v>
      </c>
      <c r="AF1463" t="s">
        <v>63</v>
      </c>
      <c r="AG1463" t="s">
        <v>64</v>
      </c>
      <c r="AH1463" t="s">
        <v>120</v>
      </c>
      <c r="AI1463" t="s">
        <v>4493</v>
      </c>
      <c r="AJ1463">
        <v>1</v>
      </c>
      <c r="AK1463" t="s">
        <v>605</v>
      </c>
      <c r="AL1463">
        <v>4</v>
      </c>
      <c r="AN1463" t="s">
        <v>60</v>
      </c>
      <c r="AO1463" t="s">
        <v>67</v>
      </c>
      <c r="AT1463" s="1">
        <v>44100</v>
      </c>
      <c r="AU1463" t="s">
        <v>12068</v>
      </c>
      <c r="AW1463" t="s">
        <v>71</v>
      </c>
      <c r="AX1463" t="s">
        <v>72</v>
      </c>
    </row>
    <row r="1464" spans="1:50" hidden="1" x14ac:dyDescent="0.25">
      <c r="A1464" t="str">
        <f>INDEX('Community ID'!B:B,MATCH(M1464,'Community ID'!A:A,0))</f>
        <v>San Isidro</v>
      </c>
      <c r="B1464" t="str">
        <f>INDEX('Community ID'!$K:$K,MATCH('Environmental Data'!$N1464,'Community ID'!J:J,0))</f>
        <v>Constanza</v>
      </c>
      <c r="D1464" t="s">
        <v>4494</v>
      </c>
      <c r="F1464" t="s">
        <v>4495</v>
      </c>
      <c r="G1464" t="s">
        <v>151</v>
      </c>
      <c r="H1464" s="1">
        <v>34308</v>
      </c>
      <c r="I1464">
        <v>28</v>
      </c>
      <c r="K1464" t="s">
        <v>117</v>
      </c>
      <c r="L1464" t="s">
        <v>247</v>
      </c>
      <c r="M1464" t="s">
        <v>2058</v>
      </c>
      <c r="N1464" t="s">
        <v>97</v>
      </c>
      <c r="O1464" t="s">
        <v>98</v>
      </c>
      <c r="T1464" t="s">
        <v>3005</v>
      </c>
      <c r="U1464" t="s">
        <v>56</v>
      </c>
      <c r="V1464">
        <v>18.915847100000001</v>
      </c>
      <c r="W1464">
        <v>-70.744332200000002</v>
      </c>
      <c r="X1464" t="s">
        <v>82</v>
      </c>
      <c r="Y1464" t="s">
        <v>82</v>
      </c>
      <c r="Z1464" t="s">
        <v>58</v>
      </c>
      <c r="AA1464" t="s">
        <v>155</v>
      </c>
      <c r="AB1464" t="s">
        <v>60</v>
      </c>
      <c r="AD1464" t="s">
        <v>156</v>
      </c>
      <c r="AE1464" t="s">
        <v>176</v>
      </c>
      <c r="AF1464" t="s">
        <v>63</v>
      </c>
      <c r="AG1464" t="s">
        <v>64</v>
      </c>
      <c r="AH1464" t="s">
        <v>120</v>
      </c>
      <c r="AI1464" t="s">
        <v>390</v>
      </c>
      <c r="AJ1464">
        <v>1</v>
      </c>
      <c r="AK1464" t="s">
        <v>605</v>
      </c>
      <c r="AL1464">
        <v>2</v>
      </c>
      <c r="AN1464" t="s">
        <v>60</v>
      </c>
      <c r="AO1464" t="s">
        <v>67</v>
      </c>
      <c r="AT1464" s="1">
        <v>44100</v>
      </c>
      <c r="AU1464" t="s">
        <v>12069</v>
      </c>
      <c r="AW1464" t="s">
        <v>71</v>
      </c>
      <c r="AX1464" t="s">
        <v>72</v>
      </c>
    </row>
    <row r="1465" spans="1:50" hidden="1" x14ac:dyDescent="0.25">
      <c r="A1465" t="str">
        <f>INDEX('Community ID'!B:B,MATCH(M1465,'Community ID'!A:A,0))</f>
        <v>San Isidro</v>
      </c>
      <c r="B1465" t="str">
        <f>INDEX('Community ID'!$K:$K,MATCH('Environmental Data'!$N1465,'Community ID'!J:J,0))</f>
        <v>Constanza</v>
      </c>
      <c r="D1465" t="s">
        <v>4496</v>
      </c>
      <c r="G1465" t="s">
        <v>173</v>
      </c>
      <c r="H1465" s="1">
        <v>22501</v>
      </c>
      <c r="I1465">
        <v>60</v>
      </c>
      <c r="K1465" t="s">
        <v>76</v>
      </c>
      <c r="L1465" t="s">
        <v>127</v>
      </c>
      <c r="M1465" t="s">
        <v>3708</v>
      </c>
      <c r="N1465" t="s">
        <v>97</v>
      </c>
      <c r="O1465" t="s">
        <v>53</v>
      </c>
      <c r="Q1465" t="s">
        <v>1257</v>
      </c>
      <c r="R1465" t="s">
        <v>61</v>
      </c>
      <c r="T1465" t="s">
        <v>1564</v>
      </c>
      <c r="U1465" t="s">
        <v>56</v>
      </c>
      <c r="V1465">
        <v>18.911993200000001</v>
      </c>
      <c r="W1465">
        <v>-70.734131099999999</v>
      </c>
      <c r="X1465" t="s">
        <v>82</v>
      </c>
      <c r="Y1465" t="s">
        <v>82</v>
      </c>
      <c r="Z1465" t="s">
        <v>345</v>
      </c>
      <c r="AA1465" t="s">
        <v>155</v>
      </c>
      <c r="AB1465" t="s">
        <v>60</v>
      </c>
      <c r="AD1465" t="s">
        <v>156</v>
      </c>
      <c r="AE1465" t="s">
        <v>176</v>
      </c>
      <c r="AF1465" t="s">
        <v>111</v>
      </c>
      <c r="AG1465" t="s">
        <v>64</v>
      </c>
      <c r="AH1465" t="s">
        <v>64</v>
      </c>
      <c r="AI1465" t="s">
        <v>390</v>
      </c>
      <c r="AJ1465">
        <v>1</v>
      </c>
      <c r="AK1465" t="s">
        <v>597</v>
      </c>
      <c r="AL1465">
        <v>3</v>
      </c>
      <c r="AM1465">
        <v>0</v>
      </c>
      <c r="AN1465" t="s">
        <v>60</v>
      </c>
      <c r="AO1465" t="s">
        <v>67</v>
      </c>
      <c r="AT1465" s="1">
        <v>44100</v>
      </c>
      <c r="AU1465" t="s">
        <v>12070</v>
      </c>
      <c r="AW1465" t="s">
        <v>71</v>
      </c>
      <c r="AX1465" t="s">
        <v>72</v>
      </c>
    </row>
    <row r="1466" spans="1:50" hidden="1" x14ac:dyDescent="0.25">
      <c r="A1466" t="str">
        <f>INDEX('Community ID'!B:B,MATCH(M1466,'Community ID'!A:A,0))</f>
        <v>San Isidro</v>
      </c>
      <c r="B1466" t="str">
        <f>INDEX('Community ID'!$K:$K,MATCH('Environmental Data'!$N1466,'Community ID'!J:J,0))</f>
        <v>Constanza</v>
      </c>
      <c r="D1466" t="s">
        <v>4497</v>
      </c>
      <c r="G1466" t="s">
        <v>173</v>
      </c>
      <c r="H1466" t="s">
        <v>194</v>
      </c>
      <c r="I1466">
        <v>2021</v>
      </c>
      <c r="K1466" t="s">
        <v>76</v>
      </c>
      <c r="L1466" t="s">
        <v>127</v>
      </c>
      <c r="M1466" t="s">
        <v>3708</v>
      </c>
      <c r="N1466" t="s">
        <v>97</v>
      </c>
      <c r="O1466" t="s">
        <v>53</v>
      </c>
      <c r="Q1466" t="s">
        <v>1257</v>
      </c>
      <c r="R1466" t="s">
        <v>61</v>
      </c>
      <c r="T1466" t="s">
        <v>1564</v>
      </c>
      <c r="U1466" t="s">
        <v>56</v>
      </c>
      <c r="V1466">
        <v>18.915761700000001</v>
      </c>
      <c r="W1466">
        <v>-70.744319599999997</v>
      </c>
      <c r="X1466" t="s">
        <v>82</v>
      </c>
      <c r="Y1466" t="s">
        <v>82</v>
      </c>
      <c r="Z1466" t="s">
        <v>58</v>
      </c>
      <c r="AA1466" t="s">
        <v>155</v>
      </c>
      <c r="AB1466" t="s">
        <v>60</v>
      </c>
      <c r="AD1466" t="s">
        <v>156</v>
      </c>
      <c r="AE1466" t="s">
        <v>176</v>
      </c>
      <c r="AF1466" t="s">
        <v>63</v>
      </c>
      <c r="AG1466" t="s">
        <v>64</v>
      </c>
      <c r="AH1466" t="s">
        <v>64</v>
      </c>
      <c r="AI1466" t="s">
        <v>307</v>
      </c>
      <c r="AJ1466">
        <v>1</v>
      </c>
      <c r="AK1466" t="s">
        <v>4455</v>
      </c>
      <c r="AL1466">
        <v>2</v>
      </c>
      <c r="AM1466">
        <v>0</v>
      </c>
      <c r="AN1466" t="s">
        <v>61</v>
      </c>
      <c r="AO1466" t="s">
        <v>67</v>
      </c>
      <c r="AT1466" s="1">
        <v>44100</v>
      </c>
      <c r="AU1466" t="s">
        <v>12071</v>
      </c>
      <c r="AW1466" t="s">
        <v>71</v>
      </c>
      <c r="AX1466" t="s">
        <v>72</v>
      </c>
    </row>
    <row r="1467" spans="1:50" hidden="1" x14ac:dyDescent="0.25">
      <c r="A1467" t="str">
        <f>INDEX('Community ID'!B:B,MATCH(M1467,'Community ID'!A:A,0))</f>
        <v>San Isidro</v>
      </c>
      <c r="B1467" t="str">
        <f>INDEX('Community ID'!$K:$K,MATCH('Environmental Data'!$N1467,'Community ID'!J:J,0))</f>
        <v>Constanza</v>
      </c>
      <c r="D1467" t="s">
        <v>4498</v>
      </c>
      <c r="G1467" t="s">
        <v>151</v>
      </c>
      <c r="H1467" t="s">
        <v>4499</v>
      </c>
      <c r="I1467">
        <v>57</v>
      </c>
      <c r="K1467" t="s">
        <v>76</v>
      </c>
      <c r="L1467" t="s">
        <v>4500</v>
      </c>
      <c r="M1467" t="s">
        <v>3708</v>
      </c>
      <c r="N1467" t="s">
        <v>97</v>
      </c>
      <c r="O1467" t="s">
        <v>53</v>
      </c>
      <c r="Q1467" t="s">
        <v>61</v>
      </c>
      <c r="R1467" t="s">
        <v>61</v>
      </c>
      <c r="T1467" t="s">
        <v>1564</v>
      </c>
      <c r="U1467" t="s">
        <v>56</v>
      </c>
      <c r="V1467">
        <v>18.915880900000001</v>
      </c>
      <c r="W1467">
        <v>-70.744326900000004</v>
      </c>
      <c r="X1467" t="s">
        <v>82</v>
      </c>
      <c r="Y1467" t="s">
        <v>82</v>
      </c>
      <c r="Z1467" t="s">
        <v>58</v>
      </c>
      <c r="AA1467" t="s">
        <v>155</v>
      </c>
      <c r="AB1467" t="s">
        <v>60</v>
      </c>
      <c r="AD1467" t="s">
        <v>156</v>
      </c>
      <c r="AE1467" t="s">
        <v>176</v>
      </c>
      <c r="AF1467" t="s">
        <v>63</v>
      </c>
      <c r="AG1467" t="s">
        <v>64</v>
      </c>
      <c r="AH1467" t="s">
        <v>64</v>
      </c>
      <c r="AI1467" t="s">
        <v>307</v>
      </c>
      <c r="AJ1467">
        <v>1</v>
      </c>
      <c r="AK1467" t="s">
        <v>597</v>
      </c>
      <c r="AL1467">
        <v>1</v>
      </c>
      <c r="AM1467">
        <v>0</v>
      </c>
      <c r="AN1467" t="s">
        <v>61</v>
      </c>
      <c r="AO1467" t="s">
        <v>67</v>
      </c>
      <c r="AT1467" s="1">
        <v>44100</v>
      </c>
      <c r="AU1467" t="s">
        <v>12072</v>
      </c>
      <c r="AW1467" t="s">
        <v>71</v>
      </c>
      <c r="AX1467" t="s">
        <v>72</v>
      </c>
    </row>
    <row r="1468" spans="1:50" hidden="1" x14ac:dyDescent="0.25">
      <c r="A1468" t="str">
        <f>INDEX('Community ID'!B:B,MATCH(M1468,'Community ID'!A:A,0))</f>
        <v>San Isidro</v>
      </c>
      <c r="B1468" t="str">
        <f>INDEX('Community ID'!$K:$K,MATCH('Environmental Data'!$N1468,'Community ID'!J:J,0))</f>
        <v>Constanza</v>
      </c>
      <c r="D1468" t="s">
        <v>4501</v>
      </c>
      <c r="F1468" t="s">
        <v>4502</v>
      </c>
      <c r="G1468" t="s">
        <v>151</v>
      </c>
      <c r="H1468" s="1">
        <v>31173</v>
      </c>
      <c r="I1468">
        <v>36</v>
      </c>
      <c r="K1468" t="s">
        <v>117</v>
      </c>
      <c r="L1468" t="s">
        <v>584</v>
      </c>
      <c r="M1468" t="s">
        <v>2058</v>
      </c>
      <c r="N1468" t="s">
        <v>97</v>
      </c>
      <c r="O1468" t="s">
        <v>98</v>
      </c>
      <c r="T1468" t="s">
        <v>3005</v>
      </c>
      <c r="U1468" t="s">
        <v>56</v>
      </c>
      <c r="V1468">
        <v>18.915840200000002</v>
      </c>
      <c r="W1468">
        <v>-70.744313300000002</v>
      </c>
      <c r="X1468" t="s">
        <v>82</v>
      </c>
      <c r="Y1468" t="s">
        <v>82</v>
      </c>
      <c r="Z1468" t="s">
        <v>58</v>
      </c>
      <c r="AA1468" t="s">
        <v>155</v>
      </c>
      <c r="AB1468" t="s">
        <v>60</v>
      </c>
      <c r="AD1468" t="s">
        <v>156</v>
      </c>
      <c r="AE1468" t="s">
        <v>176</v>
      </c>
      <c r="AF1468" t="s">
        <v>63</v>
      </c>
      <c r="AG1468" t="s">
        <v>64</v>
      </c>
      <c r="AH1468" t="s">
        <v>120</v>
      </c>
      <c r="AI1468" t="s">
        <v>307</v>
      </c>
      <c r="AJ1468">
        <v>1</v>
      </c>
      <c r="AK1468" t="s">
        <v>605</v>
      </c>
      <c r="AL1468">
        <v>3</v>
      </c>
      <c r="AN1468" t="s">
        <v>60</v>
      </c>
      <c r="AO1468" t="s">
        <v>67</v>
      </c>
      <c r="AT1468" s="1">
        <v>44100</v>
      </c>
      <c r="AU1468" t="s">
        <v>12073</v>
      </c>
      <c r="AW1468" t="s">
        <v>71</v>
      </c>
      <c r="AX1468" t="s">
        <v>72</v>
      </c>
    </row>
    <row r="1469" spans="1:50" hidden="1" x14ac:dyDescent="0.25">
      <c r="A1469" t="str">
        <f>INDEX('Community ID'!B:B,MATCH(M1469,'Community ID'!A:A,0))</f>
        <v>San Isidro</v>
      </c>
      <c r="B1469" t="str">
        <f>INDEX('Community ID'!$K:$K,MATCH('Environmental Data'!$N1469,'Community ID'!J:J,0))</f>
        <v>Constanza</v>
      </c>
      <c r="D1469" t="s">
        <v>4505</v>
      </c>
      <c r="F1469" t="s">
        <v>737</v>
      </c>
      <c r="G1469" t="s">
        <v>173</v>
      </c>
      <c r="H1469" s="1">
        <v>32122</v>
      </c>
      <c r="I1469">
        <v>34</v>
      </c>
      <c r="K1469" t="s">
        <v>132</v>
      </c>
      <c r="L1469" t="s">
        <v>127</v>
      </c>
      <c r="M1469" t="s">
        <v>3708</v>
      </c>
      <c r="N1469" t="s">
        <v>97</v>
      </c>
      <c r="O1469" t="s">
        <v>53</v>
      </c>
      <c r="Q1469" t="s">
        <v>1257</v>
      </c>
      <c r="R1469" t="s">
        <v>61</v>
      </c>
      <c r="T1469" t="s">
        <v>1564</v>
      </c>
      <c r="U1469" t="s">
        <v>56</v>
      </c>
      <c r="V1469">
        <v>18.916514899999999</v>
      </c>
      <c r="W1469">
        <v>-70.744373999999993</v>
      </c>
      <c r="X1469" t="s">
        <v>275</v>
      </c>
      <c r="Y1469" t="s">
        <v>275</v>
      </c>
      <c r="Z1469" t="s">
        <v>58</v>
      </c>
      <c r="AA1469" t="s">
        <v>155</v>
      </c>
      <c r="AC1469" t="s">
        <v>60</v>
      </c>
      <c r="AD1469" t="s">
        <v>156</v>
      </c>
      <c r="AE1469" t="s">
        <v>176</v>
      </c>
      <c r="AF1469" t="s">
        <v>63</v>
      </c>
      <c r="AG1469" t="s">
        <v>64</v>
      </c>
      <c r="AH1469" t="s">
        <v>64</v>
      </c>
      <c r="AI1469" t="s">
        <v>443</v>
      </c>
      <c r="AJ1469">
        <v>1</v>
      </c>
      <c r="AK1469" t="s">
        <v>597</v>
      </c>
      <c r="AL1469">
        <v>4</v>
      </c>
      <c r="AM1469">
        <v>0</v>
      </c>
      <c r="AN1469" t="s">
        <v>61</v>
      </c>
      <c r="AO1469" t="s">
        <v>67</v>
      </c>
      <c r="AT1469" s="1">
        <v>44100</v>
      </c>
      <c r="AU1469" t="s">
        <v>12074</v>
      </c>
      <c r="AW1469" t="s">
        <v>71</v>
      </c>
      <c r="AX1469" t="s">
        <v>72</v>
      </c>
    </row>
    <row r="1470" spans="1:50" hidden="1" x14ac:dyDescent="0.25">
      <c r="A1470" t="str">
        <f>INDEX('Community ID'!B:B,MATCH(M1470,'Community ID'!A:A,0))</f>
        <v>San Isidro</v>
      </c>
      <c r="B1470" t="str">
        <f>INDEX('Community ID'!$K:$K,MATCH('Environmental Data'!$N1470,'Community ID'!J:J,0))</f>
        <v>Constanza</v>
      </c>
      <c r="D1470" t="s">
        <v>4503</v>
      </c>
      <c r="G1470" t="s">
        <v>173</v>
      </c>
      <c r="H1470" s="1">
        <v>34459</v>
      </c>
      <c r="I1470">
        <v>27</v>
      </c>
      <c r="L1470" t="s">
        <v>4504</v>
      </c>
      <c r="M1470" t="s">
        <v>2058</v>
      </c>
      <c r="N1470" t="s">
        <v>97</v>
      </c>
      <c r="O1470" t="s">
        <v>98</v>
      </c>
      <c r="T1470" t="s">
        <v>3005</v>
      </c>
      <c r="U1470" t="s">
        <v>56</v>
      </c>
      <c r="V1470">
        <v>18.916074800000001</v>
      </c>
      <c r="W1470">
        <v>-70.744507400000003</v>
      </c>
      <c r="X1470" t="s">
        <v>82</v>
      </c>
      <c r="Y1470" t="s">
        <v>82</v>
      </c>
      <c r="Z1470" t="s">
        <v>58</v>
      </c>
      <c r="AA1470" t="s">
        <v>155</v>
      </c>
      <c r="AB1470" t="s">
        <v>60</v>
      </c>
      <c r="AD1470" t="s">
        <v>156</v>
      </c>
      <c r="AE1470" t="s">
        <v>176</v>
      </c>
      <c r="AF1470" t="s">
        <v>63</v>
      </c>
      <c r="AG1470" t="s">
        <v>64</v>
      </c>
      <c r="AH1470" t="s">
        <v>120</v>
      </c>
      <c r="AI1470" t="s">
        <v>307</v>
      </c>
      <c r="AJ1470">
        <v>1</v>
      </c>
      <c r="AK1470" t="s">
        <v>605</v>
      </c>
      <c r="AL1470">
        <v>4</v>
      </c>
      <c r="AN1470" t="s">
        <v>60</v>
      </c>
      <c r="AO1470" t="s">
        <v>67</v>
      </c>
      <c r="AT1470" s="1">
        <v>44100</v>
      </c>
      <c r="AU1470" t="s">
        <v>12075</v>
      </c>
      <c r="AW1470" t="s">
        <v>71</v>
      </c>
      <c r="AX1470" t="s">
        <v>72</v>
      </c>
    </row>
    <row r="1471" spans="1:50" hidden="1" x14ac:dyDescent="0.25">
      <c r="A1471" t="str">
        <f>INDEX('Community ID'!B:B,MATCH(M1471,'Community ID'!A:A,0))</f>
        <v>San Isidro</v>
      </c>
      <c r="B1471" t="str">
        <f>INDEX('Community ID'!$K:$K,MATCH('Environmental Data'!$N1471,'Community ID'!J:J,0))</f>
        <v>Constanza</v>
      </c>
      <c r="D1471" t="s">
        <v>4506</v>
      </c>
      <c r="G1471" t="s">
        <v>173</v>
      </c>
      <c r="H1471" t="s">
        <v>4507</v>
      </c>
      <c r="I1471">
        <v>54</v>
      </c>
      <c r="K1471" t="s">
        <v>49</v>
      </c>
      <c r="L1471" t="s">
        <v>127</v>
      </c>
      <c r="M1471" t="s">
        <v>2058</v>
      </c>
      <c r="N1471" t="s">
        <v>97</v>
      </c>
      <c r="O1471" t="s">
        <v>98</v>
      </c>
      <c r="T1471" t="s">
        <v>3005</v>
      </c>
      <c r="U1471" t="s">
        <v>56</v>
      </c>
      <c r="V1471">
        <v>18.916391099999998</v>
      </c>
      <c r="W1471">
        <v>-70.744575900000001</v>
      </c>
      <c r="X1471" t="s">
        <v>100</v>
      </c>
      <c r="Y1471" t="s">
        <v>100</v>
      </c>
      <c r="Z1471" t="s">
        <v>166</v>
      </c>
      <c r="AA1471" t="s">
        <v>155</v>
      </c>
      <c r="AB1471" t="s">
        <v>60</v>
      </c>
      <c r="AD1471" t="s">
        <v>156</v>
      </c>
      <c r="AE1471" t="s">
        <v>176</v>
      </c>
      <c r="AF1471" t="s">
        <v>63</v>
      </c>
      <c r="AG1471" t="s">
        <v>64</v>
      </c>
      <c r="AH1471" t="s">
        <v>120</v>
      </c>
      <c r="AI1471" t="s">
        <v>307</v>
      </c>
      <c r="AJ1471">
        <v>1</v>
      </c>
      <c r="AK1471" t="s">
        <v>605</v>
      </c>
      <c r="AL1471">
        <v>4</v>
      </c>
      <c r="AN1471" t="s">
        <v>61</v>
      </c>
      <c r="AO1471" t="s">
        <v>67</v>
      </c>
      <c r="AT1471" s="1">
        <v>44100</v>
      </c>
      <c r="AU1471" t="s">
        <v>12076</v>
      </c>
      <c r="AW1471" t="s">
        <v>71</v>
      </c>
      <c r="AX1471" t="s">
        <v>72</v>
      </c>
    </row>
    <row r="1472" spans="1:50" hidden="1" x14ac:dyDescent="0.25">
      <c r="A1472" t="str">
        <f>INDEX('Community ID'!B:B,MATCH(M1472,'Community ID'!A:A,0))</f>
        <v>San Isidro</v>
      </c>
      <c r="B1472" t="str">
        <f>INDEX('Community ID'!$K:$K,MATCH('Environmental Data'!$N1472,'Community ID'!J:J,0))</f>
        <v>Constanza</v>
      </c>
      <c r="D1472" t="s">
        <v>4508</v>
      </c>
      <c r="F1472" t="s">
        <v>1010</v>
      </c>
      <c r="G1472" t="s">
        <v>173</v>
      </c>
      <c r="H1472" t="s">
        <v>3098</v>
      </c>
      <c r="I1472">
        <v>34</v>
      </c>
      <c r="J1472">
        <v>8293181479</v>
      </c>
      <c r="K1472" t="s">
        <v>49</v>
      </c>
      <c r="L1472" t="s">
        <v>127</v>
      </c>
      <c r="M1472" t="s">
        <v>3708</v>
      </c>
      <c r="N1472" t="s">
        <v>97</v>
      </c>
      <c r="O1472" t="s">
        <v>53</v>
      </c>
      <c r="Q1472" t="s">
        <v>1257</v>
      </c>
      <c r="R1472" t="s">
        <v>61</v>
      </c>
      <c r="T1472" t="s">
        <v>1564</v>
      </c>
      <c r="U1472" t="s">
        <v>56</v>
      </c>
      <c r="V1472">
        <v>18.916532199999999</v>
      </c>
      <c r="W1472">
        <v>-70.744364000000004</v>
      </c>
      <c r="X1472" t="s">
        <v>100</v>
      </c>
      <c r="Y1472" t="s">
        <v>100</v>
      </c>
      <c r="Z1472" t="s">
        <v>58</v>
      </c>
      <c r="AA1472" t="s">
        <v>155</v>
      </c>
      <c r="AB1472" t="s">
        <v>60</v>
      </c>
      <c r="AD1472" t="s">
        <v>156</v>
      </c>
      <c r="AE1472" t="s">
        <v>157</v>
      </c>
      <c r="AF1472" t="s">
        <v>63</v>
      </c>
      <c r="AG1472" t="s">
        <v>64</v>
      </c>
      <c r="AH1472" t="s">
        <v>64</v>
      </c>
      <c r="AI1472" t="s">
        <v>4509</v>
      </c>
      <c r="AJ1472">
        <v>1</v>
      </c>
      <c r="AK1472" t="s">
        <v>597</v>
      </c>
      <c r="AL1472">
        <v>3</v>
      </c>
      <c r="AM1472">
        <v>1</v>
      </c>
      <c r="AN1472" t="s">
        <v>61</v>
      </c>
      <c r="AO1472" t="s">
        <v>67</v>
      </c>
      <c r="AT1472" s="1">
        <v>44100</v>
      </c>
      <c r="AU1472" t="s">
        <v>12077</v>
      </c>
      <c r="AW1472" t="s">
        <v>71</v>
      </c>
      <c r="AX1472" t="s">
        <v>72</v>
      </c>
    </row>
    <row r="1473" spans="1:50" hidden="1" x14ac:dyDescent="0.25">
      <c r="A1473" t="str">
        <f>INDEX('Community ID'!B:B,MATCH(M1473,'Community ID'!A:A,0))</f>
        <v>San Isidro</v>
      </c>
      <c r="B1473" t="str">
        <f>INDEX('Community ID'!$K:$K,MATCH('Environmental Data'!$N1473,'Community ID'!J:J,0))</f>
        <v>Constanza</v>
      </c>
      <c r="D1473" t="s">
        <v>4510</v>
      </c>
      <c r="G1473" t="s">
        <v>151</v>
      </c>
      <c r="H1473" t="s">
        <v>194</v>
      </c>
      <c r="I1473">
        <v>2021</v>
      </c>
      <c r="J1473">
        <v>8498469367</v>
      </c>
      <c r="K1473" t="s">
        <v>76</v>
      </c>
      <c r="L1473" t="s">
        <v>274</v>
      </c>
      <c r="M1473" t="s">
        <v>2058</v>
      </c>
      <c r="N1473" t="s">
        <v>97</v>
      </c>
      <c r="O1473" t="s">
        <v>98</v>
      </c>
      <c r="T1473" t="s">
        <v>3005</v>
      </c>
      <c r="U1473" t="s">
        <v>56</v>
      </c>
      <c r="V1473">
        <v>18.9165679</v>
      </c>
      <c r="W1473">
        <v>-70.744331599999995</v>
      </c>
      <c r="X1473" t="s">
        <v>82</v>
      </c>
      <c r="Y1473" t="s">
        <v>82</v>
      </c>
      <c r="Z1473" t="s">
        <v>345</v>
      </c>
      <c r="AA1473" t="s">
        <v>155</v>
      </c>
      <c r="AB1473" t="s">
        <v>60</v>
      </c>
      <c r="AD1473" t="s">
        <v>156</v>
      </c>
      <c r="AE1473" t="s">
        <v>176</v>
      </c>
      <c r="AF1473" t="s">
        <v>63</v>
      </c>
      <c r="AG1473" t="s">
        <v>64</v>
      </c>
      <c r="AH1473" t="s">
        <v>120</v>
      </c>
      <c r="AI1473" t="s">
        <v>4511</v>
      </c>
      <c r="AJ1473">
        <v>1</v>
      </c>
      <c r="AK1473" t="s">
        <v>605</v>
      </c>
      <c r="AL1473">
        <v>3</v>
      </c>
      <c r="AN1473" t="s">
        <v>60</v>
      </c>
      <c r="AO1473" t="s">
        <v>67</v>
      </c>
      <c r="AT1473" s="1">
        <v>44100</v>
      </c>
      <c r="AU1473" t="s">
        <v>12078</v>
      </c>
      <c r="AW1473" t="s">
        <v>71</v>
      </c>
      <c r="AX1473" t="s">
        <v>72</v>
      </c>
    </row>
    <row r="1474" spans="1:50" hidden="1" x14ac:dyDescent="0.25">
      <c r="A1474" t="str">
        <f>INDEX('Community ID'!B:B,MATCH(M1474,'Community ID'!A:A,0))</f>
        <v>San Isidro</v>
      </c>
      <c r="B1474" t="str">
        <f>INDEX('Community ID'!$K:$K,MATCH('Environmental Data'!$N1474,'Community ID'!J:J,0))</f>
        <v>Constanza</v>
      </c>
      <c r="D1474" t="s">
        <v>4512</v>
      </c>
      <c r="G1474" t="s">
        <v>151</v>
      </c>
      <c r="H1474" s="1">
        <v>23012</v>
      </c>
      <c r="I1474">
        <v>58</v>
      </c>
      <c r="J1474">
        <v>8492762865</v>
      </c>
      <c r="K1474" t="s">
        <v>76</v>
      </c>
      <c r="L1474" t="s">
        <v>3229</v>
      </c>
      <c r="M1474" t="s">
        <v>3708</v>
      </c>
      <c r="N1474" t="s">
        <v>97</v>
      </c>
      <c r="O1474" t="s">
        <v>98</v>
      </c>
      <c r="Q1474" t="s">
        <v>61</v>
      </c>
      <c r="R1474" t="s">
        <v>61</v>
      </c>
      <c r="T1474" t="s">
        <v>1564</v>
      </c>
      <c r="U1474" t="s">
        <v>56</v>
      </c>
      <c r="V1474">
        <v>18.916549400000001</v>
      </c>
      <c r="W1474">
        <v>-70.744573700000004</v>
      </c>
      <c r="X1474" t="s">
        <v>82</v>
      </c>
      <c r="Y1474" t="s">
        <v>82</v>
      </c>
      <c r="Z1474" t="s">
        <v>58</v>
      </c>
      <c r="AA1474" t="s">
        <v>155</v>
      </c>
      <c r="AB1474" t="s">
        <v>60</v>
      </c>
      <c r="AD1474" t="s">
        <v>156</v>
      </c>
      <c r="AE1474" t="s">
        <v>157</v>
      </c>
      <c r="AF1474" t="s">
        <v>111</v>
      </c>
      <c r="AG1474" t="s">
        <v>64</v>
      </c>
      <c r="AH1474" t="s">
        <v>64</v>
      </c>
      <c r="AI1474" t="s">
        <v>443</v>
      </c>
      <c r="AJ1474">
        <v>1</v>
      </c>
      <c r="AK1474" t="s">
        <v>597</v>
      </c>
      <c r="AL1474">
        <v>4</v>
      </c>
      <c r="AM1474">
        <v>1</v>
      </c>
      <c r="AO1474" t="s">
        <v>67</v>
      </c>
      <c r="AT1474" s="1">
        <v>44100</v>
      </c>
      <c r="AU1474" t="s">
        <v>12079</v>
      </c>
      <c r="AW1474" t="s">
        <v>71</v>
      </c>
      <c r="AX1474" t="s">
        <v>72</v>
      </c>
    </row>
    <row r="1475" spans="1:50" hidden="1" x14ac:dyDescent="0.25">
      <c r="A1475" t="str">
        <f>INDEX('Community ID'!B:B,MATCH(M1475,'Community ID'!A:A,0))</f>
        <v>San Isidro</v>
      </c>
      <c r="B1475" t="str">
        <f>INDEX('Community ID'!$K:$K,MATCH('Environmental Data'!$N1475,'Community ID'!J:J,0))</f>
        <v>Constanza</v>
      </c>
      <c r="D1475" t="s">
        <v>4513</v>
      </c>
      <c r="F1475" t="s">
        <v>4514</v>
      </c>
      <c r="G1475" t="s">
        <v>151</v>
      </c>
      <c r="H1475" t="s">
        <v>4515</v>
      </c>
      <c r="I1475">
        <v>58</v>
      </c>
      <c r="K1475" t="s">
        <v>49</v>
      </c>
      <c r="L1475" t="s">
        <v>2307</v>
      </c>
      <c r="M1475" t="s">
        <v>2058</v>
      </c>
      <c r="N1475" t="s">
        <v>97</v>
      </c>
      <c r="O1475" t="s">
        <v>98</v>
      </c>
      <c r="T1475" t="s">
        <v>3005</v>
      </c>
      <c r="U1475" t="s">
        <v>56</v>
      </c>
      <c r="V1475">
        <v>18.916570799999999</v>
      </c>
      <c r="W1475">
        <v>-70.744325399999994</v>
      </c>
      <c r="X1475" t="s">
        <v>82</v>
      </c>
      <c r="Y1475" t="s">
        <v>82</v>
      </c>
      <c r="Z1475" t="s">
        <v>345</v>
      </c>
      <c r="AA1475" t="s">
        <v>155</v>
      </c>
      <c r="AB1475" t="s">
        <v>60</v>
      </c>
      <c r="AD1475" t="s">
        <v>156</v>
      </c>
      <c r="AE1475" t="s">
        <v>176</v>
      </c>
      <c r="AF1475" t="s">
        <v>63</v>
      </c>
      <c r="AG1475" t="s">
        <v>64</v>
      </c>
      <c r="AH1475" t="s">
        <v>120</v>
      </c>
      <c r="AI1475" t="s">
        <v>307</v>
      </c>
      <c r="AJ1475">
        <v>1</v>
      </c>
      <c r="AK1475" t="s">
        <v>605</v>
      </c>
      <c r="AL1475">
        <v>3</v>
      </c>
      <c r="AN1475" t="s">
        <v>60</v>
      </c>
      <c r="AO1475" t="s">
        <v>67</v>
      </c>
      <c r="AT1475" s="1">
        <v>44100</v>
      </c>
      <c r="AU1475" t="s">
        <v>12080</v>
      </c>
      <c r="AW1475" t="s">
        <v>71</v>
      </c>
      <c r="AX1475" t="s">
        <v>72</v>
      </c>
    </row>
    <row r="1476" spans="1:50" hidden="1" x14ac:dyDescent="0.25">
      <c r="A1476" t="str">
        <f>INDEX('Community ID'!B:B,MATCH(M1476,'Community ID'!A:A,0))</f>
        <v>San Isidro</v>
      </c>
      <c r="B1476" t="str">
        <f>INDEX('Community ID'!$K:$K,MATCH('Environmental Data'!$N1476,'Community ID'!J:J,0))</f>
        <v>Constanza</v>
      </c>
      <c r="D1476" t="s">
        <v>4452</v>
      </c>
      <c r="G1476" t="s">
        <v>173</v>
      </c>
      <c r="H1476" s="1">
        <v>25842</v>
      </c>
      <c r="I1476">
        <v>51</v>
      </c>
      <c r="J1476">
        <v>8097717173</v>
      </c>
      <c r="K1476" t="s">
        <v>49</v>
      </c>
      <c r="L1476" t="s">
        <v>127</v>
      </c>
      <c r="M1476" t="s">
        <v>4453</v>
      </c>
      <c r="N1476" t="s">
        <v>97</v>
      </c>
      <c r="O1476" t="s">
        <v>53</v>
      </c>
      <c r="Q1476" t="s">
        <v>61</v>
      </c>
      <c r="R1476" t="s">
        <v>61</v>
      </c>
      <c r="T1476" t="s">
        <v>1564</v>
      </c>
      <c r="U1476" t="s">
        <v>56</v>
      </c>
      <c r="V1476">
        <v>18.916114799999999</v>
      </c>
      <c r="W1476">
        <v>-70.744913999999994</v>
      </c>
      <c r="X1476" t="s">
        <v>82</v>
      </c>
      <c r="Y1476" t="s">
        <v>82</v>
      </c>
      <c r="Z1476" t="s">
        <v>58</v>
      </c>
      <c r="AA1476" t="s">
        <v>155</v>
      </c>
      <c r="AB1476" t="s">
        <v>60</v>
      </c>
      <c r="AD1476" t="s">
        <v>156</v>
      </c>
      <c r="AE1476" t="s">
        <v>157</v>
      </c>
      <c r="AF1476" t="s">
        <v>63</v>
      </c>
      <c r="AG1476" t="s">
        <v>64</v>
      </c>
      <c r="AH1476" t="s">
        <v>64</v>
      </c>
      <c r="AI1476" t="s">
        <v>4454</v>
      </c>
      <c r="AJ1476">
        <v>1</v>
      </c>
      <c r="AK1476" t="s">
        <v>4455</v>
      </c>
      <c r="AL1476">
        <v>2</v>
      </c>
      <c r="AM1476">
        <v>0</v>
      </c>
      <c r="AN1476" t="s">
        <v>60</v>
      </c>
      <c r="AO1476" t="s">
        <v>67</v>
      </c>
      <c r="AT1476" s="1">
        <v>44100</v>
      </c>
      <c r="AU1476" t="s">
        <v>12081</v>
      </c>
      <c r="AW1476" t="s">
        <v>71</v>
      </c>
      <c r="AX1476" t="s">
        <v>72</v>
      </c>
    </row>
    <row r="1477" spans="1:50" hidden="1" x14ac:dyDescent="0.25">
      <c r="A1477" t="str">
        <f>INDEX('Community ID'!B:B,MATCH(M1477,'Community ID'!A:A,0))</f>
        <v>San Isidro</v>
      </c>
      <c r="B1477" t="str">
        <f>INDEX('Community ID'!$K:$K,MATCH('Environmental Data'!$N1477,'Community ID'!J:J,0))</f>
        <v>Constanza</v>
      </c>
      <c r="D1477" t="s">
        <v>4516</v>
      </c>
      <c r="F1477" t="s">
        <v>1766</v>
      </c>
      <c r="G1477" t="s">
        <v>151</v>
      </c>
      <c r="H1477" t="s">
        <v>4517</v>
      </c>
      <c r="I1477">
        <v>53</v>
      </c>
      <c r="K1477" t="s">
        <v>201</v>
      </c>
      <c r="L1477" t="s">
        <v>50</v>
      </c>
      <c r="M1477" t="s">
        <v>2058</v>
      </c>
      <c r="N1477" t="s">
        <v>97</v>
      </c>
      <c r="O1477" t="s">
        <v>98</v>
      </c>
      <c r="T1477" t="s">
        <v>3005</v>
      </c>
      <c r="U1477" t="s">
        <v>56</v>
      </c>
      <c r="V1477">
        <v>18.916124499999999</v>
      </c>
      <c r="W1477">
        <v>-70.744920399999998</v>
      </c>
      <c r="X1477" t="s">
        <v>82</v>
      </c>
      <c r="Y1477" t="s">
        <v>82</v>
      </c>
      <c r="Z1477" t="s">
        <v>110</v>
      </c>
      <c r="AA1477" t="s">
        <v>155</v>
      </c>
      <c r="AB1477" t="s">
        <v>60</v>
      </c>
      <c r="AD1477" t="s">
        <v>156</v>
      </c>
      <c r="AE1477" t="s">
        <v>157</v>
      </c>
      <c r="AF1477" t="s">
        <v>63</v>
      </c>
      <c r="AG1477" t="s">
        <v>64</v>
      </c>
      <c r="AH1477" t="s">
        <v>120</v>
      </c>
      <c r="AI1477" t="s">
        <v>307</v>
      </c>
      <c r="AJ1477">
        <v>1</v>
      </c>
      <c r="AK1477" t="s">
        <v>605</v>
      </c>
      <c r="AL1477">
        <v>2</v>
      </c>
      <c r="AN1477" t="s">
        <v>60</v>
      </c>
      <c r="AO1477" t="s">
        <v>67</v>
      </c>
      <c r="AT1477" s="1">
        <v>44100</v>
      </c>
      <c r="AU1477" t="s">
        <v>12082</v>
      </c>
      <c r="AW1477" t="s">
        <v>71</v>
      </c>
      <c r="AX1477" t="s">
        <v>72</v>
      </c>
    </row>
    <row r="1478" spans="1:50" hidden="1" x14ac:dyDescent="0.25">
      <c r="A1478" t="str">
        <f>INDEX('Community ID'!B:B,MATCH(M1478,'Community ID'!A:A,0))</f>
        <v>San Isidro</v>
      </c>
      <c r="B1478" t="str">
        <f>INDEX('Community ID'!$K:$K,MATCH('Environmental Data'!$N1478,'Community ID'!J:J,0))</f>
        <v>Constanza</v>
      </c>
      <c r="D1478" t="s">
        <v>4518</v>
      </c>
      <c r="F1478" t="s">
        <v>2096</v>
      </c>
      <c r="G1478" t="s">
        <v>173</v>
      </c>
      <c r="H1478" t="s">
        <v>4519</v>
      </c>
      <c r="I1478">
        <v>53</v>
      </c>
      <c r="K1478" t="s">
        <v>49</v>
      </c>
      <c r="L1478" t="s">
        <v>127</v>
      </c>
      <c r="M1478" t="s">
        <v>3708</v>
      </c>
      <c r="N1478" t="s">
        <v>97</v>
      </c>
      <c r="O1478" t="s">
        <v>53</v>
      </c>
      <c r="Q1478" t="s">
        <v>134</v>
      </c>
      <c r="R1478" t="s">
        <v>61</v>
      </c>
      <c r="T1478" t="s">
        <v>1564</v>
      </c>
      <c r="U1478" t="s">
        <v>56</v>
      </c>
      <c r="V1478">
        <v>18.916118600000001</v>
      </c>
      <c r="W1478">
        <v>-70.744921099999999</v>
      </c>
      <c r="X1478" t="s">
        <v>82</v>
      </c>
      <c r="Y1478" t="s">
        <v>82</v>
      </c>
      <c r="Z1478" t="s">
        <v>345</v>
      </c>
      <c r="AA1478" t="s">
        <v>155</v>
      </c>
      <c r="AB1478" t="s">
        <v>60</v>
      </c>
      <c r="AD1478" t="s">
        <v>156</v>
      </c>
      <c r="AE1478" t="s">
        <v>157</v>
      </c>
      <c r="AF1478" t="s">
        <v>111</v>
      </c>
      <c r="AG1478" t="s">
        <v>64</v>
      </c>
      <c r="AH1478" t="s">
        <v>64</v>
      </c>
      <c r="AI1478" t="s">
        <v>4520</v>
      </c>
      <c r="AJ1478">
        <v>1</v>
      </c>
      <c r="AK1478" t="s">
        <v>4460</v>
      </c>
      <c r="AL1478">
        <v>2</v>
      </c>
      <c r="AM1478">
        <v>0</v>
      </c>
      <c r="AN1478" t="s">
        <v>60</v>
      </c>
      <c r="AO1478" t="s">
        <v>67</v>
      </c>
      <c r="AT1478" s="1">
        <v>44100</v>
      </c>
      <c r="AU1478" t="s">
        <v>12083</v>
      </c>
      <c r="AW1478" t="s">
        <v>71</v>
      </c>
      <c r="AX1478" t="s">
        <v>72</v>
      </c>
    </row>
    <row r="1479" spans="1:50" hidden="1" x14ac:dyDescent="0.25">
      <c r="A1479" t="str">
        <f>INDEX('Community ID'!B:B,MATCH(M1479,'Community ID'!A:A,0))</f>
        <v>San Isidro</v>
      </c>
      <c r="B1479" t="str">
        <f>INDEX('Community ID'!$K:$K,MATCH('Environmental Data'!$N1479,'Community ID'!J:J,0))</f>
        <v>Constanza</v>
      </c>
      <c r="D1479" t="s">
        <v>4521</v>
      </c>
      <c r="G1479" t="s">
        <v>151</v>
      </c>
      <c r="H1479" t="s">
        <v>194</v>
      </c>
      <c r="I1479">
        <v>2021</v>
      </c>
      <c r="K1479" t="s">
        <v>76</v>
      </c>
      <c r="L1479" t="s">
        <v>1647</v>
      </c>
      <c r="M1479" t="s">
        <v>3708</v>
      </c>
      <c r="N1479" t="s">
        <v>97</v>
      </c>
      <c r="O1479" t="s">
        <v>53</v>
      </c>
      <c r="Q1479" t="s">
        <v>61</v>
      </c>
      <c r="R1479" t="s">
        <v>61</v>
      </c>
      <c r="T1479" t="s">
        <v>1564</v>
      </c>
      <c r="U1479" t="s">
        <v>56</v>
      </c>
      <c r="V1479">
        <v>18.916155700000001</v>
      </c>
      <c r="W1479">
        <v>-70.744883200000004</v>
      </c>
      <c r="X1479" t="s">
        <v>82</v>
      </c>
      <c r="Y1479" t="s">
        <v>82</v>
      </c>
      <c r="Z1479" t="s">
        <v>345</v>
      </c>
      <c r="AA1479" t="s">
        <v>155</v>
      </c>
      <c r="AB1479" t="s">
        <v>60</v>
      </c>
      <c r="AD1479" t="s">
        <v>156</v>
      </c>
      <c r="AE1479" t="s">
        <v>157</v>
      </c>
      <c r="AF1479" t="s">
        <v>111</v>
      </c>
      <c r="AG1479" t="s">
        <v>64</v>
      </c>
      <c r="AH1479" t="s">
        <v>64</v>
      </c>
      <c r="AI1479" t="s">
        <v>4509</v>
      </c>
      <c r="AJ1479">
        <v>1</v>
      </c>
      <c r="AK1479" t="s">
        <v>597</v>
      </c>
      <c r="AL1479">
        <v>4</v>
      </c>
      <c r="AM1479">
        <v>1</v>
      </c>
      <c r="AO1479" t="s">
        <v>67</v>
      </c>
      <c r="AT1479" s="1">
        <v>44098</v>
      </c>
      <c r="AU1479" t="s">
        <v>12084</v>
      </c>
      <c r="AW1479" t="s">
        <v>71</v>
      </c>
      <c r="AX1479" t="s">
        <v>72</v>
      </c>
    </row>
    <row r="1480" spans="1:50" hidden="1" x14ac:dyDescent="0.25">
      <c r="A1480" t="str">
        <f>INDEX('Community ID'!B:B,MATCH(M1480,'Community ID'!A:A,0))</f>
        <v>San Isidro</v>
      </c>
      <c r="B1480" t="str">
        <f>INDEX('Community ID'!$K:$K,MATCH('Environmental Data'!$N1480,'Community ID'!J:J,0))</f>
        <v>Constanza</v>
      </c>
      <c r="D1480" t="s">
        <v>4456</v>
      </c>
      <c r="F1480" t="s">
        <v>4457</v>
      </c>
      <c r="G1480" t="s">
        <v>173</v>
      </c>
      <c r="H1480" t="s">
        <v>4458</v>
      </c>
      <c r="I1480">
        <v>44</v>
      </c>
      <c r="J1480">
        <v>8293273481</v>
      </c>
      <c r="K1480" t="s">
        <v>49</v>
      </c>
      <c r="L1480" t="s">
        <v>4459</v>
      </c>
      <c r="M1480" t="s">
        <v>4453</v>
      </c>
      <c r="N1480" t="s">
        <v>97</v>
      </c>
      <c r="O1480" t="s">
        <v>53</v>
      </c>
      <c r="Q1480" t="s">
        <v>1257</v>
      </c>
      <c r="R1480" t="s">
        <v>61</v>
      </c>
      <c r="T1480" t="s">
        <v>1564</v>
      </c>
      <c r="U1480" t="s">
        <v>56</v>
      </c>
      <c r="V1480">
        <v>18.916325100000002</v>
      </c>
      <c r="W1480">
        <v>-70.744734199999996</v>
      </c>
      <c r="X1480" t="s">
        <v>82</v>
      </c>
      <c r="Y1480" t="s">
        <v>82</v>
      </c>
      <c r="Z1480" t="s">
        <v>58</v>
      </c>
      <c r="AA1480" t="s">
        <v>155</v>
      </c>
      <c r="AB1480" t="s">
        <v>60</v>
      </c>
      <c r="AD1480" t="s">
        <v>156</v>
      </c>
      <c r="AE1480" t="s">
        <v>176</v>
      </c>
      <c r="AF1480" t="s">
        <v>63</v>
      </c>
      <c r="AG1480" t="s">
        <v>64</v>
      </c>
      <c r="AH1480" t="s">
        <v>64</v>
      </c>
      <c r="AI1480" t="s">
        <v>4454</v>
      </c>
      <c r="AJ1480">
        <v>1</v>
      </c>
      <c r="AK1480" t="s">
        <v>4460</v>
      </c>
      <c r="AL1480">
        <v>3</v>
      </c>
      <c r="AM1480">
        <v>0</v>
      </c>
      <c r="AN1480" t="s">
        <v>60</v>
      </c>
      <c r="AO1480" t="s">
        <v>67</v>
      </c>
      <c r="AT1480" s="1">
        <v>44098</v>
      </c>
      <c r="AU1480" t="s">
        <v>12085</v>
      </c>
      <c r="AW1480" t="s">
        <v>71</v>
      </c>
      <c r="AX1480" t="s">
        <v>72</v>
      </c>
    </row>
    <row r="1481" spans="1:50" hidden="1" x14ac:dyDescent="0.25">
      <c r="A1481" t="str">
        <f>INDEX('Community ID'!B:B,MATCH(M1481,'Community ID'!A:A,0))</f>
        <v>San Isidro</v>
      </c>
      <c r="B1481" t="str">
        <f>INDEX('Community ID'!$K:$K,MATCH('Environmental Data'!$N1481,'Community ID'!J:J,0))</f>
        <v>Constanza</v>
      </c>
      <c r="D1481" t="s">
        <v>4522</v>
      </c>
      <c r="G1481" t="s">
        <v>173</v>
      </c>
      <c r="H1481" t="s">
        <v>194</v>
      </c>
      <c r="I1481">
        <v>2021</v>
      </c>
      <c r="K1481" t="s">
        <v>76</v>
      </c>
      <c r="L1481" t="s">
        <v>127</v>
      </c>
      <c r="M1481" t="s">
        <v>2058</v>
      </c>
      <c r="N1481" t="s">
        <v>97</v>
      </c>
      <c r="O1481" t="s">
        <v>98</v>
      </c>
      <c r="T1481" t="s">
        <v>3005</v>
      </c>
      <c r="U1481" t="s">
        <v>56</v>
      </c>
      <c r="V1481">
        <v>18.916084699999999</v>
      </c>
      <c r="W1481">
        <v>-70.744722499999995</v>
      </c>
      <c r="X1481" t="s">
        <v>275</v>
      </c>
      <c r="Y1481" t="s">
        <v>275</v>
      </c>
      <c r="Z1481" t="s">
        <v>58</v>
      </c>
      <c r="AA1481" t="s">
        <v>155</v>
      </c>
      <c r="AB1481" t="s">
        <v>60</v>
      </c>
      <c r="AD1481" t="s">
        <v>156</v>
      </c>
      <c r="AE1481" t="s">
        <v>176</v>
      </c>
      <c r="AF1481" t="s">
        <v>63</v>
      </c>
      <c r="AG1481" t="s">
        <v>64</v>
      </c>
      <c r="AH1481" t="s">
        <v>120</v>
      </c>
      <c r="AI1481" t="s">
        <v>307</v>
      </c>
      <c r="AJ1481">
        <v>1</v>
      </c>
      <c r="AK1481" t="s">
        <v>605</v>
      </c>
      <c r="AL1481">
        <v>4</v>
      </c>
      <c r="AN1481" t="s">
        <v>60</v>
      </c>
      <c r="AO1481" t="s">
        <v>67</v>
      </c>
      <c r="AT1481" s="1">
        <v>44098</v>
      </c>
      <c r="AU1481" t="s">
        <v>12086</v>
      </c>
      <c r="AW1481" t="s">
        <v>71</v>
      </c>
      <c r="AX1481" t="s">
        <v>72</v>
      </c>
    </row>
    <row r="1482" spans="1:50" hidden="1" x14ac:dyDescent="0.25">
      <c r="A1482" t="str">
        <f>INDEX('Community ID'!B:B,MATCH(M1482,'Community ID'!A:A,0))</f>
        <v>San Isidro</v>
      </c>
      <c r="B1482" t="str">
        <f>INDEX('Community ID'!$K:$K,MATCH('Environmental Data'!$N1482,'Community ID'!J:J,0))</f>
        <v>Constanza</v>
      </c>
      <c r="D1482" t="s">
        <v>4523</v>
      </c>
      <c r="G1482" t="s">
        <v>173</v>
      </c>
      <c r="H1482" t="s">
        <v>194</v>
      </c>
      <c r="I1482">
        <v>2021</v>
      </c>
      <c r="L1482" t="s">
        <v>108</v>
      </c>
      <c r="M1482" t="s">
        <v>2058</v>
      </c>
      <c r="N1482" t="s">
        <v>97</v>
      </c>
      <c r="O1482" t="s">
        <v>98</v>
      </c>
      <c r="T1482" t="s">
        <v>3005</v>
      </c>
      <c r="U1482" t="s">
        <v>56</v>
      </c>
      <c r="V1482">
        <v>18.916187900000001</v>
      </c>
      <c r="W1482">
        <v>-70.744785199999995</v>
      </c>
      <c r="X1482" t="s">
        <v>82</v>
      </c>
      <c r="Y1482" t="s">
        <v>82</v>
      </c>
      <c r="Z1482" t="s">
        <v>58</v>
      </c>
      <c r="AA1482" t="s">
        <v>84</v>
      </c>
      <c r="AB1482" t="s">
        <v>60</v>
      </c>
      <c r="AD1482" t="s">
        <v>156</v>
      </c>
      <c r="AE1482" t="s">
        <v>176</v>
      </c>
      <c r="AF1482" t="s">
        <v>63</v>
      </c>
      <c r="AG1482" t="s">
        <v>64</v>
      </c>
      <c r="AH1482" t="s">
        <v>64</v>
      </c>
      <c r="AI1482" t="s">
        <v>1629</v>
      </c>
      <c r="AJ1482">
        <v>1</v>
      </c>
      <c r="AK1482" t="s">
        <v>605</v>
      </c>
      <c r="AL1482">
        <v>4</v>
      </c>
      <c r="AN1482" t="s">
        <v>60</v>
      </c>
      <c r="AO1482" t="s">
        <v>67</v>
      </c>
      <c r="AT1482" s="1">
        <v>44098</v>
      </c>
      <c r="AU1482" t="s">
        <v>12087</v>
      </c>
      <c r="AW1482" t="s">
        <v>71</v>
      </c>
      <c r="AX1482" t="s">
        <v>72</v>
      </c>
    </row>
    <row r="1483" spans="1:50" hidden="1" x14ac:dyDescent="0.25">
      <c r="A1483" t="str">
        <f>INDEX('Community ID'!B:B,MATCH(M1483,'Community ID'!A:A,0))</f>
        <v>San Isidro</v>
      </c>
      <c r="B1483" t="str">
        <f>INDEX('Community ID'!$K:$K,MATCH('Environmental Data'!$N1483,'Community ID'!J:J,0))</f>
        <v>Constanza</v>
      </c>
      <c r="D1483" t="s">
        <v>4524</v>
      </c>
      <c r="F1483" t="s">
        <v>4525</v>
      </c>
      <c r="G1483" t="s">
        <v>173</v>
      </c>
      <c r="H1483" t="s">
        <v>4526</v>
      </c>
      <c r="I1483">
        <v>67</v>
      </c>
      <c r="K1483" t="s">
        <v>76</v>
      </c>
      <c r="L1483" t="s">
        <v>127</v>
      </c>
      <c r="M1483" t="s">
        <v>2058</v>
      </c>
      <c r="N1483" t="s">
        <v>97</v>
      </c>
      <c r="O1483" t="s">
        <v>98</v>
      </c>
      <c r="Q1483" t="s">
        <v>99</v>
      </c>
      <c r="T1483" t="s">
        <v>3005</v>
      </c>
      <c r="U1483" t="s">
        <v>56</v>
      </c>
      <c r="V1483">
        <v>18.916212000000002</v>
      </c>
      <c r="W1483">
        <v>-70.744827200000003</v>
      </c>
      <c r="X1483" t="s">
        <v>82</v>
      </c>
      <c r="Y1483" t="s">
        <v>82</v>
      </c>
      <c r="Z1483" t="s">
        <v>58</v>
      </c>
      <c r="AA1483" t="s">
        <v>155</v>
      </c>
      <c r="AB1483" t="s">
        <v>60</v>
      </c>
      <c r="AD1483" t="s">
        <v>156</v>
      </c>
      <c r="AE1483" t="s">
        <v>176</v>
      </c>
      <c r="AF1483" t="s">
        <v>111</v>
      </c>
      <c r="AG1483" t="s">
        <v>64</v>
      </c>
      <c r="AH1483" t="s">
        <v>120</v>
      </c>
      <c r="AI1483" t="s">
        <v>4527</v>
      </c>
      <c r="AJ1483">
        <v>1</v>
      </c>
      <c r="AK1483" t="s">
        <v>605</v>
      </c>
      <c r="AL1483">
        <v>6</v>
      </c>
      <c r="AN1483" t="s">
        <v>60</v>
      </c>
      <c r="AO1483" t="s">
        <v>67</v>
      </c>
      <c r="AT1483" s="1">
        <v>44098</v>
      </c>
      <c r="AU1483" t="s">
        <v>12088</v>
      </c>
      <c r="AW1483" t="s">
        <v>71</v>
      </c>
      <c r="AX1483" t="s">
        <v>72</v>
      </c>
    </row>
    <row r="1484" spans="1:50" hidden="1" x14ac:dyDescent="0.25">
      <c r="A1484" t="str">
        <f>INDEX('Community ID'!B:B,MATCH(M1484,'Community ID'!A:A,0))</f>
        <v>San Isidro</v>
      </c>
      <c r="B1484" t="str">
        <f>INDEX('Community ID'!$K:$K,MATCH('Environmental Data'!$N1484,'Community ID'!J:J,0))</f>
        <v>Constanza</v>
      </c>
      <c r="D1484" t="s">
        <v>4528</v>
      </c>
      <c r="F1484" t="s">
        <v>4529</v>
      </c>
      <c r="G1484" t="s">
        <v>151</v>
      </c>
      <c r="H1484" s="1">
        <v>33304</v>
      </c>
      <c r="I1484">
        <v>30</v>
      </c>
      <c r="J1484">
        <v>8298851501</v>
      </c>
      <c r="K1484" t="s">
        <v>76</v>
      </c>
      <c r="L1484" t="s">
        <v>4530</v>
      </c>
      <c r="M1484" t="s">
        <v>3708</v>
      </c>
      <c r="N1484" t="s">
        <v>97</v>
      </c>
      <c r="O1484" t="s">
        <v>53</v>
      </c>
      <c r="Q1484" t="s">
        <v>61</v>
      </c>
      <c r="R1484" t="s">
        <v>61</v>
      </c>
      <c r="T1484" t="s">
        <v>1564</v>
      </c>
      <c r="U1484" t="s">
        <v>56</v>
      </c>
      <c r="V1484">
        <v>18.9164332</v>
      </c>
      <c r="W1484">
        <v>-70.7444864</v>
      </c>
      <c r="X1484" t="s">
        <v>196</v>
      </c>
      <c r="Y1484" t="s">
        <v>196</v>
      </c>
      <c r="Z1484" t="s">
        <v>58</v>
      </c>
      <c r="AA1484" t="s">
        <v>155</v>
      </c>
      <c r="AB1484" t="s">
        <v>60</v>
      </c>
      <c r="AD1484" t="s">
        <v>156</v>
      </c>
      <c r="AE1484" t="s">
        <v>157</v>
      </c>
      <c r="AF1484" t="s">
        <v>111</v>
      </c>
      <c r="AG1484" t="s">
        <v>64</v>
      </c>
      <c r="AH1484" t="s">
        <v>64</v>
      </c>
      <c r="AI1484" t="s">
        <v>443</v>
      </c>
      <c r="AJ1484">
        <v>1</v>
      </c>
      <c r="AK1484" t="s">
        <v>597</v>
      </c>
      <c r="AL1484">
        <v>5</v>
      </c>
      <c r="AM1484">
        <v>0</v>
      </c>
      <c r="AN1484" t="s">
        <v>61</v>
      </c>
      <c r="AO1484" t="s">
        <v>67</v>
      </c>
      <c r="AT1484" s="1">
        <v>44098</v>
      </c>
      <c r="AU1484" t="s">
        <v>12089</v>
      </c>
      <c r="AW1484" t="s">
        <v>71</v>
      </c>
      <c r="AX1484" t="s">
        <v>72</v>
      </c>
    </row>
    <row r="1485" spans="1:50" hidden="1" x14ac:dyDescent="0.25">
      <c r="A1485" t="str">
        <f>INDEX('Community ID'!B:B,MATCH(M1485,'Community ID'!A:A,0))</f>
        <v>San Isidro</v>
      </c>
      <c r="B1485" t="str">
        <f>INDEX('Community ID'!$K:$K,MATCH('Environmental Data'!$N1485,'Community ID'!J:J,0))</f>
        <v>Constanza</v>
      </c>
      <c r="D1485" t="s">
        <v>4531</v>
      </c>
      <c r="G1485" t="s">
        <v>173</v>
      </c>
      <c r="H1485" s="1">
        <v>36743</v>
      </c>
      <c r="I1485">
        <v>21</v>
      </c>
      <c r="K1485" t="s">
        <v>132</v>
      </c>
      <c r="L1485" t="s">
        <v>127</v>
      </c>
      <c r="M1485" t="s">
        <v>2058</v>
      </c>
      <c r="N1485" t="s">
        <v>97</v>
      </c>
      <c r="O1485" t="s">
        <v>98</v>
      </c>
      <c r="Q1485" t="s">
        <v>99</v>
      </c>
      <c r="T1485" t="s">
        <v>3005</v>
      </c>
      <c r="U1485" t="s">
        <v>56</v>
      </c>
      <c r="V1485">
        <v>18.916214100000001</v>
      </c>
      <c r="W1485">
        <v>-70.744812400000001</v>
      </c>
      <c r="X1485" t="s">
        <v>82</v>
      </c>
      <c r="Y1485" t="s">
        <v>100</v>
      </c>
      <c r="Z1485" t="s">
        <v>110</v>
      </c>
      <c r="AA1485" t="s">
        <v>155</v>
      </c>
      <c r="AB1485" t="s">
        <v>60</v>
      </c>
      <c r="AD1485" t="s">
        <v>156</v>
      </c>
      <c r="AE1485" t="s">
        <v>176</v>
      </c>
      <c r="AF1485" t="s">
        <v>63</v>
      </c>
      <c r="AG1485" t="s">
        <v>64</v>
      </c>
      <c r="AH1485" t="s">
        <v>120</v>
      </c>
      <c r="AI1485" t="s">
        <v>925</v>
      </c>
      <c r="AJ1485">
        <v>1</v>
      </c>
      <c r="AK1485" t="s">
        <v>605</v>
      </c>
      <c r="AL1485">
        <v>3</v>
      </c>
      <c r="AO1485" t="s">
        <v>67</v>
      </c>
      <c r="AT1485" s="1">
        <v>44098</v>
      </c>
      <c r="AU1485" t="s">
        <v>12090</v>
      </c>
      <c r="AW1485" t="s">
        <v>71</v>
      </c>
      <c r="AX1485" t="s">
        <v>72</v>
      </c>
    </row>
    <row r="1486" spans="1:50" hidden="1" x14ac:dyDescent="0.25">
      <c r="A1486" t="str">
        <f>INDEX('Community ID'!B:B,MATCH(M1486,'Community ID'!A:A,0))</f>
        <v>San Isidro</v>
      </c>
      <c r="B1486" t="str">
        <f>INDEX('Community ID'!$K:$K,MATCH('Environmental Data'!$N1486,'Community ID'!J:J,0))</f>
        <v>Constanza</v>
      </c>
      <c r="D1486" t="s">
        <v>4532</v>
      </c>
      <c r="G1486" t="s">
        <v>151</v>
      </c>
      <c r="H1486" t="s">
        <v>4533</v>
      </c>
      <c r="I1486">
        <v>52</v>
      </c>
      <c r="J1486">
        <v>8099670969</v>
      </c>
      <c r="K1486" t="s">
        <v>76</v>
      </c>
      <c r="L1486" t="s">
        <v>1647</v>
      </c>
      <c r="M1486" t="s">
        <v>3708</v>
      </c>
      <c r="N1486" t="s">
        <v>97</v>
      </c>
      <c r="O1486" t="s">
        <v>53</v>
      </c>
      <c r="Q1486" t="s">
        <v>61</v>
      </c>
      <c r="R1486" t="s">
        <v>61</v>
      </c>
      <c r="T1486" t="s">
        <v>1564</v>
      </c>
      <c r="U1486" t="s">
        <v>56</v>
      </c>
      <c r="V1486">
        <v>18.916295300000002</v>
      </c>
      <c r="W1486">
        <v>-70.744770900000006</v>
      </c>
      <c r="X1486" t="s">
        <v>82</v>
      </c>
      <c r="Y1486" t="s">
        <v>82</v>
      </c>
      <c r="Z1486" t="s">
        <v>345</v>
      </c>
      <c r="AA1486" t="s">
        <v>155</v>
      </c>
      <c r="AB1486" t="s">
        <v>60</v>
      </c>
      <c r="AD1486" t="s">
        <v>156</v>
      </c>
      <c r="AE1486" t="s">
        <v>157</v>
      </c>
      <c r="AF1486" t="s">
        <v>111</v>
      </c>
      <c r="AG1486" t="s">
        <v>64</v>
      </c>
      <c r="AH1486" t="s">
        <v>64</v>
      </c>
      <c r="AI1486" t="s">
        <v>307</v>
      </c>
      <c r="AJ1486">
        <v>1</v>
      </c>
      <c r="AK1486" t="s">
        <v>4534</v>
      </c>
      <c r="AL1486">
        <v>1</v>
      </c>
      <c r="AM1486">
        <v>0</v>
      </c>
      <c r="AN1486" t="s">
        <v>60</v>
      </c>
      <c r="AO1486" t="s">
        <v>67</v>
      </c>
      <c r="AT1486" s="1">
        <v>44098</v>
      </c>
      <c r="AU1486" t="s">
        <v>12091</v>
      </c>
      <c r="AW1486" t="s">
        <v>71</v>
      </c>
      <c r="AX1486" t="s">
        <v>72</v>
      </c>
    </row>
    <row r="1487" spans="1:50" hidden="1" x14ac:dyDescent="0.25">
      <c r="A1487" t="str">
        <f>INDEX('Community ID'!B:B,MATCH(M1487,'Community ID'!A:A,0))</f>
        <v>San Isidro</v>
      </c>
      <c r="B1487" t="str">
        <f>INDEX('Community ID'!$K:$K,MATCH('Environmental Data'!$N1487,'Community ID'!J:J,0))</f>
        <v>Constanza</v>
      </c>
      <c r="D1487" t="s">
        <v>4535</v>
      </c>
      <c r="F1487" t="s">
        <v>4536</v>
      </c>
      <c r="G1487" t="s">
        <v>173</v>
      </c>
      <c r="H1487" s="1">
        <v>31261</v>
      </c>
      <c r="I1487">
        <v>36</v>
      </c>
      <c r="K1487" t="s">
        <v>117</v>
      </c>
      <c r="L1487" t="s">
        <v>50</v>
      </c>
      <c r="M1487" t="s">
        <v>2058</v>
      </c>
      <c r="N1487" t="s">
        <v>97</v>
      </c>
      <c r="O1487" t="s">
        <v>147</v>
      </c>
      <c r="Q1487" t="s">
        <v>99</v>
      </c>
      <c r="T1487" t="s">
        <v>3005</v>
      </c>
      <c r="U1487" t="s">
        <v>56</v>
      </c>
      <c r="V1487">
        <v>18.916326000000002</v>
      </c>
      <c r="W1487">
        <v>-70.744729899999996</v>
      </c>
      <c r="X1487" t="s">
        <v>82</v>
      </c>
      <c r="Y1487" t="s">
        <v>82</v>
      </c>
      <c r="Z1487" t="s">
        <v>345</v>
      </c>
      <c r="AA1487" t="s">
        <v>155</v>
      </c>
      <c r="AB1487" t="s">
        <v>60</v>
      </c>
      <c r="AD1487" t="s">
        <v>156</v>
      </c>
      <c r="AE1487" t="s">
        <v>176</v>
      </c>
      <c r="AF1487" t="s">
        <v>63</v>
      </c>
      <c r="AG1487" t="s">
        <v>64</v>
      </c>
      <c r="AH1487" t="s">
        <v>120</v>
      </c>
      <c r="AI1487" t="s">
        <v>4537</v>
      </c>
      <c r="AJ1487">
        <v>1</v>
      </c>
      <c r="AK1487" t="s">
        <v>605</v>
      </c>
      <c r="AL1487">
        <v>3</v>
      </c>
      <c r="AN1487" t="s">
        <v>60</v>
      </c>
      <c r="AO1487" t="s">
        <v>67</v>
      </c>
      <c r="AT1487" s="1">
        <v>44098</v>
      </c>
      <c r="AU1487" t="s">
        <v>12092</v>
      </c>
      <c r="AW1487" t="s">
        <v>71</v>
      </c>
      <c r="AX1487" t="s">
        <v>72</v>
      </c>
    </row>
    <row r="1488" spans="1:50" hidden="1" x14ac:dyDescent="0.25">
      <c r="A1488" t="str">
        <f>INDEX('Community ID'!B:B,MATCH(M1488,'Community ID'!A:A,0))</f>
        <v>San Isidro</v>
      </c>
      <c r="B1488" t="str">
        <f>INDEX('Community ID'!$K:$K,MATCH('Environmental Data'!$N1488,'Community ID'!J:J,0))</f>
        <v>Constanza</v>
      </c>
      <c r="D1488" t="s">
        <v>4538</v>
      </c>
      <c r="G1488" t="s">
        <v>173</v>
      </c>
      <c r="H1488" t="s">
        <v>4539</v>
      </c>
      <c r="I1488">
        <v>81</v>
      </c>
      <c r="K1488" t="s">
        <v>76</v>
      </c>
      <c r="L1488" t="s">
        <v>127</v>
      </c>
      <c r="M1488" t="s">
        <v>3708</v>
      </c>
      <c r="N1488" t="s">
        <v>97</v>
      </c>
      <c r="O1488" t="s">
        <v>53</v>
      </c>
      <c r="Q1488" t="s">
        <v>1257</v>
      </c>
      <c r="R1488" t="s">
        <v>61</v>
      </c>
      <c r="T1488" t="s">
        <v>1564</v>
      </c>
      <c r="U1488" t="s">
        <v>56</v>
      </c>
      <c r="V1488">
        <v>18.916295300000002</v>
      </c>
      <c r="W1488">
        <v>-70.744770900000006</v>
      </c>
      <c r="X1488" t="s">
        <v>82</v>
      </c>
      <c r="Y1488" t="s">
        <v>82</v>
      </c>
      <c r="Z1488" t="s">
        <v>345</v>
      </c>
      <c r="AA1488" t="s">
        <v>155</v>
      </c>
      <c r="AC1488" t="s">
        <v>60</v>
      </c>
      <c r="AD1488" t="s">
        <v>156</v>
      </c>
      <c r="AE1488" t="s">
        <v>176</v>
      </c>
      <c r="AF1488" t="s">
        <v>63</v>
      </c>
      <c r="AG1488" t="s">
        <v>64</v>
      </c>
      <c r="AH1488" t="s">
        <v>64</v>
      </c>
      <c r="AI1488" t="s">
        <v>443</v>
      </c>
      <c r="AJ1488">
        <v>1</v>
      </c>
      <c r="AK1488" t="s">
        <v>597</v>
      </c>
      <c r="AL1488">
        <v>2</v>
      </c>
      <c r="AM1488">
        <v>0</v>
      </c>
      <c r="AN1488" t="s">
        <v>60</v>
      </c>
      <c r="AO1488" t="s">
        <v>67</v>
      </c>
      <c r="AT1488" s="1">
        <v>44098</v>
      </c>
      <c r="AU1488" t="s">
        <v>12093</v>
      </c>
      <c r="AW1488" t="s">
        <v>71</v>
      </c>
      <c r="AX1488" t="s">
        <v>72</v>
      </c>
    </row>
    <row r="1489" spans="1:50" hidden="1" x14ac:dyDescent="0.25">
      <c r="A1489" t="str">
        <f>INDEX('Community ID'!B:B,MATCH(M1489,'Community ID'!A:A,0))</f>
        <v>San Isidro</v>
      </c>
      <c r="B1489" t="str">
        <f>INDEX('Community ID'!$K:$K,MATCH('Environmental Data'!$N1489,'Community ID'!J:J,0))</f>
        <v>Constanza</v>
      </c>
      <c r="D1489" t="s">
        <v>4540</v>
      </c>
      <c r="G1489" t="s">
        <v>173</v>
      </c>
      <c r="H1489" t="s">
        <v>4541</v>
      </c>
      <c r="I1489">
        <v>53</v>
      </c>
      <c r="K1489" t="s">
        <v>76</v>
      </c>
      <c r="L1489" t="s">
        <v>127</v>
      </c>
      <c r="M1489" t="s">
        <v>2058</v>
      </c>
      <c r="N1489" t="s">
        <v>97</v>
      </c>
      <c r="O1489" t="s">
        <v>98</v>
      </c>
      <c r="Q1489" t="s">
        <v>99</v>
      </c>
      <c r="T1489" t="s">
        <v>3005</v>
      </c>
      <c r="U1489" t="s">
        <v>56</v>
      </c>
      <c r="V1489">
        <v>18.915044300000002</v>
      </c>
      <c r="W1489">
        <v>-70.742680100000001</v>
      </c>
      <c r="X1489" t="s">
        <v>57</v>
      </c>
      <c r="Y1489" t="s">
        <v>57</v>
      </c>
      <c r="Z1489" t="s">
        <v>110</v>
      </c>
      <c r="AA1489" t="s">
        <v>155</v>
      </c>
      <c r="AB1489" t="s">
        <v>61</v>
      </c>
      <c r="AC1489" t="s">
        <v>61</v>
      </c>
      <c r="AD1489" t="s">
        <v>156</v>
      </c>
      <c r="AE1489" t="s">
        <v>157</v>
      </c>
      <c r="AF1489" t="s">
        <v>111</v>
      </c>
      <c r="AG1489" t="s">
        <v>64</v>
      </c>
      <c r="AH1489" t="s">
        <v>120</v>
      </c>
      <c r="AI1489" t="s">
        <v>4542</v>
      </c>
      <c r="AJ1489">
        <v>1</v>
      </c>
      <c r="AK1489" t="s">
        <v>605</v>
      </c>
      <c r="AL1489">
        <v>2</v>
      </c>
      <c r="AN1489" t="s">
        <v>60</v>
      </c>
      <c r="AO1489" t="s">
        <v>67</v>
      </c>
      <c r="AT1489" s="1">
        <v>44098</v>
      </c>
      <c r="AU1489" t="s">
        <v>12094</v>
      </c>
      <c r="AW1489" t="s">
        <v>71</v>
      </c>
      <c r="AX1489" t="s">
        <v>72</v>
      </c>
    </row>
    <row r="1490" spans="1:50" hidden="1" x14ac:dyDescent="0.25">
      <c r="A1490" t="str">
        <f>INDEX('Community ID'!B:B,MATCH(M1490,'Community ID'!A:A,0))</f>
        <v>San Isidro</v>
      </c>
      <c r="B1490" t="str">
        <f>INDEX('Community ID'!$K:$K,MATCH('Environmental Data'!$N1490,'Community ID'!J:J,0))</f>
        <v>Constanza</v>
      </c>
      <c r="D1490" t="s">
        <v>4543</v>
      </c>
      <c r="G1490" t="s">
        <v>173</v>
      </c>
      <c r="H1490" t="s">
        <v>194</v>
      </c>
      <c r="I1490">
        <v>2021</v>
      </c>
      <c r="L1490" t="s">
        <v>127</v>
      </c>
      <c r="M1490" t="s">
        <v>4490</v>
      </c>
      <c r="N1490" t="s">
        <v>97</v>
      </c>
      <c r="O1490" t="s">
        <v>98</v>
      </c>
      <c r="Q1490" t="s">
        <v>4544</v>
      </c>
      <c r="T1490" t="s">
        <v>3005</v>
      </c>
      <c r="U1490" t="s">
        <v>56</v>
      </c>
      <c r="V1490">
        <v>18.9165581</v>
      </c>
      <c r="W1490">
        <v>-70.745154099999993</v>
      </c>
      <c r="X1490" t="s">
        <v>82</v>
      </c>
      <c r="Y1490" t="s">
        <v>82</v>
      </c>
      <c r="Z1490" t="s">
        <v>110</v>
      </c>
      <c r="AA1490" t="s">
        <v>84</v>
      </c>
      <c r="AC1490" t="s">
        <v>60</v>
      </c>
      <c r="AD1490" t="s">
        <v>156</v>
      </c>
      <c r="AE1490" t="s">
        <v>157</v>
      </c>
      <c r="AF1490" t="s">
        <v>111</v>
      </c>
      <c r="AG1490" t="s">
        <v>64</v>
      </c>
      <c r="AH1490" t="s">
        <v>120</v>
      </c>
      <c r="AI1490" t="s">
        <v>4545</v>
      </c>
      <c r="AJ1490">
        <v>1</v>
      </c>
      <c r="AK1490" t="s">
        <v>605</v>
      </c>
      <c r="AL1490">
        <v>4</v>
      </c>
      <c r="AN1490" t="s">
        <v>60</v>
      </c>
      <c r="AO1490" t="s">
        <v>67</v>
      </c>
      <c r="AT1490" s="1">
        <v>44098</v>
      </c>
      <c r="AU1490" t="s">
        <v>12095</v>
      </c>
      <c r="AW1490" t="s">
        <v>71</v>
      </c>
      <c r="AX1490" t="s">
        <v>72</v>
      </c>
    </row>
    <row r="1491" spans="1:50" hidden="1" x14ac:dyDescent="0.25">
      <c r="A1491" t="str">
        <f>INDEX('Community ID'!B:B,MATCH(M1491,'Community ID'!A:A,0))</f>
        <v>San Isidro</v>
      </c>
      <c r="B1491" t="str">
        <f>INDEX('Community ID'!$K:$K,MATCH('Environmental Data'!$N1491,'Community ID'!J:J,0))</f>
        <v>Constanza</v>
      </c>
      <c r="D1491" t="s">
        <v>4546</v>
      </c>
      <c r="G1491" t="s">
        <v>173</v>
      </c>
      <c r="H1491" s="1">
        <v>20063</v>
      </c>
      <c r="I1491">
        <v>67</v>
      </c>
      <c r="J1491">
        <v>8292622468</v>
      </c>
      <c r="K1491" t="s">
        <v>76</v>
      </c>
      <c r="L1491" t="s">
        <v>127</v>
      </c>
      <c r="M1491" t="s">
        <v>3708</v>
      </c>
      <c r="N1491" t="s">
        <v>97</v>
      </c>
      <c r="O1491" t="s">
        <v>53</v>
      </c>
      <c r="Q1491" t="s">
        <v>1257</v>
      </c>
      <c r="R1491" t="s">
        <v>61</v>
      </c>
      <c r="T1491" t="s">
        <v>1564</v>
      </c>
      <c r="U1491" t="s">
        <v>56</v>
      </c>
      <c r="V1491">
        <v>18.916525100000001</v>
      </c>
      <c r="W1491">
        <v>-70.745188499999998</v>
      </c>
      <c r="X1491" t="s">
        <v>82</v>
      </c>
      <c r="Y1491" t="s">
        <v>82</v>
      </c>
      <c r="Z1491" t="s">
        <v>345</v>
      </c>
      <c r="AA1491" t="s">
        <v>155</v>
      </c>
      <c r="AC1491" t="s">
        <v>60</v>
      </c>
      <c r="AD1491" t="s">
        <v>156</v>
      </c>
      <c r="AE1491" t="s">
        <v>157</v>
      </c>
      <c r="AF1491" t="s">
        <v>111</v>
      </c>
      <c r="AG1491" t="s">
        <v>64</v>
      </c>
      <c r="AH1491" t="s">
        <v>64</v>
      </c>
      <c r="AI1491" t="s">
        <v>4547</v>
      </c>
      <c r="AJ1491">
        <v>1</v>
      </c>
      <c r="AK1491" t="s">
        <v>597</v>
      </c>
      <c r="AL1491">
        <v>1</v>
      </c>
      <c r="AM1491">
        <v>0</v>
      </c>
      <c r="AN1491" t="s">
        <v>61</v>
      </c>
      <c r="AO1491" t="s">
        <v>67</v>
      </c>
      <c r="AT1491" s="1">
        <v>44098</v>
      </c>
      <c r="AU1491" t="s">
        <v>12096</v>
      </c>
      <c r="AW1491" t="s">
        <v>71</v>
      </c>
      <c r="AX1491" t="s">
        <v>72</v>
      </c>
    </row>
    <row r="1492" spans="1:50" hidden="1" x14ac:dyDescent="0.25">
      <c r="A1492" t="str">
        <f>INDEX('Community ID'!B:B,MATCH(M1492,'Community ID'!A:A,0))</f>
        <v>San Isidro</v>
      </c>
      <c r="B1492" t="str">
        <f>INDEX('Community ID'!$K:$K,MATCH('Environmental Data'!$N1492,'Community ID'!J:J,0))</f>
        <v>Constanza</v>
      </c>
      <c r="D1492" t="s">
        <v>4548</v>
      </c>
      <c r="F1492" t="s">
        <v>3071</v>
      </c>
      <c r="G1492" t="s">
        <v>173</v>
      </c>
      <c r="H1492" t="s">
        <v>4549</v>
      </c>
      <c r="I1492">
        <v>60</v>
      </c>
      <c r="K1492" t="s">
        <v>76</v>
      </c>
      <c r="L1492" t="s">
        <v>127</v>
      </c>
      <c r="M1492" t="s">
        <v>2058</v>
      </c>
      <c r="N1492" t="s">
        <v>97</v>
      </c>
      <c r="O1492" t="s">
        <v>98</v>
      </c>
      <c r="Q1492" t="s">
        <v>99</v>
      </c>
      <c r="T1492" t="s">
        <v>3005</v>
      </c>
      <c r="U1492" t="s">
        <v>56</v>
      </c>
      <c r="V1492">
        <v>18.916576599999999</v>
      </c>
      <c r="W1492">
        <v>-70.7451176</v>
      </c>
      <c r="X1492" t="s">
        <v>82</v>
      </c>
      <c r="Y1492" t="s">
        <v>82</v>
      </c>
      <c r="Z1492" t="s">
        <v>345</v>
      </c>
      <c r="AA1492" t="s">
        <v>59</v>
      </c>
      <c r="AB1492" t="s">
        <v>61</v>
      </c>
      <c r="AC1492" t="s">
        <v>61</v>
      </c>
      <c r="AD1492" t="s">
        <v>156</v>
      </c>
      <c r="AE1492" t="s">
        <v>176</v>
      </c>
      <c r="AF1492" t="s">
        <v>63</v>
      </c>
      <c r="AG1492" t="s">
        <v>64</v>
      </c>
      <c r="AH1492" t="s">
        <v>120</v>
      </c>
      <c r="AI1492" t="s">
        <v>307</v>
      </c>
      <c r="AJ1492">
        <v>1</v>
      </c>
      <c r="AK1492" t="s">
        <v>605</v>
      </c>
      <c r="AL1492">
        <v>6</v>
      </c>
      <c r="AM1492">
        <v>1</v>
      </c>
      <c r="AN1492" t="s">
        <v>60</v>
      </c>
      <c r="AO1492" t="s">
        <v>67</v>
      </c>
      <c r="AT1492" s="1">
        <v>44098</v>
      </c>
      <c r="AU1492" t="s">
        <v>12097</v>
      </c>
      <c r="AW1492" t="s">
        <v>71</v>
      </c>
      <c r="AX1492" t="s">
        <v>72</v>
      </c>
    </row>
    <row r="1493" spans="1:50" hidden="1" x14ac:dyDescent="0.25">
      <c r="A1493" t="str">
        <f>INDEX('Community ID'!B:B,MATCH(M1493,'Community ID'!A:A,0))</f>
        <v>San Isidro</v>
      </c>
      <c r="B1493" t="str">
        <f>INDEX('Community ID'!$K:$K,MATCH('Environmental Data'!$N1493,'Community ID'!J:J,0))</f>
        <v>Constanza</v>
      </c>
      <c r="D1493" t="s">
        <v>4550</v>
      </c>
      <c r="F1493" t="s">
        <v>4551</v>
      </c>
      <c r="G1493" t="s">
        <v>151</v>
      </c>
      <c r="H1493" t="s">
        <v>4552</v>
      </c>
      <c r="I1493">
        <v>25</v>
      </c>
      <c r="J1493">
        <v>8093715901</v>
      </c>
      <c r="K1493" t="s">
        <v>76</v>
      </c>
      <c r="L1493" t="s">
        <v>1647</v>
      </c>
      <c r="M1493" t="s">
        <v>3708</v>
      </c>
      <c r="N1493" t="s">
        <v>97</v>
      </c>
      <c r="O1493" t="s">
        <v>53</v>
      </c>
      <c r="Q1493" t="s">
        <v>61</v>
      </c>
      <c r="R1493" t="s">
        <v>61</v>
      </c>
      <c r="T1493" t="s">
        <v>1564</v>
      </c>
      <c r="U1493" t="s">
        <v>56</v>
      </c>
      <c r="V1493">
        <v>18.916990599999998</v>
      </c>
      <c r="W1493">
        <v>-70.745426800000004</v>
      </c>
      <c r="X1493" t="s">
        <v>196</v>
      </c>
      <c r="Y1493" t="s">
        <v>196</v>
      </c>
      <c r="Z1493" t="s">
        <v>58</v>
      </c>
      <c r="AA1493" t="s">
        <v>155</v>
      </c>
      <c r="AC1493" t="s">
        <v>60</v>
      </c>
      <c r="AD1493" t="s">
        <v>156</v>
      </c>
      <c r="AE1493" t="s">
        <v>157</v>
      </c>
      <c r="AF1493" t="s">
        <v>111</v>
      </c>
      <c r="AG1493" t="s">
        <v>64</v>
      </c>
      <c r="AH1493" t="s">
        <v>64</v>
      </c>
      <c r="AI1493" t="s">
        <v>4553</v>
      </c>
      <c r="AJ1493">
        <v>1</v>
      </c>
      <c r="AK1493" t="s">
        <v>597</v>
      </c>
      <c r="AL1493">
        <v>5</v>
      </c>
      <c r="AM1493">
        <v>1</v>
      </c>
      <c r="AN1493" t="s">
        <v>61</v>
      </c>
      <c r="AO1493" t="s">
        <v>67</v>
      </c>
      <c r="AT1493" s="1">
        <v>44098</v>
      </c>
      <c r="AU1493" t="s">
        <v>12098</v>
      </c>
      <c r="AW1493" t="s">
        <v>71</v>
      </c>
      <c r="AX1493" t="s">
        <v>72</v>
      </c>
    </row>
    <row r="1494" spans="1:50" hidden="1" x14ac:dyDescent="0.25">
      <c r="A1494" t="str">
        <f>INDEX('Community ID'!B:B,MATCH(M1494,'Community ID'!A:A,0))</f>
        <v>San Isidro</v>
      </c>
      <c r="B1494" t="str">
        <f>INDEX('Community ID'!$K:$K,MATCH('Environmental Data'!$N1494,'Community ID'!J:J,0))</f>
        <v>Constanza</v>
      </c>
      <c r="D1494" t="s">
        <v>4554</v>
      </c>
      <c r="F1494" t="s">
        <v>4555</v>
      </c>
      <c r="G1494" t="s">
        <v>173</v>
      </c>
      <c r="H1494" t="s">
        <v>4556</v>
      </c>
      <c r="I1494">
        <v>2021</v>
      </c>
      <c r="K1494" t="s">
        <v>76</v>
      </c>
      <c r="L1494" t="s">
        <v>127</v>
      </c>
      <c r="M1494" t="s">
        <v>2058</v>
      </c>
      <c r="N1494" t="s">
        <v>97</v>
      </c>
      <c r="O1494" t="s">
        <v>98</v>
      </c>
      <c r="T1494" t="s">
        <v>3005</v>
      </c>
      <c r="U1494" t="s">
        <v>56</v>
      </c>
      <c r="V1494">
        <v>18.916955000000002</v>
      </c>
      <c r="W1494">
        <v>-70.745488100000003</v>
      </c>
      <c r="X1494" t="s">
        <v>82</v>
      </c>
      <c r="Y1494" t="s">
        <v>82</v>
      </c>
      <c r="Z1494" t="s">
        <v>110</v>
      </c>
      <c r="AA1494" t="s">
        <v>84</v>
      </c>
      <c r="AB1494" t="s">
        <v>61</v>
      </c>
      <c r="AC1494" t="s">
        <v>61</v>
      </c>
      <c r="AD1494" t="s">
        <v>156</v>
      </c>
      <c r="AE1494" t="s">
        <v>157</v>
      </c>
      <c r="AF1494" t="s">
        <v>111</v>
      </c>
      <c r="AG1494" t="s">
        <v>64</v>
      </c>
      <c r="AH1494" t="s">
        <v>120</v>
      </c>
      <c r="AI1494" t="s">
        <v>3472</v>
      </c>
      <c r="AJ1494">
        <v>1</v>
      </c>
      <c r="AK1494" t="s">
        <v>605</v>
      </c>
      <c r="AL1494">
        <v>2</v>
      </c>
      <c r="AN1494" t="s">
        <v>60</v>
      </c>
      <c r="AO1494" t="s">
        <v>67</v>
      </c>
      <c r="AT1494" s="1">
        <v>44098</v>
      </c>
      <c r="AU1494" t="s">
        <v>12099</v>
      </c>
      <c r="AW1494" t="s">
        <v>71</v>
      </c>
      <c r="AX1494" t="s">
        <v>72</v>
      </c>
    </row>
    <row r="1495" spans="1:50" hidden="1" x14ac:dyDescent="0.25">
      <c r="A1495" t="str">
        <f>INDEX('Community ID'!B:B,MATCH(M1495,'Community ID'!A:A,0))</f>
        <v>San Isidro</v>
      </c>
      <c r="B1495" t="str">
        <f>INDEX('Community ID'!$K:$K,MATCH('Environmental Data'!$N1495,'Community ID'!J:J,0))</f>
        <v>Constanza</v>
      </c>
      <c r="D1495" t="s">
        <v>4557</v>
      </c>
      <c r="G1495" t="s">
        <v>173</v>
      </c>
      <c r="H1495" t="s">
        <v>4558</v>
      </c>
      <c r="I1495">
        <v>57</v>
      </c>
      <c r="J1495">
        <v>8095140930</v>
      </c>
      <c r="K1495" t="s">
        <v>76</v>
      </c>
      <c r="L1495" t="s">
        <v>4559</v>
      </c>
      <c r="M1495" t="s">
        <v>3708</v>
      </c>
      <c r="N1495" t="s">
        <v>97</v>
      </c>
      <c r="O1495" t="s">
        <v>53</v>
      </c>
      <c r="Q1495" t="s">
        <v>338</v>
      </c>
      <c r="R1495" t="s">
        <v>129</v>
      </c>
      <c r="T1495" t="s">
        <v>1564</v>
      </c>
      <c r="U1495" t="s">
        <v>56</v>
      </c>
      <c r="V1495">
        <v>18.911993200000001</v>
      </c>
      <c r="W1495">
        <v>-70.734131099999999</v>
      </c>
      <c r="X1495" t="s">
        <v>82</v>
      </c>
      <c r="Y1495" t="s">
        <v>82</v>
      </c>
      <c r="Z1495" t="s">
        <v>345</v>
      </c>
      <c r="AA1495" t="s">
        <v>155</v>
      </c>
      <c r="AB1495" t="s">
        <v>61</v>
      </c>
      <c r="AC1495" t="s">
        <v>61</v>
      </c>
      <c r="AD1495" t="s">
        <v>156</v>
      </c>
      <c r="AE1495" t="s">
        <v>157</v>
      </c>
      <c r="AF1495" t="s">
        <v>111</v>
      </c>
      <c r="AG1495" t="s">
        <v>313</v>
      </c>
      <c r="AH1495" t="s">
        <v>120</v>
      </c>
      <c r="AI1495" t="s">
        <v>4560</v>
      </c>
      <c r="AJ1495">
        <v>1</v>
      </c>
      <c r="AK1495" t="s">
        <v>597</v>
      </c>
      <c r="AL1495">
        <v>4</v>
      </c>
      <c r="AM1495">
        <v>1</v>
      </c>
      <c r="AN1495" t="s">
        <v>60</v>
      </c>
      <c r="AO1495" t="s">
        <v>67</v>
      </c>
      <c r="AT1495" s="1">
        <v>44098</v>
      </c>
      <c r="AU1495" t="s">
        <v>12100</v>
      </c>
      <c r="AW1495" t="s">
        <v>71</v>
      </c>
      <c r="AX1495" t="s">
        <v>72</v>
      </c>
    </row>
    <row r="1496" spans="1:50" hidden="1" x14ac:dyDescent="0.25">
      <c r="A1496" t="str">
        <f>INDEX('Community ID'!B:B,MATCH(M1496,'Community ID'!A:A,0))</f>
        <v>San Isidro</v>
      </c>
      <c r="B1496" t="str">
        <f>INDEX('Community ID'!$K:$K,MATCH('Environmental Data'!$N1496,'Community ID'!J:J,0))</f>
        <v>Constanza</v>
      </c>
      <c r="D1496" t="s">
        <v>4561</v>
      </c>
      <c r="F1496" t="s">
        <v>4562</v>
      </c>
      <c r="G1496" t="s">
        <v>173</v>
      </c>
      <c r="H1496" s="1">
        <v>24569</v>
      </c>
      <c r="I1496">
        <v>54</v>
      </c>
      <c r="L1496" t="s">
        <v>127</v>
      </c>
      <c r="M1496" t="s">
        <v>2058</v>
      </c>
      <c r="N1496" t="s">
        <v>97</v>
      </c>
      <c r="O1496" t="s">
        <v>98</v>
      </c>
      <c r="Q1496" t="s">
        <v>99</v>
      </c>
      <c r="T1496" t="s">
        <v>3005</v>
      </c>
      <c r="U1496" t="s">
        <v>56</v>
      </c>
      <c r="V1496">
        <v>18.915795800000001</v>
      </c>
      <c r="W1496">
        <v>-70.743051800000003</v>
      </c>
      <c r="X1496" t="s">
        <v>82</v>
      </c>
      <c r="Y1496" t="s">
        <v>82</v>
      </c>
      <c r="Z1496" t="s">
        <v>110</v>
      </c>
      <c r="AA1496" t="s">
        <v>155</v>
      </c>
      <c r="AC1496" t="s">
        <v>60</v>
      </c>
      <c r="AD1496" t="s">
        <v>156</v>
      </c>
      <c r="AE1496" t="s">
        <v>157</v>
      </c>
      <c r="AF1496" t="s">
        <v>111</v>
      </c>
      <c r="AG1496" t="s">
        <v>64</v>
      </c>
      <c r="AH1496" t="s">
        <v>120</v>
      </c>
      <c r="AI1496" t="s">
        <v>4563</v>
      </c>
      <c r="AJ1496">
        <v>1</v>
      </c>
      <c r="AK1496" t="s">
        <v>605</v>
      </c>
      <c r="AL1496">
        <v>3</v>
      </c>
      <c r="AN1496" t="s">
        <v>60</v>
      </c>
      <c r="AO1496" t="s">
        <v>67</v>
      </c>
      <c r="AT1496" s="1">
        <v>44098</v>
      </c>
      <c r="AU1496" t="s">
        <v>12101</v>
      </c>
      <c r="AW1496" t="s">
        <v>71</v>
      </c>
      <c r="AX1496" t="s">
        <v>72</v>
      </c>
    </row>
    <row r="1497" spans="1:50" hidden="1" x14ac:dyDescent="0.25">
      <c r="A1497" t="str">
        <f>INDEX('Community ID'!B:B,MATCH(M1497,'Community ID'!A:A,0))</f>
        <v>San Isidro</v>
      </c>
      <c r="B1497" t="str">
        <f>INDEX('Community ID'!$K:$K,MATCH('Environmental Data'!$N1497,'Community ID'!J:J,0))</f>
        <v>Constanza</v>
      </c>
      <c r="D1497" t="s">
        <v>4564</v>
      </c>
      <c r="G1497" t="s">
        <v>173</v>
      </c>
      <c r="H1497" s="1">
        <v>22860</v>
      </c>
      <c r="I1497">
        <v>59</v>
      </c>
      <c r="K1497" t="s">
        <v>76</v>
      </c>
      <c r="L1497" t="s">
        <v>127</v>
      </c>
      <c r="M1497" t="s">
        <v>2058</v>
      </c>
      <c r="N1497" t="s">
        <v>97</v>
      </c>
      <c r="O1497" t="s">
        <v>98</v>
      </c>
      <c r="Q1497" t="s">
        <v>99</v>
      </c>
      <c r="T1497" t="s">
        <v>3005</v>
      </c>
      <c r="U1497" t="s">
        <v>56</v>
      </c>
      <c r="V1497">
        <v>18.915044300000002</v>
      </c>
      <c r="W1497">
        <v>-70.742680100000001</v>
      </c>
      <c r="X1497" t="s">
        <v>82</v>
      </c>
      <c r="Y1497" t="s">
        <v>82</v>
      </c>
      <c r="Z1497" t="s">
        <v>110</v>
      </c>
      <c r="AA1497" t="s">
        <v>84</v>
      </c>
      <c r="AC1497" t="s">
        <v>60</v>
      </c>
      <c r="AD1497" t="s">
        <v>156</v>
      </c>
      <c r="AE1497" t="s">
        <v>157</v>
      </c>
      <c r="AF1497" t="s">
        <v>111</v>
      </c>
      <c r="AG1497" t="s">
        <v>64</v>
      </c>
      <c r="AH1497" t="s">
        <v>120</v>
      </c>
      <c r="AI1497" t="s">
        <v>4537</v>
      </c>
      <c r="AJ1497">
        <v>1</v>
      </c>
      <c r="AK1497" t="s">
        <v>605</v>
      </c>
      <c r="AL1497">
        <v>4</v>
      </c>
      <c r="AN1497" t="s">
        <v>60</v>
      </c>
      <c r="AO1497" t="s">
        <v>67</v>
      </c>
      <c r="AT1497" s="1">
        <v>44098</v>
      </c>
      <c r="AU1497" t="s">
        <v>12102</v>
      </c>
      <c r="AW1497" t="s">
        <v>71</v>
      </c>
      <c r="AX1497" t="s">
        <v>72</v>
      </c>
    </row>
    <row r="1498" spans="1:50" hidden="1" x14ac:dyDescent="0.25">
      <c r="A1498" t="str">
        <f>INDEX('Community ID'!B:B,MATCH(M1498,'Community ID'!A:A,0))</f>
        <v>San Isidro</v>
      </c>
      <c r="B1498" t="str">
        <f>INDEX('Community ID'!$K:$K,MATCH('Environmental Data'!$N1498,'Community ID'!J:J,0))</f>
        <v>Constanza</v>
      </c>
      <c r="D1498" t="s">
        <v>4565</v>
      </c>
      <c r="F1498" t="s">
        <v>2841</v>
      </c>
      <c r="G1498" t="s">
        <v>173</v>
      </c>
      <c r="H1498" t="s">
        <v>4566</v>
      </c>
      <c r="I1498">
        <v>24</v>
      </c>
      <c r="J1498">
        <v>8298844142</v>
      </c>
      <c r="K1498" t="s">
        <v>76</v>
      </c>
      <c r="L1498" t="s">
        <v>127</v>
      </c>
      <c r="M1498" t="s">
        <v>3708</v>
      </c>
      <c r="N1498" t="s">
        <v>97</v>
      </c>
      <c r="O1498" t="s">
        <v>53</v>
      </c>
      <c r="Q1498" t="s">
        <v>61</v>
      </c>
      <c r="R1498" t="s">
        <v>61</v>
      </c>
      <c r="T1498" t="s">
        <v>1564</v>
      </c>
      <c r="U1498" t="s">
        <v>56</v>
      </c>
      <c r="V1498">
        <v>18.9146088</v>
      </c>
      <c r="W1498">
        <v>-70.741936699999997</v>
      </c>
      <c r="X1498" t="s">
        <v>196</v>
      </c>
      <c r="Y1498" t="s">
        <v>196</v>
      </c>
      <c r="Z1498" t="s">
        <v>345</v>
      </c>
      <c r="AA1498" t="s">
        <v>155</v>
      </c>
      <c r="AB1498" t="s">
        <v>60</v>
      </c>
      <c r="AD1498" t="s">
        <v>156</v>
      </c>
      <c r="AG1498" t="s">
        <v>64</v>
      </c>
      <c r="AH1498" t="s">
        <v>64</v>
      </c>
      <c r="AI1498" t="s">
        <v>307</v>
      </c>
      <c r="AJ1498">
        <v>1</v>
      </c>
      <c r="AK1498" t="s">
        <v>597</v>
      </c>
      <c r="AL1498">
        <v>3</v>
      </c>
      <c r="AM1498">
        <v>1</v>
      </c>
      <c r="AT1498" s="1">
        <v>44098</v>
      </c>
      <c r="AU1498" t="s">
        <v>12103</v>
      </c>
      <c r="AW1498" t="s">
        <v>71</v>
      </c>
      <c r="AX1498" t="s">
        <v>72</v>
      </c>
    </row>
    <row r="1499" spans="1:50" hidden="1" x14ac:dyDescent="0.25">
      <c r="A1499" t="str">
        <f>INDEX('Community ID'!B:B,MATCH(M1499,'Community ID'!A:A,0))</f>
        <v>San Isidro</v>
      </c>
      <c r="B1499" t="str">
        <f>INDEX('Community ID'!$K:$K,MATCH('Environmental Data'!$N1499,'Community ID'!J:J,0))</f>
        <v>Constanza</v>
      </c>
      <c r="D1499" t="s">
        <v>4567</v>
      </c>
      <c r="F1499" t="s">
        <v>4568</v>
      </c>
      <c r="G1499" t="s">
        <v>173</v>
      </c>
      <c r="H1499" s="1">
        <v>25483</v>
      </c>
      <c r="I1499">
        <v>52</v>
      </c>
      <c r="L1499" t="s">
        <v>127</v>
      </c>
      <c r="M1499" t="s">
        <v>2058</v>
      </c>
      <c r="N1499" t="s">
        <v>97</v>
      </c>
      <c r="O1499" t="s">
        <v>98</v>
      </c>
      <c r="Q1499" t="s">
        <v>99</v>
      </c>
      <c r="T1499" t="s">
        <v>3005</v>
      </c>
      <c r="U1499" t="s">
        <v>56</v>
      </c>
      <c r="V1499">
        <v>18.915044300000002</v>
      </c>
      <c r="W1499">
        <v>-70.742680100000001</v>
      </c>
      <c r="X1499" t="s">
        <v>275</v>
      </c>
      <c r="Y1499" t="s">
        <v>275</v>
      </c>
      <c r="Z1499" t="s">
        <v>345</v>
      </c>
      <c r="AA1499" t="s">
        <v>155</v>
      </c>
      <c r="AB1499" t="s">
        <v>60</v>
      </c>
      <c r="AD1499" t="s">
        <v>156</v>
      </c>
      <c r="AE1499" t="s">
        <v>176</v>
      </c>
      <c r="AF1499" t="s">
        <v>395</v>
      </c>
      <c r="AG1499" t="s">
        <v>64</v>
      </c>
      <c r="AH1499" t="s">
        <v>120</v>
      </c>
      <c r="AI1499" t="s">
        <v>4569</v>
      </c>
      <c r="AJ1499">
        <v>1</v>
      </c>
      <c r="AK1499" t="s">
        <v>605</v>
      </c>
      <c r="AL1499">
        <v>2</v>
      </c>
      <c r="AN1499" t="s">
        <v>60</v>
      </c>
      <c r="AO1499" t="s">
        <v>67</v>
      </c>
      <c r="AT1499" s="1">
        <v>44098</v>
      </c>
      <c r="AU1499" t="s">
        <v>12104</v>
      </c>
      <c r="AW1499" t="s">
        <v>71</v>
      </c>
      <c r="AX1499" t="s">
        <v>72</v>
      </c>
    </row>
    <row r="1500" spans="1:50" hidden="1" x14ac:dyDescent="0.25">
      <c r="A1500" t="str">
        <f>INDEX('Community ID'!B:B,MATCH(M1500,'Community ID'!A:A,0))</f>
        <v>San Isidro</v>
      </c>
      <c r="B1500" t="str">
        <f>INDEX('Community ID'!$K:$K,MATCH('Environmental Data'!$N1500,'Community ID'!J:J,0))</f>
        <v>Constanza</v>
      </c>
      <c r="D1500" t="s">
        <v>4570</v>
      </c>
      <c r="G1500" t="s">
        <v>173</v>
      </c>
      <c r="H1500" s="1">
        <v>34371</v>
      </c>
      <c r="I1500">
        <v>27</v>
      </c>
      <c r="J1500">
        <v>8297055493</v>
      </c>
      <c r="K1500" t="s">
        <v>132</v>
      </c>
      <c r="L1500" t="s">
        <v>127</v>
      </c>
      <c r="M1500" t="s">
        <v>3708</v>
      </c>
      <c r="N1500" t="s">
        <v>97</v>
      </c>
      <c r="O1500" t="s">
        <v>53</v>
      </c>
      <c r="Q1500" t="s">
        <v>61</v>
      </c>
      <c r="R1500" t="s">
        <v>61</v>
      </c>
      <c r="T1500" t="s">
        <v>1564</v>
      </c>
      <c r="U1500" t="s">
        <v>56</v>
      </c>
      <c r="V1500">
        <v>18.916554099999999</v>
      </c>
      <c r="W1500">
        <v>-70.745154200000002</v>
      </c>
      <c r="X1500" t="s">
        <v>82</v>
      </c>
      <c r="Y1500" t="s">
        <v>82</v>
      </c>
      <c r="Z1500" t="s">
        <v>345</v>
      </c>
      <c r="AA1500" t="s">
        <v>155</v>
      </c>
      <c r="AB1500" t="s">
        <v>60</v>
      </c>
      <c r="AD1500" t="s">
        <v>156</v>
      </c>
      <c r="AE1500" t="s">
        <v>176</v>
      </c>
      <c r="AF1500" t="s">
        <v>63</v>
      </c>
      <c r="AG1500" t="s">
        <v>64</v>
      </c>
      <c r="AH1500" t="s">
        <v>120</v>
      </c>
      <c r="AI1500" t="s">
        <v>4571</v>
      </c>
      <c r="AJ1500">
        <v>1</v>
      </c>
      <c r="AK1500" t="s">
        <v>597</v>
      </c>
      <c r="AL1500">
        <v>4</v>
      </c>
      <c r="AM1500">
        <v>0</v>
      </c>
      <c r="AN1500" t="s">
        <v>60</v>
      </c>
      <c r="AO1500" t="s">
        <v>67</v>
      </c>
      <c r="AT1500" s="1">
        <v>44098</v>
      </c>
      <c r="AU1500" t="s">
        <v>12105</v>
      </c>
      <c r="AW1500" t="s">
        <v>71</v>
      </c>
      <c r="AX1500" t="s">
        <v>72</v>
      </c>
    </row>
    <row r="1501" spans="1:50" hidden="1" x14ac:dyDescent="0.25">
      <c r="A1501" t="str">
        <f>INDEX('Community ID'!B:B,MATCH(M1501,'Community ID'!A:A,0))</f>
        <v>San Isidro</v>
      </c>
      <c r="B1501" t="str">
        <f>INDEX('Community ID'!$K:$K,MATCH('Environmental Data'!$N1501,'Community ID'!J:J,0))</f>
        <v>Constanza</v>
      </c>
      <c r="D1501" t="s">
        <v>4572</v>
      </c>
      <c r="F1501" t="s">
        <v>4573</v>
      </c>
      <c r="G1501" t="s">
        <v>173</v>
      </c>
      <c r="H1501" s="1">
        <v>31111</v>
      </c>
      <c r="I1501">
        <v>36</v>
      </c>
      <c r="K1501" t="s">
        <v>76</v>
      </c>
      <c r="L1501" t="s">
        <v>127</v>
      </c>
      <c r="M1501" t="s">
        <v>2058</v>
      </c>
      <c r="N1501" t="s">
        <v>97</v>
      </c>
      <c r="O1501" t="s">
        <v>98</v>
      </c>
      <c r="T1501" t="s">
        <v>3005</v>
      </c>
      <c r="U1501" t="s">
        <v>56</v>
      </c>
      <c r="V1501">
        <v>18.915044300000002</v>
      </c>
      <c r="W1501">
        <v>-70.742680100000001</v>
      </c>
      <c r="X1501" t="s">
        <v>100</v>
      </c>
      <c r="Y1501" t="s">
        <v>100</v>
      </c>
      <c r="Z1501" t="s">
        <v>345</v>
      </c>
      <c r="AA1501" t="s">
        <v>59</v>
      </c>
      <c r="AB1501" t="s">
        <v>60</v>
      </c>
      <c r="AD1501" t="s">
        <v>156</v>
      </c>
      <c r="AE1501" t="s">
        <v>176</v>
      </c>
      <c r="AF1501" t="s">
        <v>111</v>
      </c>
      <c r="AG1501" t="s">
        <v>64</v>
      </c>
      <c r="AH1501" t="s">
        <v>120</v>
      </c>
      <c r="AI1501" t="s">
        <v>4574</v>
      </c>
      <c r="AJ1501">
        <v>1</v>
      </c>
      <c r="AK1501" t="s">
        <v>605</v>
      </c>
      <c r="AL1501">
        <v>2</v>
      </c>
      <c r="AN1501" t="s">
        <v>61</v>
      </c>
      <c r="AO1501" t="s">
        <v>67</v>
      </c>
      <c r="AT1501" s="1">
        <v>44098</v>
      </c>
      <c r="AU1501" t="s">
        <v>12106</v>
      </c>
      <c r="AW1501" t="s">
        <v>71</v>
      </c>
      <c r="AX1501" t="s">
        <v>72</v>
      </c>
    </row>
    <row r="1502" spans="1:50" hidden="1" x14ac:dyDescent="0.25">
      <c r="A1502" t="str">
        <f>INDEX('Community ID'!B:B,MATCH(M1502,'Community ID'!A:A,0))</f>
        <v>San Isidro</v>
      </c>
      <c r="B1502" t="str">
        <f>INDEX('Community ID'!$K:$K,MATCH('Environmental Data'!$N1502,'Community ID'!J:J,0))</f>
        <v>Constanza</v>
      </c>
      <c r="D1502" t="s">
        <v>4575</v>
      </c>
      <c r="F1502" t="s">
        <v>4576</v>
      </c>
      <c r="G1502" t="s">
        <v>151</v>
      </c>
      <c r="H1502" t="s">
        <v>4577</v>
      </c>
      <c r="I1502">
        <v>48</v>
      </c>
      <c r="K1502" t="s">
        <v>76</v>
      </c>
      <c r="L1502" t="s">
        <v>1767</v>
      </c>
      <c r="M1502" t="s">
        <v>2058</v>
      </c>
      <c r="N1502" t="s">
        <v>97</v>
      </c>
      <c r="O1502" t="s">
        <v>98</v>
      </c>
      <c r="T1502" t="s">
        <v>3005</v>
      </c>
      <c r="U1502" t="s">
        <v>56</v>
      </c>
      <c r="V1502">
        <v>18.916559400000001</v>
      </c>
      <c r="W1502">
        <v>-70.745148999999998</v>
      </c>
      <c r="X1502" t="s">
        <v>57</v>
      </c>
      <c r="Y1502" t="s">
        <v>100</v>
      </c>
      <c r="Z1502" t="s">
        <v>345</v>
      </c>
      <c r="AA1502" t="s">
        <v>155</v>
      </c>
      <c r="AB1502" t="s">
        <v>60</v>
      </c>
      <c r="AD1502" t="s">
        <v>156</v>
      </c>
      <c r="AE1502" t="s">
        <v>157</v>
      </c>
      <c r="AF1502" t="s">
        <v>63</v>
      </c>
      <c r="AG1502" t="s">
        <v>64</v>
      </c>
      <c r="AH1502" t="s">
        <v>120</v>
      </c>
      <c r="AI1502" t="s">
        <v>307</v>
      </c>
      <c r="AJ1502">
        <v>1</v>
      </c>
      <c r="AK1502" t="s">
        <v>605</v>
      </c>
      <c r="AL1502">
        <v>1</v>
      </c>
      <c r="AN1502" t="s">
        <v>61</v>
      </c>
      <c r="AO1502" t="s">
        <v>67</v>
      </c>
      <c r="AT1502" s="1">
        <v>44098</v>
      </c>
      <c r="AU1502" t="s">
        <v>12107</v>
      </c>
      <c r="AW1502" t="s">
        <v>71</v>
      </c>
      <c r="AX1502" t="s">
        <v>72</v>
      </c>
    </row>
    <row r="1503" spans="1:50" hidden="1" x14ac:dyDescent="0.25">
      <c r="A1503" t="str">
        <f>INDEX('Community ID'!B:B,MATCH(M1503,'Community ID'!A:A,0))</f>
        <v>San Isidro</v>
      </c>
      <c r="B1503" t="str">
        <f>INDEX('Community ID'!$K:$K,MATCH('Environmental Data'!$N1503,'Community ID'!J:J,0))</f>
        <v>Constanza</v>
      </c>
      <c r="D1503" t="s">
        <v>4578</v>
      </c>
      <c r="G1503" t="s">
        <v>173</v>
      </c>
      <c r="H1503" t="s">
        <v>4579</v>
      </c>
      <c r="I1503">
        <v>65</v>
      </c>
      <c r="J1503">
        <v>8094229275</v>
      </c>
      <c r="K1503" t="s">
        <v>76</v>
      </c>
      <c r="L1503" t="s">
        <v>127</v>
      </c>
      <c r="M1503" t="s">
        <v>3708</v>
      </c>
      <c r="N1503" t="s">
        <v>97</v>
      </c>
      <c r="O1503" t="s">
        <v>53</v>
      </c>
      <c r="Q1503" t="s">
        <v>1257</v>
      </c>
      <c r="R1503" t="s">
        <v>129</v>
      </c>
      <c r="T1503" t="s">
        <v>1564</v>
      </c>
      <c r="U1503" t="s">
        <v>56</v>
      </c>
      <c r="V1503">
        <v>18.9165676</v>
      </c>
      <c r="W1503">
        <v>-70.745098999999996</v>
      </c>
      <c r="X1503" t="s">
        <v>82</v>
      </c>
      <c r="Y1503" t="s">
        <v>82</v>
      </c>
      <c r="Z1503" t="s">
        <v>345</v>
      </c>
      <c r="AA1503" t="s">
        <v>155</v>
      </c>
      <c r="AB1503" t="s">
        <v>60</v>
      </c>
      <c r="AD1503" t="s">
        <v>156</v>
      </c>
      <c r="AE1503" t="s">
        <v>176</v>
      </c>
      <c r="AF1503" t="s">
        <v>63</v>
      </c>
      <c r="AG1503" t="s">
        <v>4580</v>
      </c>
      <c r="AH1503" t="s">
        <v>120</v>
      </c>
      <c r="AI1503" t="s">
        <v>4581</v>
      </c>
      <c r="AJ1503">
        <v>1</v>
      </c>
      <c r="AK1503" t="s">
        <v>597</v>
      </c>
      <c r="AL1503">
        <v>2</v>
      </c>
      <c r="AM1503">
        <v>0</v>
      </c>
      <c r="AN1503" t="s">
        <v>60</v>
      </c>
      <c r="AO1503" t="s">
        <v>67</v>
      </c>
      <c r="AT1503" s="1">
        <v>44098</v>
      </c>
      <c r="AU1503" t="s">
        <v>12108</v>
      </c>
      <c r="AW1503" t="s">
        <v>71</v>
      </c>
      <c r="AX1503" t="s">
        <v>72</v>
      </c>
    </row>
    <row r="1504" spans="1:50" hidden="1" x14ac:dyDescent="0.25">
      <c r="A1504" t="str">
        <f>INDEX('Community ID'!B:B,MATCH(M1504,'Community ID'!A:A,0))</f>
        <v>San Isidro</v>
      </c>
      <c r="B1504" t="str">
        <f>INDEX('Community ID'!$K:$K,MATCH('Environmental Data'!$N1504,'Community ID'!J:J,0))</f>
        <v>Constanza</v>
      </c>
      <c r="D1504" t="s">
        <v>4582</v>
      </c>
      <c r="F1504" t="s">
        <v>1566</v>
      </c>
      <c r="G1504" t="s">
        <v>173</v>
      </c>
      <c r="H1504" s="1">
        <v>36437</v>
      </c>
      <c r="I1504">
        <v>22</v>
      </c>
      <c r="K1504" t="s">
        <v>132</v>
      </c>
      <c r="L1504" t="s">
        <v>127</v>
      </c>
      <c r="M1504" t="s">
        <v>2058</v>
      </c>
      <c r="N1504" t="s">
        <v>97</v>
      </c>
      <c r="O1504" t="s">
        <v>98</v>
      </c>
      <c r="T1504" t="s">
        <v>3005</v>
      </c>
      <c r="U1504" t="s">
        <v>56</v>
      </c>
      <c r="V1504">
        <v>18.916559199999998</v>
      </c>
      <c r="W1504">
        <v>-70.745148499999999</v>
      </c>
      <c r="X1504" t="s">
        <v>196</v>
      </c>
      <c r="Y1504" t="s">
        <v>100</v>
      </c>
      <c r="Z1504" t="s">
        <v>345</v>
      </c>
      <c r="AA1504" t="s">
        <v>155</v>
      </c>
      <c r="AB1504" t="s">
        <v>60</v>
      </c>
      <c r="AD1504" t="s">
        <v>156</v>
      </c>
      <c r="AE1504" t="s">
        <v>176</v>
      </c>
      <c r="AF1504" t="s">
        <v>111</v>
      </c>
      <c r="AG1504" t="s">
        <v>64</v>
      </c>
      <c r="AH1504" t="s">
        <v>120</v>
      </c>
      <c r="AI1504" t="s">
        <v>307</v>
      </c>
      <c r="AJ1504">
        <v>1</v>
      </c>
      <c r="AK1504" t="s">
        <v>605</v>
      </c>
      <c r="AL1504">
        <v>2</v>
      </c>
      <c r="AN1504" t="s">
        <v>61</v>
      </c>
      <c r="AO1504" t="s">
        <v>67</v>
      </c>
      <c r="AT1504" s="1">
        <v>44098</v>
      </c>
      <c r="AU1504" t="s">
        <v>12109</v>
      </c>
      <c r="AW1504" t="s">
        <v>71</v>
      </c>
      <c r="AX1504" t="s">
        <v>72</v>
      </c>
    </row>
    <row r="1505" spans="1:50" hidden="1" x14ac:dyDescent="0.25">
      <c r="A1505" t="str">
        <f>INDEX('Community ID'!B:B,MATCH(M1505,'Community ID'!A:A,0))</f>
        <v>San Isidro</v>
      </c>
      <c r="B1505" t="str">
        <f>INDEX('Community ID'!$K:$K,MATCH('Environmental Data'!$N1505,'Community ID'!J:J,0))</f>
        <v>Constanza</v>
      </c>
      <c r="D1505" t="s">
        <v>4583</v>
      </c>
      <c r="F1505" t="s">
        <v>4584</v>
      </c>
      <c r="G1505" t="s">
        <v>151</v>
      </c>
      <c r="H1505" t="s">
        <v>194</v>
      </c>
      <c r="I1505">
        <v>2021</v>
      </c>
      <c r="J1505">
        <v>8299129446</v>
      </c>
      <c r="M1505" t="s">
        <v>2058</v>
      </c>
      <c r="N1505" t="s">
        <v>97</v>
      </c>
      <c r="O1505" t="s">
        <v>98</v>
      </c>
      <c r="Q1505" t="s">
        <v>99</v>
      </c>
      <c r="T1505" t="s">
        <v>3005</v>
      </c>
      <c r="U1505" t="s">
        <v>56</v>
      </c>
      <c r="V1505">
        <v>18.916559700000001</v>
      </c>
      <c r="W1505">
        <v>-70.745148099999994</v>
      </c>
      <c r="X1505" t="s">
        <v>82</v>
      </c>
      <c r="Y1505" t="s">
        <v>82</v>
      </c>
      <c r="Z1505" t="s">
        <v>345</v>
      </c>
      <c r="AA1505" t="s">
        <v>155</v>
      </c>
      <c r="AB1505" t="s">
        <v>60</v>
      </c>
      <c r="AD1505" t="s">
        <v>156</v>
      </c>
      <c r="AE1505" t="s">
        <v>176</v>
      </c>
      <c r="AF1505" t="s">
        <v>63</v>
      </c>
      <c r="AG1505" t="s">
        <v>64</v>
      </c>
      <c r="AH1505" t="s">
        <v>120</v>
      </c>
      <c r="AI1505" t="s">
        <v>4585</v>
      </c>
      <c r="AJ1505">
        <v>1</v>
      </c>
      <c r="AK1505" t="s">
        <v>605</v>
      </c>
      <c r="AL1505">
        <v>3</v>
      </c>
      <c r="AN1505" t="s">
        <v>60</v>
      </c>
      <c r="AO1505" t="s">
        <v>67</v>
      </c>
      <c r="AT1505" s="1">
        <v>44098</v>
      </c>
      <c r="AU1505" t="s">
        <v>12110</v>
      </c>
      <c r="AW1505" t="s">
        <v>71</v>
      </c>
      <c r="AX1505" t="s">
        <v>72</v>
      </c>
    </row>
    <row r="1506" spans="1:50" hidden="1" x14ac:dyDescent="0.25">
      <c r="A1506" t="str">
        <f>INDEX('Community ID'!B:B,MATCH(M1506,'Community ID'!A:A,0))</f>
        <v>San Isidro</v>
      </c>
      <c r="B1506" t="str">
        <f>INDEX('Community ID'!$K:$K,MATCH('Environmental Data'!$N1506,'Community ID'!J:J,0))</f>
        <v>Constanza</v>
      </c>
      <c r="D1506" t="s">
        <v>4586</v>
      </c>
      <c r="G1506" t="s">
        <v>173</v>
      </c>
      <c r="H1506" t="s">
        <v>194</v>
      </c>
      <c r="I1506">
        <v>2021</v>
      </c>
      <c r="J1506">
        <v>8296135931</v>
      </c>
      <c r="K1506" t="s">
        <v>76</v>
      </c>
      <c r="L1506" t="s">
        <v>127</v>
      </c>
      <c r="M1506" t="s">
        <v>2058</v>
      </c>
      <c r="N1506" t="s">
        <v>97</v>
      </c>
      <c r="O1506" t="s">
        <v>98</v>
      </c>
      <c r="Q1506" t="s">
        <v>99</v>
      </c>
      <c r="T1506" t="s">
        <v>3005</v>
      </c>
      <c r="U1506" t="s">
        <v>56</v>
      </c>
      <c r="V1506">
        <v>18.916489299999999</v>
      </c>
      <c r="W1506">
        <v>-70.745228600000004</v>
      </c>
      <c r="X1506" t="s">
        <v>82</v>
      </c>
      <c r="Y1506" t="s">
        <v>82</v>
      </c>
      <c r="Z1506" t="s">
        <v>345</v>
      </c>
      <c r="AA1506" t="s">
        <v>155</v>
      </c>
      <c r="AB1506" t="s">
        <v>60</v>
      </c>
      <c r="AD1506" t="s">
        <v>156</v>
      </c>
      <c r="AE1506" t="s">
        <v>176</v>
      </c>
      <c r="AF1506" t="s">
        <v>63</v>
      </c>
      <c r="AG1506" t="s">
        <v>64</v>
      </c>
      <c r="AH1506" t="s">
        <v>120</v>
      </c>
      <c r="AI1506" t="s">
        <v>307</v>
      </c>
      <c r="AJ1506">
        <v>1</v>
      </c>
      <c r="AK1506" t="s">
        <v>605</v>
      </c>
      <c r="AL1506">
        <v>4</v>
      </c>
      <c r="AN1506" t="s">
        <v>60</v>
      </c>
      <c r="AO1506" t="s">
        <v>67</v>
      </c>
      <c r="AT1506" s="1">
        <v>44098</v>
      </c>
      <c r="AU1506" t="s">
        <v>12111</v>
      </c>
      <c r="AW1506" t="s">
        <v>71</v>
      </c>
      <c r="AX1506" t="s">
        <v>72</v>
      </c>
    </row>
    <row r="1507" spans="1:50" hidden="1" x14ac:dyDescent="0.25">
      <c r="A1507" t="str">
        <f>INDEX('Community ID'!B:B,MATCH(M1507,'Community ID'!A:A,0))</f>
        <v>San Isidro</v>
      </c>
      <c r="B1507" t="str">
        <f>INDEX('Community ID'!$K:$K,MATCH('Environmental Data'!$N1507,'Community ID'!J:J,0))</f>
        <v>Constanza</v>
      </c>
      <c r="D1507" t="s">
        <v>4587</v>
      </c>
      <c r="F1507" t="s">
        <v>4588</v>
      </c>
      <c r="G1507" t="s">
        <v>173</v>
      </c>
      <c r="H1507" t="s">
        <v>194</v>
      </c>
      <c r="I1507">
        <v>2021</v>
      </c>
      <c r="K1507" t="s">
        <v>76</v>
      </c>
      <c r="L1507" t="s">
        <v>127</v>
      </c>
      <c r="M1507" t="s">
        <v>3708</v>
      </c>
      <c r="N1507" t="s">
        <v>97</v>
      </c>
      <c r="O1507" t="s">
        <v>53</v>
      </c>
      <c r="Q1507" t="s">
        <v>61</v>
      </c>
      <c r="R1507" t="s">
        <v>61</v>
      </c>
      <c r="T1507" t="s">
        <v>1564</v>
      </c>
      <c r="U1507" t="s">
        <v>56</v>
      </c>
      <c r="V1507">
        <v>18.916108999999999</v>
      </c>
      <c r="W1507">
        <v>-70.744888000000003</v>
      </c>
      <c r="X1507" t="s">
        <v>57</v>
      </c>
      <c r="Y1507" t="s">
        <v>57</v>
      </c>
      <c r="Z1507" t="s">
        <v>58</v>
      </c>
      <c r="AA1507" t="s">
        <v>155</v>
      </c>
      <c r="AB1507" t="s">
        <v>60</v>
      </c>
      <c r="AD1507" t="s">
        <v>156</v>
      </c>
      <c r="AE1507" t="s">
        <v>176</v>
      </c>
      <c r="AF1507" t="s">
        <v>63</v>
      </c>
      <c r="AG1507" t="s">
        <v>64</v>
      </c>
      <c r="AH1507" t="s">
        <v>64</v>
      </c>
      <c r="AI1507" t="s">
        <v>4589</v>
      </c>
      <c r="AJ1507">
        <v>1</v>
      </c>
      <c r="AK1507" t="s">
        <v>597</v>
      </c>
      <c r="AL1507">
        <v>6</v>
      </c>
      <c r="AM1507">
        <v>2</v>
      </c>
      <c r="AO1507" t="s">
        <v>67</v>
      </c>
      <c r="AT1507" s="1">
        <v>44098</v>
      </c>
      <c r="AU1507" t="s">
        <v>12112</v>
      </c>
      <c r="AW1507" t="s">
        <v>71</v>
      </c>
      <c r="AX1507" t="s">
        <v>72</v>
      </c>
    </row>
    <row r="1508" spans="1:50" hidden="1" x14ac:dyDescent="0.25">
      <c r="A1508" t="str">
        <f>INDEX('Community ID'!B:B,MATCH(M1508,'Community ID'!A:A,0))</f>
        <v>Los Mangos</v>
      </c>
      <c r="B1508" t="str">
        <f>INDEX('Community ID'!$K:$K,MATCH('Environmental Data'!$N1508,'Community ID'!J:J,0))</f>
        <v>Santiago</v>
      </c>
      <c r="D1508" t="s">
        <v>4590</v>
      </c>
      <c r="G1508" t="s">
        <v>151</v>
      </c>
      <c r="H1508" s="1">
        <v>17565</v>
      </c>
      <c r="I1508">
        <v>73</v>
      </c>
      <c r="J1508">
        <v>8494028444</v>
      </c>
      <c r="K1508" t="s">
        <v>49</v>
      </c>
      <c r="L1508" t="s">
        <v>50</v>
      </c>
      <c r="M1508" t="s">
        <v>4395</v>
      </c>
      <c r="N1508" t="s">
        <v>364</v>
      </c>
      <c r="O1508" t="s">
        <v>364</v>
      </c>
      <c r="Q1508" t="s">
        <v>370</v>
      </c>
      <c r="S1508">
        <v>3100585078</v>
      </c>
      <c r="T1508" t="s">
        <v>3105</v>
      </c>
      <c r="U1508" t="s">
        <v>56</v>
      </c>
      <c r="V1508">
        <v>19.488322479981001</v>
      </c>
      <c r="W1508">
        <v>-70.749377195747002</v>
      </c>
      <c r="X1508" t="s">
        <v>57</v>
      </c>
      <c r="Y1508" t="s">
        <v>57</v>
      </c>
      <c r="Z1508" t="s">
        <v>345</v>
      </c>
      <c r="AA1508" t="s">
        <v>155</v>
      </c>
      <c r="AB1508" t="s">
        <v>60</v>
      </c>
      <c r="AD1508" t="s">
        <v>156</v>
      </c>
      <c r="AE1508" t="s">
        <v>176</v>
      </c>
      <c r="AF1508" t="s">
        <v>63</v>
      </c>
      <c r="AG1508" t="s">
        <v>1052</v>
      </c>
      <c r="AH1508" t="s">
        <v>1052</v>
      </c>
      <c r="AI1508" t="s">
        <v>4591</v>
      </c>
      <c r="AJ1508">
        <v>1</v>
      </c>
      <c r="AK1508" t="s">
        <v>103</v>
      </c>
      <c r="AL1508">
        <v>1</v>
      </c>
      <c r="AN1508" t="s">
        <v>60</v>
      </c>
      <c r="AO1508" t="s">
        <v>67</v>
      </c>
      <c r="AT1508" s="1">
        <v>44097</v>
      </c>
      <c r="AU1508" t="s">
        <v>12113</v>
      </c>
      <c r="AW1508" t="s">
        <v>71</v>
      </c>
      <c r="AX1508" t="s">
        <v>72</v>
      </c>
    </row>
    <row r="1509" spans="1:50" hidden="1" x14ac:dyDescent="0.25">
      <c r="A1509" t="str">
        <f>INDEX('Community ID'!B:B,MATCH(M1509,'Community ID'!A:A,0))</f>
        <v>Los Mangos</v>
      </c>
      <c r="B1509" t="str">
        <f>INDEX('Community ID'!$K:$K,MATCH('Environmental Data'!$N1509,'Community ID'!J:J,0))</f>
        <v>Santiago</v>
      </c>
      <c r="D1509" t="s">
        <v>4592</v>
      </c>
      <c r="F1509" t="s">
        <v>4593</v>
      </c>
      <c r="G1509" t="s">
        <v>173</v>
      </c>
      <c r="H1509" t="s">
        <v>4594</v>
      </c>
      <c r="I1509">
        <v>18</v>
      </c>
      <c r="J1509">
        <v>8294103759</v>
      </c>
      <c r="K1509" t="s">
        <v>201</v>
      </c>
      <c r="L1509" t="s">
        <v>118</v>
      </c>
      <c r="M1509" t="s">
        <v>4395</v>
      </c>
      <c r="N1509" t="s">
        <v>364</v>
      </c>
      <c r="O1509" t="s">
        <v>364</v>
      </c>
      <c r="Q1509" t="s">
        <v>353</v>
      </c>
      <c r="T1509" t="s">
        <v>3105</v>
      </c>
      <c r="U1509" t="s">
        <v>56</v>
      </c>
      <c r="V1509">
        <v>19.488322479981001</v>
      </c>
      <c r="W1509">
        <v>-70.749377195747002</v>
      </c>
      <c r="X1509" t="s">
        <v>100</v>
      </c>
      <c r="Y1509" t="s">
        <v>100</v>
      </c>
      <c r="Z1509" t="s">
        <v>345</v>
      </c>
      <c r="AA1509" t="s">
        <v>155</v>
      </c>
      <c r="AB1509" t="s">
        <v>60</v>
      </c>
      <c r="AD1509" t="s">
        <v>156</v>
      </c>
      <c r="AE1509" t="s">
        <v>176</v>
      </c>
      <c r="AF1509" t="s">
        <v>63</v>
      </c>
      <c r="AG1509" t="s">
        <v>135</v>
      </c>
      <c r="AH1509" t="s">
        <v>135</v>
      </c>
      <c r="AI1509" t="s">
        <v>4595</v>
      </c>
      <c r="AJ1509">
        <v>1</v>
      </c>
      <c r="AK1509" t="s">
        <v>597</v>
      </c>
      <c r="AL1509">
        <v>4</v>
      </c>
      <c r="AM1509">
        <v>3</v>
      </c>
      <c r="AN1509" t="s">
        <v>61</v>
      </c>
      <c r="AO1509" t="s">
        <v>67</v>
      </c>
      <c r="AT1509" s="1">
        <v>44097</v>
      </c>
      <c r="AU1509" t="s">
        <v>12114</v>
      </c>
      <c r="AW1509" t="s">
        <v>71</v>
      </c>
      <c r="AX1509" t="s">
        <v>72</v>
      </c>
    </row>
    <row r="1510" spans="1:50" hidden="1" x14ac:dyDescent="0.25">
      <c r="A1510" t="str">
        <f>INDEX('Community ID'!B:B,MATCH(M1510,'Community ID'!A:A,0))</f>
        <v>Los Mangos</v>
      </c>
      <c r="B1510" t="str">
        <f>INDEX('Community ID'!$K:$K,MATCH('Environmental Data'!$N1510,'Community ID'!J:J,0))</f>
        <v>Santiago</v>
      </c>
      <c r="D1510" t="s">
        <v>4596</v>
      </c>
      <c r="F1510" t="s">
        <v>1670</v>
      </c>
      <c r="G1510" t="s">
        <v>173</v>
      </c>
      <c r="H1510" s="1">
        <v>17992</v>
      </c>
      <c r="I1510">
        <v>72</v>
      </c>
      <c r="J1510">
        <v>8297260942</v>
      </c>
      <c r="K1510" t="s">
        <v>76</v>
      </c>
      <c r="L1510" t="s">
        <v>108</v>
      </c>
      <c r="M1510" t="s">
        <v>4395</v>
      </c>
      <c r="N1510" t="s">
        <v>364</v>
      </c>
      <c r="O1510" t="s">
        <v>364</v>
      </c>
      <c r="Q1510" t="s">
        <v>134</v>
      </c>
      <c r="S1510">
        <v>3900043708</v>
      </c>
      <c r="T1510" t="s">
        <v>3105</v>
      </c>
      <c r="U1510" t="s">
        <v>56</v>
      </c>
      <c r="V1510">
        <v>19.488251860645398</v>
      </c>
      <c r="W1510">
        <v>-70.749500494219902</v>
      </c>
      <c r="X1510" t="s">
        <v>57</v>
      </c>
      <c r="Y1510" t="s">
        <v>196</v>
      </c>
      <c r="Z1510" t="s">
        <v>345</v>
      </c>
      <c r="AA1510" t="s">
        <v>155</v>
      </c>
      <c r="AB1510" t="s">
        <v>60</v>
      </c>
      <c r="AD1510" t="s">
        <v>156</v>
      </c>
      <c r="AE1510" t="s">
        <v>176</v>
      </c>
      <c r="AF1510" t="s">
        <v>63</v>
      </c>
      <c r="AG1510" t="s">
        <v>135</v>
      </c>
      <c r="AH1510" t="s">
        <v>135</v>
      </c>
      <c r="AI1510" t="s">
        <v>307</v>
      </c>
      <c r="AJ1510">
        <v>2</v>
      </c>
      <c r="AK1510" t="s">
        <v>4597</v>
      </c>
      <c r="AL1510">
        <v>2</v>
      </c>
      <c r="AN1510" t="s">
        <v>60</v>
      </c>
      <c r="AO1510" t="s">
        <v>67</v>
      </c>
      <c r="AT1510" s="1">
        <v>44097</v>
      </c>
      <c r="AU1510" t="s">
        <v>12115</v>
      </c>
      <c r="AW1510" t="s">
        <v>71</v>
      </c>
      <c r="AX1510" t="s">
        <v>72</v>
      </c>
    </row>
    <row r="1511" spans="1:50" hidden="1" x14ac:dyDescent="0.25">
      <c r="A1511" t="str">
        <f>INDEX('Community ID'!B:B,MATCH(M1511,'Community ID'!A:A,0))</f>
        <v>Los Mangos</v>
      </c>
      <c r="B1511" t="str">
        <f>INDEX('Community ID'!$K:$K,MATCH('Environmental Data'!$N1511,'Community ID'!J:J,0))</f>
        <v>Santiago</v>
      </c>
      <c r="D1511" t="s">
        <v>4598</v>
      </c>
      <c r="F1511" t="s">
        <v>1002</v>
      </c>
      <c r="G1511" t="s">
        <v>173</v>
      </c>
      <c r="H1511" t="s">
        <v>4599</v>
      </c>
      <c r="I1511">
        <v>73</v>
      </c>
      <c r="J1511">
        <v>8297177377</v>
      </c>
      <c r="K1511" t="s">
        <v>76</v>
      </c>
      <c r="L1511" t="s">
        <v>4600</v>
      </c>
      <c r="M1511" t="s">
        <v>4395</v>
      </c>
      <c r="N1511" t="s">
        <v>364</v>
      </c>
      <c r="O1511" t="s">
        <v>364</v>
      </c>
      <c r="Q1511" t="s">
        <v>134</v>
      </c>
      <c r="S1511">
        <v>1500003734</v>
      </c>
      <c r="T1511" t="s">
        <v>3105</v>
      </c>
      <c r="U1511" t="s">
        <v>56</v>
      </c>
      <c r="V1511">
        <v>19.488251860645398</v>
      </c>
      <c r="W1511">
        <v>-70.749500494219902</v>
      </c>
      <c r="X1511" t="s">
        <v>57</v>
      </c>
      <c r="Y1511" t="s">
        <v>57</v>
      </c>
      <c r="Z1511" t="s">
        <v>345</v>
      </c>
      <c r="AA1511" t="s">
        <v>155</v>
      </c>
      <c r="AB1511" t="s">
        <v>60</v>
      </c>
      <c r="AD1511" t="s">
        <v>156</v>
      </c>
      <c r="AE1511" t="s">
        <v>176</v>
      </c>
      <c r="AF1511" t="s">
        <v>63</v>
      </c>
      <c r="AG1511" t="s">
        <v>135</v>
      </c>
      <c r="AH1511" t="s">
        <v>135</v>
      </c>
      <c r="AI1511" t="s">
        <v>4601</v>
      </c>
      <c r="AJ1511">
        <v>1</v>
      </c>
      <c r="AK1511" t="s">
        <v>1816</v>
      </c>
      <c r="AL1511">
        <v>2</v>
      </c>
      <c r="AN1511" t="s">
        <v>60</v>
      </c>
      <c r="AO1511" t="s">
        <v>67</v>
      </c>
      <c r="AT1511" s="1">
        <v>44097</v>
      </c>
      <c r="AU1511" t="s">
        <v>12116</v>
      </c>
      <c r="AW1511" t="s">
        <v>71</v>
      </c>
      <c r="AX1511" t="s">
        <v>72</v>
      </c>
    </row>
    <row r="1512" spans="1:50" hidden="1" x14ac:dyDescent="0.25">
      <c r="A1512" t="str">
        <f>INDEX('Community ID'!B:B,MATCH(M1512,'Community ID'!A:A,0))</f>
        <v>Los Mangos</v>
      </c>
      <c r="B1512" t="str">
        <f>INDEX('Community ID'!$K:$K,MATCH('Environmental Data'!$N1512,'Community ID'!J:J,0))</f>
        <v>Santiago</v>
      </c>
      <c r="D1512" t="s">
        <v>4602</v>
      </c>
      <c r="F1512" t="s">
        <v>4603</v>
      </c>
      <c r="G1512" t="s">
        <v>173</v>
      </c>
      <c r="H1512" t="s">
        <v>4604</v>
      </c>
      <c r="I1512">
        <v>40</v>
      </c>
      <c r="J1512">
        <v>8096262605</v>
      </c>
      <c r="K1512" t="s">
        <v>117</v>
      </c>
      <c r="L1512" t="s">
        <v>4605</v>
      </c>
      <c r="M1512" t="s">
        <v>4395</v>
      </c>
      <c r="N1512" t="s">
        <v>364</v>
      </c>
      <c r="O1512" t="s">
        <v>364</v>
      </c>
      <c r="Q1512" t="s">
        <v>353</v>
      </c>
      <c r="S1512">
        <v>310457441</v>
      </c>
      <c r="T1512" t="s">
        <v>3105</v>
      </c>
      <c r="U1512" t="s">
        <v>56</v>
      </c>
      <c r="V1512">
        <v>19.488251860645398</v>
      </c>
      <c r="W1512">
        <v>-70.749500494219902</v>
      </c>
      <c r="X1512" t="s">
        <v>57</v>
      </c>
      <c r="Y1512" t="s">
        <v>57</v>
      </c>
      <c r="Z1512" t="s">
        <v>345</v>
      </c>
      <c r="AA1512" t="s">
        <v>155</v>
      </c>
      <c r="AB1512" t="s">
        <v>60</v>
      </c>
      <c r="AD1512" t="s">
        <v>156</v>
      </c>
      <c r="AE1512" t="s">
        <v>176</v>
      </c>
      <c r="AF1512" t="s">
        <v>63</v>
      </c>
      <c r="AG1512" t="s">
        <v>135</v>
      </c>
      <c r="AH1512" t="s">
        <v>3139</v>
      </c>
      <c r="AI1512" t="s">
        <v>4606</v>
      </c>
      <c r="AJ1512">
        <v>2</v>
      </c>
      <c r="AK1512" t="s">
        <v>4607</v>
      </c>
      <c r="AL1512">
        <v>5</v>
      </c>
      <c r="AM1512">
        <v>2</v>
      </c>
      <c r="AN1512" t="s">
        <v>60</v>
      </c>
      <c r="AO1512" t="s">
        <v>67</v>
      </c>
      <c r="AT1512" s="1">
        <v>44097</v>
      </c>
      <c r="AU1512" t="s">
        <v>12117</v>
      </c>
      <c r="AW1512" t="s">
        <v>71</v>
      </c>
      <c r="AX1512" t="s">
        <v>72</v>
      </c>
    </row>
    <row r="1513" spans="1:50" hidden="1" x14ac:dyDescent="0.25">
      <c r="A1513" t="str">
        <f>INDEX('Community ID'!B:B,MATCH(M1513,'Community ID'!A:A,0))</f>
        <v>Los Mangos</v>
      </c>
      <c r="B1513" t="str">
        <f>INDEX('Community ID'!$K:$K,MATCH('Environmental Data'!$N1513,'Community ID'!J:J,0))</f>
        <v>Santiago</v>
      </c>
      <c r="D1513" t="s">
        <v>4608</v>
      </c>
      <c r="F1513" t="s">
        <v>2869</v>
      </c>
      <c r="G1513" t="s">
        <v>173</v>
      </c>
      <c r="H1513" s="1">
        <v>31594</v>
      </c>
      <c r="I1513">
        <v>35</v>
      </c>
      <c r="J1513">
        <v>8295314804</v>
      </c>
      <c r="K1513" t="s">
        <v>132</v>
      </c>
      <c r="L1513" t="s">
        <v>108</v>
      </c>
      <c r="M1513" t="s">
        <v>4395</v>
      </c>
      <c r="N1513" t="s">
        <v>364</v>
      </c>
      <c r="O1513" t="s">
        <v>364</v>
      </c>
      <c r="Q1513" t="s">
        <v>134</v>
      </c>
      <c r="S1513">
        <v>463600414</v>
      </c>
      <c r="T1513" t="s">
        <v>3105</v>
      </c>
      <c r="U1513" t="s">
        <v>56</v>
      </c>
      <c r="V1513">
        <v>19.4881752434619</v>
      </c>
      <c r="W1513">
        <v>-70.749288386556103</v>
      </c>
      <c r="X1513" t="s">
        <v>57</v>
      </c>
      <c r="Y1513" t="s">
        <v>57</v>
      </c>
      <c r="Z1513" t="s">
        <v>345</v>
      </c>
      <c r="AA1513" t="s">
        <v>155</v>
      </c>
      <c r="AB1513" t="s">
        <v>60</v>
      </c>
      <c r="AD1513" t="s">
        <v>156</v>
      </c>
      <c r="AE1513" t="s">
        <v>176</v>
      </c>
      <c r="AF1513" t="s">
        <v>63</v>
      </c>
      <c r="AG1513" t="s">
        <v>3139</v>
      </c>
      <c r="AH1513" t="s">
        <v>135</v>
      </c>
      <c r="AI1513" t="s">
        <v>307</v>
      </c>
      <c r="AJ1513">
        <v>1</v>
      </c>
      <c r="AK1513" t="s">
        <v>597</v>
      </c>
      <c r="AL1513">
        <v>3</v>
      </c>
      <c r="AM1513">
        <v>1</v>
      </c>
      <c r="AN1513" t="s">
        <v>60</v>
      </c>
      <c r="AO1513" t="s">
        <v>67</v>
      </c>
      <c r="AT1513" s="1">
        <v>44097</v>
      </c>
      <c r="AU1513" t="s">
        <v>12118</v>
      </c>
      <c r="AW1513" t="s">
        <v>71</v>
      </c>
      <c r="AX1513" t="s">
        <v>72</v>
      </c>
    </row>
    <row r="1514" spans="1:50" hidden="1" x14ac:dyDescent="0.25">
      <c r="A1514" t="str">
        <f>INDEX('Community ID'!B:B,MATCH(M1514,'Community ID'!A:A,0))</f>
        <v>Los Mangos</v>
      </c>
      <c r="B1514" t="str">
        <f>INDEX('Community ID'!$K:$K,MATCH('Environmental Data'!$N1514,'Community ID'!J:J,0))</f>
        <v>Santiago</v>
      </c>
      <c r="D1514" t="s">
        <v>4609</v>
      </c>
      <c r="F1514" t="s">
        <v>179</v>
      </c>
      <c r="G1514" t="s">
        <v>173</v>
      </c>
      <c r="H1514" t="s">
        <v>4610</v>
      </c>
      <c r="I1514">
        <v>63</v>
      </c>
      <c r="J1514">
        <v>8295769538</v>
      </c>
      <c r="K1514" t="s">
        <v>49</v>
      </c>
      <c r="L1514" t="s">
        <v>4600</v>
      </c>
      <c r="M1514" t="s">
        <v>4395</v>
      </c>
      <c r="N1514" t="s">
        <v>364</v>
      </c>
      <c r="O1514" t="s">
        <v>364</v>
      </c>
      <c r="Q1514" t="s">
        <v>134</v>
      </c>
      <c r="S1514">
        <v>3100284367</v>
      </c>
      <c r="T1514" t="s">
        <v>3105</v>
      </c>
      <c r="U1514" t="s">
        <v>56</v>
      </c>
      <c r="V1514">
        <v>19.487536073989201</v>
      </c>
      <c r="W1514">
        <v>-70.749184818512504</v>
      </c>
      <c r="X1514" t="s">
        <v>57</v>
      </c>
      <c r="Y1514" t="s">
        <v>57</v>
      </c>
      <c r="Z1514" t="s">
        <v>345</v>
      </c>
      <c r="AA1514" t="s">
        <v>155</v>
      </c>
      <c r="AB1514" t="s">
        <v>60</v>
      </c>
      <c r="AD1514" t="s">
        <v>156</v>
      </c>
      <c r="AE1514" t="s">
        <v>176</v>
      </c>
      <c r="AF1514" t="s">
        <v>63</v>
      </c>
      <c r="AG1514" t="s">
        <v>135</v>
      </c>
      <c r="AH1514" t="s">
        <v>135</v>
      </c>
      <c r="AI1514" t="s">
        <v>4611</v>
      </c>
      <c r="AJ1514">
        <v>1</v>
      </c>
      <c r="AK1514" t="s">
        <v>597</v>
      </c>
      <c r="AL1514">
        <v>3</v>
      </c>
      <c r="AN1514" t="s">
        <v>60</v>
      </c>
      <c r="AO1514" t="s">
        <v>67</v>
      </c>
      <c r="AT1514" s="1">
        <v>44097</v>
      </c>
      <c r="AU1514" t="s">
        <v>12119</v>
      </c>
      <c r="AW1514" t="s">
        <v>71</v>
      </c>
      <c r="AX1514" t="s">
        <v>72</v>
      </c>
    </row>
    <row r="1515" spans="1:50" hidden="1" x14ac:dyDescent="0.25">
      <c r="A1515" t="str">
        <f>INDEX('Community ID'!B:B,MATCH(M1515,'Community ID'!A:A,0))</f>
        <v>Los Mangos</v>
      </c>
      <c r="B1515" t="str">
        <f>INDEX('Community ID'!$K:$K,MATCH('Environmental Data'!$N1515,'Community ID'!J:J,0))</f>
        <v>Santiago</v>
      </c>
      <c r="D1515" t="s">
        <v>4612</v>
      </c>
      <c r="F1515" t="s">
        <v>4613</v>
      </c>
      <c r="G1515" t="s">
        <v>151</v>
      </c>
      <c r="H1515" s="1">
        <v>11296</v>
      </c>
      <c r="I1515">
        <v>91</v>
      </c>
      <c r="J1515">
        <v>8292581405</v>
      </c>
      <c r="K1515" t="s">
        <v>132</v>
      </c>
      <c r="L1515" t="s">
        <v>860</v>
      </c>
      <c r="M1515" t="s">
        <v>4395</v>
      </c>
      <c r="N1515" t="s">
        <v>364</v>
      </c>
      <c r="O1515" t="s">
        <v>364</v>
      </c>
      <c r="S1515">
        <v>3102604893</v>
      </c>
      <c r="T1515" t="s">
        <v>3105</v>
      </c>
      <c r="U1515" t="s">
        <v>56</v>
      </c>
      <c r="V1515">
        <v>19.487536073989201</v>
      </c>
      <c r="W1515">
        <v>-70.749184818512504</v>
      </c>
      <c r="X1515" t="s">
        <v>57</v>
      </c>
      <c r="Y1515" t="s">
        <v>57</v>
      </c>
      <c r="Z1515" t="s">
        <v>345</v>
      </c>
      <c r="AA1515" t="s">
        <v>155</v>
      </c>
      <c r="AB1515" t="s">
        <v>60</v>
      </c>
      <c r="AD1515" t="s">
        <v>156</v>
      </c>
      <c r="AE1515" t="s">
        <v>176</v>
      </c>
      <c r="AF1515" t="s">
        <v>63</v>
      </c>
      <c r="AG1515" t="s">
        <v>135</v>
      </c>
      <c r="AH1515" t="s">
        <v>135</v>
      </c>
      <c r="AI1515" t="s">
        <v>307</v>
      </c>
      <c r="AJ1515">
        <v>1</v>
      </c>
      <c r="AK1515" t="s">
        <v>103</v>
      </c>
      <c r="AL1515">
        <v>4</v>
      </c>
      <c r="AN1515" t="s">
        <v>60</v>
      </c>
      <c r="AO1515" t="s">
        <v>67</v>
      </c>
      <c r="AT1515" s="1">
        <v>44097</v>
      </c>
      <c r="AU1515" t="s">
        <v>12120</v>
      </c>
      <c r="AW1515" t="s">
        <v>71</v>
      </c>
      <c r="AX1515" t="s">
        <v>72</v>
      </c>
    </row>
    <row r="1516" spans="1:50" hidden="1" x14ac:dyDescent="0.25">
      <c r="A1516" t="str">
        <f>INDEX('Community ID'!B:B,MATCH(M1516,'Community ID'!A:A,0))</f>
        <v>Los Mangos</v>
      </c>
      <c r="B1516" t="str">
        <f>INDEX('Community ID'!$K:$K,MATCH('Environmental Data'!$N1516,'Community ID'!J:J,0))</f>
        <v>Santiago</v>
      </c>
      <c r="D1516" t="s">
        <v>4614</v>
      </c>
      <c r="G1516" t="s">
        <v>173</v>
      </c>
      <c r="H1516" t="s">
        <v>4615</v>
      </c>
      <c r="I1516">
        <v>65</v>
      </c>
      <c r="J1516">
        <v>8292606429</v>
      </c>
      <c r="K1516" t="s">
        <v>76</v>
      </c>
      <c r="L1516" t="s">
        <v>127</v>
      </c>
      <c r="M1516" t="s">
        <v>4395</v>
      </c>
      <c r="N1516" t="s">
        <v>364</v>
      </c>
      <c r="O1516" t="s">
        <v>364</v>
      </c>
      <c r="Q1516" t="s">
        <v>134</v>
      </c>
      <c r="S1516">
        <v>3102590050</v>
      </c>
      <c r="T1516" t="s">
        <v>3105</v>
      </c>
      <c r="U1516" t="s">
        <v>56</v>
      </c>
      <c r="V1516">
        <v>19.487536073989201</v>
      </c>
      <c r="W1516">
        <v>-70.749184818512504</v>
      </c>
      <c r="X1516" t="s">
        <v>100</v>
      </c>
      <c r="Y1516" t="s">
        <v>100</v>
      </c>
      <c r="Z1516" t="s">
        <v>345</v>
      </c>
      <c r="AA1516" t="s">
        <v>155</v>
      </c>
      <c r="AB1516" t="s">
        <v>60</v>
      </c>
      <c r="AD1516" t="s">
        <v>156</v>
      </c>
      <c r="AE1516" t="s">
        <v>176</v>
      </c>
      <c r="AF1516" t="s">
        <v>111</v>
      </c>
      <c r="AG1516" t="s">
        <v>135</v>
      </c>
      <c r="AH1516" t="s">
        <v>135</v>
      </c>
      <c r="AI1516" t="s">
        <v>4616</v>
      </c>
      <c r="AJ1516">
        <v>1</v>
      </c>
      <c r="AK1516" t="s">
        <v>103</v>
      </c>
      <c r="AL1516">
        <v>1</v>
      </c>
      <c r="AN1516" t="s">
        <v>60</v>
      </c>
      <c r="AO1516" t="s">
        <v>67</v>
      </c>
      <c r="AT1516" s="1">
        <v>44097</v>
      </c>
      <c r="AU1516" t="s">
        <v>12121</v>
      </c>
      <c r="AW1516" t="s">
        <v>71</v>
      </c>
      <c r="AX1516" t="s">
        <v>72</v>
      </c>
    </row>
    <row r="1517" spans="1:50" hidden="1" x14ac:dyDescent="0.25">
      <c r="A1517" t="str">
        <f>INDEX('Community ID'!B:B,MATCH(M1517,'Community ID'!A:A,0))</f>
        <v>Los Mangos</v>
      </c>
      <c r="B1517" t="str">
        <f>INDEX('Community ID'!$K:$K,MATCH('Environmental Data'!$N1517,'Community ID'!J:J,0))</f>
        <v>Santiago</v>
      </c>
      <c r="D1517" t="s">
        <v>4617</v>
      </c>
      <c r="F1517" t="s">
        <v>4618</v>
      </c>
      <c r="G1517" t="s">
        <v>173</v>
      </c>
      <c r="H1517" s="1">
        <v>32874</v>
      </c>
      <c r="I1517">
        <v>31</v>
      </c>
      <c r="J1517">
        <v>8496354422</v>
      </c>
      <c r="K1517" t="s">
        <v>201</v>
      </c>
      <c r="L1517" t="s">
        <v>108</v>
      </c>
      <c r="M1517" t="s">
        <v>4395</v>
      </c>
      <c r="N1517" t="s">
        <v>364</v>
      </c>
      <c r="O1517" t="s">
        <v>364</v>
      </c>
      <c r="S1517">
        <v>11600033895</v>
      </c>
      <c r="T1517" t="s">
        <v>3105</v>
      </c>
      <c r="U1517" t="s">
        <v>56</v>
      </c>
      <c r="V1517">
        <v>19.487592515615699</v>
      </c>
      <c r="W1517">
        <v>-70.749165732403299</v>
      </c>
      <c r="X1517" t="s">
        <v>196</v>
      </c>
      <c r="Y1517" t="s">
        <v>100</v>
      </c>
      <c r="Z1517" t="s">
        <v>345</v>
      </c>
      <c r="AA1517" t="s">
        <v>155</v>
      </c>
      <c r="AB1517" t="s">
        <v>60</v>
      </c>
      <c r="AD1517" t="s">
        <v>156</v>
      </c>
      <c r="AE1517" t="s">
        <v>176</v>
      </c>
      <c r="AF1517" t="s">
        <v>63</v>
      </c>
      <c r="AG1517" t="s">
        <v>1052</v>
      </c>
      <c r="AH1517" t="s">
        <v>1052</v>
      </c>
      <c r="AI1517" t="s">
        <v>4619</v>
      </c>
      <c r="AJ1517">
        <v>1</v>
      </c>
      <c r="AK1517" t="s">
        <v>597</v>
      </c>
      <c r="AL1517">
        <v>2</v>
      </c>
      <c r="AN1517" t="s">
        <v>60</v>
      </c>
      <c r="AO1517" t="s">
        <v>67</v>
      </c>
      <c r="AT1517" s="1">
        <v>44097</v>
      </c>
      <c r="AU1517" t="s">
        <v>12122</v>
      </c>
      <c r="AW1517" t="s">
        <v>71</v>
      </c>
      <c r="AX1517" t="s">
        <v>72</v>
      </c>
    </row>
    <row r="1518" spans="1:50" hidden="1" x14ac:dyDescent="0.25">
      <c r="A1518" t="str">
        <f>INDEX('Community ID'!B:B,MATCH(M1518,'Community ID'!A:A,0))</f>
        <v>Los Mangos</v>
      </c>
      <c r="B1518" t="str">
        <f>INDEX('Community ID'!$K:$K,MATCH('Environmental Data'!$N1518,'Community ID'!J:J,0))</f>
        <v>Santiago</v>
      </c>
      <c r="D1518" t="s">
        <v>4620</v>
      </c>
      <c r="G1518" t="s">
        <v>151</v>
      </c>
      <c r="H1518" t="s">
        <v>4621</v>
      </c>
      <c r="I1518">
        <v>31</v>
      </c>
      <c r="J1518">
        <v>8094541575</v>
      </c>
      <c r="K1518" t="s">
        <v>132</v>
      </c>
      <c r="L1518" t="s">
        <v>4622</v>
      </c>
      <c r="M1518" t="s">
        <v>4395</v>
      </c>
      <c r="N1518" t="s">
        <v>364</v>
      </c>
      <c r="O1518" t="s">
        <v>364</v>
      </c>
      <c r="S1518">
        <v>3105375228</v>
      </c>
      <c r="T1518" t="s">
        <v>3105</v>
      </c>
      <c r="U1518" t="s">
        <v>56</v>
      </c>
      <c r="V1518">
        <v>19.4878959658027</v>
      </c>
      <c r="W1518">
        <v>-70.749132802373495</v>
      </c>
      <c r="X1518" t="s">
        <v>196</v>
      </c>
      <c r="Y1518" t="s">
        <v>196</v>
      </c>
      <c r="Z1518" t="s">
        <v>345</v>
      </c>
      <c r="AA1518" t="s">
        <v>155</v>
      </c>
      <c r="AB1518" t="s">
        <v>60</v>
      </c>
      <c r="AD1518" t="s">
        <v>156</v>
      </c>
      <c r="AE1518" t="s">
        <v>176</v>
      </c>
      <c r="AF1518" t="s">
        <v>63</v>
      </c>
      <c r="AG1518" t="s">
        <v>1052</v>
      </c>
      <c r="AH1518" t="s">
        <v>1052</v>
      </c>
      <c r="AI1518" t="s">
        <v>4269</v>
      </c>
      <c r="AJ1518">
        <v>0</v>
      </c>
      <c r="AK1518" t="s">
        <v>103</v>
      </c>
      <c r="AL1518">
        <v>5</v>
      </c>
      <c r="AN1518" t="s">
        <v>60</v>
      </c>
      <c r="AO1518" t="s">
        <v>67</v>
      </c>
      <c r="AT1518" s="1">
        <v>44097</v>
      </c>
      <c r="AU1518" t="s">
        <v>12123</v>
      </c>
      <c r="AW1518" t="s">
        <v>71</v>
      </c>
      <c r="AX1518" t="s">
        <v>72</v>
      </c>
    </row>
    <row r="1519" spans="1:50" hidden="1" x14ac:dyDescent="0.25">
      <c r="A1519" t="str">
        <f>INDEX('Community ID'!B:B,MATCH(M1519,'Community ID'!A:A,0))</f>
        <v>Los Mangos</v>
      </c>
      <c r="B1519" t="str">
        <f>INDEX('Community ID'!$K:$K,MATCH('Environmental Data'!$N1519,'Community ID'!J:J,0))</f>
        <v>Santiago</v>
      </c>
      <c r="D1519" t="s">
        <v>4623</v>
      </c>
      <c r="F1519" t="s">
        <v>4624</v>
      </c>
      <c r="G1519" t="s">
        <v>173</v>
      </c>
      <c r="H1519" s="1">
        <v>31636</v>
      </c>
      <c r="I1519">
        <v>35</v>
      </c>
      <c r="J1519">
        <v>8093523110</v>
      </c>
      <c r="K1519" t="s">
        <v>76</v>
      </c>
      <c r="L1519" t="s">
        <v>127</v>
      </c>
      <c r="M1519" t="s">
        <v>4395</v>
      </c>
      <c r="N1519" t="s">
        <v>364</v>
      </c>
      <c r="O1519" t="s">
        <v>364</v>
      </c>
      <c r="Q1519" t="s">
        <v>134</v>
      </c>
      <c r="S1519">
        <v>3104574391</v>
      </c>
      <c r="T1519" t="s">
        <v>3105</v>
      </c>
      <c r="U1519" t="s">
        <v>56</v>
      </c>
      <c r="V1519">
        <v>19.488705251616299</v>
      </c>
      <c r="W1519">
        <v>-70.749232022199394</v>
      </c>
      <c r="X1519" t="s">
        <v>100</v>
      </c>
      <c r="Y1519" t="s">
        <v>275</v>
      </c>
      <c r="Z1519" t="s">
        <v>345</v>
      </c>
      <c r="AA1519" t="s">
        <v>155</v>
      </c>
      <c r="AC1519" t="s">
        <v>60</v>
      </c>
      <c r="AD1519" t="s">
        <v>156</v>
      </c>
      <c r="AE1519" t="s">
        <v>176</v>
      </c>
      <c r="AF1519" t="s">
        <v>111</v>
      </c>
      <c r="AG1519" t="s">
        <v>135</v>
      </c>
      <c r="AH1519" t="s">
        <v>135</v>
      </c>
      <c r="AI1519" t="s">
        <v>4625</v>
      </c>
      <c r="AJ1519">
        <v>1</v>
      </c>
      <c r="AK1519" t="s">
        <v>103</v>
      </c>
      <c r="AL1519">
        <v>4</v>
      </c>
      <c r="AN1519" t="s">
        <v>61</v>
      </c>
      <c r="AO1519" t="s">
        <v>67</v>
      </c>
      <c r="AT1519" s="1">
        <v>44097</v>
      </c>
      <c r="AU1519" t="s">
        <v>12124</v>
      </c>
      <c r="AW1519" t="s">
        <v>71</v>
      </c>
      <c r="AX1519" t="s">
        <v>72</v>
      </c>
    </row>
    <row r="1520" spans="1:50" hidden="1" x14ac:dyDescent="0.25">
      <c r="A1520" t="str">
        <f>INDEX('Community ID'!B:B,MATCH(M1520,'Community ID'!A:A,0))</f>
        <v>Los Mangos</v>
      </c>
      <c r="B1520" t="str">
        <f>INDEX('Community ID'!$K:$K,MATCH('Environmental Data'!$N1520,'Community ID'!J:J,0))</f>
        <v>Santiago</v>
      </c>
      <c r="D1520" t="s">
        <v>4626</v>
      </c>
      <c r="G1520" t="s">
        <v>173</v>
      </c>
      <c r="H1520" s="1">
        <v>25631</v>
      </c>
      <c r="I1520">
        <v>51</v>
      </c>
      <c r="J1520">
        <v>8099638838</v>
      </c>
      <c r="K1520" t="s">
        <v>132</v>
      </c>
      <c r="L1520" t="s">
        <v>4627</v>
      </c>
      <c r="M1520" t="s">
        <v>4395</v>
      </c>
      <c r="N1520" t="s">
        <v>364</v>
      </c>
      <c r="O1520" t="s">
        <v>364</v>
      </c>
      <c r="Q1520" t="s">
        <v>353</v>
      </c>
      <c r="T1520" t="s">
        <v>3105</v>
      </c>
      <c r="U1520" t="s">
        <v>56</v>
      </c>
      <c r="V1520">
        <v>19.489050137220001</v>
      </c>
      <c r="W1520">
        <v>-70.749687539970395</v>
      </c>
      <c r="X1520" t="s">
        <v>57</v>
      </c>
      <c r="Y1520" t="s">
        <v>57</v>
      </c>
      <c r="Z1520" t="s">
        <v>345</v>
      </c>
      <c r="AA1520" t="s">
        <v>155</v>
      </c>
      <c r="AB1520" t="s">
        <v>60</v>
      </c>
      <c r="AD1520" t="s">
        <v>156</v>
      </c>
      <c r="AE1520" t="s">
        <v>176</v>
      </c>
      <c r="AF1520" t="s">
        <v>63</v>
      </c>
      <c r="AG1520" t="s">
        <v>135</v>
      </c>
      <c r="AH1520" t="s">
        <v>135</v>
      </c>
      <c r="AI1520" t="s">
        <v>4628</v>
      </c>
      <c r="AJ1520">
        <v>1</v>
      </c>
      <c r="AK1520" t="s">
        <v>103</v>
      </c>
      <c r="AL1520">
        <v>2</v>
      </c>
      <c r="AN1520" t="s">
        <v>60</v>
      </c>
      <c r="AO1520" t="s">
        <v>67</v>
      </c>
      <c r="AT1520" s="1">
        <v>44097</v>
      </c>
      <c r="AU1520" t="s">
        <v>12125</v>
      </c>
      <c r="AW1520" t="s">
        <v>71</v>
      </c>
      <c r="AX1520" t="s">
        <v>72</v>
      </c>
    </row>
    <row r="1521" spans="1:50" hidden="1" x14ac:dyDescent="0.25">
      <c r="A1521" t="str">
        <f>INDEX('Community ID'!B:B,MATCH(M1521,'Community ID'!A:A,0))</f>
        <v>San Isidro</v>
      </c>
      <c r="B1521" t="str">
        <f>INDEX('Community ID'!$K:$K,MATCH('Environmental Data'!$N1521,'Community ID'!J:J,0))</f>
        <v>Constanza</v>
      </c>
      <c r="D1521" t="s">
        <v>4629</v>
      </c>
      <c r="G1521" t="s">
        <v>173</v>
      </c>
      <c r="H1521" t="s">
        <v>194</v>
      </c>
      <c r="I1521">
        <v>2021</v>
      </c>
      <c r="K1521" t="s">
        <v>76</v>
      </c>
      <c r="L1521" t="s">
        <v>50</v>
      </c>
      <c r="M1521" t="s">
        <v>2058</v>
      </c>
      <c r="N1521" t="s">
        <v>97</v>
      </c>
      <c r="O1521" t="s">
        <v>98</v>
      </c>
      <c r="Q1521" t="s">
        <v>953</v>
      </c>
      <c r="R1521" t="s">
        <v>4630</v>
      </c>
      <c r="T1521" t="s">
        <v>1564</v>
      </c>
      <c r="U1521" t="s">
        <v>56</v>
      </c>
      <c r="V1521">
        <v>18.9163456</v>
      </c>
      <c r="W1521">
        <v>-70.745202800000001</v>
      </c>
      <c r="X1521" t="s">
        <v>82</v>
      </c>
      <c r="Y1521" t="s">
        <v>82</v>
      </c>
      <c r="Z1521" t="s">
        <v>110</v>
      </c>
      <c r="AA1521" t="s">
        <v>155</v>
      </c>
      <c r="AB1521" t="s">
        <v>60</v>
      </c>
      <c r="AD1521" t="s">
        <v>156</v>
      </c>
      <c r="AE1521" t="s">
        <v>176</v>
      </c>
      <c r="AF1521" t="s">
        <v>111</v>
      </c>
      <c r="AG1521" t="s">
        <v>4630</v>
      </c>
      <c r="AH1521" t="s">
        <v>120</v>
      </c>
      <c r="AI1521" t="s">
        <v>307</v>
      </c>
      <c r="AJ1521">
        <v>1</v>
      </c>
      <c r="AK1521" t="s">
        <v>605</v>
      </c>
      <c r="AL1521">
        <v>7</v>
      </c>
      <c r="AM1521">
        <v>1</v>
      </c>
      <c r="AN1521" t="s">
        <v>60</v>
      </c>
      <c r="AO1521" t="s">
        <v>67</v>
      </c>
      <c r="AT1521" s="1">
        <v>44096</v>
      </c>
      <c r="AU1521" t="s">
        <v>12126</v>
      </c>
      <c r="AW1521" t="s">
        <v>71</v>
      </c>
      <c r="AX1521" t="s">
        <v>72</v>
      </c>
    </row>
    <row r="1522" spans="1:50" hidden="1" x14ac:dyDescent="0.25">
      <c r="A1522" t="str">
        <f>INDEX('Community ID'!B:B,MATCH(M1522,'Community ID'!A:A,0))</f>
        <v>San Isidro</v>
      </c>
      <c r="B1522" t="str">
        <f>INDEX('Community ID'!$K:$K,MATCH('Environmental Data'!$N1522,'Community ID'!J:J,0))</f>
        <v>Constanza</v>
      </c>
      <c r="D1522" t="s">
        <v>4633</v>
      </c>
      <c r="F1522" t="s">
        <v>4634</v>
      </c>
      <c r="G1522" t="s">
        <v>151</v>
      </c>
      <c r="H1522" t="s">
        <v>4635</v>
      </c>
      <c r="I1522">
        <v>35</v>
      </c>
      <c r="J1522">
        <v>8097186628</v>
      </c>
      <c r="K1522" t="s">
        <v>76</v>
      </c>
      <c r="L1522" t="s">
        <v>1647</v>
      </c>
      <c r="M1522" t="s">
        <v>3708</v>
      </c>
      <c r="N1522" t="s">
        <v>97</v>
      </c>
      <c r="O1522" t="s">
        <v>53</v>
      </c>
      <c r="Q1522" t="s">
        <v>1257</v>
      </c>
      <c r="R1522" t="s">
        <v>61</v>
      </c>
      <c r="T1522" t="s">
        <v>3005</v>
      </c>
      <c r="U1522" t="s">
        <v>56</v>
      </c>
      <c r="V1522">
        <v>18.9159115</v>
      </c>
      <c r="W1522">
        <v>-70.745393199999995</v>
      </c>
      <c r="X1522" t="s">
        <v>82</v>
      </c>
      <c r="Y1522" t="s">
        <v>82</v>
      </c>
      <c r="Z1522" t="s">
        <v>110</v>
      </c>
      <c r="AA1522" t="s">
        <v>155</v>
      </c>
      <c r="AC1522" t="s">
        <v>60</v>
      </c>
      <c r="AD1522" t="s">
        <v>156</v>
      </c>
      <c r="AE1522" t="s">
        <v>157</v>
      </c>
      <c r="AF1522" t="s">
        <v>111</v>
      </c>
      <c r="AG1522" t="s">
        <v>64</v>
      </c>
      <c r="AH1522" t="s">
        <v>135</v>
      </c>
      <c r="AI1522" t="s">
        <v>4636</v>
      </c>
      <c r="AJ1522">
        <v>1</v>
      </c>
      <c r="AK1522" t="s">
        <v>597</v>
      </c>
      <c r="AL1522">
        <v>3</v>
      </c>
      <c r="AM1522">
        <v>1</v>
      </c>
      <c r="AN1522" t="s">
        <v>60</v>
      </c>
      <c r="AO1522" t="s">
        <v>67</v>
      </c>
      <c r="AT1522" s="1">
        <v>44096</v>
      </c>
      <c r="AU1522" t="s">
        <v>12127</v>
      </c>
      <c r="AW1522" t="s">
        <v>71</v>
      </c>
      <c r="AX1522" t="s">
        <v>72</v>
      </c>
    </row>
    <row r="1523" spans="1:50" hidden="1" x14ac:dyDescent="0.25">
      <c r="A1523" t="str">
        <f>INDEX('Community ID'!B:B,MATCH(M1523,'Community ID'!A:A,0))</f>
        <v>San Isidro</v>
      </c>
      <c r="B1523" t="str">
        <f>INDEX('Community ID'!$K:$K,MATCH('Environmental Data'!$N1523,'Community ID'!J:J,0))</f>
        <v>Constanza</v>
      </c>
      <c r="D1523" t="s">
        <v>4631</v>
      </c>
      <c r="F1523" t="s">
        <v>4632</v>
      </c>
      <c r="G1523" t="s">
        <v>151</v>
      </c>
      <c r="H1523" t="s">
        <v>194</v>
      </c>
      <c r="I1523">
        <v>2021</v>
      </c>
      <c r="K1523" t="s">
        <v>49</v>
      </c>
      <c r="L1523" t="s">
        <v>50</v>
      </c>
      <c r="M1523" t="s">
        <v>2058</v>
      </c>
      <c r="N1523" t="s">
        <v>97</v>
      </c>
      <c r="O1523" t="s">
        <v>98</v>
      </c>
      <c r="Q1523" t="s">
        <v>99</v>
      </c>
      <c r="T1523" t="s">
        <v>1564</v>
      </c>
      <c r="U1523" t="s">
        <v>56</v>
      </c>
      <c r="V1523">
        <v>18.916345</v>
      </c>
      <c r="W1523">
        <v>-70.7452009</v>
      </c>
      <c r="X1523" t="s">
        <v>82</v>
      </c>
      <c r="Y1523" t="s">
        <v>82</v>
      </c>
      <c r="Z1523" t="s">
        <v>345</v>
      </c>
      <c r="AA1523" t="s">
        <v>155</v>
      </c>
      <c r="AB1523" t="s">
        <v>60</v>
      </c>
      <c r="AD1523" t="s">
        <v>156</v>
      </c>
      <c r="AE1523" t="s">
        <v>176</v>
      </c>
      <c r="AF1523" t="s">
        <v>63</v>
      </c>
      <c r="AG1523" t="s">
        <v>64</v>
      </c>
      <c r="AH1523" t="s">
        <v>120</v>
      </c>
      <c r="AI1523" t="s">
        <v>390</v>
      </c>
      <c r="AJ1523">
        <v>1</v>
      </c>
      <c r="AK1523" t="s">
        <v>605</v>
      </c>
      <c r="AL1523">
        <v>5</v>
      </c>
      <c r="AN1523" t="s">
        <v>60</v>
      </c>
      <c r="AO1523" t="s">
        <v>67</v>
      </c>
      <c r="AT1523" s="1">
        <v>44096</v>
      </c>
      <c r="AU1523" t="s">
        <v>12128</v>
      </c>
      <c r="AW1523" t="s">
        <v>71</v>
      </c>
      <c r="AX1523" t="s">
        <v>72</v>
      </c>
    </row>
    <row r="1524" spans="1:50" hidden="1" x14ac:dyDescent="0.25">
      <c r="A1524" t="str">
        <f>INDEX('Community ID'!B:B,MATCH(M1524,'Community ID'!A:A,0))</f>
        <v>San Isidro</v>
      </c>
      <c r="B1524" t="str">
        <f>INDEX('Community ID'!$K:$K,MATCH('Environmental Data'!$N1524,'Community ID'!J:J,0))</f>
        <v>Constanza</v>
      </c>
      <c r="D1524" t="s">
        <v>4637</v>
      </c>
      <c r="F1524" t="s">
        <v>4638</v>
      </c>
      <c r="G1524" t="s">
        <v>173</v>
      </c>
      <c r="H1524" t="s">
        <v>4639</v>
      </c>
      <c r="I1524">
        <v>62</v>
      </c>
      <c r="J1524">
        <v>8292526183</v>
      </c>
      <c r="K1524" t="s">
        <v>76</v>
      </c>
      <c r="L1524" t="s">
        <v>95</v>
      </c>
      <c r="M1524" t="s">
        <v>2058</v>
      </c>
      <c r="N1524" t="s">
        <v>97</v>
      </c>
      <c r="O1524" t="s">
        <v>98</v>
      </c>
      <c r="Q1524" t="s">
        <v>99</v>
      </c>
      <c r="T1524" t="s">
        <v>1564</v>
      </c>
      <c r="U1524" t="s">
        <v>56</v>
      </c>
      <c r="V1524">
        <v>18.916346399999998</v>
      </c>
      <c r="W1524">
        <v>-70.745153299999998</v>
      </c>
      <c r="X1524" t="s">
        <v>82</v>
      </c>
      <c r="Y1524" t="s">
        <v>82</v>
      </c>
      <c r="Z1524" t="s">
        <v>345</v>
      </c>
      <c r="AA1524" t="s">
        <v>155</v>
      </c>
      <c r="AB1524" t="s">
        <v>61</v>
      </c>
      <c r="AC1524" t="s">
        <v>61</v>
      </c>
      <c r="AD1524" t="s">
        <v>156</v>
      </c>
      <c r="AE1524" t="s">
        <v>157</v>
      </c>
      <c r="AF1524" t="s">
        <v>111</v>
      </c>
      <c r="AG1524" t="s">
        <v>64</v>
      </c>
      <c r="AH1524" t="s">
        <v>120</v>
      </c>
      <c r="AI1524" t="s">
        <v>307</v>
      </c>
      <c r="AJ1524">
        <v>1</v>
      </c>
      <c r="AK1524" t="s">
        <v>605</v>
      </c>
      <c r="AL1524">
        <v>1</v>
      </c>
      <c r="AN1524" t="s">
        <v>60</v>
      </c>
      <c r="AO1524" t="s">
        <v>67</v>
      </c>
      <c r="AT1524" s="1">
        <v>44096</v>
      </c>
      <c r="AU1524" t="s">
        <v>12129</v>
      </c>
      <c r="AW1524" t="s">
        <v>71</v>
      </c>
      <c r="AX1524" t="s">
        <v>72</v>
      </c>
    </row>
    <row r="1525" spans="1:50" ht="30" hidden="1" x14ac:dyDescent="0.25">
      <c r="A1525" t="str">
        <f>INDEX('Community ID'!B:B,MATCH(M1525,'Community ID'!A:A,0))</f>
        <v>San Isidro</v>
      </c>
      <c r="B1525" t="str">
        <f>INDEX('Community ID'!$K:$K,MATCH('Environmental Data'!$N1525,'Community ID'!J:J,0))</f>
        <v>Constanza</v>
      </c>
      <c r="D1525" t="s">
        <v>4640</v>
      </c>
      <c r="F1525" t="s">
        <v>4641</v>
      </c>
      <c r="G1525" t="s">
        <v>173</v>
      </c>
      <c r="H1525" t="s">
        <v>4642</v>
      </c>
      <c r="I1525">
        <v>57</v>
      </c>
      <c r="J1525">
        <v>8293140948</v>
      </c>
      <c r="K1525" t="s">
        <v>76</v>
      </c>
      <c r="L1525" t="s">
        <v>127</v>
      </c>
      <c r="M1525" t="s">
        <v>3708</v>
      </c>
      <c r="N1525" t="s">
        <v>97</v>
      </c>
      <c r="O1525" t="s">
        <v>53</v>
      </c>
      <c r="Q1525" t="s">
        <v>1257</v>
      </c>
      <c r="R1525" t="s">
        <v>61</v>
      </c>
      <c r="T1525" t="s">
        <v>3005</v>
      </c>
      <c r="U1525" t="s">
        <v>56</v>
      </c>
      <c r="V1525">
        <v>18.915877900000002</v>
      </c>
      <c r="W1525">
        <v>-70.745475200000001</v>
      </c>
      <c r="X1525" t="s">
        <v>82</v>
      </c>
      <c r="Y1525" t="s">
        <v>82</v>
      </c>
      <c r="Z1525" t="s">
        <v>345</v>
      </c>
      <c r="AA1525" t="s">
        <v>155</v>
      </c>
      <c r="AB1525" t="s">
        <v>60</v>
      </c>
      <c r="AD1525" t="s">
        <v>156</v>
      </c>
      <c r="AE1525" t="s">
        <v>176</v>
      </c>
      <c r="AF1525" t="s">
        <v>63</v>
      </c>
      <c r="AG1525" t="s">
        <v>64</v>
      </c>
      <c r="AH1525" t="s">
        <v>64</v>
      </c>
      <c r="AI1525" s="2" t="s">
        <v>4643</v>
      </c>
      <c r="AJ1525">
        <v>1</v>
      </c>
      <c r="AK1525" t="s">
        <v>597</v>
      </c>
      <c r="AL1525">
        <v>6</v>
      </c>
      <c r="AM1525">
        <v>1</v>
      </c>
      <c r="AN1525" t="s">
        <v>60</v>
      </c>
      <c r="AO1525" t="s">
        <v>67</v>
      </c>
      <c r="AT1525" s="1">
        <v>44096</v>
      </c>
      <c r="AU1525" t="s">
        <v>12130</v>
      </c>
      <c r="AW1525" t="s">
        <v>71</v>
      </c>
      <c r="AX1525" t="s">
        <v>72</v>
      </c>
    </row>
    <row r="1526" spans="1:50" hidden="1" x14ac:dyDescent="0.25">
      <c r="A1526" t="str">
        <f>INDEX('Community ID'!B:B,MATCH(M1526,'Community ID'!A:A,0))</f>
        <v>San Isidro</v>
      </c>
      <c r="B1526" t="str">
        <f>INDEX('Community ID'!$K:$K,MATCH('Environmental Data'!$N1526,'Community ID'!J:J,0))</f>
        <v>Constanza</v>
      </c>
      <c r="D1526" t="s">
        <v>4644</v>
      </c>
      <c r="F1526" t="s">
        <v>4645</v>
      </c>
      <c r="G1526" t="s">
        <v>173</v>
      </c>
      <c r="H1526" s="1">
        <v>35950</v>
      </c>
      <c r="I1526">
        <v>23</v>
      </c>
      <c r="J1526">
        <v>8295701895</v>
      </c>
      <c r="K1526" t="s">
        <v>201</v>
      </c>
      <c r="L1526" t="s">
        <v>127</v>
      </c>
      <c r="M1526" t="s">
        <v>3708</v>
      </c>
      <c r="N1526" t="s">
        <v>97</v>
      </c>
      <c r="O1526" t="s">
        <v>53</v>
      </c>
      <c r="Q1526" t="s">
        <v>1257</v>
      </c>
      <c r="R1526" t="s">
        <v>61</v>
      </c>
      <c r="T1526" t="s">
        <v>3005</v>
      </c>
      <c r="U1526" t="s">
        <v>56</v>
      </c>
      <c r="V1526">
        <v>18.916090000000001</v>
      </c>
      <c r="W1526">
        <v>-70.744832099999996</v>
      </c>
      <c r="X1526" t="s">
        <v>82</v>
      </c>
      <c r="Y1526" t="s">
        <v>82</v>
      </c>
      <c r="Z1526" t="s">
        <v>345</v>
      </c>
      <c r="AA1526" t="s">
        <v>155</v>
      </c>
      <c r="AB1526" t="s">
        <v>60</v>
      </c>
      <c r="AE1526" t="s">
        <v>176</v>
      </c>
      <c r="AF1526" t="s">
        <v>63</v>
      </c>
      <c r="AG1526" t="s">
        <v>64</v>
      </c>
      <c r="AH1526" t="s">
        <v>64</v>
      </c>
      <c r="AI1526" t="s">
        <v>4646</v>
      </c>
      <c r="AJ1526">
        <v>1</v>
      </c>
      <c r="AK1526" t="s">
        <v>597</v>
      </c>
      <c r="AL1526">
        <v>4</v>
      </c>
      <c r="AM1526">
        <v>2</v>
      </c>
      <c r="AN1526" t="s">
        <v>60</v>
      </c>
      <c r="AO1526" t="s">
        <v>67</v>
      </c>
      <c r="AT1526" s="1">
        <v>44096</v>
      </c>
      <c r="AU1526" t="s">
        <v>12131</v>
      </c>
      <c r="AW1526" t="s">
        <v>71</v>
      </c>
      <c r="AX1526" t="s">
        <v>72</v>
      </c>
    </row>
    <row r="1527" spans="1:50" hidden="1" x14ac:dyDescent="0.25">
      <c r="A1527" t="str">
        <f>INDEX('Community ID'!B:B,MATCH(M1527,'Community ID'!A:A,0))</f>
        <v>San Isidro</v>
      </c>
      <c r="B1527" t="str">
        <f>INDEX('Community ID'!$K:$K,MATCH('Environmental Data'!$N1527,'Community ID'!J:J,0))</f>
        <v>Constanza</v>
      </c>
      <c r="D1527" t="s">
        <v>4647</v>
      </c>
      <c r="F1527" t="s">
        <v>4648</v>
      </c>
      <c r="G1527" t="s">
        <v>151</v>
      </c>
      <c r="H1527" t="s">
        <v>194</v>
      </c>
      <c r="I1527">
        <v>2021</v>
      </c>
      <c r="K1527" t="s">
        <v>201</v>
      </c>
      <c r="L1527" t="s">
        <v>1767</v>
      </c>
      <c r="M1527" t="s">
        <v>2058</v>
      </c>
      <c r="N1527" t="s">
        <v>97</v>
      </c>
      <c r="O1527" t="s">
        <v>98</v>
      </c>
      <c r="T1527" t="s">
        <v>1564</v>
      </c>
      <c r="U1527" t="s">
        <v>56</v>
      </c>
      <c r="V1527">
        <v>18.9161103</v>
      </c>
      <c r="W1527">
        <v>-70.744905799999998</v>
      </c>
      <c r="X1527" t="s">
        <v>100</v>
      </c>
      <c r="Y1527" t="s">
        <v>100</v>
      </c>
      <c r="Z1527" t="s">
        <v>345</v>
      </c>
      <c r="AA1527" t="s">
        <v>155</v>
      </c>
      <c r="AB1527" t="s">
        <v>60</v>
      </c>
      <c r="AD1527" t="s">
        <v>156</v>
      </c>
      <c r="AE1527" t="s">
        <v>157</v>
      </c>
      <c r="AF1527" t="s">
        <v>111</v>
      </c>
      <c r="AG1527" t="s">
        <v>64</v>
      </c>
      <c r="AH1527" t="s">
        <v>120</v>
      </c>
      <c r="AI1527" t="s">
        <v>307</v>
      </c>
      <c r="AJ1527">
        <v>1</v>
      </c>
      <c r="AK1527" t="s">
        <v>605</v>
      </c>
      <c r="AL1527">
        <v>5</v>
      </c>
      <c r="AM1527">
        <v>1</v>
      </c>
      <c r="AN1527" t="s">
        <v>61</v>
      </c>
      <c r="AO1527" t="s">
        <v>67</v>
      </c>
      <c r="AT1527" s="1">
        <v>44096</v>
      </c>
      <c r="AU1527" t="s">
        <v>12132</v>
      </c>
      <c r="AW1527" t="s">
        <v>71</v>
      </c>
      <c r="AX1527" t="s">
        <v>72</v>
      </c>
    </row>
    <row r="1528" spans="1:50" hidden="1" x14ac:dyDescent="0.25">
      <c r="A1528" t="str">
        <f>INDEX('Community ID'!B:B,MATCH(M1528,'Community ID'!A:A,0))</f>
        <v>San Isidro</v>
      </c>
      <c r="B1528" t="str">
        <f>INDEX('Community ID'!$K:$K,MATCH('Environmental Data'!$N1528,'Community ID'!J:J,0))</f>
        <v>Constanza</v>
      </c>
      <c r="D1528" t="s">
        <v>4649</v>
      </c>
      <c r="F1528" t="s">
        <v>1983</v>
      </c>
      <c r="G1528" t="s">
        <v>151</v>
      </c>
      <c r="H1528" s="1">
        <v>18688</v>
      </c>
      <c r="I1528">
        <v>70</v>
      </c>
      <c r="J1528">
        <v>8298744390</v>
      </c>
      <c r="K1528" t="s">
        <v>76</v>
      </c>
      <c r="L1528" t="s">
        <v>4650</v>
      </c>
      <c r="M1528" t="s">
        <v>3708</v>
      </c>
      <c r="N1528" t="s">
        <v>97</v>
      </c>
      <c r="O1528" t="s">
        <v>98</v>
      </c>
      <c r="Q1528" t="s">
        <v>1257</v>
      </c>
      <c r="R1528" t="s">
        <v>61</v>
      </c>
      <c r="T1528" t="s">
        <v>3005</v>
      </c>
      <c r="U1528" t="s">
        <v>56</v>
      </c>
      <c r="V1528">
        <v>18.916109800000001</v>
      </c>
      <c r="W1528">
        <v>-70.744906499999999</v>
      </c>
      <c r="X1528" t="s">
        <v>82</v>
      </c>
      <c r="Y1528" t="s">
        <v>82</v>
      </c>
      <c r="Z1528" t="s">
        <v>345</v>
      </c>
      <c r="AA1528" t="s">
        <v>84</v>
      </c>
      <c r="AB1528" t="s">
        <v>60</v>
      </c>
      <c r="AD1528" t="s">
        <v>156</v>
      </c>
      <c r="AE1528" t="s">
        <v>176</v>
      </c>
      <c r="AF1528" t="s">
        <v>63</v>
      </c>
      <c r="AG1528" t="s">
        <v>64</v>
      </c>
      <c r="AH1528" t="s">
        <v>64</v>
      </c>
      <c r="AI1528" t="s">
        <v>307</v>
      </c>
      <c r="AJ1528">
        <v>1</v>
      </c>
      <c r="AK1528" t="s">
        <v>597</v>
      </c>
      <c r="AL1528">
        <v>3</v>
      </c>
      <c r="AM1528">
        <v>0</v>
      </c>
      <c r="AT1528" s="1">
        <v>44096</v>
      </c>
      <c r="AU1528" t="s">
        <v>12133</v>
      </c>
      <c r="AW1528" t="s">
        <v>71</v>
      </c>
      <c r="AX1528" t="s">
        <v>72</v>
      </c>
    </row>
    <row r="1529" spans="1:50" hidden="1" x14ac:dyDescent="0.25">
      <c r="A1529" t="str">
        <f>INDEX('Community ID'!B:B,MATCH(M1529,'Community ID'!A:A,0))</f>
        <v>San Isidro</v>
      </c>
      <c r="B1529" t="str">
        <f>INDEX('Community ID'!$K:$K,MATCH('Environmental Data'!$N1529,'Community ID'!J:J,0))</f>
        <v>Constanza</v>
      </c>
      <c r="D1529" t="s">
        <v>4651</v>
      </c>
      <c r="G1529" t="s">
        <v>173</v>
      </c>
      <c r="H1529" t="s">
        <v>194</v>
      </c>
      <c r="I1529">
        <v>2021</v>
      </c>
      <c r="K1529" t="s">
        <v>49</v>
      </c>
      <c r="L1529" t="s">
        <v>127</v>
      </c>
      <c r="M1529" t="s">
        <v>2058</v>
      </c>
      <c r="N1529" t="s">
        <v>97</v>
      </c>
      <c r="O1529" t="s">
        <v>98</v>
      </c>
      <c r="T1529" t="s">
        <v>1564</v>
      </c>
      <c r="U1529" t="s">
        <v>56</v>
      </c>
      <c r="V1529">
        <v>18.916110199999999</v>
      </c>
      <c r="W1529">
        <v>-70.744908699999996</v>
      </c>
      <c r="X1529" t="s">
        <v>82</v>
      </c>
      <c r="Y1529" t="s">
        <v>82</v>
      </c>
      <c r="Z1529" t="s">
        <v>58</v>
      </c>
      <c r="AA1529" t="s">
        <v>155</v>
      </c>
      <c r="AB1529" t="s">
        <v>60</v>
      </c>
      <c r="AD1529" t="s">
        <v>156</v>
      </c>
      <c r="AE1529" t="s">
        <v>176</v>
      </c>
      <c r="AF1529" t="s">
        <v>111</v>
      </c>
      <c r="AG1529" t="s">
        <v>64</v>
      </c>
      <c r="AH1529" t="s">
        <v>120</v>
      </c>
      <c r="AI1529" t="s">
        <v>307</v>
      </c>
      <c r="AJ1529">
        <v>1</v>
      </c>
      <c r="AK1529" t="s">
        <v>605</v>
      </c>
      <c r="AL1529">
        <v>5</v>
      </c>
      <c r="AN1529" t="s">
        <v>60</v>
      </c>
      <c r="AO1529" t="s">
        <v>67</v>
      </c>
      <c r="AT1529" s="1">
        <v>44096</v>
      </c>
      <c r="AU1529" t="s">
        <v>12134</v>
      </c>
      <c r="AW1529" t="s">
        <v>71</v>
      </c>
      <c r="AX1529" t="s">
        <v>72</v>
      </c>
    </row>
    <row r="1530" spans="1:50" hidden="1" x14ac:dyDescent="0.25">
      <c r="A1530" t="str">
        <f>INDEX('Community ID'!B:B,MATCH(M1530,'Community ID'!A:A,0))</f>
        <v>San Isidro</v>
      </c>
      <c r="B1530" t="str">
        <f>INDEX('Community ID'!$K:$K,MATCH('Environmental Data'!$N1530,'Community ID'!J:J,0))</f>
        <v>Constanza</v>
      </c>
      <c r="D1530" t="s">
        <v>4652</v>
      </c>
      <c r="F1530" t="s">
        <v>4653</v>
      </c>
      <c r="G1530" t="s">
        <v>173</v>
      </c>
      <c r="H1530" s="1">
        <v>21528</v>
      </c>
      <c r="I1530">
        <v>63</v>
      </c>
      <c r="J1530">
        <v>8099037413</v>
      </c>
      <c r="K1530" t="s">
        <v>76</v>
      </c>
      <c r="L1530" t="s">
        <v>108</v>
      </c>
      <c r="M1530" t="s">
        <v>3708</v>
      </c>
      <c r="N1530" t="s">
        <v>97</v>
      </c>
      <c r="O1530" t="s">
        <v>53</v>
      </c>
      <c r="Q1530" t="s">
        <v>1257</v>
      </c>
      <c r="R1530" t="s">
        <v>61</v>
      </c>
      <c r="S1530">
        <v>5300109336</v>
      </c>
      <c r="T1530" t="s">
        <v>3005</v>
      </c>
      <c r="U1530" t="s">
        <v>56</v>
      </c>
      <c r="V1530">
        <v>18.916101099999999</v>
      </c>
      <c r="W1530">
        <v>-70.744907100000006</v>
      </c>
      <c r="X1530" t="s">
        <v>82</v>
      </c>
      <c r="Y1530" t="s">
        <v>82</v>
      </c>
      <c r="Z1530" t="s">
        <v>345</v>
      </c>
      <c r="AA1530" t="s">
        <v>155</v>
      </c>
      <c r="AB1530" t="s">
        <v>60</v>
      </c>
      <c r="AD1530" t="s">
        <v>156</v>
      </c>
      <c r="AE1530" t="s">
        <v>157</v>
      </c>
      <c r="AF1530" t="s">
        <v>63</v>
      </c>
      <c r="AG1530" t="s">
        <v>64</v>
      </c>
      <c r="AH1530" t="s">
        <v>64</v>
      </c>
      <c r="AI1530" t="s">
        <v>443</v>
      </c>
      <c r="AJ1530">
        <v>1</v>
      </c>
      <c r="AK1530" t="s">
        <v>597</v>
      </c>
      <c r="AL1530">
        <v>1</v>
      </c>
      <c r="AM1530">
        <v>0</v>
      </c>
      <c r="AN1530" t="s">
        <v>60</v>
      </c>
      <c r="AO1530" t="s">
        <v>67</v>
      </c>
      <c r="AT1530" s="1">
        <v>44096</v>
      </c>
      <c r="AU1530" t="s">
        <v>12135</v>
      </c>
      <c r="AW1530" t="s">
        <v>71</v>
      </c>
      <c r="AX1530" t="s">
        <v>72</v>
      </c>
    </row>
    <row r="1531" spans="1:50" hidden="1" x14ac:dyDescent="0.25">
      <c r="A1531" t="str">
        <f>INDEX('Community ID'!B:B,MATCH(M1531,'Community ID'!A:A,0))</f>
        <v>San Isidro</v>
      </c>
      <c r="B1531" t="str">
        <f>INDEX('Community ID'!$K:$K,MATCH('Environmental Data'!$N1531,'Community ID'!J:J,0))</f>
        <v>Constanza</v>
      </c>
      <c r="D1531" t="s">
        <v>4654</v>
      </c>
      <c r="F1531" t="s">
        <v>4656</v>
      </c>
      <c r="G1531" t="s">
        <v>173</v>
      </c>
      <c r="H1531" t="s">
        <v>194</v>
      </c>
      <c r="I1531">
        <v>2021</v>
      </c>
      <c r="K1531" t="s">
        <v>76</v>
      </c>
      <c r="L1531" t="s">
        <v>127</v>
      </c>
      <c r="M1531" t="s">
        <v>2058</v>
      </c>
      <c r="N1531" t="s">
        <v>97</v>
      </c>
      <c r="O1531" t="s">
        <v>98</v>
      </c>
      <c r="Q1531" t="s">
        <v>99</v>
      </c>
      <c r="T1531" t="s">
        <v>1564</v>
      </c>
      <c r="U1531" t="s">
        <v>56</v>
      </c>
      <c r="V1531">
        <v>18.9161091</v>
      </c>
      <c r="W1531">
        <v>-70.744910399999995</v>
      </c>
      <c r="X1531" t="s">
        <v>82</v>
      </c>
      <c r="Y1531" t="s">
        <v>82</v>
      </c>
      <c r="Z1531" t="s">
        <v>345</v>
      </c>
      <c r="AA1531" t="s">
        <v>155</v>
      </c>
      <c r="AB1531" t="s">
        <v>60</v>
      </c>
      <c r="AD1531" t="s">
        <v>156</v>
      </c>
      <c r="AE1531" t="s">
        <v>157</v>
      </c>
      <c r="AF1531" t="s">
        <v>111</v>
      </c>
      <c r="AG1531" t="s">
        <v>64</v>
      </c>
      <c r="AH1531" t="s">
        <v>120</v>
      </c>
      <c r="AI1531" t="s">
        <v>307</v>
      </c>
      <c r="AJ1531">
        <v>1</v>
      </c>
      <c r="AK1531" t="s">
        <v>605</v>
      </c>
      <c r="AL1531">
        <v>3</v>
      </c>
      <c r="AM1531">
        <v>1</v>
      </c>
      <c r="AN1531" t="s">
        <v>60</v>
      </c>
      <c r="AO1531" t="s">
        <v>67</v>
      </c>
      <c r="AT1531" s="1">
        <v>44096</v>
      </c>
      <c r="AU1531" t="s">
        <v>12136</v>
      </c>
      <c r="AW1531" t="s">
        <v>71</v>
      </c>
      <c r="AX1531" t="s">
        <v>72</v>
      </c>
    </row>
    <row r="1532" spans="1:50" hidden="1" x14ac:dyDescent="0.25">
      <c r="A1532" t="str">
        <f>INDEX('Community ID'!B:B,MATCH(M1532,'Community ID'!A:A,0))</f>
        <v>San Isidro</v>
      </c>
      <c r="B1532" t="str">
        <f>INDEX('Community ID'!$K:$K,MATCH('Environmental Data'!$N1532,'Community ID'!J:J,0))</f>
        <v>Constanza</v>
      </c>
      <c r="D1532" t="s">
        <v>4657</v>
      </c>
      <c r="F1532" t="s">
        <v>4658</v>
      </c>
      <c r="G1532" t="s">
        <v>173</v>
      </c>
      <c r="H1532" t="s">
        <v>4659</v>
      </c>
      <c r="I1532">
        <v>37</v>
      </c>
      <c r="J1532">
        <v>8098905797</v>
      </c>
      <c r="K1532" t="s">
        <v>132</v>
      </c>
      <c r="L1532" t="s">
        <v>127</v>
      </c>
      <c r="M1532" t="s">
        <v>3708</v>
      </c>
      <c r="N1532" t="s">
        <v>97</v>
      </c>
      <c r="O1532" t="s">
        <v>53</v>
      </c>
      <c r="Q1532" t="s">
        <v>2568</v>
      </c>
      <c r="R1532" t="s">
        <v>129</v>
      </c>
      <c r="S1532">
        <v>530038660</v>
      </c>
      <c r="T1532" t="s">
        <v>3005</v>
      </c>
      <c r="U1532" t="s">
        <v>56</v>
      </c>
      <c r="V1532">
        <v>18.9159191</v>
      </c>
      <c r="W1532">
        <v>-70.744876599999998</v>
      </c>
      <c r="X1532" t="s">
        <v>196</v>
      </c>
      <c r="Y1532" t="s">
        <v>196</v>
      </c>
      <c r="Z1532" t="s">
        <v>345</v>
      </c>
      <c r="AA1532" t="s">
        <v>155</v>
      </c>
      <c r="AB1532" t="s">
        <v>60</v>
      </c>
      <c r="AD1532" t="s">
        <v>156</v>
      </c>
      <c r="AE1532" t="s">
        <v>176</v>
      </c>
      <c r="AF1532" t="s">
        <v>63</v>
      </c>
      <c r="AG1532" t="s">
        <v>1927</v>
      </c>
      <c r="AH1532" t="s">
        <v>120</v>
      </c>
      <c r="AI1532" t="s">
        <v>925</v>
      </c>
      <c r="AJ1532">
        <v>1</v>
      </c>
      <c r="AK1532" t="s">
        <v>597</v>
      </c>
      <c r="AL1532">
        <v>3</v>
      </c>
      <c r="AM1532">
        <v>0</v>
      </c>
      <c r="AN1532" t="s">
        <v>61</v>
      </c>
      <c r="AO1532" t="s">
        <v>67</v>
      </c>
      <c r="AT1532" s="1">
        <v>44096</v>
      </c>
      <c r="AU1532" t="s">
        <v>12137</v>
      </c>
      <c r="AW1532" t="s">
        <v>71</v>
      </c>
      <c r="AX1532" t="s">
        <v>72</v>
      </c>
    </row>
    <row r="1533" spans="1:50" hidden="1" x14ac:dyDescent="0.25">
      <c r="A1533" t="str">
        <f>INDEX('Community ID'!B:B,MATCH(M1533,'Community ID'!A:A,0))</f>
        <v>San Isidro</v>
      </c>
      <c r="B1533" t="str">
        <f>INDEX('Community ID'!$K:$K,MATCH('Environmental Data'!$N1533,'Community ID'!J:J,0))</f>
        <v>Constanza</v>
      </c>
      <c r="D1533" t="s">
        <v>4660</v>
      </c>
      <c r="F1533" t="s">
        <v>4661</v>
      </c>
      <c r="G1533" t="s">
        <v>173</v>
      </c>
      <c r="H1533" s="1">
        <v>22713</v>
      </c>
      <c r="I1533">
        <v>59</v>
      </c>
      <c r="K1533" t="s">
        <v>76</v>
      </c>
      <c r="L1533" t="s">
        <v>95</v>
      </c>
      <c r="M1533" t="s">
        <v>2058</v>
      </c>
      <c r="N1533" t="s">
        <v>97</v>
      </c>
      <c r="O1533" t="s">
        <v>98</v>
      </c>
      <c r="Q1533" t="s">
        <v>99</v>
      </c>
      <c r="R1533" t="s">
        <v>3651</v>
      </c>
      <c r="T1533" t="s">
        <v>1564</v>
      </c>
      <c r="U1533" t="s">
        <v>56</v>
      </c>
      <c r="V1533">
        <v>18.9160991</v>
      </c>
      <c r="W1533">
        <v>-70.744867999999997</v>
      </c>
      <c r="X1533" t="s">
        <v>82</v>
      </c>
      <c r="Y1533" t="s">
        <v>82</v>
      </c>
      <c r="Z1533" t="s">
        <v>345</v>
      </c>
      <c r="AA1533" t="s">
        <v>155</v>
      </c>
      <c r="AB1533" t="s">
        <v>60</v>
      </c>
      <c r="AD1533" t="s">
        <v>156</v>
      </c>
      <c r="AE1533" t="s">
        <v>157</v>
      </c>
      <c r="AF1533" t="s">
        <v>63</v>
      </c>
      <c r="AG1533" t="s">
        <v>64</v>
      </c>
      <c r="AH1533" t="s">
        <v>120</v>
      </c>
      <c r="AI1533" t="s">
        <v>4662</v>
      </c>
      <c r="AJ1533">
        <v>1</v>
      </c>
      <c r="AK1533" t="s">
        <v>605</v>
      </c>
      <c r="AL1533">
        <v>2</v>
      </c>
      <c r="AN1533" t="s">
        <v>60</v>
      </c>
      <c r="AO1533" t="s">
        <v>67</v>
      </c>
      <c r="AT1533" s="1">
        <v>44096</v>
      </c>
      <c r="AU1533" t="s">
        <v>12138</v>
      </c>
      <c r="AW1533" t="s">
        <v>71</v>
      </c>
      <c r="AX1533" t="s">
        <v>72</v>
      </c>
    </row>
    <row r="1534" spans="1:50" hidden="1" x14ac:dyDescent="0.25">
      <c r="A1534" t="str">
        <f>INDEX('Community ID'!B:B,MATCH(M1534,'Community ID'!A:A,0))</f>
        <v>San Isidro</v>
      </c>
      <c r="B1534" t="str">
        <f>INDEX('Community ID'!$K:$K,MATCH('Environmental Data'!$N1534,'Community ID'!J:J,0))</f>
        <v>Constanza</v>
      </c>
      <c r="D1534" t="s">
        <v>4663</v>
      </c>
      <c r="F1534" t="s">
        <v>1692</v>
      </c>
      <c r="G1534" t="s">
        <v>173</v>
      </c>
      <c r="H1534" t="s">
        <v>4664</v>
      </c>
      <c r="I1534">
        <v>21</v>
      </c>
      <c r="J1534">
        <v>8295692096</v>
      </c>
      <c r="K1534" t="s">
        <v>132</v>
      </c>
      <c r="L1534" t="s">
        <v>127</v>
      </c>
      <c r="M1534" t="s">
        <v>3708</v>
      </c>
      <c r="N1534" t="s">
        <v>97</v>
      </c>
      <c r="O1534" t="s">
        <v>98</v>
      </c>
      <c r="Q1534" t="s">
        <v>338</v>
      </c>
      <c r="R1534" t="s">
        <v>129</v>
      </c>
      <c r="S1534">
        <v>40212556522</v>
      </c>
      <c r="T1534" t="s">
        <v>3005</v>
      </c>
      <c r="U1534" t="s">
        <v>56</v>
      </c>
      <c r="V1534">
        <v>18.914847699999999</v>
      </c>
      <c r="W1534">
        <v>-70.744166899999996</v>
      </c>
      <c r="X1534" t="s">
        <v>57</v>
      </c>
      <c r="Y1534" t="s">
        <v>57</v>
      </c>
      <c r="Z1534" t="s">
        <v>904</v>
      </c>
      <c r="AA1534" t="s">
        <v>155</v>
      </c>
      <c r="AB1534" t="s">
        <v>60</v>
      </c>
      <c r="AD1534" t="s">
        <v>156</v>
      </c>
      <c r="AE1534" t="s">
        <v>176</v>
      </c>
      <c r="AF1534" t="s">
        <v>63</v>
      </c>
      <c r="AG1534" t="s">
        <v>313</v>
      </c>
      <c r="AH1534" t="s">
        <v>120</v>
      </c>
      <c r="AI1534" t="s">
        <v>307</v>
      </c>
      <c r="AJ1534">
        <v>1</v>
      </c>
      <c r="AK1534" t="s">
        <v>597</v>
      </c>
      <c r="AL1534">
        <v>7</v>
      </c>
      <c r="AM1534">
        <v>5</v>
      </c>
      <c r="AN1534" t="s">
        <v>60</v>
      </c>
      <c r="AO1534" t="s">
        <v>67</v>
      </c>
      <c r="AT1534" s="1">
        <v>44096</v>
      </c>
      <c r="AU1534" t="s">
        <v>12139</v>
      </c>
      <c r="AW1534" t="s">
        <v>71</v>
      </c>
      <c r="AX1534" t="s">
        <v>72</v>
      </c>
    </row>
    <row r="1535" spans="1:50" hidden="1" x14ac:dyDescent="0.25">
      <c r="A1535" t="str">
        <f>INDEX('Community ID'!B:B,MATCH(M1535,'Community ID'!A:A,0))</f>
        <v>San Isidro</v>
      </c>
      <c r="B1535" t="str">
        <f>INDEX('Community ID'!$K:$K,MATCH('Environmental Data'!$N1535,'Community ID'!J:J,0))</f>
        <v>Constanza</v>
      </c>
      <c r="D1535" t="s">
        <v>4665</v>
      </c>
      <c r="G1535" t="s">
        <v>173</v>
      </c>
      <c r="H1535" t="s">
        <v>4667</v>
      </c>
      <c r="I1535">
        <v>24</v>
      </c>
      <c r="J1535">
        <v>8098141885</v>
      </c>
      <c r="K1535" t="s">
        <v>132</v>
      </c>
      <c r="L1535" t="s">
        <v>95</v>
      </c>
      <c r="M1535" t="s">
        <v>2058</v>
      </c>
      <c r="N1535" t="s">
        <v>97</v>
      </c>
      <c r="O1535" t="s">
        <v>98</v>
      </c>
      <c r="T1535" t="s">
        <v>1564</v>
      </c>
      <c r="U1535" t="s">
        <v>56</v>
      </c>
      <c r="V1535">
        <v>18.915472900000001</v>
      </c>
      <c r="W1535">
        <v>-70.744644899999997</v>
      </c>
      <c r="X1535" t="s">
        <v>82</v>
      </c>
      <c r="Y1535" t="s">
        <v>82</v>
      </c>
      <c r="Z1535" t="s">
        <v>345</v>
      </c>
      <c r="AA1535" t="s">
        <v>155</v>
      </c>
      <c r="AB1535" t="s">
        <v>60</v>
      </c>
      <c r="AD1535" t="s">
        <v>156</v>
      </c>
      <c r="AE1535" t="s">
        <v>157</v>
      </c>
      <c r="AF1535" t="s">
        <v>111</v>
      </c>
      <c r="AG1535" t="s">
        <v>64</v>
      </c>
      <c r="AH1535" t="s">
        <v>120</v>
      </c>
      <c r="AI1535" t="s">
        <v>307</v>
      </c>
      <c r="AJ1535">
        <v>1</v>
      </c>
      <c r="AK1535" t="s">
        <v>605</v>
      </c>
      <c r="AL1535">
        <v>5</v>
      </c>
      <c r="AM1535">
        <v>2</v>
      </c>
      <c r="AN1535" t="s">
        <v>60</v>
      </c>
      <c r="AO1535" t="s">
        <v>67</v>
      </c>
      <c r="AT1535" s="1">
        <v>44096</v>
      </c>
      <c r="AU1535" t="s">
        <v>12140</v>
      </c>
      <c r="AW1535" t="s">
        <v>71</v>
      </c>
      <c r="AX1535" t="s">
        <v>72</v>
      </c>
    </row>
    <row r="1536" spans="1:50" hidden="1" x14ac:dyDescent="0.25">
      <c r="A1536" t="str">
        <f>INDEX('Community ID'!B:B,MATCH(M1536,'Community ID'!A:A,0))</f>
        <v>Los Mangos</v>
      </c>
      <c r="B1536" t="str">
        <f>INDEX('Community ID'!$K:$K,MATCH('Environmental Data'!$N1536,'Community ID'!J:J,0))</f>
        <v>Santiago</v>
      </c>
      <c r="D1536" t="s">
        <v>4668</v>
      </c>
      <c r="G1536" t="s">
        <v>173</v>
      </c>
      <c r="H1536" t="s">
        <v>4669</v>
      </c>
      <c r="I1536">
        <v>22</v>
      </c>
      <c r="J1536">
        <v>8294804007</v>
      </c>
      <c r="K1536" t="s">
        <v>49</v>
      </c>
      <c r="L1536" t="s">
        <v>4670</v>
      </c>
      <c r="M1536" t="s">
        <v>4395</v>
      </c>
      <c r="N1536" t="s">
        <v>364</v>
      </c>
      <c r="O1536" t="s">
        <v>364</v>
      </c>
      <c r="T1536" t="s">
        <v>3105</v>
      </c>
      <c r="U1536" t="s">
        <v>56</v>
      </c>
      <c r="V1536">
        <v>19.4903959212429</v>
      </c>
      <c r="W1536">
        <v>-70.750687255784996</v>
      </c>
      <c r="X1536" t="s">
        <v>57</v>
      </c>
      <c r="Y1536" t="s">
        <v>100</v>
      </c>
      <c r="Z1536" t="s">
        <v>345</v>
      </c>
      <c r="AA1536" t="s">
        <v>155</v>
      </c>
      <c r="AB1536" t="s">
        <v>60</v>
      </c>
      <c r="AD1536" t="s">
        <v>156</v>
      </c>
      <c r="AE1536" t="s">
        <v>176</v>
      </c>
      <c r="AF1536" t="s">
        <v>63</v>
      </c>
      <c r="AG1536" t="s">
        <v>135</v>
      </c>
      <c r="AH1536" t="s">
        <v>135</v>
      </c>
      <c r="AI1536" t="s">
        <v>4611</v>
      </c>
      <c r="AJ1536">
        <v>2</v>
      </c>
      <c r="AK1536" t="s">
        <v>103</v>
      </c>
      <c r="AL1536">
        <v>3</v>
      </c>
      <c r="AM1536">
        <v>1</v>
      </c>
      <c r="AN1536" t="s">
        <v>61</v>
      </c>
      <c r="AO1536" t="s">
        <v>67</v>
      </c>
      <c r="AT1536" s="1">
        <v>44096</v>
      </c>
      <c r="AU1536" t="s">
        <v>12141</v>
      </c>
      <c r="AW1536" t="s">
        <v>71</v>
      </c>
      <c r="AX1536" t="s">
        <v>72</v>
      </c>
    </row>
    <row r="1537" spans="1:50" hidden="1" x14ac:dyDescent="0.25">
      <c r="A1537" t="str">
        <f>INDEX('Community ID'!B:B,MATCH(M1537,'Community ID'!A:A,0))</f>
        <v>Los Mangos</v>
      </c>
      <c r="B1537" t="str">
        <f>INDEX('Community ID'!$K:$K,MATCH('Environmental Data'!$N1537,'Community ID'!J:J,0))</f>
        <v>Santiago</v>
      </c>
      <c r="D1537" t="s">
        <v>4671</v>
      </c>
      <c r="G1537" t="s">
        <v>173</v>
      </c>
      <c r="H1537" t="s">
        <v>4672</v>
      </c>
      <c r="I1537">
        <v>25</v>
      </c>
      <c r="J1537">
        <v>8298282427</v>
      </c>
      <c r="K1537" t="s">
        <v>49</v>
      </c>
      <c r="L1537" t="s">
        <v>127</v>
      </c>
      <c r="M1537" t="s">
        <v>4395</v>
      </c>
      <c r="N1537" t="s">
        <v>364</v>
      </c>
      <c r="O1537" t="s">
        <v>364</v>
      </c>
      <c r="Q1537" t="s">
        <v>134</v>
      </c>
      <c r="S1537">
        <v>40236767709</v>
      </c>
      <c r="T1537" t="s">
        <v>3105</v>
      </c>
      <c r="U1537" t="s">
        <v>56</v>
      </c>
      <c r="V1537">
        <v>19.4903959212429</v>
      </c>
      <c r="W1537">
        <v>-70.750687255784996</v>
      </c>
      <c r="X1537" t="s">
        <v>100</v>
      </c>
      <c r="Y1537" t="s">
        <v>100</v>
      </c>
      <c r="Z1537" t="s">
        <v>345</v>
      </c>
      <c r="AA1537" t="s">
        <v>155</v>
      </c>
      <c r="AB1537" t="s">
        <v>60</v>
      </c>
      <c r="AD1537" t="s">
        <v>156</v>
      </c>
      <c r="AE1537" t="s">
        <v>176</v>
      </c>
      <c r="AF1537" t="s">
        <v>63</v>
      </c>
      <c r="AG1537" t="s">
        <v>135</v>
      </c>
      <c r="AH1537" t="s">
        <v>135</v>
      </c>
      <c r="AI1537" t="s">
        <v>4673</v>
      </c>
      <c r="AJ1537">
        <v>1</v>
      </c>
      <c r="AK1537" t="s">
        <v>103</v>
      </c>
      <c r="AL1537">
        <v>4</v>
      </c>
      <c r="AM1537">
        <v>2</v>
      </c>
      <c r="AN1537" t="s">
        <v>61</v>
      </c>
      <c r="AO1537" t="s">
        <v>67</v>
      </c>
      <c r="AT1537" s="1">
        <v>44096</v>
      </c>
      <c r="AU1537" t="s">
        <v>12142</v>
      </c>
      <c r="AW1537" t="s">
        <v>71</v>
      </c>
      <c r="AX1537" t="s">
        <v>72</v>
      </c>
    </row>
    <row r="1538" spans="1:50" hidden="1" x14ac:dyDescent="0.25">
      <c r="A1538" t="str">
        <f>INDEX('Community ID'!B:B,MATCH(M1538,'Community ID'!A:A,0))</f>
        <v>Los Mangos</v>
      </c>
      <c r="B1538" t="str">
        <f>INDEX('Community ID'!$K:$K,MATCH('Environmental Data'!$N1538,'Community ID'!J:J,0))</f>
        <v>Santiago</v>
      </c>
      <c r="D1538" t="s">
        <v>4674</v>
      </c>
      <c r="G1538" t="s">
        <v>151</v>
      </c>
      <c r="H1538" t="s">
        <v>4675</v>
      </c>
      <c r="I1538">
        <v>68</v>
      </c>
      <c r="J1538">
        <v>8292656232</v>
      </c>
      <c r="K1538" t="s">
        <v>76</v>
      </c>
      <c r="L1538" t="s">
        <v>4676</v>
      </c>
      <c r="M1538" t="s">
        <v>4395</v>
      </c>
      <c r="N1538" t="s">
        <v>342</v>
      </c>
      <c r="O1538" t="s">
        <v>4677</v>
      </c>
      <c r="Q1538" t="s">
        <v>134</v>
      </c>
      <c r="S1538">
        <v>3100447790</v>
      </c>
      <c r="T1538" t="s">
        <v>3105</v>
      </c>
      <c r="U1538" t="s">
        <v>56</v>
      </c>
      <c r="V1538">
        <v>19.4903959212429</v>
      </c>
      <c r="W1538">
        <v>-70.750687255784996</v>
      </c>
      <c r="X1538" t="s">
        <v>100</v>
      </c>
      <c r="Y1538" t="s">
        <v>100</v>
      </c>
      <c r="Z1538" t="s">
        <v>345</v>
      </c>
      <c r="AA1538" t="s">
        <v>155</v>
      </c>
      <c r="AC1538" t="s">
        <v>60</v>
      </c>
      <c r="AD1538" t="s">
        <v>156</v>
      </c>
      <c r="AE1538" t="s">
        <v>176</v>
      </c>
      <c r="AF1538" t="s">
        <v>63</v>
      </c>
      <c r="AG1538" t="s">
        <v>4678</v>
      </c>
      <c r="AH1538" t="s">
        <v>1052</v>
      </c>
      <c r="AI1538" t="s">
        <v>4679</v>
      </c>
      <c r="AJ1538">
        <v>2</v>
      </c>
      <c r="AK1538" t="s">
        <v>103</v>
      </c>
      <c r="AL1538">
        <v>2</v>
      </c>
      <c r="AN1538" t="s">
        <v>61</v>
      </c>
      <c r="AO1538" t="s">
        <v>67</v>
      </c>
      <c r="AT1538" s="1">
        <v>44096</v>
      </c>
      <c r="AU1538" t="s">
        <v>12143</v>
      </c>
      <c r="AW1538" t="s">
        <v>71</v>
      </c>
      <c r="AX1538" t="s">
        <v>72</v>
      </c>
    </row>
    <row r="1539" spans="1:50" hidden="1" x14ac:dyDescent="0.25">
      <c r="A1539" t="str">
        <f>INDEX('Community ID'!B:B,MATCH(M1539,'Community ID'!A:A,0))</f>
        <v>Los Mangos</v>
      </c>
      <c r="B1539" t="str">
        <f>INDEX('Community ID'!$K:$K,MATCH('Environmental Data'!$N1539,'Community ID'!J:J,0))</f>
        <v>Santiago</v>
      </c>
      <c r="D1539" t="s">
        <v>4680</v>
      </c>
      <c r="F1539" t="s">
        <v>4681</v>
      </c>
      <c r="G1539" t="s">
        <v>151</v>
      </c>
      <c r="H1539" t="s">
        <v>4682</v>
      </c>
      <c r="I1539">
        <v>48</v>
      </c>
      <c r="K1539" t="s">
        <v>76</v>
      </c>
      <c r="L1539" t="s">
        <v>4683</v>
      </c>
      <c r="M1539" t="s">
        <v>4395</v>
      </c>
      <c r="N1539" t="s">
        <v>364</v>
      </c>
      <c r="O1539" t="s">
        <v>364</v>
      </c>
      <c r="Q1539" t="s">
        <v>2188</v>
      </c>
      <c r="T1539" t="s">
        <v>3105</v>
      </c>
      <c r="U1539" t="s">
        <v>56</v>
      </c>
      <c r="V1539">
        <v>19.4903568499846</v>
      </c>
      <c r="W1539">
        <v>-70.750751826548196</v>
      </c>
      <c r="X1539" t="s">
        <v>57</v>
      </c>
      <c r="Y1539" t="s">
        <v>57</v>
      </c>
      <c r="Z1539" t="s">
        <v>345</v>
      </c>
      <c r="AA1539" t="s">
        <v>155</v>
      </c>
      <c r="AB1539" t="s">
        <v>60</v>
      </c>
      <c r="AD1539" t="s">
        <v>156</v>
      </c>
      <c r="AE1539" t="s">
        <v>176</v>
      </c>
      <c r="AF1539" t="s">
        <v>63</v>
      </c>
      <c r="AG1539" t="s">
        <v>135</v>
      </c>
      <c r="AH1539" t="s">
        <v>135</v>
      </c>
      <c r="AI1539" t="s">
        <v>4684</v>
      </c>
      <c r="AJ1539">
        <v>2</v>
      </c>
      <c r="AK1539" t="s">
        <v>103</v>
      </c>
      <c r="AL1539">
        <v>2</v>
      </c>
      <c r="AN1539" t="s">
        <v>60</v>
      </c>
      <c r="AO1539" t="s">
        <v>67</v>
      </c>
      <c r="AT1539" s="1">
        <v>44096</v>
      </c>
      <c r="AU1539" t="s">
        <v>12144</v>
      </c>
      <c r="AW1539" t="s">
        <v>71</v>
      </c>
      <c r="AX1539" t="s">
        <v>72</v>
      </c>
    </row>
    <row r="1540" spans="1:50" hidden="1" x14ac:dyDescent="0.25">
      <c r="A1540" t="str">
        <f>INDEX('Community ID'!B:B,MATCH(M1540,'Community ID'!A:A,0))</f>
        <v>Los Mangos</v>
      </c>
      <c r="B1540" t="str">
        <f>INDEX('Community ID'!$K:$K,MATCH('Environmental Data'!$N1540,'Community ID'!J:J,0))</f>
        <v>Santiago</v>
      </c>
      <c r="D1540" t="s">
        <v>4685</v>
      </c>
      <c r="G1540" t="s">
        <v>173</v>
      </c>
      <c r="H1540" s="1">
        <v>30233</v>
      </c>
      <c r="I1540">
        <v>39</v>
      </c>
      <c r="J1540">
        <v>8097832577</v>
      </c>
      <c r="K1540" t="s">
        <v>201</v>
      </c>
      <c r="L1540" t="s">
        <v>4277</v>
      </c>
      <c r="M1540" t="s">
        <v>4395</v>
      </c>
      <c r="N1540" t="s">
        <v>364</v>
      </c>
      <c r="O1540" t="s">
        <v>364</v>
      </c>
      <c r="Q1540" t="s">
        <v>338</v>
      </c>
      <c r="T1540" t="s">
        <v>3105</v>
      </c>
      <c r="U1540" t="s">
        <v>56</v>
      </c>
      <c r="V1540">
        <v>19.490148866015399</v>
      </c>
      <c r="W1540">
        <v>-70.750492602254596</v>
      </c>
      <c r="X1540" t="s">
        <v>100</v>
      </c>
      <c r="Y1540" t="s">
        <v>100</v>
      </c>
      <c r="Z1540" t="s">
        <v>345</v>
      </c>
      <c r="AA1540" t="s">
        <v>155</v>
      </c>
      <c r="AB1540" t="s">
        <v>60</v>
      </c>
      <c r="AD1540" t="s">
        <v>156</v>
      </c>
      <c r="AE1540" t="s">
        <v>176</v>
      </c>
      <c r="AF1540" t="s">
        <v>63</v>
      </c>
      <c r="AG1540" t="s">
        <v>4006</v>
      </c>
      <c r="AH1540" t="s">
        <v>1052</v>
      </c>
      <c r="AI1540" t="s">
        <v>4611</v>
      </c>
      <c r="AJ1540">
        <v>2</v>
      </c>
      <c r="AK1540" t="s">
        <v>597</v>
      </c>
      <c r="AL1540">
        <v>3</v>
      </c>
      <c r="AN1540" t="s">
        <v>61</v>
      </c>
      <c r="AO1540" t="s">
        <v>67</v>
      </c>
      <c r="AT1540" s="1">
        <v>44096</v>
      </c>
      <c r="AU1540" t="s">
        <v>12145</v>
      </c>
      <c r="AW1540" t="s">
        <v>71</v>
      </c>
      <c r="AX1540" t="s">
        <v>72</v>
      </c>
    </row>
    <row r="1541" spans="1:50" hidden="1" x14ac:dyDescent="0.25">
      <c r="A1541" t="str">
        <f>INDEX('Community ID'!B:B,MATCH(M1541,'Community ID'!A:A,0))</f>
        <v>Los Mangos</v>
      </c>
      <c r="B1541" t="str">
        <f>INDEX('Community ID'!$K:$K,MATCH('Environmental Data'!$N1541,'Community ID'!J:J,0))</f>
        <v>Santiago</v>
      </c>
      <c r="D1541" t="s">
        <v>4686</v>
      </c>
      <c r="G1541" t="s">
        <v>173</v>
      </c>
      <c r="H1541" t="s">
        <v>4687</v>
      </c>
      <c r="I1541">
        <v>25</v>
      </c>
      <c r="J1541">
        <v>8295024345</v>
      </c>
      <c r="K1541" t="s">
        <v>132</v>
      </c>
      <c r="L1541" t="s">
        <v>108</v>
      </c>
      <c r="M1541" t="s">
        <v>4395</v>
      </c>
      <c r="N1541" t="s">
        <v>364</v>
      </c>
      <c r="O1541" t="s">
        <v>364</v>
      </c>
      <c r="Q1541" t="s">
        <v>134</v>
      </c>
      <c r="T1541" t="s">
        <v>3105</v>
      </c>
      <c r="U1541" t="s">
        <v>56</v>
      </c>
      <c r="V1541">
        <v>19.490146041195999</v>
      </c>
      <c r="W1541">
        <v>-70.750419369466897</v>
      </c>
      <c r="X1541" t="s">
        <v>275</v>
      </c>
      <c r="Y1541" t="s">
        <v>275</v>
      </c>
      <c r="Z1541" t="s">
        <v>345</v>
      </c>
      <c r="AA1541" t="s">
        <v>155</v>
      </c>
      <c r="AB1541" t="s">
        <v>60</v>
      </c>
      <c r="AD1541" t="s">
        <v>156</v>
      </c>
      <c r="AE1541" t="s">
        <v>176</v>
      </c>
      <c r="AF1541" t="s">
        <v>63</v>
      </c>
      <c r="AG1541" t="s">
        <v>135</v>
      </c>
      <c r="AH1541" t="s">
        <v>135</v>
      </c>
      <c r="AI1541" t="s">
        <v>3190</v>
      </c>
      <c r="AJ1541">
        <v>2</v>
      </c>
      <c r="AK1541" t="s">
        <v>103</v>
      </c>
      <c r="AL1541">
        <v>3</v>
      </c>
      <c r="AM1541">
        <v>1</v>
      </c>
      <c r="AN1541" t="s">
        <v>61</v>
      </c>
      <c r="AO1541" t="s">
        <v>67</v>
      </c>
      <c r="AT1541" s="1">
        <v>44096</v>
      </c>
      <c r="AU1541" t="s">
        <v>12146</v>
      </c>
      <c r="AW1541" t="s">
        <v>71</v>
      </c>
      <c r="AX1541" t="s">
        <v>72</v>
      </c>
    </row>
    <row r="1542" spans="1:50" hidden="1" x14ac:dyDescent="0.25">
      <c r="A1542" t="str">
        <f>INDEX('Community ID'!B:B,MATCH(M1542,'Community ID'!A:A,0))</f>
        <v>Los Mangos</v>
      </c>
      <c r="B1542" t="str">
        <f>INDEX('Community ID'!$K:$K,MATCH('Environmental Data'!$N1542,'Community ID'!J:J,0))</f>
        <v>Santiago</v>
      </c>
      <c r="D1542" t="s">
        <v>4688</v>
      </c>
      <c r="G1542" t="s">
        <v>173</v>
      </c>
      <c r="H1542" s="1">
        <v>33552</v>
      </c>
      <c r="I1542">
        <v>30</v>
      </c>
      <c r="J1542">
        <v>8496420975</v>
      </c>
      <c r="K1542" t="s">
        <v>201</v>
      </c>
      <c r="L1542" t="s">
        <v>108</v>
      </c>
      <c r="M1542" t="s">
        <v>4395</v>
      </c>
      <c r="N1542" t="s">
        <v>364</v>
      </c>
      <c r="O1542" t="s">
        <v>4677</v>
      </c>
      <c r="Q1542" t="s">
        <v>134</v>
      </c>
      <c r="T1542" t="s">
        <v>3105</v>
      </c>
      <c r="U1542" t="s">
        <v>56</v>
      </c>
      <c r="V1542">
        <v>19.489792263943599</v>
      </c>
      <c r="W1542">
        <v>-70.750045503049904</v>
      </c>
      <c r="X1542" t="s">
        <v>57</v>
      </c>
      <c r="Y1542" t="s">
        <v>196</v>
      </c>
      <c r="Z1542" t="s">
        <v>345</v>
      </c>
      <c r="AA1542" t="s">
        <v>155</v>
      </c>
      <c r="AB1542" t="s">
        <v>60</v>
      </c>
      <c r="AD1542" t="s">
        <v>156</v>
      </c>
      <c r="AE1542" t="s">
        <v>176</v>
      </c>
      <c r="AF1542" t="s">
        <v>111</v>
      </c>
      <c r="AG1542" t="s">
        <v>135</v>
      </c>
      <c r="AH1542" t="s">
        <v>135</v>
      </c>
      <c r="AI1542" t="s">
        <v>390</v>
      </c>
      <c r="AJ1542">
        <v>2</v>
      </c>
      <c r="AK1542" t="s">
        <v>597</v>
      </c>
      <c r="AL1542">
        <v>5</v>
      </c>
      <c r="AM1542">
        <v>1</v>
      </c>
      <c r="AN1542" t="s">
        <v>61</v>
      </c>
      <c r="AO1542" t="s">
        <v>67</v>
      </c>
      <c r="AT1542" s="1">
        <v>44096</v>
      </c>
      <c r="AU1542" t="s">
        <v>12147</v>
      </c>
      <c r="AW1542" t="s">
        <v>71</v>
      </c>
      <c r="AX1542" t="s">
        <v>72</v>
      </c>
    </row>
    <row r="1543" spans="1:50" hidden="1" x14ac:dyDescent="0.25">
      <c r="A1543" t="str">
        <f>INDEX('Community ID'!B:B,MATCH(M1543,'Community ID'!A:A,0))</f>
        <v>Los Mangos</v>
      </c>
      <c r="B1543" t="str">
        <f>INDEX('Community ID'!$K:$K,MATCH('Environmental Data'!$N1543,'Community ID'!J:J,0))</f>
        <v>Santiago</v>
      </c>
      <c r="D1543" t="s">
        <v>4689</v>
      </c>
      <c r="G1543" t="s">
        <v>173</v>
      </c>
      <c r="H1543" t="s">
        <v>4690</v>
      </c>
      <c r="I1543">
        <v>41</v>
      </c>
      <c r="J1543">
        <v>8494571488</v>
      </c>
      <c r="K1543" t="s">
        <v>132</v>
      </c>
      <c r="L1543" t="s">
        <v>1436</v>
      </c>
      <c r="M1543" t="s">
        <v>4395</v>
      </c>
      <c r="N1543" t="s">
        <v>364</v>
      </c>
      <c r="O1543" t="s">
        <v>364</v>
      </c>
      <c r="Q1543" t="s">
        <v>353</v>
      </c>
      <c r="S1543">
        <v>5400990544</v>
      </c>
      <c r="T1543" t="s">
        <v>3105</v>
      </c>
      <c r="U1543" t="s">
        <v>56</v>
      </c>
      <c r="V1543">
        <v>19.489357506628298</v>
      </c>
      <c r="W1543">
        <v>-70.745430715936493</v>
      </c>
      <c r="X1543" t="s">
        <v>100</v>
      </c>
      <c r="Y1543" t="s">
        <v>100</v>
      </c>
      <c r="Z1543" t="s">
        <v>345</v>
      </c>
      <c r="AA1543" t="s">
        <v>155</v>
      </c>
      <c r="AB1543" t="s">
        <v>60</v>
      </c>
      <c r="AD1543" t="s">
        <v>156</v>
      </c>
      <c r="AE1543" t="s">
        <v>176</v>
      </c>
      <c r="AF1543" t="s">
        <v>63</v>
      </c>
      <c r="AG1543" t="s">
        <v>1052</v>
      </c>
      <c r="AH1543" t="s">
        <v>1052</v>
      </c>
      <c r="AI1543" t="s">
        <v>4691</v>
      </c>
      <c r="AJ1543">
        <v>1</v>
      </c>
      <c r="AK1543" t="s">
        <v>103</v>
      </c>
      <c r="AL1543">
        <v>1</v>
      </c>
      <c r="AN1543" t="s">
        <v>61</v>
      </c>
      <c r="AO1543" t="s">
        <v>67</v>
      </c>
      <c r="AT1543" s="1">
        <v>44096</v>
      </c>
      <c r="AU1543" t="s">
        <v>12148</v>
      </c>
      <c r="AW1543" t="s">
        <v>71</v>
      </c>
      <c r="AX1543" t="s">
        <v>72</v>
      </c>
    </row>
    <row r="1544" spans="1:50" hidden="1" x14ac:dyDescent="0.25">
      <c r="A1544" t="str">
        <f>INDEX('Community ID'!B:B,MATCH(M1544,'Community ID'!A:A,0))</f>
        <v>San Isidro</v>
      </c>
      <c r="B1544" t="str">
        <f>INDEX('Community ID'!$K:$K,MATCH('Environmental Data'!$N1544,'Community ID'!J:J,0))</f>
        <v>Constanza</v>
      </c>
      <c r="D1544" t="s">
        <v>4692</v>
      </c>
      <c r="F1544" t="s">
        <v>4693</v>
      </c>
      <c r="G1544" t="s">
        <v>151</v>
      </c>
      <c r="H1544" t="s">
        <v>4694</v>
      </c>
      <c r="I1544">
        <v>18</v>
      </c>
      <c r="J1544">
        <v>8293815942</v>
      </c>
      <c r="K1544" t="s">
        <v>76</v>
      </c>
      <c r="M1544" t="s">
        <v>2058</v>
      </c>
      <c r="N1544" t="s">
        <v>97</v>
      </c>
      <c r="O1544" t="s">
        <v>98</v>
      </c>
      <c r="T1544" t="s">
        <v>1564</v>
      </c>
      <c r="U1544" t="s">
        <v>56</v>
      </c>
      <c r="V1544">
        <v>18.9145881</v>
      </c>
      <c r="W1544">
        <v>-70.744155000000006</v>
      </c>
      <c r="X1544" t="s">
        <v>100</v>
      </c>
      <c r="Y1544" t="s">
        <v>100</v>
      </c>
      <c r="Z1544" t="s">
        <v>58</v>
      </c>
      <c r="AA1544" t="s">
        <v>155</v>
      </c>
      <c r="AB1544" t="s">
        <v>60</v>
      </c>
      <c r="AD1544" t="s">
        <v>156</v>
      </c>
      <c r="AE1544" t="s">
        <v>176</v>
      </c>
      <c r="AF1544" t="s">
        <v>111</v>
      </c>
      <c r="AG1544" t="s">
        <v>64</v>
      </c>
      <c r="AH1544" t="s">
        <v>120</v>
      </c>
      <c r="AI1544" t="s">
        <v>307</v>
      </c>
      <c r="AJ1544">
        <v>1</v>
      </c>
      <c r="AK1544" t="s">
        <v>605</v>
      </c>
      <c r="AL1544">
        <v>2</v>
      </c>
      <c r="AN1544" t="s">
        <v>61</v>
      </c>
      <c r="AO1544" t="s">
        <v>67</v>
      </c>
      <c r="AT1544" s="1">
        <v>44095</v>
      </c>
      <c r="AU1544" t="s">
        <v>12149</v>
      </c>
      <c r="AW1544" t="s">
        <v>71</v>
      </c>
      <c r="AX1544" t="s">
        <v>72</v>
      </c>
    </row>
    <row r="1545" spans="1:50" hidden="1" x14ac:dyDescent="0.25">
      <c r="A1545" t="str">
        <f>INDEX('Community ID'!B:B,MATCH(M1545,'Community ID'!A:A,0))</f>
        <v>San Isidro</v>
      </c>
      <c r="B1545" t="str">
        <f>INDEX('Community ID'!$K:$K,MATCH('Environmental Data'!$N1545,'Community ID'!J:J,0))</f>
        <v>Constanza</v>
      </c>
      <c r="D1545" t="s">
        <v>4695</v>
      </c>
      <c r="G1545" t="s">
        <v>151</v>
      </c>
      <c r="H1545" t="s">
        <v>194</v>
      </c>
      <c r="I1545">
        <v>2021</v>
      </c>
      <c r="K1545" t="s">
        <v>201</v>
      </c>
      <c r="L1545" t="s">
        <v>4696</v>
      </c>
      <c r="M1545" t="s">
        <v>2058</v>
      </c>
      <c r="N1545" t="s">
        <v>97</v>
      </c>
      <c r="O1545" t="s">
        <v>98</v>
      </c>
      <c r="T1545" t="s">
        <v>1564</v>
      </c>
      <c r="U1545" t="s">
        <v>56</v>
      </c>
      <c r="V1545">
        <v>18.914580099999998</v>
      </c>
      <c r="W1545">
        <v>-70.744147600000005</v>
      </c>
      <c r="X1545" t="s">
        <v>100</v>
      </c>
      <c r="Y1545" t="s">
        <v>100</v>
      </c>
      <c r="Z1545" t="s">
        <v>58</v>
      </c>
      <c r="AA1545" t="s">
        <v>155</v>
      </c>
      <c r="AB1545" t="s">
        <v>60</v>
      </c>
      <c r="AD1545" t="s">
        <v>156</v>
      </c>
      <c r="AE1545" t="s">
        <v>176</v>
      </c>
      <c r="AF1545" t="s">
        <v>63</v>
      </c>
      <c r="AG1545" t="s">
        <v>64</v>
      </c>
      <c r="AH1545" t="s">
        <v>120</v>
      </c>
      <c r="AI1545" t="s">
        <v>307</v>
      </c>
      <c r="AJ1545">
        <v>1</v>
      </c>
      <c r="AK1545" t="s">
        <v>605</v>
      </c>
      <c r="AL1545">
        <v>1</v>
      </c>
      <c r="AN1545" t="s">
        <v>61</v>
      </c>
      <c r="AO1545" t="s">
        <v>67</v>
      </c>
      <c r="AT1545" s="1">
        <v>44095</v>
      </c>
      <c r="AU1545" t="s">
        <v>12150</v>
      </c>
      <c r="AW1545" t="s">
        <v>71</v>
      </c>
      <c r="AX1545" t="s">
        <v>72</v>
      </c>
    </row>
    <row r="1546" spans="1:50" hidden="1" x14ac:dyDescent="0.25">
      <c r="A1546" t="str">
        <f>INDEX('Community ID'!B:B,MATCH(M1546,'Community ID'!A:A,0))</f>
        <v>San Isidro</v>
      </c>
      <c r="B1546" t="str">
        <f>INDEX('Community ID'!$K:$K,MATCH('Environmental Data'!$N1546,'Community ID'!J:J,0))</f>
        <v>Constanza</v>
      </c>
      <c r="D1546" t="s">
        <v>4697</v>
      </c>
      <c r="G1546" t="s">
        <v>173</v>
      </c>
      <c r="H1546" t="s">
        <v>194</v>
      </c>
      <c r="I1546">
        <v>2021</v>
      </c>
      <c r="L1546" t="s">
        <v>127</v>
      </c>
      <c r="M1546" t="s">
        <v>2058</v>
      </c>
      <c r="N1546" t="s">
        <v>97</v>
      </c>
      <c r="O1546" t="s">
        <v>98</v>
      </c>
      <c r="T1546" t="s">
        <v>1564</v>
      </c>
      <c r="U1546" t="s">
        <v>56</v>
      </c>
      <c r="V1546">
        <v>18.916011999999998</v>
      </c>
      <c r="W1546">
        <v>-70.744817699999999</v>
      </c>
      <c r="X1546" t="s">
        <v>100</v>
      </c>
      <c r="Y1546" t="s">
        <v>100</v>
      </c>
      <c r="Z1546" t="s">
        <v>345</v>
      </c>
      <c r="AA1546" t="s">
        <v>155</v>
      </c>
      <c r="AB1546" t="s">
        <v>60</v>
      </c>
      <c r="AD1546" t="s">
        <v>156</v>
      </c>
      <c r="AE1546" t="s">
        <v>157</v>
      </c>
      <c r="AF1546" t="s">
        <v>111</v>
      </c>
      <c r="AG1546" t="s">
        <v>64</v>
      </c>
      <c r="AH1546" t="s">
        <v>120</v>
      </c>
      <c r="AI1546" t="s">
        <v>307</v>
      </c>
      <c r="AJ1546">
        <v>1</v>
      </c>
      <c r="AK1546" t="s">
        <v>605</v>
      </c>
      <c r="AL1546">
        <v>2</v>
      </c>
      <c r="AN1546" t="s">
        <v>61</v>
      </c>
      <c r="AO1546" t="s">
        <v>67</v>
      </c>
      <c r="AT1546" s="1">
        <v>44095</v>
      </c>
      <c r="AU1546" t="s">
        <v>12151</v>
      </c>
      <c r="AW1546" t="s">
        <v>71</v>
      </c>
      <c r="AX1546" t="s">
        <v>72</v>
      </c>
    </row>
    <row r="1547" spans="1:50" hidden="1" x14ac:dyDescent="0.25">
      <c r="A1547" t="str">
        <f>INDEX('Community ID'!B:B,MATCH(M1547,'Community ID'!A:A,0))</f>
        <v>San Isidro</v>
      </c>
      <c r="B1547" t="str">
        <f>INDEX('Community ID'!$K:$K,MATCH('Environmental Data'!$N1547,'Community ID'!J:J,0))</f>
        <v>Constanza</v>
      </c>
      <c r="D1547" t="s">
        <v>4698</v>
      </c>
      <c r="F1547" t="s">
        <v>1414</v>
      </c>
      <c r="G1547" t="s">
        <v>173</v>
      </c>
      <c r="H1547" t="s">
        <v>4699</v>
      </c>
      <c r="K1547" t="s">
        <v>76</v>
      </c>
      <c r="L1547" t="s">
        <v>127</v>
      </c>
      <c r="M1547" t="s">
        <v>2058</v>
      </c>
      <c r="N1547" t="s">
        <v>97</v>
      </c>
      <c r="O1547" t="s">
        <v>98</v>
      </c>
      <c r="T1547" t="s">
        <v>1564</v>
      </c>
      <c r="U1547" t="s">
        <v>56</v>
      </c>
      <c r="V1547">
        <v>18.915611599999998</v>
      </c>
      <c r="W1547">
        <v>-70.744757000000007</v>
      </c>
      <c r="X1547" t="s">
        <v>82</v>
      </c>
      <c r="Y1547" t="s">
        <v>82</v>
      </c>
      <c r="Z1547" t="s">
        <v>345</v>
      </c>
      <c r="AA1547" t="s">
        <v>155</v>
      </c>
      <c r="AB1547" t="s">
        <v>60</v>
      </c>
      <c r="AD1547" t="s">
        <v>156</v>
      </c>
      <c r="AE1547" t="s">
        <v>157</v>
      </c>
      <c r="AF1547" t="s">
        <v>111</v>
      </c>
      <c r="AG1547" t="s">
        <v>64</v>
      </c>
      <c r="AH1547" t="s">
        <v>120</v>
      </c>
      <c r="AI1547" t="s">
        <v>307</v>
      </c>
      <c r="AJ1547">
        <v>1</v>
      </c>
      <c r="AK1547" t="s">
        <v>605</v>
      </c>
      <c r="AL1547">
        <v>2</v>
      </c>
      <c r="AN1547" t="s">
        <v>60</v>
      </c>
      <c r="AO1547" t="s">
        <v>67</v>
      </c>
      <c r="AT1547" s="1">
        <v>44095</v>
      </c>
      <c r="AU1547" t="s">
        <v>12152</v>
      </c>
      <c r="AW1547" t="s">
        <v>71</v>
      </c>
      <c r="AX1547" t="s">
        <v>72</v>
      </c>
    </row>
    <row r="1548" spans="1:50" hidden="1" x14ac:dyDescent="0.25">
      <c r="A1548" t="str">
        <f>INDEX('Community ID'!B:B,MATCH(M1548,'Community ID'!A:A,0))</f>
        <v>San Isidro</v>
      </c>
      <c r="B1548" t="str">
        <f>INDEX('Community ID'!$K:$K,MATCH('Environmental Data'!$N1548,'Community ID'!J:J,0))</f>
        <v>Constanza</v>
      </c>
      <c r="D1548" t="s">
        <v>4700</v>
      </c>
      <c r="F1548" t="s">
        <v>2510</v>
      </c>
      <c r="G1548" t="s">
        <v>173</v>
      </c>
      <c r="H1548" t="s">
        <v>4701</v>
      </c>
      <c r="I1548">
        <v>26</v>
      </c>
      <c r="K1548" t="s">
        <v>49</v>
      </c>
      <c r="L1548" t="s">
        <v>127</v>
      </c>
      <c r="M1548" t="s">
        <v>2058</v>
      </c>
      <c r="N1548" t="s">
        <v>97</v>
      </c>
      <c r="O1548" t="s">
        <v>98</v>
      </c>
      <c r="T1548" t="s">
        <v>1564</v>
      </c>
      <c r="U1548" t="s">
        <v>56</v>
      </c>
      <c r="V1548">
        <v>18.915629200000001</v>
      </c>
      <c r="W1548">
        <v>-70.744717300000005</v>
      </c>
      <c r="X1548" t="s">
        <v>82</v>
      </c>
      <c r="Y1548" t="s">
        <v>82</v>
      </c>
      <c r="Z1548" t="s">
        <v>58</v>
      </c>
      <c r="AA1548" t="s">
        <v>155</v>
      </c>
      <c r="AB1548" t="s">
        <v>61</v>
      </c>
      <c r="AC1548" t="s">
        <v>60</v>
      </c>
      <c r="AD1548" t="s">
        <v>156</v>
      </c>
      <c r="AE1548" t="s">
        <v>176</v>
      </c>
      <c r="AF1548" t="s">
        <v>111</v>
      </c>
      <c r="AG1548" t="s">
        <v>64</v>
      </c>
      <c r="AH1548" t="s">
        <v>120</v>
      </c>
      <c r="AI1548" t="s">
        <v>307</v>
      </c>
      <c r="AJ1548">
        <v>1</v>
      </c>
      <c r="AK1548" t="s">
        <v>605</v>
      </c>
      <c r="AL1548">
        <v>5</v>
      </c>
      <c r="AM1548">
        <v>1</v>
      </c>
      <c r="AN1548" t="s">
        <v>60</v>
      </c>
      <c r="AO1548" t="s">
        <v>67</v>
      </c>
      <c r="AT1548" s="1">
        <v>44095</v>
      </c>
      <c r="AU1548" t="s">
        <v>12153</v>
      </c>
      <c r="AW1548" t="s">
        <v>71</v>
      </c>
      <c r="AX1548" t="s">
        <v>72</v>
      </c>
    </row>
    <row r="1549" spans="1:50" hidden="1" x14ac:dyDescent="0.25">
      <c r="A1549" t="str">
        <f>INDEX('Community ID'!B:B,MATCH(M1549,'Community ID'!A:A,0))</f>
        <v>San Isidro</v>
      </c>
      <c r="B1549" t="str">
        <f>INDEX('Community ID'!$K:$K,MATCH('Environmental Data'!$N1549,'Community ID'!J:J,0))</f>
        <v>Constanza</v>
      </c>
      <c r="D1549" t="s">
        <v>4702</v>
      </c>
      <c r="F1549" t="s">
        <v>1017</v>
      </c>
      <c r="G1549" t="s">
        <v>173</v>
      </c>
      <c r="H1549" t="s">
        <v>194</v>
      </c>
      <c r="I1549">
        <v>2021</v>
      </c>
      <c r="K1549" t="s">
        <v>76</v>
      </c>
      <c r="L1549" t="s">
        <v>127</v>
      </c>
      <c r="M1549" t="s">
        <v>2058</v>
      </c>
      <c r="N1549" t="s">
        <v>97</v>
      </c>
      <c r="T1549" t="s">
        <v>1564</v>
      </c>
      <c r="U1549" t="s">
        <v>56</v>
      </c>
      <c r="V1549">
        <v>18.914652</v>
      </c>
      <c r="W1549">
        <v>-70.7441453</v>
      </c>
      <c r="X1549" t="s">
        <v>82</v>
      </c>
      <c r="Y1549" t="s">
        <v>82</v>
      </c>
      <c r="Z1549" t="s">
        <v>345</v>
      </c>
      <c r="AA1549" t="s">
        <v>155</v>
      </c>
      <c r="AB1549" t="s">
        <v>60</v>
      </c>
      <c r="AD1549" t="s">
        <v>156</v>
      </c>
      <c r="AE1549" t="s">
        <v>176</v>
      </c>
      <c r="AF1549" t="s">
        <v>63</v>
      </c>
      <c r="AG1549" t="s">
        <v>64</v>
      </c>
      <c r="AH1549" t="s">
        <v>120</v>
      </c>
      <c r="AI1549" t="s">
        <v>307</v>
      </c>
      <c r="AJ1549">
        <v>1</v>
      </c>
      <c r="AK1549" t="s">
        <v>1216</v>
      </c>
      <c r="AL1549">
        <v>7</v>
      </c>
      <c r="AN1549" t="s">
        <v>60</v>
      </c>
      <c r="AO1549" t="s">
        <v>67</v>
      </c>
      <c r="AT1549" s="1">
        <v>44095</v>
      </c>
      <c r="AU1549" t="s">
        <v>12154</v>
      </c>
      <c r="AW1549" t="s">
        <v>71</v>
      </c>
      <c r="AX1549" t="s">
        <v>72</v>
      </c>
    </row>
    <row r="1550" spans="1:50" hidden="1" x14ac:dyDescent="0.25">
      <c r="A1550" t="str">
        <f>INDEX('Community ID'!B:B,MATCH(M1550,'Community ID'!A:A,0))</f>
        <v>Los Mangos</v>
      </c>
      <c r="B1550" t="str">
        <f>INDEX('Community ID'!$K:$K,MATCH('Environmental Data'!$N1550,'Community ID'!J:J,0))</f>
        <v>Santiago</v>
      </c>
      <c r="D1550" t="s">
        <v>4703</v>
      </c>
      <c r="G1550" t="s">
        <v>173</v>
      </c>
      <c r="H1550" t="s">
        <v>4704</v>
      </c>
      <c r="I1550">
        <v>33</v>
      </c>
      <c r="J1550">
        <v>8094643093</v>
      </c>
      <c r="K1550" t="s">
        <v>201</v>
      </c>
      <c r="L1550" t="s">
        <v>1209</v>
      </c>
      <c r="M1550" t="s">
        <v>4395</v>
      </c>
      <c r="N1550" t="s">
        <v>364</v>
      </c>
      <c r="O1550" t="s">
        <v>364</v>
      </c>
      <c r="T1550" t="s">
        <v>3354</v>
      </c>
      <c r="U1550" t="s">
        <v>56</v>
      </c>
      <c r="V1550">
        <v>19.487984528224299</v>
      </c>
      <c r="W1550">
        <v>-70.750005098845094</v>
      </c>
      <c r="X1550" t="s">
        <v>196</v>
      </c>
      <c r="Y1550" t="s">
        <v>196</v>
      </c>
      <c r="Z1550" t="s">
        <v>345</v>
      </c>
      <c r="AA1550" t="s">
        <v>155</v>
      </c>
      <c r="AB1550" t="s">
        <v>60</v>
      </c>
      <c r="AD1550" t="s">
        <v>156</v>
      </c>
      <c r="AE1550" t="s">
        <v>157</v>
      </c>
      <c r="AF1550" t="s">
        <v>111</v>
      </c>
      <c r="AG1550" t="s">
        <v>1052</v>
      </c>
      <c r="AH1550" t="s">
        <v>1052</v>
      </c>
      <c r="AI1550" t="s">
        <v>1947</v>
      </c>
      <c r="AJ1550">
        <v>1</v>
      </c>
      <c r="AK1550" t="s">
        <v>644</v>
      </c>
      <c r="AL1550">
        <v>5</v>
      </c>
      <c r="AM1550">
        <v>1</v>
      </c>
      <c r="AN1550" t="s">
        <v>61</v>
      </c>
      <c r="AO1550" t="s">
        <v>67</v>
      </c>
      <c r="AT1550" s="1">
        <v>44094</v>
      </c>
      <c r="AU1550" t="s">
        <v>12155</v>
      </c>
      <c r="AW1550" t="s">
        <v>71</v>
      </c>
      <c r="AX1550" t="s">
        <v>72</v>
      </c>
    </row>
    <row r="1551" spans="1:50" hidden="1" x14ac:dyDescent="0.25">
      <c r="A1551" t="str">
        <f>INDEX('Community ID'!B:B,MATCH(M1551,'Community ID'!A:A,0))</f>
        <v>Los Mangos</v>
      </c>
      <c r="B1551" t="str">
        <f>INDEX('Community ID'!$K:$K,MATCH('Environmental Data'!$N1551,'Community ID'!J:J,0))</f>
        <v>Santiago</v>
      </c>
      <c r="D1551" t="s">
        <v>4705</v>
      </c>
      <c r="F1551" t="s">
        <v>4706</v>
      </c>
      <c r="G1551" t="s">
        <v>173</v>
      </c>
      <c r="H1551" t="s">
        <v>4707</v>
      </c>
      <c r="I1551">
        <v>47</v>
      </c>
      <c r="J1551">
        <v>8296055149</v>
      </c>
      <c r="K1551" t="s">
        <v>76</v>
      </c>
      <c r="L1551" t="s">
        <v>1121</v>
      </c>
      <c r="M1551" t="s">
        <v>4395</v>
      </c>
      <c r="N1551" t="s">
        <v>364</v>
      </c>
      <c r="O1551" t="s">
        <v>364</v>
      </c>
      <c r="T1551" t="s">
        <v>3354</v>
      </c>
      <c r="U1551" t="s">
        <v>56</v>
      </c>
      <c r="V1551">
        <v>19.487992625879802</v>
      </c>
      <c r="W1551">
        <v>-70.749858341591406</v>
      </c>
      <c r="X1551" t="s">
        <v>57</v>
      </c>
      <c r="Y1551" t="s">
        <v>57</v>
      </c>
      <c r="Z1551" t="s">
        <v>345</v>
      </c>
      <c r="AA1551" t="s">
        <v>155</v>
      </c>
      <c r="AB1551" t="s">
        <v>60</v>
      </c>
      <c r="AD1551" t="s">
        <v>156</v>
      </c>
      <c r="AE1551" t="s">
        <v>176</v>
      </c>
      <c r="AF1551" t="s">
        <v>63</v>
      </c>
      <c r="AG1551" t="s">
        <v>135</v>
      </c>
      <c r="AH1551" t="s">
        <v>135</v>
      </c>
      <c r="AI1551" t="s">
        <v>307</v>
      </c>
      <c r="AJ1551">
        <v>1</v>
      </c>
      <c r="AK1551" t="s">
        <v>3414</v>
      </c>
      <c r="AL1551">
        <v>2</v>
      </c>
      <c r="AN1551" t="s">
        <v>60</v>
      </c>
      <c r="AO1551" t="s">
        <v>67</v>
      </c>
      <c r="AT1551" s="1">
        <v>44094</v>
      </c>
      <c r="AU1551" t="s">
        <v>12156</v>
      </c>
      <c r="AW1551" t="s">
        <v>71</v>
      </c>
      <c r="AX1551" t="s">
        <v>72</v>
      </c>
    </row>
    <row r="1552" spans="1:50" hidden="1" x14ac:dyDescent="0.25">
      <c r="A1552" t="str">
        <f>INDEX('Community ID'!B:B,MATCH(M1552,'Community ID'!A:A,0))</f>
        <v>Los Mangos</v>
      </c>
      <c r="B1552" t="str">
        <f>INDEX('Community ID'!$K:$K,MATCH('Environmental Data'!$N1552,'Community ID'!J:J,0))</f>
        <v>Santiago</v>
      </c>
      <c r="D1552" t="s">
        <v>4708</v>
      </c>
      <c r="G1552" t="s">
        <v>151</v>
      </c>
      <c r="H1552" t="s">
        <v>4709</v>
      </c>
      <c r="I1552">
        <v>31</v>
      </c>
      <c r="J1552">
        <v>8292837890</v>
      </c>
      <c r="K1552" t="s">
        <v>76</v>
      </c>
      <c r="L1552" t="s">
        <v>4408</v>
      </c>
      <c r="M1552" t="s">
        <v>4392</v>
      </c>
      <c r="N1552" t="s">
        <v>364</v>
      </c>
      <c r="O1552" t="s">
        <v>364</v>
      </c>
      <c r="T1552" t="s">
        <v>3354</v>
      </c>
      <c r="U1552" t="s">
        <v>56</v>
      </c>
      <c r="V1552">
        <v>19.487676671872201</v>
      </c>
      <c r="W1552">
        <v>-70.749586404077803</v>
      </c>
      <c r="X1552" t="s">
        <v>275</v>
      </c>
      <c r="Y1552" t="s">
        <v>275</v>
      </c>
      <c r="Z1552" t="s">
        <v>345</v>
      </c>
      <c r="AA1552" t="s">
        <v>155</v>
      </c>
      <c r="AB1552" t="s">
        <v>60</v>
      </c>
      <c r="AD1552" t="s">
        <v>156</v>
      </c>
      <c r="AE1552" t="s">
        <v>176</v>
      </c>
      <c r="AF1552" t="s">
        <v>111</v>
      </c>
      <c r="AG1552" t="s">
        <v>135</v>
      </c>
      <c r="AH1552" t="s">
        <v>135</v>
      </c>
      <c r="AI1552" t="s">
        <v>2418</v>
      </c>
      <c r="AJ1552">
        <v>1</v>
      </c>
      <c r="AK1552" t="s">
        <v>644</v>
      </c>
      <c r="AL1552">
        <v>5</v>
      </c>
      <c r="AM1552">
        <v>2</v>
      </c>
      <c r="AN1552" t="s">
        <v>61</v>
      </c>
      <c r="AO1552" t="s">
        <v>67</v>
      </c>
      <c r="AT1552" s="1">
        <v>44094</v>
      </c>
      <c r="AU1552" t="s">
        <v>12157</v>
      </c>
      <c r="AW1552" t="s">
        <v>71</v>
      </c>
      <c r="AX1552" t="s">
        <v>72</v>
      </c>
    </row>
    <row r="1553" spans="1:50" hidden="1" x14ac:dyDescent="0.25">
      <c r="A1553" t="str">
        <f>INDEX('Community ID'!B:B,MATCH(M1553,'Community ID'!A:A,0))</f>
        <v>Los Mangos</v>
      </c>
      <c r="B1553" t="str">
        <f>INDEX('Community ID'!$K:$K,MATCH('Environmental Data'!$N1553,'Community ID'!J:J,0))</f>
        <v>Santiago</v>
      </c>
      <c r="D1553" t="s">
        <v>4710</v>
      </c>
      <c r="G1553" t="s">
        <v>173</v>
      </c>
      <c r="H1553" t="s">
        <v>4711</v>
      </c>
      <c r="I1553">
        <v>70</v>
      </c>
      <c r="J1553">
        <v>8099849503</v>
      </c>
      <c r="K1553" t="s">
        <v>76</v>
      </c>
      <c r="L1553" t="s">
        <v>108</v>
      </c>
      <c r="M1553" t="s">
        <v>4395</v>
      </c>
      <c r="N1553" t="s">
        <v>364</v>
      </c>
      <c r="O1553" t="s">
        <v>364</v>
      </c>
      <c r="T1553" t="s">
        <v>3354</v>
      </c>
      <c r="U1553" t="s">
        <v>56</v>
      </c>
      <c r="V1553">
        <v>19.4878358730348</v>
      </c>
      <c r="W1553">
        <v>-70.749693764194603</v>
      </c>
      <c r="X1553" t="s">
        <v>57</v>
      </c>
      <c r="Y1553" t="s">
        <v>57</v>
      </c>
      <c r="Z1553" t="s">
        <v>345</v>
      </c>
      <c r="AA1553" t="s">
        <v>155</v>
      </c>
      <c r="AB1553" t="s">
        <v>60</v>
      </c>
      <c r="AD1553" t="s">
        <v>156</v>
      </c>
      <c r="AE1553" t="s">
        <v>176</v>
      </c>
      <c r="AF1553" t="s">
        <v>111</v>
      </c>
      <c r="AG1553" t="s">
        <v>64</v>
      </c>
      <c r="AH1553" t="s">
        <v>135</v>
      </c>
      <c r="AI1553" t="s">
        <v>307</v>
      </c>
      <c r="AJ1553">
        <v>0</v>
      </c>
      <c r="AK1553" t="s">
        <v>4712</v>
      </c>
      <c r="AL1553">
        <v>2</v>
      </c>
      <c r="AM1553">
        <v>0</v>
      </c>
      <c r="AN1553" t="s">
        <v>60</v>
      </c>
      <c r="AO1553" t="s">
        <v>67</v>
      </c>
      <c r="AT1553" s="1">
        <v>44094</v>
      </c>
      <c r="AU1553" t="s">
        <v>12158</v>
      </c>
      <c r="AW1553" t="s">
        <v>71</v>
      </c>
      <c r="AX1553" t="s">
        <v>72</v>
      </c>
    </row>
    <row r="1554" spans="1:50" hidden="1" x14ac:dyDescent="0.25">
      <c r="A1554" t="str">
        <f>INDEX('Community ID'!B:B,MATCH(M1554,'Community ID'!A:A,0))</f>
        <v>Los Mangos</v>
      </c>
      <c r="B1554" t="str">
        <f>INDEX('Community ID'!$K:$K,MATCH('Environmental Data'!$N1554,'Community ID'!J:J,0))</f>
        <v>Santiago</v>
      </c>
      <c r="D1554" t="s">
        <v>4710</v>
      </c>
      <c r="G1554" t="s">
        <v>173</v>
      </c>
      <c r="H1554" t="s">
        <v>4711</v>
      </c>
      <c r="I1554">
        <v>70</v>
      </c>
      <c r="J1554">
        <v>8099849503</v>
      </c>
      <c r="K1554" t="s">
        <v>76</v>
      </c>
      <c r="L1554" t="s">
        <v>108</v>
      </c>
      <c r="M1554" t="s">
        <v>4395</v>
      </c>
      <c r="N1554" t="s">
        <v>364</v>
      </c>
      <c r="O1554" t="s">
        <v>364</v>
      </c>
      <c r="T1554" t="s">
        <v>3354</v>
      </c>
      <c r="U1554" t="s">
        <v>56</v>
      </c>
      <c r="V1554">
        <v>19.4878358730348</v>
      </c>
      <c r="W1554">
        <v>-70.749693764194603</v>
      </c>
      <c r="X1554" t="s">
        <v>57</v>
      </c>
      <c r="Y1554" t="s">
        <v>57</v>
      </c>
      <c r="Z1554" t="s">
        <v>345</v>
      </c>
      <c r="AA1554" t="s">
        <v>155</v>
      </c>
      <c r="AB1554" t="s">
        <v>60</v>
      </c>
      <c r="AD1554" t="s">
        <v>156</v>
      </c>
      <c r="AE1554" t="s">
        <v>176</v>
      </c>
      <c r="AF1554" t="s">
        <v>111</v>
      </c>
      <c r="AG1554" t="s">
        <v>64</v>
      </c>
      <c r="AH1554" t="s">
        <v>135</v>
      </c>
      <c r="AI1554" t="s">
        <v>307</v>
      </c>
      <c r="AJ1554">
        <v>0</v>
      </c>
      <c r="AK1554" t="s">
        <v>4712</v>
      </c>
      <c r="AL1554">
        <v>2</v>
      </c>
      <c r="AN1554" t="s">
        <v>60</v>
      </c>
      <c r="AO1554" t="s">
        <v>67</v>
      </c>
      <c r="AT1554" s="1">
        <v>44094</v>
      </c>
      <c r="AU1554" t="s">
        <v>12159</v>
      </c>
      <c r="AW1554" t="s">
        <v>71</v>
      </c>
      <c r="AX1554" t="s">
        <v>72</v>
      </c>
    </row>
    <row r="1555" spans="1:50" hidden="1" x14ac:dyDescent="0.25">
      <c r="A1555" t="str">
        <f>INDEX('Community ID'!B:B,MATCH(M1555,'Community ID'!A:A,0))</f>
        <v>Los Mangos</v>
      </c>
      <c r="B1555" t="str">
        <f>INDEX('Community ID'!$K:$K,MATCH('Environmental Data'!$N1555,'Community ID'!J:J,0))</f>
        <v>Santiago</v>
      </c>
      <c r="D1555" t="s">
        <v>4713</v>
      </c>
      <c r="F1555" t="s">
        <v>4714</v>
      </c>
      <c r="G1555" t="s">
        <v>151</v>
      </c>
      <c r="H1555" t="s">
        <v>4715</v>
      </c>
      <c r="I1555">
        <v>62</v>
      </c>
      <c r="J1555">
        <v>8292899963</v>
      </c>
      <c r="K1555" t="s">
        <v>76</v>
      </c>
      <c r="L1555" t="s">
        <v>4417</v>
      </c>
      <c r="M1555" t="s">
        <v>4395</v>
      </c>
      <c r="N1555" t="s">
        <v>364</v>
      </c>
      <c r="O1555" t="s">
        <v>4716</v>
      </c>
      <c r="T1555" t="s">
        <v>3354</v>
      </c>
      <c r="U1555" t="s">
        <v>56</v>
      </c>
      <c r="V1555">
        <v>19.487899873694001</v>
      </c>
      <c r="W1555">
        <v>-70.749515879140503</v>
      </c>
      <c r="X1555" t="s">
        <v>196</v>
      </c>
      <c r="Y1555" t="s">
        <v>196</v>
      </c>
      <c r="Z1555" t="s">
        <v>345</v>
      </c>
      <c r="AA1555" t="s">
        <v>155</v>
      </c>
      <c r="AB1555" t="s">
        <v>60</v>
      </c>
      <c r="AD1555" t="s">
        <v>156</v>
      </c>
      <c r="AE1555" t="s">
        <v>176</v>
      </c>
      <c r="AF1555" t="s">
        <v>395</v>
      </c>
      <c r="AG1555" t="s">
        <v>135</v>
      </c>
      <c r="AH1555" t="s">
        <v>135</v>
      </c>
      <c r="AI1555" t="s">
        <v>4717</v>
      </c>
      <c r="AJ1555">
        <v>1</v>
      </c>
      <c r="AK1555" t="s">
        <v>644</v>
      </c>
      <c r="AL1555">
        <v>2</v>
      </c>
      <c r="AN1555" t="s">
        <v>61</v>
      </c>
      <c r="AO1555" t="s">
        <v>67</v>
      </c>
      <c r="AT1555" s="1">
        <v>44094</v>
      </c>
      <c r="AU1555" t="s">
        <v>12160</v>
      </c>
      <c r="AW1555" t="s">
        <v>71</v>
      </c>
      <c r="AX1555" t="s">
        <v>72</v>
      </c>
    </row>
    <row r="1556" spans="1:50" hidden="1" x14ac:dyDescent="0.25">
      <c r="A1556" t="str">
        <f>INDEX('Community ID'!B:B,MATCH(M1556,'Community ID'!A:A,0))</f>
        <v>Los Mangos</v>
      </c>
      <c r="B1556" t="str">
        <f>INDEX('Community ID'!$K:$K,MATCH('Environmental Data'!$N1556,'Community ID'!J:J,0))</f>
        <v>Santiago</v>
      </c>
      <c r="D1556" t="s">
        <v>4718</v>
      </c>
      <c r="F1556" t="s">
        <v>179</v>
      </c>
      <c r="G1556" t="s">
        <v>173</v>
      </c>
      <c r="H1556" s="1">
        <v>23132</v>
      </c>
      <c r="I1556">
        <v>58</v>
      </c>
      <c r="J1556">
        <v>8494021862</v>
      </c>
      <c r="K1556" t="s">
        <v>132</v>
      </c>
      <c r="L1556" t="s">
        <v>4720</v>
      </c>
      <c r="M1556" t="s">
        <v>4404</v>
      </c>
      <c r="N1556" t="s">
        <v>364</v>
      </c>
      <c r="O1556" t="s">
        <v>364</v>
      </c>
      <c r="T1556" t="s">
        <v>3354</v>
      </c>
      <c r="U1556" t="s">
        <v>56</v>
      </c>
      <c r="V1556">
        <v>19.4879974203774</v>
      </c>
      <c r="W1556">
        <v>-70.749429185780599</v>
      </c>
      <c r="X1556" t="s">
        <v>196</v>
      </c>
      <c r="Y1556" t="s">
        <v>196</v>
      </c>
      <c r="Z1556" t="s">
        <v>345</v>
      </c>
      <c r="AA1556" t="s">
        <v>155</v>
      </c>
      <c r="AC1556" t="s">
        <v>60</v>
      </c>
      <c r="AD1556" t="s">
        <v>156</v>
      </c>
      <c r="AE1556" t="s">
        <v>176</v>
      </c>
      <c r="AF1556" t="s">
        <v>111</v>
      </c>
      <c r="AG1556" t="s">
        <v>135</v>
      </c>
      <c r="AH1556" t="s">
        <v>1052</v>
      </c>
      <c r="AI1556" t="s">
        <v>3363</v>
      </c>
      <c r="AJ1556">
        <v>1</v>
      </c>
      <c r="AK1556" t="s">
        <v>4721</v>
      </c>
      <c r="AL1556">
        <v>3</v>
      </c>
      <c r="AN1556" t="s">
        <v>60</v>
      </c>
      <c r="AO1556" t="s">
        <v>67</v>
      </c>
      <c r="AT1556" s="1">
        <v>44094</v>
      </c>
      <c r="AU1556" t="s">
        <v>12161</v>
      </c>
      <c r="AW1556" t="s">
        <v>71</v>
      </c>
      <c r="AX1556" t="s">
        <v>72</v>
      </c>
    </row>
    <row r="1557" spans="1:50" hidden="1" x14ac:dyDescent="0.25">
      <c r="A1557" t="str">
        <f>INDEX('Community ID'!B:B,MATCH(M1557,'Community ID'!A:A,0))</f>
        <v>Los Mangos</v>
      </c>
      <c r="B1557" t="str">
        <f>INDEX('Community ID'!$K:$K,MATCH('Environmental Data'!$N1557,'Community ID'!J:J,0))</f>
        <v>Santiago</v>
      </c>
      <c r="D1557" t="s">
        <v>4722</v>
      </c>
      <c r="F1557" t="s">
        <v>1863</v>
      </c>
      <c r="G1557" t="s">
        <v>173</v>
      </c>
      <c r="H1557" t="s">
        <v>4723</v>
      </c>
      <c r="I1557">
        <v>51</v>
      </c>
      <c r="J1557">
        <v>8293205327</v>
      </c>
      <c r="K1557" t="s">
        <v>76</v>
      </c>
      <c r="L1557" t="s">
        <v>108</v>
      </c>
      <c r="M1557" t="s">
        <v>4404</v>
      </c>
      <c r="N1557" t="s">
        <v>364</v>
      </c>
      <c r="O1557" t="s">
        <v>364</v>
      </c>
      <c r="T1557" t="s">
        <v>3354</v>
      </c>
      <c r="U1557" t="s">
        <v>56</v>
      </c>
      <c r="V1557">
        <v>19.4880194720281</v>
      </c>
      <c r="W1557">
        <v>-70.749574945384296</v>
      </c>
      <c r="X1557" t="s">
        <v>57</v>
      </c>
      <c r="Y1557" t="s">
        <v>57</v>
      </c>
      <c r="Z1557" t="s">
        <v>345</v>
      </c>
      <c r="AA1557" t="s">
        <v>155</v>
      </c>
      <c r="AB1557" t="s">
        <v>60</v>
      </c>
      <c r="AD1557" t="s">
        <v>156</v>
      </c>
      <c r="AE1557" t="s">
        <v>157</v>
      </c>
      <c r="AF1557" t="s">
        <v>86</v>
      </c>
      <c r="AG1557" t="s">
        <v>135</v>
      </c>
      <c r="AI1557" t="s">
        <v>4724</v>
      </c>
      <c r="AJ1557">
        <v>0</v>
      </c>
      <c r="AK1557" t="s">
        <v>103</v>
      </c>
      <c r="AL1557">
        <v>3</v>
      </c>
      <c r="AN1557" t="s">
        <v>60</v>
      </c>
      <c r="AO1557" t="s">
        <v>67</v>
      </c>
      <c r="AT1557" s="1">
        <v>44094</v>
      </c>
      <c r="AU1557" t="s">
        <v>12162</v>
      </c>
      <c r="AW1557" t="s">
        <v>71</v>
      </c>
      <c r="AX1557" t="s">
        <v>72</v>
      </c>
    </row>
    <row r="1558" spans="1:50" hidden="1" x14ac:dyDescent="0.25">
      <c r="A1558" t="str">
        <f>INDEX('Community ID'!B:B,MATCH(M1558,'Community ID'!A:A,0))</f>
        <v>Los Mangos</v>
      </c>
      <c r="B1558" t="str">
        <f>INDEX('Community ID'!$K:$K,MATCH('Environmental Data'!$N1558,'Community ID'!J:J,0))</f>
        <v>Santiago</v>
      </c>
      <c r="D1558" t="s">
        <v>4725</v>
      </c>
      <c r="F1558" t="s">
        <v>4726</v>
      </c>
      <c r="G1558" t="s">
        <v>173</v>
      </c>
      <c r="H1558" t="s">
        <v>4727</v>
      </c>
      <c r="I1558">
        <v>27</v>
      </c>
      <c r="J1558">
        <v>8097721676</v>
      </c>
      <c r="K1558" t="s">
        <v>132</v>
      </c>
      <c r="L1558" t="s">
        <v>127</v>
      </c>
      <c r="M1558" t="s">
        <v>4404</v>
      </c>
      <c r="N1558" t="s">
        <v>364</v>
      </c>
      <c r="O1558" t="s">
        <v>364</v>
      </c>
      <c r="T1558" t="s">
        <v>3354</v>
      </c>
      <c r="U1558" t="s">
        <v>56</v>
      </c>
      <c r="V1558">
        <v>19.488017656512</v>
      </c>
      <c r="W1558">
        <v>-70.749563608343294</v>
      </c>
      <c r="X1558" t="s">
        <v>275</v>
      </c>
      <c r="Y1558" t="s">
        <v>275</v>
      </c>
      <c r="Z1558" t="s">
        <v>345</v>
      </c>
      <c r="AA1558" t="s">
        <v>59</v>
      </c>
      <c r="AB1558" t="s">
        <v>60</v>
      </c>
      <c r="AD1558" t="s">
        <v>156</v>
      </c>
      <c r="AE1558" t="s">
        <v>176</v>
      </c>
      <c r="AF1558" t="s">
        <v>63</v>
      </c>
      <c r="AG1558" t="s">
        <v>135</v>
      </c>
      <c r="AH1558" t="s">
        <v>135</v>
      </c>
      <c r="AI1558" t="s">
        <v>4729</v>
      </c>
      <c r="AJ1558">
        <v>0</v>
      </c>
      <c r="AK1558" t="s">
        <v>983</v>
      </c>
      <c r="AL1558">
        <v>2</v>
      </c>
      <c r="AM1558">
        <v>1</v>
      </c>
      <c r="AN1558" t="s">
        <v>61</v>
      </c>
      <c r="AO1558" t="s">
        <v>67</v>
      </c>
      <c r="AT1558" s="1">
        <v>44094</v>
      </c>
      <c r="AU1558" t="s">
        <v>12163</v>
      </c>
      <c r="AW1558" t="s">
        <v>71</v>
      </c>
      <c r="AX1558" t="s">
        <v>72</v>
      </c>
    </row>
    <row r="1559" spans="1:50" hidden="1" x14ac:dyDescent="0.25">
      <c r="A1559" t="str">
        <f>INDEX('Community ID'!B:B,MATCH(M1559,'Community ID'!A:A,0))</f>
        <v>Los Mangos</v>
      </c>
      <c r="B1559" t="str">
        <f>INDEX('Community ID'!$K:$K,MATCH('Environmental Data'!$N1559,'Community ID'!J:J,0))</f>
        <v>Santiago</v>
      </c>
      <c r="D1559" t="s">
        <v>4730</v>
      </c>
      <c r="F1559" t="s">
        <v>3317</v>
      </c>
      <c r="G1559" t="s">
        <v>173</v>
      </c>
      <c r="H1559" t="s">
        <v>4731</v>
      </c>
      <c r="I1559">
        <v>56</v>
      </c>
      <c r="J1559">
        <v>8299412879</v>
      </c>
      <c r="K1559" t="s">
        <v>201</v>
      </c>
      <c r="L1559" t="s">
        <v>4732</v>
      </c>
      <c r="M1559" t="s">
        <v>4404</v>
      </c>
      <c r="N1559" t="s">
        <v>364</v>
      </c>
      <c r="O1559" t="s">
        <v>364</v>
      </c>
      <c r="T1559" t="s">
        <v>3354</v>
      </c>
      <c r="U1559" t="s">
        <v>56</v>
      </c>
      <c r="V1559">
        <v>19.488218114729399</v>
      </c>
      <c r="W1559">
        <v>-70.749986060029499</v>
      </c>
      <c r="X1559" t="s">
        <v>57</v>
      </c>
      <c r="Y1559" t="s">
        <v>57</v>
      </c>
      <c r="Z1559" t="s">
        <v>345</v>
      </c>
      <c r="AA1559" t="s">
        <v>155</v>
      </c>
      <c r="AB1559" t="s">
        <v>60</v>
      </c>
      <c r="AD1559" t="s">
        <v>156</v>
      </c>
      <c r="AE1559" t="s">
        <v>176</v>
      </c>
      <c r="AF1559" t="s">
        <v>395</v>
      </c>
      <c r="AG1559" t="s">
        <v>1052</v>
      </c>
      <c r="AH1559" t="s">
        <v>135</v>
      </c>
      <c r="AI1559" t="s">
        <v>3363</v>
      </c>
      <c r="AJ1559">
        <v>0</v>
      </c>
      <c r="AK1559" t="s">
        <v>4733</v>
      </c>
      <c r="AL1559">
        <v>1</v>
      </c>
      <c r="AN1559" t="s">
        <v>60</v>
      </c>
      <c r="AO1559" t="s">
        <v>67</v>
      </c>
      <c r="AT1559" s="1">
        <v>44094</v>
      </c>
      <c r="AU1559" t="s">
        <v>12164</v>
      </c>
      <c r="AW1559" t="s">
        <v>71</v>
      </c>
      <c r="AX1559" t="s">
        <v>72</v>
      </c>
    </row>
    <row r="1560" spans="1:50" hidden="1" x14ac:dyDescent="0.25">
      <c r="A1560" t="str">
        <f>INDEX('Community ID'!B:B,MATCH(M1560,'Community ID'!A:A,0))</f>
        <v>Los Mangos</v>
      </c>
      <c r="B1560" t="str">
        <f>INDEX('Community ID'!$K:$K,MATCH('Environmental Data'!$N1560,'Community ID'!J:J,0))</f>
        <v>Santiago</v>
      </c>
      <c r="D1560" t="s">
        <v>4734</v>
      </c>
      <c r="F1560" t="s">
        <v>4735</v>
      </c>
      <c r="G1560" t="s">
        <v>151</v>
      </c>
      <c r="H1560" t="s">
        <v>4736</v>
      </c>
      <c r="I1560">
        <v>49</v>
      </c>
      <c r="J1560">
        <v>8297297150</v>
      </c>
      <c r="K1560" t="s">
        <v>76</v>
      </c>
      <c r="L1560" t="s">
        <v>952</v>
      </c>
      <c r="M1560" t="s">
        <v>4395</v>
      </c>
      <c r="N1560" t="s">
        <v>364</v>
      </c>
      <c r="O1560" t="s">
        <v>364</v>
      </c>
      <c r="T1560" t="s">
        <v>3354</v>
      </c>
      <c r="U1560" t="s">
        <v>56</v>
      </c>
      <c r="V1560">
        <v>19.4882146913193</v>
      </c>
      <c r="W1560">
        <v>-70.749876686006999</v>
      </c>
      <c r="X1560" t="s">
        <v>57</v>
      </c>
      <c r="Y1560" t="s">
        <v>100</v>
      </c>
      <c r="Z1560" t="s">
        <v>345</v>
      </c>
      <c r="AA1560" t="s">
        <v>155</v>
      </c>
      <c r="AB1560" t="s">
        <v>60</v>
      </c>
      <c r="AD1560" t="s">
        <v>156</v>
      </c>
      <c r="AE1560" t="s">
        <v>176</v>
      </c>
      <c r="AF1560" t="s">
        <v>63</v>
      </c>
      <c r="AG1560" t="s">
        <v>1596</v>
      </c>
      <c r="AH1560" t="s">
        <v>4737</v>
      </c>
      <c r="AI1560" t="s">
        <v>1629</v>
      </c>
      <c r="AJ1560">
        <v>1</v>
      </c>
      <c r="AK1560" t="s">
        <v>983</v>
      </c>
      <c r="AL1560">
        <v>3</v>
      </c>
      <c r="AN1560" t="s">
        <v>61</v>
      </c>
      <c r="AO1560" t="s">
        <v>67</v>
      </c>
      <c r="AT1560" s="1">
        <v>44094</v>
      </c>
      <c r="AU1560" t="s">
        <v>12165</v>
      </c>
      <c r="AW1560" t="s">
        <v>71</v>
      </c>
      <c r="AX1560" t="s">
        <v>72</v>
      </c>
    </row>
    <row r="1561" spans="1:50" hidden="1" x14ac:dyDescent="0.25">
      <c r="A1561" t="str">
        <f>INDEX('Community ID'!B:B,MATCH(M1561,'Community ID'!A:A,0))</f>
        <v>Los Mangos</v>
      </c>
      <c r="B1561" t="str">
        <f>INDEX('Community ID'!$K:$K,MATCH('Environmental Data'!$N1561,'Community ID'!J:J,0))</f>
        <v>Santiago</v>
      </c>
      <c r="D1561" t="s">
        <v>4738</v>
      </c>
      <c r="G1561" t="s">
        <v>173</v>
      </c>
      <c r="H1561" t="s">
        <v>4739</v>
      </c>
      <c r="I1561">
        <v>38</v>
      </c>
      <c r="J1561">
        <v>8492131526</v>
      </c>
      <c r="K1561" t="s">
        <v>76</v>
      </c>
      <c r="L1561" t="s">
        <v>4740</v>
      </c>
      <c r="M1561" t="s">
        <v>4404</v>
      </c>
      <c r="N1561" t="s">
        <v>364</v>
      </c>
      <c r="O1561" t="s">
        <v>364</v>
      </c>
      <c r="T1561" t="s">
        <v>3354</v>
      </c>
      <c r="U1561" t="s">
        <v>56</v>
      </c>
      <c r="V1561">
        <v>19.4882145036282</v>
      </c>
      <c r="W1561">
        <v>-70.7499144736787</v>
      </c>
      <c r="X1561" t="s">
        <v>57</v>
      </c>
      <c r="Y1561" t="s">
        <v>57</v>
      </c>
      <c r="Z1561" t="s">
        <v>345</v>
      </c>
      <c r="AA1561" t="s">
        <v>155</v>
      </c>
      <c r="AB1561" t="s">
        <v>60</v>
      </c>
      <c r="AD1561" t="s">
        <v>156</v>
      </c>
      <c r="AE1561" t="s">
        <v>176</v>
      </c>
      <c r="AF1561" t="s">
        <v>63</v>
      </c>
      <c r="AG1561" t="s">
        <v>1989</v>
      </c>
      <c r="AH1561" t="s">
        <v>101</v>
      </c>
      <c r="AI1561" t="s">
        <v>4741</v>
      </c>
      <c r="AJ1561">
        <v>2</v>
      </c>
      <c r="AK1561" t="s">
        <v>1880</v>
      </c>
      <c r="AL1561">
        <v>3</v>
      </c>
      <c r="AN1561" t="s">
        <v>61</v>
      </c>
      <c r="AO1561" t="s">
        <v>67</v>
      </c>
      <c r="AT1561" s="1">
        <v>44094</v>
      </c>
      <c r="AU1561" t="s">
        <v>12166</v>
      </c>
      <c r="AW1561" t="s">
        <v>71</v>
      </c>
      <c r="AX1561" t="s">
        <v>72</v>
      </c>
    </row>
    <row r="1562" spans="1:50" hidden="1" x14ac:dyDescent="0.25">
      <c r="A1562" t="str">
        <f>INDEX('Community ID'!B:B,MATCH(M1562,'Community ID'!A:A,0))</f>
        <v>Los Mangos</v>
      </c>
      <c r="B1562" t="str">
        <f>INDEX('Community ID'!$K:$K,MATCH('Environmental Data'!$N1562,'Community ID'!J:J,0))</f>
        <v>Santiago</v>
      </c>
      <c r="D1562" t="s">
        <v>4742</v>
      </c>
      <c r="F1562" t="s">
        <v>3656</v>
      </c>
      <c r="G1562" t="s">
        <v>151</v>
      </c>
      <c r="H1562" t="s">
        <v>4743</v>
      </c>
      <c r="I1562">
        <v>26</v>
      </c>
      <c r="J1562">
        <v>8293650535</v>
      </c>
      <c r="K1562" t="s">
        <v>132</v>
      </c>
      <c r="L1562" t="s">
        <v>4744</v>
      </c>
      <c r="M1562" t="s">
        <v>4404</v>
      </c>
      <c r="N1562" t="s">
        <v>364</v>
      </c>
      <c r="O1562" t="s">
        <v>4716</v>
      </c>
      <c r="T1562" t="s">
        <v>3354</v>
      </c>
      <c r="U1562" t="s">
        <v>56</v>
      </c>
      <c r="V1562">
        <v>19.488434242102699</v>
      </c>
      <c r="W1562">
        <v>-70.750159230149094</v>
      </c>
      <c r="X1562" t="s">
        <v>82</v>
      </c>
      <c r="Y1562" t="s">
        <v>100</v>
      </c>
      <c r="Z1562" t="s">
        <v>345</v>
      </c>
      <c r="AA1562" t="s">
        <v>59</v>
      </c>
      <c r="AC1562" t="s">
        <v>60</v>
      </c>
      <c r="AD1562" t="s">
        <v>156</v>
      </c>
      <c r="AE1562" t="s">
        <v>176</v>
      </c>
      <c r="AF1562" t="s">
        <v>63</v>
      </c>
      <c r="AG1562" t="s">
        <v>4745</v>
      </c>
      <c r="AI1562" t="s">
        <v>4746</v>
      </c>
      <c r="AJ1562">
        <v>2</v>
      </c>
      <c r="AK1562" t="s">
        <v>597</v>
      </c>
      <c r="AL1562">
        <v>3</v>
      </c>
      <c r="AN1562" t="s">
        <v>60</v>
      </c>
      <c r="AO1562" t="s">
        <v>67</v>
      </c>
      <c r="AT1562" s="1">
        <v>44094</v>
      </c>
      <c r="AU1562" t="s">
        <v>12167</v>
      </c>
      <c r="AW1562" t="s">
        <v>71</v>
      </c>
      <c r="AX1562" t="s">
        <v>72</v>
      </c>
    </row>
    <row r="1563" spans="1:50" hidden="1" x14ac:dyDescent="0.25">
      <c r="A1563" t="str">
        <f>INDEX('Community ID'!B:B,MATCH(M1563,'Community ID'!A:A,0))</f>
        <v>Los Mangos</v>
      </c>
      <c r="B1563" t="str">
        <f>INDEX('Community ID'!$K:$K,MATCH('Environmental Data'!$N1563,'Community ID'!J:J,0))</f>
        <v>Santiago</v>
      </c>
      <c r="D1563" t="s">
        <v>4747</v>
      </c>
      <c r="G1563" t="s">
        <v>173</v>
      </c>
      <c r="H1563" t="s">
        <v>4748</v>
      </c>
      <c r="I1563">
        <v>61</v>
      </c>
      <c r="J1563">
        <v>8293057171</v>
      </c>
      <c r="K1563" t="s">
        <v>76</v>
      </c>
      <c r="L1563" t="s">
        <v>4749</v>
      </c>
      <c r="M1563" t="s">
        <v>4728</v>
      </c>
      <c r="N1563" t="s">
        <v>364</v>
      </c>
      <c r="O1563" t="s">
        <v>364</v>
      </c>
      <c r="T1563" t="s">
        <v>3354</v>
      </c>
      <c r="U1563" t="s">
        <v>56</v>
      </c>
      <c r="V1563">
        <v>19.488799315895399</v>
      </c>
      <c r="W1563">
        <v>-70.750243971190102</v>
      </c>
      <c r="X1563" t="s">
        <v>275</v>
      </c>
      <c r="Y1563" t="s">
        <v>275</v>
      </c>
      <c r="Z1563" t="s">
        <v>345</v>
      </c>
      <c r="AA1563" t="s">
        <v>155</v>
      </c>
      <c r="AB1563" t="s">
        <v>60</v>
      </c>
      <c r="AD1563" t="s">
        <v>181</v>
      </c>
      <c r="AE1563" t="s">
        <v>176</v>
      </c>
      <c r="AF1563" t="s">
        <v>395</v>
      </c>
      <c r="AH1563" t="s">
        <v>1052</v>
      </c>
      <c r="AI1563" t="s">
        <v>307</v>
      </c>
      <c r="AJ1563">
        <v>1</v>
      </c>
      <c r="AK1563" t="s">
        <v>3414</v>
      </c>
      <c r="AL1563">
        <v>3</v>
      </c>
      <c r="AN1563" t="s">
        <v>61</v>
      </c>
      <c r="AO1563" t="s">
        <v>170</v>
      </c>
      <c r="AT1563" s="1">
        <v>44094</v>
      </c>
      <c r="AU1563" t="s">
        <v>12168</v>
      </c>
      <c r="AW1563" t="s">
        <v>71</v>
      </c>
      <c r="AX1563" t="s">
        <v>72</v>
      </c>
    </row>
    <row r="1564" spans="1:50" hidden="1" x14ac:dyDescent="0.25">
      <c r="A1564" t="str">
        <f>INDEX('Community ID'!B:B,MATCH(M1564,'Community ID'!A:A,0))</f>
        <v>Los Mangos</v>
      </c>
      <c r="B1564" t="str">
        <f>INDEX('Community ID'!$K:$K,MATCH('Environmental Data'!$N1564,'Community ID'!J:J,0))</f>
        <v>Santiago</v>
      </c>
      <c r="D1564" t="s">
        <v>4750</v>
      </c>
      <c r="G1564" t="s">
        <v>151</v>
      </c>
      <c r="H1564" s="1">
        <v>18908</v>
      </c>
      <c r="I1564">
        <v>70</v>
      </c>
      <c r="J1564">
        <v>8092491460</v>
      </c>
      <c r="K1564" t="s">
        <v>132</v>
      </c>
      <c r="L1564" t="s">
        <v>4752</v>
      </c>
      <c r="M1564" t="s">
        <v>4395</v>
      </c>
      <c r="N1564" t="s">
        <v>342</v>
      </c>
      <c r="O1564" t="s">
        <v>364</v>
      </c>
      <c r="T1564" t="s">
        <v>3354</v>
      </c>
      <c r="U1564" t="s">
        <v>56</v>
      </c>
      <c r="V1564">
        <v>19.488883386384199</v>
      </c>
      <c r="W1564">
        <v>-70.749947922370097</v>
      </c>
      <c r="X1564" t="s">
        <v>57</v>
      </c>
      <c r="Y1564" t="s">
        <v>57</v>
      </c>
      <c r="Z1564" t="s">
        <v>345</v>
      </c>
      <c r="AA1564" t="s">
        <v>59</v>
      </c>
      <c r="AB1564" t="s">
        <v>60</v>
      </c>
      <c r="AD1564" t="s">
        <v>156</v>
      </c>
      <c r="AE1564" t="s">
        <v>157</v>
      </c>
      <c r="AF1564" t="s">
        <v>63</v>
      </c>
      <c r="AG1564" t="s">
        <v>135</v>
      </c>
      <c r="AH1564" t="s">
        <v>1052</v>
      </c>
      <c r="AI1564" t="s">
        <v>390</v>
      </c>
      <c r="AJ1564">
        <v>1</v>
      </c>
      <c r="AK1564" t="s">
        <v>833</v>
      </c>
      <c r="AL1564">
        <v>2</v>
      </c>
      <c r="AN1564" t="s">
        <v>60</v>
      </c>
      <c r="AO1564" t="s">
        <v>67</v>
      </c>
      <c r="AT1564" s="1">
        <v>44094</v>
      </c>
      <c r="AU1564" t="s">
        <v>12169</v>
      </c>
      <c r="AW1564" t="s">
        <v>71</v>
      </c>
      <c r="AX1564" t="s">
        <v>72</v>
      </c>
    </row>
    <row r="1565" spans="1:50" hidden="1" x14ac:dyDescent="0.25">
      <c r="A1565" t="str">
        <f>INDEX('Community ID'!B:B,MATCH(M1565,'Community ID'!A:A,0))</f>
        <v>Los Mangos</v>
      </c>
      <c r="B1565" t="str">
        <f>INDEX('Community ID'!$K:$K,MATCH('Environmental Data'!$N1565,'Community ID'!J:J,0))</f>
        <v>Santiago</v>
      </c>
      <c r="D1565" t="s">
        <v>4753</v>
      </c>
      <c r="F1565" t="s">
        <v>1227</v>
      </c>
      <c r="G1565" t="s">
        <v>173</v>
      </c>
      <c r="H1565" s="1">
        <v>31932</v>
      </c>
      <c r="I1565">
        <v>34</v>
      </c>
      <c r="J1565">
        <v>8296789595</v>
      </c>
      <c r="K1565" t="s">
        <v>117</v>
      </c>
      <c r="L1565" t="s">
        <v>127</v>
      </c>
      <c r="M1565" t="s">
        <v>4728</v>
      </c>
      <c r="N1565" t="s">
        <v>342</v>
      </c>
      <c r="O1565" t="s">
        <v>364</v>
      </c>
      <c r="T1565" t="s">
        <v>3354</v>
      </c>
      <c r="U1565" t="s">
        <v>56</v>
      </c>
      <c r="V1565">
        <v>19.488954842108701</v>
      </c>
      <c r="W1565">
        <v>-70.749906515768402</v>
      </c>
      <c r="X1565" t="s">
        <v>196</v>
      </c>
      <c r="Y1565" t="s">
        <v>196</v>
      </c>
      <c r="Z1565" t="s">
        <v>345</v>
      </c>
      <c r="AA1565" t="s">
        <v>155</v>
      </c>
      <c r="AB1565" t="s">
        <v>60</v>
      </c>
      <c r="AD1565" t="s">
        <v>156</v>
      </c>
      <c r="AE1565" t="s">
        <v>176</v>
      </c>
      <c r="AF1565" t="s">
        <v>63</v>
      </c>
      <c r="AG1565" t="s">
        <v>135</v>
      </c>
      <c r="AH1565" t="s">
        <v>135</v>
      </c>
      <c r="AI1565" t="s">
        <v>4754</v>
      </c>
      <c r="AJ1565">
        <v>1</v>
      </c>
      <c r="AK1565" t="s">
        <v>3414</v>
      </c>
      <c r="AL1565">
        <v>6</v>
      </c>
      <c r="AM1565">
        <v>1</v>
      </c>
      <c r="AN1565" t="s">
        <v>61</v>
      </c>
      <c r="AO1565" t="s">
        <v>67</v>
      </c>
      <c r="AT1565" s="1">
        <v>44094</v>
      </c>
      <c r="AU1565" t="s">
        <v>12170</v>
      </c>
      <c r="AW1565" t="s">
        <v>71</v>
      </c>
      <c r="AX1565" t="s">
        <v>72</v>
      </c>
    </row>
    <row r="1566" spans="1:50" hidden="1" x14ac:dyDescent="0.25">
      <c r="A1566" t="str">
        <f>INDEX('Community ID'!B:B,MATCH(M1566,'Community ID'!A:A,0))</f>
        <v>Los Mangos</v>
      </c>
      <c r="B1566" t="str">
        <f>INDEX('Community ID'!$K:$K,MATCH('Environmental Data'!$N1566,'Community ID'!J:J,0))</f>
        <v>Santiago</v>
      </c>
      <c r="D1566" t="s">
        <v>4755</v>
      </c>
      <c r="G1566" t="s">
        <v>173</v>
      </c>
      <c r="H1566" t="s">
        <v>4756</v>
      </c>
      <c r="I1566">
        <v>46</v>
      </c>
      <c r="J1566">
        <v>8496522438</v>
      </c>
      <c r="K1566" t="s">
        <v>76</v>
      </c>
      <c r="L1566" t="s">
        <v>127</v>
      </c>
      <c r="M1566" t="s">
        <v>4404</v>
      </c>
      <c r="N1566" t="s">
        <v>342</v>
      </c>
      <c r="O1566" t="s">
        <v>4757</v>
      </c>
      <c r="T1566" t="s">
        <v>3354</v>
      </c>
      <c r="U1566" t="s">
        <v>56</v>
      </c>
      <c r="V1566">
        <v>19.4888237072336</v>
      </c>
      <c r="W1566">
        <v>-70.749769304013498</v>
      </c>
      <c r="X1566" t="s">
        <v>196</v>
      </c>
      <c r="Y1566" t="s">
        <v>196</v>
      </c>
      <c r="Z1566" t="s">
        <v>345</v>
      </c>
      <c r="AA1566" t="s">
        <v>59</v>
      </c>
      <c r="AB1566" t="s">
        <v>60</v>
      </c>
      <c r="AD1566" t="s">
        <v>156</v>
      </c>
      <c r="AE1566" t="s">
        <v>176</v>
      </c>
      <c r="AF1566" t="s">
        <v>63</v>
      </c>
      <c r="AG1566" t="s">
        <v>4758</v>
      </c>
      <c r="AH1566" t="s">
        <v>4759</v>
      </c>
      <c r="AI1566" t="s">
        <v>307</v>
      </c>
      <c r="AJ1566">
        <v>1</v>
      </c>
      <c r="AK1566" t="s">
        <v>983</v>
      </c>
      <c r="AL1566">
        <v>4</v>
      </c>
      <c r="AN1566" t="s">
        <v>60</v>
      </c>
      <c r="AO1566" t="s">
        <v>67</v>
      </c>
      <c r="AT1566" s="1">
        <v>44094</v>
      </c>
      <c r="AU1566" t="s">
        <v>12171</v>
      </c>
      <c r="AW1566" t="s">
        <v>71</v>
      </c>
      <c r="AX1566" t="s">
        <v>72</v>
      </c>
    </row>
    <row r="1567" spans="1:50" hidden="1" x14ac:dyDescent="0.25">
      <c r="A1567" t="str">
        <f>INDEX('Community ID'!B:B,MATCH(M1567,'Community ID'!A:A,0))</f>
        <v>Ojo de Agua</v>
      </c>
      <c r="B1567" t="str">
        <f>INDEX('Community ID'!$K:$K,MATCH('Environmental Data'!$N1567,'Community ID'!J:J,0))</f>
        <v>Constanza</v>
      </c>
      <c r="D1567" t="s">
        <v>4760</v>
      </c>
      <c r="G1567" t="s">
        <v>173</v>
      </c>
      <c r="H1567" s="1">
        <v>26699</v>
      </c>
      <c r="I1567">
        <v>48</v>
      </c>
      <c r="K1567" t="s">
        <v>132</v>
      </c>
      <c r="M1567" t="s">
        <v>4761</v>
      </c>
      <c r="N1567" t="s">
        <v>97</v>
      </c>
      <c r="O1567" t="s">
        <v>98</v>
      </c>
      <c r="T1567" t="s">
        <v>3005</v>
      </c>
      <c r="U1567" t="s">
        <v>56</v>
      </c>
      <c r="V1567">
        <v>18.912846099999999</v>
      </c>
      <c r="W1567">
        <v>-70.733836699999998</v>
      </c>
      <c r="X1567" t="s">
        <v>82</v>
      </c>
      <c r="Y1567" t="s">
        <v>82</v>
      </c>
      <c r="Z1567" t="s">
        <v>58</v>
      </c>
      <c r="AA1567" t="s">
        <v>155</v>
      </c>
      <c r="AB1567" t="s">
        <v>60</v>
      </c>
      <c r="AD1567" t="s">
        <v>156</v>
      </c>
      <c r="AE1567" t="s">
        <v>176</v>
      </c>
      <c r="AF1567" t="s">
        <v>111</v>
      </c>
      <c r="AG1567" t="s">
        <v>64</v>
      </c>
      <c r="AH1567" t="s">
        <v>120</v>
      </c>
      <c r="AI1567" t="s">
        <v>307</v>
      </c>
      <c r="AJ1567">
        <v>1</v>
      </c>
      <c r="AK1567" t="s">
        <v>605</v>
      </c>
      <c r="AL1567">
        <v>4</v>
      </c>
      <c r="AM1567">
        <v>2</v>
      </c>
      <c r="AN1567" t="s">
        <v>60</v>
      </c>
      <c r="AO1567" t="s">
        <v>67</v>
      </c>
      <c r="AT1567" s="1">
        <v>44093</v>
      </c>
      <c r="AU1567" t="s">
        <v>12172</v>
      </c>
      <c r="AW1567" t="s">
        <v>71</v>
      </c>
      <c r="AX1567" t="s">
        <v>72</v>
      </c>
    </row>
    <row r="1568" spans="1:50" hidden="1" x14ac:dyDescent="0.25">
      <c r="A1568" t="str">
        <f>INDEX('Community ID'!B:B,MATCH(M1568,'Community ID'!A:A,0))</f>
        <v>Ojo de Agua</v>
      </c>
      <c r="B1568" t="str">
        <f>INDEX('Community ID'!$K:$K,MATCH('Environmental Data'!$N1568,'Community ID'!J:J,0))</f>
        <v>Constanza</v>
      </c>
      <c r="D1568" t="s">
        <v>4762</v>
      </c>
      <c r="G1568" t="s">
        <v>173</v>
      </c>
      <c r="H1568" t="s">
        <v>4763</v>
      </c>
      <c r="I1568">
        <v>28</v>
      </c>
      <c r="K1568" t="s">
        <v>117</v>
      </c>
      <c r="L1568" t="s">
        <v>4764</v>
      </c>
      <c r="M1568" t="s">
        <v>4761</v>
      </c>
      <c r="N1568" t="s">
        <v>97</v>
      </c>
      <c r="O1568" t="s">
        <v>98</v>
      </c>
      <c r="T1568" t="s">
        <v>1564</v>
      </c>
      <c r="U1568" t="s">
        <v>56</v>
      </c>
      <c r="V1568">
        <v>18.912917499999999</v>
      </c>
      <c r="W1568">
        <v>-70.733900599999998</v>
      </c>
      <c r="X1568" t="s">
        <v>196</v>
      </c>
      <c r="Y1568" t="s">
        <v>196</v>
      </c>
      <c r="Z1568" t="s">
        <v>58</v>
      </c>
      <c r="AA1568" t="s">
        <v>155</v>
      </c>
      <c r="AB1568" t="s">
        <v>61</v>
      </c>
      <c r="AC1568" t="s">
        <v>61</v>
      </c>
      <c r="AD1568" t="s">
        <v>156</v>
      </c>
      <c r="AE1568" t="s">
        <v>176</v>
      </c>
      <c r="AF1568" t="s">
        <v>63</v>
      </c>
      <c r="AG1568" t="s">
        <v>64</v>
      </c>
      <c r="AH1568" t="s">
        <v>120</v>
      </c>
      <c r="AI1568" t="s">
        <v>307</v>
      </c>
      <c r="AJ1568">
        <v>1</v>
      </c>
      <c r="AK1568" t="s">
        <v>605</v>
      </c>
      <c r="AL1568">
        <v>3</v>
      </c>
      <c r="AM1568">
        <v>1</v>
      </c>
      <c r="AN1568" t="s">
        <v>61</v>
      </c>
      <c r="AO1568" t="s">
        <v>67</v>
      </c>
      <c r="AT1568" s="1">
        <v>44093</v>
      </c>
      <c r="AU1568" t="s">
        <v>12173</v>
      </c>
      <c r="AW1568" t="s">
        <v>71</v>
      </c>
      <c r="AX1568" t="s">
        <v>72</v>
      </c>
    </row>
    <row r="1569" spans="1:50" hidden="1" x14ac:dyDescent="0.25">
      <c r="A1569" t="str">
        <f>INDEX('Community ID'!B:B,MATCH(M1569,'Community ID'!A:A,0))</f>
        <v>Ojo de Agua</v>
      </c>
      <c r="B1569" t="str">
        <f>INDEX('Community ID'!$K:$K,MATCH('Environmental Data'!$N1569,'Community ID'!J:J,0))</f>
        <v>Constanza</v>
      </c>
      <c r="D1569" t="s">
        <v>4768</v>
      </c>
      <c r="F1569" t="s">
        <v>4466</v>
      </c>
      <c r="G1569" t="s">
        <v>173</v>
      </c>
      <c r="H1569" t="s">
        <v>4360</v>
      </c>
      <c r="I1569">
        <v>44</v>
      </c>
      <c r="K1569" t="s">
        <v>76</v>
      </c>
      <c r="L1569" t="s">
        <v>127</v>
      </c>
      <c r="M1569" t="s">
        <v>4769</v>
      </c>
      <c r="N1569" t="s">
        <v>97</v>
      </c>
      <c r="O1569" t="s">
        <v>98</v>
      </c>
      <c r="Q1569" t="s">
        <v>1257</v>
      </c>
      <c r="R1569" t="s">
        <v>61</v>
      </c>
      <c r="S1569">
        <v>5300327763</v>
      </c>
      <c r="T1569" t="s">
        <v>3005</v>
      </c>
      <c r="U1569" t="s">
        <v>56</v>
      </c>
      <c r="V1569">
        <v>18.909778599999999</v>
      </c>
      <c r="W1569">
        <v>-70.733387699999994</v>
      </c>
      <c r="X1569" t="s">
        <v>82</v>
      </c>
      <c r="Y1569" t="s">
        <v>82</v>
      </c>
      <c r="Z1569" t="s">
        <v>58</v>
      </c>
      <c r="AA1569" t="s">
        <v>155</v>
      </c>
      <c r="AB1569" t="s">
        <v>60</v>
      </c>
      <c r="AD1569" t="s">
        <v>156</v>
      </c>
      <c r="AE1569" t="s">
        <v>176</v>
      </c>
      <c r="AF1569" t="s">
        <v>63</v>
      </c>
      <c r="AG1569" t="s">
        <v>64</v>
      </c>
      <c r="AH1569" t="s">
        <v>64</v>
      </c>
      <c r="AI1569" t="s">
        <v>443</v>
      </c>
      <c r="AJ1569">
        <v>1</v>
      </c>
      <c r="AK1569" t="s">
        <v>597</v>
      </c>
      <c r="AL1569">
        <v>2</v>
      </c>
      <c r="AM1569">
        <v>0</v>
      </c>
      <c r="AN1569" t="s">
        <v>60</v>
      </c>
      <c r="AO1569" t="s">
        <v>67</v>
      </c>
      <c r="AT1569" s="1">
        <v>44093</v>
      </c>
      <c r="AU1569" t="s">
        <v>12174</v>
      </c>
      <c r="AW1569" t="s">
        <v>71</v>
      </c>
      <c r="AX1569" t="s">
        <v>72</v>
      </c>
    </row>
    <row r="1570" spans="1:50" hidden="1" x14ac:dyDescent="0.25">
      <c r="A1570" t="str">
        <f>INDEX('Community ID'!B:B,MATCH(M1570,'Community ID'!A:A,0))</f>
        <v>Ojo de Agua</v>
      </c>
      <c r="B1570" t="str">
        <f>INDEX('Community ID'!$K:$K,MATCH('Environmental Data'!$N1570,'Community ID'!J:J,0))</f>
        <v>Constanza</v>
      </c>
      <c r="D1570" t="s">
        <v>4765</v>
      </c>
      <c r="F1570" t="s">
        <v>4766</v>
      </c>
      <c r="G1570" t="s">
        <v>151</v>
      </c>
      <c r="H1570" s="1">
        <v>27582</v>
      </c>
      <c r="I1570">
        <v>46</v>
      </c>
      <c r="K1570" t="s">
        <v>76</v>
      </c>
      <c r="L1570" t="s">
        <v>50</v>
      </c>
      <c r="M1570" t="s">
        <v>4767</v>
      </c>
      <c r="N1570" t="s">
        <v>97</v>
      </c>
      <c r="O1570" t="s">
        <v>98</v>
      </c>
      <c r="Q1570" t="s">
        <v>99</v>
      </c>
      <c r="S1570">
        <v>5300211900</v>
      </c>
      <c r="T1570" t="s">
        <v>1564</v>
      </c>
      <c r="U1570" t="s">
        <v>56</v>
      </c>
      <c r="V1570">
        <v>18.912917</v>
      </c>
      <c r="W1570">
        <v>-70.733901000000003</v>
      </c>
      <c r="X1570" t="s">
        <v>82</v>
      </c>
      <c r="Y1570" t="s">
        <v>82</v>
      </c>
      <c r="Z1570" t="s">
        <v>58</v>
      </c>
      <c r="AA1570" t="s">
        <v>155</v>
      </c>
      <c r="AB1570" t="s">
        <v>60</v>
      </c>
      <c r="AD1570" t="s">
        <v>156</v>
      </c>
      <c r="AE1570" t="s">
        <v>176</v>
      </c>
      <c r="AF1570" t="s">
        <v>63</v>
      </c>
      <c r="AG1570" t="s">
        <v>87</v>
      </c>
      <c r="AH1570" t="s">
        <v>120</v>
      </c>
      <c r="AI1570" t="s">
        <v>307</v>
      </c>
      <c r="AJ1570">
        <v>1</v>
      </c>
      <c r="AK1570" t="s">
        <v>605</v>
      </c>
      <c r="AL1570">
        <v>1</v>
      </c>
      <c r="AN1570" t="s">
        <v>60</v>
      </c>
      <c r="AO1570" t="s">
        <v>67</v>
      </c>
      <c r="AT1570" s="1">
        <v>44093</v>
      </c>
      <c r="AU1570" t="s">
        <v>12175</v>
      </c>
      <c r="AW1570" t="s">
        <v>71</v>
      </c>
      <c r="AX1570" t="s">
        <v>72</v>
      </c>
    </row>
    <row r="1571" spans="1:50" hidden="1" x14ac:dyDescent="0.25">
      <c r="A1571" t="str">
        <f>INDEX('Community ID'!B:B,MATCH(M1571,'Community ID'!A:A,0))</f>
        <v>Ojo de Agua</v>
      </c>
      <c r="B1571" t="str">
        <f>INDEX('Community ID'!$K:$K,MATCH('Environmental Data'!$N1571,'Community ID'!J:J,0))</f>
        <v>Constanza</v>
      </c>
      <c r="D1571" t="s">
        <v>4770</v>
      </c>
      <c r="G1571" t="s">
        <v>173</v>
      </c>
      <c r="H1571" s="1">
        <v>36530</v>
      </c>
      <c r="I1571">
        <v>21</v>
      </c>
      <c r="K1571" t="s">
        <v>132</v>
      </c>
      <c r="L1571" t="s">
        <v>127</v>
      </c>
      <c r="M1571" t="s">
        <v>4761</v>
      </c>
      <c r="N1571" t="s">
        <v>79</v>
      </c>
      <c r="O1571" t="s">
        <v>98</v>
      </c>
      <c r="T1571" t="s">
        <v>1564</v>
      </c>
      <c r="U1571" t="s">
        <v>56</v>
      </c>
      <c r="V1571">
        <v>18.912917</v>
      </c>
      <c r="W1571">
        <v>-70.733901000000003</v>
      </c>
      <c r="X1571" t="s">
        <v>57</v>
      </c>
      <c r="Y1571" t="s">
        <v>57</v>
      </c>
      <c r="Z1571" t="s">
        <v>58</v>
      </c>
      <c r="AA1571" t="s">
        <v>155</v>
      </c>
      <c r="AB1571" t="s">
        <v>60</v>
      </c>
      <c r="AD1571" t="s">
        <v>156</v>
      </c>
      <c r="AE1571" t="s">
        <v>176</v>
      </c>
      <c r="AF1571" t="s">
        <v>63</v>
      </c>
      <c r="AG1571" t="s">
        <v>64</v>
      </c>
      <c r="AH1571" t="s">
        <v>120</v>
      </c>
      <c r="AI1571" t="s">
        <v>307</v>
      </c>
      <c r="AJ1571">
        <v>1</v>
      </c>
      <c r="AK1571" t="s">
        <v>1216</v>
      </c>
      <c r="AL1571">
        <v>3</v>
      </c>
      <c r="AM1571">
        <v>1</v>
      </c>
      <c r="AN1571" t="s">
        <v>60</v>
      </c>
      <c r="AO1571" t="s">
        <v>67</v>
      </c>
      <c r="AT1571" s="1">
        <v>44093</v>
      </c>
      <c r="AU1571" t="s">
        <v>12176</v>
      </c>
      <c r="AW1571" t="s">
        <v>71</v>
      </c>
      <c r="AX1571" t="s">
        <v>72</v>
      </c>
    </row>
    <row r="1572" spans="1:50" hidden="1" x14ac:dyDescent="0.25">
      <c r="A1572" t="str">
        <f>INDEX('Community ID'!B:B,MATCH(M1572,'Community ID'!A:A,0))</f>
        <v>Ojo de Agua</v>
      </c>
      <c r="B1572" t="str">
        <f>INDEX('Community ID'!$K:$K,MATCH('Environmental Data'!$N1572,'Community ID'!J:J,0))</f>
        <v>Constanza</v>
      </c>
      <c r="D1572" t="s">
        <v>4771</v>
      </c>
      <c r="G1572" t="s">
        <v>151</v>
      </c>
      <c r="H1572" s="1">
        <v>34914</v>
      </c>
      <c r="I1572">
        <v>26</v>
      </c>
      <c r="K1572" t="s">
        <v>132</v>
      </c>
      <c r="L1572" t="s">
        <v>988</v>
      </c>
      <c r="M1572" t="s">
        <v>4761</v>
      </c>
      <c r="N1572" t="s">
        <v>97</v>
      </c>
      <c r="O1572" t="s">
        <v>98</v>
      </c>
      <c r="T1572" t="s">
        <v>3005</v>
      </c>
      <c r="U1572" t="s">
        <v>56</v>
      </c>
      <c r="V1572">
        <v>18.912337699999998</v>
      </c>
      <c r="W1572">
        <v>-70.720749799999993</v>
      </c>
      <c r="X1572" t="s">
        <v>57</v>
      </c>
      <c r="Y1572" t="s">
        <v>57</v>
      </c>
      <c r="Z1572" t="s">
        <v>58</v>
      </c>
      <c r="AA1572" t="s">
        <v>155</v>
      </c>
      <c r="AB1572" t="s">
        <v>60</v>
      </c>
      <c r="AD1572" t="s">
        <v>156</v>
      </c>
      <c r="AE1572" t="s">
        <v>176</v>
      </c>
      <c r="AF1572" t="s">
        <v>63</v>
      </c>
      <c r="AG1572" t="s">
        <v>64</v>
      </c>
      <c r="AH1572" t="s">
        <v>120</v>
      </c>
      <c r="AI1572" t="s">
        <v>307</v>
      </c>
      <c r="AJ1572">
        <v>1</v>
      </c>
      <c r="AK1572" t="s">
        <v>605</v>
      </c>
      <c r="AL1572">
        <v>5</v>
      </c>
      <c r="AN1572" t="s">
        <v>60</v>
      </c>
      <c r="AO1572" t="s">
        <v>67</v>
      </c>
      <c r="AT1572" s="1">
        <v>44093</v>
      </c>
      <c r="AU1572" t="s">
        <v>12177</v>
      </c>
      <c r="AW1572" t="s">
        <v>71</v>
      </c>
      <c r="AX1572" t="s">
        <v>72</v>
      </c>
    </row>
    <row r="1573" spans="1:50" hidden="1" x14ac:dyDescent="0.25">
      <c r="A1573" t="str">
        <f>INDEX('Community ID'!B:B,MATCH(M1573,'Community ID'!A:A,0))</f>
        <v>Ojo de Agua</v>
      </c>
      <c r="B1573" t="str">
        <f>INDEX('Community ID'!$K:$K,MATCH('Environmental Data'!$N1573,'Community ID'!J:J,0))</f>
        <v>Constanza</v>
      </c>
      <c r="D1573" t="s">
        <v>4772</v>
      </c>
      <c r="G1573" t="s">
        <v>151</v>
      </c>
      <c r="H1573" t="s">
        <v>194</v>
      </c>
      <c r="I1573">
        <v>2021</v>
      </c>
      <c r="K1573" t="s">
        <v>76</v>
      </c>
      <c r="L1573" t="s">
        <v>247</v>
      </c>
      <c r="M1573" t="s">
        <v>4761</v>
      </c>
      <c r="N1573" t="s">
        <v>97</v>
      </c>
      <c r="O1573" t="s">
        <v>98</v>
      </c>
      <c r="T1573" t="s">
        <v>1564</v>
      </c>
      <c r="U1573" t="s">
        <v>56</v>
      </c>
      <c r="V1573">
        <v>18.912633100000001</v>
      </c>
      <c r="W1573">
        <v>-70.732266699999997</v>
      </c>
      <c r="X1573" t="s">
        <v>100</v>
      </c>
      <c r="Y1573" t="s">
        <v>275</v>
      </c>
      <c r="Z1573" t="s">
        <v>110</v>
      </c>
      <c r="AA1573" t="s">
        <v>155</v>
      </c>
      <c r="AB1573" t="s">
        <v>61</v>
      </c>
      <c r="AC1573" t="s">
        <v>61</v>
      </c>
      <c r="AD1573" t="s">
        <v>156</v>
      </c>
      <c r="AE1573" t="s">
        <v>176</v>
      </c>
      <c r="AF1573" t="s">
        <v>111</v>
      </c>
      <c r="AG1573" t="s">
        <v>64</v>
      </c>
      <c r="AH1573" t="s">
        <v>120</v>
      </c>
      <c r="AI1573" t="s">
        <v>307</v>
      </c>
      <c r="AJ1573">
        <v>1</v>
      </c>
      <c r="AK1573" t="s">
        <v>605</v>
      </c>
      <c r="AL1573">
        <v>3</v>
      </c>
      <c r="AM1573">
        <v>1</v>
      </c>
      <c r="AN1573" t="s">
        <v>61</v>
      </c>
      <c r="AO1573" t="s">
        <v>67</v>
      </c>
      <c r="AT1573" s="1">
        <v>44093</v>
      </c>
      <c r="AU1573" t="s">
        <v>12178</v>
      </c>
      <c r="AW1573" t="s">
        <v>71</v>
      </c>
      <c r="AX1573" t="s">
        <v>72</v>
      </c>
    </row>
    <row r="1574" spans="1:50" hidden="1" x14ac:dyDescent="0.25">
      <c r="A1574" t="str">
        <f>INDEX('Community ID'!B:B,MATCH(M1574,'Community ID'!A:A,0))</f>
        <v>Ojo de Agua</v>
      </c>
      <c r="B1574" t="str">
        <f>INDEX('Community ID'!$K:$K,MATCH('Environmental Data'!$N1574,'Community ID'!J:J,0))</f>
        <v>Constanza</v>
      </c>
      <c r="D1574" t="s">
        <v>4773</v>
      </c>
      <c r="F1574" t="s">
        <v>1671</v>
      </c>
      <c r="G1574" t="s">
        <v>173</v>
      </c>
      <c r="H1574" s="1">
        <v>34497</v>
      </c>
      <c r="I1574">
        <v>27</v>
      </c>
      <c r="J1574">
        <v>8094383520</v>
      </c>
      <c r="K1574" t="s">
        <v>117</v>
      </c>
      <c r="L1574" t="s">
        <v>127</v>
      </c>
      <c r="M1574" t="s">
        <v>4769</v>
      </c>
      <c r="N1574" t="s">
        <v>97</v>
      </c>
      <c r="O1574" t="s">
        <v>53</v>
      </c>
      <c r="Q1574" t="s">
        <v>61</v>
      </c>
      <c r="R1574" t="s">
        <v>61</v>
      </c>
      <c r="S1574">
        <v>40222958338</v>
      </c>
      <c r="T1574" t="s">
        <v>3005</v>
      </c>
      <c r="U1574" t="s">
        <v>56</v>
      </c>
      <c r="V1574">
        <v>18.912337699999998</v>
      </c>
      <c r="W1574">
        <v>-70.720749799999993</v>
      </c>
      <c r="X1574" t="s">
        <v>275</v>
      </c>
      <c r="Y1574" t="s">
        <v>275</v>
      </c>
      <c r="Z1574" t="s">
        <v>58</v>
      </c>
      <c r="AA1574" t="s">
        <v>155</v>
      </c>
      <c r="AB1574" t="s">
        <v>60</v>
      </c>
      <c r="AD1574" t="s">
        <v>156</v>
      </c>
      <c r="AE1574" t="s">
        <v>176</v>
      </c>
      <c r="AG1574" t="s">
        <v>64</v>
      </c>
      <c r="AH1574" t="s">
        <v>135</v>
      </c>
      <c r="AI1574" t="s">
        <v>4774</v>
      </c>
      <c r="AJ1574">
        <v>1</v>
      </c>
      <c r="AK1574" t="s">
        <v>4460</v>
      </c>
      <c r="AL1574">
        <v>5</v>
      </c>
      <c r="AM1574">
        <v>3</v>
      </c>
      <c r="AN1574" t="s">
        <v>60</v>
      </c>
      <c r="AO1574" t="s">
        <v>67</v>
      </c>
      <c r="AT1574" s="1">
        <v>44093</v>
      </c>
      <c r="AU1574" t="s">
        <v>12179</v>
      </c>
      <c r="AW1574" t="s">
        <v>71</v>
      </c>
      <c r="AX1574" t="s">
        <v>72</v>
      </c>
    </row>
    <row r="1575" spans="1:50" hidden="1" x14ac:dyDescent="0.25">
      <c r="A1575" t="str">
        <f>INDEX('Community ID'!B:B,MATCH(M1575,'Community ID'!A:A,0))</f>
        <v>Ojo de Agua</v>
      </c>
      <c r="B1575" t="str">
        <f>INDEX('Community ID'!$K:$K,MATCH('Environmental Data'!$N1575,'Community ID'!J:J,0))</f>
        <v>Constanza</v>
      </c>
      <c r="D1575" t="s">
        <v>4775</v>
      </c>
      <c r="F1575" t="s">
        <v>4776</v>
      </c>
      <c r="G1575" t="s">
        <v>151</v>
      </c>
      <c r="H1575" t="s">
        <v>4777</v>
      </c>
      <c r="I1575">
        <v>43</v>
      </c>
      <c r="K1575" t="s">
        <v>76</v>
      </c>
      <c r="L1575" t="s">
        <v>4778</v>
      </c>
      <c r="M1575" t="s">
        <v>4761</v>
      </c>
      <c r="N1575" t="s">
        <v>97</v>
      </c>
      <c r="O1575" t="s">
        <v>98</v>
      </c>
      <c r="T1575" t="s">
        <v>1564</v>
      </c>
      <c r="U1575" t="s">
        <v>56</v>
      </c>
      <c r="V1575">
        <v>18.912516199999999</v>
      </c>
      <c r="W1575">
        <v>-70.732612900000007</v>
      </c>
      <c r="X1575" t="s">
        <v>82</v>
      </c>
      <c r="Y1575" t="s">
        <v>196</v>
      </c>
      <c r="Z1575" t="s">
        <v>58</v>
      </c>
      <c r="AA1575" t="s">
        <v>155</v>
      </c>
      <c r="AB1575" t="s">
        <v>60</v>
      </c>
      <c r="AD1575" t="s">
        <v>156</v>
      </c>
      <c r="AE1575" t="s">
        <v>176</v>
      </c>
      <c r="AF1575" t="s">
        <v>111</v>
      </c>
      <c r="AG1575" t="s">
        <v>64</v>
      </c>
      <c r="AH1575" t="s">
        <v>120</v>
      </c>
      <c r="AI1575" t="s">
        <v>4779</v>
      </c>
      <c r="AJ1575">
        <v>1</v>
      </c>
      <c r="AK1575" t="s">
        <v>605</v>
      </c>
      <c r="AL1575">
        <v>4</v>
      </c>
      <c r="AN1575" t="s">
        <v>60</v>
      </c>
      <c r="AO1575" t="s">
        <v>67</v>
      </c>
      <c r="AT1575" s="1">
        <v>44093</v>
      </c>
      <c r="AU1575" t="s">
        <v>12180</v>
      </c>
      <c r="AW1575" t="s">
        <v>71</v>
      </c>
      <c r="AX1575" t="s">
        <v>72</v>
      </c>
    </row>
    <row r="1576" spans="1:50" hidden="1" x14ac:dyDescent="0.25">
      <c r="A1576" t="str">
        <f>INDEX('Community ID'!B:B,MATCH(M1576,'Community ID'!A:A,0))</f>
        <v>Ojo de Agua</v>
      </c>
      <c r="B1576" t="str">
        <f>INDEX('Community ID'!$K:$K,MATCH('Environmental Data'!$N1576,'Community ID'!J:J,0))</f>
        <v>Constanza</v>
      </c>
      <c r="D1576" t="s">
        <v>4789</v>
      </c>
      <c r="G1576" t="s">
        <v>173</v>
      </c>
      <c r="H1576" s="1">
        <v>32177</v>
      </c>
      <c r="I1576">
        <v>1933</v>
      </c>
      <c r="K1576" t="s">
        <v>76</v>
      </c>
      <c r="L1576" t="s">
        <v>589</v>
      </c>
      <c r="M1576" t="s">
        <v>4769</v>
      </c>
      <c r="N1576" t="s">
        <v>97</v>
      </c>
      <c r="O1576" t="s">
        <v>53</v>
      </c>
      <c r="Q1576" t="s">
        <v>61</v>
      </c>
      <c r="R1576" t="s">
        <v>61</v>
      </c>
      <c r="T1576" t="s">
        <v>3005</v>
      </c>
      <c r="U1576" t="s">
        <v>56</v>
      </c>
      <c r="V1576">
        <v>18.912337699999998</v>
      </c>
      <c r="W1576">
        <v>-70.720749799999993</v>
      </c>
      <c r="X1576" t="s">
        <v>82</v>
      </c>
      <c r="Y1576" t="s">
        <v>82</v>
      </c>
      <c r="Z1576" t="s">
        <v>58</v>
      </c>
      <c r="AA1576" t="s">
        <v>155</v>
      </c>
      <c r="AB1576" t="s">
        <v>60</v>
      </c>
      <c r="AE1576" t="s">
        <v>176</v>
      </c>
      <c r="AF1576" t="s">
        <v>63</v>
      </c>
      <c r="AG1576" t="s">
        <v>64</v>
      </c>
      <c r="AH1576" t="s">
        <v>64</v>
      </c>
      <c r="AI1576" t="s">
        <v>4790</v>
      </c>
      <c r="AJ1576">
        <v>1</v>
      </c>
      <c r="AK1576" t="s">
        <v>597</v>
      </c>
      <c r="AL1576">
        <v>3</v>
      </c>
      <c r="AM1576">
        <v>0</v>
      </c>
      <c r="AN1576" t="s">
        <v>60</v>
      </c>
      <c r="AO1576" t="s">
        <v>67</v>
      </c>
      <c r="AT1576" s="1">
        <v>44093</v>
      </c>
      <c r="AU1576" t="s">
        <v>12181</v>
      </c>
      <c r="AW1576" t="s">
        <v>71</v>
      </c>
      <c r="AX1576" t="s">
        <v>72</v>
      </c>
    </row>
    <row r="1577" spans="1:50" hidden="1" x14ac:dyDescent="0.25">
      <c r="A1577" t="str">
        <f>INDEX('Community ID'!B:B,MATCH(M1577,'Community ID'!A:A,0))</f>
        <v>Ojo de Agua</v>
      </c>
      <c r="B1577" t="str">
        <f>INDEX('Community ID'!$K:$K,MATCH('Environmental Data'!$N1577,'Community ID'!J:J,0))</f>
        <v>Constanza</v>
      </c>
      <c r="D1577" t="s">
        <v>4780</v>
      </c>
      <c r="G1577" t="s">
        <v>173</v>
      </c>
      <c r="H1577" t="s">
        <v>4781</v>
      </c>
      <c r="I1577">
        <v>23</v>
      </c>
      <c r="J1577">
        <v>8099889178</v>
      </c>
      <c r="K1577" t="s">
        <v>76</v>
      </c>
      <c r="L1577" t="s">
        <v>127</v>
      </c>
      <c r="M1577" t="s">
        <v>4769</v>
      </c>
      <c r="N1577" t="s">
        <v>97</v>
      </c>
      <c r="O1577" t="s">
        <v>53</v>
      </c>
      <c r="Q1577" t="s">
        <v>61</v>
      </c>
      <c r="R1577" t="s">
        <v>61</v>
      </c>
      <c r="S1577">
        <v>40227656408</v>
      </c>
      <c r="T1577" t="s">
        <v>3005</v>
      </c>
      <c r="U1577" t="s">
        <v>56</v>
      </c>
      <c r="V1577">
        <v>18.9125826</v>
      </c>
      <c r="W1577">
        <v>-70.7296707</v>
      </c>
      <c r="X1577" t="s">
        <v>57</v>
      </c>
      <c r="Y1577" t="s">
        <v>57</v>
      </c>
      <c r="Z1577" t="s">
        <v>58</v>
      </c>
      <c r="AA1577" t="s">
        <v>155</v>
      </c>
      <c r="AB1577" t="s">
        <v>60</v>
      </c>
      <c r="AD1577" t="s">
        <v>156</v>
      </c>
      <c r="AE1577" t="s">
        <v>176</v>
      </c>
      <c r="AF1577" t="s">
        <v>63</v>
      </c>
      <c r="AG1577" t="s">
        <v>64</v>
      </c>
      <c r="AH1577" t="s">
        <v>135</v>
      </c>
      <c r="AI1577" t="s">
        <v>390</v>
      </c>
      <c r="AJ1577">
        <v>1</v>
      </c>
      <c r="AK1577" t="s">
        <v>597</v>
      </c>
      <c r="AL1577">
        <v>5</v>
      </c>
      <c r="AM1577">
        <v>1</v>
      </c>
      <c r="AN1577" t="s">
        <v>60</v>
      </c>
      <c r="AO1577" t="s">
        <v>67</v>
      </c>
      <c r="AT1577" s="1">
        <v>44093</v>
      </c>
      <c r="AU1577" t="s">
        <v>12182</v>
      </c>
      <c r="AW1577" t="s">
        <v>71</v>
      </c>
      <c r="AX1577" t="s">
        <v>72</v>
      </c>
    </row>
    <row r="1578" spans="1:50" hidden="1" x14ac:dyDescent="0.25">
      <c r="A1578" t="str">
        <f>INDEX('Community ID'!B:B,MATCH(M1578,'Community ID'!A:A,0))</f>
        <v>Ojo de Agua</v>
      </c>
      <c r="B1578" t="str">
        <f>INDEX('Community ID'!$K:$K,MATCH('Environmental Data'!$N1578,'Community ID'!J:J,0))</f>
        <v>Constanza</v>
      </c>
      <c r="D1578" t="s">
        <v>4782</v>
      </c>
      <c r="G1578" t="s">
        <v>173</v>
      </c>
      <c r="H1578" s="1">
        <v>25184</v>
      </c>
      <c r="I1578">
        <v>53</v>
      </c>
      <c r="J1578">
        <v>8294699931</v>
      </c>
      <c r="K1578" t="s">
        <v>76</v>
      </c>
      <c r="L1578" t="s">
        <v>127</v>
      </c>
      <c r="M1578" t="s">
        <v>4761</v>
      </c>
      <c r="N1578" t="s">
        <v>97</v>
      </c>
      <c r="O1578" t="s">
        <v>98</v>
      </c>
      <c r="Q1578" t="s">
        <v>99</v>
      </c>
      <c r="T1578" t="s">
        <v>1564</v>
      </c>
      <c r="U1578" t="s">
        <v>56</v>
      </c>
      <c r="V1578">
        <v>18.912623499999999</v>
      </c>
      <c r="W1578">
        <v>-70.733264500000004</v>
      </c>
      <c r="X1578" t="s">
        <v>82</v>
      </c>
      <c r="Y1578" t="s">
        <v>57</v>
      </c>
      <c r="Z1578" t="s">
        <v>110</v>
      </c>
      <c r="AA1578" t="s">
        <v>155</v>
      </c>
      <c r="AB1578" t="s">
        <v>60</v>
      </c>
      <c r="AD1578" t="s">
        <v>156</v>
      </c>
      <c r="AE1578" t="s">
        <v>176</v>
      </c>
      <c r="AF1578" t="s">
        <v>63</v>
      </c>
      <c r="AG1578" t="s">
        <v>64</v>
      </c>
      <c r="AH1578" t="s">
        <v>120</v>
      </c>
      <c r="AI1578" t="s">
        <v>4783</v>
      </c>
      <c r="AJ1578">
        <v>1</v>
      </c>
      <c r="AK1578" t="s">
        <v>605</v>
      </c>
      <c r="AL1578">
        <v>5</v>
      </c>
      <c r="AN1578" t="s">
        <v>60</v>
      </c>
      <c r="AO1578" t="s">
        <v>67</v>
      </c>
      <c r="AT1578" s="1">
        <v>44093</v>
      </c>
      <c r="AU1578" t="s">
        <v>12183</v>
      </c>
      <c r="AW1578" t="s">
        <v>71</v>
      </c>
      <c r="AX1578" t="s">
        <v>72</v>
      </c>
    </row>
    <row r="1579" spans="1:50" hidden="1" x14ac:dyDescent="0.25">
      <c r="A1579" t="str">
        <f>INDEX('Community ID'!B:B,MATCH(M1579,'Community ID'!A:A,0))</f>
        <v>Ojo de Agua</v>
      </c>
      <c r="B1579" t="str">
        <f>INDEX('Community ID'!$K:$K,MATCH('Environmental Data'!$N1579,'Community ID'!J:J,0))</f>
        <v>Constanza</v>
      </c>
      <c r="D1579" t="s">
        <v>4784</v>
      </c>
      <c r="F1579" t="s">
        <v>4785</v>
      </c>
      <c r="G1579" t="s">
        <v>173</v>
      </c>
      <c r="H1579" t="s">
        <v>4786</v>
      </c>
      <c r="I1579">
        <v>1948</v>
      </c>
      <c r="J1579">
        <v>8098503931</v>
      </c>
      <c r="K1579" t="s">
        <v>132</v>
      </c>
      <c r="L1579" t="s">
        <v>127</v>
      </c>
      <c r="M1579" t="s">
        <v>4769</v>
      </c>
      <c r="N1579" t="s">
        <v>97</v>
      </c>
      <c r="O1579" t="s">
        <v>53</v>
      </c>
      <c r="Q1579" t="s">
        <v>61</v>
      </c>
      <c r="R1579" t="s">
        <v>61</v>
      </c>
      <c r="T1579" t="s">
        <v>3005</v>
      </c>
      <c r="U1579" t="s">
        <v>56</v>
      </c>
      <c r="V1579">
        <v>18.912938499999999</v>
      </c>
      <c r="W1579">
        <v>-70.733442600000004</v>
      </c>
      <c r="X1579" t="s">
        <v>82</v>
      </c>
      <c r="Y1579" t="s">
        <v>82</v>
      </c>
      <c r="Z1579" t="s">
        <v>58</v>
      </c>
      <c r="AA1579" t="s">
        <v>155</v>
      </c>
      <c r="AB1579" t="s">
        <v>60</v>
      </c>
      <c r="AD1579" t="s">
        <v>156</v>
      </c>
      <c r="AE1579" t="s">
        <v>176</v>
      </c>
      <c r="AF1579" t="s">
        <v>111</v>
      </c>
      <c r="AG1579" t="s">
        <v>64</v>
      </c>
      <c r="AH1579" t="s">
        <v>64</v>
      </c>
      <c r="AI1579" t="s">
        <v>390</v>
      </c>
      <c r="AJ1579">
        <v>1</v>
      </c>
      <c r="AK1579" t="s">
        <v>4460</v>
      </c>
      <c r="AL1579">
        <v>3</v>
      </c>
      <c r="AM1579">
        <v>1</v>
      </c>
      <c r="AN1579" t="s">
        <v>60</v>
      </c>
      <c r="AO1579" t="s">
        <v>67</v>
      </c>
      <c r="AT1579" s="1">
        <v>44093</v>
      </c>
      <c r="AU1579" t="s">
        <v>12184</v>
      </c>
      <c r="AW1579" t="s">
        <v>71</v>
      </c>
      <c r="AX1579" t="s">
        <v>72</v>
      </c>
    </row>
    <row r="1580" spans="1:50" hidden="1" x14ac:dyDescent="0.25">
      <c r="A1580" t="str">
        <f>INDEX('Community ID'!B:B,MATCH(M1580,'Community ID'!A:A,0))</f>
        <v>Ojo de Agua</v>
      </c>
      <c r="B1580" t="str">
        <f>INDEX('Community ID'!$K:$K,MATCH('Environmental Data'!$N1580,'Community ID'!J:J,0))</f>
        <v>Constanza</v>
      </c>
      <c r="D1580" t="s">
        <v>4787</v>
      </c>
      <c r="G1580" t="s">
        <v>173</v>
      </c>
      <c r="H1580" t="s">
        <v>194</v>
      </c>
      <c r="I1580">
        <v>2021</v>
      </c>
      <c r="L1580" t="s">
        <v>127</v>
      </c>
      <c r="M1580" t="s">
        <v>4761</v>
      </c>
      <c r="N1580" t="s">
        <v>97</v>
      </c>
      <c r="O1580" t="s">
        <v>98</v>
      </c>
      <c r="T1580" t="s">
        <v>1564</v>
      </c>
      <c r="U1580" t="s">
        <v>56</v>
      </c>
      <c r="V1580">
        <v>18.912928600000001</v>
      </c>
      <c r="W1580">
        <v>-70.733365800000001</v>
      </c>
      <c r="X1580" t="s">
        <v>82</v>
      </c>
      <c r="Y1580" t="s">
        <v>82</v>
      </c>
      <c r="Z1580" t="s">
        <v>110</v>
      </c>
      <c r="AA1580" t="s">
        <v>155</v>
      </c>
      <c r="AB1580" t="s">
        <v>60</v>
      </c>
      <c r="AD1580" t="s">
        <v>156</v>
      </c>
      <c r="AE1580" t="s">
        <v>157</v>
      </c>
      <c r="AF1580" t="s">
        <v>63</v>
      </c>
      <c r="AG1580" t="s">
        <v>64</v>
      </c>
      <c r="AH1580" t="s">
        <v>120</v>
      </c>
      <c r="AI1580" t="s">
        <v>4788</v>
      </c>
      <c r="AJ1580">
        <v>1</v>
      </c>
      <c r="AK1580" t="s">
        <v>605</v>
      </c>
      <c r="AL1580">
        <v>6</v>
      </c>
      <c r="AN1580" t="s">
        <v>60</v>
      </c>
      <c r="AO1580" t="s">
        <v>67</v>
      </c>
      <c r="AT1580" s="1">
        <v>44093</v>
      </c>
      <c r="AU1580" t="s">
        <v>12185</v>
      </c>
      <c r="AW1580" t="s">
        <v>71</v>
      </c>
      <c r="AX1580" t="s">
        <v>72</v>
      </c>
    </row>
    <row r="1581" spans="1:50" hidden="1" x14ac:dyDescent="0.25">
      <c r="A1581" t="str">
        <f>INDEX('Community ID'!B:B,MATCH(M1581,'Community ID'!A:A,0))</f>
        <v>Ojo de Agua</v>
      </c>
      <c r="B1581" t="str">
        <f>INDEX('Community ID'!$K:$K,MATCH('Environmental Data'!$N1581,'Community ID'!J:J,0))</f>
        <v>Constanza</v>
      </c>
      <c r="D1581" t="s">
        <v>4791</v>
      </c>
      <c r="F1581" t="s">
        <v>4792</v>
      </c>
      <c r="G1581" t="s">
        <v>173</v>
      </c>
      <c r="H1581" s="1">
        <v>35470</v>
      </c>
      <c r="I1581">
        <v>24</v>
      </c>
      <c r="J1581">
        <v>8096963010</v>
      </c>
      <c r="K1581" t="s">
        <v>201</v>
      </c>
      <c r="L1581" t="s">
        <v>4793</v>
      </c>
      <c r="M1581" t="s">
        <v>4761</v>
      </c>
      <c r="N1581" t="s">
        <v>97</v>
      </c>
      <c r="O1581" t="s">
        <v>98</v>
      </c>
      <c r="T1581" t="s">
        <v>1564</v>
      </c>
      <c r="U1581" t="s">
        <v>56</v>
      </c>
      <c r="V1581">
        <v>18.9129231</v>
      </c>
      <c r="W1581">
        <v>-70.733285300000006</v>
      </c>
      <c r="X1581" t="s">
        <v>82</v>
      </c>
      <c r="Y1581" t="s">
        <v>57</v>
      </c>
      <c r="Z1581" t="s">
        <v>110</v>
      </c>
      <c r="AA1581" t="s">
        <v>155</v>
      </c>
      <c r="AC1581" t="s">
        <v>60</v>
      </c>
      <c r="AD1581" t="s">
        <v>156</v>
      </c>
      <c r="AE1581" t="s">
        <v>157</v>
      </c>
      <c r="AF1581" t="s">
        <v>111</v>
      </c>
      <c r="AG1581" t="s">
        <v>64</v>
      </c>
      <c r="AH1581" t="s">
        <v>120</v>
      </c>
      <c r="AI1581" t="s">
        <v>4794</v>
      </c>
      <c r="AJ1581">
        <v>1</v>
      </c>
      <c r="AK1581" t="s">
        <v>605</v>
      </c>
      <c r="AL1581">
        <v>4</v>
      </c>
      <c r="AM1581">
        <v>2</v>
      </c>
      <c r="AN1581" t="s">
        <v>60</v>
      </c>
      <c r="AO1581" t="s">
        <v>67</v>
      </c>
      <c r="AT1581" s="1">
        <v>44093</v>
      </c>
      <c r="AU1581" t="s">
        <v>12186</v>
      </c>
      <c r="AW1581" t="s">
        <v>71</v>
      </c>
      <c r="AX1581" t="s">
        <v>72</v>
      </c>
    </row>
    <row r="1582" spans="1:50" hidden="1" x14ac:dyDescent="0.25">
      <c r="A1582" t="str">
        <f>INDEX('Community ID'!B:B,MATCH(M1582,'Community ID'!A:A,0))</f>
        <v>Ojo de Agua</v>
      </c>
      <c r="B1582" t="str">
        <f>INDEX('Community ID'!$K:$K,MATCH('Environmental Data'!$N1582,'Community ID'!J:J,0))</f>
        <v>Constanza</v>
      </c>
      <c r="D1582" t="s">
        <v>4795</v>
      </c>
      <c r="F1582" t="s">
        <v>3462</v>
      </c>
      <c r="G1582" t="s">
        <v>173</v>
      </c>
      <c r="H1582" s="1">
        <v>22747</v>
      </c>
      <c r="I1582">
        <v>59</v>
      </c>
      <c r="J1582">
        <v>8293389070</v>
      </c>
      <c r="K1582" t="s">
        <v>76</v>
      </c>
      <c r="L1582" t="s">
        <v>127</v>
      </c>
      <c r="M1582" t="s">
        <v>4769</v>
      </c>
      <c r="N1582" t="s">
        <v>97</v>
      </c>
      <c r="O1582" t="s">
        <v>53</v>
      </c>
      <c r="Q1582" t="s">
        <v>134</v>
      </c>
      <c r="R1582" t="s">
        <v>61</v>
      </c>
      <c r="S1582">
        <v>4800361067</v>
      </c>
      <c r="T1582" t="s">
        <v>3005</v>
      </c>
      <c r="U1582" t="s">
        <v>56</v>
      </c>
      <c r="V1582">
        <v>18.912337699999998</v>
      </c>
      <c r="W1582">
        <v>-70.720749799999993</v>
      </c>
      <c r="X1582" t="s">
        <v>82</v>
      </c>
      <c r="Y1582" t="s">
        <v>82</v>
      </c>
      <c r="Z1582" t="s">
        <v>58</v>
      </c>
      <c r="AA1582" t="s">
        <v>155</v>
      </c>
      <c r="AD1582" t="s">
        <v>156</v>
      </c>
      <c r="AE1582" t="s">
        <v>157</v>
      </c>
      <c r="AF1582" t="s">
        <v>111</v>
      </c>
      <c r="AG1582" t="s">
        <v>64</v>
      </c>
      <c r="AH1582" t="s">
        <v>64</v>
      </c>
      <c r="AI1582" t="s">
        <v>4796</v>
      </c>
      <c r="AJ1582">
        <v>1</v>
      </c>
      <c r="AK1582" t="s">
        <v>597</v>
      </c>
      <c r="AL1582">
        <v>3</v>
      </c>
      <c r="AM1582">
        <v>0</v>
      </c>
      <c r="AN1582" t="s">
        <v>60</v>
      </c>
      <c r="AO1582" t="s">
        <v>170</v>
      </c>
      <c r="AT1582" s="1">
        <v>44093</v>
      </c>
      <c r="AU1582" t="s">
        <v>12187</v>
      </c>
      <c r="AW1582" t="s">
        <v>71</v>
      </c>
      <c r="AX1582" t="s">
        <v>72</v>
      </c>
    </row>
    <row r="1583" spans="1:50" hidden="1" x14ac:dyDescent="0.25">
      <c r="A1583" t="str">
        <f>INDEX('Community ID'!B:B,MATCH(M1583,'Community ID'!A:A,0))</f>
        <v>Ojo de Agua</v>
      </c>
      <c r="B1583" t="str">
        <f>INDEX('Community ID'!$K:$K,MATCH('Environmental Data'!$N1583,'Community ID'!J:J,0))</f>
        <v>Constanza</v>
      </c>
      <c r="D1583" t="s">
        <v>4871</v>
      </c>
      <c r="G1583" t="s">
        <v>173</v>
      </c>
      <c r="H1583" t="s">
        <v>194</v>
      </c>
      <c r="I1583">
        <v>2021</v>
      </c>
      <c r="J1583">
        <v>8492745205</v>
      </c>
      <c r="K1583" t="s">
        <v>132</v>
      </c>
      <c r="L1583" t="s">
        <v>127</v>
      </c>
      <c r="M1583" t="s">
        <v>4761</v>
      </c>
      <c r="N1583" t="s">
        <v>97</v>
      </c>
      <c r="O1583" t="s">
        <v>98</v>
      </c>
      <c r="T1583" t="s">
        <v>1564</v>
      </c>
      <c r="U1583" t="s">
        <v>56</v>
      </c>
      <c r="V1583">
        <v>18.911742700000001</v>
      </c>
      <c r="W1583">
        <v>-70.718519599999993</v>
      </c>
      <c r="X1583" t="s">
        <v>196</v>
      </c>
      <c r="Y1583" t="s">
        <v>275</v>
      </c>
      <c r="Z1583" t="s">
        <v>110</v>
      </c>
      <c r="AA1583" t="s">
        <v>155</v>
      </c>
      <c r="AB1583" t="s">
        <v>60</v>
      </c>
      <c r="AE1583" t="s">
        <v>176</v>
      </c>
      <c r="AF1583" t="s">
        <v>111</v>
      </c>
      <c r="AG1583" t="s">
        <v>64</v>
      </c>
      <c r="AH1583" t="s">
        <v>120</v>
      </c>
      <c r="AI1583" t="s">
        <v>4872</v>
      </c>
      <c r="AJ1583">
        <v>1</v>
      </c>
      <c r="AK1583" t="s">
        <v>605</v>
      </c>
      <c r="AL1583">
        <v>4</v>
      </c>
      <c r="AM1583">
        <v>2</v>
      </c>
      <c r="AN1583" t="s">
        <v>61</v>
      </c>
      <c r="AO1583" t="s">
        <v>67</v>
      </c>
      <c r="AT1583" s="1">
        <v>44093</v>
      </c>
      <c r="AU1583" t="s">
        <v>12188</v>
      </c>
      <c r="AW1583" t="s">
        <v>71</v>
      </c>
      <c r="AX1583" t="s">
        <v>72</v>
      </c>
    </row>
    <row r="1584" spans="1:50" hidden="1" x14ac:dyDescent="0.25">
      <c r="A1584" t="str">
        <f>INDEX('Community ID'!B:B,MATCH(M1584,'Community ID'!A:A,0))</f>
        <v>Ojo de Agua</v>
      </c>
      <c r="B1584" t="str">
        <f>INDEX('Community ID'!$K:$K,MATCH('Environmental Data'!$N1584,'Community ID'!J:J,0))</f>
        <v>Constanza</v>
      </c>
      <c r="D1584" t="s">
        <v>4797</v>
      </c>
      <c r="G1584" t="s">
        <v>173</v>
      </c>
      <c r="H1584" s="1">
        <v>25636</v>
      </c>
      <c r="I1584">
        <v>51</v>
      </c>
      <c r="K1584" t="s">
        <v>76</v>
      </c>
      <c r="L1584" t="s">
        <v>1209</v>
      </c>
      <c r="M1584" t="s">
        <v>4761</v>
      </c>
      <c r="N1584" t="s">
        <v>97</v>
      </c>
      <c r="O1584" t="s">
        <v>53</v>
      </c>
      <c r="T1584" t="s">
        <v>3005</v>
      </c>
      <c r="U1584" t="s">
        <v>56</v>
      </c>
      <c r="V1584">
        <v>18.911677300000001</v>
      </c>
      <c r="W1584">
        <v>-70.734502800000001</v>
      </c>
      <c r="X1584" t="s">
        <v>82</v>
      </c>
      <c r="Y1584" t="s">
        <v>82</v>
      </c>
      <c r="Z1584" t="s">
        <v>110</v>
      </c>
      <c r="AA1584" t="s">
        <v>155</v>
      </c>
      <c r="AB1584" t="s">
        <v>60</v>
      </c>
      <c r="AD1584" t="s">
        <v>156</v>
      </c>
      <c r="AE1584" t="s">
        <v>176</v>
      </c>
      <c r="AF1584" t="s">
        <v>111</v>
      </c>
      <c r="AG1584" t="s">
        <v>64</v>
      </c>
      <c r="AH1584" t="s">
        <v>120</v>
      </c>
      <c r="AI1584" t="s">
        <v>4798</v>
      </c>
      <c r="AJ1584">
        <v>1</v>
      </c>
      <c r="AK1584" t="s">
        <v>1216</v>
      </c>
      <c r="AL1584">
        <v>3</v>
      </c>
      <c r="AN1584" t="s">
        <v>60</v>
      </c>
      <c r="AO1584" t="s">
        <v>67</v>
      </c>
      <c r="AT1584" s="1">
        <v>44093</v>
      </c>
      <c r="AU1584" t="s">
        <v>12189</v>
      </c>
      <c r="AW1584" t="s">
        <v>71</v>
      </c>
      <c r="AX1584" t="s">
        <v>72</v>
      </c>
    </row>
    <row r="1585" spans="1:50" hidden="1" x14ac:dyDescent="0.25">
      <c r="A1585" t="str">
        <f>INDEX('Community ID'!B:B,MATCH(M1585,'Community ID'!A:A,0))</f>
        <v>Ojo de Agua</v>
      </c>
      <c r="B1585" t="str">
        <f>INDEX('Community ID'!$K:$K,MATCH('Environmental Data'!$N1585,'Community ID'!J:J,0))</f>
        <v>Constanza</v>
      </c>
      <c r="D1585" t="s">
        <v>4799</v>
      </c>
      <c r="G1585" t="s">
        <v>151</v>
      </c>
      <c r="H1585" t="s">
        <v>4800</v>
      </c>
      <c r="I1585">
        <v>42</v>
      </c>
      <c r="J1585">
        <v>8295046378</v>
      </c>
      <c r="K1585" t="s">
        <v>132</v>
      </c>
      <c r="L1585" t="s">
        <v>50</v>
      </c>
      <c r="M1585" t="s">
        <v>4769</v>
      </c>
      <c r="N1585" t="s">
        <v>97</v>
      </c>
      <c r="O1585" t="s">
        <v>53</v>
      </c>
      <c r="Q1585" t="s">
        <v>1257</v>
      </c>
      <c r="R1585" t="s">
        <v>61</v>
      </c>
      <c r="S1585">
        <v>5300295135</v>
      </c>
      <c r="T1585" t="s">
        <v>3005</v>
      </c>
      <c r="U1585" t="s">
        <v>56</v>
      </c>
      <c r="V1585">
        <v>18.910572599999998</v>
      </c>
      <c r="W1585">
        <v>-70.737476400000006</v>
      </c>
      <c r="X1585" t="s">
        <v>82</v>
      </c>
      <c r="Y1585" t="s">
        <v>82</v>
      </c>
      <c r="Z1585" t="s">
        <v>110</v>
      </c>
      <c r="AA1585" t="s">
        <v>155</v>
      </c>
      <c r="AB1585" t="s">
        <v>60</v>
      </c>
      <c r="AD1585" t="s">
        <v>156</v>
      </c>
      <c r="AE1585" t="s">
        <v>157</v>
      </c>
      <c r="AF1585" t="s">
        <v>63</v>
      </c>
      <c r="AG1585" t="s">
        <v>87</v>
      </c>
      <c r="AH1585" t="s">
        <v>120</v>
      </c>
      <c r="AI1585" t="s">
        <v>4801</v>
      </c>
      <c r="AJ1585">
        <v>1</v>
      </c>
      <c r="AK1585" t="s">
        <v>605</v>
      </c>
      <c r="AL1585">
        <v>3</v>
      </c>
      <c r="AN1585" t="s">
        <v>61</v>
      </c>
      <c r="AO1585" t="s">
        <v>67</v>
      </c>
      <c r="AT1585" s="1">
        <v>44093</v>
      </c>
      <c r="AU1585" t="s">
        <v>12190</v>
      </c>
      <c r="AW1585" t="s">
        <v>71</v>
      </c>
      <c r="AX1585" t="s">
        <v>72</v>
      </c>
    </row>
    <row r="1586" spans="1:50" hidden="1" x14ac:dyDescent="0.25">
      <c r="A1586" t="str">
        <f>INDEX('Community ID'!B:B,MATCH(M1586,'Community ID'!A:A,0))</f>
        <v>Los Mangos</v>
      </c>
      <c r="B1586" t="str">
        <f>INDEX('Community ID'!$K:$K,MATCH('Environmental Data'!$N1586,'Community ID'!J:J,0))</f>
        <v>Santiago</v>
      </c>
      <c r="D1586" t="s">
        <v>4802</v>
      </c>
      <c r="G1586" t="s">
        <v>151</v>
      </c>
      <c r="H1586" s="1">
        <v>38786</v>
      </c>
      <c r="I1586">
        <v>15</v>
      </c>
      <c r="J1586">
        <v>8295548913</v>
      </c>
      <c r="K1586" t="s">
        <v>76</v>
      </c>
      <c r="L1586" t="s">
        <v>773</v>
      </c>
      <c r="M1586" t="s">
        <v>4395</v>
      </c>
      <c r="N1586" t="s">
        <v>364</v>
      </c>
      <c r="O1586" t="s">
        <v>364</v>
      </c>
      <c r="T1586" t="s">
        <v>3105</v>
      </c>
      <c r="U1586" t="s">
        <v>56</v>
      </c>
      <c r="V1586">
        <v>19.4891010804735</v>
      </c>
      <c r="W1586">
        <v>-70.749784911302299</v>
      </c>
      <c r="X1586" t="s">
        <v>57</v>
      </c>
      <c r="Y1586" t="s">
        <v>196</v>
      </c>
      <c r="Z1586" t="s">
        <v>345</v>
      </c>
      <c r="AA1586" t="s">
        <v>84</v>
      </c>
      <c r="AC1586" t="s">
        <v>60</v>
      </c>
      <c r="AD1586" t="s">
        <v>156</v>
      </c>
      <c r="AE1586" t="s">
        <v>176</v>
      </c>
      <c r="AF1586" t="s">
        <v>63</v>
      </c>
      <c r="AG1586" t="s">
        <v>1596</v>
      </c>
      <c r="AH1586" t="s">
        <v>4803</v>
      </c>
      <c r="AI1586" t="s">
        <v>4804</v>
      </c>
      <c r="AJ1586">
        <v>1</v>
      </c>
      <c r="AK1586" t="s">
        <v>103</v>
      </c>
      <c r="AL1586">
        <v>4</v>
      </c>
      <c r="AM1586">
        <v>1</v>
      </c>
      <c r="AN1586" t="s">
        <v>61</v>
      </c>
      <c r="AO1586" t="s">
        <v>67</v>
      </c>
      <c r="AT1586" s="1">
        <v>44092</v>
      </c>
      <c r="AU1586" t="s">
        <v>12191</v>
      </c>
      <c r="AW1586" t="s">
        <v>71</v>
      </c>
      <c r="AX1586" t="s">
        <v>72</v>
      </c>
    </row>
    <row r="1587" spans="1:50" hidden="1" x14ac:dyDescent="0.25">
      <c r="A1587" t="str">
        <f>INDEX('Community ID'!B:B,MATCH(M1587,'Community ID'!A:A,0))</f>
        <v>Los Mangos</v>
      </c>
      <c r="B1587" t="str">
        <f>INDEX('Community ID'!$K:$K,MATCH('Environmental Data'!$N1587,'Community ID'!J:J,0))</f>
        <v>Santiago</v>
      </c>
      <c r="D1587" t="s">
        <v>4805</v>
      </c>
      <c r="F1587" t="s">
        <v>3504</v>
      </c>
      <c r="G1587" t="s">
        <v>173</v>
      </c>
      <c r="H1587" t="s">
        <v>4806</v>
      </c>
      <c r="I1587">
        <v>43</v>
      </c>
      <c r="J1587">
        <v>8299192753</v>
      </c>
      <c r="K1587" t="s">
        <v>201</v>
      </c>
      <c r="L1587" t="s">
        <v>108</v>
      </c>
      <c r="M1587" t="s">
        <v>4395</v>
      </c>
      <c r="N1587" t="s">
        <v>364</v>
      </c>
      <c r="O1587" t="s">
        <v>364</v>
      </c>
      <c r="Q1587" t="s">
        <v>134</v>
      </c>
      <c r="S1587">
        <v>3103185512</v>
      </c>
      <c r="T1587" t="s">
        <v>3105</v>
      </c>
      <c r="U1587" t="s">
        <v>56</v>
      </c>
      <c r="V1587">
        <v>19.489809826034399</v>
      </c>
      <c r="W1587">
        <v>-70.750298422117595</v>
      </c>
      <c r="X1587" t="s">
        <v>100</v>
      </c>
      <c r="Y1587" t="s">
        <v>100</v>
      </c>
      <c r="Z1587" t="s">
        <v>345</v>
      </c>
      <c r="AA1587" t="s">
        <v>155</v>
      </c>
      <c r="AB1587" t="s">
        <v>60</v>
      </c>
      <c r="AD1587" t="s">
        <v>156</v>
      </c>
      <c r="AE1587" t="s">
        <v>176</v>
      </c>
      <c r="AF1587" t="s">
        <v>63</v>
      </c>
      <c r="AG1587" t="s">
        <v>1052</v>
      </c>
      <c r="AH1587" t="s">
        <v>135</v>
      </c>
      <c r="AI1587" t="s">
        <v>4807</v>
      </c>
      <c r="AJ1587">
        <v>1</v>
      </c>
      <c r="AK1587" t="s">
        <v>103</v>
      </c>
      <c r="AL1587">
        <v>3</v>
      </c>
      <c r="AN1587" t="s">
        <v>61</v>
      </c>
      <c r="AO1587" t="s">
        <v>67</v>
      </c>
      <c r="AT1587" s="1">
        <v>44092</v>
      </c>
      <c r="AU1587" t="s">
        <v>12192</v>
      </c>
      <c r="AW1587" t="s">
        <v>71</v>
      </c>
      <c r="AX1587" t="s">
        <v>72</v>
      </c>
    </row>
    <row r="1588" spans="1:50" hidden="1" x14ac:dyDescent="0.25">
      <c r="A1588" t="str">
        <f>INDEX('Community ID'!B:B,MATCH(M1588,'Community ID'!A:A,0))</f>
        <v>Los Mangos</v>
      </c>
      <c r="B1588" t="str">
        <f>INDEX('Community ID'!$K:$K,MATCH('Environmental Data'!$N1588,'Community ID'!J:J,0))</f>
        <v>Santiago</v>
      </c>
      <c r="D1588" t="s">
        <v>4808</v>
      </c>
      <c r="F1588" t="s">
        <v>589</v>
      </c>
      <c r="G1588" t="s">
        <v>173</v>
      </c>
      <c r="H1588" s="1">
        <v>36501</v>
      </c>
      <c r="I1588">
        <v>22</v>
      </c>
      <c r="J1588">
        <v>8293243607</v>
      </c>
      <c r="K1588" t="s">
        <v>49</v>
      </c>
      <c r="L1588" t="s">
        <v>589</v>
      </c>
      <c r="M1588" t="s">
        <v>4395</v>
      </c>
      <c r="N1588" t="s">
        <v>364</v>
      </c>
      <c r="O1588" t="s">
        <v>364</v>
      </c>
      <c r="T1588" t="s">
        <v>3105</v>
      </c>
      <c r="U1588" t="s">
        <v>56</v>
      </c>
      <c r="V1588">
        <v>19.489419765353102</v>
      </c>
      <c r="W1588">
        <v>-70.750087498258196</v>
      </c>
      <c r="X1588" t="s">
        <v>196</v>
      </c>
      <c r="Y1588" t="s">
        <v>196</v>
      </c>
      <c r="Z1588" t="s">
        <v>345</v>
      </c>
      <c r="AA1588" t="s">
        <v>155</v>
      </c>
      <c r="AB1588" t="s">
        <v>60</v>
      </c>
      <c r="AD1588" t="s">
        <v>156</v>
      </c>
      <c r="AE1588" t="s">
        <v>176</v>
      </c>
      <c r="AF1588" t="s">
        <v>111</v>
      </c>
      <c r="AG1588" t="s">
        <v>135</v>
      </c>
      <c r="AH1588" t="s">
        <v>135</v>
      </c>
      <c r="AI1588" t="s">
        <v>307</v>
      </c>
      <c r="AJ1588">
        <v>2</v>
      </c>
      <c r="AK1588" t="s">
        <v>103</v>
      </c>
      <c r="AL1588">
        <v>15</v>
      </c>
      <c r="AM1588">
        <v>5</v>
      </c>
      <c r="AN1588" t="s">
        <v>61</v>
      </c>
      <c r="AO1588" t="s">
        <v>67</v>
      </c>
      <c r="AT1588" s="1">
        <v>44092</v>
      </c>
      <c r="AU1588" t="s">
        <v>12193</v>
      </c>
      <c r="AW1588" t="s">
        <v>71</v>
      </c>
      <c r="AX1588" t="s">
        <v>72</v>
      </c>
    </row>
    <row r="1589" spans="1:50" hidden="1" x14ac:dyDescent="0.25">
      <c r="A1589" t="str">
        <f>INDEX('Community ID'!B:B,MATCH(M1589,'Community ID'!A:A,0))</f>
        <v>Los Mangos</v>
      </c>
      <c r="B1589" t="str">
        <f>INDEX('Community ID'!$K:$K,MATCH('Environmental Data'!$N1589,'Community ID'!J:J,0))</f>
        <v>Santiago</v>
      </c>
      <c r="D1589" t="s">
        <v>4809</v>
      </c>
      <c r="G1589" t="s">
        <v>151</v>
      </c>
      <c r="H1589" t="s">
        <v>4810</v>
      </c>
      <c r="I1589">
        <v>45</v>
      </c>
      <c r="J1589">
        <v>8296161369</v>
      </c>
      <c r="K1589" t="s">
        <v>132</v>
      </c>
      <c r="L1589" t="s">
        <v>4811</v>
      </c>
      <c r="M1589" t="s">
        <v>4395</v>
      </c>
      <c r="N1589" t="s">
        <v>364</v>
      </c>
      <c r="O1589" t="s">
        <v>364</v>
      </c>
      <c r="Q1589" t="s">
        <v>353</v>
      </c>
      <c r="S1589">
        <v>105220272</v>
      </c>
      <c r="T1589" t="s">
        <v>3105</v>
      </c>
      <c r="U1589" t="s">
        <v>56</v>
      </c>
      <c r="V1589">
        <v>19.489438061644101</v>
      </c>
      <c r="W1589">
        <v>-70.749994328015006</v>
      </c>
      <c r="X1589" t="s">
        <v>57</v>
      </c>
      <c r="Y1589" t="s">
        <v>196</v>
      </c>
      <c r="Z1589" t="s">
        <v>345</v>
      </c>
      <c r="AA1589" t="s">
        <v>155</v>
      </c>
      <c r="AC1589" t="s">
        <v>60</v>
      </c>
      <c r="AD1589" t="s">
        <v>156</v>
      </c>
      <c r="AE1589" t="s">
        <v>176</v>
      </c>
      <c r="AF1589" t="s">
        <v>111</v>
      </c>
      <c r="AG1589" t="s">
        <v>1052</v>
      </c>
      <c r="AH1589" t="s">
        <v>1052</v>
      </c>
      <c r="AI1589" t="s">
        <v>4812</v>
      </c>
      <c r="AJ1589">
        <v>1</v>
      </c>
      <c r="AK1589" t="s">
        <v>597</v>
      </c>
      <c r="AL1589">
        <v>1</v>
      </c>
      <c r="AN1589" t="s">
        <v>61</v>
      </c>
      <c r="AO1589" t="s">
        <v>67</v>
      </c>
      <c r="AT1589" s="1">
        <v>44092</v>
      </c>
      <c r="AU1589" t="s">
        <v>12194</v>
      </c>
      <c r="AW1589" t="s">
        <v>71</v>
      </c>
      <c r="AX1589" t="s">
        <v>72</v>
      </c>
    </row>
    <row r="1590" spans="1:50" hidden="1" x14ac:dyDescent="0.25">
      <c r="A1590" t="str">
        <f>INDEX('Community ID'!B:B,MATCH(M1590,'Community ID'!A:A,0))</f>
        <v>Los Mangos</v>
      </c>
      <c r="B1590" t="str">
        <f>INDEX('Community ID'!$K:$K,MATCH('Environmental Data'!$N1590,'Community ID'!J:J,0))</f>
        <v>Santiago</v>
      </c>
      <c r="D1590" t="s">
        <v>4813</v>
      </c>
      <c r="F1590" t="s">
        <v>2052</v>
      </c>
      <c r="G1590" t="s">
        <v>173</v>
      </c>
      <c r="H1590" t="s">
        <v>4814</v>
      </c>
      <c r="I1590">
        <v>34</v>
      </c>
      <c r="J1590">
        <v>8494049126</v>
      </c>
      <c r="K1590" t="s">
        <v>132</v>
      </c>
      <c r="L1590" t="s">
        <v>589</v>
      </c>
      <c r="M1590" t="s">
        <v>4395</v>
      </c>
      <c r="N1590" t="s">
        <v>364</v>
      </c>
      <c r="O1590" t="s">
        <v>364</v>
      </c>
      <c r="Q1590" t="s">
        <v>338</v>
      </c>
      <c r="S1590">
        <v>10200121506</v>
      </c>
      <c r="T1590" t="s">
        <v>3105</v>
      </c>
      <c r="U1590" t="s">
        <v>56</v>
      </c>
      <c r="V1590">
        <v>19.489042171121401</v>
      </c>
      <c r="W1590">
        <v>-70.749681656739298</v>
      </c>
      <c r="X1590" t="s">
        <v>57</v>
      </c>
      <c r="Y1590" t="s">
        <v>100</v>
      </c>
      <c r="Z1590" t="s">
        <v>345</v>
      </c>
      <c r="AA1590" t="s">
        <v>155</v>
      </c>
      <c r="AB1590" t="s">
        <v>60</v>
      </c>
      <c r="AD1590" t="s">
        <v>156</v>
      </c>
      <c r="AE1590" t="s">
        <v>176</v>
      </c>
      <c r="AF1590" t="s">
        <v>395</v>
      </c>
      <c r="AG1590" t="s">
        <v>1596</v>
      </c>
      <c r="AH1590" t="s">
        <v>1052</v>
      </c>
      <c r="AI1590" t="s">
        <v>4815</v>
      </c>
      <c r="AJ1590">
        <v>1</v>
      </c>
      <c r="AK1590" t="s">
        <v>597</v>
      </c>
      <c r="AL1590">
        <v>4</v>
      </c>
      <c r="AN1590" t="s">
        <v>61</v>
      </c>
      <c r="AO1590" t="s">
        <v>67</v>
      </c>
      <c r="AT1590" s="1">
        <v>44092</v>
      </c>
      <c r="AU1590" t="s">
        <v>12195</v>
      </c>
      <c r="AW1590" t="s">
        <v>71</v>
      </c>
      <c r="AX1590" t="s">
        <v>72</v>
      </c>
    </row>
    <row r="1591" spans="1:50" hidden="1" x14ac:dyDescent="0.25">
      <c r="A1591" t="str">
        <f>INDEX('Community ID'!B:B,MATCH(M1591,'Community ID'!A:A,0))</f>
        <v>Los Mangos</v>
      </c>
      <c r="B1591" t="str">
        <f>INDEX('Community ID'!$K:$K,MATCH('Environmental Data'!$N1591,'Community ID'!J:J,0))</f>
        <v>Santiago</v>
      </c>
      <c r="D1591" t="s">
        <v>4816</v>
      </c>
      <c r="F1591" t="s">
        <v>4817</v>
      </c>
      <c r="G1591" t="s">
        <v>151</v>
      </c>
      <c r="H1591" t="s">
        <v>4818</v>
      </c>
      <c r="I1591">
        <v>42</v>
      </c>
      <c r="J1591">
        <v>8296298947</v>
      </c>
      <c r="K1591" t="s">
        <v>201</v>
      </c>
      <c r="L1591" t="s">
        <v>50</v>
      </c>
      <c r="M1591" t="s">
        <v>4395</v>
      </c>
      <c r="N1591" t="s">
        <v>364</v>
      </c>
      <c r="O1591" t="s">
        <v>364</v>
      </c>
      <c r="Q1591" t="s">
        <v>134</v>
      </c>
      <c r="S1591">
        <v>8300021873</v>
      </c>
      <c r="T1591" t="s">
        <v>3105</v>
      </c>
      <c r="U1591" t="s">
        <v>56</v>
      </c>
      <c r="V1591">
        <v>19.487974352612898</v>
      </c>
      <c r="W1591">
        <v>-70.749968842279003</v>
      </c>
      <c r="X1591" t="s">
        <v>100</v>
      </c>
      <c r="Y1591" t="s">
        <v>100</v>
      </c>
      <c r="Z1591" t="s">
        <v>345</v>
      </c>
      <c r="AA1591" t="s">
        <v>155</v>
      </c>
      <c r="AB1591" t="s">
        <v>60</v>
      </c>
      <c r="AD1591" t="s">
        <v>156</v>
      </c>
      <c r="AE1591" t="s">
        <v>176</v>
      </c>
      <c r="AF1591" t="s">
        <v>63</v>
      </c>
      <c r="AG1591" t="s">
        <v>135</v>
      </c>
      <c r="AH1591" t="s">
        <v>3014</v>
      </c>
      <c r="AI1591" t="s">
        <v>3190</v>
      </c>
      <c r="AJ1591">
        <v>2</v>
      </c>
      <c r="AK1591" t="s">
        <v>2357</v>
      </c>
      <c r="AL1591">
        <v>1</v>
      </c>
      <c r="AN1591" t="s">
        <v>61</v>
      </c>
      <c r="AO1591" t="s">
        <v>67</v>
      </c>
      <c r="AT1591" s="1">
        <v>44092</v>
      </c>
      <c r="AU1591" t="s">
        <v>12196</v>
      </c>
      <c r="AW1591" t="s">
        <v>71</v>
      </c>
      <c r="AX1591" t="s">
        <v>72</v>
      </c>
    </row>
    <row r="1592" spans="1:50" hidden="1" x14ac:dyDescent="0.25">
      <c r="A1592" t="str">
        <f>INDEX('Community ID'!B:B,MATCH(M1592,'Community ID'!A:A,0))</f>
        <v>Los Mangos</v>
      </c>
      <c r="B1592" t="str">
        <f>INDEX('Community ID'!$K:$K,MATCH('Environmental Data'!$N1592,'Community ID'!J:J,0))</f>
        <v>Santiago</v>
      </c>
      <c r="D1592" t="s">
        <v>4819</v>
      </c>
      <c r="F1592" t="s">
        <v>4820</v>
      </c>
      <c r="G1592" t="s">
        <v>173</v>
      </c>
      <c r="H1592" s="1">
        <v>21313</v>
      </c>
      <c r="I1592">
        <v>63</v>
      </c>
      <c r="J1592">
        <v>8092520025</v>
      </c>
      <c r="K1592" t="s">
        <v>76</v>
      </c>
      <c r="L1592" t="s">
        <v>108</v>
      </c>
      <c r="M1592" t="s">
        <v>4395</v>
      </c>
      <c r="N1592" t="s">
        <v>364</v>
      </c>
      <c r="O1592" t="s">
        <v>4677</v>
      </c>
      <c r="Q1592" t="s">
        <v>134</v>
      </c>
      <c r="S1592">
        <v>5300175949</v>
      </c>
      <c r="T1592" t="s">
        <v>3105</v>
      </c>
      <c r="U1592" t="s">
        <v>56</v>
      </c>
      <c r="V1592">
        <v>19.487974352612898</v>
      </c>
      <c r="W1592">
        <v>-70.749968842279003</v>
      </c>
      <c r="X1592" t="s">
        <v>57</v>
      </c>
      <c r="Y1592" t="s">
        <v>57</v>
      </c>
      <c r="Z1592" t="s">
        <v>345</v>
      </c>
      <c r="AA1592" t="s">
        <v>155</v>
      </c>
      <c r="AB1592" t="s">
        <v>60</v>
      </c>
      <c r="AD1592" t="s">
        <v>156</v>
      </c>
      <c r="AE1592" t="s">
        <v>176</v>
      </c>
      <c r="AF1592" t="s">
        <v>63</v>
      </c>
      <c r="AG1592" t="s">
        <v>135</v>
      </c>
      <c r="AH1592" t="s">
        <v>135</v>
      </c>
      <c r="AI1592" t="s">
        <v>4821</v>
      </c>
      <c r="AJ1592">
        <v>1</v>
      </c>
      <c r="AK1592" t="s">
        <v>4822</v>
      </c>
      <c r="AL1592">
        <v>2</v>
      </c>
      <c r="AN1592" t="s">
        <v>60</v>
      </c>
      <c r="AO1592" t="s">
        <v>67</v>
      </c>
      <c r="AT1592" s="1">
        <v>44092</v>
      </c>
      <c r="AU1592" t="s">
        <v>12197</v>
      </c>
      <c r="AW1592" t="s">
        <v>71</v>
      </c>
      <c r="AX1592" t="s">
        <v>72</v>
      </c>
    </row>
    <row r="1593" spans="1:50" hidden="1" x14ac:dyDescent="0.25">
      <c r="A1593" t="str">
        <f>INDEX('Community ID'!B:B,MATCH(M1593,'Community ID'!A:A,0))</f>
        <v>Ojo de Agua</v>
      </c>
      <c r="B1593" t="str">
        <f>INDEX('Community ID'!$K:$K,MATCH('Environmental Data'!$N1593,'Community ID'!J:J,0))</f>
        <v>Constanza</v>
      </c>
      <c r="D1593" t="s">
        <v>4823</v>
      </c>
      <c r="G1593" t="s">
        <v>173</v>
      </c>
      <c r="H1593" t="s">
        <v>4824</v>
      </c>
      <c r="I1593">
        <v>37</v>
      </c>
      <c r="K1593" t="s">
        <v>201</v>
      </c>
      <c r="L1593" t="s">
        <v>108</v>
      </c>
      <c r="M1593" t="s">
        <v>4825</v>
      </c>
      <c r="N1593" t="s">
        <v>79</v>
      </c>
      <c r="O1593" t="s">
        <v>147</v>
      </c>
      <c r="T1593" t="s">
        <v>3027</v>
      </c>
      <c r="U1593" t="s">
        <v>56</v>
      </c>
      <c r="V1593">
        <v>18.912820199999999</v>
      </c>
      <c r="W1593">
        <v>-70.732847300000003</v>
      </c>
      <c r="X1593" t="s">
        <v>82</v>
      </c>
      <c r="Y1593" t="s">
        <v>82</v>
      </c>
      <c r="Z1593" t="s">
        <v>58</v>
      </c>
      <c r="AA1593" t="s">
        <v>84</v>
      </c>
      <c r="AB1593" t="s">
        <v>60</v>
      </c>
      <c r="AD1593" t="s">
        <v>156</v>
      </c>
      <c r="AE1593" t="s">
        <v>176</v>
      </c>
      <c r="AF1593" t="s">
        <v>86</v>
      </c>
      <c r="AI1593" t="s">
        <v>4826</v>
      </c>
      <c r="AL1593">
        <v>5</v>
      </c>
      <c r="AM1593">
        <v>0</v>
      </c>
      <c r="AN1593" t="s">
        <v>60</v>
      </c>
      <c r="AO1593" t="s">
        <v>67</v>
      </c>
      <c r="AT1593" s="1">
        <v>44092</v>
      </c>
      <c r="AU1593" t="s">
        <v>12198</v>
      </c>
      <c r="AW1593" t="s">
        <v>71</v>
      </c>
      <c r="AX1593" t="s">
        <v>72</v>
      </c>
    </row>
    <row r="1594" spans="1:50" hidden="1" x14ac:dyDescent="0.25">
      <c r="A1594" t="str">
        <f>INDEX('Community ID'!B:B,MATCH(M1594,'Community ID'!A:A,0))</f>
        <v>Los Mangos</v>
      </c>
      <c r="B1594" t="str">
        <f>INDEX('Community ID'!$K:$K,MATCH('Environmental Data'!$N1594,'Community ID'!J:J,0))</f>
        <v>Santiago</v>
      </c>
      <c r="D1594" t="s">
        <v>4827</v>
      </c>
      <c r="F1594" t="s">
        <v>4828</v>
      </c>
      <c r="G1594" t="s">
        <v>173</v>
      </c>
      <c r="H1594" t="s">
        <v>4829</v>
      </c>
      <c r="I1594">
        <v>58</v>
      </c>
      <c r="J1594">
        <v>8295543660</v>
      </c>
      <c r="K1594" t="s">
        <v>201</v>
      </c>
      <c r="L1594" t="s">
        <v>4830</v>
      </c>
      <c r="M1594" t="s">
        <v>4395</v>
      </c>
      <c r="N1594" t="s">
        <v>364</v>
      </c>
      <c r="O1594" t="s">
        <v>364</v>
      </c>
      <c r="Q1594" t="s">
        <v>370</v>
      </c>
      <c r="T1594" t="s">
        <v>3105</v>
      </c>
      <c r="U1594" t="s">
        <v>56</v>
      </c>
      <c r="V1594">
        <v>19.487974352612898</v>
      </c>
      <c r="W1594">
        <v>-70.749968842279003</v>
      </c>
      <c r="X1594" t="s">
        <v>57</v>
      </c>
      <c r="Y1594" t="s">
        <v>57</v>
      </c>
      <c r="Z1594" t="s">
        <v>345</v>
      </c>
      <c r="AA1594" t="s">
        <v>155</v>
      </c>
      <c r="AB1594" t="s">
        <v>60</v>
      </c>
      <c r="AD1594" t="s">
        <v>156</v>
      </c>
      <c r="AE1594" t="s">
        <v>176</v>
      </c>
      <c r="AF1594" t="s">
        <v>63</v>
      </c>
      <c r="AG1594" t="s">
        <v>1052</v>
      </c>
      <c r="AH1594" t="s">
        <v>1052</v>
      </c>
      <c r="AI1594" t="s">
        <v>4831</v>
      </c>
      <c r="AJ1594">
        <v>1</v>
      </c>
      <c r="AK1594" t="s">
        <v>4721</v>
      </c>
      <c r="AL1594">
        <v>2</v>
      </c>
      <c r="AN1594" t="s">
        <v>61</v>
      </c>
      <c r="AO1594" t="s">
        <v>67</v>
      </c>
      <c r="AT1594" s="1">
        <v>44092</v>
      </c>
      <c r="AU1594" t="s">
        <v>12199</v>
      </c>
      <c r="AW1594" t="s">
        <v>71</v>
      </c>
      <c r="AX1594" t="s">
        <v>72</v>
      </c>
    </row>
    <row r="1595" spans="1:50" hidden="1" x14ac:dyDescent="0.25">
      <c r="A1595" t="str">
        <f>INDEX('Community ID'!B:B,MATCH(M1595,'Community ID'!A:A,0))</f>
        <v>Ojo de Agua</v>
      </c>
      <c r="B1595" t="str">
        <f>INDEX('Community ID'!$K:$K,MATCH('Environmental Data'!$N1595,'Community ID'!J:J,0))</f>
        <v>Constanza</v>
      </c>
      <c r="D1595" t="s">
        <v>4832</v>
      </c>
      <c r="G1595" t="s">
        <v>173</v>
      </c>
      <c r="H1595" t="s">
        <v>4833</v>
      </c>
      <c r="I1595">
        <v>53</v>
      </c>
      <c r="L1595" t="s">
        <v>127</v>
      </c>
      <c r="M1595" t="s">
        <v>4769</v>
      </c>
      <c r="N1595" t="s">
        <v>97</v>
      </c>
      <c r="O1595" t="s">
        <v>98</v>
      </c>
      <c r="Q1595" t="s">
        <v>3442</v>
      </c>
      <c r="T1595" t="s">
        <v>3005</v>
      </c>
      <c r="U1595" t="s">
        <v>56</v>
      </c>
      <c r="V1595">
        <v>18.9173185</v>
      </c>
      <c r="W1595">
        <v>-70.735777499999998</v>
      </c>
      <c r="X1595" t="s">
        <v>82</v>
      </c>
      <c r="Y1595" t="s">
        <v>82</v>
      </c>
      <c r="Z1595" t="s">
        <v>110</v>
      </c>
      <c r="AA1595" t="s">
        <v>155</v>
      </c>
      <c r="AB1595" t="s">
        <v>60</v>
      </c>
      <c r="AD1595" t="s">
        <v>156</v>
      </c>
      <c r="AE1595" t="s">
        <v>176</v>
      </c>
      <c r="AF1595" t="s">
        <v>63</v>
      </c>
      <c r="AG1595" t="s">
        <v>64</v>
      </c>
      <c r="AH1595" t="s">
        <v>120</v>
      </c>
      <c r="AI1595" t="s">
        <v>4834</v>
      </c>
      <c r="AJ1595">
        <v>1</v>
      </c>
      <c r="AK1595" t="s">
        <v>605</v>
      </c>
      <c r="AL1595">
        <v>2</v>
      </c>
      <c r="AN1595" t="s">
        <v>60</v>
      </c>
      <c r="AO1595" t="s">
        <v>67</v>
      </c>
      <c r="AT1595" s="1">
        <v>44092</v>
      </c>
      <c r="AU1595" t="s">
        <v>12200</v>
      </c>
      <c r="AW1595" t="s">
        <v>71</v>
      </c>
      <c r="AX1595" t="s">
        <v>72</v>
      </c>
    </row>
    <row r="1596" spans="1:50" hidden="1" x14ac:dyDescent="0.25">
      <c r="A1596" t="str">
        <f>INDEX('Community ID'!B:B,MATCH(M1596,'Community ID'!A:A,0))</f>
        <v>Los Mangos</v>
      </c>
      <c r="B1596" t="str">
        <f>INDEX('Community ID'!$K:$K,MATCH('Environmental Data'!$N1596,'Community ID'!J:J,0))</f>
        <v>Santiago</v>
      </c>
      <c r="D1596" t="s">
        <v>4835</v>
      </c>
      <c r="F1596" t="s">
        <v>4836</v>
      </c>
      <c r="G1596" t="s">
        <v>173</v>
      </c>
      <c r="H1596" s="1">
        <v>31687</v>
      </c>
      <c r="I1596">
        <v>35</v>
      </c>
      <c r="J1596">
        <v>8498489466</v>
      </c>
      <c r="K1596" t="s">
        <v>132</v>
      </c>
      <c r="L1596" t="s">
        <v>4277</v>
      </c>
      <c r="M1596" t="s">
        <v>4395</v>
      </c>
      <c r="N1596" t="s">
        <v>364</v>
      </c>
      <c r="O1596" t="s">
        <v>364</v>
      </c>
      <c r="T1596" t="s">
        <v>3105</v>
      </c>
      <c r="U1596" t="s">
        <v>56</v>
      </c>
      <c r="V1596">
        <v>19.487974352612898</v>
      </c>
      <c r="W1596">
        <v>-70.749968842279003</v>
      </c>
      <c r="X1596" t="s">
        <v>196</v>
      </c>
      <c r="Y1596" t="s">
        <v>100</v>
      </c>
      <c r="Z1596" t="s">
        <v>345</v>
      </c>
      <c r="AA1596" t="s">
        <v>155</v>
      </c>
      <c r="AB1596" t="s">
        <v>60</v>
      </c>
      <c r="AD1596" t="s">
        <v>156</v>
      </c>
      <c r="AE1596" t="s">
        <v>176</v>
      </c>
      <c r="AF1596" t="s">
        <v>63</v>
      </c>
      <c r="AG1596" t="s">
        <v>135</v>
      </c>
      <c r="AH1596" t="s">
        <v>1052</v>
      </c>
      <c r="AI1596" t="s">
        <v>4254</v>
      </c>
      <c r="AJ1596">
        <v>1</v>
      </c>
      <c r="AK1596" t="s">
        <v>4837</v>
      </c>
      <c r="AL1596">
        <v>4</v>
      </c>
      <c r="AN1596" t="s">
        <v>61</v>
      </c>
      <c r="AO1596" t="s">
        <v>67</v>
      </c>
      <c r="AT1596" s="1">
        <v>44092</v>
      </c>
      <c r="AU1596" t="s">
        <v>12201</v>
      </c>
      <c r="AW1596" t="s">
        <v>71</v>
      </c>
      <c r="AX1596" t="s">
        <v>72</v>
      </c>
    </row>
    <row r="1597" spans="1:50" hidden="1" x14ac:dyDescent="0.25">
      <c r="A1597" t="str">
        <f>INDEX('Community ID'!B:B,MATCH(M1597,'Community ID'!A:A,0))</f>
        <v>Ojo de Agua</v>
      </c>
      <c r="B1597" t="str">
        <f>INDEX('Community ID'!$K:$K,MATCH('Environmental Data'!$N1597,'Community ID'!J:J,0))</f>
        <v>Constanza</v>
      </c>
      <c r="D1597" t="s">
        <v>4838</v>
      </c>
      <c r="G1597" t="s">
        <v>151</v>
      </c>
      <c r="H1597" t="s">
        <v>194</v>
      </c>
      <c r="I1597">
        <v>2021</v>
      </c>
      <c r="K1597" t="s">
        <v>76</v>
      </c>
      <c r="L1597" t="s">
        <v>247</v>
      </c>
      <c r="M1597" t="s">
        <v>4769</v>
      </c>
      <c r="N1597" t="s">
        <v>97</v>
      </c>
      <c r="O1597" t="s">
        <v>98</v>
      </c>
      <c r="T1597" t="s">
        <v>3005</v>
      </c>
      <c r="U1597" t="s">
        <v>56</v>
      </c>
      <c r="V1597">
        <v>18.912871500000001</v>
      </c>
      <c r="W1597">
        <v>-70.733161999999993</v>
      </c>
      <c r="X1597" t="s">
        <v>275</v>
      </c>
      <c r="Y1597" t="s">
        <v>275</v>
      </c>
      <c r="Z1597" t="s">
        <v>110</v>
      </c>
      <c r="AA1597" t="s">
        <v>155</v>
      </c>
      <c r="AB1597" t="s">
        <v>60</v>
      </c>
      <c r="AD1597" t="s">
        <v>156</v>
      </c>
      <c r="AE1597" t="s">
        <v>176</v>
      </c>
      <c r="AF1597" t="s">
        <v>63</v>
      </c>
      <c r="AG1597" t="s">
        <v>64</v>
      </c>
      <c r="AH1597" t="s">
        <v>120</v>
      </c>
      <c r="AI1597" t="s">
        <v>326</v>
      </c>
      <c r="AJ1597">
        <v>1</v>
      </c>
      <c r="AK1597" t="s">
        <v>605</v>
      </c>
      <c r="AL1597">
        <v>2</v>
      </c>
      <c r="AN1597" t="s">
        <v>61</v>
      </c>
      <c r="AO1597" t="s">
        <v>67</v>
      </c>
      <c r="AT1597" s="1">
        <v>44092</v>
      </c>
      <c r="AU1597" t="s">
        <v>12202</v>
      </c>
      <c r="AW1597" t="s">
        <v>71</v>
      </c>
      <c r="AX1597" t="s">
        <v>72</v>
      </c>
    </row>
    <row r="1598" spans="1:50" hidden="1" x14ac:dyDescent="0.25">
      <c r="A1598" t="str">
        <f>INDEX('Community ID'!B:B,MATCH(M1598,'Community ID'!A:A,0))</f>
        <v>Los Mangos</v>
      </c>
      <c r="B1598" t="str">
        <f>INDEX('Community ID'!$K:$K,MATCH('Environmental Data'!$N1598,'Community ID'!J:J,0))</f>
        <v>Santiago</v>
      </c>
      <c r="D1598" t="s">
        <v>4839</v>
      </c>
      <c r="F1598" t="s">
        <v>1316</v>
      </c>
      <c r="G1598" t="s">
        <v>173</v>
      </c>
      <c r="H1598" t="s">
        <v>4840</v>
      </c>
      <c r="I1598">
        <v>52</v>
      </c>
      <c r="J1598">
        <v>8299382195</v>
      </c>
      <c r="K1598" t="s">
        <v>49</v>
      </c>
      <c r="L1598" t="s">
        <v>108</v>
      </c>
      <c r="M1598" t="s">
        <v>4395</v>
      </c>
      <c r="N1598" t="s">
        <v>364</v>
      </c>
      <c r="O1598" t="s">
        <v>364</v>
      </c>
      <c r="Q1598" t="s">
        <v>134</v>
      </c>
      <c r="S1598">
        <v>3100205131</v>
      </c>
      <c r="T1598" t="s">
        <v>3105</v>
      </c>
      <c r="U1598" t="s">
        <v>56</v>
      </c>
      <c r="V1598">
        <v>19.487810263538499</v>
      </c>
      <c r="W1598">
        <v>-70.750225040996398</v>
      </c>
      <c r="X1598" t="s">
        <v>57</v>
      </c>
      <c r="Y1598" t="s">
        <v>57</v>
      </c>
      <c r="Z1598" t="s">
        <v>345</v>
      </c>
      <c r="AA1598" t="s">
        <v>155</v>
      </c>
      <c r="AB1598" t="s">
        <v>60</v>
      </c>
      <c r="AD1598" t="s">
        <v>156</v>
      </c>
      <c r="AE1598" t="s">
        <v>176</v>
      </c>
      <c r="AF1598" t="s">
        <v>111</v>
      </c>
      <c r="AG1598" t="s">
        <v>135</v>
      </c>
      <c r="AH1598" t="s">
        <v>135</v>
      </c>
      <c r="AI1598" t="s">
        <v>4841</v>
      </c>
      <c r="AJ1598">
        <v>1</v>
      </c>
      <c r="AK1598" t="s">
        <v>597</v>
      </c>
      <c r="AL1598">
        <v>4</v>
      </c>
      <c r="AM1598">
        <v>1</v>
      </c>
      <c r="AN1598" t="s">
        <v>60</v>
      </c>
      <c r="AO1598" t="s">
        <v>67</v>
      </c>
      <c r="AT1598" s="1">
        <v>44092</v>
      </c>
      <c r="AU1598" t="s">
        <v>12203</v>
      </c>
      <c r="AW1598" t="s">
        <v>71</v>
      </c>
      <c r="AX1598" t="s">
        <v>72</v>
      </c>
    </row>
    <row r="1599" spans="1:50" hidden="1" x14ac:dyDescent="0.25">
      <c r="A1599" t="str">
        <f>INDEX('Community ID'!B:B,MATCH(M1599,'Community ID'!A:A,0))</f>
        <v>Ojo de Agua</v>
      </c>
      <c r="B1599" t="str">
        <f>INDEX('Community ID'!$K:$K,MATCH('Environmental Data'!$N1599,'Community ID'!J:J,0))</f>
        <v>Constanza</v>
      </c>
      <c r="D1599" t="s">
        <v>4842</v>
      </c>
      <c r="G1599" t="s">
        <v>151</v>
      </c>
      <c r="H1599" t="s">
        <v>194</v>
      </c>
      <c r="I1599">
        <v>2021</v>
      </c>
      <c r="K1599" t="s">
        <v>76</v>
      </c>
      <c r="L1599" t="s">
        <v>247</v>
      </c>
      <c r="M1599" t="s">
        <v>4769</v>
      </c>
      <c r="N1599" t="s">
        <v>97</v>
      </c>
      <c r="O1599" t="s">
        <v>98</v>
      </c>
      <c r="T1599" t="s">
        <v>3005</v>
      </c>
      <c r="U1599" t="s">
        <v>56</v>
      </c>
      <c r="V1599">
        <v>18.9171774</v>
      </c>
      <c r="W1599">
        <v>-70.735651300000001</v>
      </c>
      <c r="X1599" t="s">
        <v>57</v>
      </c>
      <c r="Y1599" t="s">
        <v>100</v>
      </c>
      <c r="Z1599" t="s">
        <v>110</v>
      </c>
      <c r="AA1599" t="s">
        <v>155</v>
      </c>
      <c r="AB1599" t="s">
        <v>60</v>
      </c>
      <c r="AD1599" t="s">
        <v>156</v>
      </c>
      <c r="AE1599" t="s">
        <v>176</v>
      </c>
      <c r="AF1599" t="s">
        <v>63</v>
      </c>
      <c r="AG1599" t="s">
        <v>64</v>
      </c>
      <c r="AH1599" t="s">
        <v>120</v>
      </c>
      <c r="AI1599" t="s">
        <v>326</v>
      </c>
      <c r="AJ1599">
        <v>1</v>
      </c>
      <c r="AK1599" t="s">
        <v>605</v>
      </c>
      <c r="AL1599">
        <v>1</v>
      </c>
      <c r="AN1599" t="s">
        <v>61</v>
      </c>
      <c r="AO1599" t="s">
        <v>67</v>
      </c>
      <c r="AT1599" s="1">
        <v>44092</v>
      </c>
      <c r="AU1599" t="s">
        <v>12204</v>
      </c>
      <c r="AW1599" t="s">
        <v>71</v>
      </c>
      <c r="AX1599" t="s">
        <v>72</v>
      </c>
    </row>
    <row r="1600" spans="1:50" hidden="1" x14ac:dyDescent="0.25">
      <c r="A1600" t="str">
        <f>INDEX('Community ID'!B:B,MATCH(M1600,'Community ID'!A:A,0))</f>
        <v>Ojo de Agua</v>
      </c>
      <c r="B1600" t="str">
        <f>INDEX('Community ID'!$K:$K,MATCH('Environmental Data'!$N1600,'Community ID'!J:J,0))</f>
        <v>Constanza</v>
      </c>
      <c r="D1600" t="s">
        <v>4843</v>
      </c>
      <c r="F1600" t="s">
        <v>4844</v>
      </c>
      <c r="G1600" t="s">
        <v>173</v>
      </c>
      <c r="H1600" t="s">
        <v>4845</v>
      </c>
      <c r="I1600">
        <v>66</v>
      </c>
      <c r="K1600" t="s">
        <v>76</v>
      </c>
      <c r="L1600" t="s">
        <v>127</v>
      </c>
      <c r="M1600" t="s">
        <v>4769</v>
      </c>
      <c r="N1600" t="s">
        <v>97</v>
      </c>
      <c r="O1600" t="s">
        <v>98</v>
      </c>
      <c r="Q1600" t="s">
        <v>99</v>
      </c>
      <c r="T1600" t="s">
        <v>3005</v>
      </c>
      <c r="U1600" t="s">
        <v>56</v>
      </c>
      <c r="V1600">
        <v>18.911677300000001</v>
      </c>
      <c r="W1600">
        <v>-70.734502800000001</v>
      </c>
      <c r="X1600" t="s">
        <v>82</v>
      </c>
      <c r="Y1600" t="s">
        <v>82</v>
      </c>
      <c r="Z1600" t="s">
        <v>58</v>
      </c>
      <c r="AA1600" t="s">
        <v>155</v>
      </c>
      <c r="AB1600" t="s">
        <v>60</v>
      </c>
      <c r="AD1600" t="s">
        <v>156</v>
      </c>
      <c r="AE1600" t="s">
        <v>176</v>
      </c>
      <c r="AF1600" t="s">
        <v>63</v>
      </c>
      <c r="AG1600" t="s">
        <v>64</v>
      </c>
      <c r="AH1600" t="s">
        <v>120</v>
      </c>
      <c r="AI1600" t="s">
        <v>326</v>
      </c>
      <c r="AJ1600">
        <v>1</v>
      </c>
      <c r="AK1600" t="s">
        <v>605</v>
      </c>
      <c r="AL1600">
        <v>5</v>
      </c>
      <c r="AN1600" t="s">
        <v>60</v>
      </c>
      <c r="AO1600" t="s">
        <v>67</v>
      </c>
      <c r="AT1600" s="1">
        <v>44092</v>
      </c>
      <c r="AU1600" t="s">
        <v>12205</v>
      </c>
      <c r="AW1600" t="s">
        <v>71</v>
      </c>
      <c r="AX1600" t="s">
        <v>72</v>
      </c>
    </row>
    <row r="1601" spans="1:50" hidden="1" x14ac:dyDescent="0.25">
      <c r="A1601" t="str">
        <f>INDEX('Community ID'!B:B,MATCH(M1601,'Community ID'!A:A,0))</f>
        <v>Los Mangos</v>
      </c>
      <c r="B1601" t="str">
        <f>INDEX('Community ID'!$K:$K,MATCH('Environmental Data'!$N1601,'Community ID'!J:J,0))</f>
        <v>Santiago</v>
      </c>
      <c r="D1601" t="s">
        <v>4846</v>
      </c>
      <c r="F1601" t="s">
        <v>4847</v>
      </c>
      <c r="G1601" t="s">
        <v>173</v>
      </c>
      <c r="H1601" s="1">
        <v>22046</v>
      </c>
      <c r="I1601">
        <v>61</v>
      </c>
      <c r="J1601">
        <v>8297544055</v>
      </c>
      <c r="K1601" t="s">
        <v>49</v>
      </c>
      <c r="L1601" t="s">
        <v>108</v>
      </c>
      <c r="M1601" t="s">
        <v>4395</v>
      </c>
      <c r="N1601" t="s">
        <v>364</v>
      </c>
      <c r="O1601" t="s">
        <v>364</v>
      </c>
      <c r="Q1601" t="s">
        <v>134</v>
      </c>
      <c r="T1601" t="s">
        <v>3105</v>
      </c>
      <c r="U1601" t="s">
        <v>56</v>
      </c>
      <c r="V1601">
        <v>19.487810263538499</v>
      </c>
      <c r="W1601">
        <v>-70.750225040996398</v>
      </c>
      <c r="X1601" t="s">
        <v>57</v>
      </c>
      <c r="Y1601" t="s">
        <v>57</v>
      </c>
      <c r="Z1601" t="s">
        <v>345</v>
      </c>
      <c r="AA1601" t="s">
        <v>155</v>
      </c>
      <c r="AB1601" t="s">
        <v>60</v>
      </c>
      <c r="AD1601" t="s">
        <v>156</v>
      </c>
      <c r="AE1601" t="s">
        <v>176</v>
      </c>
      <c r="AF1601" t="s">
        <v>63</v>
      </c>
      <c r="AG1601" t="s">
        <v>135</v>
      </c>
      <c r="AH1601" t="s">
        <v>135</v>
      </c>
      <c r="AI1601" t="s">
        <v>4848</v>
      </c>
      <c r="AJ1601">
        <v>2</v>
      </c>
      <c r="AK1601" t="s">
        <v>597</v>
      </c>
      <c r="AL1601">
        <v>5</v>
      </c>
      <c r="AM1601">
        <v>2</v>
      </c>
      <c r="AN1601" t="s">
        <v>60</v>
      </c>
      <c r="AO1601" t="s">
        <v>67</v>
      </c>
      <c r="AT1601" s="1">
        <v>44092</v>
      </c>
      <c r="AU1601" t="s">
        <v>12206</v>
      </c>
      <c r="AW1601" t="s">
        <v>71</v>
      </c>
      <c r="AX1601" t="s">
        <v>72</v>
      </c>
    </row>
    <row r="1602" spans="1:50" hidden="1" x14ac:dyDescent="0.25">
      <c r="A1602" t="str">
        <f>INDEX('Community ID'!B:B,MATCH(M1602,'Community ID'!A:A,0))</f>
        <v>Los Mangos</v>
      </c>
      <c r="B1602" t="str">
        <f>INDEX('Community ID'!$K:$K,MATCH('Environmental Data'!$N1602,'Community ID'!J:J,0))</f>
        <v>Santiago</v>
      </c>
      <c r="D1602" t="s">
        <v>4849</v>
      </c>
      <c r="G1602" t="s">
        <v>173</v>
      </c>
      <c r="H1602" t="s">
        <v>4850</v>
      </c>
      <c r="J1602">
        <v>8299125891</v>
      </c>
      <c r="K1602" t="s">
        <v>201</v>
      </c>
      <c r="L1602" t="s">
        <v>4277</v>
      </c>
      <c r="M1602" t="s">
        <v>4395</v>
      </c>
      <c r="N1602" t="s">
        <v>364</v>
      </c>
      <c r="O1602" t="s">
        <v>364</v>
      </c>
      <c r="T1602" t="s">
        <v>3105</v>
      </c>
      <c r="U1602" t="s">
        <v>56</v>
      </c>
      <c r="V1602">
        <v>19.4881739109161</v>
      </c>
      <c r="W1602">
        <v>-70.750432647091998</v>
      </c>
      <c r="X1602" t="s">
        <v>57</v>
      </c>
      <c r="Y1602" t="s">
        <v>57</v>
      </c>
      <c r="Z1602" t="s">
        <v>345</v>
      </c>
      <c r="AA1602" t="s">
        <v>155</v>
      </c>
      <c r="AB1602" t="s">
        <v>60</v>
      </c>
      <c r="AD1602" t="s">
        <v>156</v>
      </c>
      <c r="AE1602" t="s">
        <v>176</v>
      </c>
      <c r="AF1602" t="s">
        <v>63</v>
      </c>
      <c r="AG1602" t="s">
        <v>1052</v>
      </c>
      <c r="AH1602" t="s">
        <v>1052</v>
      </c>
      <c r="AI1602" t="s">
        <v>3343</v>
      </c>
      <c r="AJ1602">
        <v>1</v>
      </c>
      <c r="AK1602" t="s">
        <v>4822</v>
      </c>
      <c r="AL1602">
        <v>2</v>
      </c>
      <c r="AN1602" t="s">
        <v>60</v>
      </c>
      <c r="AO1602" t="s">
        <v>67</v>
      </c>
      <c r="AT1602" s="1">
        <v>44092</v>
      </c>
      <c r="AU1602" t="s">
        <v>12207</v>
      </c>
      <c r="AW1602" t="s">
        <v>71</v>
      </c>
      <c r="AX1602" t="s">
        <v>72</v>
      </c>
    </row>
    <row r="1603" spans="1:50" hidden="1" x14ac:dyDescent="0.25">
      <c r="A1603" t="str">
        <f>INDEX('Community ID'!B:B,MATCH(M1603,'Community ID'!A:A,0))</f>
        <v>Ojo de Agua</v>
      </c>
      <c r="B1603" t="str">
        <f>INDEX('Community ID'!$K:$K,MATCH('Environmental Data'!$N1603,'Community ID'!J:J,0))</f>
        <v>Constanza</v>
      </c>
      <c r="D1603" t="s">
        <v>4851</v>
      </c>
      <c r="F1603" t="s">
        <v>4410</v>
      </c>
      <c r="G1603" t="s">
        <v>173</v>
      </c>
      <c r="H1603" s="1">
        <v>35832</v>
      </c>
      <c r="I1603">
        <v>23</v>
      </c>
      <c r="J1603">
        <v>8297447842</v>
      </c>
      <c r="K1603" t="s">
        <v>117</v>
      </c>
      <c r="L1603" t="s">
        <v>127</v>
      </c>
      <c r="M1603" t="s">
        <v>4761</v>
      </c>
      <c r="N1603" t="s">
        <v>97</v>
      </c>
      <c r="O1603" t="s">
        <v>53</v>
      </c>
      <c r="T1603" t="s">
        <v>3005</v>
      </c>
      <c r="U1603" t="s">
        <v>56</v>
      </c>
      <c r="V1603">
        <v>18.912503600000001</v>
      </c>
      <c r="W1603">
        <v>-70.731785599999995</v>
      </c>
      <c r="X1603" t="s">
        <v>82</v>
      </c>
      <c r="Y1603" t="s">
        <v>196</v>
      </c>
      <c r="Z1603" t="s">
        <v>58</v>
      </c>
      <c r="AA1603" t="s">
        <v>155</v>
      </c>
      <c r="AB1603" t="s">
        <v>60</v>
      </c>
      <c r="AD1603" t="s">
        <v>156</v>
      </c>
      <c r="AE1603" t="s">
        <v>176</v>
      </c>
      <c r="AF1603" t="s">
        <v>63</v>
      </c>
      <c r="AG1603" t="s">
        <v>64</v>
      </c>
      <c r="AH1603" t="s">
        <v>120</v>
      </c>
      <c r="AI1603" t="s">
        <v>326</v>
      </c>
      <c r="AJ1603">
        <v>1</v>
      </c>
      <c r="AK1603" t="s">
        <v>605</v>
      </c>
      <c r="AL1603">
        <v>4</v>
      </c>
      <c r="AM1603">
        <v>2</v>
      </c>
      <c r="AN1603" t="s">
        <v>61</v>
      </c>
      <c r="AO1603" t="s">
        <v>67</v>
      </c>
      <c r="AT1603" s="1">
        <v>44092</v>
      </c>
      <c r="AU1603" t="s">
        <v>12208</v>
      </c>
      <c r="AW1603" t="s">
        <v>71</v>
      </c>
      <c r="AX1603" t="s">
        <v>72</v>
      </c>
    </row>
    <row r="1604" spans="1:50" hidden="1" x14ac:dyDescent="0.25">
      <c r="A1604" t="str">
        <f>INDEX('Community ID'!B:B,MATCH(M1604,'Community ID'!A:A,0))</f>
        <v>Los Mangos</v>
      </c>
      <c r="B1604" t="str">
        <f>INDEX('Community ID'!$K:$K,MATCH('Environmental Data'!$N1604,'Community ID'!J:J,0))</f>
        <v>Santiago</v>
      </c>
      <c r="D1604" t="s">
        <v>4852</v>
      </c>
      <c r="G1604" t="s">
        <v>173</v>
      </c>
      <c r="H1604" t="s">
        <v>4853</v>
      </c>
      <c r="I1604">
        <v>41</v>
      </c>
      <c r="J1604">
        <v>8492730654</v>
      </c>
      <c r="K1604" t="s">
        <v>201</v>
      </c>
      <c r="L1604" t="s">
        <v>108</v>
      </c>
      <c r="M1604" t="s">
        <v>4395</v>
      </c>
      <c r="N1604" t="s">
        <v>364</v>
      </c>
      <c r="O1604" t="s">
        <v>364</v>
      </c>
      <c r="Q1604" t="s">
        <v>134</v>
      </c>
      <c r="S1604">
        <v>310441732</v>
      </c>
      <c r="T1604" t="s">
        <v>3105</v>
      </c>
      <c r="U1604" t="s">
        <v>56</v>
      </c>
      <c r="V1604">
        <v>19.4881739109161</v>
      </c>
      <c r="W1604">
        <v>-70.750432647091998</v>
      </c>
      <c r="X1604" t="s">
        <v>196</v>
      </c>
      <c r="Y1604" t="s">
        <v>196</v>
      </c>
      <c r="Z1604" t="s">
        <v>345</v>
      </c>
      <c r="AA1604" t="s">
        <v>155</v>
      </c>
      <c r="AB1604" t="s">
        <v>60</v>
      </c>
      <c r="AD1604" t="s">
        <v>156</v>
      </c>
      <c r="AE1604" t="s">
        <v>176</v>
      </c>
      <c r="AF1604" t="s">
        <v>63</v>
      </c>
      <c r="AG1604" t="s">
        <v>135</v>
      </c>
      <c r="AH1604" t="s">
        <v>135</v>
      </c>
      <c r="AI1604" t="s">
        <v>390</v>
      </c>
      <c r="AJ1604">
        <v>1</v>
      </c>
      <c r="AK1604" t="s">
        <v>103</v>
      </c>
      <c r="AL1604">
        <v>4</v>
      </c>
      <c r="AM1604">
        <v>1</v>
      </c>
      <c r="AN1604" t="s">
        <v>60</v>
      </c>
      <c r="AO1604" t="s">
        <v>67</v>
      </c>
      <c r="AT1604" s="1">
        <v>44092</v>
      </c>
      <c r="AU1604" t="s">
        <v>12209</v>
      </c>
      <c r="AW1604" t="s">
        <v>71</v>
      </c>
      <c r="AX1604" t="s">
        <v>72</v>
      </c>
    </row>
    <row r="1605" spans="1:50" hidden="1" x14ac:dyDescent="0.25">
      <c r="A1605" t="str">
        <f>INDEX('Community ID'!B:B,MATCH(M1605,'Community ID'!A:A,0))</f>
        <v>Ojo de Agua</v>
      </c>
      <c r="B1605" t="str">
        <f>INDEX('Community ID'!$K:$K,MATCH('Environmental Data'!$N1605,'Community ID'!J:J,0))</f>
        <v>Constanza</v>
      </c>
      <c r="D1605" t="s">
        <v>4854</v>
      </c>
      <c r="F1605" t="s">
        <v>4855</v>
      </c>
      <c r="G1605" t="s">
        <v>173</v>
      </c>
      <c r="H1605" t="s">
        <v>194</v>
      </c>
      <c r="I1605">
        <v>2021</v>
      </c>
      <c r="K1605" t="s">
        <v>76</v>
      </c>
      <c r="L1605" t="s">
        <v>127</v>
      </c>
      <c r="M1605" t="s">
        <v>4761</v>
      </c>
      <c r="N1605" t="s">
        <v>97</v>
      </c>
      <c r="O1605" t="s">
        <v>98</v>
      </c>
      <c r="Q1605" t="s">
        <v>99</v>
      </c>
      <c r="T1605" t="s">
        <v>3005</v>
      </c>
      <c r="U1605" t="s">
        <v>56</v>
      </c>
      <c r="V1605">
        <v>18.9126349</v>
      </c>
      <c r="W1605">
        <v>-70.732251599999998</v>
      </c>
      <c r="X1605" t="s">
        <v>82</v>
      </c>
      <c r="Y1605" t="s">
        <v>82</v>
      </c>
      <c r="Z1605" t="s">
        <v>58</v>
      </c>
      <c r="AA1605" t="s">
        <v>155</v>
      </c>
      <c r="AB1605" t="s">
        <v>60</v>
      </c>
      <c r="AD1605" t="s">
        <v>156</v>
      </c>
      <c r="AE1605" t="s">
        <v>176</v>
      </c>
      <c r="AF1605" t="s">
        <v>111</v>
      </c>
      <c r="AG1605" t="s">
        <v>64</v>
      </c>
      <c r="AH1605" t="s">
        <v>120</v>
      </c>
      <c r="AI1605" t="s">
        <v>1947</v>
      </c>
      <c r="AJ1605">
        <v>1</v>
      </c>
      <c r="AK1605" t="s">
        <v>605</v>
      </c>
      <c r="AL1605">
        <v>3</v>
      </c>
      <c r="AN1605" t="s">
        <v>60</v>
      </c>
      <c r="AO1605" t="s">
        <v>67</v>
      </c>
      <c r="AT1605" s="1">
        <v>44092</v>
      </c>
      <c r="AU1605" t="s">
        <v>12210</v>
      </c>
      <c r="AW1605" t="s">
        <v>71</v>
      </c>
      <c r="AX1605" t="s">
        <v>72</v>
      </c>
    </row>
    <row r="1606" spans="1:50" hidden="1" x14ac:dyDescent="0.25">
      <c r="A1606" t="str">
        <f>INDEX('Community ID'!B:B,MATCH(M1606,'Community ID'!A:A,0))</f>
        <v>Ojo de Agua</v>
      </c>
      <c r="B1606" t="str">
        <f>INDEX('Community ID'!$K:$K,MATCH('Environmental Data'!$N1606,'Community ID'!J:J,0))</f>
        <v>Constanza</v>
      </c>
      <c r="D1606" t="s">
        <v>4856</v>
      </c>
      <c r="F1606" t="s">
        <v>1099</v>
      </c>
      <c r="G1606" t="s">
        <v>173</v>
      </c>
      <c r="H1606" s="1">
        <v>27309</v>
      </c>
      <c r="I1606">
        <v>47</v>
      </c>
      <c r="J1606">
        <v>8297834234</v>
      </c>
      <c r="K1606" t="s">
        <v>76</v>
      </c>
      <c r="L1606" t="s">
        <v>4857</v>
      </c>
      <c r="M1606" t="s">
        <v>4769</v>
      </c>
      <c r="N1606" t="s">
        <v>97</v>
      </c>
      <c r="O1606" t="s">
        <v>53</v>
      </c>
      <c r="Q1606" t="s">
        <v>1257</v>
      </c>
      <c r="T1606" t="s">
        <v>3005</v>
      </c>
      <c r="U1606" t="s">
        <v>56</v>
      </c>
      <c r="V1606">
        <v>18.912632599999998</v>
      </c>
      <c r="W1606">
        <v>-70.732255800000004</v>
      </c>
      <c r="X1606" t="s">
        <v>82</v>
      </c>
      <c r="Y1606" t="s">
        <v>82</v>
      </c>
      <c r="Z1606" t="s">
        <v>58</v>
      </c>
      <c r="AA1606" t="s">
        <v>155</v>
      </c>
      <c r="AB1606" t="s">
        <v>60</v>
      </c>
      <c r="AD1606" t="s">
        <v>156</v>
      </c>
      <c r="AE1606" t="s">
        <v>176</v>
      </c>
      <c r="AF1606" t="s">
        <v>63</v>
      </c>
      <c r="AG1606" t="s">
        <v>64</v>
      </c>
      <c r="AH1606" t="s">
        <v>120</v>
      </c>
      <c r="AI1606" t="s">
        <v>326</v>
      </c>
      <c r="AJ1606">
        <v>1</v>
      </c>
      <c r="AK1606" t="s">
        <v>1216</v>
      </c>
      <c r="AL1606">
        <v>4</v>
      </c>
      <c r="AN1606" t="s">
        <v>61</v>
      </c>
      <c r="AO1606" t="s">
        <v>67</v>
      </c>
      <c r="AT1606" s="1">
        <v>44092</v>
      </c>
      <c r="AU1606" t="s">
        <v>12211</v>
      </c>
      <c r="AW1606" t="s">
        <v>71</v>
      </c>
      <c r="AX1606" t="s">
        <v>72</v>
      </c>
    </row>
    <row r="1607" spans="1:50" hidden="1" x14ac:dyDescent="0.25">
      <c r="A1607" t="str">
        <f>INDEX('Community ID'!B:B,MATCH(M1607,'Community ID'!A:A,0))</f>
        <v>Los Mangos</v>
      </c>
      <c r="B1607" t="str">
        <f>INDEX('Community ID'!$K:$K,MATCH('Environmental Data'!$N1607,'Community ID'!J:J,0))</f>
        <v>Santiago</v>
      </c>
      <c r="D1607" t="s">
        <v>4858</v>
      </c>
      <c r="G1607" t="s">
        <v>173</v>
      </c>
      <c r="H1607" t="s">
        <v>4859</v>
      </c>
      <c r="I1607">
        <v>29</v>
      </c>
      <c r="J1607">
        <v>8299222810</v>
      </c>
      <c r="K1607" t="s">
        <v>201</v>
      </c>
      <c r="L1607" t="s">
        <v>2153</v>
      </c>
      <c r="M1607" t="s">
        <v>4395</v>
      </c>
      <c r="N1607" t="s">
        <v>364</v>
      </c>
      <c r="O1607" t="s">
        <v>364</v>
      </c>
      <c r="S1607">
        <v>3105540862</v>
      </c>
      <c r="T1607" t="s">
        <v>3105</v>
      </c>
      <c r="U1607" t="s">
        <v>56</v>
      </c>
      <c r="V1607">
        <v>19.4881739109161</v>
      </c>
      <c r="W1607">
        <v>-70.750432647091998</v>
      </c>
      <c r="X1607" t="s">
        <v>57</v>
      </c>
      <c r="Y1607" t="s">
        <v>57</v>
      </c>
      <c r="Z1607" t="s">
        <v>345</v>
      </c>
      <c r="AA1607" t="s">
        <v>155</v>
      </c>
      <c r="AB1607" t="s">
        <v>60</v>
      </c>
      <c r="AD1607" t="s">
        <v>156</v>
      </c>
      <c r="AE1607" t="s">
        <v>176</v>
      </c>
      <c r="AF1607" t="s">
        <v>63</v>
      </c>
      <c r="AG1607" t="s">
        <v>135</v>
      </c>
      <c r="AH1607" t="s">
        <v>135</v>
      </c>
      <c r="AI1607" t="s">
        <v>4860</v>
      </c>
      <c r="AJ1607">
        <v>1</v>
      </c>
      <c r="AK1607" t="s">
        <v>597</v>
      </c>
      <c r="AL1607">
        <v>4</v>
      </c>
      <c r="AN1607" t="s">
        <v>60</v>
      </c>
      <c r="AO1607" t="s">
        <v>67</v>
      </c>
      <c r="AT1607" s="1">
        <v>44092</v>
      </c>
      <c r="AU1607" t="s">
        <v>12212</v>
      </c>
      <c r="AW1607" t="s">
        <v>71</v>
      </c>
      <c r="AX1607" t="s">
        <v>72</v>
      </c>
    </row>
    <row r="1608" spans="1:50" hidden="1" x14ac:dyDescent="0.25">
      <c r="A1608" t="str">
        <f>INDEX('Community ID'!B:B,MATCH(M1608,'Community ID'!A:A,0))</f>
        <v>Los Mangos</v>
      </c>
      <c r="B1608" t="str">
        <f>INDEX('Community ID'!$K:$K,MATCH('Environmental Data'!$N1608,'Community ID'!J:J,0))</f>
        <v>Santiago</v>
      </c>
      <c r="D1608" t="s">
        <v>4861</v>
      </c>
      <c r="G1608" t="s">
        <v>173</v>
      </c>
      <c r="H1608" s="1">
        <v>32448</v>
      </c>
      <c r="I1608">
        <v>33</v>
      </c>
      <c r="J1608">
        <v>8298510316</v>
      </c>
      <c r="K1608" t="s">
        <v>132</v>
      </c>
      <c r="L1608" t="s">
        <v>127</v>
      </c>
      <c r="M1608" t="s">
        <v>4395</v>
      </c>
      <c r="N1608" t="s">
        <v>364</v>
      </c>
      <c r="O1608" t="s">
        <v>364</v>
      </c>
      <c r="Q1608" t="s">
        <v>134</v>
      </c>
      <c r="S1608">
        <v>3104917988</v>
      </c>
      <c r="T1608" t="s">
        <v>3105</v>
      </c>
      <c r="U1608" t="s">
        <v>56</v>
      </c>
      <c r="V1608">
        <v>19.4881739109161</v>
      </c>
      <c r="W1608">
        <v>-70.750432647091998</v>
      </c>
      <c r="X1608" t="s">
        <v>196</v>
      </c>
      <c r="Y1608" t="s">
        <v>196</v>
      </c>
      <c r="Z1608" t="s">
        <v>345</v>
      </c>
      <c r="AA1608" t="s">
        <v>155</v>
      </c>
      <c r="AB1608" t="s">
        <v>60</v>
      </c>
      <c r="AD1608" t="s">
        <v>156</v>
      </c>
      <c r="AE1608" t="s">
        <v>176</v>
      </c>
      <c r="AF1608" t="s">
        <v>63</v>
      </c>
      <c r="AG1608" t="s">
        <v>135</v>
      </c>
      <c r="AH1608" t="s">
        <v>135</v>
      </c>
      <c r="AI1608" t="s">
        <v>4862</v>
      </c>
      <c r="AJ1608">
        <v>1</v>
      </c>
      <c r="AK1608" t="s">
        <v>597</v>
      </c>
      <c r="AL1608">
        <v>5</v>
      </c>
      <c r="AM1608">
        <v>1</v>
      </c>
      <c r="AN1608" t="s">
        <v>60</v>
      </c>
      <c r="AO1608" t="s">
        <v>67</v>
      </c>
      <c r="AT1608" s="1">
        <v>44092</v>
      </c>
      <c r="AU1608" t="s">
        <v>12213</v>
      </c>
      <c r="AW1608" t="s">
        <v>71</v>
      </c>
      <c r="AX1608" t="s">
        <v>72</v>
      </c>
    </row>
    <row r="1609" spans="1:50" hidden="1" x14ac:dyDescent="0.25">
      <c r="A1609" t="str">
        <f>INDEX('Community ID'!B:B,MATCH(M1609,'Community ID'!A:A,0))</f>
        <v>Los Mangos</v>
      </c>
      <c r="B1609" t="str">
        <f>INDEX('Community ID'!$K:$K,MATCH('Environmental Data'!$N1609,'Community ID'!J:J,0))</f>
        <v>Santiago</v>
      </c>
      <c r="D1609" t="s">
        <v>4863</v>
      </c>
      <c r="F1609" t="s">
        <v>1887</v>
      </c>
      <c r="G1609" t="s">
        <v>151</v>
      </c>
      <c r="H1609" t="s">
        <v>4864</v>
      </c>
      <c r="I1609">
        <v>54</v>
      </c>
      <c r="J1609">
        <v>8093107670</v>
      </c>
      <c r="K1609" t="s">
        <v>117</v>
      </c>
      <c r="L1609" t="s">
        <v>4865</v>
      </c>
      <c r="M1609" t="s">
        <v>4395</v>
      </c>
      <c r="N1609" t="s">
        <v>364</v>
      </c>
      <c r="O1609" t="s">
        <v>364</v>
      </c>
      <c r="S1609">
        <v>9400029923</v>
      </c>
      <c r="T1609" t="s">
        <v>3105</v>
      </c>
      <c r="U1609" t="s">
        <v>56</v>
      </c>
      <c r="V1609">
        <v>19.4881739109161</v>
      </c>
      <c r="W1609">
        <v>-70.750432647091998</v>
      </c>
      <c r="X1609" t="s">
        <v>196</v>
      </c>
      <c r="Y1609" t="s">
        <v>196</v>
      </c>
      <c r="Z1609" t="s">
        <v>345</v>
      </c>
      <c r="AA1609" t="s">
        <v>155</v>
      </c>
      <c r="AB1609" t="s">
        <v>60</v>
      </c>
      <c r="AD1609" t="s">
        <v>156</v>
      </c>
      <c r="AE1609" t="s">
        <v>176</v>
      </c>
      <c r="AF1609" t="s">
        <v>63</v>
      </c>
      <c r="AG1609" t="s">
        <v>135</v>
      </c>
      <c r="AH1609" t="s">
        <v>1052</v>
      </c>
      <c r="AI1609" t="s">
        <v>4866</v>
      </c>
      <c r="AJ1609">
        <v>1</v>
      </c>
      <c r="AK1609" t="s">
        <v>4597</v>
      </c>
      <c r="AL1609">
        <v>4</v>
      </c>
      <c r="AM1609">
        <v>2</v>
      </c>
      <c r="AN1609" t="s">
        <v>60</v>
      </c>
      <c r="AO1609" t="s">
        <v>67</v>
      </c>
      <c r="AT1609" s="1">
        <v>44092</v>
      </c>
      <c r="AU1609" t="s">
        <v>12214</v>
      </c>
      <c r="AW1609" t="s">
        <v>71</v>
      </c>
      <c r="AX1609" t="s">
        <v>72</v>
      </c>
    </row>
    <row r="1610" spans="1:50" hidden="1" x14ac:dyDescent="0.25">
      <c r="A1610" t="str">
        <f>INDEX('Community ID'!B:B,MATCH(M1610,'Community ID'!A:A,0))</f>
        <v>Los Mangos</v>
      </c>
      <c r="B1610" t="str">
        <f>INDEX('Community ID'!$K:$K,MATCH('Environmental Data'!$N1610,'Community ID'!J:J,0))</f>
        <v>Santiago</v>
      </c>
      <c r="D1610" t="s">
        <v>4867</v>
      </c>
      <c r="G1610" t="s">
        <v>151</v>
      </c>
      <c r="H1610" t="s">
        <v>4868</v>
      </c>
      <c r="I1610">
        <v>19</v>
      </c>
      <c r="J1610">
        <v>8293997554</v>
      </c>
      <c r="K1610" t="s">
        <v>201</v>
      </c>
      <c r="L1610" t="s">
        <v>4869</v>
      </c>
      <c r="M1610" t="s">
        <v>4395</v>
      </c>
      <c r="N1610" t="s">
        <v>364</v>
      </c>
      <c r="O1610" t="s">
        <v>364</v>
      </c>
      <c r="T1610" t="s">
        <v>3105</v>
      </c>
      <c r="U1610" t="s">
        <v>56</v>
      </c>
      <c r="V1610">
        <v>19.488250809276401</v>
      </c>
      <c r="W1610">
        <v>-70.750372525550006</v>
      </c>
      <c r="X1610" t="s">
        <v>275</v>
      </c>
      <c r="Y1610" t="s">
        <v>275</v>
      </c>
      <c r="Z1610" t="s">
        <v>345</v>
      </c>
      <c r="AA1610" t="s">
        <v>155</v>
      </c>
      <c r="AB1610" t="s">
        <v>60</v>
      </c>
      <c r="AD1610" t="s">
        <v>156</v>
      </c>
      <c r="AE1610" t="s">
        <v>176</v>
      </c>
      <c r="AF1610" t="s">
        <v>111</v>
      </c>
      <c r="AG1610" t="s">
        <v>135</v>
      </c>
      <c r="AH1610" t="s">
        <v>135</v>
      </c>
      <c r="AI1610" t="s">
        <v>4870</v>
      </c>
      <c r="AJ1610">
        <v>1</v>
      </c>
      <c r="AK1610" t="s">
        <v>4822</v>
      </c>
      <c r="AL1610">
        <v>2</v>
      </c>
      <c r="AN1610" t="s">
        <v>61</v>
      </c>
      <c r="AO1610" t="s">
        <v>67</v>
      </c>
      <c r="AT1610" s="1">
        <v>44092</v>
      </c>
      <c r="AU1610" t="s">
        <v>12215</v>
      </c>
      <c r="AW1610" t="s">
        <v>71</v>
      </c>
      <c r="AX1610" t="s">
        <v>72</v>
      </c>
    </row>
    <row r="1611" spans="1:50" hidden="1" x14ac:dyDescent="0.25">
      <c r="A1611" t="str">
        <f>INDEX('Community ID'!B:B,MATCH(M1611,'Community ID'!A:A,0))</f>
        <v>Ojo de Agua</v>
      </c>
      <c r="B1611" t="str">
        <f>INDEX('Community ID'!$K:$K,MATCH('Environmental Data'!$N1611,'Community ID'!J:J,0))</f>
        <v>Constanza</v>
      </c>
      <c r="D1611" t="s">
        <v>4873</v>
      </c>
      <c r="F1611" t="s">
        <v>4874</v>
      </c>
      <c r="G1611" t="s">
        <v>151</v>
      </c>
      <c r="H1611" s="1">
        <v>35677</v>
      </c>
      <c r="I1611">
        <v>24</v>
      </c>
      <c r="J1611">
        <v>8298710867</v>
      </c>
      <c r="K1611" t="s">
        <v>117</v>
      </c>
      <c r="L1611" t="s">
        <v>118</v>
      </c>
      <c r="M1611" t="s">
        <v>4769</v>
      </c>
      <c r="N1611" t="s">
        <v>97</v>
      </c>
      <c r="O1611" t="s">
        <v>53</v>
      </c>
      <c r="Q1611" t="s">
        <v>61</v>
      </c>
      <c r="R1611" t="s">
        <v>61</v>
      </c>
      <c r="S1611">
        <v>40214689651</v>
      </c>
      <c r="T1611" t="s">
        <v>3005</v>
      </c>
      <c r="U1611" t="s">
        <v>56</v>
      </c>
      <c r="V1611">
        <v>18.915308</v>
      </c>
      <c r="W1611">
        <v>-70.732267800000002</v>
      </c>
      <c r="X1611" t="s">
        <v>82</v>
      </c>
      <c r="Y1611" t="s">
        <v>82</v>
      </c>
      <c r="Z1611" t="s">
        <v>58</v>
      </c>
      <c r="AA1611" t="s">
        <v>155</v>
      </c>
      <c r="AC1611" t="s">
        <v>60</v>
      </c>
      <c r="AD1611" t="s">
        <v>156</v>
      </c>
      <c r="AE1611" t="s">
        <v>176</v>
      </c>
      <c r="AF1611" t="s">
        <v>63</v>
      </c>
      <c r="AG1611" t="s">
        <v>1927</v>
      </c>
      <c r="AH1611" t="s">
        <v>4875</v>
      </c>
      <c r="AI1611" t="s">
        <v>4876</v>
      </c>
      <c r="AJ1611">
        <v>1</v>
      </c>
      <c r="AK1611" t="s">
        <v>597</v>
      </c>
      <c r="AL1611">
        <v>6</v>
      </c>
      <c r="AM1611">
        <v>3</v>
      </c>
      <c r="AN1611" t="s">
        <v>61</v>
      </c>
      <c r="AO1611" t="s">
        <v>170</v>
      </c>
      <c r="AT1611" s="1">
        <v>44092</v>
      </c>
      <c r="AU1611" t="s">
        <v>12216</v>
      </c>
      <c r="AW1611" t="s">
        <v>71</v>
      </c>
      <c r="AX1611" t="s">
        <v>72</v>
      </c>
    </row>
    <row r="1612" spans="1:50" hidden="1" x14ac:dyDescent="0.25">
      <c r="A1612" t="str">
        <f>INDEX('Community ID'!B:B,MATCH(M1612,'Community ID'!A:A,0))</f>
        <v>Ojo de Agua</v>
      </c>
      <c r="B1612" t="str">
        <f>INDEX('Community ID'!$K:$K,MATCH('Environmental Data'!$N1612,'Community ID'!J:J,0))</f>
        <v>Constanza</v>
      </c>
      <c r="D1612" t="s">
        <v>4877</v>
      </c>
      <c r="G1612" t="s">
        <v>173</v>
      </c>
      <c r="H1612" t="s">
        <v>4878</v>
      </c>
      <c r="I1612">
        <v>51</v>
      </c>
      <c r="K1612" t="s">
        <v>49</v>
      </c>
      <c r="L1612" t="s">
        <v>127</v>
      </c>
      <c r="M1612" t="s">
        <v>4825</v>
      </c>
      <c r="N1612" t="s">
        <v>97</v>
      </c>
      <c r="O1612" t="s">
        <v>98</v>
      </c>
      <c r="T1612" t="s">
        <v>1564</v>
      </c>
      <c r="U1612" t="s">
        <v>56</v>
      </c>
      <c r="V1612">
        <v>18.911742700000001</v>
      </c>
      <c r="W1612">
        <v>-70.718519599999993</v>
      </c>
      <c r="X1612" t="s">
        <v>82</v>
      </c>
      <c r="Y1612" t="s">
        <v>57</v>
      </c>
      <c r="Z1612" t="s">
        <v>83</v>
      </c>
      <c r="AA1612" t="s">
        <v>155</v>
      </c>
      <c r="AB1612" t="s">
        <v>60</v>
      </c>
      <c r="AD1612" t="s">
        <v>156</v>
      </c>
      <c r="AE1612" t="s">
        <v>176</v>
      </c>
      <c r="AF1612" t="s">
        <v>63</v>
      </c>
      <c r="AG1612" t="s">
        <v>87</v>
      </c>
      <c r="AH1612" t="s">
        <v>120</v>
      </c>
      <c r="AI1612" t="s">
        <v>4879</v>
      </c>
      <c r="AJ1612">
        <v>1</v>
      </c>
      <c r="AK1612" t="s">
        <v>605</v>
      </c>
      <c r="AL1612">
        <v>3</v>
      </c>
      <c r="AN1612" t="s">
        <v>60</v>
      </c>
      <c r="AO1612" t="s">
        <v>67</v>
      </c>
      <c r="AT1612" s="1">
        <v>44092</v>
      </c>
      <c r="AU1612" t="s">
        <v>12217</v>
      </c>
      <c r="AW1612" t="s">
        <v>71</v>
      </c>
      <c r="AX1612" t="s">
        <v>72</v>
      </c>
    </row>
    <row r="1613" spans="1:50" hidden="1" x14ac:dyDescent="0.25">
      <c r="A1613" t="str">
        <f>INDEX('Community ID'!B:B,MATCH(M1613,'Community ID'!A:A,0))</f>
        <v>Los Mangos</v>
      </c>
      <c r="B1613" t="str">
        <f>INDEX('Community ID'!$K:$K,MATCH('Environmental Data'!$N1613,'Community ID'!J:J,0))</f>
        <v>Santiago</v>
      </c>
      <c r="D1613" t="s">
        <v>4880</v>
      </c>
      <c r="G1613" t="s">
        <v>173</v>
      </c>
      <c r="H1613" t="s">
        <v>4881</v>
      </c>
      <c r="I1613">
        <v>65</v>
      </c>
      <c r="J1613">
        <v>8298437690</v>
      </c>
      <c r="K1613" t="s">
        <v>76</v>
      </c>
      <c r="L1613" t="s">
        <v>4882</v>
      </c>
      <c r="M1613" t="s">
        <v>4395</v>
      </c>
      <c r="N1613" t="s">
        <v>364</v>
      </c>
      <c r="O1613" t="s">
        <v>364</v>
      </c>
      <c r="Q1613" t="s">
        <v>134</v>
      </c>
      <c r="S1613">
        <v>3101975948</v>
      </c>
      <c r="T1613" t="s">
        <v>3105</v>
      </c>
      <c r="U1613" t="s">
        <v>56</v>
      </c>
      <c r="V1613">
        <v>19.4893764051183</v>
      </c>
      <c r="W1613">
        <v>-70.750178273051205</v>
      </c>
      <c r="X1613" t="s">
        <v>57</v>
      </c>
      <c r="Y1613" t="s">
        <v>57</v>
      </c>
      <c r="Z1613" t="s">
        <v>345</v>
      </c>
      <c r="AA1613" t="s">
        <v>155</v>
      </c>
      <c r="AB1613" t="s">
        <v>60</v>
      </c>
      <c r="AD1613" t="s">
        <v>156</v>
      </c>
      <c r="AE1613" t="s">
        <v>176</v>
      </c>
      <c r="AF1613" t="s">
        <v>63</v>
      </c>
      <c r="AG1613" t="s">
        <v>135</v>
      </c>
      <c r="AH1613" t="s">
        <v>135</v>
      </c>
      <c r="AI1613" t="s">
        <v>4883</v>
      </c>
      <c r="AJ1613">
        <v>1</v>
      </c>
      <c r="AK1613" t="s">
        <v>597</v>
      </c>
      <c r="AL1613">
        <v>4</v>
      </c>
      <c r="AN1613" t="s">
        <v>60</v>
      </c>
      <c r="AO1613" t="s">
        <v>67</v>
      </c>
      <c r="AT1613" s="1">
        <v>44092</v>
      </c>
      <c r="AU1613" t="s">
        <v>12218</v>
      </c>
      <c r="AW1613" t="s">
        <v>71</v>
      </c>
      <c r="AX1613" t="s">
        <v>72</v>
      </c>
    </row>
    <row r="1614" spans="1:50" hidden="1" x14ac:dyDescent="0.25">
      <c r="A1614" t="str">
        <f>INDEX('Community ID'!B:B,MATCH(M1614,'Community ID'!A:A,0))</f>
        <v>Ojo de Agua</v>
      </c>
      <c r="B1614" t="str">
        <f>INDEX('Community ID'!$K:$K,MATCH('Environmental Data'!$N1614,'Community ID'!J:J,0))</f>
        <v>Constanza</v>
      </c>
      <c r="D1614" t="s">
        <v>4884</v>
      </c>
      <c r="G1614" t="s">
        <v>151</v>
      </c>
      <c r="H1614" s="1">
        <v>19735</v>
      </c>
      <c r="I1614">
        <v>67</v>
      </c>
      <c r="K1614" t="s">
        <v>76</v>
      </c>
      <c r="L1614" t="s">
        <v>61</v>
      </c>
      <c r="M1614" t="s">
        <v>4769</v>
      </c>
      <c r="N1614" t="s">
        <v>97</v>
      </c>
      <c r="O1614" t="s">
        <v>53</v>
      </c>
      <c r="Q1614" t="s">
        <v>1257</v>
      </c>
      <c r="R1614" t="s">
        <v>61</v>
      </c>
      <c r="S1614">
        <v>5300252185</v>
      </c>
      <c r="T1614" t="s">
        <v>3005</v>
      </c>
      <c r="U1614" t="s">
        <v>56</v>
      </c>
      <c r="V1614">
        <v>18.912583099999999</v>
      </c>
      <c r="W1614">
        <v>-70.732033400000006</v>
      </c>
      <c r="X1614" t="s">
        <v>82</v>
      </c>
      <c r="Y1614" t="s">
        <v>82</v>
      </c>
      <c r="Z1614" t="s">
        <v>58</v>
      </c>
      <c r="AA1614" t="s">
        <v>155</v>
      </c>
      <c r="AB1614" t="s">
        <v>60</v>
      </c>
      <c r="AD1614" t="s">
        <v>156</v>
      </c>
      <c r="AE1614" t="s">
        <v>176</v>
      </c>
      <c r="AG1614" t="s">
        <v>135</v>
      </c>
      <c r="AH1614" t="s">
        <v>135</v>
      </c>
      <c r="AI1614" t="s">
        <v>4885</v>
      </c>
      <c r="AJ1614">
        <v>1</v>
      </c>
      <c r="AK1614" t="s">
        <v>597</v>
      </c>
      <c r="AL1614">
        <v>3</v>
      </c>
      <c r="AM1614">
        <v>0</v>
      </c>
      <c r="AO1614" t="s">
        <v>170</v>
      </c>
      <c r="AT1614" s="1">
        <v>44092</v>
      </c>
      <c r="AU1614" t="s">
        <v>12219</v>
      </c>
      <c r="AW1614" t="s">
        <v>71</v>
      </c>
      <c r="AX1614" t="s">
        <v>72</v>
      </c>
    </row>
    <row r="1615" spans="1:50" hidden="1" x14ac:dyDescent="0.25">
      <c r="A1615" t="str">
        <f>INDEX('Community ID'!B:B,MATCH(M1615,'Community ID'!A:A,0))</f>
        <v>Ojo de Agua</v>
      </c>
      <c r="B1615" t="str">
        <f>INDEX('Community ID'!$K:$K,MATCH('Environmental Data'!$N1615,'Community ID'!J:J,0))</f>
        <v>Constanza</v>
      </c>
      <c r="D1615" t="s">
        <v>4886</v>
      </c>
      <c r="F1615" t="s">
        <v>4887</v>
      </c>
      <c r="G1615" t="s">
        <v>173</v>
      </c>
      <c r="H1615" s="1">
        <v>33643</v>
      </c>
      <c r="I1615">
        <v>29</v>
      </c>
      <c r="J1615">
        <v>8299334249</v>
      </c>
      <c r="L1615" t="s">
        <v>589</v>
      </c>
      <c r="M1615" t="s">
        <v>4761</v>
      </c>
      <c r="N1615" t="s">
        <v>79</v>
      </c>
      <c r="O1615" t="s">
        <v>98</v>
      </c>
      <c r="T1615" t="s">
        <v>1564</v>
      </c>
      <c r="U1615" t="s">
        <v>56</v>
      </c>
      <c r="V1615">
        <v>18.912573900000002</v>
      </c>
      <c r="W1615">
        <v>-70.7196347</v>
      </c>
      <c r="X1615" t="s">
        <v>196</v>
      </c>
      <c r="Y1615" t="s">
        <v>196</v>
      </c>
      <c r="Z1615" t="s">
        <v>83</v>
      </c>
      <c r="AA1615" t="s">
        <v>155</v>
      </c>
      <c r="AB1615" t="s">
        <v>60</v>
      </c>
      <c r="AD1615" t="s">
        <v>156</v>
      </c>
      <c r="AE1615" t="s">
        <v>176</v>
      </c>
      <c r="AF1615" t="s">
        <v>63</v>
      </c>
      <c r="AG1615" t="s">
        <v>64</v>
      </c>
      <c r="AH1615" t="s">
        <v>120</v>
      </c>
      <c r="AI1615" t="s">
        <v>326</v>
      </c>
      <c r="AJ1615">
        <v>1</v>
      </c>
      <c r="AK1615" t="s">
        <v>605</v>
      </c>
      <c r="AL1615">
        <v>3</v>
      </c>
      <c r="AM1615">
        <v>1</v>
      </c>
      <c r="AN1615" t="s">
        <v>60</v>
      </c>
      <c r="AO1615" t="s">
        <v>67</v>
      </c>
      <c r="AT1615" s="1">
        <v>44092</v>
      </c>
      <c r="AU1615" t="s">
        <v>12220</v>
      </c>
      <c r="AW1615" t="s">
        <v>71</v>
      </c>
      <c r="AX1615" t="s">
        <v>72</v>
      </c>
    </row>
    <row r="1616" spans="1:50" hidden="1" x14ac:dyDescent="0.25">
      <c r="A1616" t="str">
        <f>INDEX('Community ID'!B:B,MATCH(M1616,'Community ID'!A:A,0))</f>
        <v>Ojo de Agua</v>
      </c>
      <c r="B1616" t="str">
        <f>INDEX('Community ID'!$K:$K,MATCH('Environmental Data'!$N1616,'Community ID'!J:J,0))</f>
        <v>Constanza</v>
      </c>
      <c r="D1616" t="s">
        <v>4893</v>
      </c>
      <c r="G1616" t="s">
        <v>151</v>
      </c>
      <c r="H1616" s="1">
        <v>24020</v>
      </c>
      <c r="I1616">
        <v>56</v>
      </c>
      <c r="K1616" t="s">
        <v>76</v>
      </c>
      <c r="L1616" t="s">
        <v>247</v>
      </c>
      <c r="M1616" t="s">
        <v>4769</v>
      </c>
      <c r="N1616" t="s">
        <v>97</v>
      </c>
      <c r="O1616" t="s">
        <v>53</v>
      </c>
      <c r="Q1616" t="s">
        <v>61</v>
      </c>
      <c r="R1616" t="s">
        <v>61</v>
      </c>
      <c r="S1616">
        <v>5300252193</v>
      </c>
      <c r="T1616" t="s">
        <v>3005</v>
      </c>
      <c r="U1616" t="s">
        <v>56</v>
      </c>
      <c r="V1616">
        <v>18.9153585</v>
      </c>
      <c r="W1616">
        <v>-70.744324000000006</v>
      </c>
      <c r="X1616" t="s">
        <v>82</v>
      </c>
      <c r="Y1616" t="s">
        <v>82</v>
      </c>
      <c r="Z1616" t="s">
        <v>58</v>
      </c>
      <c r="AA1616" t="s">
        <v>155</v>
      </c>
      <c r="AB1616" t="s">
        <v>60</v>
      </c>
      <c r="AD1616" t="s">
        <v>156</v>
      </c>
      <c r="AE1616" t="s">
        <v>176</v>
      </c>
      <c r="AF1616" t="s">
        <v>111</v>
      </c>
      <c r="AG1616" t="s">
        <v>135</v>
      </c>
      <c r="AH1616" t="s">
        <v>135</v>
      </c>
      <c r="AI1616" t="s">
        <v>4894</v>
      </c>
      <c r="AJ1616">
        <v>1</v>
      </c>
      <c r="AK1616" t="s">
        <v>597</v>
      </c>
      <c r="AL1616">
        <v>7</v>
      </c>
      <c r="AM1616">
        <v>5</v>
      </c>
      <c r="AN1616" t="s">
        <v>60</v>
      </c>
      <c r="AO1616" t="s">
        <v>67</v>
      </c>
      <c r="AT1616" s="1">
        <v>44092</v>
      </c>
      <c r="AU1616" t="s">
        <v>12221</v>
      </c>
      <c r="AW1616" t="s">
        <v>71</v>
      </c>
      <c r="AX1616" t="s">
        <v>72</v>
      </c>
    </row>
    <row r="1617" spans="1:50" hidden="1" x14ac:dyDescent="0.25">
      <c r="A1617" t="str">
        <f>INDEX('Community ID'!B:B,MATCH(M1617,'Community ID'!A:A,0))</f>
        <v>Ojo de Agua</v>
      </c>
      <c r="B1617" t="str">
        <f>INDEX('Community ID'!$K:$K,MATCH('Environmental Data'!$N1617,'Community ID'!J:J,0))</f>
        <v>Constanza</v>
      </c>
      <c r="D1617" t="s">
        <v>4891</v>
      </c>
      <c r="F1617" t="s">
        <v>4892</v>
      </c>
      <c r="G1617" t="s">
        <v>173</v>
      </c>
      <c r="H1617" s="1">
        <v>34700</v>
      </c>
      <c r="I1617">
        <v>26</v>
      </c>
      <c r="J1617">
        <v>8492729350</v>
      </c>
      <c r="K1617" t="s">
        <v>49</v>
      </c>
      <c r="L1617" t="s">
        <v>127</v>
      </c>
      <c r="M1617" t="s">
        <v>4761</v>
      </c>
      <c r="N1617" t="s">
        <v>97</v>
      </c>
      <c r="O1617" t="s">
        <v>98</v>
      </c>
      <c r="Q1617" t="s">
        <v>99</v>
      </c>
      <c r="T1617" t="s">
        <v>1564</v>
      </c>
      <c r="U1617" t="s">
        <v>56</v>
      </c>
      <c r="V1617">
        <v>18.912573900000002</v>
      </c>
      <c r="W1617">
        <v>-70.7196347</v>
      </c>
      <c r="X1617" t="s">
        <v>57</v>
      </c>
      <c r="Y1617" t="s">
        <v>57</v>
      </c>
      <c r="Z1617" t="s">
        <v>58</v>
      </c>
      <c r="AA1617" t="s">
        <v>155</v>
      </c>
      <c r="AB1617" t="s">
        <v>60</v>
      </c>
      <c r="AD1617" t="s">
        <v>156</v>
      </c>
      <c r="AE1617" t="s">
        <v>176</v>
      </c>
      <c r="AF1617" t="s">
        <v>63</v>
      </c>
      <c r="AG1617" t="s">
        <v>64</v>
      </c>
      <c r="AH1617" t="s">
        <v>120</v>
      </c>
      <c r="AI1617" t="s">
        <v>326</v>
      </c>
      <c r="AJ1617">
        <v>1</v>
      </c>
      <c r="AK1617" t="s">
        <v>605</v>
      </c>
      <c r="AL1617">
        <v>7</v>
      </c>
      <c r="AM1617">
        <v>1</v>
      </c>
      <c r="AN1617" t="s">
        <v>60</v>
      </c>
      <c r="AO1617" t="s">
        <v>67</v>
      </c>
      <c r="AT1617" s="1">
        <v>44092</v>
      </c>
      <c r="AU1617" t="s">
        <v>12222</v>
      </c>
      <c r="AW1617" t="s">
        <v>71</v>
      </c>
      <c r="AX1617" t="s">
        <v>72</v>
      </c>
    </row>
    <row r="1618" spans="1:50" hidden="1" x14ac:dyDescent="0.25">
      <c r="A1618" t="str">
        <f>INDEX('Community ID'!B:B,MATCH(M1618,'Community ID'!A:A,0))</f>
        <v>Los Mangos</v>
      </c>
      <c r="B1618" t="str">
        <f>INDEX('Community ID'!$K:$K,MATCH('Environmental Data'!$N1618,'Community ID'!J:J,0))</f>
        <v>Santiago</v>
      </c>
      <c r="D1618" t="s">
        <v>4888</v>
      </c>
      <c r="F1618" t="s">
        <v>942</v>
      </c>
      <c r="G1618" t="s">
        <v>173</v>
      </c>
      <c r="H1618" t="s">
        <v>4889</v>
      </c>
      <c r="I1618">
        <v>56</v>
      </c>
      <c r="J1618">
        <v>8299853891</v>
      </c>
      <c r="K1618" t="s">
        <v>76</v>
      </c>
      <c r="L1618" t="s">
        <v>4277</v>
      </c>
      <c r="M1618" t="s">
        <v>4395</v>
      </c>
      <c r="N1618" t="s">
        <v>364</v>
      </c>
      <c r="O1618" t="s">
        <v>364</v>
      </c>
      <c r="S1618">
        <v>3103012468</v>
      </c>
      <c r="T1618" t="s">
        <v>3105</v>
      </c>
      <c r="U1618" t="s">
        <v>56</v>
      </c>
      <c r="V1618">
        <v>19.4893764051183</v>
      </c>
      <c r="W1618">
        <v>-70.750178273051205</v>
      </c>
      <c r="X1618" t="s">
        <v>57</v>
      </c>
      <c r="Y1618" t="s">
        <v>196</v>
      </c>
      <c r="Z1618" t="s">
        <v>345</v>
      </c>
      <c r="AA1618" t="s">
        <v>155</v>
      </c>
      <c r="AB1618" t="s">
        <v>60</v>
      </c>
      <c r="AD1618" t="s">
        <v>156</v>
      </c>
      <c r="AE1618" t="s">
        <v>176</v>
      </c>
      <c r="AF1618" t="s">
        <v>63</v>
      </c>
      <c r="AG1618" t="s">
        <v>135</v>
      </c>
      <c r="AH1618" t="s">
        <v>135</v>
      </c>
      <c r="AI1618" t="s">
        <v>4890</v>
      </c>
      <c r="AJ1618">
        <v>2</v>
      </c>
      <c r="AK1618" t="s">
        <v>597</v>
      </c>
      <c r="AL1618">
        <v>1</v>
      </c>
      <c r="AN1618" t="s">
        <v>61</v>
      </c>
      <c r="AO1618" t="s">
        <v>67</v>
      </c>
      <c r="AT1618" s="1">
        <v>44092</v>
      </c>
      <c r="AU1618" t="s">
        <v>12223</v>
      </c>
      <c r="AW1618" t="s">
        <v>71</v>
      </c>
      <c r="AX1618" t="s">
        <v>72</v>
      </c>
    </row>
    <row r="1619" spans="1:50" hidden="1" x14ac:dyDescent="0.25">
      <c r="A1619" t="str">
        <f>INDEX('Community ID'!B:B,MATCH(M1619,'Community ID'!A:A,0))</f>
        <v>Los Mangos</v>
      </c>
      <c r="B1619" t="str">
        <f>INDEX('Community ID'!$K:$K,MATCH('Environmental Data'!$N1619,'Community ID'!J:J,0))</f>
        <v>Santiago</v>
      </c>
      <c r="D1619" t="s">
        <v>4895</v>
      </c>
      <c r="F1619" t="s">
        <v>4576</v>
      </c>
      <c r="G1619" t="s">
        <v>151</v>
      </c>
      <c r="H1619" t="s">
        <v>4896</v>
      </c>
      <c r="I1619">
        <v>60</v>
      </c>
      <c r="K1619" t="s">
        <v>49</v>
      </c>
      <c r="L1619" t="s">
        <v>332</v>
      </c>
      <c r="M1619" t="s">
        <v>4395</v>
      </c>
      <c r="N1619" t="s">
        <v>364</v>
      </c>
      <c r="O1619" t="s">
        <v>364</v>
      </c>
      <c r="S1619">
        <v>3100437973</v>
      </c>
      <c r="T1619" t="s">
        <v>3105</v>
      </c>
      <c r="U1619" t="s">
        <v>56</v>
      </c>
      <c r="V1619">
        <v>19.489474147657798</v>
      </c>
      <c r="W1619">
        <v>-70.750863957799993</v>
      </c>
      <c r="X1619" t="s">
        <v>57</v>
      </c>
      <c r="Y1619" t="s">
        <v>57</v>
      </c>
      <c r="Z1619" t="s">
        <v>345</v>
      </c>
      <c r="AA1619" t="s">
        <v>155</v>
      </c>
      <c r="AB1619" t="s">
        <v>60</v>
      </c>
      <c r="AD1619" t="s">
        <v>156</v>
      </c>
      <c r="AE1619" t="s">
        <v>176</v>
      </c>
      <c r="AF1619" t="s">
        <v>111</v>
      </c>
      <c r="AG1619" t="s">
        <v>135</v>
      </c>
      <c r="AH1619" t="s">
        <v>135</v>
      </c>
      <c r="AI1619" t="s">
        <v>4897</v>
      </c>
      <c r="AJ1619">
        <v>1</v>
      </c>
      <c r="AK1619" t="s">
        <v>597</v>
      </c>
      <c r="AL1619">
        <v>1</v>
      </c>
      <c r="AN1619" t="s">
        <v>60</v>
      </c>
      <c r="AO1619" t="s">
        <v>67</v>
      </c>
      <c r="AT1619" s="1">
        <v>44092</v>
      </c>
      <c r="AU1619" t="s">
        <v>12224</v>
      </c>
      <c r="AW1619" t="s">
        <v>71</v>
      </c>
      <c r="AX1619" t="s">
        <v>72</v>
      </c>
    </row>
    <row r="1620" spans="1:50" hidden="1" x14ac:dyDescent="0.25">
      <c r="A1620" t="str">
        <f>INDEX('Community ID'!B:B,MATCH(M1620,'Community ID'!A:A,0))</f>
        <v>Ojo de Agua</v>
      </c>
      <c r="B1620" t="str">
        <f>INDEX('Community ID'!$K:$K,MATCH('Environmental Data'!$N1620,'Community ID'!J:J,0))</f>
        <v>Constanza</v>
      </c>
      <c r="D1620" t="s">
        <v>4898</v>
      </c>
      <c r="F1620" t="s">
        <v>2362</v>
      </c>
      <c r="G1620" t="s">
        <v>173</v>
      </c>
      <c r="H1620" t="s">
        <v>4899</v>
      </c>
      <c r="I1620">
        <v>50</v>
      </c>
      <c r="J1620">
        <v>8093585913</v>
      </c>
      <c r="L1620" t="s">
        <v>127</v>
      </c>
      <c r="M1620" t="s">
        <v>4761</v>
      </c>
      <c r="N1620" t="s">
        <v>97</v>
      </c>
      <c r="O1620" t="s">
        <v>98</v>
      </c>
      <c r="Q1620" t="s">
        <v>99</v>
      </c>
      <c r="T1620" t="s">
        <v>1564</v>
      </c>
      <c r="U1620" t="s">
        <v>56</v>
      </c>
      <c r="V1620">
        <v>18.911742700000001</v>
      </c>
      <c r="W1620">
        <v>-70.718519599999993</v>
      </c>
      <c r="X1620" t="s">
        <v>82</v>
      </c>
      <c r="Y1620" t="s">
        <v>196</v>
      </c>
      <c r="Z1620" t="s">
        <v>110</v>
      </c>
      <c r="AA1620" t="s">
        <v>155</v>
      </c>
      <c r="AB1620" t="s">
        <v>61</v>
      </c>
      <c r="AC1620" t="s">
        <v>61</v>
      </c>
      <c r="AD1620" t="s">
        <v>156</v>
      </c>
      <c r="AE1620" t="s">
        <v>176</v>
      </c>
      <c r="AF1620" t="s">
        <v>111</v>
      </c>
      <c r="AG1620" t="s">
        <v>64</v>
      </c>
      <c r="AH1620" t="s">
        <v>120</v>
      </c>
      <c r="AI1620" t="s">
        <v>326</v>
      </c>
      <c r="AJ1620">
        <v>1</v>
      </c>
      <c r="AK1620" t="s">
        <v>605</v>
      </c>
      <c r="AL1620">
        <v>4</v>
      </c>
      <c r="AN1620" t="s">
        <v>60</v>
      </c>
      <c r="AO1620" t="s">
        <v>67</v>
      </c>
      <c r="AT1620" s="1">
        <v>44092</v>
      </c>
      <c r="AU1620" t="s">
        <v>12225</v>
      </c>
      <c r="AW1620" t="s">
        <v>71</v>
      </c>
      <c r="AX1620" t="s">
        <v>72</v>
      </c>
    </row>
    <row r="1621" spans="1:50" hidden="1" x14ac:dyDescent="0.25">
      <c r="A1621" t="str">
        <f>INDEX('Community ID'!B:B,MATCH(M1621,'Community ID'!A:A,0))</f>
        <v>Los Mangos</v>
      </c>
      <c r="B1621" t="str">
        <f>INDEX('Community ID'!$K:$K,MATCH('Environmental Data'!$N1621,'Community ID'!J:J,0))</f>
        <v>Santiago</v>
      </c>
      <c r="D1621" t="s">
        <v>4900</v>
      </c>
      <c r="F1621" t="s">
        <v>4901</v>
      </c>
      <c r="G1621" t="s">
        <v>151</v>
      </c>
      <c r="H1621" t="s">
        <v>4902</v>
      </c>
      <c r="I1621">
        <v>46</v>
      </c>
      <c r="J1621">
        <v>8298870384</v>
      </c>
      <c r="K1621" t="s">
        <v>76</v>
      </c>
      <c r="L1621" t="s">
        <v>4903</v>
      </c>
      <c r="M1621" t="s">
        <v>4395</v>
      </c>
      <c r="N1621" t="s">
        <v>364</v>
      </c>
      <c r="O1621" t="s">
        <v>364</v>
      </c>
      <c r="S1621">
        <v>4400122653</v>
      </c>
      <c r="T1621" t="s">
        <v>3105</v>
      </c>
      <c r="U1621" t="s">
        <v>56</v>
      </c>
      <c r="V1621">
        <v>19.489474147657798</v>
      </c>
      <c r="W1621">
        <v>-70.750863957799993</v>
      </c>
      <c r="X1621" t="s">
        <v>57</v>
      </c>
      <c r="Y1621" t="s">
        <v>57</v>
      </c>
      <c r="Z1621" t="s">
        <v>345</v>
      </c>
      <c r="AA1621" t="s">
        <v>155</v>
      </c>
      <c r="AB1621" t="s">
        <v>60</v>
      </c>
      <c r="AD1621" t="s">
        <v>156</v>
      </c>
      <c r="AE1621" t="s">
        <v>176</v>
      </c>
      <c r="AF1621" t="s">
        <v>63</v>
      </c>
      <c r="AG1621" t="s">
        <v>135</v>
      </c>
      <c r="AH1621" t="s">
        <v>135</v>
      </c>
      <c r="AI1621" t="s">
        <v>4904</v>
      </c>
      <c r="AJ1621">
        <v>1</v>
      </c>
      <c r="AK1621" t="s">
        <v>597</v>
      </c>
      <c r="AL1621">
        <v>1</v>
      </c>
      <c r="AN1621" t="s">
        <v>60</v>
      </c>
      <c r="AO1621" t="s">
        <v>67</v>
      </c>
      <c r="AT1621" s="1">
        <v>44092</v>
      </c>
      <c r="AU1621" t="s">
        <v>12226</v>
      </c>
      <c r="AW1621" t="s">
        <v>71</v>
      </c>
      <c r="AX1621" t="s">
        <v>72</v>
      </c>
    </row>
    <row r="1622" spans="1:50" hidden="1" x14ac:dyDescent="0.25">
      <c r="A1622" t="str">
        <f>INDEX('Community ID'!B:B,MATCH(M1622,'Community ID'!A:A,0))</f>
        <v>Ojo de Agua</v>
      </c>
      <c r="B1622" t="str">
        <f>INDEX('Community ID'!$K:$K,MATCH('Environmental Data'!$N1622,'Community ID'!J:J,0))</f>
        <v>Constanza</v>
      </c>
      <c r="D1622" t="s">
        <v>4905</v>
      </c>
      <c r="F1622" t="s">
        <v>4472</v>
      </c>
      <c r="G1622" t="s">
        <v>151</v>
      </c>
      <c r="H1622" t="s">
        <v>194</v>
      </c>
      <c r="I1622">
        <v>2021</v>
      </c>
      <c r="L1622" t="s">
        <v>247</v>
      </c>
      <c r="M1622" t="s">
        <v>4761</v>
      </c>
      <c r="N1622" t="s">
        <v>97</v>
      </c>
      <c r="O1622" t="s">
        <v>98</v>
      </c>
      <c r="T1622" t="s">
        <v>1564</v>
      </c>
      <c r="U1622" t="s">
        <v>56</v>
      </c>
      <c r="V1622">
        <v>18.908758599999999</v>
      </c>
      <c r="W1622">
        <v>-70.743795199999994</v>
      </c>
      <c r="X1622" t="s">
        <v>82</v>
      </c>
      <c r="Y1622" t="s">
        <v>82</v>
      </c>
      <c r="Z1622" t="s">
        <v>110</v>
      </c>
      <c r="AA1622" t="s">
        <v>84</v>
      </c>
      <c r="AC1622" t="s">
        <v>60</v>
      </c>
      <c r="AD1622" t="s">
        <v>156</v>
      </c>
      <c r="AE1622" t="s">
        <v>157</v>
      </c>
      <c r="AF1622" t="s">
        <v>111</v>
      </c>
      <c r="AG1622" t="s">
        <v>64</v>
      </c>
      <c r="AH1622" t="s">
        <v>120</v>
      </c>
      <c r="AI1622" t="s">
        <v>326</v>
      </c>
      <c r="AJ1622">
        <v>1</v>
      </c>
      <c r="AK1622" t="s">
        <v>605</v>
      </c>
      <c r="AL1622">
        <v>1</v>
      </c>
      <c r="AN1622" t="s">
        <v>60</v>
      </c>
      <c r="AO1622" t="s">
        <v>67</v>
      </c>
      <c r="AT1622" s="1">
        <v>44092</v>
      </c>
      <c r="AU1622" t="s">
        <v>12227</v>
      </c>
      <c r="AW1622" t="s">
        <v>71</v>
      </c>
      <c r="AX1622" t="s">
        <v>72</v>
      </c>
    </row>
    <row r="1623" spans="1:50" hidden="1" x14ac:dyDescent="0.25">
      <c r="A1623" t="str">
        <f>INDEX('Community ID'!B:B,MATCH(M1623,'Community ID'!A:A,0))</f>
        <v>Ojo de Agua</v>
      </c>
      <c r="B1623" t="str">
        <f>INDEX('Community ID'!$K:$K,MATCH('Environmental Data'!$N1623,'Community ID'!J:J,0))</f>
        <v>Constanza</v>
      </c>
      <c r="D1623" t="s">
        <v>4906</v>
      </c>
      <c r="G1623" t="s">
        <v>151</v>
      </c>
      <c r="H1623" t="s">
        <v>4907</v>
      </c>
      <c r="I1623">
        <v>31</v>
      </c>
      <c r="J1623">
        <v>8093585913</v>
      </c>
      <c r="K1623" t="s">
        <v>76</v>
      </c>
      <c r="L1623" t="s">
        <v>1647</v>
      </c>
      <c r="M1623" t="s">
        <v>4769</v>
      </c>
      <c r="N1623" t="s">
        <v>97</v>
      </c>
      <c r="O1623" t="s">
        <v>53</v>
      </c>
      <c r="Q1623" t="s">
        <v>1257</v>
      </c>
      <c r="R1623" t="s">
        <v>61</v>
      </c>
      <c r="T1623" t="s">
        <v>3005</v>
      </c>
      <c r="U1623" t="s">
        <v>56</v>
      </c>
      <c r="V1623">
        <v>18.915308</v>
      </c>
      <c r="W1623">
        <v>-70.731780000000001</v>
      </c>
      <c r="X1623" t="s">
        <v>82</v>
      </c>
      <c r="Y1623" t="s">
        <v>82</v>
      </c>
      <c r="Z1623" t="s">
        <v>58</v>
      </c>
      <c r="AA1623" t="s">
        <v>155</v>
      </c>
      <c r="AB1623" t="s">
        <v>60</v>
      </c>
      <c r="AD1623" t="s">
        <v>156</v>
      </c>
      <c r="AE1623" t="s">
        <v>157</v>
      </c>
      <c r="AF1623" t="s">
        <v>111</v>
      </c>
      <c r="AG1623" t="s">
        <v>135</v>
      </c>
      <c r="AH1623" t="s">
        <v>135</v>
      </c>
      <c r="AI1623" t="s">
        <v>4908</v>
      </c>
      <c r="AJ1623">
        <v>1</v>
      </c>
      <c r="AK1623" t="s">
        <v>4909</v>
      </c>
      <c r="AL1623">
        <v>3</v>
      </c>
      <c r="AM1623">
        <v>0</v>
      </c>
      <c r="AN1623" t="s">
        <v>61</v>
      </c>
      <c r="AO1623" t="s">
        <v>170</v>
      </c>
      <c r="AT1623" s="1">
        <v>44092</v>
      </c>
      <c r="AU1623" t="s">
        <v>12228</v>
      </c>
      <c r="AW1623" t="s">
        <v>71</v>
      </c>
      <c r="AX1623" t="s">
        <v>72</v>
      </c>
    </row>
    <row r="1624" spans="1:50" hidden="1" x14ac:dyDescent="0.25">
      <c r="A1624" t="str">
        <f>INDEX('Community ID'!B:B,MATCH(M1624,'Community ID'!A:A,0))</f>
        <v>Ojo de Agua</v>
      </c>
      <c r="B1624" t="str">
        <f>INDEX('Community ID'!$K:$K,MATCH('Environmental Data'!$N1624,'Community ID'!J:J,0))</f>
        <v>Constanza</v>
      </c>
      <c r="D1624" t="s">
        <v>4910</v>
      </c>
      <c r="F1624" t="s">
        <v>139</v>
      </c>
      <c r="G1624" t="s">
        <v>173</v>
      </c>
      <c r="H1624" s="1">
        <v>30721</v>
      </c>
      <c r="I1624">
        <v>37</v>
      </c>
      <c r="K1624" t="s">
        <v>49</v>
      </c>
      <c r="L1624" t="s">
        <v>127</v>
      </c>
      <c r="M1624" t="s">
        <v>4761</v>
      </c>
      <c r="N1624" t="s">
        <v>97</v>
      </c>
      <c r="O1624" t="s">
        <v>98</v>
      </c>
      <c r="Q1624" t="s">
        <v>99</v>
      </c>
      <c r="T1624" t="s">
        <v>1564</v>
      </c>
      <c r="U1624" t="s">
        <v>56</v>
      </c>
      <c r="V1624">
        <v>18.912573900000002</v>
      </c>
      <c r="W1624">
        <v>-70.7196347</v>
      </c>
      <c r="X1624" t="s">
        <v>275</v>
      </c>
      <c r="Y1624" t="s">
        <v>275</v>
      </c>
      <c r="Z1624" t="s">
        <v>58</v>
      </c>
      <c r="AA1624" t="s">
        <v>155</v>
      </c>
      <c r="AB1624" t="s">
        <v>60</v>
      </c>
      <c r="AD1624" t="s">
        <v>156</v>
      </c>
      <c r="AE1624" t="s">
        <v>176</v>
      </c>
      <c r="AF1624" t="s">
        <v>63</v>
      </c>
      <c r="AG1624" t="s">
        <v>64</v>
      </c>
      <c r="AH1624" t="s">
        <v>120</v>
      </c>
      <c r="AI1624" t="s">
        <v>326</v>
      </c>
      <c r="AJ1624">
        <v>1</v>
      </c>
      <c r="AK1624" t="s">
        <v>605</v>
      </c>
      <c r="AL1624">
        <v>4</v>
      </c>
      <c r="AM1624">
        <v>2</v>
      </c>
      <c r="AN1624" t="s">
        <v>61</v>
      </c>
      <c r="AO1624" t="s">
        <v>67</v>
      </c>
      <c r="AT1624" s="1">
        <v>44092</v>
      </c>
      <c r="AU1624" t="s">
        <v>12229</v>
      </c>
      <c r="AW1624" t="s">
        <v>71</v>
      </c>
      <c r="AX1624" t="s">
        <v>72</v>
      </c>
    </row>
    <row r="1625" spans="1:50" hidden="1" x14ac:dyDescent="0.25">
      <c r="A1625" t="str">
        <f>INDEX('Community ID'!B:B,MATCH(M1625,'Community ID'!A:A,0))</f>
        <v>Los Mangos</v>
      </c>
      <c r="B1625" t="str">
        <f>INDEX('Community ID'!$K:$K,MATCH('Environmental Data'!$N1625,'Community ID'!J:J,0))</f>
        <v>Santiago</v>
      </c>
      <c r="D1625" t="s">
        <v>4911</v>
      </c>
      <c r="G1625" t="s">
        <v>173</v>
      </c>
      <c r="H1625" t="s">
        <v>4913</v>
      </c>
      <c r="I1625">
        <v>24</v>
      </c>
      <c r="J1625">
        <v>8498678992</v>
      </c>
      <c r="K1625" t="s">
        <v>132</v>
      </c>
      <c r="L1625" t="s">
        <v>4277</v>
      </c>
      <c r="M1625" t="s">
        <v>4395</v>
      </c>
      <c r="N1625" t="s">
        <v>364</v>
      </c>
      <c r="O1625" t="s">
        <v>364</v>
      </c>
      <c r="Q1625" t="s">
        <v>338</v>
      </c>
      <c r="S1625">
        <v>40235463805</v>
      </c>
      <c r="T1625" t="s">
        <v>3105</v>
      </c>
      <c r="U1625" t="s">
        <v>56</v>
      </c>
      <c r="V1625">
        <v>19.489474147657798</v>
      </c>
      <c r="W1625">
        <v>-70.750863957799993</v>
      </c>
      <c r="X1625" t="s">
        <v>196</v>
      </c>
      <c r="Y1625" t="s">
        <v>196</v>
      </c>
      <c r="Z1625" t="s">
        <v>345</v>
      </c>
      <c r="AA1625" t="s">
        <v>155</v>
      </c>
      <c r="AB1625" t="s">
        <v>60</v>
      </c>
      <c r="AD1625" t="s">
        <v>156</v>
      </c>
      <c r="AE1625" t="s">
        <v>176</v>
      </c>
      <c r="AF1625" t="s">
        <v>63</v>
      </c>
      <c r="AG1625" t="s">
        <v>1052</v>
      </c>
      <c r="AH1625" t="s">
        <v>1052</v>
      </c>
      <c r="AI1625" t="s">
        <v>4914</v>
      </c>
      <c r="AJ1625">
        <v>1</v>
      </c>
      <c r="AK1625" t="s">
        <v>103</v>
      </c>
      <c r="AL1625">
        <v>3</v>
      </c>
      <c r="AM1625">
        <v>1</v>
      </c>
      <c r="AN1625" t="s">
        <v>60</v>
      </c>
      <c r="AO1625" t="s">
        <v>67</v>
      </c>
      <c r="AT1625" s="1">
        <v>44092</v>
      </c>
      <c r="AU1625" t="s">
        <v>12230</v>
      </c>
      <c r="AW1625" t="s">
        <v>71</v>
      </c>
      <c r="AX1625" t="s">
        <v>72</v>
      </c>
    </row>
    <row r="1626" spans="1:50" hidden="1" x14ac:dyDescent="0.25">
      <c r="A1626" t="str">
        <f>INDEX('Community ID'!B:B,MATCH(M1626,'Community ID'!A:A,0))</f>
        <v>Ojo de Agua</v>
      </c>
      <c r="B1626" t="str">
        <f>INDEX('Community ID'!$K:$K,MATCH('Environmental Data'!$N1626,'Community ID'!J:J,0))</f>
        <v>Constanza</v>
      </c>
      <c r="D1626" t="s">
        <v>4915</v>
      </c>
      <c r="F1626" t="s">
        <v>1154</v>
      </c>
      <c r="G1626" t="s">
        <v>151</v>
      </c>
      <c r="H1626" t="s">
        <v>4916</v>
      </c>
      <c r="I1626">
        <v>51</v>
      </c>
      <c r="J1626">
        <v>8094384809</v>
      </c>
      <c r="K1626" t="s">
        <v>76</v>
      </c>
      <c r="M1626" t="s">
        <v>4761</v>
      </c>
      <c r="N1626" t="s">
        <v>97</v>
      </c>
      <c r="O1626" t="s">
        <v>98</v>
      </c>
      <c r="T1626" t="s">
        <v>1564</v>
      </c>
      <c r="U1626" t="s">
        <v>56</v>
      </c>
      <c r="V1626">
        <v>18.911742700000001</v>
      </c>
      <c r="W1626">
        <v>-70.718519599999993</v>
      </c>
      <c r="X1626" t="s">
        <v>57</v>
      </c>
      <c r="Y1626" t="s">
        <v>57</v>
      </c>
      <c r="Z1626" t="s">
        <v>83</v>
      </c>
      <c r="AA1626" t="s">
        <v>155</v>
      </c>
      <c r="AB1626" t="s">
        <v>60</v>
      </c>
      <c r="AD1626" t="s">
        <v>156</v>
      </c>
      <c r="AE1626" t="s">
        <v>176</v>
      </c>
      <c r="AF1626" t="s">
        <v>63</v>
      </c>
      <c r="AG1626" t="s">
        <v>64</v>
      </c>
      <c r="AH1626" t="s">
        <v>120</v>
      </c>
      <c r="AI1626" t="s">
        <v>4917</v>
      </c>
      <c r="AJ1626">
        <v>1</v>
      </c>
      <c r="AK1626" t="s">
        <v>605</v>
      </c>
      <c r="AL1626">
        <v>4</v>
      </c>
      <c r="AN1626" t="s">
        <v>61</v>
      </c>
      <c r="AO1626" t="s">
        <v>67</v>
      </c>
      <c r="AT1626" s="1">
        <v>44092</v>
      </c>
      <c r="AU1626" t="s">
        <v>12231</v>
      </c>
      <c r="AW1626" t="s">
        <v>71</v>
      </c>
      <c r="AX1626" t="s">
        <v>72</v>
      </c>
    </row>
    <row r="1627" spans="1:50" hidden="1" x14ac:dyDescent="0.25">
      <c r="A1627" t="str">
        <f>INDEX('Community ID'!B:B,MATCH(M1627,'Community ID'!A:A,0))</f>
        <v>Ojo de Agua</v>
      </c>
      <c r="B1627" t="str">
        <f>INDEX('Community ID'!$K:$K,MATCH('Environmental Data'!$N1627,'Community ID'!J:J,0))</f>
        <v>Constanza</v>
      </c>
      <c r="D1627" t="s">
        <v>4921</v>
      </c>
      <c r="G1627" t="s">
        <v>151</v>
      </c>
      <c r="H1627" s="1">
        <v>30381</v>
      </c>
      <c r="I1627">
        <v>38</v>
      </c>
      <c r="J1627">
        <v>8099129335</v>
      </c>
      <c r="K1627" t="s">
        <v>201</v>
      </c>
      <c r="L1627" t="s">
        <v>4922</v>
      </c>
      <c r="M1627" t="s">
        <v>4769</v>
      </c>
      <c r="N1627" t="s">
        <v>97</v>
      </c>
      <c r="O1627" t="s">
        <v>53</v>
      </c>
      <c r="Q1627" t="s">
        <v>353</v>
      </c>
      <c r="R1627" t="s">
        <v>129</v>
      </c>
      <c r="T1627" t="s">
        <v>3005</v>
      </c>
      <c r="U1627" t="s">
        <v>56</v>
      </c>
      <c r="V1627">
        <v>18.912337699999998</v>
      </c>
      <c r="W1627">
        <v>-70.720749799999993</v>
      </c>
      <c r="X1627" t="s">
        <v>82</v>
      </c>
      <c r="Y1627" t="s">
        <v>57</v>
      </c>
      <c r="Z1627" t="s">
        <v>83</v>
      </c>
      <c r="AA1627" t="s">
        <v>155</v>
      </c>
      <c r="AB1627" t="s">
        <v>60</v>
      </c>
      <c r="AD1627" t="s">
        <v>156</v>
      </c>
      <c r="AE1627" t="s">
        <v>176</v>
      </c>
      <c r="AF1627" t="s">
        <v>63</v>
      </c>
      <c r="AG1627" t="s">
        <v>313</v>
      </c>
      <c r="AH1627" t="s">
        <v>3409</v>
      </c>
      <c r="AI1627" t="s">
        <v>4923</v>
      </c>
      <c r="AJ1627">
        <v>1</v>
      </c>
      <c r="AK1627" t="s">
        <v>597</v>
      </c>
      <c r="AL1627">
        <v>3</v>
      </c>
      <c r="AM1627">
        <v>1</v>
      </c>
      <c r="AN1627" t="s">
        <v>60</v>
      </c>
      <c r="AT1627" s="1">
        <v>44092</v>
      </c>
      <c r="AU1627" t="s">
        <v>12232</v>
      </c>
      <c r="AW1627" t="s">
        <v>71</v>
      </c>
      <c r="AX1627" t="s">
        <v>72</v>
      </c>
    </row>
    <row r="1628" spans="1:50" hidden="1" x14ac:dyDescent="0.25">
      <c r="A1628" t="str">
        <f>INDEX('Community ID'!B:B,MATCH(M1628,'Community ID'!A:A,0))</f>
        <v>Ojo de Agua</v>
      </c>
      <c r="B1628" t="str">
        <f>INDEX('Community ID'!$K:$K,MATCH('Environmental Data'!$N1628,'Community ID'!J:J,0))</f>
        <v>Constanza</v>
      </c>
      <c r="D1628" t="s">
        <v>4918</v>
      </c>
      <c r="G1628" t="s">
        <v>151</v>
      </c>
      <c r="H1628" t="s">
        <v>4919</v>
      </c>
      <c r="I1628">
        <v>39</v>
      </c>
      <c r="K1628" t="s">
        <v>76</v>
      </c>
      <c r="L1628" t="s">
        <v>247</v>
      </c>
      <c r="M1628" t="s">
        <v>4761</v>
      </c>
      <c r="N1628" t="s">
        <v>97</v>
      </c>
      <c r="O1628" t="s">
        <v>98</v>
      </c>
      <c r="T1628" t="s">
        <v>1564</v>
      </c>
      <c r="U1628" t="s">
        <v>56</v>
      </c>
      <c r="V1628">
        <v>18.912573900000002</v>
      </c>
      <c r="W1628">
        <v>-70.7196347</v>
      </c>
      <c r="X1628" t="s">
        <v>82</v>
      </c>
      <c r="Y1628" t="s">
        <v>196</v>
      </c>
      <c r="Z1628" t="s">
        <v>110</v>
      </c>
      <c r="AA1628" t="s">
        <v>155</v>
      </c>
      <c r="AB1628" t="s">
        <v>60</v>
      </c>
      <c r="AD1628" t="s">
        <v>156</v>
      </c>
      <c r="AE1628" t="s">
        <v>157</v>
      </c>
      <c r="AF1628" t="s">
        <v>63</v>
      </c>
      <c r="AG1628" t="s">
        <v>64</v>
      </c>
      <c r="AH1628" t="s">
        <v>120</v>
      </c>
      <c r="AI1628" t="s">
        <v>4920</v>
      </c>
      <c r="AJ1628">
        <v>1</v>
      </c>
      <c r="AK1628" t="s">
        <v>605</v>
      </c>
      <c r="AL1628">
        <v>1</v>
      </c>
      <c r="AN1628" t="s">
        <v>61</v>
      </c>
      <c r="AT1628" s="1">
        <v>44092</v>
      </c>
      <c r="AU1628" t="s">
        <v>12233</v>
      </c>
      <c r="AW1628" t="s">
        <v>71</v>
      </c>
      <c r="AX1628" t="s">
        <v>72</v>
      </c>
    </row>
    <row r="1629" spans="1:50" hidden="1" x14ac:dyDescent="0.25">
      <c r="A1629" t="str">
        <f>INDEX('Community ID'!B:B,MATCH(M1629,'Community ID'!A:A,0))</f>
        <v>Ojo de Agua</v>
      </c>
      <c r="B1629" t="str">
        <f>INDEX('Community ID'!$K:$K,MATCH('Environmental Data'!$N1629,'Community ID'!J:J,0))</f>
        <v>Constanza</v>
      </c>
      <c r="D1629" t="s">
        <v>4924</v>
      </c>
      <c r="G1629" t="s">
        <v>151</v>
      </c>
      <c r="H1629" t="s">
        <v>4925</v>
      </c>
      <c r="I1629">
        <v>56</v>
      </c>
      <c r="K1629" t="s">
        <v>76</v>
      </c>
      <c r="L1629" t="s">
        <v>50</v>
      </c>
      <c r="M1629" t="s">
        <v>4761</v>
      </c>
      <c r="N1629" t="s">
        <v>97</v>
      </c>
      <c r="O1629" t="s">
        <v>98</v>
      </c>
      <c r="T1629" t="s">
        <v>1564</v>
      </c>
      <c r="U1629" t="s">
        <v>56</v>
      </c>
      <c r="V1629">
        <v>18.912573900000002</v>
      </c>
      <c r="W1629">
        <v>-70.7196347</v>
      </c>
      <c r="X1629" t="s">
        <v>275</v>
      </c>
      <c r="Y1629" t="s">
        <v>275</v>
      </c>
      <c r="Z1629" t="s">
        <v>58</v>
      </c>
      <c r="AA1629" t="s">
        <v>155</v>
      </c>
      <c r="AB1629" t="s">
        <v>60</v>
      </c>
      <c r="AD1629" t="s">
        <v>156</v>
      </c>
      <c r="AE1629" t="s">
        <v>176</v>
      </c>
      <c r="AF1629" t="s">
        <v>63</v>
      </c>
      <c r="AG1629" t="s">
        <v>64</v>
      </c>
      <c r="AH1629" t="s">
        <v>120</v>
      </c>
      <c r="AI1629" t="s">
        <v>925</v>
      </c>
      <c r="AJ1629">
        <v>1</v>
      </c>
      <c r="AK1629" t="s">
        <v>605</v>
      </c>
      <c r="AL1629">
        <v>3</v>
      </c>
      <c r="AN1629" t="s">
        <v>61</v>
      </c>
      <c r="AO1629" t="s">
        <v>67</v>
      </c>
      <c r="AT1629" s="1">
        <v>44092</v>
      </c>
      <c r="AU1629" t="s">
        <v>12234</v>
      </c>
      <c r="AW1629" t="s">
        <v>71</v>
      </c>
      <c r="AX1629" t="s">
        <v>72</v>
      </c>
    </row>
    <row r="1630" spans="1:50" hidden="1" x14ac:dyDescent="0.25">
      <c r="A1630" t="str">
        <f>INDEX('Community ID'!B:B,MATCH(M1630,'Community ID'!A:A,0))</f>
        <v>Ojo de Agua</v>
      </c>
      <c r="B1630" t="str">
        <f>INDEX('Community ID'!$K:$K,MATCH('Environmental Data'!$N1630,'Community ID'!J:J,0))</f>
        <v>Constanza</v>
      </c>
      <c r="D1630" t="s">
        <v>4926</v>
      </c>
      <c r="G1630" t="s">
        <v>173</v>
      </c>
      <c r="H1630" s="1">
        <v>19511</v>
      </c>
      <c r="I1630">
        <v>68</v>
      </c>
      <c r="K1630" t="s">
        <v>76</v>
      </c>
      <c r="L1630" t="s">
        <v>127</v>
      </c>
      <c r="M1630" t="s">
        <v>4761</v>
      </c>
      <c r="N1630" t="s">
        <v>97</v>
      </c>
      <c r="O1630" t="s">
        <v>98</v>
      </c>
      <c r="T1630" t="s">
        <v>1564</v>
      </c>
      <c r="U1630" t="s">
        <v>56</v>
      </c>
      <c r="V1630">
        <v>18.912573900000002</v>
      </c>
      <c r="W1630">
        <v>-70.7196347</v>
      </c>
      <c r="X1630" t="s">
        <v>82</v>
      </c>
      <c r="Y1630" t="s">
        <v>82</v>
      </c>
      <c r="Z1630" t="s">
        <v>110</v>
      </c>
      <c r="AA1630" t="s">
        <v>155</v>
      </c>
      <c r="AB1630" t="s">
        <v>60</v>
      </c>
      <c r="AD1630" t="s">
        <v>156</v>
      </c>
      <c r="AE1630" t="s">
        <v>176</v>
      </c>
      <c r="AF1630" t="s">
        <v>63</v>
      </c>
      <c r="AG1630" t="s">
        <v>64</v>
      </c>
      <c r="AH1630" t="s">
        <v>120</v>
      </c>
      <c r="AI1630" t="s">
        <v>4927</v>
      </c>
      <c r="AJ1630">
        <v>1</v>
      </c>
      <c r="AK1630" t="s">
        <v>605</v>
      </c>
      <c r="AL1630">
        <v>2</v>
      </c>
      <c r="AN1630" t="s">
        <v>60</v>
      </c>
      <c r="AO1630" t="s">
        <v>67</v>
      </c>
      <c r="AT1630" s="1">
        <v>44092</v>
      </c>
      <c r="AU1630" t="s">
        <v>12235</v>
      </c>
      <c r="AW1630" t="s">
        <v>71</v>
      </c>
      <c r="AX1630" t="s">
        <v>72</v>
      </c>
    </row>
    <row r="1631" spans="1:50" hidden="1" x14ac:dyDescent="0.25">
      <c r="A1631" t="str">
        <f>INDEX('Community ID'!B:B,MATCH(M1631,'Community ID'!A:A,0))</f>
        <v>Ojo de Agua</v>
      </c>
      <c r="B1631" t="str">
        <f>INDEX('Community ID'!$K:$K,MATCH('Environmental Data'!$N1631,'Community ID'!J:J,0))</f>
        <v>Constanza</v>
      </c>
      <c r="D1631" t="s">
        <v>4929</v>
      </c>
      <c r="G1631" t="s">
        <v>173</v>
      </c>
      <c r="H1631" s="1">
        <v>37748</v>
      </c>
      <c r="I1631">
        <v>18</v>
      </c>
      <c r="K1631" t="s">
        <v>201</v>
      </c>
      <c r="L1631" t="s">
        <v>4930</v>
      </c>
      <c r="M1631" t="s">
        <v>4769</v>
      </c>
      <c r="N1631" t="s">
        <v>97</v>
      </c>
      <c r="O1631" t="s">
        <v>53</v>
      </c>
      <c r="Q1631" t="s">
        <v>353</v>
      </c>
      <c r="R1631" t="s">
        <v>129</v>
      </c>
      <c r="T1631" t="s">
        <v>3005</v>
      </c>
      <c r="U1631" t="s">
        <v>56</v>
      </c>
      <c r="V1631">
        <v>18.9153631</v>
      </c>
      <c r="W1631">
        <v>-70.741459300000002</v>
      </c>
      <c r="X1631" t="s">
        <v>275</v>
      </c>
      <c r="Y1631" t="s">
        <v>275</v>
      </c>
      <c r="Z1631" t="s">
        <v>58</v>
      </c>
      <c r="AA1631" t="s">
        <v>155</v>
      </c>
      <c r="AB1631" t="s">
        <v>60</v>
      </c>
      <c r="AD1631" t="s">
        <v>156</v>
      </c>
      <c r="AE1631" t="s">
        <v>176</v>
      </c>
      <c r="AG1631" t="s">
        <v>61</v>
      </c>
      <c r="AH1631" t="s">
        <v>64</v>
      </c>
      <c r="AI1631" t="s">
        <v>4931</v>
      </c>
      <c r="AJ1631">
        <v>1</v>
      </c>
      <c r="AK1631" t="s">
        <v>597</v>
      </c>
      <c r="AL1631">
        <v>7</v>
      </c>
      <c r="AM1631">
        <v>1</v>
      </c>
      <c r="AN1631" t="s">
        <v>61</v>
      </c>
      <c r="AO1631" t="s">
        <v>170</v>
      </c>
      <c r="AT1631" s="1">
        <v>44092</v>
      </c>
      <c r="AU1631" t="s">
        <v>12236</v>
      </c>
      <c r="AW1631" t="s">
        <v>71</v>
      </c>
      <c r="AX1631" t="s">
        <v>72</v>
      </c>
    </row>
    <row r="1632" spans="1:50" hidden="1" x14ac:dyDescent="0.25">
      <c r="A1632" t="str">
        <f>INDEX('Community ID'!B:B,MATCH(M1632,'Community ID'!A:A,0))</f>
        <v>Ojo de Agua</v>
      </c>
      <c r="B1632" t="str">
        <f>INDEX('Community ID'!$K:$K,MATCH('Environmental Data'!$N1632,'Community ID'!J:J,0))</f>
        <v>Constanza</v>
      </c>
      <c r="D1632" t="s">
        <v>4928</v>
      </c>
      <c r="G1632" t="s">
        <v>173</v>
      </c>
      <c r="H1632" t="s">
        <v>194</v>
      </c>
      <c r="I1632">
        <v>2021</v>
      </c>
      <c r="L1632" t="s">
        <v>127</v>
      </c>
      <c r="M1632" t="s">
        <v>4761</v>
      </c>
      <c r="N1632" t="s">
        <v>97</v>
      </c>
      <c r="O1632" t="s">
        <v>98</v>
      </c>
      <c r="T1632" t="s">
        <v>1564</v>
      </c>
      <c r="U1632" t="s">
        <v>56</v>
      </c>
      <c r="V1632">
        <v>18.911742700000001</v>
      </c>
      <c r="W1632">
        <v>-70.718519599999993</v>
      </c>
      <c r="X1632" t="s">
        <v>82</v>
      </c>
      <c r="Y1632" t="s">
        <v>82</v>
      </c>
      <c r="Z1632" t="s">
        <v>110</v>
      </c>
      <c r="AA1632" t="s">
        <v>155</v>
      </c>
      <c r="AB1632" t="s">
        <v>60</v>
      </c>
      <c r="AD1632" t="s">
        <v>156</v>
      </c>
      <c r="AE1632" t="s">
        <v>176</v>
      </c>
      <c r="AF1632" t="s">
        <v>63</v>
      </c>
      <c r="AG1632" t="s">
        <v>64</v>
      </c>
      <c r="AH1632" t="s">
        <v>120</v>
      </c>
      <c r="AI1632" t="s">
        <v>326</v>
      </c>
      <c r="AJ1632">
        <v>1</v>
      </c>
      <c r="AK1632" t="s">
        <v>1216</v>
      </c>
      <c r="AL1632">
        <v>2</v>
      </c>
      <c r="AN1632" t="s">
        <v>60</v>
      </c>
      <c r="AO1632" t="s">
        <v>67</v>
      </c>
      <c r="AT1632" s="1">
        <v>44092</v>
      </c>
      <c r="AU1632" t="s">
        <v>12237</v>
      </c>
      <c r="AW1632" t="s">
        <v>71</v>
      </c>
      <c r="AX1632" t="s">
        <v>72</v>
      </c>
    </row>
    <row r="1633" spans="1:50" hidden="1" x14ac:dyDescent="0.25">
      <c r="A1633" t="str">
        <f>INDEX('Community ID'!B:B,MATCH(M1633,'Community ID'!A:A,0))</f>
        <v>Ojo de Agua</v>
      </c>
      <c r="B1633" t="str">
        <f>INDEX('Community ID'!$K:$K,MATCH('Environmental Data'!$N1633,'Community ID'!J:J,0))</f>
        <v>Constanza</v>
      </c>
      <c r="D1633" t="s">
        <v>4932</v>
      </c>
      <c r="F1633" t="s">
        <v>1853</v>
      </c>
      <c r="G1633" t="s">
        <v>173</v>
      </c>
      <c r="H1633" s="1">
        <v>16136</v>
      </c>
      <c r="I1633">
        <v>77</v>
      </c>
      <c r="K1633" t="s">
        <v>76</v>
      </c>
      <c r="L1633" t="s">
        <v>127</v>
      </c>
      <c r="M1633" t="s">
        <v>4761</v>
      </c>
      <c r="N1633" t="s">
        <v>97</v>
      </c>
      <c r="O1633" t="s">
        <v>98</v>
      </c>
      <c r="T1633" t="s">
        <v>1564</v>
      </c>
      <c r="U1633" t="s">
        <v>56</v>
      </c>
      <c r="V1633">
        <v>18.912573900000002</v>
      </c>
      <c r="W1633">
        <v>-70.7196347</v>
      </c>
      <c r="X1633" t="s">
        <v>82</v>
      </c>
      <c r="Y1633" t="s">
        <v>82</v>
      </c>
      <c r="Z1633" t="s">
        <v>110</v>
      </c>
      <c r="AA1633" t="s">
        <v>155</v>
      </c>
      <c r="AB1633" t="s">
        <v>60</v>
      </c>
      <c r="AD1633" t="s">
        <v>156</v>
      </c>
      <c r="AE1633" t="s">
        <v>157</v>
      </c>
      <c r="AF1633" t="s">
        <v>111</v>
      </c>
      <c r="AG1633" t="s">
        <v>64</v>
      </c>
      <c r="AH1633" t="s">
        <v>120</v>
      </c>
      <c r="AI1633" t="s">
        <v>4933</v>
      </c>
      <c r="AJ1633">
        <v>1</v>
      </c>
      <c r="AK1633" t="s">
        <v>605</v>
      </c>
      <c r="AL1633">
        <v>4</v>
      </c>
      <c r="AM1633">
        <v>1</v>
      </c>
      <c r="AN1633" t="s">
        <v>60</v>
      </c>
      <c r="AO1633" t="s">
        <v>67</v>
      </c>
      <c r="AT1633" s="1">
        <v>44092</v>
      </c>
      <c r="AU1633" t="s">
        <v>12238</v>
      </c>
      <c r="AW1633" t="s">
        <v>71</v>
      </c>
      <c r="AX1633" t="s">
        <v>72</v>
      </c>
    </row>
    <row r="1634" spans="1:50" hidden="1" x14ac:dyDescent="0.25">
      <c r="A1634" t="str">
        <f>INDEX('Community ID'!B:B,MATCH(M1634,'Community ID'!A:A,0))</f>
        <v>Ojo de Agua</v>
      </c>
      <c r="B1634" t="str">
        <f>INDEX('Community ID'!$K:$K,MATCH('Environmental Data'!$N1634,'Community ID'!J:J,0))</f>
        <v>Constanza</v>
      </c>
      <c r="D1634" t="s">
        <v>4934</v>
      </c>
      <c r="G1634" t="s">
        <v>151</v>
      </c>
      <c r="H1634" s="1">
        <v>33454</v>
      </c>
      <c r="I1634">
        <v>30</v>
      </c>
      <c r="J1634">
        <v>8497392131</v>
      </c>
      <c r="K1634" t="s">
        <v>132</v>
      </c>
      <c r="L1634" t="s">
        <v>332</v>
      </c>
      <c r="M1634" t="s">
        <v>4761</v>
      </c>
      <c r="N1634" t="s">
        <v>97</v>
      </c>
      <c r="O1634" t="s">
        <v>98</v>
      </c>
      <c r="Q1634" t="s">
        <v>99</v>
      </c>
      <c r="T1634" t="s">
        <v>1564</v>
      </c>
      <c r="U1634" t="s">
        <v>56</v>
      </c>
      <c r="V1634">
        <v>18.902730999999999</v>
      </c>
      <c r="W1634">
        <v>-70.744451900000001</v>
      </c>
      <c r="X1634" t="s">
        <v>82</v>
      </c>
      <c r="Y1634" t="s">
        <v>82</v>
      </c>
      <c r="Z1634" t="s">
        <v>110</v>
      </c>
      <c r="AA1634" t="s">
        <v>155</v>
      </c>
      <c r="AB1634" t="s">
        <v>60</v>
      </c>
      <c r="AD1634" t="s">
        <v>156</v>
      </c>
      <c r="AE1634" t="s">
        <v>157</v>
      </c>
      <c r="AF1634" t="s">
        <v>63</v>
      </c>
      <c r="AG1634" t="s">
        <v>64</v>
      </c>
      <c r="AH1634" t="s">
        <v>120</v>
      </c>
      <c r="AI1634" t="s">
        <v>4935</v>
      </c>
      <c r="AJ1634">
        <v>1</v>
      </c>
      <c r="AK1634" t="s">
        <v>605</v>
      </c>
      <c r="AL1634">
        <v>4</v>
      </c>
      <c r="AM1634">
        <v>1</v>
      </c>
      <c r="AN1634" t="s">
        <v>60</v>
      </c>
      <c r="AO1634" t="s">
        <v>67</v>
      </c>
      <c r="AT1634" s="1">
        <v>44092</v>
      </c>
      <c r="AU1634" t="s">
        <v>12239</v>
      </c>
      <c r="AW1634" t="s">
        <v>71</v>
      </c>
      <c r="AX1634" t="s">
        <v>72</v>
      </c>
    </row>
    <row r="1635" spans="1:50" hidden="1" x14ac:dyDescent="0.25">
      <c r="A1635" t="str">
        <f>INDEX('Community ID'!B:B,MATCH(M1635,'Community ID'!A:A,0))</f>
        <v>Los Mangos</v>
      </c>
      <c r="B1635" t="str">
        <f>INDEX('Community ID'!$K:$K,MATCH('Environmental Data'!$N1635,'Community ID'!J:J,0))</f>
        <v>Santiago</v>
      </c>
      <c r="D1635" t="s">
        <v>4936</v>
      </c>
      <c r="F1635" t="s">
        <v>4014</v>
      </c>
      <c r="G1635" t="s">
        <v>173</v>
      </c>
      <c r="H1635" t="s">
        <v>4937</v>
      </c>
      <c r="I1635">
        <v>26</v>
      </c>
      <c r="J1635">
        <v>8299402391</v>
      </c>
      <c r="K1635" t="s">
        <v>201</v>
      </c>
      <c r="L1635" t="s">
        <v>1209</v>
      </c>
      <c r="M1635" t="s">
        <v>4395</v>
      </c>
      <c r="N1635" t="s">
        <v>364</v>
      </c>
      <c r="O1635" t="s">
        <v>364</v>
      </c>
      <c r="Q1635" t="s">
        <v>134</v>
      </c>
      <c r="S1635">
        <v>40225078373</v>
      </c>
      <c r="T1635" t="s">
        <v>3105</v>
      </c>
      <c r="U1635" t="s">
        <v>56</v>
      </c>
      <c r="V1635">
        <v>19.489516676268199</v>
      </c>
      <c r="W1635">
        <v>-70.750609135455704</v>
      </c>
      <c r="X1635" t="s">
        <v>275</v>
      </c>
      <c r="Y1635" t="s">
        <v>275</v>
      </c>
      <c r="Z1635" t="s">
        <v>345</v>
      </c>
      <c r="AA1635" t="s">
        <v>155</v>
      </c>
      <c r="AB1635" t="s">
        <v>60</v>
      </c>
      <c r="AD1635" t="s">
        <v>156</v>
      </c>
      <c r="AE1635" t="s">
        <v>176</v>
      </c>
      <c r="AF1635" t="s">
        <v>63</v>
      </c>
      <c r="AG1635" t="s">
        <v>135</v>
      </c>
      <c r="AH1635" t="s">
        <v>135</v>
      </c>
      <c r="AI1635" t="s">
        <v>4938</v>
      </c>
      <c r="AJ1635">
        <v>1</v>
      </c>
      <c r="AK1635" t="s">
        <v>2357</v>
      </c>
      <c r="AL1635">
        <v>4</v>
      </c>
      <c r="AN1635" t="s">
        <v>61</v>
      </c>
      <c r="AO1635" t="s">
        <v>67</v>
      </c>
      <c r="AT1635" s="1">
        <v>44091</v>
      </c>
      <c r="AU1635" t="s">
        <v>12240</v>
      </c>
      <c r="AW1635" t="s">
        <v>71</v>
      </c>
      <c r="AX1635" t="s">
        <v>72</v>
      </c>
    </row>
    <row r="1636" spans="1:50" hidden="1" x14ac:dyDescent="0.25">
      <c r="A1636" t="str">
        <f>INDEX('Community ID'!B:B,MATCH(M1636,'Community ID'!A:A,0))</f>
        <v>Los Mangos</v>
      </c>
      <c r="B1636" t="str">
        <f>INDEX('Community ID'!$K:$K,MATCH('Environmental Data'!$N1636,'Community ID'!J:J,0))</f>
        <v>Santiago</v>
      </c>
      <c r="D1636" t="s">
        <v>4939</v>
      </c>
      <c r="F1636" t="s">
        <v>4940</v>
      </c>
      <c r="G1636" t="s">
        <v>151</v>
      </c>
      <c r="H1636" s="1">
        <v>24509</v>
      </c>
      <c r="I1636">
        <v>54</v>
      </c>
      <c r="J1636">
        <v>8296044423</v>
      </c>
      <c r="K1636" t="s">
        <v>132</v>
      </c>
      <c r="L1636" t="s">
        <v>1533</v>
      </c>
      <c r="M1636" t="s">
        <v>4395</v>
      </c>
      <c r="N1636" t="s">
        <v>364</v>
      </c>
      <c r="O1636" t="s">
        <v>364</v>
      </c>
      <c r="S1636">
        <v>101925428</v>
      </c>
      <c r="T1636" t="s">
        <v>3105</v>
      </c>
      <c r="U1636" t="s">
        <v>56</v>
      </c>
      <c r="V1636">
        <v>19.489539119469001</v>
      </c>
      <c r="W1636">
        <v>-70.750679793550702</v>
      </c>
      <c r="X1636" t="s">
        <v>57</v>
      </c>
      <c r="Y1636" t="s">
        <v>57</v>
      </c>
      <c r="Z1636" t="s">
        <v>345</v>
      </c>
      <c r="AA1636" t="s">
        <v>155</v>
      </c>
      <c r="AB1636" t="s">
        <v>60</v>
      </c>
      <c r="AD1636" t="s">
        <v>156</v>
      </c>
      <c r="AE1636" t="s">
        <v>176</v>
      </c>
      <c r="AF1636" t="s">
        <v>395</v>
      </c>
      <c r="AG1636" t="s">
        <v>135</v>
      </c>
      <c r="AH1636" t="s">
        <v>1052</v>
      </c>
      <c r="AI1636" t="s">
        <v>4941</v>
      </c>
      <c r="AJ1636">
        <v>1</v>
      </c>
      <c r="AK1636" t="s">
        <v>4942</v>
      </c>
      <c r="AL1636">
        <v>1</v>
      </c>
      <c r="AN1636" t="s">
        <v>60</v>
      </c>
      <c r="AO1636" t="s">
        <v>67</v>
      </c>
      <c r="AT1636" s="1">
        <v>44091</v>
      </c>
      <c r="AU1636" t="s">
        <v>12241</v>
      </c>
      <c r="AW1636" t="s">
        <v>71</v>
      </c>
      <c r="AX1636" t="s">
        <v>72</v>
      </c>
    </row>
    <row r="1637" spans="1:50" hidden="1" x14ac:dyDescent="0.25">
      <c r="A1637" t="str">
        <f>INDEX('Community ID'!B:B,MATCH(M1637,'Community ID'!A:A,0))</f>
        <v>Los Mangos</v>
      </c>
      <c r="B1637" t="str">
        <f>INDEX('Community ID'!$K:$K,MATCH('Environmental Data'!$N1637,'Community ID'!J:J,0))</f>
        <v>Santiago</v>
      </c>
      <c r="D1637" t="s">
        <v>4943</v>
      </c>
      <c r="G1637" t="s">
        <v>151</v>
      </c>
      <c r="H1637" t="s">
        <v>4944</v>
      </c>
      <c r="I1637">
        <v>57</v>
      </c>
      <c r="J1637">
        <v>8297305708</v>
      </c>
      <c r="K1637" t="s">
        <v>201</v>
      </c>
      <c r="L1637" t="s">
        <v>4945</v>
      </c>
      <c r="M1637" t="s">
        <v>4395</v>
      </c>
      <c r="N1637" t="s">
        <v>364</v>
      </c>
      <c r="O1637" t="s">
        <v>364</v>
      </c>
      <c r="Q1637" t="s">
        <v>134</v>
      </c>
      <c r="S1637">
        <v>3102065723</v>
      </c>
      <c r="T1637" t="s">
        <v>3105</v>
      </c>
      <c r="U1637" t="s">
        <v>56</v>
      </c>
      <c r="V1637">
        <v>19.488675964798599</v>
      </c>
      <c r="W1637">
        <v>-70.749155486682895</v>
      </c>
      <c r="X1637" t="s">
        <v>57</v>
      </c>
      <c r="Y1637" t="s">
        <v>57</v>
      </c>
      <c r="Z1637" t="s">
        <v>345</v>
      </c>
      <c r="AA1637" t="s">
        <v>155</v>
      </c>
      <c r="AB1637" t="s">
        <v>60</v>
      </c>
      <c r="AD1637" t="s">
        <v>156</v>
      </c>
      <c r="AE1637" t="s">
        <v>176</v>
      </c>
      <c r="AF1637" t="s">
        <v>63</v>
      </c>
      <c r="AG1637" t="s">
        <v>1052</v>
      </c>
      <c r="AH1637" t="s">
        <v>1052</v>
      </c>
      <c r="AI1637" t="s">
        <v>4946</v>
      </c>
      <c r="AJ1637">
        <v>2</v>
      </c>
      <c r="AK1637" t="s">
        <v>4947</v>
      </c>
      <c r="AL1637">
        <v>2</v>
      </c>
      <c r="AN1637" t="s">
        <v>60</v>
      </c>
      <c r="AO1637" t="s">
        <v>67</v>
      </c>
      <c r="AT1637" s="1">
        <v>44091</v>
      </c>
      <c r="AU1637" t="s">
        <v>12242</v>
      </c>
      <c r="AW1637" t="s">
        <v>71</v>
      </c>
      <c r="AX1637" t="s">
        <v>72</v>
      </c>
    </row>
    <row r="1638" spans="1:50" hidden="1" x14ac:dyDescent="0.25">
      <c r="A1638" t="str">
        <f>INDEX('Community ID'!B:B,MATCH(M1638,'Community ID'!A:A,0))</f>
        <v>Los Mangos</v>
      </c>
      <c r="B1638" t="str">
        <f>INDEX('Community ID'!$K:$K,MATCH('Environmental Data'!$N1638,'Community ID'!J:J,0))</f>
        <v>Santiago</v>
      </c>
      <c r="D1638" t="s">
        <v>4948</v>
      </c>
      <c r="G1638" t="s">
        <v>173</v>
      </c>
      <c r="H1638" s="1">
        <v>35166</v>
      </c>
      <c r="I1638">
        <v>25</v>
      </c>
      <c r="J1638">
        <v>8294941768</v>
      </c>
      <c r="K1638" t="s">
        <v>201</v>
      </c>
      <c r="L1638" t="s">
        <v>589</v>
      </c>
      <c r="M1638" t="s">
        <v>4395</v>
      </c>
      <c r="N1638" t="s">
        <v>364</v>
      </c>
      <c r="O1638" t="s">
        <v>364</v>
      </c>
      <c r="S1638">
        <v>40228162422</v>
      </c>
      <c r="T1638" t="s">
        <v>3105</v>
      </c>
      <c r="U1638" t="s">
        <v>56</v>
      </c>
      <c r="V1638">
        <v>19.488686354784299</v>
      </c>
      <c r="W1638">
        <v>-70.749410620971801</v>
      </c>
      <c r="X1638" t="s">
        <v>196</v>
      </c>
      <c r="Y1638" t="s">
        <v>275</v>
      </c>
      <c r="Z1638" t="s">
        <v>345</v>
      </c>
      <c r="AA1638" t="s">
        <v>155</v>
      </c>
      <c r="AB1638" t="s">
        <v>60</v>
      </c>
      <c r="AD1638" t="s">
        <v>156</v>
      </c>
      <c r="AE1638" t="s">
        <v>176</v>
      </c>
      <c r="AF1638" t="s">
        <v>63</v>
      </c>
      <c r="AG1638" t="s">
        <v>135</v>
      </c>
      <c r="AH1638" t="s">
        <v>135</v>
      </c>
      <c r="AI1638" t="s">
        <v>4949</v>
      </c>
      <c r="AJ1638">
        <v>1</v>
      </c>
      <c r="AK1638" t="s">
        <v>597</v>
      </c>
      <c r="AL1638">
        <v>5</v>
      </c>
      <c r="AM1638">
        <v>3</v>
      </c>
      <c r="AN1638" t="s">
        <v>61</v>
      </c>
      <c r="AO1638" t="s">
        <v>67</v>
      </c>
      <c r="AT1638" s="1">
        <v>44091</v>
      </c>
      <c r="AU1638" t="s">
        <v>12243</v>
      </c>
      <c r="AW1638" t="s">
        <v>71</v>
      </c>
      <c r="AX1638" t="s">
        <v>72</v>
      </c>
    </row>
    <row r="1639" spans="1:50" hidden="1" x14ac:dyDescent="0.25">
      <c r="A1639" t="str">
        <f>INDEX('Community ID'!B:B,MATCH(M1639,'Community ID'!A:A,0))</f>
        <v>Los Mangos</v>
      </c>
      <c r="B1639" t="str">
        <f>INDEX('Community ID'!$K:$K,MATCH('Environmental Data'!$N1639,'Community ID'!J:J,0))</f>
        <v>Santiago</v>
      </c>
      <c r="D1639" t="s">
        <v>4950</v>
      </c>
      <c r="G1639" t="s">
        <v>173</v>
      </c>
      <c r="H1639" s="1">
        <v>32693</v>
      </c>
      <c r="I1639">
        <v>32</v>
      </c>
      <c r="J1639">
        <v>8494042373</v>
      </c>
      <c r="K1639" t="s">
        <v>49</v>
      </c>
      <c r="L1639" t="s">
        <v>3143</v>
      </c>
      <c r="M1639" t="s">
        <v>4395</v>
      </c>
      <c r="N1639" t="s">
        <v>364</v>
      </c>
      <c r="O1639" t="s">
        <v>364</v>
      </c>
      <c r="S1639">
        <v>3105444859</v>
      </c>
      <c r="T1639" t="s">
        <v>3105</v>
      </c>
      <c r="U1639" t="s">
        <v>56</v>
      </c>
      <c r="V1639">
        <v>19.4886750292046</v>
      </c>
      <c r="W1639">
        <v>-70.749316198686103</v>
      </c>
      <c r="X1639" t="s">
        <v>57</v>
      </c>
      <c r="Y1639" t="s">
        <v>57</v>
      </c>
      <c r="Z1639" t="s">
        <v>345</v>
      </c>
      <c r="AA1639" t="s">
        <v>155</v>
      </c>
      <c r="AB1639" t="s">
        <v>60</v>
      </c>
      <c r="AD1639" t="s">
        <v>156</v>
      </c>
      <c r="AE1639" t="s">
        <v>176</v>
      </c>
      <c r="AF1639" t="s">
        <v>111</v>
      </c>
      <c r="AG1639" t="s">
        <v>135</v>
      </c>
      <c r="AH1639" t="s">
        <v>135</v>
      </c>
      <c r="AI1639" t="s">
        <v>3190</v>
      </c>
      <c r="AJ1639">
        <v>1</v>
      </c>
      <c r="AK1639" t="s">
        <v>597</v>
      </c>
      <c r="AL1639">
        <v>4</v>
      </c>
      <c r="AN1639" t="s">
        <v>60</v>
      </c>
      <c r="AO1639" t="s">
        <v>67</v>
      </c>
      <c r="AT1639" s="1">
        <v>44091</v>
      </c>
      <c r="AU1639" t="s">
        <v>12244</v>
      </c>
      <c r="AW1639" t="s">
        <v>71</v>
      </c>
      <c r="AX1639" t="s">
        <v>72</v>
      </c>
    </row>
    <row r="1640" spans="1:50" hidden="1" x14ac:dyDescent="0.25">
      <c r="A1640" t="str">
        <f>INDEX('Community ID'!B:B,MATCH(M1640,'Community ID'!A:A,0))</f>
        <v>Los Mangos</v>
      </c>
      <c r="B1640" t="str">
        <f>INDEX('Community ID'!$K:$K,MATCH('Environmental Data'!$N1640,'Community ID'!J:J,0))</f>
        <v>Santiago</v>
      </c>
      <c r="D1640" t="s">
        <v>4951</v>
      </c>
      <c r="G1640" t="s">
        <v>151</v>
      </c>
      <c r="H1640" s="1">
        <v>29709</v>
      </c>
      <c r="I1640">
        <v>40</v>
      </c>
      <c r="J1640">
        <v>8293339826</v>
      </c>
      <c r="K1640" t="s">
        <v>49</v>
      </c>
      <c r="L1640" t="s">
        <v>4952</v>
      </c>
      <c r="M1640" t="s">
        <v>4395</v>
      </c>
      <c r="N1640" t="s">
        <v>364</v>
      </c>
      <c r="O1640" t="s">
        <v>364</v>
      </c>
      <c r="Q1640" t="s">
        <v>370</v>
      </c>
      <c r="S1640">
        <v>11600003468</v>
      </c>
      <c r="T1640" t="s">
        <v>3105</v>
      </c>
      <c r="U1640" t="s">
        <v>56</v>
      </c>
      <c r="V1640">
        <v>19.4889271837066</v>
      </c>
      <c r="W1640">
        <v>-70.749357148936795</v>
      </c>
      <c r="X1640" t="s">
        <v>57</v>
      </c>
      <c r="Y1640" t="s">
        <v>57</v>
      </c>
      <c r="Z1640" t="s">
        <v>345</v>
      </c>
      <c r="AA1640" t="s">
        <v>155</v>
      </c>
      <c r="AB1640" t="s">
        <v>60</v>
      </c>
      <c r="AD1640" t="s">
        <v>156</v>
      </c>
      <c r="AE1640" t="s">
        <v>176</v>
      </c>
      <c r="AF1640" t="s">
        <v>63</v>
      </c>
      <c r="AG1640" t="s">
        <v>135</v>
      </c>
      <c r="AH1640" t="s">
        <v>1052</v>
      </c>
      <c r="AI1640" t="s">
        <v>4953</v>
      </c>
      <c r="AJ1640">
        <v>0</v>
      </c>
      <c r="AK1640" t="s">
        <v>103</v>
      </c>
      <c r="AL1640">
        <v>4</v>
      </c>
      <c r="AM1640">
        <v>2</v>
      </c>
      <c r="AN1640" t="s">
        <v>61</v>
      </c>
      <c r="AO1640" t="s">
        <v>67</v>
      </c>
      <c r="AT1640" s="1">
        <v>44091</v>
      </c>
      <c r="AU1640" t="s">
        <v>12245</v>
      </c>
      <c r="AW1640" t="s">
        <v>71</v>
      </c>
      <c r="AX1640" t="s">
        <v>72</v>
      </c>
    </row>
    <row r="1641" spans="1:50" hidden="1" x14ac:dyDescent="0.25">
      <c r="A1641" t="str">
        <f>INDEX('Community ID'!B:B,MATCH(M1641,'Community ID'!A:A,0))</f>
        <v>Los Mangos</v>
      </c>
      <c r="B1641" t="str">
        <f>INDEX('Community ID'!$K:$K,MATCH('Environmental Data'!$N1641,'Community ID'!J:J,0))</f>
        <v>Santiago</v>
      </c>
      <c r="D1641" t="s">
        <v>4954</v>
      </c>
      <c r="F1641" t="s">
        <v>4955</v>
      </c>
      <c r="G1641" t="s">
        <v>151</v>
      </c>
      <c r="H1641" s="1">
        <v>16807</v>
      </c>
      <c r="I1641">
        <v>75</v>
      </c>
      <c r="J1641">
        <v>8493300970</v>
      </c>
      <c r="K1641" t="s">
        <v>76</v>
      </c>
      <c r="L1641" t="s">
        <v>4956</v>
      </c>
      <c r="M1641" t="s">
        <v>4395</v>
      </c>
      <c r="N1641" t="s">
        <v>364</v>
      </c>
      <c r="O1641" t="s">
        <v>364</v>
      </c>
      <c r="Q1641" t="s">
        <v>134</v>
      </c>
      <c r="S1641">
        <v>3101416059</v>
      </c>
      <c r="T1641" t="s">
        <v>3105</v>
      </c>
      <c r="U1641" t="s">
        <v>56</v>
      </c>
      <c r="V1641">
        <v>19.4889271837066</v>
      </c>
      <c r="W1641">
        <v>-70.749357148936795</v>
      </c>
      <c r="X1641" t="s">
        <v>196</v>
      </c>
      <c r="Y1641" t="s">
        <v>196</v>
      </c>
      <c r="Z1641" t="s">
        <v>345</v>
      </c>
      <c r="AA1641" t="s">
        <v>155</v>
      </c>
      <c r="AB1641" t="s">
        <v>60</v>
      </c>
      <c r="AD1641" t="s">
        <v>156</v>
      </c>
      <c r="AE1641" t="s">
        <v>176</v>
      </c>
      <c r="AF1641" t="s">
        <v>63</v>
      </c>
      <c r="AG1641" t="s">
        <v>135</v>
      </c>
      <c r="AH1641" t="s">
        <v>1052</v>
      </c>
      <c r="AI1641" t="s">
        <v>4957</v>
      </c>
      <c r="AJ1641">
        <v>1</v>
      </c>
      <c r="AK1641" t="s">
        <v>103</v>
      </c>
      <c r="AL1641">
        <v>1</v>
      </c>
      <c r="AN1641" t="s">
        <v>60</v>
      </c>
      <c r="AO1641" t="s">
        <v>67</v>
      </c>
      <c r="AT1641" s="1">
        <v>44091</v>
      </c>
      <c r="AU1641" t="s">
        <v>12246</v>
      </c>
      <c r="AW1641" t="s">
        <v>71</v>
      </c>
      <c r="AX1641" t="s">
        <v>72</v>
      </c>
    </row>
    <row r="1642" spans="1:50" hidden="1" x14ac:dyDescent="0.25">
      <c r="A1642" t="str">
        <f>INDEX('Community ID'!B:B,MATCH(M1642,'Community ID'!A:A,0))</f>
        <v>Los Mangos</v>
      </c>
      <c r="B1642" t="str">
        <f>INDEX('Community ID'!$K:$K,MATCH('Environmental Data'!$N1642,'Community ID'!J:J,0))</f>
        <v>Santiago</v>
      </c>
      <c r="D1642" t="s">
        <v>4958</v>
      </c>
      <c r="G1642" t="s">
        <v>173</v>
      </c>
      <c r="H1642" t="s">
        <v>4959</v>
      </c>
      <c r="I1642">
        <v>37</v>
      </c>
      <c r="J1642">
        <v>8498519175</v>
      </c>
      <c r="K1642" t="s">
        <v>132</v>
      </c>
      <c r="L1642" t="s">
        <v>4960</v>
      </c>
      <c r="M1642" t="s">
        <v>4395</v>
      </c>
      <c r="N1642" t="s">
        <v>364</v>
      </c>
      <c r="O1642" t="s">
        <v>364</v>
      </c>
      <c r="Q1642" t="s">
        <v>370</v>
      </c>
      <c r="S1642">
        <v>4701735641</v>
      </c>
      <c r="T1642" t="s">
        <v>3105</v>
      </c>
      <c r="U1642" t="s">
        <v>56</v>
      </c>
      <c r="V1642">
        <v>19.488969008544299</v>
      </c>
      <c r="W1642">
        <v>-70.749991995991905</v>
      </c>
      <c r="X1642" t="s">
        <v>196</v>
      </c>
      <c r="Y1642" t="s">
        <v>196</v>
      </c>
      <c r="Z1642" t="s">
        <v>345</v>
      </c>
      <c r="AA1642" t="s">
        <v>155</v>
      </c>
      <c r="AB1642" t="s">
        <v>60</v>
      </c>
      <c r="AD1642" t="s">
        <v>156</v>
      </c>
      <c r="AE1642" t="s">
        <v>176</v>
      </c>
      <c r="AF1642" t="s">
        <v>111</v>
      </c>
      <c r="AG1642" t="s">
        <v>1052</v>
      </c>
      <c r="AH1642" t="s">
        <v>1052</v>
      </c>
      <c r="AI1642" t="s">
        <v>4961</v>
      </c>
      <c r="AJ1642">
        <v>1</v>
      </c>
      <c r="AK1642" t="s">
        <v>597</v>
      </c>
      <c r="AL1642">
        <v>5</v>
      </c>
      <c r="AM1642">
        <v>2</v>
      </c>
      <c r="AN1642" t="s">
        <v>61</v>
      </c>
      <c r="AO1642" t="s">
        <v>67</v>
      </c>
      <c r="AT1642" s="1">
        <v>44091</v>
      </c>
      <c r="AU1642" t="s">
        <v>12247</v>
      </c>
      <c r="AW1642" t="s">
        <v>71</v>
      </c>
      <c r="AX1642" t="s">
        <v>72</v>
      </c>
    </row>
    <row r="1643" spans="1:50" hidden="1" x14ac:dyDescent="0.25">
      <c r="A1643" t="str">
        <f>INDEX('Community ID'!B:B,MATCH(M1643,'Community ID'!A:A,0))</f>
        <v>Los Mangos</v>
      </c>
      <c r="B1643" t="str">
        <f>INDEX('Community ID'!$K:$K,MATCH('Environmental Data'!$N1643,'Community ID'!J:J,0))</f>
        <v>Santiago</v>
      </c>
      <c r="D1643" t="s">
        <v>4962</v>
      </c>
      <c r="G1643" t="s">
        <v>173</v>
      </c>
      <c r="H1643" s="1">
        <v>24777</v>
      </c>
      <c r="I1643">
        <v>54</v>
      </c>
      <c r="J1643">
        <v>8098859976</v>
      </c>
      <c r="K1643" t="s">
        <v>76</v>
      </c>
      <c r="L1643" t="s">
        <v>4960</v>
      </c>
      <c r="M1643" t="s">
        <v>4395</v>
      </c>
      <c r="N1643" t="s">
        <v>364</v>
      </c>
      <c r="O1643" t="s">
        <v>364</v>
      </c>
      <c r="Q1643" t="s">
        <v>134</v>
      </c>
      <c r="T1643" t="s">
        <v>3105</v>
      </c>
      <c r="U1643" t="s">
        <v>56</v>
      </c>
      <c r="V1643">
        <v>19.488559669629399</v>
      </c>
      <c r="W1643">
        <v>-70.750156046489295</v>
      </c>
      <c r="X1643" t="s">
        <v>196</v>
      </c>
      <c r="Y1643" t="s">
        <v>196</v>
      </c>
      <c r="Z1643" t="s">
        <v>83</v>
      </c>
      <c r="AA1643" t="s">
        <v>155</v>
      </c>
      <c r="AB1643" t="s">
        <v>60</v>
      </c>
      <c r="AD1643" t="s">
        <v>156</v>
      </c>
      <c r="AE1643" t="s">
        <v>176</v>
      </c>
      <c r="AF1643" t="s">
        <v>111</v>
      </c>
      <c r="AG1643" t="s">
        <v>135</v>
      </c>
      <c r="AH1643" t="s">
        <v>135</v>
      </c>
      <c r="AI1643" t="s">
        <v>4963</v>
      </c>
      <c r="AJ1643">
        <v>2</v>
      </c>
      <c r="AK1643" t="s">
        <v>597</v>
      </c>
      <c r="AL1643">
        <v>5</v>
      </c>
      <c r="AM1643">
        <v>1</v>
      </c>
      <c r="AN1643" t="s">
        <v>60</v>
      </c>
      <c r="AO1643" t="s">
        <v>67</v>
      </c>
      <c r="AT1643" s="1">
        <v>44091</v>
      </c>
      <c r="AU1643" t="s">
        <v>12248</v>
      </c>
      <c r="AW1643" t="s">
        <v>71</v>
      </c>
      <c r="AX1643" t="s">
        <v>72</v>
      </c>
    </row>
    <row r="1644" spans="1:50" hidden="1" x14ac:dyDescent="0.25">
      <c r="A1644" t="str">
        <f>INDEX('Community ID'!B:B,MATCH(M1644,'Community ID'!A:A,0))</f>
        <v>Los Mangos</v>
      </c>
      <c r="B1644" t="str">
        <f>INDEX('Community ID'!$K:$K,MATCH('Environmental Data'!$N1644,'Community ID'!J:J,0))</f>
        <v>Santiago</v>
      </c>
      <c r="D1644" t="s">
        <v>4964</v>
      </c>
      <c r="G1644" t="s">
        <v>151</v>
      </c>
      <c r="H1644" t="s">
        <v>4965</v>
      </c>
      <c r="I1644">
        <v>17</v>
      </c>
      <c r="J1644">
        <v>8296789595</v>
      </c>
      <c r="K1644" t="s">
        <v>201</v>
      </c>
      <c r="L1644" t="s">
        <v>118</v>
      </c>
      <c r="M1644" t="s">
        <v>4395</v>
      </c>
      <c r="N1644" t="s">
        <v>364</v>
      </c>
      <c r="O1644" t="s">
        <v>364</v>
      </c>
      <c r="Q1644" t="s">
        <v>353</v>
      </c>
      <c r="T1644" t="s">
        <v>3105</v>
      </c>
      <c r="U1644" t="s">
        <v>56</v>
      </c>
      <c r="V1644">
        <v>19.488559669629399</v>
      </c>
      <c r="W1644">
        <v>-70.750156046489295</v>
      </c>
      <c r="X1644" t="s">
        <v>57</v>
      </c>
      <c r="Y1644" t="s">
        <v>100</v>
      </c>
      <c r="Z1644" t="s">
        <v>83</v>
      </c>
      <c r="AA1644" t="s">
        <v>155</v>
      </c>
      <c r="AB1644" t="s">
        <v>60</v>
      </c>
      <c r="AD1644" t="s">
        <v>156</v>
      </c>
      <c r="AE1644" t="s">
        <v>176</v>
      </c>
      <c r="AF1644" t="s">
        <v>63</v>
      </c>
      <c r="AG1644" t="s">
        <v>1052</v>
      </c>
      <c r="AH1644" t="s">
        <v>1052</v>
      </c>
      <c r="AI1644" t="s">
        <v>4966</v>
      </c>
      <c r="AJ1644">
        <v>1</v>
      </c>
      <c r="AK1644" t="s">
        <v>103</v>
      </c>
      <c r="AL1644">
        <v>6</v>
      </c>
      <c r="AM1644">
        <v>2</v>
      </c>
      <c r="AN1644" t="s">
        <v>61</v>
      </c>
      <c r="AO1644" t="s">
        <v>67</v>
      </c>
      <c r="AT1644" s="1">
        <v>44091</v>
      </c>
      <c r="AU1644" t="s">
        <v>12249</v>
      </c>
      <c r="AW1644" t="s">
        <v>71</v>
      </c>
      <c r="AX1644" t="s">
        <v>72</v>
      </c>
    </row>
    <row r="1645" spans="1:50" hidden="1" x14ac:dyDescent="0.25">
      <c r="A1645" t="str">
        <f>INDEX('Community ID'!B:B,MATCH(M1645,'Community ID'!A:A,0))</f>
        <v>Los Mangos</v>
      </c>
      <c r="B1645" t="str">
        <f>INDEX('Community ID'!$K:$K,MATCH('Environmental Data'!$N1645,'Community ID'!J:J,0))</f>
        <v>Santiago</v>
      </c>
      <c r="D1645" t="s">
        <v>4967</v>
      </c>
      <c r="F1645" t="s">
        <v>4969</v>
      </c>
      <c r="G1645" t="s">
        <v>151</v>
      </c>
      <c r="H1645" t="s">
        <v>4970</v>
      </c>
      <c r="I1645">
        <v>32</v>
      </c>
      <c r="J1645">
        <v>8295232155</v>
      </c>
      <c r="K1645" t="s">
        <v>76</v>
      </c>
      <c r="L1645" t="s">
        <v>1349</v>
      </c>
      <c r="M1645" t="s">
        <v>4395</v>
      </c>
      <c r="N1645" t="s">
        <v>364</v>
      </c>
      <c r="O1645" t="s">
        <v>364</v>
      </c>
      <c r="S1645">
        <v>40220807180</v>
      </c>
      <c r="T1645" t="s">
        <v>3105</v>
      </c>
      <c r="U1645" t="s">
        <v>56</v>
      </c>
      <c r="V1645">
        <v>19.488558557747002</v>
      </c>
      <c r="W1645">
        <v>-70.750121518137604</v>
      </c>
      <c r="X1645" t="s">
        <v>57</v>
      </c>
      <c r="Y1645" t="s">
        <v>57</v>
      </c>
      <c r="Z1645" t="s">
        <v>345</v>
      </c>
      <c r="AA1645" t="s">
        <v>155</v>
      </c>
      <c r="AB1645" t="s">
        <v>60</v>
      </c>
      <c r="AD1645" t="s">
        <v>156</v>
      </c>
      <c r="AE1645" t="s">
        <v>176</v>
      </c>
      <c r="AF1645" t="s">
        <v>111</v>
      </c>
      <c r="AG1645" t="s">
        <v>135</v>
      </c>
      <c r="AH1645" t="s">
        <v>135</v>
      </c>
      <c r="AI1645" t="s">
        <v>4971</v>
      </c>
      <c r="AJ1645">
        <v>1</v>
      </c>
      <c r="AK1645" t="s">
        <v>4972</v>
      </c>
      <c r="AL1645">
        <v>4</v>
      </c>
      <c r="AM1645">
        <v>1</v>
      </c>
      <c r="AN1645" t="s">
        <v>61</v>
      </c>
      <c r="AO1645" t="s">
        <v>67</v>
      </c>
      <c r="AT1645" s="1">
        <v>44091</v>
      </c>
      <c r="AU1645" t="s">
        <v>12250</v>
      </c>
      <c r="AW1645" t="s">
        <v>71</v>
      </c>
      <c r="AX1645" t="s">
        <v>72</v>
      </c>
    </row>
    <row r="1646" spans="1:50" hidden="1" x14ac:dyDescent="0.25">
      <c r="A1646" t="str">
        <f>INDEX('Community ID'!B:B,MATCH(M1646,'Community ID'!A:A,0))</f>
        <v>Los Mangos</v>
      </c>
      <c r="B1646" t="str">
        <f>INDEX('Community ID'!$K:$K,MATCH('Environmental Data'!$N1646,'Community ID'!J:J,0))</f>
        <v>Santiago</v>
      </c>
      <c r="D1646" t="s">
        <v>4973</v>
      </c>
      <c r="G1646" t="s">
        <v>151</v>
      </c>
      <c r="H1646" t="s">
        <v>4974</v>
      </c>
      <c r="I1646">
        <v>42</v>
      </c>
      <c r="J1646">
        <v>8492560388</v>
      </c>
      <c r="K1646" t="s">
        <v>49</v>
      </c>
      <c r="L1646" t="s">
        <v>4975</v>
      </c>
      <c r="M1646" t="s">
        <v>4395</v>
      </c>
      <c r="N1646" t="s">
        <v>364</v>
      </c>
      <c r="O1646" t="s">
        <v>364</v>
      </c>
      <c r="Q1646" t="s">
        <v>134</v>
      </c>
      <c r="S1646">
        <v>201105111</v>
      </c>
      <c r="T1646" t="s">
        <v>3105</v>
      </c>
      <c r="U1646" t="s">
        <v>56</v>
      </c>
      <c r="V1646">
        <v>19.4885514352619</v>
      </c>
      <c r="W1646">
        <v>-70.750524541318001</v>
      </c>
      <c r="X1646" t="s">
        <v>57</v>
      </c>
      <c r="Y1646" t="s">
        <v>57</v>
      </c>
      <c r="Z1646" t="s">
        <v>345</v>
      </c>
      <c r="AA1646" t="s">
        <v>155</v>
      </c>
      <c r="AB1646" t="s">
        <v>60</v>
      </c>
      <c r="AD1646" t="s">
        <v>156</v>
      </c>
      <c r="AE1646" t="s">
        <v>176</v>
      </c>
      <c r="AF1646" t="s">
        <v>111</v>
      </c>
      <c r="AG1646" t="s">
        <v>135</v>
      </c>
      <c r="AH1646" t="s">
        <v>135</v>
      </c>
      <c r="AI1646" t="s">
        <v>4976</v>
      </c>
      <c r="AJ1646">
        <v>1</v>
      </c>
      <c r="AK1646" t="s">
        <v>4977</v>
      </c>
      <c r="AL1646">
        <v>2</v>
      </c>
      <c r="AN1646" t="s">
        <v>60</v>
      </c>
      <c r="AO1646" t="s">
        <v>67</v>
      </c>
      <c r="AT1646" s="1">
        <v>44091</v>
      </c>
      <c r="AU1646" t="s">
        <v>12251</v>
      </c>
      <c r="AW1646" t="s">
        <v>71</v>
      </c>
      <c r="AX1646" t="s">
        <v>72</v>
      </c>
    </row>
    <row r="1647" spans="1:50" hidden="1" x14ac:dyDescent="0.25">
      <c r="A1647" t="str">
        <f>INDEX('Community ID'!B:B,MATCH(M1647,'Community ID'!A:A,0))</f>
        <v>Los Mangos</v>
      </c>
      <c r="B1647" t="str">
        <f>INDEX('Community ID'!$K:$K,MATCH('Environmental Data'!$N1647,'Community ID'!J:J,0))</f>
        <v>Santiago</v>
      </c>
      <c r="D1647" t="s">
        <v>4978</v>
      </c>
      <c r="F1647" t="s">
        <v>4228</v>
      </c>
      <c r="G1647" t="s">
        <v>173</v>
      </c>
      <c r="H1647" t="s">
        <v>4979</v>
      </c>
      <c r="I1647">
        <v>34</v>
      </c>
      <c r="J1647">
        <v>8299290566</v>
      </c>
      <c r="K1647" t="s">
        <v>49</v>
      </c>
      <c r="L1647" t="s">
        <v>108</v>
      </c>
      <c r="M1647" t="s">
        <v>4395</v>
      </c>
      <c r="N1647" t="s">
        <v>364</v>
      </c>
      <c r="O1647" t="s">
        <v>364</v>
      </c>
      <c r="Q1647" t="s">
        <v>134</v>
      </c>
      <c r="S1647">
        <v>40238913582</v>
      </c>
      <c r="T1647" t="s">
        <v>3105</v>
      </c>
      <c r="U1647" t="s">
        <v>56</v>
      </c>
      <c r="V1647">
        <v>19.4885514352619</v>
      </c>
      <c r="W1647">
        <v>-70.750524541318001</v>
      </c>
      <c r="X1647" t="s">
        <v>57</v>
      </c>
      <c r="Y1647" t="s">
        <v>57</v>
      </c>
      <c r="Z1647" t="s">
        <v>345</v>
      </c>
      <c r="AA1647" t="s">
        <v>155</v>
      </c>
      <c r="AB1647" t="s">
        <v>60</v>
      </c>
      <c r="AD1647" t="s">
        <v>156</v>
      </c>
      <c r="AE1647" t="s">
        <v>176</v>
      </c>
      <c r="AF1647" t="s">
        <v>111</v>
      </c>
      <c r="AG1647" t="s">
        <v>135</v>
      </c>
      <c r="AH1647" t="s">
        <v>135</v>
      </c>
      <c r="AI1647" t="s">
        <v>4980</v>
      </c>
      <c r="AJ1647">
        <v>1</v>
      </c>
      <c r="AK1647" t="s">
        <v>103</v>
      </c>
      <c r="AL1647">
        <v>3</v>
      </c>
      <c r="AN1647" t="s">
        <v>60</v>
      </c>
      <c r="AO1647" t="s">
        <v>67</v>
      </c>
      <c r="AT1647" s="1">
        <v>44091</v>
      </c>
      <c r="AU1647" t="s">
        <v>12252</v>
      </c>
      <c r="AW1647" t="s">
        <v>71</v>
      </c>
      <c r="AX1647" t="s">
        <v>72</v>
      </c>
    </row>
    <row r="1648" spans="1:50" hidden="1" x14ac:dyDescent="0.25">
      <c r="A1648" t="str">
        <f>INDEX('Community ID'!B:B,MATCH(M1648,'Community ID'!A:A,0))</f>
        <v>Los Mangos</v>
      </c>
      <c r="B1648" t="str">
        <f>INDEX('Community ID'!$K:$K,MATCH('Environmental Data'!$N1648,'Community ID'!J:J,0))</f>
        <v>Santiago</v>
      </c>
      <c r="D1648" t="s">
        <v>4981</v>
      </c>
      <c r="G1648" t="s">
        <v>173</v>
      </c>
      <c r="H1648" s="1">
        <v>32883</v>
      </c>
      <c r="I1648">
        <v>31</v>
      </c>
      <c r="J1648">
        <v>8097569988</v>
      </c>
      <c r="K1648" t="s">
        <v>117</v>
      </c>
      <c r="L1648" t="s">
        <v>108</v>
      </c>
      <c r="M1648" t="s">
        <v>4395</v>
      </c>
      <c r="N1648" t="s">
        <v>364</v>
      </c>
      <c r="O1648" t="s">
        <v>364</v>
      </c>
      <c r="S1648">
        <v>201668860</v>
      </c>
      <c r="T1648" t="s">
        <v>3105</v>
      </c>
      <c r="U1648" t="s">
        <v>56</v>
      </c>
      <c r="V1648">
        <v>19.4885514352619</v>
      </c>
      <c r="W1648">
        <v>-70.750524541318001</v>
      </c>
      <c r="X1648" t="s">
        <v>196</v>
      </c>
      <c r="Y1648" t="s">
        <v>196</v>
      </c>
      <c r="Z1648" t="s">
        <v>345</v>
      </c>
      <c r="AA1648" t="s">
        <v>155</v>
      </c>
      <c r="AB1648" t="s">
        <v>60</v>
      </c>
      <c r="AD1648" t="s">
        <v>156</v>
      </c>
      <c r="AE1648" t="s">
        <v>176</v>
      </c>
      <c r="AF1648" t="s">
        <v>63</v>
      </c>
      <c r="AG1648" t="s">
        <v>135</v>
      </c>
      <c r="AH1648" t="s">
        <v>4982</v>
      </c>
      <c r="AI1648" t="s">
        <v>307</v>
      </c>
      <c r="AJ1648">
        <v>1</v>
      </c>
      <c r="AK1648" t="s">
        <v>4972</v>
      </c>
      <c r="AL1648">
        <v>4</v>
      </c>
      <c r="AM1648">
        <v>1</v>
      </c>
      <c r="AN1648" t="s">
        <v>60</v>
      </c>
      <c r="AO1648" t="s">
        <v>67</v>
      </c>
      <c r="AT1648" s="1">
        <v>44091</v>
      </c>
      <c r="AU1648" t="s">
        <v>12253</v>
      </c>
      <c r="AW1648" t="s">
        <v>71</v>
      </c>
      <c r="AX1648" t="s">
        <v>72</v>
      </c>
    </row>
    <row r="1649" spans="1:50" hidden="1" x14ac:dyDescent="0.25">
      <c r="A1649" t="str">
        <f>INDEX('Community ID'!B:B,MATCH(M1649,'Community ID'!A:A,0))</f>
        <v>Los Mangos</v>
      </c>
      <c r="B1649" t="str">
        <f>INDEX('Community ID'!$K:$K,MATCH('Environmental Data'!$N1649,'Community ID'!J:J,0))</f>
        <v>Santiago</v>
      </c>
      <c r="D1649" t="s">
        <v>4983</v>
      </c>
      <c r="F1649" t="s">
        <v>4984</v>
      </c>
      <c r="G1649" t="s">
        <v>151</v>
      </c>
      <c r="H1649" s="1">
        <v>38969</v>
      </c>
      <c r="I1649">
        <v>15</v>
      </c>
      <c r="J1649">
        <v>8293287091</v>
      </c>
      <c r="K1649" t="s">
        <v>201</v>
      </c>
      <c r="L1649" t="s">
        <v>118</v>
      </c>
      <c r="M1649" t="s">
        <v>4395</v>
      </c>
      <c r="N1649" t="s">
        <v>364</v>
      </c>
      <c r="O1649" t="s">
        <v>364</v>
      </c>
      <c r="T1649" t="s">
        <v>3105</v>
      </c>
      <c r="U1649" t="s">
        <v>56</v>
      </c>
      <c r="V1649">
        <v>19.4885514352619</v>
      </c>
      <c r="W1649">
        <v>-70.750524541318001</v>
      </c>
      <c r="X1649" t="s">
        <v>100</v>
      </c>
      <c r="Y1649" t="s">
        <v>100</v>
      </c>
      <c r="Z1649" t="s">
        <v>83</v>
      </c>
      <c r="AA1649" t="s">
        <v>155</v>
      </c>
      <c r="AB1649" t="s">
        <v>60</v>
      </c>
      <c r="AD1649" t="s">
        <v>156</v>
      </c>
      <c r="AE1649" t="s">
        <v>176</v>
      </c>
      <c r="AF1649" t="s">
        <v>63</v>
      </c>
      <c r="AG1649" t="s">
        <v>135</v>
      </c>
      <c r="AH1649" t="s">
        <v>135</v>
      </c>
      <c r="AI1649" t="s">
        <v>4985</v>
      </c>
      <c r="AJ1649">
        <v>1</v>
      </c>
      <c r="AK1649" t="s">
        <v>103</v>
      </c>
      <c r="AL1649">
        <v>4</v>
      </c>
      <c r="AM1649">
        <v>1</v>
      </c>
      <c r="AN1649" t="s">
        <v>60</v>
      </c>
      <c r="AO1649" t="s">
        <v>67</v>
      </c>
      <c r="AT1649" s="1">
        <v>44091</v>
      </c>
      <c r="AU1649" t="s">
        <v>12254</v>
      </c>
      <c r="AW1649" t="s">
        <v>71</v>
      </c>
      <c r="AX1649" t="s">
        <v>72</v>
      </c>
    </row>
    <row r="1650" spans="1:50" hidden="1" x14ac:dyDescent="0.25">
      <c r="A1650" t="str">
        <f>INDEX('Community ID'!B:B,MATCH(M1650,'Community ID'!A:A,0))</f>
        <v>Los Mangos</v>
      </c>
      <c r="B1650" t="str">
        <f>INDEX('Community ID'!$K:$K,MATCH('Environmental Data'!$N1650,'Community ID'!J:J,0))</f>
        <v>Santiago</v>
      </c>
      <c r="D1650" t="s">
        <v>4986</v>
      </c>
      <c r="G1650" t="s">
        <v>173</v>
      </c>
      <c r="H1650" s="1">
        <v>34857</v>
      </c>
      <c r="I1650">
        <v>26</v>
      </c>
      <c r="K1650" t="s">
        <v>201</v>
      </c>
      <c r="L1650" t="s">
        <v>127</v>
      </c>
      <c r="M1650" t="s">
        <v>4395</v>
      </c>
      <c r="N1650" t="s">
        <v>364</v>
      </c>
      <c r="O1650" t="s">
        <v>364</v>
      </c>
      <c r="T1650" t="s">
        <v>3105</v>
      </c>
      <c r="U1650" t="s">
        <v>56</v>
      </c>
      <c r="V1650">
        <v>19.488599924915601</v>
      </c>
      <c r="W1650">
        <v>-70.750663831320907</v>
      </c>
      <c r="X1650" t="s">
        <v>275</v>
      </c>
      <c r="Y1650" t="s">
        <v>275</v>
      </c>
      <c r="Z1650" t="s">
        <v>345</v>
      </c>
      <c r="AA1650" t="s">
        <v>155</v>
      </c>
      <c r="AB1650" t="s">
        <v>60</v>
      </c>
      <c r="AD1650" t="s">
        <v>156</v>
      </c>
      <c r="AE1650" t="s">
        <v>176</v>
      </c>
      <c r="AF1650" t="s">
        <v>63</v>
      </c>
      <c r="AG1650" t="s">
        <v>135</v>
      </c>
      <c r="AH1650" t="s">
        <v>1052</v>
      </c>
      <c r="AI1650" t="s">
        <v>4987</v>
      </c>
      <c r="AJ1650">
        <v>1</v>
      </c>
      <c r="AK1650" t="s">
        <v>4988</v>
      </c>
      <c r="AL1650">
        <v>4</v>
      </c>
      <c r="AN1650" t="s">
        <v>61</v>
      </c>
      <c r="AO1650" t="s">
        <v>67</v>
      </c>
      <c r="AT1650" s="1">
        <v>44091</v>
      </c>
      <c r="AU1650" t="s">
        <v>12255</v>
      </c>
      <c r="AW1650" t="s">
        <v>71</v>
      </c>
      <c r="AX1650" t="s">
        <v>72</v>
      </c>
    </row>
    <row r="1651" spans="1:50" hidden="1" x14ac:dyDescent="0.25">
      <c r="A1651" t="str">
        <f>INDEX('Community ID'!B:B,MATCH(M1651,'Community ID'!A:A,0))</f>
        <v>Los Mangos</v>
      </c>
      <c r="B1651" t="str">
        <f>INDEX('Community ID'!$K:$K,MATCH('Environmental Data'!$N1651,'Community ID'!J:J,0))</f>
        <v>Santiago</v>
      </c>
      <c r="D1651" t="s">
        <v>4989</v>
      </c>
      <c r="F1651" t="s">
        <v>4990</v>
      </c>
      <c r="G1651" t="s">
        <v>151</v>
      </c>
      <c r="H1651" s="1">
        <v>33612</v>
      </c>
      <c r="I1651">
        <v>29</v>
      </c>
      <c r="K1651" t="s">
        <v>201</v>
      </c>
      <c r="L1651" t="s">
        <v>3224</v>
      </c>
      <c r="M1651" t="s">
        <v>4395</v>
      </c>
      <c r="N1651" t="s">
        <v>364</v>
      </c>
      <c r="O1651" t="s">
        <v>364</v>
      </c>
      <c r="T1651" t="s">
        <v>3105</v>
      </c>
      <c r="U1651" t="s">
        <v>56</v>
      </c>
      <c r="V1651">
        <v>19.488510467588299</v>
      </c>
      <c r="W1651">
        <v>-70.750710595403106</v>
      </c>
      <c r="X1651" t="s">
        <v>275</v>
      </c>
      <c r="Y1651" t="s">
        <v>275</v>
      </c>
      <c r="Z1651" t="s">
        <v>345</v>
      </c>
      <c r="AA1651" t="s">
        <v>155</v>
      </c>
      <c r="AB1651" t="s">
        <v>60</v>
      </c>
      <c r="AD1651" t="s">
        <v>156</v>
      </c>
      <c r="AE1651" t="s">
        <v>176</v>
      </c>
      <c r="AF1651" t="s">
        <v>63</v>
      </c>
      <c r="AG1651" t="s">
        <v>135</v>
      </c>
      <c r="AH1651" t="s">
        <v>135</v>
      </c>
      <c r="AI1651" t="s">
        <v>4991</v>
      </c>
      <c r="AJ1651">
        <v>1</v>
      </c>
      <c r="AK1651" t="s">
        <v>103</v>
      </c>
      <c r="AL1651">
        <v>4</v>
      </c>
      <c r="AM1651">
        <v>1</v>
      </c>
      <c r="AN1651" t="s">
        <v>61</v>
      </c>
      <c r="AO1651" t="s">
        <v>67</v>
      </c>
      <c r="AT1651" s="1">
        <v>44091</v>
      </c>
      <c r="AU1651" t="s">
        <v>12256</v>
      </c>
      <c r="AW1651" t="s">
        <v>71</v>
      </c>
      <c r="AX1651" t="s">
        <v>72</v>
      </c>
    </row>
    <row r="1652" spans="1:50" hidden="1" x14ac:dyDescent="0.25">
      <c r="A1652" t="str">
        <f>INDEX('Community ID'!B:B,MATCH(M1652,'Community ID'!A:A,0))</f>
        <v>Los Mangos</v>
      </c>
      <c r="B1652" t="str">
        <f>INDEX('Community ID'!$K:$K,MATCH('Environmental Data'!$N1652,'Community ID'!J:J,0))</f>
        <v>Santiago</v>
      </c>
      <c r="D1652" t="s">
        <v>4992</v>
      </c>
      <c r="F1652" t="s">
        <v>4993</v>
      </c>
      <c r="G1652" t="s">
        <v>151</v>
      </c>
      <c r="H1652" t="s">
        <v>4994</v>
      </c>
      <c r="I1652">
        <v>36</v>
      </c>
      <c r="J1652">
        <v>8297552325</v>
      </c>
      <c r="K1652" t="s">
        <v>201</v>
      </c>
      <c r="L1652" t="s">
        <v>2307</v>
      </c>
      <c r="M1652" t="s">
        <v>4395</v>
      </c>
      <c r="N1652" t="s">
        <v>364</v>
      </c>
      <c r="O1652" t="s">
        <v>364</v>
      </c>
      <c r="Q1652" t="s">
        <v>134</v>
      </c>
      <c r="S1652">
        <v>3104421684</v>
      </c>
      <c r="T1652" t="s">
        <v>3105</v>
      </c>
      <c r="U1652" t="s">
        <v>56</v>
      </c>
      <c r="V1652">
        <v>19.488580491734801</v>
      </c>
      <c r="W1652">
        <v>-70.750862455145594</v>
      </c>
      <c r="X1652" t="s">
        <v>196</v>
      </c>
      <c r="Y1652" t="s">
        <v>196</v>
      </c>
      <c r="Z1652" t="s">
        <v>345</v>
      </c>
      <c r="AA1652" t="s">
        <v>155</v>
      </c>
      <c r="AB1652" t="s">
        <v>60</v>
      </c>
      <c r="AD1652" t="s">
        <v>156</v>
      </c>
      <c r="AE1652" t="s">
        <v>176</v>
      </c>
      <c r="AF1652" t="s">
        <v>111</v>
      </c>
      <c r="AG1652" t="s">
        <v>135</v>
      </c>
      <c r="AH1652" t="s">
        <v>135</v>
      </c>
      <c r="AI1652" t="s">
        <v>4980</v>
      </c>
      <c r="AJ1652">
        <v>1</v>
      </c>
      <c r="AK1652" t="s">
        <v>597</v>
      </c>
      <c r="AL1652">
        <v>1</v>
      </c>
      <c r="AN1652" t="s">
        <v>60</v>
      </c>
      <c r="AO1652" t="s">
        <v>67</v>
      </c>
      <c r="AT1652" s="1">
        <v>44091</v>
      </c>
      <c r="AU1652" t="s">
        <v>12257</v>
      </c>
      <c r="AW1652" t="s">
        <v>71</v>
      </c>
      <c r="AX1652" t="s">
        <v>72</v>
      </c>
    </row>
    <row r="1653" spans="1:50" hidden="1" x14ac:dyDescent="0.25">
      <c r="A1653" t="str">
        <f>INDEX('Community ID'!B:B,MATCH(M1653,'Community ID'!A:A,0))</f>
        <v>Los Mangos</v>
      </c>
      <c r="B1653" t="str">
        <f>INDEX('Community ID'!$K:$K,MATCH('Environmental Data'!$N1653,'Community ID'!J:J,0))</f>
        <v>Santiago</v>
      </c>
      <c r="D1653" t="s">
        <v>4995</v>
      </c>
      <c r="G1653" t="s">
        <v>173</v>
      </c>
      <c r="H1653" s="1">
        <v>30384</v>
      </c>
      <c r="I1653">
        <v>38</v>
      </c>
      <c r="J1653">
        <v>8292998831</v>
      </c>
      <c r="K1653" t="s">
        <v>117</v>
      </c>
      <c r="L1653" t="s">
        <v>4305</v>
      </c>
      <c r="M1653" t="s">
        <v>4395</v>
      </c>
      <c r="N1653" t="s">
        <v>364</v>
      </c>
      <c r="O1653" t="s">
        <v>364</v>
      </c>
      <c r="Q1653" t="s">
        <v>465</v>
      </c>
      <c r="S1653">
        <v>3104359363</v>
      </c>
      <c r="T1653" t="s">
        <v>3105</v>
      </c>
      <c r="U1653" t="s">
        <v>56</v>
      </c>
      <c r="V1653">
        <v>19.488605025130099</v>
      </c>
      <c r="W1653">
        <v>-70.750842037704501</v>
      </c>
      <c r="X1653" t="s">
        <v>57</v>
      </c>
      <c r="Y1653" t="s">
        <v>57</v>
      </c>
      <c r="Z1653" t="s">
        <v>345</v>
      </c>
      <c r="AA1653" t="s">
        <v>59</v>
      </c>
      <c r="AB1653" t="s">
        <v>60</v>
      </c>
      <c r="AD1653" t="s">
        <v>156</v>
      </c>
      <c r="AE1653" t="s">
        <v>176</v>
      </c>
      <c r="AF1653" t="s">
        <v>111</v>
      </c>
      <c r="AG1653" t="s">
        <v>1052</v>
      </c>
      <c r="AH1653" t="s">
        <v>1052</v>
      </c>
      <c r="AI1653" t="s">
        <v>4996</v>
      </c>
      <c r="AJ1653">
        <v>1</v>
      </c>
      <c r="AK1653" t="s">
        <v>597</v>
      </c>
      <c r="AL1653">
        <v>2</v>
      </c>
      <c r="AN1653" t="s">
        <v>60</v>
      </c>
      <c r="AO1653" t="s">
        <v>67</v>
      </c>
      <c r="AT1653" s="1">
        <v>44091</v>
      </c>
      <c r="AU1653" t="s">
        <v>12258</v>
      </c>
      <c r="AW1653" t="s">
        <v>71</v>
      </c>
      <c r="AX1653" t="s">
        <v>72</v>
      </c>
    </row>
    <row r="1654" spans="1:50" hidden="1" x14ac:dyDescent="0.25">
      <c r="A1654" t="str">
        <f>INDEX('Community ID'!B:B,MATCH(M1654,'Community ID'!A:A,0))</f>
        <v>Los Mangos</v>
      </c>
      <c r="B1654" t="str">
        <f>INDEX('Community ID'!$K:$K,MATCH('Environmental Data'!$N1654,'Community ID'!J:J,0))</f>
        <v>Santiago</v>
      </c>
      <c r="D1654" t="s">
        <v>4997</v>
      </c>
      <c r="F1654" t="s">
        <v>2689</v>
      </c>
      <c r="G1654" t="s">
        <v>173</v>
      </c>
      <c r="H1654" t="s">
        <v>4998</v>
      </c>
      <c r="I1654">
        <v>54</v>
      </c>
      <c r="J1654">
        <v>8098696493</v>
      </c>
      <c r="K1654" t="s">
        <v>76</v>
      </c>
      <c r="L1654" t="s">
        <v>108</v>
      </c>
      <c r="M1654" t="s">
        <v>4395</v>
      </c>
      <c r="N1654" t="s">
        <v>364</v>
      </c>
      <c r="O1654" t="s">
        <v>364</v>
      </c>
      <c r="Q1654" t="s">
        <v>134</v>
      </c>
      <c r="S1654">
        <v>1000214104</v>
      </c>
      <c r="T1654" t="s">
        <v>3105</v>
      </c>
      <c r="U1654" t="s">
        <v>56</v>
      </c>
      <c r="V1654">
        <v>19.488866882861</v>
      </c>
      <c r="W1654">
        <v>-70.750918185699504</v>
      </c>
      <c r="X1654" t="s">
        <v>196</v>
      </c>
      <c r="Y1654" t="s">
        <v>196</v>
      </c>
      <c r="Z1654" t="s">
        <v>345</v>
      </c>
      <c r="AA1654" t="s">
        <v>155</v>
      </c>
      <c r="AB1654" t="s">
        <v>60</v>
      </c>
      <c r="AD1654" t="s">
        <v>156</v>
      </c>
      <c r="AE1654" t="s">
        <v>176</v>
      </c>
      <c r="AF1654" t="s">
        <v>63</v>
      </c>
      <c r="AG1654" t="s">
        <v>135</v>
      </c>
      <c r="AH1654" t="s">
        <v>1052</v>
      </c>
      <c r="AI1654" t="s">
        <v>4999</v>
      </c>
      <c r="AJ1654">
        <v>1</v>
      </c>
      <c r="AK1654" t="s">
        <v>4822</v>
      </c>
      <c r="AL1654">
        <v>1</v>
      </c>
      <c r="AN1654" t="s">
        <v>60</v>
      </c>
      <c r="AO1654" t="s">
        <v>67</v>
      </c>
      <c r="AT1654" s="1">
        <v>44091</v>
      </c>
      <c r="AU1654" t="s">
        <v>12259</v>
      </c>
      <c r="AW1654" t="s">
        <v>71</v>
      </c>
      <c r="AX1654" t="s">
        <v>72</v>
      </c>
    </row>
    <row r="1655" spans="1:50" hidden="1" x14ac:dyDescent="0.25">
      <c r="A1655" t="str">
        <f>INDEX('Community ID'!B:B,MATCH(M1655,'Community ID'!A:A,0))</f>
        <v>Los Mangos</v>
      </c>
      <c r="B1655" t="str">
        <f>INDEX('Community ID'!$K:$K,MATCH('Environmental Data'!$N1655,'Community ID'!J:J,0))</f>
        <v>Santiago</v>
      </c>
      <c r="D1655" t="s">
        <v>5000</v>
      </c>
      <c r="F1655" t="s">
        <v>5001</v>
      </c>
      <c r="G1655" t="s">
        <v>173</v>
      </c>
      <c r="H1655" t="s">
        <v>5002</v>
      </c>
      <c r="I1655">
        <v>25</v>
      </c>
      <c r="J1655">
        <v>8092565622</v>
      </c>
      <c r="K1655" t="s">
        <v>49</v>
      </c>
      <c r="L1655" t="s">
        <v>108</v>
      </c>
      <c r="M1655" t="s">
        <v>4395</v>
      </c>
      <c r="N1655" t="s">
        <v>364</v>
      </c>
      <c r="O1655" t="s">
        <v>364</v>
      </c>
      <c r="Q1655" t="s">
        <v>134</v>
      </c>
      <c r="S1655">
        <v>40211885633</v>
      </c>
      <c r="T1655" t="s">
        <v>3105</v>
      </c>
      <c r="U1655" t="s">
        <v>56</v>
      </c>
      <c r="V1655">
        <v>19.488888392229299</v>
      </c>
      <c r="W1655">
        <v>-70.750762009888803</v>
      </c>
      <c r="X1655" t="s">
        <v>275</v>
      </c>
      <c r="Y1655" t="s">
        <v>275</v>
      </c>
      <c r="Z1655" t="s">
        <v>345</v>
      </c>
      <c r="AA1655" t="s">
        <v>155</v>
      </c>
      <c r="AC1655" t="s">
        <v>60</v>
      </c>
      <c r="AD1655" t="s">
        <v>156</v>
      </c>
      <c r="AE1655" t="s">
        <v>176</v>
      </c>
      <c r="AF1655" t="s">
        <v>63</v>
      </c>
      <c r="AG1655" t="s">
        <v>135</v>
      </c>
      <c r="AH1655" t="s">
        <v>135</v>
      </c>
      <c r="AI1655" t="s">
        <v>5003</v>
      </c>
      <c r="AJ1655">
        <v>1</v>
      </c>
      <c r="AK1655" t="s">
        <v>103</v>
      </c>
      <c r="AL1655">
        <v>4</v>
      </c>
      <c r="AM1655">
        <v>2</v>
      </c>
      <c r="AN1655" t="s">
        <v>61</v>
      </c>
      <c r="AT1655" s="1">
        <v>44091</v>
      </c>
      <c r="AU1655" t="s">
        <v>12260</v>
      </c>
      <c r="AW1655" t="s">
        <v>71</v>
      </c>
      <c r="AX1655" t="s">
        <v>72</v>
      </c>
    </row>
    <row r="1656" spans="1:50" hidden="1" x14ac:dyDescent="0.25">
      <c r="A1656" t="str">
        <f>INDEX('Community ID'!B:B,MATCH(M1656,'Community ID'!A:A,0))</f>
        <v>Los Mangos</v>
      </c>
      <c r="B1656" t="str">
        <f>INDEX('Community ID'!$K:$K,MATCH('Environmental Data'!$N1656,'Community ID'!J:J,0))</f>
        <v>Santiago</v>
      </c>
      <c r="D1656" t="s">
        <v>5004</v>
      </c>
      <c r="F1656" t="s">
        <v>5005</v>
      </c>
      <c r="G1656" t="s">
        <v>173</v>
      </c>
      <c r="H1656" s="1">
        <v>34037</v>
      </c>
      <c r="I1656">
        <v>28</v>
      </c>
      <c r="J1656">
        <v>8092702448</v>
      </c>
      <c r="K1656" t="s">
        <v>76</v>
      </c>
      <c r="L1656" t="s">
        <v>108</v>
      </c>
      <c r="M1656" t="s">
        <v>4395</v>
      </c>
      <c r="N1656" t="s">
        <v>364</v>
      </c>
      <c r="O1656" t="s">
        <v>364</v>
      </c>
      <c r="Q1656" t="s">
        <v>134</v>
      </c>
      <c r="T1656" t="s">
        <v>3105</v>
      </c>
      <c r="U1656" t="s">
        <v>56</v>
      </c>
      <c r="V1656">
        <v>19.4888850934556</v>
      </c>
      <c r="W1656">
        <v>-70.750849272292797</v>
      </c>
      <c r="X1656" t="s">
        <v>196</v>
      </c>
      <c r="Y1656" t="s">
        <v>196</v>
      </c>
      <c r="Z1656" t="s">
        <v>345</v>
      </c>
      <c r="AA1656" t="s">
        <v>155</v>
      </c>
      <c r="AB1656" t="s">
        <v>60</v>
      </c>
      <c r="AD1656" t="s">
        <v>156</v>
      </c>
      <c r="AE1656" t="s">
        <v>176</v>
      </c>
      <c r="AF1656" t="s">
        <v>111</v>
      </c>
      <c r="AG1656" t="s">
        <v>1383</v>
      </c>
      <c r="AH1656" t="s">
        <v>135</v>
      </c>
      <c r="AI1656" t="s">
        <v>5006</v>
      </c>
      <c r="AJ1656">
        <v>1</v>
      </c>
      <c r="AK1656" t="s">
        <v>103</v>
      </c>
      <c r="AL1656">
        <v>4</v>
      </c>
      <c r="AN1656" t="s">
        <v>60</v>
      </c>
      <c r="AO1656" t="s">
        <v>67</v>
      </c>
      <c r="AT1656" s="1">
        <v>44091</v>
      </c>
      <c r="AU1656" t="s">
        <v>12261</v>
      </c>
      <c r="AW1656" t="s">
        <v>71</v>
      </c>
      <c r="AX1656" t="s">
        <v>72</v>
      </c>
    </row>
    <row r="1657" spans="1:50" hidden="1" x14ac:dyDescent="0.25">
      <c r="A1657" t="str">
        <f>INDEX('Community ID'!B:B,MATCH(M1657,'Community ID'!A:A,0))</f>
        <v>Los Mangos</v>
      </c>
      <c r="B1657" t="str">
        <f>INDEX('Community ID'!$K:$K,MATCH('Environmental Data'!$N1657,'Community ID'!J:J,0))</f>
        <v>Santiago</v>
      </c>
      <c r="D1657" t="s">
        <v>5007</v>
      </c>
      <c r="G1657" t="s">
        <v>151</v>
      </c>
      <c r="H1657" s="1">
        <v>34555</v>
      </c>
      <c r="I1657">
        <v>27</v>
      </c>
      <c r="J1657">
        <v>8294547356</v>
      </c>
      <c r="K1657" t="s">
        <v>201</v>
      </c>
      <c r="L1657" t="s">
        <v>5008</v>
      </c>
      <c r="M1657" t="s">
        <v>4395</v>
      </c>
      <c r="N1657" t="s">
        <v>364</v>
      </c>
      <c r="O1657" t="s">
        <v>364</v>
      </c>
      <c r="Q1657" t="s">
        <v>5009</v>
      </c>
      <c r="S1657">
        <v>40224597944</v>
      </c>
      <c r="T1657" t="s">
        <v>3105</v>
      </c>
      <c r="U1657" t="s">
        <v>56</v>
      </c>
      <c r="V1657">
        <v>19.488885359072999</v>
      </c>
      <c r="W1657">
        <v>-70.751261276888599</v>
      </c>
      <c r="X1657" t="s">
        <v>100</v>
      </c>
      <c r="Y1657" t="s">
        <v>100</v>
      </c>
      <c r="Z1657" t="s">
        <v>345</v>
      </c>
      <c r="AA1657" t="s">
        <v>155</v>
      </c>
      <c r="AB1657" t="s">
        <v>60</v>
      </c>
      <c r="AD1657" t="s">
        <v>156</v>
      </c>
      <c r="AE1657" t="s">
        <v>176</v>
      </c>
      <c r="AF1657" t="s">
        <v>111</v>
      </c>
      <c r="AG1657" t="s">
        <v>135</v>
      </c>
      <c r="AH1657" t="s">
        <v>135</v>
      </c>
      <c r="AI1657" t="s">
        <v>1891</v>
      </c>
      <c r="AJ1657">
        <v>1</v>
      </c>
      <c r="AK1657" t="s">
        <v>597</v>
      </c>
      <c r="AL1657">
        <v>4</v>
      </c>
      <c r="AN1657" t="s">
        <v>61</v>
      </c>
      <c r="AO1657" t="s">
        <v>67</v>
      </c>
      <c r="AT1657" s="1">
        <v>44091</v>
      </c>
      <c r="AU1657" t="s">
        <v>12262</v>
      </c>
      <c r="AW1657" t="s">
        <v>71</v>
      </c>
      <c r="AX1657" t="s">
        <v>72</v>
      </c>
    </row>
    <row r="1658" spans="1:50" ht="30" hidden="1" x14ac:dyDescent="0.25">
      <c r="A1658" t="str">
        <f>INDEX('Community ID'!B:B,MATCH(M1658,'Community ID'!A:A,0))</f>
        <v>Los Mangos</v>
      </c>
      <c r="B1658" t="str">
        <f>INDEX('Community ID'!$K:$K,MATCH('Environmental Data'!$N1658,'Community ID'!J:J,0))</f>
        <v>Santiago</v>
      </c>
      <c r="D1658" t="s">
        <v>5010</v>
      </c>
      <c r="F1658" t="s">
        <v>5011</v>
      </c>
      <c r="G1658" t="s">
        <v>173</v>
      </c>
      <c r="H1658" t="s">
        <v>5012</v>
      </c>
      <c r="I1658">
        <v>56</v>
      </c>
      <c r="J1658">
        <v>8099684293</v>
      </c>
      <c r="K1658" t="s">
        <v>76</v>
      </c>
      <c r="L1658" t="s">
        <v>108</v>
      </c>
      <c r="M1658" t="s">
        <v>4395</v>
      </c>
      <c r="N1658" t="s">
        <v>364</v>
      </c>
      <c r="O1658" t="s">
        <v>364</v>
      </c>
      <c r="Q1658" t="s">
        <v>134</v>
      </c>
      <c r="S1658">
        <v>4100083387</v>
      </c>
      <c r="T1658" t="s">
        <v>3105</v>
      </c>
      <c r="U1658" t="s">
        <v>56</v>
      </c>
      <c r="V1658">
        <v>19.488856607288099</v>
      </c>
      <c r="W1658">
        <v>-70.751274259124003</v>
      </c>
      <c r="X1658" t="s">
        <v>57</v>
      </c>
      <c r="Y1658" t="s">
        <v>57</v>
      </c>
      <c r="Z1658" t="s">
        <v>345</v>
      </c>
      <c r="AA1658" t="s">
        <v>155</v>
      </c>
      <c r="AB1658" t="s">
        <v>60</v>
      </c>
      <c r="AD1658" t="s">
        <v>156</v>
      </c>
      <c r="AE1658" t="s">
        <v>176</v>
      </c>
      <c r="AF1658" t="s">
        <v>111</v>
      </c>
      <c r="AG1658" t="s">
        <v>135</v>
      </c>
      <c r="AH1658" t="s">
        <v>1052</v>
      </c>
      <c r="AI1658" s="2" t="s">
        <v>5013</v>
      </c>
      <c r="AJ1658">
        <v>1</v>
      </c>
      <c r="AK1658" t="s">
        <v>103</v>
      </c>
      <c r="AL1658">
        <v>4</v>
      </c>
      <c r="AN1658" t="s">
        <v>60</v>
      </c>
      <c r="AO1658" t="s">
        <v>67</v>
      </c>
      <c r="AT1658" s="1">
        <v>44091</v>
      </c>
      <c r="AU1658" t="s">
        <v>12263</v>
      </c>
      <c r="AW1658" t="s">
        <v>71</v>
      </c>
      <c r="AX1658" t="s">
        <v>72</v>
      </c>
    </row>
    <row r="1659" spans="1:50" hidden="1" x14ac:dyDescent="0.25">
      <c r="A1659" t="str">
        <f>INDEX('Community ID'!B:B,MATCH(M1659,'Community ID'!A:A,0))</f>
        <v>Los Mangos</v>
      </c>
      <c r="B1659" t="str">
        <f>INDEX('Community ID'!$K:$K,MATCH('Environmental Data'!$N1659,'Community ID'!J:J,0))</f>
        <v>Santiago</v>
      </c>
      <c r="D1659" t="s">
        <v>5014</v>
      </c>
      <c r="F1659" t="s">
        <v>2515</v>
      </c>
      <c r="G1659" t="s">
        <v>173</v>
      </c>
      <c r="H1659" t="s">
        <v>5015</v>
      </c>
      <c r="I1659">
        <v>36</v>
      </c>
      <c r="K1659" t="s">
        <v>76</v>
      </c>
      <c r="L1659" t="s">
        <v>108</v>
      </c>
      <c r="M1659" t="s">
        <v>4395</v>
      </c>
      <c r="N1659" t="s">
        <v>364</v>
      </c>
      <c r="O1659" t="s">
        <v>364</v>
      </c>
      <c r="Q1659" t="s">
        <v>134</v>
      </c>
      <c r="S1659">
        <v>3104638865</v>
      </c>
      <c r="T1659" t="s">
        <v>3105</v>
      </c>
      <c r="U1659" t="s">
        <v>56</v>
      </c>
      <c r="V1659">
        <v>19.489196870166602</v>
      </c>
      <c r="W1659">
        <v>-70.750640814071403</v>
      </c>
      <c r="X1659" t="s">
        <v>57</v>
      </c>
      <c r="Y1659" t="s">
        <v>57</v>
      </c>
      <c r="Z1659" t="s">
        <v>345</v>
      </c>
      <c r="AA1659" t="s">
        <v>155</v>
      </c>
      <c r="AB1659" t="s">
        <v>61</v>
      </c>
      <c r="AC1659" t="s">
        <v>61</v>
      </c>
      <c r="AD1659" t="s">
        <v>156</v>
      </c>
      <c r="AE1659" t="s">
        <v>176</v>
      </c>
      <c r="AF1659" t="s">
        <v>63</v>
      </c>
      <c r="AG1659" t="s">
        <v>135</v>
      </c>
      <c r="AH1659" t="s">
        <v>135</v>
      </c>
      <c r="AI1659" t="s">
        <v>5016</v>
      </c>
      <c r="AJ1659">
        <v>2</v>
      </c>
      <c r="AK1659" t="s">
        <v>2357</v>
      </c>
      <c r="AL1659">
        <v>2</v>
      </c>
      <c r="AN1659" t="s">
        <v>60</v>
      </c>
      <c r="AO1659" t="s">
        <v>67</v>
      </c>
      <c r="AT1659" s="1">
        <v>44091</v>
      </c>
      <c r="AU1659" t="s">
        <v>12264</v>
      </c>
      <c r="AW1659" t="s">
        <v>71</v>
      </c>
      <c r="AX1659" t="s">
        <v>72</v>
      </c>
    </row>
    <row r="1660" spans="1:50" hidden="1" x14ac:dyDescent="0.25">
      <c r="A1660" t="str">
        <f>INDEX('Community ID'!B:B,MATCH(M1660,'Community ID'!A:A,0))</f>
        <v>Los Mangos</v>
      </c>
      <c r="B1660" t="str">
        <f>INDEX('Community ID'!$K:$K,MATCH('Environmental Data'!$N1660,'Community ID'!J:J,0))</f>
        <v>Santiago</v>
      </c>
      <c r="D1660" t="s">
        <v>5017</v>
      </c>
      <c r="G1660" t="s">
        <v>173</v>
      </c>
      <c r="H1660" t="s">
        <v>5018</v>
      </c>
      <c r="I1660">
        <v>29</v>
      </c>
      <c r="J1660">
        <v>8298617163</v>
      </c>
      <c r="K1660" t="s">
        <v>76</v>
      </c>
      <c r="L1660" t="s">
        <v>3211</v>
      </c>
      <c r="M1660" t="s">
        <v>4395</v>
      </c>
      <c r="N1660" t="s">
        <v>364</v>
      </c>
      <c r="O1660" t="s">
        <v>364</v>
      </c>
      <c r="S1660">
        <v>40223793148</v>
      </c>
      <c r="T1660" t="s">
        <v>3105</v>
      </c>
      <c r="U1660" t="s">
        <v>56</v>
      </c>
      <c r="V1660">
        <v>19.489976071367899</v>
      </c>
      <c r="W1660">
        <v>-70.751225575306805</v>
      </c>
      <c r="X1660" t="s">
        <v>57</v>
      </c>
      <c r="Y1660" t="s">
        <v>57</v>
      </c>
      <c r="Z1660" t="s">
        <v>345</v>
      </c>
      <c r="AA1660" t="s">
        <v>155</v>
      </c>
      <c r="AB1660" t="s">
        <v>60</v>
      </c>
      <c r="AD1660" t="s">
        <v>156</v>
      </c>
      <c r="AE1660" t="s">
        <v>176</v>
      </c>
      <c r="AF1660" t="s">
        <v>111</v>
      </c>
      <c r="AG1660" t="s">
        <v>1052</v>
      </c>
      <c r="AH1660" t="s">
        <v>135</v>
      </c>
      <c r="AI1660" t="s">
        <v>5019</v>
      </c>
      <c r="AJ1660">
        <v>1</v>
      </c>
      <c r="AK1660" t="s">
        <v>597</v>
      </c>
      <c r="AL1660">
        <v>3</v>
      </c>
      <c r="AN1660" t="s">
        <v>60</v>
      </c>
      <c r="AO1660" t="s">
        <v>67</v>
      </c>
      <c r="AT1660" s="1">
        <v>44091</v>
      </c>
      <c r="AU1660" t="s">
        <v>12265</v>
      </c>
      <c r="AW1660" t="s">
        <v>71</v>
      </c>
      <c r="AX1660" t="s">
        <v>72</v>
      </c>
    </row>
    <row r="1661" spans="1:50" hidden="1" x14ac:dyDescent="0.25">
      <c r="A1661" t="str">
        <f>INDEX('Community ID'!B:B,MATCH(M1661,'Community ID'!A:A,0))</f>
        <v>Los Mangos</v>
      </c>
      <c r="B1661" t="str">
        <f>INDEX('Community ID'!$K:$K,MATCH('Environmental Data'!$N1661,'Community ID'!J:J,0))</f>
        <v>Santiago</v>
      </c>
      <c r="D1661" t="s">
        <v>5020</v>
      </c>
      <c r="F1661" t="s">
        <v>5021</v>
      </c>
      <c r="G1661" t="s">
        <v>173</v>
      </c>
      <c r="H1661" t="s">
        <v>2130</v>
      </c>
      <c r="I1661">
        <v>51</v>
      </c>
      <c r="J1661">
        <v>8299133636</v>
      </c>
      <c r="K1661" t="s">
        <v>49</v>
      </c>
      <c r="L1661" t="s">
        <v>108</v>
      </c>
      <c r="M1661" t="s">
        <v>4395</v>
      </c>
      <c r="N1661" t="s">
        <v>364</v>
      </c>
      <c r="O1661" t="s">
        <v>364</v>
      </c>
      <c r="Q1661" t="s">
        <v>353</v>
      </c>
      <c r="S1661">
        <v>3103970160</v>
      </c>
      <c r="T1661" t="s">
        <v>3105</v>
      </c>
      <c r="U1661" t="s">
        <v>56</v>
      </c>
      <c r="V1661">
        <v>19.489448414568201</v>
      </c>
      <c r="W1661">
        <v>-70.751483380919694</v>
      </c>
      <c r="X1661" t="s">
        <v>57</v>
      </c>
      <c r="Y1661" t="s">
        <v>57</v>
      </c>
      <c r="Z1661" t="s">
        <v>345</v>
      </c>
      <c r="AA1661" t="s">
        <v>155</v>
      </c>
      <c r="AB1661" t="s">
        <v>60</v>
      </c>
      <c r="AD1661" t="s">
        <v>156</v>
      </c>
      <c r="AE1661" t="s">
        <v>176</v>
      </c>
      <c r="AF1661" t="s">
        <v>111</v>
      </c>
      <c r="AG1661" t="s">
        <v>135</v>
      </c>
      <c r="AH1661" t="s">
        <v>1052</v>
      </c>
      <c r="AI1661" t="s">
        <v>5022</v>
      </c>
      <c r="AJ1661">
        <v>1</v>
      </c>
      <c r="AK1661" t="s">
        <v>103</v>
      </c>
      <c r="AL1661">
        <v>3</v>
      </c>
      <c r="AN1661" t="s">
        <v>60</v>
      </c>
      <c r="AO1661" t="s">
        <v>67</v>
      </c>
      <c r="AT1661" s="1">
        <v>44091</v>
      </c>
      <c r="AU1661" t="s">
        <v>12266</v>
      </c>
      <c r="AW1661" t="s">
        <v>71</v>
      </c>
      <c r="AX1661" t="s">
        <v>72</v>
      </c>
    </row>
    <row r="1662" spans="1:50" hidden="1" x14ac:dyDescent="0.25">
      <c r="A1662" t="str">
        <f>INDEX('Community ID'!B:B,MATCH(M1662,'Community ID'!A:A,0))</f>
        <v>Los Mangos</v>
      </c>
      <c r="B1662" t="str">
        <f>INDEX('Community ID'!$K:$K,MATCH('Environmental Data'!$N1662,'Community ID'!J:J,0))</f>
        <v>Santiago</v>
      </c>
      <c r="D1662" t="s">
        <v>5023</v>
      </c>
      <c r="G1662" t="s">
        <v>173</v>
      </c>
      <c r="H1662" t="s">
        <v>5024</v>
      </c>
      <c r="I1662">
        <v>47</v>
      </c>
      <c r="J1662">
        <v>8097081635</v>
      </c>
      <c r="K1662" t="s">
        <v>201</v>
      </c>
      <c r="L1662" t="s">
        <v>4277</v>
      </c>
      <c r="M1662" t="s">
        <v>4395</v>
      </c>
      <c r="N1662" t="s">
        <v>364</v>
      </c>
      <c r="O1662" t="s">
        <v>364</v>
      </c>
      <c r="Q1662" t="s">
        <v>134</v>
      </c>
      <c r="S1662">
        <v>4700387725</v>
      </c>
      <c r="T1662" t="s">
        <v>3105</v>
      </c>
      <c r="U1662" t="s">
        <v>56</v>
      </c>
      <c r="V1662">
        <v>19.489418533505901</v>
      </c>
      <c r="W1662">
        <v>-70.751617151007295</v>
      </c>
      <c r="X1662" t="s">
        <v>57</v>
      </c>
      <c r="Y1662" t="s">
        <v>57</v>
      </c>
      <c r="Z1662" t="s">
        <v>345</v>
      </c>
      <c r="AA1662" t="s">
        <v>155</v>
      </c>
      <c r="AB1662" t="s">
        <v>60</v>
      </c>
      <c r="AD1662" t="s">
        <v>156</v>
      </c>
      <c r="AE1662" t="s">
        <v>176</v>
      </c>
      <c r="AF1662" t="s">
        <v>111</v>
      </c>
      <c r="AG1662" t="s">
        <v>135</v>
      </c>
      <c r="AH1662" t="s">
        <v>1052</v>
      </c>
      <c r="AI1662" t="s">
        <v>5025</v>
      </c>
      <c r="AJ1662">
        <v>1</v>
      </c>
      <c r="AK1662" t="s">
        <v>103</v>
      </c>
      <c r="AL1662">
        <v>3</v>
      </c>
      <c r="AN1662" t="s">
        <v>60</v>
      </c>
      <c r="AO1662" t="s">
        <v>67</v>
      </c>
      <c r="AT1662" s="1">
        <v>44091</v>
      </c>
      <c r="AU1662" t="s">
        <v>12267</v>
      </c>
      <c r="AW1662" t="s">
        <v>71</v>
      </c>
      <c r="AX1662" t="s">
        <v>72</v>
      </c>
    </row>
    <row r="1663" spans="1:50" hidden="1" x14ac:dyDescent="0.25">
      <c r="A1663" t="str">
        <f>INDEX('Community ID'!B:B,MATCH(M1663,'Community ID'!A:A,0))</f>
        <v>Los Mangos</v>
      </c>
      <c r="B1663" t="str">
        <f>INDEX('Community ID'!$K:$K,MATCH('Environmental Data'!$N1663,'Community ID'!J:J,0))</f>
        <v>Santiago</v>
      </c>
      <c r="D1663" t="s">
        <v>5026</v>
      </c>
      <c r="F1663" t="s">
        <v>1657</v>
      </c>
      <c r="G1663" t="s">
        <v>151</v>
      </c>
      <c r="H1663" s="1">
        <v>30782</v>
      </c>
      <c r="I1663">
        <v>37</v>
      </c>
      <c r="J1663">
        <v>8096032338</v>
      </c>
      <c r="K1663" t="s">
        <v>76</v>
      </c>
      <c r="L1663" t="s">
        <v>5027</v>
      </c>
      <c r="M1663" t="s">
        <v>4395</v>
      </c>
      <c r="N1663" t="s">
        <v>364</v>
      </c>
      <c r="O1663" t="s">
        <v>364</v>
      </c>
      <c r="Q1663" t="s">
        <v>134</v>
      </c>
      <c r="S1663">
        <v>4701855985</v>
      </c>
      <c r="T1663" t="s">
        <v>3105</v>
      </c>
      <c r="U1663" t="s">
        <v>56</v>
      </c>
      <c r="V1663">
        <v>19.4894418058227</v>
      </c>
      <c r="W1663">
        <v>-70.751783428315306</v>
      </c>
      <c r="X1663" t="s">
        <v>57</v>
      </c>
      <c r="Y1663" t="s">
        <v>57</v>
      </c>
      <c r="Z1663" t="s">
        <v>345</v>
      </c>
      <c r="AA1663" t="s">
        <v>155</v>
      </c>
      <c r="AB1663" t="s">
        <v>60</v>
      </c>
      <c r="AD1663" t="s">
        <v>156</v>
      </c>
      <c r="AE1663" t="s">
        <v>176</v>
      </c>
      <c r="AF1663" t="s">
        <v>111</v>
      </c>
      <c r="AG1663" t="s">
        <v>135</v>
      </c>
      <c r="AH1663" t="s">
        <v>135</v>
      </c>
      <c r="AI1663" t="s">
        <v>3190</v>
      </c>
      <c r="AJ1663">
        <v>2</v>
      </c>
      <c r="AK1663" t="s">
        <v>833</v>
      </c>
      <c r="AL1663">
        <v>4</v>
      </c>
      <c r="AN1663" t="s">
        <v>60</v>
      </c>
      <c r="AO1663" t="s">
        <v>67</v>
      </c>
      <c r="AT1663" s="1">
        <v>44091</v>
      </c>
      <c r="AU1663" t="s">
        <v>12268</v>
      </c>
      <c r="AW1663" t="s">
        <v>71</v>
      </c>
      <c r="AX1663" t="s">
        <v>72</v>
      </c>
    </row>
    <row r="1664" spans="1:50" hidden="1" x14ac:dyDescent="0.25">
      <c r="A1664" t="str">
        <f>INDEX('Community ID'!B:B,MATCH(M1664,'Community ID'!A:A,0))</f>
        <v>Los Mangos</v>
      </c>
      <c r="B1664" t="str">
        <f>INDEX('Community ID'!$K:$K,MATCH('Environmental Data'!$N1664,'Community ID'!J:J,0))</f>
        <v>Santiago</v>
      </c>
      <c r="D1664" t="s">
        <v>5028</v>
      </c>
      <c r="F1664" t="s">
        <v>2426</v>
      </c>
      <c r="G1664" t="s">
        <v>173</v>
      </c>
      <c r="H1664" t="s">
        <v>5030</v>
      </c>
      <c r="I1664">
        <v>27</v>
      </c>
      <c r="J1664">
        <v>8297580107</v>
      </c>
      <c r="K1664" t="s">
        <v>201</v>
      </c>
      <c r="L1664" t="s">
        <v>5031</v>
      </c>
      <c r="M1664" t="s">
        <v>4395</v>
      </c>
      <c r="N1664" t="s">
        <v>364</v>
      </c>
      <c r="O1664" t="s">
        <v>364</v>
      </c>
      <c r="S1664">
        <v>9600314570</v>
      </c>
      <c r="T1664" t="s">
        <v>3105</v>
      </c>
      <c r="U1664" t="s">
        <v>56</v>
      </c>
      <c r="V1664">
        <v>19.489499932243699</v>
      </c>
      <c r="W1664">
        <v>-70.751792606418704</v>
      </c>
      <c r="X1664" t="s">
        <v>100</v>
      </c>
      <c r="Y1664" t="s">
        <v>100</v>
      </c>
      <c r="Z1664" t="s">
        <v>345</v>
      </c>
      <c r="AA1664" t="s">
        <v>155</v>
      </c>
      <c r="AB1664" t="s">
        <v>60</v>
      </c>
      <c r="AD1664" t="s">
        <v>156</v>
      </c>
      <c r="AE1664" t="s">
        <v>176</v>
      </c>
      <c r="AF1664" t="s">
        <v>63</v>
      </c>
      <c r="AG1664" t="s">
        <v>135</v>
      </c>
      <c r="AH1664" t="s">
        <v>135</v>
      </c>
      <c r="AI1664" t="s">
        <v>4996</v>
      </c>
      <c r="AJ1664">
        <v>1</v>
      </c>
      <c r="AK1664" t="s">
        <v>4822</v>
      </c>
      <c r="AL1664">
        <v>4</v>
      </c>
      <c r="AM1664">
        <v>1</v>
      </c>
      <c r="AN1664" t="s">
        <v>61</v>
      </c>
      <c r="AO1664" t="s">
        <v>67</v>
      </c>
      <c r="AT1664" s="1">
        <v>44091</v>
      </c>
      <c r="AU1664" t="s">
        <v>12269</v>
      </c>
      <c r="AW1664" t="s">
        <v>71</v>
      </c>
      <c r="AX1664" t="s">
        <v>72</v>
      </c>
    </row>
    <row r="1665" spans="1:50" hidden="1" x14ac:dyDescent="0.25">
      <c r="A1665" t="str">
        <f>INDEX('Community ID'!B:B,MATCH(M1665,'Community ID'!A:A,0))</f>
        <v>Los Mangos</v>
      </c>
      <c r="B1665" t="str">
        <f>INDEX('Community ID'!$K:$K,MATCH('Environmental Data'!$N1665,'Community ID'!J:J,0))</f>
        <v>Santiago</v>
      </c>
      <c r="D1665" t="s">
        <v>5032</v>
      </c>
      <c r="G1665" t="s">
        <v>173</v>
      </c>
      <c r="H1665" t="s">
        <v>4959</v>
      </c>
      <c r="I1665">
        <v>37</v>
      </c>
      <c r="J1665">
        <v>8494594495</v>
      </c>
      <c r="K1665" t="s">
        <v>49</v>
      </c>
      <c r="L1665" t="s">
        <v>108</v>
      </c>
      <c r="M1665" t="s">
        <v>4395</v>
      </c>
      <c r="N1665" t="s">
        <v>364</v>
      </c>
      <c r="O1665" t="s">
        <v>364</v>
      </c>
      <c r="T1665" t="s">
        <v>3105</v>
      </c>
      <c r="U1665" t="s">
        <v>56</v>
      </c>
      <c r="V1665">
        <v>19.489671677573298</v>
      </c>
      <c r="W1665">
        <v>-70.752026272321402</v>
      </c>
      <c r="X1665" t="s">
        <v>57</v>
      </c>
      <c r="Y1665" t="s">
        <v>57</v>
      </c>
      <c r="Z1665" t="s">
        <v>345</v>
      </c>
      <c r="AA1665" t="s">
        <v>155</v>
      </c>
      <c r="AB1665" t="s">
        <v>60</v>
      </c>
      <c r="AD1665" t="s">
        <v>156</v>
      </c>
      <c r="AE1665" t="s">
        <v>176</v>
      </c>
      <c r="AF1665" t="s">
        <v>63</v>
      </c>
      <c r="AG1665" t="s">
        <v>135</v>
      </c>
      <c r="AH1665" t="s">
        <v>135</v>
      </c>
      <c r="AI1665" t="s">
        <v>5033</v>
      </c>
      <c r="AJ1665">
        <v>1</v>
      </c>
      <c r="AK1665" t="s">
        <v>5034</v>
      </c>
      <c r="AL1665">
        <v>5</v>
      </c>
      <c r="AM1665">
        <v>1</v>
      </c>
      <c r="AN1665" t="s">
        <v>60</v>
      </c>
      <c r="AO1665" t="s">
        <v>67</v>
      </c>
      <c r="AT1665" s="1">
        <v>44091</v>
      </c>
      <c r="AU1665" t="s">
        <v>12270</v>
      </c>
      <c r="AW1665" t="s">
        <v>71</v>
      </c>
      <c r="AX1665" t="s">
        <v>72</v>
      </c>
    </row>
    <row r="1666" spans="1:50" hidden="1" x14ac:dyDescent="0.25">
      <c r="A1666" t="str">
        <f>INDEX('Community ID'!B:B,MATCH(M1666,'Community ID'!A:A,0))</f>
        <v>Los Mangos</v>
      </c>
      <c r="B1666" t="str">
        <f>INDEX('Community ID'!$K:$K,MATCH('Environmental Data'!$N1666,'Community ID'!J:J,0))</f>
        <v>Santiago</v>
      </c>
      <c r="D1666" t="s">
        <v>5035</v>
      </c>
      <c r="G1666" t="s">
        <v>173</v>
      </c>
      <c r="H1666" t="s">
        <v>5036</v>
      </c>
      <c r="I1666">
        <v>35</v>
      </c>
      <c r="J1666">
        <v>8293194297</v>
      </c>
      <c r="K1666" t="s">
        <v>201</v>
      </c>
      <c r="L1666" t="s">
        <v>127</v>
      </c>
      <c r="M1666" t="s">
        <v>4395</v>
      </c>
      <c r="N1666" t="s">
        <v>364</v>
      </c>
      <c r="O1666" t="s">
        <v>364</v>
      </c>
      <c r="Q1666" t="s">
        <v>2100</v>
      </c>
      <c r="S1666">
        <v>150470047034</v>
      </c>
      <c r="T1666" t="s">
        <v>3105</v>
      </c>
      <c r="U1666" t="s">
        <v>56</v>
      </c>
      <c r="V1666">
        <v>19.488822516626801</v>
      </c>
      <c r="W1666">
        <v>-70.750428118957402</v>
      </c>
      <c r="X1666" t="s">
        <v>196</v>
      </c>
      <c r="Y1666" t="s">
        <v>196</v>
      </c>
      <c r="Z1666" t="s">
        <v>345</v>
      </c>
      <c r="AA1666" t="s">
        <v>155</v>
      </c>
      <c r="AB1666" t="s">
        <v>60</v>
      </c>
      <c r="AD1666" t="s">
        <v>156</v>
      </c>
      <c r="AE1666" t="s">
        <v>176</v>
      </c>
      <c r="AF1666" t="s">
        <v>63</v>
      </c>
      <c r="AG1666" t="s">
        <v>1052</v>
      </c>
      <c r="AH1666" t="s">
        <v>1052</v>
      </c>
      <c r="AI1666" t="s">
        <v>5037</v>
      </c>
      <c r="AJ1666">
        <v>1</v>
      </c>
      <c r="AK1666" t="s">
        <v>5038</v>
      </c>
      <c r="AL1666">
        <v>6</v>
      </c>
      <c r="AM1666">
        <v>1</v>
      </c>
      <c r="AN1666" t="s">
        <v>60</v>
      </c>
      <c r="AO1666" t="s">
        <v>67</v>
      </c>
      <c r="AT1666" s="1">
        <v>44090</v>
      </c>
      <c r="AU1666" t="s">
        <v>12271</v>
      </c>
      <c r="AW1666" t="s">
        <v>71</v>
      </c>
      <c r="AX1666" t="s">
        <v>72</v>
      </c>
    </row>
    <row r="1667" spans="1:50" hidden="1" x14ac:dyDescent="0.25">
      <c r="A1667" t="str">
        <f>INDEX('Community ID'!B:B,MATCH(M1667,'Community ID'!A:A,0))</f>
        <v>Los Mangos</v>
      </c>
      <c r="B1667" t="str">
        <f>INDEX('Community ID'!$K:$K,MATCH('Environmental Data'!$N1667,'Community ID'!J:J,0))</f>
        <v>Santiago</v>
      </c>
      <c r="D1667" t="s">
        <v>5039</v>
      </c>
      <c r="G1667" t="s">
        <v>173</v>
      </c>
      <c r="H1667" s="1">
        <v>28312</v>
      </c>
      <c r="I1667">
        <v>44</v>
      </c>
      <c r="J1667">
        <v>8297476609</v>
      </c>
      <c r="K1667" t="s">
        <v>201</v>
      </c>
      <c r="L1667" t="s">
        <v>5040</v>
      </c>
      <c r="M1667" t="s">
        <v>4395</v>
      </c>
      <c r="N1667" t="s">
        <v>364</v>
      </c>
      <c r="O1667" t="s">
        <v>364</v>
      </c>
      <c r="S1667">
        <v>3103130492</v>
      </c>
      <c r="T1667" t="s">
        <v>3105</v>
      </c>
      <c r="U1667" t="s">
        <v>56</v>
      </c>
      <c r="V1667">
        <v>19.4887793786699</v>
      </c>
      <c r="W1667">
        <v>-70.750700004940498</v>
      </c>
      <c r="X1667" t="s">
        <v>57</v>
      </c>
      <c r="Y1667" t="s">
        <v>57</v>
      </c>
      <c r="Z1667" t="s">
        <v>345</v>
      </c>
      <c r="AA1667" t="s">
        <v>155</v>
      </c>
      <c r="AC1667" t="s">
        <v>60</v>
      </c>
      <c r="AD1667" t="s">
        <v>156</v>
      </c>
      <c r="AE1667" t="s">
        <v>176</v>
      </c>
      <c r="AF1667" t="s">
        <v>63</v>
      </c>
      <c r="AG1667" t="s">
        <v>135</v>
      </c>
      <c r="AH1667" t="s">
        <v>135</v>
      </c>
      <c r="AI1667" t="s">
        <v>5041</v>
      </c>
      <c r="AJ1667">
        <v>1</v>
      </c>
      <c r="AK1667" t="s">
        <v>5042</v>
      </c>
      <c r="AL1667">
        <v>4</v>
      </c>
      <c r="AM1667">
        <v>1</v>
      </c>
      <c r="AN1667" t="s">
        <v>60</v>
      </c>
      <c r="AO1667" t="s">
        <v>67</v>
      </c>
      <c r="AT1667" s="1">
        <v>44090</v>
      </c>
      <c r="AU1667" t="s">
        <v>12272</v>
      </c>
      <c r="AW1667" t="s">
        <v>71</v>
      </c>
      <c r="AX1667" t="s">
        <v>72</v>
      </c>
    </row>
    <row r="1668" spans="1:50" hidden="1" x14ac:dyDescent="0.25">
      <c r="A1668" t="str">
        <f>INDEX('Community ID'!B:B,MATCH(M1668,'Community ID'!A:A,0))</f>
        <v>Los Mangos</v>
      </c>
      <c r="B1668" t="str">
        <f>INDEX('Community ID'!$K:$K,MATCH('Environmental Data'!$N1668,'Community ID'!J:J,0))</f>
        <v>Santiago</v>
      </c>
      <c r="D1668" t="s">
        <v>5043</v>
      </c>
      <c r="F1668" t="s">
        <v>1227</v>
      </c>
      <c r="G1668" t="s">
        <v>173</v>
      </c>
      <c r="H1668" s="1">
        <v>31932</v>
      </c>
      <c r="I1668">
        <v>34</v>
      </c>
      <c r="J1668">
        <v>8296789595</v>
      </c>
      <c r="K1668" t="s">
        <v>117</v>
      </c>
      <c r="L1668" t="s">
        <v>108</v>
      </c>
      <c r="M1668" t="s">
        <v>4395</v>
      </c>
      <c r="N1668" t="s">
        <v>364</v>
      </c>
      <c r="O1668" t="s">
        <v>364</v>
      </c>
      <c r="Q1668" t="s">
        <v>919</v>
      </c>
      <c r="S1668">
        <v>3104846682</v>
      </c>
      <c r="T1668" t="s">
        <v>3105</v>
      </c>
      <c r="U1668" t="s">
        <v>56</v>
      </c>
      <c r="V1668">
        <v>19.4887793786699</v>
      </c>
      <c r="W1668">
        <v>-70.750700004940498</v>
      </c>
      <c r="X1668" t="s">
        <v>57</v>
      </c>
      <c r="Y1668" t="s">
        <v>57</v>
      </c>
      <c r="Z1668" t="s">
        <v>345</v>
      </c>
      <c r="AA1668" t="s">
        <v>155</v>
      </c>
      <c r="AB1668" t="s">
        <v>60</v>
      </c>
      <c r="AD1668" t="s">
        <v>156</v>
      </c>
      <c r="AE1668" t="s">
        <v>176</v>
      </c>
      <c r="AF1668" t="s">
        <v>63</v>
      </c>
      <c r="AG1668" t="s">
        <v>135</v>
      </c>
      <c r="AH1668" t="s">
        <v>135</v>
      </c>
      <c r="AI1668" t="s">
        <v>5044</v>
      </c>
      <c r="AJ1668">
        <v>1</v>
      </c>
      <c r="AK1668" t="s">
        <v>989</v>
      </c>
      <c r="AL1668">
        <v>6</v>
      </c>
      <c r="AM1668">
        <v>1</v>
      </c>
      <c r="AN1668" t="s">
        <v>61</v>
      </c>
      <c r="AO1668" t="s">
        <v>67</v>
      </c>
      <c r="AT1668" s="1">
        <v>44090</v>
      </c>
      <c r="AU1668" t="s">
        <v>12273</v>
      </c>
      <c r="AW1668" t="s">
        <v>71</v>
      </c>
      <c r="AX1668" t="s">
        <v>72</v>
      </c>
    </row>
    <row r="1669" spans="1:50" hidden="1" x14ac:dyDescent="0.25">
      <c r="A1669" t="str">
        <f>INDEX('Community ID'!B:B,MATCH(M1669,'Community ID'!A:A,0))</f>
        <v>Los Mangos</v>
      </c>
      <c r="B1669" t="str">
        <f>INDEX('Community ID'!$K:$K,MATCH('Environmental Data'!$N1669,'Community ID'!J:J,0))</f>
        <v>Santiago</v>
      </c>
      <c r="D1669" t="s">
        <v>5045</v>
      </c>
      <c r="G1669" t="s">
        <v>173</v>
      </c>
      <c r="H1669" t="s">
        <v>5046</v>
      </c>
      <c r="I1669">
        <v>34</v>
      </c>
      <c r="J1669">
        <v>8297274886</v>
      </c>
      <c r="K1669" t="s">
        <v>201</v>
      </c>
      <c r="L1669" t="s">
        <v>108</v>
      </c>
      <c r="M1669" t="s">
        <v>4395</v>
      </c>
      <c r="N1669" t="s">
        <v>364</v>
      </c>
      <c r="O1669" t="s">
        <v>364</v>
      </c>
      <c r="T1669" t="s">
        <v>3105</v>
      </c>
      <c r="U1669" t="s">
        <v>56</v>
      </c>
      <c r="V1669">
        <v>19.4887793786699</v>
      </c>
      <c r="W1669">
        <v>-70.750700004940498</v>
      </c>
      <c r="X1669" t="s">
        <v>196</v>
      </c>
      <c r="Y1669" t="s">
        <v>196</v>
      </c>
      <c r="Z1669" t="s">
        <v>58</v>
      </c>
      <c r="AA1669" t="s">
        <v>155</v>
      </c>
      <c r="AB1669" t="s">
        <v>60</v>
      </c>
      <c r="AD1669" t="s">
        <v>156</v>
      </c>
      <c r="AE1669" t="s">
        <v>176</v>
      </c>
      <c r="AF1669" t="s">
        <v>63</v>
      </c>
      <c r="AG1669" t="s">
        <v>135</v>
      </c>
      <c r="AH1669" t="s">
        <v>1052</v>
      </c>
      <c r="AI1669" t="s">
        <v>5047</v>
      </c>
      <c r="AJ1669">
        <v>1</v>
      </c>
      <c r="AK1669" t="s">
        <v>103</v>
      </c>
      <c r="AL1669">
        <v>5</v>
      </c>
      <c r="AM1669">
        <v>1</v>
      </c>
      <c r="AN1669" t="s">
        <v>60</v>
      </c>
      <c r="AO1669" t="s">
        <v>67</v>
      </c>
      <c r="AT1669" s="1">
        <v>44090</v>
      </c>
      <c r="AU1669" t="s">
        <v>12274</v>
      </c>
      <c r="AW1669" t="s">
        <v>71</v>
      </c>
      <c r="AX1669" t="s">
        <v>72</v>
      </c>
    </row>
    <row r="1670" spans="1:50" hidden="1" x14ac:dyDescent="0.25">
      <c r="A1670" t="str">
        <f>INDEX('Community ID'!B:B,MATCH(M1670,'Community ID'!A:A,0))</f>
        <v>Los Mangos</v>
      </c>
      <c r="B1670" t="str">
        <f>INDEX('Community ID'!$K:$K,MATCH('Environmental Data'!$N1670,'Community ID'!J:J,0))</f>
        <v>Santiago</v>
      </c>
      <c r="D1670" t="s">
        <v>5048</v>
      </c>
      <c r="F1670" t="s">
        <v>179</v>
      </c>
      <c r="G1670" t="s">
        <v>173</v>
      </c>
      <c r="H1670" s="1">
        <v>39392</v>
      </c>
      <c r="I1670">
        <v>14</v>
      </c>
      <c r="J1670">
        <v>8099614941</v>
      </c>
      <c r="K1670" t="s">
        <v>76</v>
      </c>
      <c r="L1670" t="s">
        <v>118</v>
      </c>
      <c r="M1670" t="s">
        <v>4395</v>
      </c>
      <c r="N1670" t="s">
        <v>364</v>
      </c>
      <c r="O1670" t="s">
        <v>364</v>
      </c>
      <c r="Q1670" t="s">
        <v>134</v>
      </c>
      <c r="T1670" t="s">
        <v>3105</v>
      </c>
      <c r="U1670" t="s">
        <v>56</v>
      </c>
      <c r="V1670">
        <v>19.488823267155801</v>
      </c>
      <c r="W1670">
        <v>-70.750399097248007</v>
      </c>
      <c r="X1670" t="s">
        <v>57</v>
      </c>
      <c r="Y1670" t="s">
        <v>57</v>
      </c>
      <c r="Z1670" t="s">
        <v>83</v>
      </c>
      <c r="AA1670" t="s">
        <v>59</v>
      </c>
      <c r="AB1670" t="s">
        <v>60</v>
      </c>
      <c r="AD1670" t="s">
        <v>156</v>
      </c>
      <c r="AE1670" t="s">
        <v>176</v>
      </c>
      <c r="AF1670" t="s">
        <v>63</v>
      </c>
      <c r="AG1670" t="s">
        <v>1310</v>
      </c>
      <c r="AH1670" t="s">
        <v>5049</v>
      </c>
      <c r="AI1670" t="s">
        <v>65</v>
      </c>
      <c r="AJ1670">
        <v>1</v>
      </c>
      <c r="AK1670" t="s">
        <v>103</v>
      </c>
      <c r="AL1670">
        <v>5</v>
      </c>
      <c r="AN1670" t="s">
        <v>60</v>
      </c>
      <c r="AO1670" t="s">
        <v>67</v>
      </c>
      <c r="AT1670" s="1">
        <v>44090</v>
      </c>
      <c r="AU1670" t="s">
        <v>12275</v>
      </c>
      <c r="AW1670" t="s">
        <v>71</v>
      </c>
      <c r="AX1670" t="s">
        <v>72</v>
      </c>
    </row>
    <row r="1671" spans="1:50" hidden="1" x14ac:dyDescent="0.25">
      <c r="A1671" t="str">
        <f>INDEX('Community ID'!B:B,MATCH(M1671,'Community ID'!A:A,0))</f>
        <v>Los Mangos</v>
      </c>
      <c r="B1671" t="str">
        <f>INDEX('Community ID'!$K:$K,MATCH('Environmental Data'!$N1671,'Community ID'!J:J,0))</f>
        <v>Santiago</v>
      </c>
      <c r="D1671" t="s">
        <v>5050</v>
      </c>
      <c r="G1671" t="s">
        <v>173</v>
      </c>
      <c r="H1671" t="s">
        <v>5051</v>
      </c>
      <c r="I1671">
        <v>25</v>
      </c>
      <c r="J1671">
        <v>8297568960</v>
      </c>
      <c r="K1671" t="s">
        <v>49</v>
      </c>
      <c r="L1671" t="s">
        <v>5052</v>
      </c>
      <c r="M1671" t="s">
        <v>4395</v>
      </c>
      <c r="N1671" t="s">
        <v>364</v>
      </c>
      <c r="O1671" t="s">
        <v>364</v>
      </c>
      <c r="T1671" t="s">
        <v>3105</v>
      </c>
      <c r="U1671" t="s">
        <v>56</v>
      </c>
      <c r="V1671">
        <v>19.4889571353783</v>
      </c>
      <c r="W1671">
        <v>-70.750431756914196</v>
      </c>
      <c r="X1671" t="s">
        <v>57</v>
      </c>
      <c r="Y1671" t="s">
        <v>100</v>
      </c>
      <c r="Z1671" t="s">
        <v>345</v>
      </c>
      <c r="AA1671" t="s">
        <v>155</v>
      </c>
      <c r="AB1671" t="s">
        <v>60</v>
      </c>
      <c r="AD1671" t="s">
        <v>156</v>
      </c>
      <c r="AE1671" t="s">
        <v>176</v>
      </c>
      <c r="AF1671" t="s">
        <v>63</v>
      </c>
      <c r="AG1671" t="s">
        <v>1596</v>
      </c>
      <c r="AH1671" t="s">
        <v>1596</v>
      </c>
      <c r="AI1671" t="s">
        <v>5053</v>
      </c>
      <c r="AJ1671">
        <v>1</v>
      </c>
      <c r="AK1671" t="s">
        <v>597</v>
      </c>
      <c r="AL1671">
        <v>5</v>
      </c>
      <c r="AM1671">
        <v>3</v>
      </c>
      <c r="AN1671" t="s">
        <v>61</v>
      </c>
      <c r="AO1671" t="s">
        <v>67</v>
      </c>
      <c r="AT1671" s="1">
        <v>44090</v>
      </c>
      <c r="AU1671" t="s">
        <v>12276</v>
      </c>
      <c r="AW1671" t="s">
        <v>71</v>
      </c>
      <c r="AX1671" t="s">
        <v>72</v>
      </c>
    </row>
    <row r="1672" spans="1:50" hidden="1" x14ac:dyDescent="0.25">
      <c r="A1672" t="str">
        <f>INDEX('Community ID'!B:B,MATCH(M1672,'Community ID'!A:A,0))</f>
        <v>Los Mangos</v>
      </c>
      <c r="B1672" t="str">
        <f>INDEX('Community ID'!$K:$K,MATCH('Environmental Data'!$N1672,'Community ID'!J:J,0))</f>
        <v>Santiago</v>
      </c>
      <c r="D1672" t="s">
        <v>5054</v>
      </c>
      <c r="F1672" t="s">
        <v>716</v>
      </c>
      <c r="G1672" t="s">
        <v>173</v>
      </c>
      <c r="H1672" s="1">
        <v>34282</v>
      </c>
      <c r="I1672">
        <v>28</v>
      </c>
      <c r="J1672">
        <v>8294559640</v>
      </c>
      <c r="K1672" t="s">
        <v>76</v>
      </c>
      <c r="L1672" t="s">
        <v>108</v>
      </c>
      <c r="M1672" t="s">
        <v>4395</v>
      </c>
      <c r="N1672" t="s">
        <v>342</v>
      </c>
      <c r="O1672" t="s">
        <v>364</v>
      </c>
      <c r="S1672">
        <v>800357840</v>
      </c>
      <c r="T1672" t="s">
        <v>3105</v>
      </c>
      <c r="U1672" t="s">
        <v>56</v>
      </c>
      <c r="V1672">
        <v>19.489210388692399</v>
      </c>
      <c r="W1672">
        <v>-70.749940768623901</v>
      </c>
      <c r="X1672" t="s">
        <v>100</v>
      </c>
      <c r="Y1672" t="s">
        <v>275</v>
      </c>
      <c r="Z1672" t="s">
        <v>345</v>
      </c>
      <c r="AA1672" t="s">
        <v>155</v>
      </c>
      <c r="AB1672" t="s">
        <v>60</v>
      </c>
      <c r="AD1672" t="s">
        <v>156</v>
      </c>
      <c r="AE1672" t="s">
        <v>176</v>
      </c>
      <c r="AF1672" t="s">
        <v>111</v>
      </c>
      <c r="AG1672" t="s">
        <v>135</v>
      </c>
      <c r="AH1672" t="s">
        <v>135</v>
      </c>
      <c r="AI1672" t="s">
        <v>5056</v>
      </c>
      <c r="AJ1672">
        <v>1</v>
      </c>
      <c r="AK1672" t="s">
        <v>5057</v>
      </c>
      <c r="AL1672">
        <v>5</v>
      </c>
      <c r="AM1672">
        <v>2</v>
      </c>
      <c r="AN1672" t="s">
        <v>61</v>
      </c>
      <c r="AO1672" t="s">
        <v>67</v>
      </c>
      <c r="AT1672" s="1">
        <v>44090</v>
      </c>
      <c r="AU1672" t="s">
        <v>12277</v>
      </c>
      <c r="AW1672" t="s">
        <v>71</v>
      </c>
      <c r="AX1672" t="s">
        <v>72</v>
      </c>
    </row>
    <row r="1673" spans="1:50" hidden="1" x14ac:dyDescent="0.25">
      <c r="A1673" t="str">
        <f>INDEX('Community ID'!B:B,MATCH(M1673,'Community ID'!A:A,0))</f>
        <v>Los Mangos</v>
      </c>
      <c r="B1673" t="str">
        <f>INDEX('Community ID'!$K:$K,MATCH('Environmental Data'!$N1673,'Community ID'!J:J,0))</f>
        <v>Santiago</v>
      </c>
      <c r="D1673" t="s">
        <v>5058</v>
      </c>
      <c r="F1673" t="s">
        <v>5005</v>
      </c>
      <c r="G1673" t="s">
        <v>173</v>
      </c>
      <c r="H1673" t="s">
        <v>5059</v>
      </c>
      <c r="I1673">
        <v>18</v>
      </c>
      <c r="J1673">
        <v>8298169730</v>
      </c>
      <c r="K1673" t="s">
        <v>201</v>
      </c>
      <c r="L1673" t="s">
        <v>118</v>
      </c>
      <c r="M1673" t="s">
        <v>4395</v>
      </c>
      <c r="N1673" t="s">
        <v>364</v>
      </c>
      <c r="O1673" t="s">
        <v>364</v>
      </c>
      <c r="T1673" t="s">
        <v>3105</v>
      </c>
      <c r="U1673" t="s">
        <v>56</v>
      </c>
      <c r="V1673">
        <v>19.489210388692399</v>
      </c>
      <c r="W1673">
        <v>-70.749940768623901</v>
      </c>
      <c r="X1673" t="s">
        <v>57</v>
      </c>
      <c r="Y1673" t="s">
        <v>275</v>
      </c>
      <c r="Z1673" t="s">
        <v>345</v>
      </c>
      <c r="AA1673" t="s">
        <v>155</v>
      </c>
      <c r="AB1673" t="s">
        <v>60</v>
      </c>
      <c r="AD1673" t="s">
        <v>156</v>
      </c>
      <c r="AE1673" t="s">
        <v>176</v>
      </c>
      <c r="AF1673" t="s">
        <v>63</v>
      </c>
      <c r="AG1673" t="s">
        <v>1596</v>
      </c>
      <c r="AH1673" t="s">
        <v>1596</v>
      </c>
      <c r="AI1673" t="s">
        <v>2418</v>
      </c>
      <c r="AJ1673">
        <v>1</v>
      </c>
      <c r="AK1673" t="s">
        <v>597</v>
      </c>
      <c r="AL1673">
        <v>4</v>
      </c>
      <c r="AM1673">
        <v>2</v>
      </c>
      <c r="AN1673" t="s">
        <v>61</v>
      </c>
      <c r="AO1673" t="s">
        <v>67</v>
      </c>
      <c r="AT1673" s="1">
        <v>44090</v>
      </c>
      <c r="AU1673" t="s">
        <v>12278</v>
      </c>
      <c r="AW1673" t="s">
        <v>71</v>
      </c>
      <c r="AX1673" t="s">
        <v>72</v>
      </c>
    </row>
    <row r="1674" spans="1:50" hidden="1" x14ac:dyDescent="0.25">
      <c r="A1674" t="str">
        <f>INDEX('Community ID'!B:B,MATCH(M1674,'Community ID'!A:A,0))</f>
        <v>Los Mangos</v>
      </c>
      <c r="B1674" t="str">
        <f>INDEX('Community ID'!$K:$K,MATCH('Environmental Data'!$N1674,'Community ID'!J:J,0))</f>
        <v>Santiago</v>
      </c>
      <c r="D1674" t="s">
        <v>5060</v>
      </c>
      <c r="F1674" t="s">
        <v>1332</v>
      </c>
      <c r="G1674" t="s">
        <v>173</v>
      </c>
      <c r="H1674" t="s">
        <v>5061</v>
      </c>
      <c r="I1674">
        <v>39</v>
      </c>
      <c r="J1674">
        <v>8498486594</v>
      </c>
      <c r="K1674" t="s">
        <v>117</v>
      </c>
      <c r="L1674" t="s">
        <v>2153</v>
      </c>
      <c r="M1674" t="s">
        <v>4395</v>
      </c>
      <c r="N1674" t="s">
        <v>364</v>
      </c>
      <c r="O1674" t="s">
        <v>364</v>
      </c>
      <c r="T1674" t="s">
        <v>3105</v>
      </c>
      <c r="U1674" t="s">
        <v>56</v>
      </c>
      <c r="V1674">
        <v>19.489210388692399</v>
      </c>
      <c r="W1674">
        <v>-70.749940768623901</v>
      </c>
      <c r="X1674" t="s">
        <v>196</v>
      </c>
      <c r="Y1674" t="s">
        <v>196</v>
      </c>
      <c r="Z1674" t="s">
        <v>345</v>
      </c>
      <c r="AA1674" t="s">
        <v>155</v>
      </c>
      <c r="AB1674" t="s">
        <v>60</v>
      </c>
      <c r="AD1674" t="s">
        <v>156</v>
      </c>
      <c r="AE1674" t="s">
        <v>176</v>
      </c>
      <c r="AF1674" t="s">
        <v>63</v>
      </c>
      <c r="AG1674" t="s">
        <v>135</v>
      </c>
      <c r="AH1674" t="s">
        <v>135</v>
      </c>
      <c r="AI1674" t="s">
        <v>307</v>
      </c>
      <c r="AJ1674">
        <v>1</v>
      </c>
      <c r="AK1674" t="s">
        <v>103</v>
      </c>
      <c r="AL1674">
        <v>3</v>
      </c>
      <c r="AN1674" t="s">
        <v>61</v>
      </c>
      <c r="AO1674" t="s">
        <v>67</v>
      </c>
      <c r="AT1674" s="1">
        <v>44090</v>
      </c>
      <c r="AU1674" t="s">
        <v>12279</v>
      </c>
      <c r="AW1674" t="s">
        <v>71</v>
      </c>
      <c r="AX1674" t="s">
        <v>72</v>
      </c>
    </row>
    <row r="1675" spans="1:50" hidden="1" x14ac:dyDescent="0.25">
      <c r="A1675" t="str">
        <f>INDEX('Community ID'!B:B,MATCH(M1675,'Community ID'!A:A,0))</f>
        <v>Los Mangos</v>
      </c>
      <c r="B1675" t="str">
        <f>INDEX('Community ID'!$K:$K,MATCH('Environmental Data'!$N1675,'Community ID'!J:J,0))</f>
        <v>Santiago</v>
      </c>
      <c r="D1675" t="s">
        <v>5062</v>
      </c>
      <c r="G1675" t="s">
        <v>173</v>
      </c>
      <c r="H1675" s="1">
        <v>37142</v>
      </c>
      <c r="I1675">
        <v>20</v>
      </c>
      <c r="J1675">
        <v>8295501792</v>
      </c>
      <c r="K1675" t="s">
        <v>49</v>
      </c>
      <c r="L1675" t="s">
        <v>108</v>
      </c>
      <c r="M1675" t="s">
        <v>4395</v>
      </c>
      <c r="N1675" t="s">
        <v>364</v>
      </c>
      <c r="O1675" t="s">
        <v>364</v>
      </c>
      <c r="Q1675" t="s">
        <v>134</v>
      </c>
      <c r="T1675" t="s">
        <v>3105</v>
      </c>
      <c r="U1675" t="s">
        <v>56</v>
      </c>
      <c r="V1675">
        <v>19.489210388692399</v>
      </c>
      <c r="W1675">
        <v>-70.749940768623901</v>
      </c>
      <c r="X1675" t="s">
        <v>57</v>
      </c>
      <c r="Y1675" t="s">
        <v>275</v>
      </c>
      <c r="Z1675" t="s">
        <v>345</v>
      </c>
      <c r="AA1675" t="s">
        <v>155</v>
      </c>
      <c r="AB1675" t="s">
        <v>60</v>
      </c>
      <c r="AD1675" t="s">
        <v>156</v>
      </c>
      <c r="AE1675" t="s">
        <v>176</v>
      </c>
      <c r="AF1675" t="s">
        <v>111</v>
      </c>
      <c r="AG1675" t="s">
        <v>135</v>
      </c>
      <c r="AH1675" t="s">
        <v>135</v>
      </c>
      <c r="AI1675" t="s">
        <v>925</v>
      </c>
      <c r="AJ1675">
        <v>1</v>
      </c>
      <c r="AK1675" t="s">
        <v>103</v>
      </c>
      <c r="AL1675">
        <v>5</v>
      </c>
      <c r="AM1675">
        <v>2</v>
      </c>
      <c r="AN1675" t="s">
        <v>61</v>
      </c>
      <c r="AO1675" t="s">
        <v>67</v>
      </c>
      <c r="AT1675" s="1">
        <v>44090</v>
      </c>
      <c r="AU1675" t="s">
        <v>12280</v>
      </c>
      <c r="AW1675" t="s">
        <v>71</v>
      </c>
      <c r="AX1675" t="s">
        <v>72</v>
      </c>
    </row>
    <row r="1676" spans="1:50" hidden="1" x14ac:dyDescent="0.25">
      <c r="A1676" t="str">
        <f>INDEX('Community ID'!B:B,MATCH(M1676,'Community ID'!A:A,0))</f>
        <v>Los Mangos</v>
      </c>
      <c r="B1676" t="str">
        <f>INDEX('Community ID'!$K:$K,MATCH('Environmental Data'!$N1676,'Community ID'!J:J,0))</f>
        <v>Santiago</v>
      </c>
      <c r="D1676" t="s">
        <v>5063</v>
      </c>
      <c r="G1676" t="s">
        <v>151</v>
      </c>
      <c r="H1676" s="1">
        <v>29655</v>
      </c>
      <c r="I1676">
        <v>40</v>
      </c>
      <c r="J1676">
        <v>8093852600</v>
      </c>
      <c r="K1676" t="s">
        <v>49</v>
      </c>
      <c r="L1676" t="s">
        <v>4180</v>
      </c>
      <c r="M1676" t="s">
        <v>4395</v>
      </c>
      <c r="N1676" t="s">
        <v>364</v>
      </c>
      <c r="O1676" t="s">
        <v>364</v>
      </c>
      <c r="Q1676" t="s">
        <v>134</v>
      </c>
      <c r="S1676">
        <v>3104003763</v>
      </c>
      <c r="T1676" t="s">
        <v>3105</v>
      </c>
      <c r="U1676" t="s">
        <v>56</v>
      </c>
      <c r="V1676">
        <v>19.489410417515099</v>
      </c>
      <c r="W1676">
        <v>-70.750169774799801</v>
      </c>
      <c r="X1676" t="s">
        <v>57</v>
      </c>
      <c r="Y1676" t="s">
        <v>57</v>
      </c>
      <c r="Z1676" t="s">
        <v>345</v>
      </c>
      <c r="AA1676" t="s">
        <v>155</v>
      </c>
      <c r="AB1676" t="s">
        <v>60</v>
      </c>
      <c r="AD1676" t="s">
        <v>156</v>
      </c>
      <c r="AE1676" t="s">
        <v>176</v>
      </c>
      <c r="AF1676" t="s">
        <v>111</v>
      </c>
      <c r="AG1676" t="s">
        <v>135</v>
      </c>
      <c r="AH1676" t="s">
        <v>135</v>
      </c>
      <c r="AI1676" t="s">
        <v>5064</v>
      </c>
      <c r="AJ1676">
        <v>1</v>
      </c>
      <c r="AK1676" t="s">
        <v>103</v>
      </c>
      <c r="AL1676">
        <v>6</v>
      </c>
      <c r="AM1676">
        <v>2</v>
      </c>
      <c r="AN1676" t="s">
        <v>60</v>
      </c>
      <c r="AO1676" t="s">
        <v>67</v>
      </c>
      <c r="AT1676" s="1">
        <v>44090</v>
      </c>
      <c r="AU1676" t="s">
        <v>12281</v>
      </c>
      <c r="AW1676" t="s">
        <v>71</v>
      </c>
      <c r="AX1676" t="s">
        <v>72</v>
      </c>
    </row>
    <row r="1677" spans="1:50" hidden="1" x14ac:dyDescent="0.25">
      <c r="A1677" t="str">
        <f>INDEX('Community ID'!B:B,MATCH(M1677,'Community ID'!A:A,0))</f>
        <v>Los Mangos</v>
      </c>
      <c r="B1677" t="str">
        <f>INDEX('Community ID'!$K:$K,MATCH('Environmental Data'!$N1677,'Community ID'!J:J,0))</f>
        <v>Santiago</v>
      </c>
      <c r="D1677" t="s">
        <v>5065</v>
      </c>
      <c r="G1677" t="s">
        <v>173</v>
      </c>
      <c r="H1677" s="1">
        <v>23802</v>
      </c>
      <c r="I1677">
        <v>56</v>
      </c>
      <c r="J1677">
        <v>8092039653</v>
      </c>
      <c r="K1677" t="s">
        <v>76</v>
      </c>
      <c r="L1677" t="s">
        <v>5066</v>
      </c>
      <c r="M1677" t="s">
        <v>4395</v>
      </c>
      <c r="N1677" t="s">
        <v>364</v>
      </c>
      <c r="O1677" t="s">
        <v>364</v>
      </c>
      <c r="Q1677" t="s">
        <v>134</v>
      </c>
      <c r="S1677">
        <v>3700492840</v>
      </c>
      <c r="T1677" t="s">
        <v>3105</v>
      </c>
      <c r="U1677" t="s">
        <v>56</v>
      </c>
      <c r="V1677">
        <v>19.489410417515099</v>
      </c>
      <c r="W1677">
        <v>-70.750169774799801</v>
      </c>
      <c r="X1677" t="s">
        <v>57</v>
      </c>
      <c r="Y1677" t="s">
        <v>57</v>
      </c>
      <c r="Z1677" t="s">
        <v>345</v>
      </c>
      <c r="AA1677" t="s">
        <v>155</v>
      </c>
      <c r="AB1677" t="s">
        <v>60</v>
      </c>
      <c r="AD1677" t="s">
        <v>156</v>
      </c>
      <c r="AE1677" t="s">
        <v>176</v>
      </c>
      <c r="AF1677" t="s">
        <v>395</v>
      </c>
      <c r="AG1677" t="s">
        <v>135</v>
      </c>
      <c r="AH1677" t="s">
        <v>135</v>
      </c>
      <c r="AI1677" t="s">
        <v>5067</v>
      </c>
      <c r="AJ1677">
        <v>1</v>
      </c>
      <c r="AK1677" t="s">
        <v>597</v>
      </c>
      <c r="AL1677">
        <v>5</v>
      </c>
      <c r="AM1677">
        <v>1</v>
      </c>
      <c r="AN1677" t="s">
        <v>60</v>
      </c>
      <c r="AO1677" t="s">
        <v>67</v>
      </c>
      <c r="AT1677" s="1">
        <v>44090</v>
      </c>
      <c r="AU1677" t="s">
        <v>12282</v>
      </c>
      <c r="AW1677" t="s">
        <v>71</v>
      </c>
      <c r="AX1677" t="s">
        <v>72</v>
      </c>
    </row>
    <row r="1678" spans="1:50" hidden="1" x14ac:dyDescent="0.25">
      <c r="A1678" t="str">
        <f>INDEX('Community ID'!B:B,MATCH(M1678,'Community ID'!A:A,0))</f>
        <v>Los Mangos</v>
      </c>
      <c r="B1678" t="str">
        <f>INDEX('Community ID'!$K:$K,MATCH('Environmental Data'!$N1678,'Community ID'!J:J,0))</f>
        <v>Santiago</v>
      </c>
      <c r="D1678" t="s">
        <v>5068</v>
      </c>
      <c r="G1678" t="s">
        <v>173</v>
      </c>
      <c r="H1678" t="s">
        <v>5069</v>
      </c>
      <c r="I1678">
        <v>25</v>
      </c>
      <c r="J1678">
        <v>8298582916</v>
      </c>
      <c r="K1678" t="s">
        <v>132</v>
      </c>
      <c r="L1678" t="s">
        <v>127</v>
      </c>
      <c r="M1678" t="s">
        <v>4395</v>
      </c>
      <c r="N1678" t="s">
        <v>364</v>
      </c>
      <c r="O1678" t="s">
        <v>364</v>
      </c>
      <c r="Q1678" t="s">
        <v>134</v>
      </c>
      <c r="S1678">
        <v>40210951402</v>
      </c>
      <c r="T1678" t="s">
        <v>3105</v>
      </c>
      <c r="U1678" t="s">
        <v>56</v>
      </c>
      <c r="V1678">
        <v>19.489410417515099</v>
      </c>
      <c r="W1678">
        <v>-70.750169774799801</v>
      </c>
      <c r="X1678" t="s">
        <v>57</v>
      </c>
      <c r="Y1678" t="s">
        <v>57</v>
      </c>
      <c r="Z1678" t="s">
        <v>345</v>
      </c>
      <c r="AA1678" t="s">
        <v>155</v>
      </c>
      <c r="AB1678" t="s">
        <v>60</v>
      </c>
      <c r="AD1678" t="s">
        <v>156</v>
      </c>
      <c r="AE1678" t="s">
        <v>176</v>
      </c>
      <c r="AF1678" t="s">
        <v>63</v>
      </c>
      <c r="AG1678" t="s">
        <v>135</v>
      </c>
      <c r="AH1678" t="s">
        <v>135</v>
      </c>
      <c r="AI1678" t="s">
        <v>5070</v>
      </c>
      <c r="AJ1678">
        <v>1</v>
      </c>
      <c r="AK1678" t="s">
        <v>103</v>
      </c>
      <c r="AL1678">
        <v>6</v>
      </c>
      <c r="AM1678">
        <v>1</v>
      </c>
      <c r="AN1678" t="s">
        <v>60</v>
      </c>
      <c r="AO1678" t="s">
        <v>67</v>
      </c>
      <c r="AT1678" s="1">
        <v>44090</v>
      </c>
      <c r="AU1678" t="s">
        <v>12283</v>
      </c>
      <c r="AW1678" t="s">
        <v>71</v>
      </c>
      <c r="AX1678" t="s">
        <v>72</v>
      </c>
    </row>
    <row r="1679" spans="1:50" hidden="1" x14ac:dyDescent="0.25">
      <c r="A1679" t="str">
        <f>INDEX('Community ID'!B:B,MATCH(M1679,'Community ID'!A:A,0))</f>
        <v>Los Mangos</v>
      </c>
      <c r="B1679" t="str">
        <f>INDEX('Community ID'!$K:$K,MATCH('Environmental Data'!$N1679,'Community ID'!J:J,0))</f>
        <v>Santiago</v>
      </c>
      <c r="D1679" t="s">
        <v>5071</v>
      </c>
      <c r="G1679" t="s">
        <v>151</v>
      </c>
      <c r="H1679" s="1">
        <v>36750</v>
      </c>
      <c r="I1679">
        <v>21</v>
      </c>
      <c r="J1679">
        <v>8499190108</v>
      </c>
      <c r="K1679" t="s">
        <v>49</v>
      </c>
      <c r="L1679" t="s">
        <v>5072</v>
      </c>
      <c r="M1679" t="s">
        <v>4395</v>
      </c>
      <c r="N1679" t="s">
        <v>342</v>
      </c>
      <c r="O1679" t="s">
        <v>364</v>
      </c>
      <c r="S1679">
        <v>40244634107</v>
      </c>
      <c r="T1679" t="s">
        <v>3105</v>
      </c>
      <c r="U1679" t="s">
        <v>56</v>
      </c>
      <c r="V1679">
        <v>19.489410417515099</v>
      </c>
      <c r="W1679">
        <v>-70.750169774799801</v>
      </c>
      <c r="X1679" t="s">
        <v>100</v>
      </c>
      <c r="Y1679" t="s">
        <v>100</v>
      </c>
      <c r="Z1679" t="s">
        <v>345</v>
      </c>
      <c r="AA1679" t="s">
        <v>59</v>
      </c>
      <c r="AB1679" t="s">
        <v>60</v>
      </c>
      <c r="AD1679" t="s">
        <v>156</v>
      </c>
      <c r="AE1679" t="s">
        <v>176</v>
      </c>
      <c r="AF1679" t="s">
        <v>111</v>
      </c>
      <c r="AG1679" t="s">
        <v>135</v>
      </c>
      <c r="AH1679" t="s">
        <v>135</v>
      </c>
      <c r="AI1679" t="s">
        <v>307</v>
      </c>
      <c r="AJ1679">
        <v>2</v>
      </c>
      <c r="AK1679" t="s">
        <v>5073</v>
      </c>
      <c r="AL1679">
        <v>1</v>
      </c>
      <c r="AN1679" t="s">
        <v>60</v>
      </c>
      <c r="AO1679" t="s">
        <v>67</v>
      </c>
      <c r="AT1679" s="1">
        <v>44090</v>
      </c>
      <c r="AU1679" t="s">
        <v>12284</v>
      </c>
      <c r="AW1679" t="s">
        <v>71</v>
      </c>
      <c r="AX1679" t="s">
        <v>72</v>
      </c>
    </row>
    <row r="1680" spans="1:50" hidden="1" x14ac:dyDescent="0.25">
      <c r="A1680" t="str">
        <f>INDEX('Community ID'!B:B,MATCH(M1680,'Community ID'!A:A,0))</f>
        <v>Los Mangos</v>
      </c>
      <c r="B1680" t="str">
        <f>INDEX('Community ID'!$K:$K,MATCH('Environmental Data'!$N1680,'Community ID'!J:J,0))</f>
        <v>Santiago</v>
      </c>
      <c r="D1680" t="s">
        <v>5074</v>
      </c>
      <c r="G1680" t="s">
        <v>173</v>
      </c>
      <c r="H1680" t="s">
        <v>5075</v>
      </c>
      <c r="I1680">
        <v>69</v>
      </c>
      <c r="K1680" t="s">
        <v>76</v>
      </c>
      <c r="L1680" t="s">
        <v>108</v>
      </c>
      <c r="M1680" t="s">
        <v>4395</v>
      </c>
      <c r="N1680" t="s">
        <v>479</v>
      </c>
      <c r="O1680" t="s">
        <v>364</v>
      </c>
      <c r="T1680" t="s">
        <v>3105</v>
      </c>
      <c r="U1680" t="s">
        <v>56</v>
      </c>
      <c r="V1680">
        <v>19.489425906470998</v>
      </c>
      <c r="W1680">
        <v>-70.750244714635102</v>
      </c>
      <c r="X1680" t="s">
        <v>57</v>
      </c>
      <c r="Y1680" t="s">
        <v>275</v>
      </c>
      <c r="Z1680" t="s">
        <v>345</v>
      </c>
      <c r="AA1680" t="s">
        <v>155</v>
      </c>
      <c r="AB1680" t="s">
        <v>60</v>
      </c>
      <c r="AD1680" t="s">
        <v>156</v>
      </c>
      <c r="AE1680" t="s">
        <v>176</v>
      </c>
      <c r="AF1680" t="s">
        <v>111</v>
      </c>
      <c r="AG1680" t="s">
        <v>135</v>
      </c>
      <c r="AH1680" t="s">
        <v>1310</v>
      </c>
      <c r="AI1680" t="s">
        <v>4890</v>
      </c>
      <c r="AJ1680">
        <v>1</v>
      </c>
      <c r="AK1680" t="s">
        <v>5073</v>
      </c>
      <c r="AL1680">
        <v>4</v>
      </c>
      <c r="AN1680" t="s">
        <v>60</v>
      </c>
      <c r="AO1680" t="s">
        <v>67</v>
      </c>
      <c r="AT1680" s="1">
        <v>44090</v>
      </c>
      <c r="AU1680" t="s">
        <v>12285</v>
      </c>
      <c r="AW1680" t="s">
        <v>71</v>
      </c>
      <c r="AX1680" t="s">
        <v>72</v>
      </c>
    </row>
    <row r="1681" spans="1:50" hidden="1" x14ac:dyDescent="0.25">
      <c r="A1681" t="str">
        <f>INDEX('Community ID'!B:B,MATCH(M1681,'Community ID'!A:A,0))</f>
        <v>Los Mangos</v>
      </c>
      <c r="B1681" t="str">
        <f>INDEX('Community ID'!$K:$K,MATCH('Environmental Data'!$N1681,'Community ID'!J:J,0))</f>
        <v>Santiago</v>
      </c>
      <c r="D1681" t="s">
        <v>5076</v>
      </c>
      <c r="G1681" t="s">
        <v>173</v>
      </c>
      <c r="H1681" s="1">
        <v>19887</v>
      </c>
      <c r="I1681">
        <v>67</v>
      </c>
      <c r="J1681">
        <v>8094060080</v>
      </c>
      <c r="K1681" t="s">
        <v>76</v>
      </c>
      <c r="L1681" t="s">
        <v>108</v>
      </c>
      <c r="M1681" t="s">
        <v>4395</v>
      </c>
      <c r="N1681" t="s">
        <v>364</v>
      </c>
      <c r="O1681" t="s">
        <v>364</v>
      </c>
      <c r="Q1681" t="s">
        <v>134</v>
      </c>
      <c r="S1681">
        <v>3102192139</v>
      </c>
      <c r="T1681" t="s">
        <v>3105</v>
      </c>
      <c r="U1681" t="s">
        <v>56</v>
      </c>
      <c r="V1681">
        <v>19.4889992291419</v>
      </c>
      <c r="W1681">
        <v>-70.750628934004695</v>
      </c>
      <c r="X1681" t="s">
        <v>57</v>
      </c>
      <c r="Y1681" t="s">
        <v>57</v>
      </c>
      <c r="Z1681" t="s">
        <v>345</v>
      </c>
      <c r="AA1681" t="s">
        <v>155</v>
      </c>
      <c r="AB1681" t="s">
        <v>60</v>
      </c>
      <c r="AD1681" t="s">
        <v>156</v>
      </c>
      <c r="AE1681" t="s">
        <v>176</v>
      </c>
      <c r="AF1681" t="s">
        <v>111</v>
      </c>
      <c r="AG1681" t="s">
        <v>135</v>
      </c>
      <c r="AH1681" t="s">
        <v>135</v>
      </c>
      <c r="AI1681" t="s">
        <v>4890</v>
      </c>
      <c r="AJ1681">
        <v>2</v>
      </c>
      <c r="AK1681" t="s">
        <v>597</v>
      </c>
      <c r="AL1681">
        <v>2</v>
      </c>
      <c r="AN1681" t="s">
        <v>60</v>
      </c>
      <c r="AO1681" t="s">
        <v>67</v>
      </c>
      <c r="AT1681" s="1">
        <v>44090</v>
      </c>
      <c r="AU1681" t="s">
        <v>12286</v>
      </c>
      <c r="AW1681" t="s">
        <v>71</v>
      </c>
      <c r="AX1681" t="s">
        <v>72</v>
      </c>
    </row>
    <row r="1682" spans="1:50" hidden="1" x14ac:dyDescent="0.25">
      <c r="A1682" t="str">
        <f>INDEX('Community ID'!B:B,MATCH(M1682,'Community ID'!A:A,0))</f>
        <v>Los Mangos</v>
      </c>
      <c r="B1682" t="str">
        <f>INDEX('Community ID'!$K:$K,MATCH('Environmental Data'!$N1682,'Community ID'!J:J,0))</f>
        <v>Santiago</v>
      </c>
      <c r="D1682" t="s">
        <v>5077</v>
      </c>
      <c r="G1682" t="s">
        <v>173</v>
      </c>
      <c r="H1682" s="1">
        <v>35980</v>
      </c>
      <c r="I1682">
        <v>23</v>
      </c>
      <c r="J1682">
        <v>8096653687</v>
      </c>
      <c r="K1682" t="s">
        <v>76</v>
      </c>
      <c r="L1682" t="s">
        <v>108</v>
      </c>
      <c r="M1682" t="s">
        <v>4395</v>
      </c>
      <c r="N1682" t="s">
        <v>364</v>
      </c>
      <c r="O1682" t="s">
        <v>364</v>
      </c>
      <c r="P1682">
        <v>159697800</v>
      </c>
      <c r="Q1682" t="s">
        <v>2055</v>
      </c>
      <c r="S1682">
        <v>40227930993</v>
      </c>
      <c r="T1682" t="s">
        <v>3105</v>
      </c>
      <c r="U1682" t="s">
        <v>56</v>
      </c>
      <c r="V1682">
        <v>19.489001997203001</v>
      </c>
      <c r="W1682">
        <v>-70.750569416957802</v>
      </c>
      <c r="X1682" t="s">
        <v>196</v>
      </c>
      <c r="Y1682" t="s">
        <v>196</v>
      </c>
      <c r="Z1682" t="s">
        <v>345</v>
      </c>
      <c r="AA1682" t="s">
        <v>155</v>
      </c>
      <c r="AB1682" t="s">
        <v>60</v>
      </c>
      <c r="AD1682" t="s">
        <v>156</v>
      </c>
      <c r="AE1682" t="s">
        <v>176</v>
      </c>
      <c r="AF1682" t="s">
        <v>111</v>
      </c>
      <c r="AG1682" t="s">
        <v>1052</v>
      </c>
      <c r="AH1682" t="s">
        <v>1052</v>
      </c>
      <c r="AI1682" t="s">
        <v>5078</v>
      </c>
      <c r="AJ1682">
        <v>1</v>
      </c>
      <c r="AK1682" t="s">
        <v>597</v>
      </c>
      <c r="AL1682">
        <v>3</v>
      </c>
      <c r="AM1682">
        <v>1</v>
      </c>
      <c r="AN1682" t="s">
        <v>61</v>
      </c>
      <c r="AO1682" t="s">
        <v>67</v>
      </c>
      <c r="AT1682" s="1">
        <v>44090</v>
      </c>
      <c r="AU1682" t="s">
        <v>12287</v>
      </c>
      <c r="AW1682" t="s">
        <v>71</v>
      </c>
      <c r="AX1682" t="s">
        <v>72</v>
      </c>
    </row>
    <row r="1683" spans="1:50" hidden="1" x14ac:dyDescent="0.25">
      <c r="A1683" t="str">
        <f>INDEX('Community ID'!B:B,MATCH(M1683,'Community ID'!A:A,0))</f>
        <v>Los Mangos</v>
      </c>
      <c r="B1683" t="str">
        <f>INDEX('Community ID'!$K:$K,MATCH('Environmental Data'!$N1683,'Community ID'!J:J,0))</f>
        <v>Santiago</v>
      </c>
      <c r="D1683" t="s">
        <v>5079</v>
      </c>
      <c r="F1683" t="s">
        <v>5080</v>
      </c>
      <c r="G1683" t="s">
        <v>173</v>
      </c>
      <c r="H1683" s="1">
        <v>29588</v>
      </c>
      <c r="I1683">
        <v>40</v>
      </c>
      <c r="J1683">
        <v>8294979907</v>
      </c>
      <c r="K1683" t="s">
        <v>49</v>
      </c>
      <c r="L1683" t="s">
        <v>108</v>
      </c>
      <c r="M1683" t="s">
        <v>4395</v>
      </c>
      <c r="N1683" t="s">
        <v>342</v>
      </c>
      <c r="O1683" t="s">
        <v>364</v>
      </c>
      <c r="Q1683" t="s">
        <v>134</v>
      </c>
      <c r="S1683">
        <v>3102204009</v>
      </c>
      <c r="T1683" t="s">
        <v>3105</v>
      </c>
      <c r="U1683" t="s">
        <v>56</v>
      </c>
      <c r="V1683">
        <v>19.489386510308002</v>
      </c>
      <c r="W1683">
        <v>-70.750732151165195</v>
      </c>
      <c r="X1683" t="s">
        <v>57</v>
      </c>
      <c r="Y1683" t="s">
        <v>57</v>
      </c>
      <c r="Z1683" t="s">
        <v>345</v>
      </c>
      <c r="AA1683" t="s">
        <v>155</v>
      </c>
      <c r="AB1683" t="s">
        <v>60</v>
      </c>
      <c r="AD1683" t="s">
        <v>156</v>
      </c>
      <c r="AE1683" t="s">
        <v>176</v>
      </c>
      <c r="AF1683" t="s">
        <v>111</v>
      </c>
      <c r="AG1683" t="s">
        <v>135</v>
      </c>
      <c r="AH1683" t="s">
        <v>135</v>
      </c>
      <c r="AI1683" t="s">
        <v>307</v>
      </c>
      <c r="AJ1683">
        <v>1</v>
      </c>
      <c r="AK1683" t="s">
        <v>597</v>
      </c>
      <c r="AL1683">
        <v>2</v>
      </c>
      <c r="AN1683" t="s">
        <v>60</v>
      </c>
      <c r="AO1683" t="s">
        <v>67</v>
      </c>
      <c r="AT1683" s="1">
        <v>44090</v>
      </c>
      <c r="AU1683" t="s">
        <v>12288</v>
      </c>
      <c r="AW1683" t="s">
        <v>71</v>
      </c>
      <c r="AX1683" t="s">
        <v>72</v>
      </c>
    </row>
    <row r="1684" spans="1:50" hidden="1" x14ac:dyDescent="0.25">
      <c r="A1684" t="str">
        <f>INDEX('Community ID'!B:B,MATCH(M1684,'Community ID'!A:A,0))</f>
        <v>Los Mangos</v>
      </c>
      <c r="B1684" t="str">
        <f>INDEX('Community ID'!$K:$K,MATCH('Environmental Data'!$N1684,'Community ID'!J:J,0))</f>
        <v>Santiago</v>
      </c>
      <c r="D1684" t="s">
        <v>5081</v>
      </c>
      <c r="F1684" t="s">
        <v>5082</v>
      </c>
      <c r="G1684" t="s">
        <v>173</v>
      </c>
      <c r="H1684" t="s">
        <v>5083</v>
      </c>
      <c r="I1684">
        <v>43</v>
      </c>
      <c r="J1684">
        <v>8292760004</v>
      </c>
      <c r="K1684" t="s">
        <v>76</v>
      </c>
      <c r="L1684" t="s">
        <v>5084</v>
      </c>
      <c r="M1684" t="s">
        <v>4395</v>
      </c>
      <c r="N1684" t="s">
        <v>364</v>
      </c>
      <c r="O1684" t="s">
        <v>364</v>
      </c>
      <c r="S1684">
        <v>3103635508</v>
      </c>
      <c r="T1684" t="s">
        <v>3105</v>
      </c>
      <c r="U1684" t="s">
        <v>56</v>
      </c>
      <c r="V1684">
        <v>19.489341550273199</v>
      </c>
      <c r="W1684">
        <v>-70.750952699846295</v>
      </c>
      <c r="X1684" t="s">
        <v>57</v>
      </c>
      <c r="Y1684" t="s">
        <v>57</v>
      </c>
      <c r="Z1684" t="s">
        <v>345</v>
      </c>
      <c r="AA1684" t="s">
        <v>155</v>
      </c>
      <c r="AB1684" t="s">
        <v>60</v>
      </c>
      <c r="AD1684" t="s">
        <v>156</v>
      </c>
      <c r="AE1684" t="s">
        <v>176</v>
      </c>
      <c r="AF1684" t="s">
        <v>111</v>
      </c>
      <c r="AG1684" t="s">
        <v>135</v>
      </c>
      <c r="AH1684" t="s">
        <v>135</v>
      </c>
      <c r="AI1684" t="s">
        <v>307</v>
      </c>
      <c r="AJ1684">
        <v>1</v>
      </c>
      <c r="AK1684" t="s">
        <v>811</v>
      </c>
      <c r="AL1684">
        <v>4</v>
      </c>
      <c r="AN1684" t="s">
        <v>60</v>
      </c>
      <c r="AO1684" t="s">
        <v>67</v>
      </c>
      <c r="AT1684" s="1">
        <v>44090</v>
      </c>
      <c r="AU1684" t="s">
        <v>12289</v>
      </c>
      <c r="AW1684" t="s">
        <v>71</v>
      </c>
      <c r="AX1684" t="s">
        <v>72</v>
      </c>
    </row>
    <row r="1685" spans="1:50" hidden="1" x14ac:dyDescent="0.25">
      <c r="A1685" t="str">
        <f>INDEX('Community ID'!B:B,MATCH(M1685,'Community ID'!A:A,0))</f>
        <v>Los Mangos</v>
      </c>
      <c r="B1685" t="str">
        <f>INDEX('Community ID'!$K:$K,MATCH('Environmental Data'!$N1685,'Community ID'!J:J,0))</f>
        <v>Santiago</v>
      </c>
      <c r="D1685" t="s">
        <v>5085</v>
      </c>
      <c r="G1685" t="s">
        <v>173</v>
      </c>
      <c r="H1685" s="1">
        <v>27338</v>
      </c>
      <c r="I1685">
        <v>47</v>
      </c>
      <c r="J1685">
        <v>8297051233</v>
      </c>
      <c r="K1685" t="s">
        <v>201</v>
      </c>
      <c r="L1685" t="s">
        <v>4277</v>
      </c>
      <c r="M1685" t="s">
        <v>4395</v>
      </c>
      <c r="N1685" t="s">
        <v>364</v>
      </c>
      <c r="O1685" t="s">
        <v>364</v>
      </c>
      <c r="Q1685" t="s">
        <v>134</v>
      </c>
      <c r="S1685">
        <v>3101789414</v>
      </c>
      <c r="T1685" t="s">
        <v>3105</v>
      </c>
      <c r="U1685" t="s">
        <v>56</v>
      </c>
      <c r="V1685">
        <v>19.489341550273199</v>
      </c>
      <c r="W1685">
        <v>-70.750952699846295</v>
      </c>
      <c r="X1685" t="s">
        <v>57</v>
      </c>
      <c r="Y1685" t="s">
        <v>275</v>
      </c>
      <c r="Z1685" t="s">
        <v>345</v>
      </c>
      <c r="AA1685" t="s">
        <v>155</v>
      </c>
      <c r="AB1685" t="s">
        <v>60</v>
      </c>
      <c r="AD1685" t="s">
        <v>156</v>
      </c>
      <c r="AE1685" t="s">
        <v>176</v>
      </c>
      <c r="AF1685" t="s">
        <v>111</v>
      </c>
      <c r="AG1685" t="s">
        <v>135</v>
      </c>
      <c r="AH1685" t="s">
        <v>135</v>
      </c>
      <c r="AI1685" t="s">
        <v>5086</v>
      </c>
      <c r="AJ1685">
        <v>1</v>
      </c>
      <c r="AK1685" t="s">
        <v>103</v>
      </c>
      <c r="AL1685">
        <v>2</v>
      </c>
      <c r="AN1685" t="s">
        <v>61</v>
      </c>
      <c r="AO1685" t="s">
        <v>67</v>
      </c>
      <c r="AT1685" s="1">
        <v>44090</v>
      </c>
      <c r="AU1685" t="s">
        <v>12290</v>
      </c>
      <c r="AW1685" t="s">
        <v>71</v>
      </c>
      <c r="AX1685" t="s">
        <v>72</v>
      </c>
    </row>
    <row r="1686" spans="1:50" hidden="1" x14ac:dyDescent="0.25">
      <c r="A1686" t="str">
        <f>INDEX('Community ID'!B:B,MATCH(M1686,'Community ID'!A:A,0))</f>
        <v>Los Mangos</v>
      </c>
      <c r="B1686" t="str">
        <f>INDEX('Community ID'!$K:$K,MATCH('Environmental Data'!$N1686,'Community ID'!J:J,0))</f>
        <v>Santiago</v>
      </c>
      <c r="D1686" t="s">
        <v>5087</v>
      </c>
      <c r="F1686" t="s">
        <v>2538</v>
      </c>
      <c r="G1686" t="s">
        <v>151</v>
      </c>
      <c r="H1686" t="s">
        <v>5088</v>
      </c>
      <c r="I1686">
        <v>38</v>
      </c>
      <c r="J1686">
        <v>8093703525</v>
      </c>
      <c r="K1686" t="s">
        <v>132</v>
      </c>
      <c r="L1686" t="s">
        <v>2307</v>
      </c>
      <c r="M1686" t="s">
        <v>4395</v>
      </c>
      <c r="N1686" t="s">
        <v>364</v>
      </c>
      <c r="O1686" t="s">
        <v>364</v>
      </c>
      <c r="Q1686" t="s">
        <v>134</v>
      </c>
      <c r="S1686">
        <v>4701700900</v>
      </c>
      <c r="T1686" t="s">
        <v>3105</v>
      </c>
      <c r="U1686" t="s">
        <v>56</v>
      </c>
      <c r="V1686">
        <v>19.4898330892409</v>
      </c>
      <c r="W1686">
        <v>-70.750843717868094</v>
      </c>
      <c r="X1686" t="s">
        <v>57</v>
      </c>
      <c r="Y1686" t="s">
        <v>57</v>
      </c>
      <c r="Z1686" t="s">
        <v>345</v>
      </c>
      <c r="AA1686" t="s">
        <v>155</v>
      </c>
      <c r="AB1686" t="s">
        <v>60</v>
      </c>
      <c r="AD1686" t="s">
        <v>156</v>
      </c>
      <c r="AE1686" t="s">
        <v>176</v>
      </c>
      <c r="AF1686" t="s">
        <v>63</v>
      </c>
      <c r="AG1686" t="s">
        <v>135</v>
      </c>
      <c r="AH1686" t="s">
        <v>135</v>
      </c>
      <c r="AI1686" t="s">
        <v>307</v>
      </c>
      <c r="AJ1686">
        <v>1</v>
      </c>
      <c r="AK1686" t="s">
        <v>4947</v>
      </c>
      <c r="AL1686">
        <v>4</v>
      </c>
      <c r="AN1686" t="s">
        <v>60</v>
      </c>
      <c r="AO1686" t="s">
        <v>67</v>
      </c>
      <c r="AT1686" s="1">
        <v>44090</v>
      </c>
      <c r="AU1686" t="s">
        <v>12291</v>
      </c>
      <c r="AW1686" t="s">
        <v>71</v>
      </c>
      <c r="AX1686" t="s">
        <v>72</v>
      </c>
    </row>
    <row r="1687" spans="1:50" hidden="1" x14ac:dyDescent="0.25">
      <c r="A1687" t="str">
        <f>INDEX('Community ID'!B:B,MATCH(M1687,'Community ID'!A:A,0))</f>
        <v>Los Mangos</v>
      </c>
      <c r="B1687" t="str">
        <f>INDEX('Community ID'!$K:$K,MATCH('Environmental Data'!$N1687,'Community ID'!J:J,0))</f>
        <v>Santiago</v>
      </c>
      <c r="D1687" t="s">
        <v>5089</v>
      </c>
      <c r="G1687" t="s">
        <v>173</v>
      </c>
      <c r="H1687" t="s">
        <v>5090</v>
      </c>
      <c r="I1687">
        <v>18</v>
      </c>
      <c r="J1687">
        <v>8094582726</v>
      </c>
      <c r="K1687" t="s">
        <v>201</v>
      </c>
      <c r="L1687" t="s">
        <v>118</v>
      </c>
      <c r="M1687" t="s">
        <v>4395</v>
      </c>
      <c r="N1687" t="s">
        <v>364</v>
      </c>
      <c r="O1687" t="s">
        <v>364</v>
      </c>
      <c r="Q1687" t="s">
        <v>353</v>
      </c>
      <c r="T1687" t="s">
        <v>3105</v>
      </c>
      <c r="U1687" t="s">
        <v>56</v>
      </c>
      <c r="V1687">
        <v>19.4898330892409</v>
      </c>
      <c r="W1687">
        <v>-70.750843717868094</v>
      </c>
      <c r="X1687" t="s">
        <v>275</v>
      </c>
      <c r="Y1687" t="s">
        <v>275</v>
      </c>
      <c r="Z1687" t="s">
        <v>345</v>
      </c>
      <c r="AA1687" t="s">
        <v>155</v>
      </c>
      <c r="AB1687" t="s">
        <v>60</v>
      </c>
      <c r="AD1687" t="s">
        <v>156</v>
      </c>
      <c r="AE1687" t="s">
        <v>176</v>
      </c>
      <c r="AF1687" t="s">
        <v>111</v>
      </c>
      <c r="AG1687" t="s">
        <v>1052</v>
      </c>
      <c r="AH1687" t="s">
        <v>1052</v>
      </c>
      <c r="AI1687" t="s">
        <v>307</v>
      </c>
      <c r="AJ1687">
        <v>2</v>
      </c>
      <c r="AK1687" t="s">
        <v>103</v>
      </c>
      <c r="AL1687">
        <v>2</v>
      </c>
      <c r="AN1687" t="s">
        <v>61</v>
      </c>
      <c r="AO1687" t="s">
        <v>67</v>
      </c>
      <c r="AT1687" s="1">
        <v>44090</v>
      </c>
      <c r="AU1687" t="s">
        <v>12292</v>
      </c>
      <c r="AW1687" t="s">
        <v>71</v>
      </c>
      <c r="AX1687" t="s">
        <v>72</v>
      </c>
    </row>
    <row r="1688" spans="1:50" hidden="1" x14ac:dyDescent="0.25">
      <c r="A1688" t="str">
        <f>INDEX('Community ID'!B:B,MATCH(M1688,'Community ID'!A:A,0))</f>
        <v>Los Mangos</v>
      </c>
      <c r="B1688" t="str">
        <f>INDEX('Community ID'!$K:$K,MATCH('Environmental Data'!$N1688,'Community ID'!J:J,0))</f>
        <v>Santiago</v>
      </c>
      <c r="D1688" t="s">
        <v>5091</v>
      </c>
      <c r="F1688" t="s">
        <v>5092</v>
      </c>
      <c r="G1688" t="s">
        <v>173</v>
      </c>
      <c r="H1688" t="s">
        <v>5093</v>
      </c>
      <c r="I1688">
        <v>39</v>
      </c>
      <c r="J1688">
        <v>8097528159</v>
      </c>
      <c r="K1688" t="s">
        <v>117</v>
      </c>
      <c r="L1688" t="s">
        <v>4277</v>
      </c>
      <c r="M1688" t="s">
        <v>4395</v>
      </c>
      <c r="N1688" t="s">
        <v>364</v>
      </c>
      <c r="O1688" t="s">
        <v>364</v>
      </c>
      <c r="S1688">
        <v>101600005612</v>
      </c>
      <c r="T1688" t="s">
        <v>3105</v>
      </c>
      <c r="U1688" t="s">
        <v>56</v>
      </c>
      <c r="V1688">
        <v>19.4897832532553</v>
      </c>
      <c r="W1688">
        <v>-70.750928298966002</v>
      </c>
      <c r="X1688" t="s">
        <v>100</v>
      </c>
      <c r="Y1688" t="s">
        <v>100</v>
      </c>
      <c r="Z1688" t="s">
        <v>345</v>
      </c>
      <c r="AA1688" t="s">
        <v>155</v>
      </c>
      <c r="AB1688" t="s">
        <v>60</v>
      </c>
      <c r="AD1688" t="s">
        <v>156</v>
      </c>
      <c r="AE1688" t="s">
        <v>176</v>
      </c>
      <c r="AF1688" t="s">
        <v>111</v>
      </c>
      <c r="AG1688" t="s">
        <v>135</v>
      </c>
      <c r="AH1688" t="s">
        <v>135</v>
      </c>
      <c r="AI1688" t="s">
        <v>5094</v>
      </c>
      <c r="AJ1688">
        <v>2</v>
      </c>
      <c r="AK1688" t="s">
        <v>989</v>
      </c>
      <c r="AL1688">
        <v>5</v>
      </c>
      <c r="AM1688">
        <v>1</v>
      </c>
      <c r="AN1688" t="s">
        <v>60</v>
      </c>
      <c r="AO1688" t="s">
        <v>67</v>
      </c>
      <c r="AT1688" s="1">
        <v>44090</v>
      </c>
      <c r="AU1688" t="s">
        <v>12293</v>
      </c>
      <c r="AW1688" t="s">
        <v>71</v>
      </c>
      <c r="AX1688" t="s">
        <v>72</v>
      </c>
    </row>
    <row r="1689" spans="1:50" hidden="1" x14ac:dyDescent="0.25">
      <c r="A1689" t="str">
        <f>INDEX('Community ID'!B:B,MATCH(M1689,'Community ID'!A:A,0))</f>
        <v>Los Mangos</v>
      </c>
      <c r="B1689" t="str">
        <f>INDEX('Community ID'!$K:$K,MATCH('Environmental Data'!$N1689,'Community ID'!J:J,0))</f>
        <v>Santiago</v>
      </c>
      <c r="D1689" t="s">
        <v>5095</v>
      </c>
      <c r="G1689" t="s">
        <v>173</v>
      </c>
      <c r="H1689" t="s">
        <v>5096</v>
      </c>
      <c r="I1689">
        <v>22</v>
      </c>
      <c r="J1689">
        <v>8297049333</v>
      </c>
      <c r="K1689" t="s">
        <v>201</v>
      </c>
      <c r="L1689" t="s">
        <v>589</v>
      </c>
      <c r="M1689" t="s">
        <v>4395</v>
      </c>
      <c r="N1689" t="s">
        <v>364</v>
      </c>
      <c r="O1689" t="s">
        <v>364</v>
      </c>
      <c r="S1689">
        <v>4023862850</v>
      </c>
      <c r="T1689" t="s">
        <v>3105</v>
      </c>
      <c r="U1689" t="s">
        <v>56</v>
      </c>
      <c r="V1689">
        <v>19.489814134525901</v>
      </c>
      <c r="W1689">
        <v>-70.7510661748112</v>
      </c>
      <c r="X1689" t="s">
        <v>57</v>
      </c>
      <c r="Y1689" t="s">
        <v>100</v>
      </c>
      <c r="Z1689" t="s">
        <v>345</v>
      </c>
      <c r="AA1689" t="s">
        <v>155</v>
      </c>
      <c r="AB1689" t="s">
        <v>60</v>
      </c>
      <c r="AD1689" t="s">
        <v>156</v>
      </c>
      <c r="AE1689" t="s">
        <v>176</v>
      </c>
      <c r="AF1689" t="s">
        <v>111</v>
      </c>
      <c r="AG1689" t="s">
        <v>135</v>
      </c>
      <c r="AH1689" t="s">
        <v>1052</v>
      </c>
      <c r="AI1689" t="s">
        <v>5097</v>
      </c>
      <c r="AJ1689">
        <v>1</v>
      </c>
      <c r="AK1689" t="s">
        <v>4972</v>
      </c>
      <c r="AL1689">
        <v>4</v>
      </c>
      <c r="AM1689">
        <v>2</v>
      </c>
      <c r="AN1689" t="s">
        <v>60</v>
      </c>
      <c r="AT1689" s="1">
        <v>44090</v>
      </c>
      <c r="AU1689" t="s">
        <v>12294</v>
      </c>
      <c r="AW1689" t="s">
        <v>71</v>
      </c>
      <c r="AX1689" t="s">
        <v>72</v>
      </c>
    </row>
    <row r="1690" spans="1:50" hidden="1" x14ac:dyDescent="0.25">
      <c r="A1690" t="str">
        <f>INDEX('Community ID'!B:B,MATCH(M1690,'Community ID'!A:A,0))</f>
        <v>Los Mangos</v>
      </c>
      <c r="B1690" t="str">
        <f>INDEX('Community ID'!$K:$K,MATCH('Environmental Data'!$N1690,'Community ID'!J:J,0))</f>
        <v>Santiago</v>
      </c>
      <c r="D1690" t="s">
        <v>5098</v>
      </c>
      <c r="G1690" t="s">
        <v>151</v>
      </c>
      <c r="H1690" t="s">
        <v>5099</v>
      </c>
      <c r="I1690">
        <v>69</v>
      </c>
      <c r="J1690">
        <v>8099666711</v>
      </c>
      <c r="K1690" t="s">
        <v>201</v>
      </c>
      <c r="L1690" t="s">
        <v>5100</v>
      </c>
      <c r="M1690" t="s">
        <v>4395</v>
      </c>
      <c r="N1690" t="s">
        <v>364</v>
      </c>
      <c r="O1690" t="s">
        <v>364</v>
      </c>
      <c r="Q1690" t="s">
        <v>134</v>
      </c>
      <c r="S1690">
        <v>3100652977</v>
      </c>
      <c r="T1690" t="s">
        <v>3105</v>
      </c>
      <c r="U1690" t="s">
        <v>56</v>
      </c>
      <c r="V1690">
        <v>19.490156953390599</v>
      </c>
      <c r="W1690">
        <v>-70.751418697636396</v>
      </c>
      <c r="X1690" t="s">
        <v>57</v>
      </c>
      <c r="Y1690" t="s">
        <v>196</v>
      </c>
      <c r="Z1690" t="s">
        <v>345</v>
      </c>
      <c r="AA1690" t="s">
        <v>155</v>
      </c>
      <c r="AB1690" t="s">
        <v>60</v>
      </c>
      <c r="AD1690" t="s">
        <v>156</v>
      </c>
      <c r="AE1690" t="s">
        <v>176</v>
      </c>
      <c r="AF1690" t="s">
        <v>63</v>
      </c>
      <c r="AG1690" t="s">
        <v>135</v>
      </c>
      <c r="AH1690" t="s">
        <v>135</v>
      </c>
      <c r="AI1690" t="s">
        <v>5101</v>
      </c>
      <c r="AJ1690">
        <v>1</v>
      </c>
      <c r="AK1690" t="s">
        <v>5102</v>
      </c>
      <c r="AL1690">
        <v>1</v>
      </c>
      <c r="AN1690" t="s">
        <v>61</v>
      </c>
      <c r="AO1690" t="s">
        <v>67</v>
      </c>
      <c r="AT1690" s="1">
        <v>44090</v>
      </c>
      <c r="AU1690" t="s">
        <v>12295</v>
      </c>
      <c r="AW1690" t="s">
        <v>71</v>
      </c>
      <c r="AX1690" t="s">
        <v>72</v>
      </c>
    </row>
    <row r="1691" spans="1:50" hidden="1" x14ac:dyDescent="0.25">
      <c r="A1691" t="str">
        <f>INDEX('Community ID'!B:B,MATCH(M1691,'Community ID'!A:A,0))</f>
        <v>Los Mangos</v>
      </c>
      <c r="B1691" t="str">
        <f>INDEX('Community ID'!$K:$K,MATCH('Environmental Data'!$N1691,'Community ID'!J:J,0))</f>
        <v>Santiago</v>
      </c>
      <c r="D1691" t="s">
        <v>5103</v>
      </c>
      <c r="F1691" t="s">
        <v>5104</v>
      </c>
      <c r="G1691" t="s">
        <v>173</v>
      </c>
      <c r="H1691" t="s">
        <v>5105</v>
      </c>
      <c r="I1691">
        <v>19</v>
      </c>
      <c r="J1691">
        <v>8093986025</v>
      </c>
      <c r="K1691" t="s">
        <v>201</v>
      </c>
      <c r="L1691" t="s">
        <v>118</v>
      </c>
      <c r="M1691" t="s">
        <v>4395</v>
      </c>
      <c r="N1691" t="s">
        <v>364</v>
      </c>
      <c r="O1691" t="s">
        <v>364</v>
      </c>
      <c r="Q1691" t="s">
        <v>353</v>
      </c>
      <c r="T1691" t="s">
        <v>3105</v>
      </c>
      <c r="U1691" t="s">
        <v>56</v>
      </c>
      <c r="V1691">
        <v>19.490175632280099</v>
      </c>
      <c r="W1691">
        <v>-70.751553122761706</v>
      </c>
      <c r="X1691" t="s">
        <v>57</v>
      </c>
      <c r="Y1691" t="s">
        <v>196</v>
      </c>
      <c r="Z1691" t="s">
        <v>345</v>
      </c>
      <c r="AA1691" t="s">
        <v>155</v>
      </c>
      <c r="AB1691" t="s">
        <v>60</v>
      </c>
      <c r="AD1691" t="s">
        <v>156</v>
      </c>
      <c r="AE1691" t="s">
        <v>176</v>
      </c>
      <c r="AF1691" t="s">
        <v>63</v>
      </c>
      <c r="AG1691" t="s">
        <v>135</v>
      </c>
      <c r="AH1691" t="s">
        <v>1052</v>
      </c>
      <c r="AI1691" t="s">
        <v>390</v>
      </c>
      <c r="AJ1691">
        <v>2</v>
      </c>
      <c r="AK1691" t="s">
        <v>597</v>
      </c>
      <c r="AL1691">
        <v>3</v>
      </c>
      <c r="AN1691" t="s">
        <v>61</v>
      </c>
      <c r="AO1691" t="s">
        <v>67</v>
      </c>
      <c r="AT1691" s="1">
        <v>44090</v>
      </c>
      <c r="AU1691" t="s">
        <v>12296</v>
      </c>
      <c r="AW1691" t="s">
        <v>71</v>
      </c>
      <c r="AX1691" t="s">
        <v>72</v>
      </c>
    </row>
    <row r="1692" spans="1:50" hidden="1" x14ac:dyDescent="0.25">
      <c r="A1692" t="str">
        <f>INDEX('Community ID'!B:B,MATCH(M1692,'Community ID'!A:A,0))</f>
        <v>Los Mangos</v>
      </c>
      <c r="B1692" t="str">
        <f>INDEX('Community ID'!$K:$K,MATCH('Environmental Data'!$N1692,'Community ID'!J:J,0))</f>
        <v>Santiago</v>
      </c>
      <c r="D1692" t="s">
        <v>5106</v>
      </c>
      <c r="F1692" t="s">
        <v>4820</v>
      </c>
      <c r="G1692" t="s">
        <v>173</v>
      </c>
      <c r="H1692" t="s">
        <v>5107</v>
      </c>
      <c r="I1692">
        <v>39</v>
      </c>
      <c r="J1692">
        <v>8493599735</v>
      </c>
      <c r="K1692" t="s">
        <v>201</v>
      </c>
      <c r="L1692" t="s">
        <v>108</v>
      </c>
      <c r="M1692" t="s">
        <v>4392</v>
      </c>
      <c r="N1692" t="s">
        <v>364</v>
      </c>
      <c r="O1692" t="s">
        <v>364</v>
      </c>
      <c r="Q1692" t="s">
        <v>134</v>
      </c>
      <c r="T1692" t="s">
        <v>3105</v>
      </c>
      <c r="U1692" t="s">
        <v>56</v>
      </c>
      <c r="V1692">
        <v>19.490107606465301</v>
      </c>
      <c r="W1692">
        <v>-70.751648069861901</v>
      </c>
      <c r="X1692" t="s">
        <v>57</v>
      </c>
      <c r="Y1692" t="s">
        <v>57</v>
      </c>
      <c r="Z1692" t="s">
        <v>345</v>
      </c>
      <c r="AA1692" t="s">
        <v>155</v>
      </c>
      <c r="AB1692" t="s">
        <v>60</v>
      </c>
      <c r="AD1692" t="s">
        <v>156</v>
      </c>
      <c r="AE1692" t="s">
        <v>176</v>
      </c>
      <c r="AF1692" t="s">
        <v>111</v>
      </c>
      <c r="AG1692" t="s">
        <v>135</v>
      </c>
      <c r="AH1692" t="s">
        <v>135</v>
      </c>
      <c r="AI1692" t="s">
        <v>307</v>
      </c>
      <c r="AJ1692">
        <v>1</v>
      </c>
      <c r="AK1692" t="s">
        <v>597</v>
      </c>
      <c r="AL1692">
        <v>3</v>
      </c>
      <c r="AN1692" t="s">
        <v>60</v>
      </c>
      <c r="AO1692" t="s">
        <v>67</v>
      </c>
      <c r="AT1692" s="1">
        <v>44090</v>
      </c>
      <c r="AU1692" t="s">
        <v>12297</v>
      </c>
      <c r="AW1692" t="s">
        <v>71</v>
      </c>
      <c r="AX1692" t="s">
        <v>72</v>
      </c>
    </row>
    <row r="1693" spans="1:50" hidden="1" x14ac:dyDescent="0.25">
      <c r="A1693" t="str">
        <f>INDEX('Community ID'!B:B,MATCH(M1693,'Community ID'!A:A,0))</f>
        <v>Los Mangos</v>
      </c>
      <c r="B1693" t="str">
        <f>INDEX('Community ID'!$K:$K,MATCH('Environmental Data'!$N1693,'Community ID'!J:J,0))</f>
        <v>Santiago</v>
      </c>
      <c r="D1693" t="s">
        <v>5108</v>
      </c>
      <c r="F1693" t="s">
        <v>126</v>
      </c>
      <c r="G1693" t="s">
        <v>173</v>
      </c>
      <c r="H1693" t="s">
        <v>194</v>
      </c>
      <c r="I1693">
        <v>2021</v>
      </c>
      <c r="K1693" t="s">
        <v>76</v>
      </c>
      <c r="L1693" t="s">
        <v>108</v>
      </c>
      <c r="M1693" t="s">
        <v>4395</v>
      </c>
      <c r="N1693" t="s">
        <v>364</v>
      </c>
      <c r="O1693" t="s">
        <v>364</v>
      </c>
      <c r="T1693" t="s">
        <v>3105</v>
      </c>
      <c r="U1693" t="s">
        <v>56</v>
      </c>
      <c r="V1693">
        <v>19.490356695487399</v>
      </c>
      <c r="W1693">
        <v>-70.752651715641605</v>
      </c>
      <c r="X1693" t="s">
        <v>57</v>
      </c>
      <c r="Y1693" t="s">
        <v>57</v>
      </c>
      <c r="Z1693" t="s">
        <v>345</v>
      </c>
      <c r="AA1693" t="s">
        <v>155</v>
      </c>
      <c r="AB1693" t="s">
        <v>60</v>
      </c>
      <c r="AD1693" t="s">
        <v>156</v>
      </c>
      <c r="AE1693" t="s">
        <v>176</v>
      </c>
      <c r="AF1693" t="s">
        <v>86</v>
      </c>
      <c r="AG1693" t="s">
        <v>1596</v>
      </c>
      <c r="AH1693" t="s">
        <v>135</v>
      </c>
      <c r="AI1693" t="s">
        <v>307</v>
      </c>
      <c r="AJ1693">
        <v>1</v>
      </c>
      <c r="AK1693" t="s">
        <v>597</v>
      </c>
      <c r="AL1693">
        <v>5</v>
      </c>
      <c r="AN1693" t="s">
        <v>60</v>
      </c>
      <c r="AO1693" t="s">
        <v>67</v>
      </c>
      <c r="AT1693" s="1">
        <v>44090</v>
      </c>
      <c r="AU1693" t="s">
        <v>12298</v>
      </c>
      <c r="AW1693" t="s">
        <v>71</v>
      </c>
      <c r="AX1693" t="s">
        <v>72</v>
      </c>
    </row>
    <row r="1694" spans="1:50" hidden="1" x14ac:dyDescent="0.25">
      <c r="A1694" t="str">
        <f>INDEX('Community ID'!B:B,MATCH(M1694,'Community ID'!A:A,0))</f>
        <v>Los Mangos</v>
      </c>
      <c r="B1694" t="str">
        <f>INDEX('Community ID'!$K:$K,MATCH('Environmental Data'!$N1694,'Community ID'!J:J,0))</f>
        <v>Santiago</v>
      </c>
      <c r="D1694" t="s">
        <v>5109</v>
      </c>
      <c r="G1694" t="s">
        <v>151</v>
      </c>
      <c r="H1694" t="s">
        <v>5111</v>
      </c>
      <c r="I1694">
        <v>53</v>
      </c>
      <c r="J1694">
        <v>8498640355</v>
      </c>
      <c r="K1694" t="s">
        <v>201</v>
      </c>
      <c r="L1694" t="s">
        <v>5112</v>
      </c>
      <c r="M1694" t="s">
        <v>4395</v>
      </c>
      <c r="N1694" t="s">
        <v>364</v>
      </c>
      <c r="O1694" t="s">
        <v>364</v>
      </c>
      <c r="Q1694" t="s">
        <v>134</v>
      </c>
      <c r="S1694">
        <v>3400304642</v>
      </c>
      <c r="T1694" t="s">
        <v>3105</v>
      </c>
      <c r="U1694" t="s">
        <v>56</v>
      </c>
      <c r="V1694">
        <v>19.500606017918901</v>
      </c>
      <c r="W1694">
        <v>-70.749837398320196</v>
      </c>
      <c r="X1694" t="s">
        <v>57</v>
      </c>
      <c r="Y1694" t="s">
        <v>57</v>
      </c>
      <c r="Z1694" t="s">
        <v>345</v>
      </c>
      <c r="AA1694" t="s">
        <v>155</v>
      </c>
      <c r="AB1694" t="s">
        <v>60</v>
      </c>
      <c r="AD1694" t="s">
        <v>156</v>
      </c>
      <c r="AE1694" t="s">
        <v>176</v>
      </c>
      <c r="AF1694" t="s">
        <v>111</v>
      </c>
      <c r="AG1694" t="s">
        <v>135</v>
      </c>
      <c r="AH1694" t="s">
        <v>1052</v>
      </c>
      <c r="AI1694" t="s">
        <v>5113</v>
      </c>
      <c r="AJ1694">
        <v>1</v>
      </c>
      <c r="AK1694" t="s">
        <v>5114</v>
      </c>
      <c r="AL1694">
        <v>3</v>
      </c>
      <c r="AM1694">
        <v>1</v>
      </c>
      <c r="AN1694" t="s">
        <v>60</v>
      </c>
      <c r="AO1694" t="s">
        <v>67</v>
      </c>
      <c r="AT1694" s="1">
        <v>44090</v>
      </c>
      <c r="AU1694" t="s">
        <v>12299</v>
      </c>
      <c r="AW1694" t="s">
        <v>71</v>
      </c>
      <c r="AX1694" t="s">
        <v>72</v>
      </c>
    </row>
    <row r="1695" spans="1:50" hidden="1" x14ac:dyDescent="0.25">
      <c r="A1695" t="str">
        <f>INDEX('Community ID'!B:B,MATCH(M1695,'Community ID'!A:A,0))</f>
        <v>Los Mangos</v>
      </c>
      <c r="B1695" t="str">
        <f>INDEX('Community ID'!$K:$K,MATCH('Environmental Data'!$N1695,'Community ID'!J:J,0))</f>
        <v>Santiago</v>
      </c>
      <c r="D1695" t="s">
        <v>5115</v>
      </c>
      <c r="G1695" t="s">
        <v>151</v>
      </c>
      <c r="H1695" s="1">
        <v>34979</v>
      </c>
      <c r="I1695">
        <v>26</v>
      </c>
      <c r="J1695">
        <v>8094678558</v>
      </c>
      <c r="K1695" t="s">
        <v>132</v>
      </c>
      <c r="L1695" t="s">
        <v>5116</v>
      </c>
      <c r="M1695" t="s">
        <v>4395</v>
      </c>
      <c r="N1695" t="s">
        <v>364</v>
      </c>
      <c r="O1695" t="s">
        <v>364</v>
      </c>
      <c r="P1695">
        <v>144871762</v>
      </c>
      <c r="Q1695" t="s">
        <v>465</v>
      </c>
      <c r="S1695">
        <v>40224539854</v>
      </c>
      <c r="T1695" t="s">
        <v>3105</v>
      </c>
      <c r="U1695" t="s">
        <v>56</v>
      </c>
      <c r="V1695">
        <v>19.488942489268201</v>
      </c>
      <c r="W1695">
        <v>-70.738262251461194</v>
      </c>
      <c r="X1695" t="s">
        <v>196</v>
      </c>
      <c r="Y1695" t="s">
        <v>100</v>
      </c>
      <c r="Z1695" t="s">
        <v>345</v>
      </c>
      <c r="AA1695" t="s">
        <v>155</v>
      </c>
      <c r="AC1695" t="s">
        <v>60</v>
      </c>
      <c r="AD1695" t="s">
        <v>156</v>
      </c>
      <c r="AE1695" t="s">
        <v>176</v>
      </c>
      <c r="AF1695" t="s">
        <v>111</v>
      </c>
      <c r="AG1695" t="s">
        <v>135</v>
      </c>
      <c r="AH1695" t="s">
        <v>1052</v>
      </c>
      <c r="AI1695" t="s">
        <v>2157</v>
      </c>
      <c r="AJ1695">
        <v>1</v>
      </c>
      <c r="AK1695" t="s">
        <v>735</v>
      </c>
      <c r="AL1695">
        <v>4</v>
      </c>
      <c r="AM1695">
        <v>1</v>
      </c>
      <c r="AN1695" t="s">
        <v>60</v>
      </c>
      <c r="AO1695" t="s">
        <v>67</v>
      </c>
      <c r="AT1695" s="1">
        <v>44090</v>
      </c>
      <c r="AU1695" t="s">
        <v>12300</v>
      </c>
      <c r="AW1695" t="s">
        <v>71</v>
      </c>
      <c r="AX1695" t="s">
        <v>72</v>
      </c>
    </row>
    <row r="1696" spans="1:50" hidden="1" x14ac:dyDescent="0.25">
      <c r="A1696" t="str">
        <f>INDEX('Community ID'!B:B,MATCH(M1696,'Community ID'!A:A,0))</f>
        <v>Las Mercedes</v>
      </c>
      <c r="B1696" t="str">
        <f>INDEX('Community ID'!$K:$K,MATCH('Environmental Data'!$N1696,'Community ID'!J:J,0))</f>
        <v>Constanza</v>
      </c>
      <c r="D1696" t="s">
        <v>5117</v>
      </c>
      <c r="G1696" t="s">
        <v>151</v>
      </c>
      <c r="H1696" s="1">
        <v>23540</v>
      </c>
      <c r="I1696">
        <v>57</v>
      </c>
      <c r="K1696" t="s">
        <v>76</v>
      </c>
      <c r="L1696" t="s">
        <v>3174</v>
      </c>
      <c r="M1696" t="s">
        <v>5118</v>
      </c>
      <c r="N1696" t="s">
        <v>79</v>
      </c>
      <c r="O1696" t="s">
        <v>79</v>
      </c>
      <c r="T1696" t="s">
        <v>5119</v>
      </c>
      <c r="U1696" t="s">
        <v>56</v>
      </c>
      <c r="V1696">
        <v>18.905729035662802</v>
      </c>
      <c r="W1696">
        <v>-70.750268218679594</v>
      </c>
      <c r="X1696" t="s">
        <v>57</v>
      </c>
      <c r="Y1696" t="s">
        <v>57</v>
      </c>
      <c r="Z1696" t="s">
        <v>83</v>
      </c>
      <c r="AA1696" t="s">
        <v>155</v>
      </c>
      <c r="AB1696" t="s">
        <v>60</v>
      </c>
      <c r="AD1696" t="s">
        <v>156</v>
      </c>
      <c r="AE1696" t="s">
        <v>176</v>
      </c>
      <c r="AF1696" t="s">
        <v>63</v>
      </c>
      <c r="AG1696" t="s">
        <v>621</v>
      </c>
      <c r="AH1696" t="s">
        <v>621</v>
      </c>
      <c r="AI1696" t="s">
        <v>5120</v>
      </c>
      <c r="AJ1696">
        <v>1</v>
      </c>
      <c r="AK1696" t="s">
        <v>1367</v>
      </c>
      <c r="AL1696">
        <v>2</v>
      </c>
      <c r="AN1696" t="s">
        <v>60</v>
      </c>
      <c r="AO1696" t="s">
        <v>67</v>
      </c>
      <c r="AT1696" s="1">
        <v>44087</v>
      </c>
      <c r="AU1696" t="s">
        <v>12301</v>
      </c>
      <c r="AW1696" t="s">
        <v>71</v>
      </c>
      <c r="AX1696" t="s">
        <v>72</v>
      </c>
    </row>
    <row r="1697" spans="1:50" hidden="1" x14ac:dyDescent="0.25">
      <c r="A1697" t="str">
        <f>INDEX('Community ID'!B:B,MATCH(M1697,'Community ID'!A:A,0))</f>
        <v>Las Mercedes</v>
      </c>
      <c r="B1697" t="str">
        <f>INDEX('Community ID'!$K:$K,MATCH('Environmental Data'!$N1697,'Community ID'!J:J,0))</f>
        <v>Constanza</v>
      </c>
      <c r="D1697" t="s">
        <v>5121</v>
      </c>
      <c r="G1697" t="s">
        <v>173</v>
      </c>
      <c r="H1697" t="s">
        <v>5122</v>
      </c>
      <c r="I1697">
        <v>60</v>
      </c>
      <c r="K1697" t="s">
        <v>76</v>
      </c>
      <c r="M1697" t="s">
        <v>5123</v>
      </c>
      <c r="N1697" t="s">
        <v>79</v>
      </c>
      <c r="O1697" t="s">
        <v>147</v>
      </c>
      <c r="R1697">
        <v>44644955</v>
      </c>
      <c r="T1697" t="s">
        <v>5119</v>
      </c>
      <c r="U1697" t="s">
        <v>56</v>
      </c>
      <c r="V1697">
        <v>18.905708826189102</v>
      </c>
      <c r="W1697">
        <v>-70.750174623646004</v>
      </c>
      <c r="X1697" t="s">
        <v>57</v>
      </c>
      <c r="Y1697" t="s">
        <v>57</v>
      </c>
      <c r="Z1697" t="s">
        <v>83</v>
      </c>
      <c r="AA1697" t="s">
        <v>155</v>
      </c>
      <c r="AB1697" t="s">
        <v>60</v>
      </c>
      <c r="AD1697" t="s">
        <v>156</v>
      </c>
      <c r="AE1697" t="s">
        <v>176</v>
      </c>
      <c r="AF1697" t="s">
        <v>63</v>
      </c>
      <c r="AG1697" t="s">
        <v>621</v>
      </c>
      <c r="AH1697" t="s">
        <v>621</v>
      </c>
      <c r="AI1697" t="s">
        <v>5124</v>
      </c>
      <c r="AJ1697">
        <v>1</v>
      </c>
      <c r="AK1697" t="s">
        <v>1367</v>
      </c>
      <c r="AL1697">
        <v>2</v>
      </c>
      <c r="AN1697" t="s">
        <v>60</v>
      </c>
      <c r="AO1697" t="s">
        <v>67</v>
      </c>
      <c r="AT1697" s="1">
        <v>44087</v>
      </c>
      <c r="AU1697" t="s">
        <v>12302</v>
      </c>
      <c r="AW1697" t="s">
        <v>71</v>
      </c>
      <c r="AX1697" t="s">
        <v>72</v>
      </c>
    </row>
    <row r="1698" spans="1:50" hidden="1" x14ac:dyDescent="0.25">
      <c r="A1698" t="str">
        <f>INDEX('Community ID'!B:B,MATCH(M1698,'Community ID'!A:A,0))</f>
        <v>Las Mercedes</v>
      </c>
      <c r="B1698" t="str">
        <f>INDEX('Community ID'!$K:$K,MATCH('Environmental Data'!$N1698,'Community ID'!J:J,0))</f>
        <v>Constanza</v>
      </c>
      <c r="D1698" t="s">
        <v>5125</v>
      </c>
      <c r="G1698" t="s">
        <v>173</v>
      </c>
      <c r="H1698" s="1">
        <v>36323</v>
      </c>
      <c r="I1698">
        <v>22</v>
      </c>
      <c r="J1698">
        <v>8299574420</v>
      </c>
      <c r="K1698" t="s">
        <v>49</v>
      </c>
      <c r="L1698" t="s">
        <v>127</v>
      </c>
      <c r="M1698" t="s">
        <v>5126</v>
      </c>
      <c r="N1698" t="s">
        <v>79</v>
      </c>
      <c r="O1698" t="s">
        <v>98</v>
      </c>
      <c r="T1698" t="s">
        <v>1564</v>
      </c>
      <c r="U1698" t="s">
        <v>56</v>
      </c>
      <c r="V1698">
        <v>18.906632299999998</v>
      </c>
      <c r="W1698">
        <v>-70.751095100000001</v>
      </c>
      <c r="X1698" t="s">
        <v>82</v>
      </c>
      <c r="Y1698" t="s">
        <v>275</v>
      </c>
      <c r="Z1698" t="s">
        <v>83</v>
      </c>
      <c r="AA1698" t="s">
        <v>155</v>
      </c>
      <c r="AB1698" t="s">
        <v>60</v>
      </c>
      <c r="AD1698" t="s">
        <v>156</v>
      </c>
      <c r="AE1698" t="s">
        <v>176</v>
      </c>
      <c r="AF1698" t="s">
        <v>63</v>
      </c>
      <c r="AG1698" t="s">
        <v>64</v>
      </c>
      <c r="AH1698" t="s">
        <v>120</v>
      </c>
      <c r="AI1698" t="s">
        <v>5127</v>
      </c>
      <c r="AJ1698">
        <v>1</v>
      </c>
      <c r="AK1698" t="s">
        <v>989</v>
      </c>
      <c r="AL1698">
        <v>4</v>
      </c>
      <c r="AM1698">
        <v>3</v>
      </c>
      <c r="AN1698" t="s">
        <v>61</v>
      </c>
      <c r="AO1698" t="s">
        <v>67</v>
      </c>
      <c r="AT1698" s="1">
        <v>44087</v>
      </c>
      <c r="AU1698" t="s">
        <v>12303</v>
      </c>
      <c r="AW1698" t="s">
        <v>71</v>
      </c>
      <c r="AX1698" t="s">
        <v>72</v>
      </c>
    </row>
    <row r="1699" spans="1:50" hidden="1" x14ac:dyDescent="0.25">
      <c r="A1699" t="str">
        <f>INDEX('Community ID'!B:B,MATCH(M1699,'Community ID'!A:A,0))</f>
        <v>Las Mercedes</v>
      </c>
      <c r="B1699" t="str">
        <f>INDEX('Community ID'!$K:$K,MATCH('Environmental Data'!$N1699,'Community ID'!J:J,0))</f>
        <v>Constanza</v>
      </c>
      <c r="D1699" t="s">
        <v>5128</v>
      </c>
      <c r="F1699" t="s">
        <v>3114</v>
      </c>
      <c r="G1699" t="s">
        <v>151</v>
      </c>
      <c r="H1699" t="s">
        <v>4699</v>
      </c>
      <c r="J1699">
        <v>8096982214</v>
      </c>
      <c r="K1699" t="s">
        <v>76</v>
      </c>
      <c r="L1699" t="s">
        <v>5129</v>
      </c>
      <c r="M1699" t="s">
        <v>5126</v>
      </c>
      <c r="N1699" t="s">
        <v>97</v>
      </c>
      <c r="O1699" t="s">
        <v>98</v>
      </c>
      <c r="T1699" t="s">
        <v>1564</v>
      </c>
      <c r="U1699" t="s">
        <v>56</v>
      </c>
      <c r="V1699">
        <v>18.9053617</v>
      </c>
      <c r="W1699">
        <v>-70.748627099999993</v>
      </c>
      <c r="X1699" t="s">
        <v>82</v>
      </c>
      <c r="Y1699" t="s">
        <v>82</v>
      </c>
      <c r="Z1699" t="s">
        <v>83</v>
      </c>
      <c r="AA1699" t="s">
        <v>84</v>
      </c>
      <c r="AB1699" t="s">
        <v>60</v>
      </c>
      <c r="AD1699" t="s">
        <v>156</v>
      </c>
      <c r="AE1699" t="s">
        <v>176</v>
      </c>
      <c r="AF1699" t="s">
        <v>63</v>
      </c>
      <c r="AG1699" t="s">
        <v>87</v>
      </c>
      <c r="AH1699" t="s">
        <v>120</v>
      </c>
      <c r="AI1699" t="s">
        <v>5130</v>
      </c>
      <c r="AJ1699">
        <v>1</v>
      </c>
      <c r="AK1699" t="s">
        <v>605</v>
      </c>
      <c r="AL1699">
        <v>4</v>
      </c>
      <c r="AM1699">
        <v>3</v>
      </c>
      <c r="AN1699" t="s">
        <v>60</v>
      </c>
      <c r="AO1699" t="s">
        <v>67</v>
      </c>
      <c r="AT1699" s="1">
        <v>44087</v>
      </c>
      <c r="AU1699" t="s">
        <v>12304</v>
      </c>
      <c r="AW1699" t="s">
        <v>71</v>
      </c>
      <c r="AX1699" t="s">
        <v>72</v>
      </c>
    </row>
    <row r="1700" spans="1:50" hidden="1" x14ac:dyDescent="0.25">
      <c r="A1700" t="str">
        <f>INDEX('Community ID'!B:B,MATCH(M1700,'Community ID'!A:A,0))</f>
        <v>Las Mercedes</v>
      </c>
      <c r="B1700" t="str">
        <f>INDEX('Community ID'!$K:$K,MATCH('Environmental Data'!$N1700,'Community ID'!J:J,0))</f>
        <v>Constanza</v>
      </c>
      <c r="D1700" t="s">
        <v>5131</v>
      </c>
      <c r="F1700" t="s">
        <v>1580</v>
      </c>
      <c r="G1700" t="s">
        <v>173</v>
      </c>
      <c r="H1700" s="1">
        <v>20732</v>
      </c>
      <c r="I1700">
        <v>65</v>
      </c>
      <c r="J1700">
        <v>8299787957</v>
      </c>
      <c r="K1700" t="s">
        <v>76</v>
      </c>
      <c r="M1700" t="s">
        <v>5118</v>
      </c>
      <c r="N1700" t="s">
        <v>3942</v>
      </c>
      <c r="O1700" t="s">
        <v>147</v>
      </c>
      <c r="T1700" t="s">
        <v>5119</v>
      </c>
      <c r="U1700" t="s">
        <v>56</v>
      </c>
      <c r="V1700">
        <v>18.905968548246999</v>
      </c>
      <c r="W1700">
        <v>-70.749495514414306</v>
      </c>
      <c r="X1700" t="s">
        <v>57</v>
      </c>
      <c r="Y1700" t="s">
        <v>57</v>
      </c>
      <c r="Z1700" t="s">
        <v>83</v>
      </c>
      <c r="AA1700" t="s">
        <v>155</v>
      </c>
      <c r="AB1700" t="s">
        <v>60</v>
      </c>
      <c r="AD1700" t="s">
        <v>156</v>
      </c>
      <c r="AE1700" t="s">
        <v>176</v>
      </c>
      <c r="AF1700" t="s">
        <v>63</v>
      </c>
      <c r="AG1700" t="s">
        <v>621</v>
      </c>
      <c r="AH1700" t="s">
        <v>621</v>
      </c>
      <c r="AI1700" t="s">
        <v>884</v>
      </c>
      <c r="AJ1700">
        <v>1</v>
      </c>
      <c r="AK1700" t="s">
        <v>5132</v>
      </c>
      <c r="AL1700">
        <v>2</v>
      </c>
      <c r="AN1700" t="s">
        <v>60</v>
      </c>
      <c r="AO1700" t="s">
        <v>67</v>
      </c>
      <c r="AT1700" s="1">
        <v>44087</v>
      </c>
      <c r="AU1700" t="s">
        <v>12305</v>
      </c>
      <c r="AW1700" t="s">
        <v>71</v>
      </c>
      <c r="AX1700" t="s">
        <v>72</v>
      </c>
    </row>
    <row r="1701" spans="1:50" hidden="1" x14ac:dyDescent="0.25">
      <c r="A1701" t="str">
        <f>INDEX('Community ID'!B:B,MATCH(M1701,'Community ID'!A:A,0))</f>
        <v>Las Mercedes</v>
      </c>
      <c r="B1701" t="str">
        <f>INDEX('Community ID'!$K:$K,MATCH('Environmental Data'!$N1701,'Community ID'!J:J,0))</f>
        <v>Constanza</v>
      </c>
      <c r="D1701" t="s">
        <v>5133</v>
      </c>
      <c r="F1701" t="s">
        <v>126</v>
      </c>
      <c r="G1701" t="s">
        <v>173</v>
      </c>
      <c r="H1701" t="s">
        <v>5134</v>
      </c>
      <c r="I1701">
        <v>17</v>
      </c>
      <c r="K1701" t="s">
        <v>132</v>
      </c>
      <c r="L1701" t="s">
        <v>5135</v>
      </c>
      <c r="M1701" t="s">
        <v>5126</v>
      </c>
      <c r="N1701" t="s">
        <v>97</v>
      </c>
      <c r="O1701" t="s">
        <v>98</v>
      </c>
      <c r="T1701" t="s">
        <v>1564</v>
      </c>
      <c r="U1701" t="s">
        <v>56</v>
      </c>
      <c r="V1701">
        <v>18.9053617</v>
      </c>
      <c r="W1701">
        <v>-70.748627099999993</v>
      </c>
      <c r="X1701" t="s">
        <v>275</v>
      </c>
      <c r="Y1701" t="s">
        <v>275</v>
      </c>
      <c r="Z1701" t="s">
        <v>83</v>
      </c>
      <c r="AA1701" t="s">
        <v>155</v>
      </c>
      <c r="AB1701" t="s">
        <v>60</v>
      </c>
      <c r="AD1701" t="s">
        <v>156</v>
      </c>
      <c r="AE1701" t="s">
        <v>176</v>
      </c>
      <c r="AF1701" t="s">
        <v>63</v>
      </c>
      <c r="AG1701" t="s">
        <v>64</v>
      </c>
      <c r="AH1701" t="s">
        <v>120</v>
      </c>
      <c r="AI1701" t="s">
        <v>884</v>
      </c>
      <c r="AJ1701">
        <v>1</v>
      </c>
      <c r="AK1701" t="s">
        <v>605</v>
      </c>
      <c r="AL1701">
        <v>2</v>
      </c>
      <c r="AN1701" t="s">
        <v>61</v>
      </c>
      <c r="AO1701" t="s">
        <v>67</v>
      </c>
      <c r="AT1701" s="1">
        <v>44087</v>
      </c>
      <c r="AU1701" t="s">
        <v>12306</v>
      </c>
      <c r="AW1701" t="s">
        <v>71</v>
      </c>
      <c r="AX1701" t="s">
        <v>72</v>
      </c>
    </row>
    <row r="1702" spans="1:50" hidden="1" x14ac:dyDescent="0.25">
      <c r="A1702" t="str">
        <f>INDEX('Community ID'!B:B,MATCH(M1702,'Community ID'!A:A,0))</f>
        <v>Las Mercedes</v>
      </c>
      <c r="B1702" t="str">
        <f>INDEX('Community ID'!$K:$K,MATCH('Environmental Data'!$N1702,'Community ID'!J:J,0))</f>
        <v>Constanza</v>
      </c>
      <c r="D1702" t="s">
        <v>5136</v>
      </c>
      <c r="G1702" t="s">
        <v>151</v>
      </c>
      <c r="H1702" t="s">
        <v>5137</v>
      </c>
      <c r="I1702">
        <v>34</v>
      </c>
      <c r="J1702">
        <v>8496382663</v>
      </c>
      <c r="K1702" t="s">
        <v>49</v>
      </c>
      <c r="L1702" t="s">
        <v>2577</v>
      </c>
      <c r="M1702" t="s">
        <v>5126</v>
      </c>
      <c r="N1702" t="s">
        <v>97</v>
      </c>
      <c r="O1702" t="s">
        <v>98</v>
      </c>
      <c r="Q1702" t="s">
        <v>134</v>
      </c>
      <c r="R1702" t="s">
        <v>5138</v>
      </c>
      <c r="T1702" t="s">
        <v>1564</v>
      </c>
      <c r="U1702" t="s">
        <v>56</v>
      </c>
      <c r="V1702">
        <v>18.9053617</v>
      </c>
      <c r="W1702">
        <v>-70.748627099999993</v>
      </c>
      <c r="X1702" t="s">
        <v>82</v>
      </c>
      <c r="Y1702" t="s">
        <v>82</v>
      </c>
      <c r="Z1702" t="s">
        <v>83</v>
      </c>
      <c r="AA1702" t="s">
        <v>155</v>
      </c>
      <c r="AB1702" t="s">
        <v>60</v>
      </c>
      <c r="AD1702" t="s">
        <v>156</v>
      </c>
      <c r="AE1702" t="s">
        <v>176</v>
      </c>
      <c r="AF1702" t="s">
        <v>63</v>
      </c>
      <c r="AG1702" t="s">
        <v>313</v>
      </c>
      <c r="AH1702" t="s">
        <v>5139</v>
      </c>
      <c r="AI1702" t="s">
        <v>5140</v>
      </c>
      <c r="AJ1702">
        <v>1</v>
      </c>
      <c r="AK1702" t="s">
        <v>103</v>
      </c>
      <c r="AL1702">
        <v>5</v>
      </c>
      <c r="AM1702">
        <v>1</v>
      </c>
      <c r="AN1702" t="s">
        <v>60</v>
      </c>
      <c r="AO1702" t="s">
        <v>67</v>
      </c>
      <c r="AT1702" s="1">
        <v>44087</v>
      </c>
      <c r="AU1702" t="s">
        <v>12307</v>
      </c>
      <c r="AW1702" t="s">
        <v>71</v>
      </c>
      <c r="AX1702" t="s">
        <v>72</v>
      </c>
    </row>
    <row r="1703" spans="1:50" hidden="1" x14ac:dyDescent="0.25">
      <c r="A1703" t="str">
        <f>INDEX('Community ID'!B:B,MATCH(M1703,'Community ID'!A:A,0))</f>
        <v>Las Mercedes</v>
      </c>
      <c r="B1703" t="str">
        <f>INDEX('Community ID'!$K:$K,MATCH('Environmental Data'!$N1703,'Community ID'!J:J,0))</f>
        <v>Constanza</v>
      </c>
      <c r="D1703" t="s">
        <v>5141</v>
      </c>
      <c r="G1703" t="s">
        <v>173</v>
      </c>
      <c r="H1703" s="1">
        <v>38353</v>
      </c>
      <c r="I1703">
        <v>16</v>
      </c>
      <c r="K1703" t="s">
        <v>76</v>
      </c>
      <c r="L1703" t="s">
        <v>108</v>
      </c>
      <c r="M1703" t="s">
        <v>5142</v>
      </c>
      <c r="N1703" t="s">
        <v>97</v>
      </c>
      <c r="O1703" t="s">
        <v>98</v>
      </c>
      <c r="T1703" t="s">
        <v>1836</v>
      </c>
      <c r="U1703" t="s">
        <v>56</v>
      </c>
      <c r="V1703">
        <v>18.905560349802901</v>
      </c>
      <c r="W1703">
        <v>-70.750100489684698</v>
      </c>
      <c r="X1703" t="s">
        <v>82</v>
      </c>
      <c r="Y1703" t="s">
        <v>82</v>
      </c>
      <c r="Z1703" t="s">
        <v>83</v>
      </c>
      <c r="AA1703" t="s">
        <v>155</v>
      </c>
      <c r="AB1703" t="s">
        <v>61</v>
      </c>
      <c r="AC1703" t="s">
        <v>61</v>
      </c>
      <c r="AD1703" t="s">
        <v>181</v>
      </c>
      <c r="AE1703" t="s">
        <v>176</v>
      </c>
      <c r="AF1703" t="s">
        <v>63</v>
      </c>
      <c r="AG1703" t="s">
        <v>135</v>
      </c>
      <c r="AH1703" t="s">
        <v>135</v>
      </c>
      <c r="AI1703" t="s">
        <v>5143</v>
      </c>
      <c r="AJ1703">
        <v>1</v>
      </c>
      <c r="AK1703" t="s">
        <v>1314</v>
      </c>
      <c r="AL1703">
        <v>2</v>
      </c>
      <c r="AN1703" t="s">
        <v>60</v>
      </c>
      <c r="AO1703" t="s">
        <v>67</v>
      </c>
      <c r="AT1703" s="1">
        <v>44083</v>
      </c>
      <c r="AU1703" t="s">
        <v>12308</v>
      </c>
      <c r="AW1703" t="s">
        <v>71</v>
      </c>
      <c r="AX1703" t="s">
        <v>72</v>
      </c>
    </row>
    <row r="1704" spans="1:50" hidden="1" x14ac:dyDescent="0.25">
      <c r="A1704" t="str">
        <f>INDEX('Community ID'!B:B,MATCH(M1704,'Community ID'!A:A,0))</f>
        <v>Las Mercedes</v>
      </c>
      <c r="B1704" t="str">
        <f>INDEX('Community ID'!$K:$K,MATCH('Environmental Data'!$N1704,'Community ID'!J:J,0))</f>
        <v>Constanza</v>
      </c>
      <c r="D1704" t="s">
        <v>5144</v>
      </c>
      <c r="F1704" t="s">
        <v>1267</v>
      </c>
      <c r="G1704" t="s">
        <v>173</v>
      </c>
      <c r="H1704" s="1">
        <v>22707</v>
      </c>
      <c r="I1704">
        <v>59</v>
      </c>
      <c r="J1704">
        <v>8298557201</v>
      </c>
      <c r="K1704" t="s">
        <v>76</v>
      </c>
      <c r="L1704" t="s">
        <v>108</v>
      </c>
      <c r="M1704" t="s">
        <v>5142</v>
      </c>
      <c r="N1704" t="s">
        <v>97</v>
      </c>
      <c r="O1704" t="s">
        <v>147</v>
      </c>
      <c r="Q1704" t="s">
        <v>5145</v>
      </c>
      <c r="T1704" t="s">
        <v>1836</v>
      </c>
      <c r="U1704" t="s">
        <v>56</v>
      </c>
      <c r="V1704">
        <v>18.904461892691401</v>
      </c>
      <c r="W1704">
        <v>-70.7507939136852</v>
      </c>
      <c r="X1704" t="s">
        <v>82</v>
      </c>
      <c r="Y1704" t="s">
        <v>82</v>
      </c>
      <c r="Z1704" t="s">
        <v>83</v>
      </c>
      <c r="AA1704" t="s">
        <v>155</v>
      </c>
      <c r="AB1704" t="s">
        <v>60</v>
      </c>
      <c r="AD1704" t="s">
        <v>156</v>
      </c>
      <c r="AE1704" t="s">
        <v>176</v>
      </c>
      <c r="AF1704" t="s">
        <v>63</v>
      </c>
      <c r="AG1704" t="s">
        <v>5146</v>
      </c>
      <c r="AH1704" t="s">
        <v>101</v>
      </c>
      <c r="AI1704" t="s">
        <v>5143</v>
      </c>
      <c r="AJ1704">
        <v>1</v>
      </c>
      <c r="AK1704" t="s">
        <v>1314</v>
      </c>
      <c r="AL1704">
        <v>2</v>
      </c>
      <c r="AN1704" t="s">
        <v>60</v>
      </c>
      <c r="AO1704" t="s">
        <v>67</v>
      </c>
      <c r="AT1704" s="1">
        <v>44082</v>
      </c>
      <c r="AU1704" t="s">
        <v>12309</v>
      </c>
      <c r="AW1704" t="s">
        <v>71</v>
      </c>
      <c r="AX1704" t="s">
        <v>72</v>
      </c>
    </row>
    <row r="1705" spans="1:50" hidden="1" x14ac:dyDescent="0.25">
      <c r="A1705" t="str">
        <f>INDEX('Community ID'!B:B,MATCH(M1705,'Community ID'!A:A,0))</f>
        <v>Las Mercedes</v>
      </c>
      <c r="B1705" t="str">
        <f>INDEX('Community ID'!$K:$K,MATCH('Environmental Data'!$N1705,'Community ID'!J:J,0))</f>
        <v>Constanza</v>
      </c>
      <c r="D1705" t="s">
        <v>5147</v>
      </c>
      <c r="F1705" t="s">
        <v>2256</v>
      </c>
      <c r="G1705" t="s">
        <v>151</v>
      </c>
      <c r="H1705" t="s">
        <v>5148</v>
      </c>
      <c r="I1705">
        <v>42</v>
      </c>
      <c r="J1705">
        <v>8296557377</v>
      </c>
      <c r="K1705" t="s">
        <v>76</v>
      </c>
      <c r="L1705" t="s">
        <v>5149</v>
      </c>
      <c r="M1705" t="s">
        <v>5118</v>
      </c>
      <c r="N1705" t="s">
        <v>79</v>
      </c>
      <c r="O1705" t="s">
        <v>147</v>
      </c>
      <c r="T1705" t="s">
        <v>5119</v>
      </c>
      <c r="U1705" t="s">
        <v>56</v>
      </c>
      <c r="V1705">
        <v>18.905595009903699</v>
      </c>
      <c r="W1705">
        <v>-70.750452824802593</v>
      </c>
      <c r="X1705" t="s">
        <v>196</v>
      </c>
      <c r="Y1705" t="s">
        <v>196</v>
      </c>
      <c r="Z1705" t="s">
        <v>83</v>
      </c>
      <c r="AA1705" t="s">
        <v>155</v>
      </c>
      <c r="AB1705" t="s">
        <v>60</v>
      </c>
      <c r="AD1705" t="s">
        <v>156</v>
      </c>
      <c r="AG1705" t="s">
        <v>621</v>
      </c>
      <c r="AH1705" t="s">
        <v>621</v>
      </c>
      <c r="AI1705" t="s">
        <v>1090</v>
      </c>
      <c r="AJ1705">
        <v>1</v>
      </c>
      <c r="AK1705" t="s">
        <v>5150</v>
      </c>
      <c r="AL1705">
        <v>2</v>
      </c>
      <c r="AN1705" t="s">
        <v>61</v>
      </c>
      <c r="AT1705" s="1">
        <v>44082</v>
      </c>
      <c r="AU1705" t="s">
        <v>12310</v>
      </c>
      <c r="AW1705" t="s">
        <v>71</v>
      </c>
      <c r="AX1705" t="s">
        <v>72</v>
      </c>
    </row>
    <row r="1706" spans="1:50" hidden="1" x14ac:dyDescent="0.25">
      <c r="A1706" t="str">
        <f>INDEX('Community ID'!B:B,MATCH(M1706,'Community ID'!A:A,0))</f>
        <v>Las Mercedes</v>
      </c>
      <c r="B1706" t="str">
        <f>INDEX('Community ID'!$K:$K,MATCH('Environmental Data'!$N1706,'Community ID'!J:J,0))</f>
        <v>Constanza</v>
      </c>
      <c r="D1706" t="s">
        <v>5151</v>
      </c>
      <c r="F1706" t="s">
        <v>5152</v>
      </c>
      <c r="G1706" t="s">
        <v>173</v>
      </c>
      <c r="H1706" t="s">
        <v>5153</v>
      </c>
      <c r="I1706">
        <v>39</v>
      </c>
      <c r="J1706">
        <v>8296557377</v>
      </c>
      <c r="K1706" t="s">
        <v>76</v>
      </c>
      <c r="L1706" t="s">
        <v>1518</v>
      </c>
      <c r="M1706" t="s">
        <v>5123</v>
      </c>
      <c r="N1706" t="s">
        <v>79</v>
      </c>
      <c r="O1706" t="s">
        <v>147</v>
      </c>
      <c r="T1706" t="s">
        <v>5119</v>
      </c>
      <c r="U1706" t="s">
        <v>56</v>
      </c>
      <c r="V1706">
        <v>18.905614711112399</v>
      </c>
      <c r="W1706">
        <v>-70.7503657217745</v>
      </c>
      <c r="X1706" t="s">
        <v>196</v>
      </c>
      <c r="Y1706" t="s">
        <v>100</v>
      </c>
      <c r="Z1706" t="s">
        <v>83</v>
      </c>
      <c r="AA1706" t="s">
        <v>155</v>
      </c>
      <c r="AB1706" t="s">
        <v>60</v>
      </c>
      <c r="AG1706" t="s">
        <v>621</v>
      </c>
      <c r="AH1706" t="s">
        <v>621</v>
      </c>
      <c r="AI1706" t="s">
        <v>5154</v>
      </c>
      <c r="AJ1706">
        <v>1</v>
      </c>
      <c r="AK1706" t="s">
        <v>5150</v>
      </c>
      <c r="AL1706">
        <v>2</v>
      </c>
      <c r="AN1706" t="s">
        <v>61</v>
      </c>
      <c r="AT1706" s="1">
        <v>44082</v>
      </c>
      <c r="AU1706" t="s">
        <v>12311</v>
      </c>
      <c r="AW1706" t="s">
        <v>71</v>
      </c>
      <c r="AX1706" t="s">
        <v>72</v>
      </c>
    </row>
    <row r="1707" spans="1:50" hidden="1" x14ac:dyDescent="0.25">
      <c r="A1707" t="str">
        <f>INDEX('Community ID'!B:B,MATCH(M1707,'Community ID'!A:A,0))</f>
        <v>Las Mercedes</v>
      </c>
      <c r="B1707" t="str">
        <f>INDEX('Community ID'!$K:$K,MATCH('Environmental Data'!$N1707,'Community ID'!J:J,0))</f>
        <v>Constanza</v>
      </c>
      <c r="D1707" t="s">
        <v>5155</v>
      </c>
      <c r="G1707" t="s">
        <v>173</v>
      </c>
      <c r="H1707" s="1">
        <v>32305</v>
      </c>
      <c r="I1707">
        <v>33</v>
      </c>
      <c r="J1707">
        <v>8299645449</v>
      </c>
      <c r="K1707" t="s">
        <v>76</v>
      </c>
      <c r="L1707" t="s">
        <v>2153</v>
      </c>
      <c r="M1707" t="s">
        <v>5157</v>
      </c>
      <c r="N1707" t="s">
        <v>97</v>
      </c>
      <c r="O1707" t="s">
        <v>98</v>
      </c>
      <c r="T1707" t="s">
        <v>3005</v>
      </c>
      <c r="U1707" t="s">
        <v>56</v>
      </c>
      <c r="V1707">
        <v>18.9055301</v>
      </c>
      <c r="W1707">
        <v>-70.750759700000003</v>
      </c>
      <c r="X1707" t="s">
        <v>100</v>
      </c>
      <c r="Y1707" t="s">
        <v>100</v>
      </c>
      <c r="Z1707" t="s">
        <v>83</v>
      </c>
      <c r="AA1707" t="s">
        <v>155</v>
      </c>
      <c r="AB1707" t="s">
        <v>60</v>
      </c>
      <c r="AD1707" t="s">
        <v>156</v>
      </c>
      <c r="AE1707" t="s">
        <v>176</v>
      </c>
      <c r="AF1707" t="s">
        <v>63</v>
      </c>
      <c r="AG1707" t="s">
        <v>64</v>
      </c>
      <c r="AH1707" t="s">
        <v>120</v>
      </c>
      <c r="AI1707" t="s">
        <v>5140</v>
      </c>
      <c r="AJ1707">
        <v>1</v>
      </c>
      <c r="AK1707" t="s">
        <v>605</v>
      </c>
      <c r="AL1707">
        <v>6</v>
      </c>
      <c r="AM1707">
        <v>2</v>
      </c>
      <c r="AN1707" t="s">
        <v>61</v>
      </c>
      <c r="AO1707" t="s">
        <v>67</v>
      </c>
      <c r="AT1707" s="1">
        <v>44082</v>
      </c>
      <c r="AU1707" t="s">
        <v>12312</v>
      </c>
      <c r="AW1707" t="s">
        <v>71</v>
      </c>
      <c r="AX1707" t="s">
        <v>72</v>
      </c>
    </row>
    <row r="1708" spans="1:50" ht="30" hidden="1" x14ac:dyDescent="0.25">
      <c r="A1708" t="str">
        <f>INDEX('Community ID'!B:B,MATCH(M1708,'Community ID'!A:A,0))</f>
        <v>Las Mercedes</v>
      </c>
      <c r="B1708" t="str">
        <f>INDEX('Community ID'!$K:$K,MATCH('Environmental Data'!$N1708,'Community ID'!J:J,0))</f>
        <v>Constanza</v>
      </c>
      <c r="D1708" t="s">
        <v>5158</v>
      </c>
      <c r="F1708" t="s">
        <v>5159</v>
      </c>
      <c r="G1708" t="s">
        <v>173</v>
      </c>
      <c r="H1708" t="s">
        <v>5160</v>
      </c>
      <c r="I1708">
        <v>31</v>
      </c>
      <c r="J1708">
        <v>8293750979</v>
      </c>
      <c r="K1708" t="s">
        <v>492</v>
      </c>
      <c r="L1708" t="s">
        <v>108</v>
      </c>
      <c r="M1708" t="s">
        <v>5142</v>
      </c>
      <c r="N1708" t="s">
        <v>97</v>
      </c>
      <c r="O1708" t="s">
        <v>147</v>
      </c>
      <c r="Q1708" t="s">
        <v>5161</v>
      </c>
      <c r="T1708" t="s">
        <v>1836</v>
      </c>
      <c r="U1708" t="s">
        <v>56</v>
      </c>
      <c r="V1708">
        <v>18.905577273125601</v>
      </c>
      <c r="W1708">
        <v>-70.750122517413203</v>
      </c>
      <c r="X1708" t="s">
        <v>57</v>
      </c>
      <c r="Y1708" t="s">
        <v>57</v>
      </c>
      <c r="Z1708" t="s">
        <v>83</v>
      </c>
      <c r="AA1708" t="s">
        <v>155</v>
      </c>
      <c r="AB1708" t="s">
        <v>60</v>
      </c>
      <c r="AD1708" t="s">
        <v>156</v>
      </c>
      <c r="AE1708" t="s">
        <v>176</v>
      </c>
      <c r="AF1708" t="s">
        <v>63</v>
      </c>
      <c r="AG1708" t="s">
        <v>971</v>
      </c>
      <c r="AH1708" t="s">
        <v>101</v>
      </c>
      <c r="AI1708" s="2" t="s">
        <v>5162</v>
      </c>
      <c r="AJ1708">
        <v>1</v>
      </c>
      <c r="AK1708" t="s">
        <v>1314</v>
      </c>
      <c r="AL1708">
        <v>6</v>
      </c>
      <c r="AM1708">
        <v>2</v>
      </c>
      <c r="AN1708" t="s">
        <v>61</v>
      </c>
      <c r="AO1708" t="s">
        <v>67</v>
      </c>
      <c r="AT1708" s="1">
        <v>44082</v>
      </c>
      <c r="AU1708" t="s">
        <v>12313</v>
      </c>
      <c r="AW1708" t="s">
        <v>71</v>
      </c>
      <c r="AX1708" t="s">
        <v>72</v>
      </c>
    </row>
    <row r="1709" spans="1:50" hidden="1" x14ac:dyDescent="0.25">
      <c r="A1709" t="str">
        <f>INDEX('Community ID'!B:B,MATCH(M1709,'Community ID'!A:A,0))</f>
        <v>Las Mercedes</v>
      </c>
      <c r="B1709" t="str">
        <f>INDEX('Community ID'!$K:$K,MATCH('Environmental Data'!$N1709,'Community ID'!J:J,0))</f>
        <v>Constanza</v>
      </c>
      <c r="D1709" t="s">
        <v>5163</v>
      </c>
      <c r="G1709" t="s">
        <v>151</v>
      </c>
      <c r="H1709" t="s">
        <v>5164</v>
      </c>
      <c r="I1709">
        <v>61</v>
      </c>
      <c r="K1709" t="s">
        <v>76</v>
      </c>
      <c r="L1709" t="s">
        <v>5165</v>
      </c>
      <c r="M1709" t="s">
        <v>5118</v>
      </c>
      <c r="N1709" t="s">
        <v>79</v>
      </c>
      <c r="O1709" t="s">
        <v>147</v>
      </c>
      <c r="S1709">
        <v>555601555376</v>
      </c>
      <c r="T1709" t="s">
        <v>5119</v>
      </c>
      <c r="U1709" t="s">
        <v>56</v>
      </c>
      <c r="V1709">
        <v>18.905454516287101</v>
      </c>
      <c r="W1709">
        <v>-70.750363783567295</v>
      </c>
      <c r="X1709" t="s">
        <v>196</v>
      </c>
      <c r="Y1709" t="s">
        <v>196</v>
      </c>
      <c r="Z1709" t="s">
        <v>83</v>
      </c>
      <c r="AA1709" t="s">
        <v>155</v>
      </c>
      <c r="AB1709" t="s">
        <v>60</v>
      </c>
      <c r="AD1709" t="s">
        <v>156</v>
      </c>
      <c r="AE1709" t="s">
        <v>176</v>
      </c>
      <c r="AF1709" t="s">
        <v>63</v>
      </c>
      <c r="AG1709" t="s">
        <v>621</v>
      </c>
      <c r="AH1709" t="s">
        <v>621</v>
      </c>
      <c r="AI1709" t="s">
        <v>1090</v>
      </c>
      <c r="AJ1709">
        <v>1</v>
      </c>
      <c r="AK1709" t="s">
        <v>5132</v>
      </c>
      <c r="AL1709">
        <v>1</v>
      </c>
      <c r="AN1709" t="s">
        <v>60</v>
      </c>
      <c r="AO1709" t="s">
        <v>67</v>
      </c>
      <c r="AT1709" s="1">
        <v>44082</v>
      </c>
      <c r="AU1709" t="s">
        <v>12314</v>
      </c>
      <c r="AW1709" t="s">
        <v>71</v>
      </c>
      <c r="AX1709" t="s">
        <v>72</v>
      </c>
    </row>
    <row r="1710" spans="1:50" hidden="1" x14ac:dyDescent="0.25">
      <c r="A1710" t="str">
        <f>INDEX('Community ID'!B:B,MATCH(M1710,'Community ID'!A:A,0))</f>
        <v>Las Mercedes</v>
      </c>
      <c r="B1710" t="str">
        <f>INDEX('Community ID'!$K:$K,MATCH('Environmental Data'!$N1710,'Community ID'!J:J,0))</f>
        <v>Constanza</v>
      </c>
      <c r="D1710" t="s">
        <v>5166</v>
      </c>
      <c r="G1710" t="s">
        <v>173</v>
      </c>
      <c r="H1710" t="s">
        <v>5167</v>
      </c>
      <c r="I1710">
        <v>51</v>
      </c>
      <c r="K1710" t="s">
        <v>76</v>
      </c>
      <c r="L1710" t="s">
        <v>95</v>
      </c>
      <c r="M1710" t="s">
        <v>5126</v>
      </c>
      <c r="N1710" t="s">
        <v>97</v>
      </c>
      <c r="O1710" t="s">
        <v>98</v>
      </c>
      <c r="T1710" t="s">
        <v>1564</v>
      </c>
      <c r="U1710" t="s">
        <v>56</v>
      </c>
      <c r="V1710">
        <v>18.905315099999999</v>
      </c>
      <c r="W1710">
        <v>-70.750528099999997</v>
      </c>
      <c r="X1710" t="s">
        <v>57</v>
      </c>
      <c r="Y1710" t="s">
        <v>57</v>
      </c>
      <c r="Z1710" t="s">
        <v>83</v>
      </c>
      <c r="AA1710" t="s">
        <v>155</v>
      </c>
      <c r="AB1710" t="s">
        <v>60</v>
      </c>
      <c r="AE1710" t="s">
        <v>176</v>
      </c>
      <c r="AF1710" t="s">
        <v>63</v>
      </c>
      <c r="AG1710" t="s">
        <v>120</v>
      </c>
      <c r="AH1710" t="s">
        <v>120</v>
      </c>
      <c r="AI1710" t="s">
        <v>5140</v>
      </c>
      <c r="AJ1710">
        <v>1</v>
      </c>
      <c r="AK1710" t="s">
        <v>605</v>
      </c>
      <c r="AL1710">
        <v>1</v>
      </c>
      <c r="AN1710" t="s">
        <v>60</v>
      </c>
      <c r="AO1710" t="s">
        <v>67</v>
      </c>
      <c r="AT1710" s="1">
        <v>44082</v>
      </c>
      <c r="AU1710" t="s">
        <v>12315</v>
      </c>
      <c r="AW1710" t="s">
        <v>71</v>
      </c>
      <c r="AX1710" t="s">
        <v>72</v>
      </c>
    </row>
    <row r="1711" spans="1:50" ht="30" hidden="1" x14ac:dyDescent="0.25">
      <c r="A1711" t="str">
        <f>INDEX('Community ID'!B:B,MATCH(M1711,'Community ID'!A:A,0))</f>
        <v>Las Mercedes</v>
      </c>
      <c r="B1711" t="str">
        <f>INDEX('Community ID'!$K:$K,MATCH('Environmental Data'!$N1711,'Community ID'!J:J,0))</f>
        <v>Constanza</v>
      </c>
      <c r="D1711" t="s">
        <v>5168</v>
      </c>
      <c r="F1711" t="s">
        <v>5169</v>
      </c>
      <c r="G1711" t="s">
        <v>173</v>
      </c>
      <c r="H1711" s="1">
        <v>33705</v>
      </c>
      <c r="I1711">
        <v>29</v>
      </c>
      <c r="J1711">
        <v>8295125448</v>
      </c>
      <c r="K1711" t="s">
        <v>201</v>
      </c>
      <c r="L1711" t="s">
        <v>108</v>
      </c>
      <c r="M1711" t="s">
        <v>5142</v>
      </c>
      <c r="N1711" t="s">
        <v>97</v>
      </c>
      <c r="O1711" t="s">
        <v>147</v>
      </c>
      <c r="T1711" t="s">
        <v>1836</v>
      </c>
      <c r="U1711" t="s">
        <v>56</v>
      </c>
      <c r="V1711">
        <v>18.905320703069499</v>
      </c>
      <c r="W1711">
        <v>-70.750632556221206</v>
      </c>
      <c r="X1711" t="s">
        <v>82</v>
      </c>
      <c r="Y1711" t="s">
        <v>82</v>
      </c>
      <c r="Z1711" t="s">
        <v>83</v>
      </c>
      <c r="AA1711" t="s">
        <v>155</v>
      </c>
      <c r="AB1711" t="s">
        <v>60</v>
      </c>
      <c r="AD1711" t="s">
        <v>156</v>
      </c>
      <c r="AE1711" t="s">
        <v>176</v>
      </c>
      <c r="AF1711" t="s">
        <v>63</v>
      </c>
      <c r="AG1711" t="s">
        <v>971</v>
      </c>
      <c r="AH1711" t="s">
        <v>621</v>
      </c>
      <c r="AI1711" s="2" t="s">
        <v>5170</v>
      </c>
      <c r="AJ1711">
        <v>1</v>
      </c>
      <c r="AK1711" t="s">
        <v>1314</v>
      </c>
      <c r="AL1711">
        <v>2</v>
      </c>
      <c r="AN1711" t="s">
        <v>60</v>
      </c>
      <c r="AO1711" t="s">
        <v>67</v>
      </c>
      <c r="AT1711" s="1">
        <v>44082</v>
      </c>
      <c r="AU1711" t="s">
        <v>12316</v>
      </c>
      <c r="AW1711" t="s">
        <v>71</v>
      </c>
      <c r="AX1711" t="s">
        <v>72</v>
      </c>
    </row>
    <row r="1712" spans="1:50" hidden="1" x14ac:dyDescent="0.25">
      <c r="A1712" t="str">
        <f>INDEX('Community ID'!B:B,MATCH(M1712,'Community ID'!A:A,0))</f>
        <v>Las Mercedes</v>
      </c>
      <c r="B1712" t="str">
        <f>INDEX('Community ID'!$K:$K,MATCH('Environmental Data'!$N1712,'Community ID'!J:J,0))</f>
        <v>Constanza</v>
      </c>
      <c r="D1712" t="s">
        <v>5171</v>
      </c>
      <c r="G1712" t="s">
        <v>151</v>
      </c>
      <c r="H1712" s="1">
        <v>22041</v>
      </c>
      <c r="I1712">
        <v>61</v>
      </c>
      <c r="J1712">
        <v>8498021446</v>
      </c>
      <c r="K1712" t="s">
        <v>76</v>
      </c>
      <c r="L1712" t="s">
        <v>5149</v>
      </c>
      <c r="M1712" t="s">
        <v>5118</v>
      </c>
      <c r="N1712" t="s">
        <v>79</v>
      </c>
      <c r="O1712" t="s">
        <v>147</v>
      </c>
      <c r="P1712">
        <v>42838871</v>
      </c>
      <c r="Q1712" t="s">
        <v>358</v>
      </c>
      <c r="T1712" t="s">
        <v>5119</v>
      </c>
      <c r="U1712" t="s">
        <v>56</v>
      </c>
      <c r="V1712">
        <v>18.9053643916242</v>
      </c>
      <c r="W1712">
        <v>-70.750340850303601</v>
      </c>
      <c r="X1712" t="s">
        <v>57</v>
      </c>
      <c r="Y1712" t="s">
        <v>57</v>
      </c>
      <c r="Z1712" t="s">
        <v>83</v>
      </c>
      <c r="AA1712" t="s">
        <v>84</v>
      </c>
      <c r="AB1712" t="s">
        <v>60</v>
      </c>
      <c r="AC1712" t="s">
        <v>61</v>
      </c>
      <c r="AD1712" t="s">
        <v>156</v>
      </c>
      <c r="AE1712" t="s">
        <v>176</v>
      </c>
      <c r="AG1712" t="s">
        <v>621</v>
      </c>
      <c r="AH1712" t="s">
        <v>621</v>
      </c>
      <c r="AI1712" t="s">
        <v>884</v>
      </c>
      <c r="AJ1712">
        <v>1</v>
      </c>
      <c r="AK1712" t="s">
        <v>89</v>
      </c>
      <c r="AL1712">
        <v>5</v>
      </c>
      <c r="AN1712" t="s">
        <v>60</v>
      </c>
      <c r="AO1712" t="s">
        <v>67</v>
      </c>
      <c r="AT1712" s="1">
        <v>44082</v>
      </c>
      <c r="AU1712" t="s">
        <v>12317</v>
      </c>
      <c r="AW1712" t="s">
        <v>71</v>
      </c>
      <c r="AX1712" t="s">
        <v>72</v>
      </c>
    </row>
    <row r="1713" spans="1:50" ht="30" hidden="1" x14ac:dyDescent="0.25">
      <c r="A1713" t="str">
        <f>INDEX('Community ID'!B:B,MATCH(M1713,'Community ID'!A:A,0))</f>
        <v>Las Mercedes</v>
      </c>
      <c r="B1713" t="str">
        <f>INDEX('Community ID'!$K:$K,MATCH('Environmental Data'!$N1713,'Community ID'!J:J,0))</f>
        <v>Constanza</v>
      </c>
      <c r="D1713" t="s">
        <v>5172</v>
      </c>
      <c r="F1713" t="s">
        <v>5174</v>
      </c>
      <c r="G1713" t="s">
        <v>151</v>
      </c>
      <c r="H1713" t="s">
        <v>5175</v>
      </c>
      <c r="I1713">
        <v>56</v>
      </c>
      <c r="J1713">
        <v>8293817720</v>
      </c>
      <c r="K1713" t="s">
        <v>76</v>
      </c>
      <c r="L1713" t="s">
        <v>5176</v>
      </c>
      <c r="M1713" t="s">
        <v>5142</v>
      </c>
      <c r="N1713" t="s">
        <v>97</v>
      </c>
      <c r="O1713" t="s">
        <v>147</v>
      </c>
      <c r="Q1713" t="s">
        <v>134</v>
      </c>
      <c r="T1713" t="s">
        <v>1836</v>
      </c>
      <c r="U1713" t="s">
        <v>56</v>
      </c>
      <c r="V1713">
        <v>18.904528150975299</v>
      </c>
      <c r="W1713">
        <v>-70.750763785195701</v>
      </c>
      <c r="X1713" t="s">
        <v>82</v>
      </c>
      <c r="Y1713" t="s">
        <v>82</v>
      </c>
      <c r="Z1713" t="s">
        <v>83</v>
      </c>
      <c r="AA1713" t="s">
        <v>155</v>
      </c>
      <c r="AB1713" t="s">
        <v>60</v>
      </c>
      <c r="AD1713" t="s">
        <v>156</v>
      </c>
      <c r="AE1713" t="s">
        <v>176</v>
      </c>
      <c r="AF1713" t="s">
        <v>63</v>
      </c>
      <c r="AG1713" t="s">
        <v>621</v>
      </c>
      <c r="AH1713" t="s">
        <v>101</v>
      </c>
      <c r="AI1713" s="2" t="s">
        <v>5177</v>
      </c>
      <c r="AJ1713">
        <v>1</v>
      </c>
      <c r="AK1713" t="s">
        <v>1314</v>
      </c>
      <c r="AL1713">
        <v>1</v>
      </c>
      <c r="AN1713" t="s">
        <v>60</v>
      </c>
      <c r="AO1713" t="s">
        <v>67</v>
      </c>
      <c r="AT1713" s="1">
        <v>44082</v>
      </c>
      <c r="AU1713" t="s">
        <v>12318</v>
      </c>
      <c r="AW1713" t="s">
        <v>71</v>
      </c>
      <c r="AX1713" t="s">
        <v>72</v>
      </c>
    </row>
    <row r="1714" spans="1:50" hidden="1" x14ac:dyDescent="0.25">
      <c r="A1714" t="str">
        <f>INDEX('Community ID'!B:B,MATCH(M1714,'Community ID'!A:A,0))</f>
        <v>Las Mercedes</v>
      </c>
      <c r="B1714" t="str">
        <f>INDEX('Community ID'!$K:$K,MATCH('Environmental Data'!$N1714,'Community ID'!J:J,0))</f>
        <v>Constanza</v>
      </c>
      <c r="D1714" t="s">
        <v>5178</v>
      </c>
      <c r="G1714" t="s">
        <v>173</v>
      </c>
      <c r="H1714" t="s">
        <v>5179</v>
      </c>
      <c r="I1714">
        <v>24</v>
      </c>
      <c r="K1714" t="s">
        <v>76</v>
      </c>
      <c r="L1714" t="s">
        <v>127</v>
      </c>
      <c r="M1714" t="s">
        <v>5126</v>
      </c>
      <c r="N1714" t="s">
        <v>97</v>
      </c>
      <c r="O1714" t="s">
        <v>98</v>
      </c>
      <c r="T1714" t="s">
        <v>1564</v>
      </c>
      <c r="U1714" t="s">
        <v>56</v>
      </c>
      <c r="V1714">
        <v>18.905617700000001</v>
      </c>
      <c r="W1714">
        <v>-70.750078099999996</v>
      </c>
      <c r="X1714" t="s">
        <v>57</v>
      </c>
      <c r="Y1714" t="s">
        <v>57</v>
      </c>
      <c r="Z1714" t="s">
        <v>83</v>
      </c>
      <c r="AA1714" t="s">
        <v>155</v>
      </c>
      <c r="AB1714" t="s">
        <v>60</v>
      </c>
      <c r="AD1714" t="s">
        <v>156</v>
      </c>
      <c r="AE1714" t="s">
        <v>176</v>
      </c>
      <c r="AF1714" t="s">
        <v>63</v>
      </c>
      <c r="AG1714" t="s">
        <v>87</v>
      </c>
      <c r="AH1714" t="s">
        <v>120</v>
      </c>
      <c r="AI1714" t="s">
        <v>326</v>
      </c>
      <c r="AJ1714">
        <v>1</v>
      </c>
      <c r="AK1714" t="s">
        <v>605</v>
      </c>
      <c r="AL1714">
        <v>3</v>
      </c>
      <c r="AM1714">
        <v>1</v>
      </c>
      <c r="AN1714" t="s">
        <v>61</v>
      </c>
      <c r="AO1714" t="s">
        <v>67</v>
      </c>
      <c r="AT1714" s="1">
        <v>44082</v>
      </c>
      <c r="AU1714" t="s">
        <v>12319</v>
      </c>
      <c r="AW1714" t="s">
        <v>71</v>
      </c>
      <c r="AX1714" t="s">
        <v>72</v>
      </c>
    </row>
    <row r="1715" spans="1:50" hidden="1" x14ac:dyDescent="0.25">
      <c r="A1715" t="str">
        <f>INDEX('Community ID'!B:B,MATCH(M1715,'Community ID'!A:A,0))</f>
        <v>Las Mercedes</v>
      </c>
      <c r="B1715" t="str">
        <f>INDEX('Community ID'!$K:$K,MATCH('Environmental Data'!$N1715,'Community ID'!J:J,0))</f>
        <v>Constanza</v>
      </c>
      <c r="D1715" t="s">
        <v>5182</v>
      </c>
      <c r="G1715" t="s">
        <v>173</v>
      </c>
      <c r="H1715" t="s">
        <v>5183</v>
      </c>
      <c r="I1715">
        <v>35</v>
      </c>
      <c r="K1715" t="s">
        <v>76</v>
      </c>
      <c r="L1715" t="s">
        <v>5184</v>
      </c>
      <c r="M1715" t="s">
        <v>5118</v>
      </c>
      <c r="N1715" t="s">
        <v>79</v>
      </c>
      <c r="O1715" t="s">
        <v>147</v>
      </c>
      <c r="T1715" t="s">
        <v>5119</v>
      </c>
      <c r="U1715" t="s">
        <v>56</v>
      </c>
      <c r="V1715">
        <v>18.905325083327</v>
      </c>
      <c r="W1715">
        <v>-70.7503514468997</v>
      </c>
      <c r="X1715" t="s">
        <v>196</v>
      </c>
      <c r="Y1715" t="s">
        <v>196</v>
      </c>
      <c r="Z1715" t="s">
        <v>83</v>
      </c>
      <c r="AA1715" t="s">
        <v>155</v>
      </c>
      <c r="AB1715" t="s">
        <v>61</v>
      </c>
      <c r="AC1715" t="s">
        <v>61</v>
      </c>
      <c r="AD1715" t="s">
        <v>156</v>
      </c>
      <c r="AE1715" t="s">
        <v>176</v>
      </c>
      <c r="AF1715" t="s">
        <v>111</v>
      </c>
      <c r="AG1715" t="s">
        <v>621</v>
      </c>
      <c r="AH1715" t="s">
        <v>621</v>
      </c>
      <c r="AI1715" t="s">
        <v>5185</v>
      </c>
      <c r="AJ1715">
        <v>1</v>
      </c>
      <c r="AK1715" t="s">
        <v>5150</v>
      </c>
      <c r="AL1715">
        <v>3</v>
      </c>
      <c r="AM1715">
        <v>1</v>
      </c>
      <c r="AN1715" t="s">
        <v>60</v>
      </c>
      <c r="AO1715" t="s">
        <v>67</v>
      </c>
      <c r="AT1715" s="1">
        <v>44082</v>
      </c>
      <c r="AU1715" t="s">
        <v>12320</v>
      </c>
      <c r="AW1715" t="s">
        <v>71</v>
      </c>
      <c r="AX1715" t="s">
        <v>72</v>
      </c>
    </row>
    <row r="1716" spans="1:50" hidden="1" x14ac:dyDescent="0.25">
      <c r="A1716" t="str">
        <f>INDEX('Community ID'!B:B,MATCH(M1716,'Community ID'!A:A,0))</f>
        <v>Las Mercedes</v>
      </c>
      <c r="B1716" t="str">
        <f>INDEX('Community ID'!$K:$K,MATCH('Environmental Data'!$N1716,'Community ID'!J:J,0))</f>
        <v>Constanza</v>
      </c>
      <c r="D1716" t="s">
        <v>5188</v>
      </c>
      <c r="G1716" t="s">
        <v>173</v>
      </c>
      <c r="H1716" s="1">
        <v>24693</v>
      </c>
      <c r="I1716">
        <v>54</v>
      </c>
      <c r="J1716">
        <v>8098571812</v>
      </c>
      <c r="K1716" t="s">
        <v>76</v>
      </c>
      <c r="L1716" t="s">
        <v>5190</v>
      </c>
      <c r="M1716" t="s">
        <v>5157</v>
      </c>
      <c r="N1716" t="s">
        <v>97</v>
      </c>
      <c r="O1716" t="s">
        <v>53</v>
      </c>
      <c r="Q1716" t="s">
        <v>1257</v>
      </c>
      <c r="S1716">
        <v>530011236</v>
      </c>
      <c r="T1716" t="s">
        <v>3005</v>
      </c>
      <c r="U1716" t="s">
        <v>56</v>
      </c>
      <c r="V1716">
        <v>18.904809199999999</v>
      </c>
      <c r="W1716">
        <v>-70.750113900000002</v>
      </c>
      <c r="X1716" t="s">
        <v>82</v>
      </c>
      <c r="Y1716" t="s">
        <v>82</v>
      </c>
      <c r="Z1716" t="s">
        <v>83</v>
      </c>
      <c r="AA1716" t="s">
        <v>155</v>
      </c>
      <c r="AB1716" t="s">
        <v>60</v>
      </c>
      <c r="AD1716" t="s">
        <v>156</v>
      </c>
      <c r="AE1716" t="s">
        <v>176</v>
      </c>
      <c r="AG1716" t="s">
        <v>135</v>
      </c>
      <c r="AH1716" t="s">
        <v>120</v>
      </c>
      <c r="AI1716" t="s">
        <v>5191</v>
      </c>
      <c r="AJ1716">
        <v>1</v>
      </c>
      <c r="AK1716" t="s">
        <v>597</v>
      </c>
      <c r="AL1716">
        <v>2</v>
      </c>
      <c r="AM1716">
        <v>0</v>
      </c>
      <c r="AO1716" t="s">
        <v>67</v>
      </c>
      <c r="AT1716" s="1">
        <v>44082</v>
      </c>
      <c r="AU1716" t="s">
        <v>12321</v>
      </c>
      <c r="AW1716" t="s">
        <v>71</v>
      </c>
      <c r="AX1716" t="s">
        <v>72</v>
      </c>
    </row>
    <row r="1717" spans="1:50" ht="30" hidden="1" x14ac:dyDescent="0.25">
      <c r="A1717" t="str">
        <f>INDEX('Community ID'!B:B,MATCH(M1717,'Community ID'!A:A,0))</f>
        <v>Las Mercedes</v>
      </c>
      <c r="B1717" t="str">
        <f>INDEX('Community ID'!$K:$K,MATCH('Environmental Data'!$N1717,'Community ID'!J:J,0))</f>
        <v>Constanza</v>
      </c>
      <c r="D1717" t="s">
        <v>5180</v>
      </c>
      <c r="G1717" t="s">
        <v>151</v>
      </c>
      <c r="H1717" s="1">
        <v>25028</v>
      </c>
      <c r="I1717">
        <v>53</v>
      </c>
      <c r="J1717">
        <v>8097919209</v>
      </c>
      <c r="K1717" t="s">
        <v>76</v>
      </c>
      <c r="L1717" t="s">
        <v>1307</v>
      </c>
      <c r="M1717" t="s">
        <v>5142</v>
      </c>
      <c r="N1717" t="s">
        <v>97</v>
      </c>
      <c r="O1717" t="s">
        <v>147</v>
      </c>
      <c r="T1717" t="s">
        <v>1836</v>
      </c>
      <c r="U1717" t="s">
        <v>56</v>
      </c>
      <c r="V1717">
        <v>18.905399157683199</v>
      </c>
      <c r="W1717">
        <v>-70.750336339763095</v>
      </c>
      <c r="X1717" t="s">
        <v>82</v>
      </c>
      <c r="Y1717" t="s">
        <v>82</v>
      </c>
      <c r="Z1717" t="s">
        <v>83</v>
      </c>
      <c r="AA1717" t="s">
        <v>84</v>
      </c>
      <c r="AC1717" t="s">
        <v>60</v>
      </c>
      <c r="AD1717" t="s">
        <v>156</v>
      </c>
      <c r="AF1717" t="s">
        <v>111</v>
      </c>
      <c r="AG1717" t="s">
        <v>135</v>
      </c>
      <c r="AH1717" t="s">
        <v>1176</v>
      </c>
      <c r="AI1717" s="2" t="s">
        <v>5181</v>
      </c>
      <c r="AJ1717">
        <v>1</v>
      </c>
      <c r="AK1717" t="s">
        <v>1314</v>
      </c>
      <c r="AL1717">
        <v>5</v>
      </c>
      <c r="AN1717" t="s">
        <v>60</v>
      </c>
      <c r="AO1717" t="s">
        <v>67</v>
      </c>
      <c r="AT1717" s="1">
        <v>44082</v>
      </c>
      <c r="AU1717" t="s">
        <v>12322</v>
      </c>
      <c r="AW1717" t="s">
        <v>71</v>
      </c>
      <c r="AX1717" t="s">
        <v>72</v>
      </c>
    </row>
    <row r="1718" spans="1:50" hidden="1" x14ac:dyDescent="0.25">
      <c r="A1718" t="str">
        <f>INDEX('Community ID'!B:B,MATCH(M1718,'Community ID'!A:A,0))</f>
        <v>Las Mercedes</v>
      </c>
      <c r="B1718" t="str">
        <f>INDEX('Community ID'!$K:$K,MATCH('Environmental Data'!$N1718,'Community ID'!J:J,0))</f>
        <v>Constanza</v>
      </c>
      <c r="D1718" t="s">
        <v>5186</v>
      </c>
      <c r="G1718" t="s">
        <v>173</v>
      </c>
      <c r="H1718" t="s">
        <v>5187</v>
      </c>
      <c r="I1718">
        <v>19</v>
      </c>
      <c r="K1718" t="s">
        <v>76</v>
      </c>
      <c r="L1718" t="s">
        <v>127</v>
      </c>
      <c r="M1718" t="s">
        <v>5126</v>
      </c>
      <c r="N1718" t="s">
        <v>97</v>
      </c>
      <c r="O1718" t="s">
        <v>98</v>
      </c>
      <c r="T1718" t="s">
        <v>1564</v>
      </c>
      <c r="U1718" t="s">
        <v>56</v>
      </c>
      <c r="V1718">
        <v>18.905329299999998</v>
      </c>
      <c r="W1718">
        <v>-70.750486699999996</v>
      </c>
      <c r="X1718" t="s">
        <v>196</v>
      </c>
      <c r="Y1718" t="s">
        <v>275</v>
      </c>
      <c r="Z1718" t="s">
        <v>83</v>
      </c>
      <c r="AA1718" t="s">
        <v>155</v>
      </c>
      <c r="AB1718" t="s">
        <v>60</v>
      </c>
      <c r="AD1718" t="s">
        <v>156</v>
      </c>
      <c r="AE1718" t="s">
        <v>176</v>
      </c>
      <c r="AF1718" t="s">
        <v>63</v>
      </c>
      <c r="AG1718" t="s">
        <v>64</v>
      </c>
      <c r="AH1718" t="s">
        <v>120</v>
      </c>
      <c r="AI1718" t="s">
        <v>326</v>
      </c>
      <c r="AJ1718">
        <v>1</v>
      </c>
      <c r="AK1718" t="s">
        <v>605</v>
      </c>
      <c r="AL1718">
        <v>3</v>
      </c>
      <c r="AM1718">
        <v>1</v>
      </c>
      <c r="AN1718" t="s">
        <v>61</v>
      </c>
      <c r="AO1718" t="s">
        <v>67</v>
      </c>
      <c r="AT1718" s="1">
        <v>44082</v>
      </c>
      <c r="AU1718" t="s">
        <v>12323</v>
      </c>
      <c r="AW1718" t="s">
        <v>71</v>
      </c>
      <c r="AX1718" t="s">
        <v>72</v>
      </c>
    </row>
    <row r="1719" spans="1:50" ht="30" hidden="1" x14ac:dyDescent="0.25">
      <c r="A1719" t="str">
        <f>INDEX('Community ID'!B:B,MATCH(M1719,'Community ID'!A:A,0))</f>
        <v>Las Mercedes</v>
      </c>
      <c r="B1719" t="str">
        <f>INDEX('Community ID'!$K:$K,MATCH('Environmental Data'!$N1719,'Community ID'!J:J,0))</f>
        <v>Constanza</v>
      </c>
      <c r="D1719" t="s">
        <v>5192</v>
      </c>
      <c r="G1719" t="s">
        <v>173</v>
      </c>
      <c r="H1719" t="s">
        <v>5193</v>
      </c>
      <c r="I1719">
        <v>43</v>
      </c>
      <c r="J1719">
        <v>8296504549</v>
      </c>
      <c r="K1719" t="s">
        <v>201</v>
      </c>
      <c r="L1719" t="s">
        <v>108</v>
      </c>
      <c r="M1719" t="s">
        <v>5142</v>
      </c>
      <c r="N1719" t="s">
        <v>97</v>
      </c>
      <c r="O1719" t="s">
        <v>147</v>
      </c>
      <c r="Q1719" t="s">
        <v>5194</v>
      </c>
      <c r="T1719" t="s">
        <v>1836</v>
      </c>
      <c r="U1719" t="s">
        <v>56</v>
      </c>
      <c r="V1719">
        <v>18.9051227145486</v>
      </c>
      <c r="W1719">
        <v>-70.750055088825803</v>
      </c>
      <c r="X1719" t="s">
        <v>82</v>
      </c>
      <c r="Y1719" t="s">
        <v>82</v>
      </c>
      <c r="Z1719" t="s">
        <v>83</v>
      </c>
      <c r="AA1719" t="s">
        <v>155</v>
      </c>
      <c r="AB1719" t="s">
        <v>60</v>
      </c>
      <c r="AD1719" t="s">
        <v>156</v>
      </c>
      <c r="AE1719" t="s">
        <v>176</v>
      </c>
      <c r="AF1719" t="s">
        <v>63</v>
      </c>
      <c r="AG1719" t="s">
        <v>762</v>
      </c>
      <c r="AH1719" t="s">
        <v>5195</v>
      </c>
      <c r="AI1719" s="2" t="s">
        <v>5196</v>
      </c>
      <c r="AJ1719">
        <v>1</v>
      </c>
      <c r="AK1719" t="s">
        <v>1314</v>
      </c>
      <c r="AL1719">
        <v>5</v>
      </c>
      <c r="AN1719" t="s">
        <v>60</v>
      </c>
      <c r="AO1719" t="s">
        <v>67</v>
      </c>
      <c r="AT1719" s="1">
        <v>44082</v>
      </c>
      <c r="AU1719" t="s">
        <v>12324</v>
      </c>
      <c r="AW1719" t="s">
        <v>71</v>
      </c>
      <c r="AX1719" t="s">
        <v>72</v>
      </c>
    </row>
    <row r="1720" spans="1:50" hidden="1" x14ac:dyDescent="0.25">
      <c r="A1720" t="str">
        <f>INDEX('Community ID'!B:B,MATCH(M1720,'Community ID'!A:A,0))</f>
        <v>Las Mercedes</v>
      </c>
      <c r="B1720" t="str">
        <f>INDEX('Community ID'!$K:$K,MATCH('Environmental Data'!$N1720,'Community ID'!J:J,0))</f>
        <v>Constanza</v>
      </c>
      <c r="D1720" t="s">
        <v>5197</v>
      </c>
      <c r="G1720" t="s">
        <v>173</v>
      </c>
      <c r="H1720" t="s">
        <v>194</v>
      </c>
      <c r="I1720">
        <v>2021</v>
      </c>
      <c r="L1720" t="s">
        <v>127</v>
      </c>
      <c r="M1720" t="s">
        <v>5126</v>
      </c>
      <c r="N1720" t="s">
        <v>97</v>
      </c>
      <c r="O1720" t="s">
        <v>98</v>
      </c>
      <c r="T1720" t="s">
        <v>1564</v>
      </c>
      <c r="U1720" t="s">
        <v>56</v>
      </c>
      <c r="V1720">
        <v>18.905331799999999</v>
      </c>
      <c r="W1720">
        <v>-70.750501600000007</v>
      </c>
      <c r="X1720" t="s">
        <v>82</v>
      </c>
      <c r="Y1720" t="s">
        <v>82</v>
      </c>
      <c r="Z1720" t="s">
        <v>83</v>
      </c>
      <c r="AA1720" t="s">
        <v>155</v>
      </c>
      <c r="AB1720" t="s">
        <v>60</v>
      </c>
      <c r="AD1720" t="s">
        <v>156</v>
      </c>
      <c r="AE1720" t="s">
        <v>157</v>
      </c>
      <c r="AF1720" t="s">
        <v>86</v>
      </c>
      <c r="AG1720" t="s">
        <v>64</v>
      </c>
      <c r="AH1720" t="s">
        <v>120</v>
      </c>
      <c r="AI1720" t="s">
        <v>326</v>
      </c>
      <c r="AJ1720">
        <v>1</v>
      </c>
      <c r="AK1720" t="s">
        <v>605</v>
      </c>
      <c r="AL1720">
        <v>3</v>
      </c>
      <c r="AM1720">
        <v>2</v>
      </c>
      <c r="AN1720" t="s">
        <v>60</v>
      </c>
      <c r="AO1720" t="s">
        <v>67</v>
      </c>
      <c r="AT1720" s="1">
        <v>44082</v>
      </c>
      <c r="AU1720" t="s">
        <v>12325</v>
      </c>
      <c r="AW1720" t="s">
        <v>71</v>
      </c>
      <c r="AX1720" t="s">
        <v>72</v>
      </c>
    </row>
    <row r="1721" spans="1:50" hidden="1" x14ac:dyDescent="0.25">
      <c r="A1721" t="str">
        <f>INDEX('Community ID'!B:B,MATCH(M1721,'Community ID'!A:A,0))</f>
        <v>Las Mercedes</v>
      </c>
      <c r="B1721" t="str">
        <f>INDEX('Community ID'!$K:$K,MATCH('Environmental Data'!$N1721,'Community ID'!J:J,0))</f>
        <v>Constanza</v>
      </c>
      <c r="D1721" t="s">
        <v>5201</v>
      </c>
      <c r="F1721" t="s">
        <v>5202</v>
      </c>
      <c r="G1721" t="s">
        <v>173</v>
      </c>
      <c r="H1721" t="s">
        <v>5203</v>
      </c>
      <c r="I1721">
        <v>29</v>
      </c>
      <c r="K1721" t="s">
        <v>132</v>
      </c>
      <c r="L1721" t="s">
        <v>108</v>
      </c>
      <c r="M1721" t="s">
        <v>5123</v>
      </c>
      <c r="N1721" t="s">
        <v>79</v>
      </c>
      <c r="O1721" t="s">
        <v>147</v>
      </c>
      <c r="T1721" t="s">
        <v>5119</v>
      </c>
      <c r="U1721" t="s">
        <v>56</v>
      </c>
      <c r="V1721">
        <v>18.905162003459999</v>
      </c>
      <c r="W1721">
        <v>-70.750486415044605</v>
      </c>
      <c r="X1721" t="s">
        <v>275</v>
      </c>
      <c r="Y1721" t="s">
        <v>275</v>
      </c>
      <c r="Z1721" t="s">
        <v>83</v>
      </c>
      <c r="AA1721" t="s">
        <v>155</v>
      </c>
      <c r="AB1721" t="s">
        <v>60</v>
      </c>
      <c r="AD1721" t="s">
        <v>156</v>
      </c>
      <c r="AE1721" t="s">
        <v>176</v>
      </c>
      <c r="AF1721" t="s">
        <v>63</v>
      </c>
      <c r="AG1721" t="s">
        <v>621</v>
      </c>
      <c r="AH1721" t="s">
        <v>621</v>
      </c>
      <c r="AI1721" t="s">
        <v>5154</v>
      </c>
      <c r="AJ1721">
        <v>1</v>
      </c>
      <c r="AK1721" t="s">
        <v>5132</v>
      </c>
      <c r="AL1721">
        <v>6</v>
      </c>
      <c r="AM1721">
        <v>1</v>
      </c>
      <c r="AN1721" t="s">
        <v>60</v>
      </c>
      <c r="AO1721" t="s">
        <v>67</v>
      </c>
      <c r="AT1721" s="1">
        <v>44082</v>
      </c>
      <c r="AU1721" t="s">
        <v>12326</v>
      </c>
      <c r="AW1721" t="s">
        <v>71</v>
      </c>
      <c r="AX1721" t="s">
        <v>72</v>
      </c>
    </row>
    <row r="1722" spans="1:50" hidden="1" x14ac:dyDescent="0.25">
      <c r="A1722" t="str">
        <f>INDEX('Community ID'!B:B,MATCH(M1722,'Community ID'!A:A,0))</f>
        <v>Las Mercedes</v>
      </c>
      <c r="B1722" t="str">
        <f>INDEX('Community ID'!$K:$K,MATCH('Environmental Data'!$N1722,'Community ID'!J:J,0))</f>
        <v>Constanza</v>
      </c>
      <c r="D1722" t="s">
        <v>5199</v>
      </c>
      <c r="F1722" t="s">
        <v>5200</v>
      </c>
      <c r="G1722" t="s">
        <v>173</v>
      </c>
      <c r="H1722" s="1">
        <v>34612</v>
      </c>
      <c r="I1722">
        <v>27</v>
      </c>
      <c r="J1722">
        <v>8295423618</v>
      </c>
      <c r="K1722" t="s">
        <v>117</v>
      </c>
      <c r="L1722" t="s">
        <v>127</v>
      </c>
      <c r="M1722" t="s">
        <v>5142</v>
      </c>
      <c r="N1722" t="s">
        <v>97</v>
      </c>
      <c r="O1722" t="s">
        <v>147</v>
      </c>
      <c r="T1722" t="s">
        <v>1836</v>
      </c>
      <c r="U1722" t="s">
        <v>56</v>
      </c>
      <c r="V1722">
        <v>18.905090317413499</v>
      </c>
      <c r="W1722">
        <v>-70.750465164992093</v>
      </c>
      <c r="X1722" t="s">
        <v>82</v>
      </c>
      <c r="Y1722" t="s">
        <v>57</v>
      </c>
      <c r="Z1722" t="s">
        <v>83</v>
      </c>
      <c r="AA1722" t="s">
        <v>155</v>
      </c>
      <c r="AB1722" t="s">
        <v>60</v>
      </c>
      <c r="AD1722" t="s">
        <v>156</v>
      </c>
      <c r="AE1722" t="s">
        <v>176</v>
      </c>
      <c r="AF1722" t="s">
        <v>63</v>
      </c>
      <c r="AG1722" t="s">
        <v>135</v>
      </c>
      <c r="AH1722" t="s">
        <v>1176</v>
      </c>
      <c r="AI1722" t="s">
        <v>65</v>
      </c>
      <c r="AJ1722">
        <v>1</v>
      </c>
      <c r="AK1722" t="s">
        <v>1314</v>
      </c>
      <c r="AL1722">
        <v>4</v>
      </c>
      <c r="AM1722">
        <v>1</v>
      </c>
      <c r="AN1722" t="s">
        <v>61</v>
      </c>
      <c r="AO1722" t="s">
        <v>67</v>
      </c>
      <c r="AT1722" s="1">
        <v>44082</v>
      </c>
      <c r="AU1722" t="s">
        <v>12327</v>
      </c>
      <c r="AW1722" t="s">
        <v>71</v>
      </c>
      <c r="AX1722" t="s">
        <v>72</v>
      </c>
    </row>
    <row r="1723" spans="1:50" hidden="1" x14ac:dyDescent="0.25">
      <c r="A1723" t="str">
        <f>INDEX('Community ID'!B:B,MATCH(M1723,'Community ID'!A:A,0))</f>
        <v>Las Mercedes</v>
      </c>
      <c r="B1723" t="str">
        <f>INDEX('Community ID'!$K:$K,MATCH('Environmental Data'!$N1723,'Community ID'!J:J,0))</f>
        <v>Constanza</v>
      </c>
      <c r="D1723" t="s">
        <v>5204</v>
      </c>
      <c r="G1723" t="s">
        <v>173</v>
      </c>
      <c r="H1723" t="s">
        <v>4556</v>
      </c>
      <c r="I1723">
        <v>2021</v>
      </c>
      <c r="K1723" t="s">
        <v>76</v>
      </c>
      <c r="L1723" t="s">
        <v>50</v>
      </c>
      <c r="M1723" t="s">
        <v>5126</v>
      </c>
      <c r="N1723" t="s">
        <v>97</v>
      </c>
      <c r="O1723" t="s">
        <v>98</v>
      </c>
      <c r="T1723" t="s">
        <v>1564</v>
      </c>
      <c r="U1723" t="s">
        <v>56</v>
      </c>
      <c r="V1723">
        <v>18.905251499999999</v>
      </c>
      <c r="W1723">
        <v>-70.750495299999997</v>
      </c>
      <c r="X1723" t="s">
        <v>82</v>
      </c>
      <c r="Y1723" t="s">
        <v>57</v>
      </c>
      <c r="Z1723" t="s">
        <v>83</v>
      </c>
      <c r="AA1723" t="s">
        <v>155</v>
      </c>
      <c r="AB1723" t="s">
        <v>60</v>
      </c>
      <c r="AD1723" t="s">
        <v>156</v>
      </c>
      <c r="AE1723" t="s">
        <v>176</v>
      </c>
      <c r="AF1723" t="s">
        <v>63</v>
      </c>
      <c r="AG1723" t="s">
        <v>64</v>
      </c>
      <c r="AH1723" t="s">
        <v>120</v>
      </c>
      <c r="AI1723" t="s">
        <v>326</v>
      </c>
      <c r="AJ1723">
        <v>1</v>
      </c>
      <c r="AK1723" t="s">
        <v>605</v>
      </c>
      <c r="AL1723">
        <v>3</v>
      </c>
      <c r="AN1723" t="s">
        <v>60</v>
      </c>
      <c r="AO1723" t="s">
        <v>67</v>
      </c>
      <c r="AT1723" s="1">
        <v>44082</v>
      </c>
      <c r="AU1723" t="s">
        <v>12328</v>
      </c>
      <c r="AW1723" t="s">
        <v>71</v>
      </c>
      <c r="AX1723" t="s">
        <v>72</v>
      </c>
    </row>
    <row r="1724" spans="1:50" hidden="1" x14ac:dyDescent="0.25">
      <c r="A1724" t="str">
        <f>INDEX('Community ID'!B:B,MATCH(M1724,'Community ID'!A:A,0))</f>
        <v>Las Mercedes</v>
      </c>
      <c r="B1724" t="str">
        <f>INDEX('Community ID'!$K:$K,MATCH('Environmental Data'!$N1724,'Community ID'!J:J,0))</f>
        <v>Constanza</v>
      </c>
      <c r="D1724" t="s">
        <v>5205</v>
      </c>
      <c r="F1724" t="s">
        <v>5206</v>
      </c>
      <c r="G1724" t="s">
        <v>173</v>
      </c>
      <c r="H1724" t="s">
        <v>5207</v>
      </c>
      <c r="I1724">
        <v>25</v>
      </c>
      <c r="K1724" t="s">
        <v>76</v>
      </c>
      <c r="L1724" t="s">
        <v>108</v>
      </c>
      <c r="M1724" t="s">
        <v>5142</v>
      </c>
      <c r="N1724" t="s">
        <v>97</v>
      </c>
      <c r="O1724" t="s">
        <v>147</v>
      </c>
      <c r="Q1724" t="s">
        <v>134</v>
      </c>
      <c r="T1724" t="s">
        <v>1836</v>
      </c>
      <c r="U1724" t="s">
        <v>56</v>
      </c>
      <c r="V1724">
        <v>18.905079849081901</v>
      </c>
      <c r="W1724">
        <v>-70.750576481289002</v>
      </c>
      <c r="X1724" t="s">
        <v>82</v>
      </c>
      <c r="Y1724" t="s">
        <v>57</v>
      </c>
      <c r="Z1724" t="s">
        <v>83</v>
      </c>
      <c r="AA1724" t="s">
        <v>155</v>
      </c>
      <c r="AB1724" t="s">
        <v>60</v>
      </c>
      <c r="AD1724" t="s">
        <v>156</v>
      </c>
      <c r="AE1724" t="s">
        <v>176</v>
      </c>
      <c r="AF1724" t="s">
        <v>63</v>
      </c>
      <c r="AG1724" t="s">
        <v>621</v>
      </c>
      <c r="AH1724" t="s">
        <v>1176</v>
      </c>
      <c r="AI1724" t="s">
        <v>5208</v>
      </c>
      <c r="AJ1724">
        <v>1</v>
      </c>
      <c r="AK1724" t="s">
        <v>1314</v>
      </c>
      <c r="AL1724">
        <v>4</v>
      </c>
      <c r="AM1724">
        <v>1</v>
      </c>
      <c r="AN1724" t="s">
        <v>60</v>
      </c>
      <c r="AO1724" t="s">
        <v>67</v>
      </c>
      <c r="AT1724" s="1">
        <v>44082</v>
      </c>
      <c r="AU1724" t="s">
        <v>12329</v>
      </c>
      <c r="AW1724" t="s">
        <v>71</v>
      </c>
      <c r="AX1724" t="s">
        <v>72</v>
      </c>
    </row>
    <row r="1725" spans="1:50" hidden="1" x14ac:dyDescent="0.25">
      <c r="A1725" t="str">
        <f>INDEX('Community ID'!B:B,MATCH(M1725,'Community ID'!A:A,0))</f>
        <v>Las Mercedes</v>
      </c>
      <c r="B1725" t="str">
        <f>INDEX('Community ID'!$K:$K,MATCH('Environmental Data'!$N1725,'Community ID'!J:J,0))</f>
        <v>Constanza</v>
      </c>
      <c r="D1725" t="s">
        <v>5209</v>
      </c>
      <c r="G1725" t="s">
        <v>173</v>
      </c>
      <c r="H1725" s="1">
        <v>35588</v>
      </c>
      <c r="I1725">
        <v>24</v>
      </c>
      <c r="K1725" t="s">
        <v>132</v>
      </c>
      <c r="L1725" t="s">
        <v>2153</v>
      </c>
      <c r="M1725" t="s">
        <v>5126</v>
      </c>
      <c r="N1725" t="s">
        <v>97</v>
      </c>
      <c r="O1725" t="s">
        <v>98</v>
      </c>
      <c r="T1725" t="s">
        <v>1564</v>
      </c>
      <c r="U1725" t="s">
        <v>56</v>
      </c>
      <c r="V1725">
        <v>18.905332099999999</v>
      </c>
      <c r="W1725">
        <v>-70.750507999999996</v>
      </c>
      <c r="X1725" t="s">
        <v>196</v>
      </c>
      <c r="Y1725" t="s">
        <v>100</v>
      </c>
      <c r="Z1725" t="s">
        <v>83</v>
      </c>
      <c r="AA1725" t="s">
        <v>155</v>
      </c>
      <c r="AB1725" t="s">
        <v>60</v>
      </c>
      <c r="AD1725" t="s">
        <v>156</v>
      </c>
      <c r="AE1725" t="s">
        <v>157</v>
      </c>
      <c r="AF1725" t="s">
        <v>63</v>
      </c>
      <c r="AG1725" t="s">
        <v>64</v>
      </c>
      <c r="AH1725" t="s">
        <v>120</v>
      </c>
      <c r="AI1725" t="s">
        <v>326</v>
      </c>
      <c r="AJ1725">
        <v>1</v>
      </c>
      <c r="AK1725" t="s">
        <v>605</v>
      </c>
      <c r="AL1725">
        <v>3</v>
      </c>
      <c r="AM1725">
        <v>1</v>
      </c>
      <c r="AN1725" t="s">
        <v>61</v>
      </c>
      <c r="AO1725" t="s">
        <v>67</v>
      </c>
      <c r="AT1725" s="1">
        <v>44082</v>
      </c>
      <c r="AU1725" t="s">
        <v>12330</v>
      </c>
      <c r="AW1725" t="s">
        <v>71</v>
      </c>
      <c r="AX1725" t="s">
        <v>72</v>
      </c>
    </row>
    <row r="1726" spans="1:50" hidden="1" x14ac:dyDescent="0.25">
      <c r="A1726" t="str">
        <f>INDEX('Community ID'!B:B,MATCH(M1726,'Community ID'!A:A,0))</f>
        <v>Las Mercedes</v>
      </c>
      <c r="B1726" t="str">
        <f>INDEX('Community ID'!$K:$K,MATCH('Environmental Data'!$N1726,'Community ID'!J:J,0))</f>
        <v>Constanza</v>
      </c>
      <c r="D1726" t="s">
        <v>5210</v>
      </c>
      <c r="G1726" t="s">
        <v>173</v>
      </c>
      <c r="H1726" s="1">
        <v>32268</v>
      </c>
      <c r="I1726">
        <v>33</v>
      </c>
      <c r="J1726">
        <v>8295177753</v>
      </c>
      <c r="K1726" t="s">
        <v>49</v>
      </c>
      <c r="L1726" t="s">
        <v>5149</v>
      </c>
      <c r="M1726" t="s">
        <v>5118</v>
      </c>
      <c r="N1726" t="s">
        <v>3942</v>
      </c>
      <c r="O1726" t="s">
        <v>5211</v>
      </c>
      <c r="P1726">
        <v>24493026</v>
      </c>
      <c r="Q1726" t="s">
        <v>134</v>
      </c>
      <c r="T1726" t="s">
        <v>5119</v>
      </c>
      <c r="U1726" t="s">
        <v>56</v>
      </c>
      <c r="V1726">
        <v>18.904901314279101</v>
      </c>
      <c r="W1726">
        <v>-70.750655484780197</v>
      </c>
      <c r="X1726" t="s">
        <v>82</v>
      </c>
      <c r="Y1726" t="s">
        <v>57</v>
      </c>
      <c r="Z1726" t="s">
        <v>83</v>
      </c>
      <c r="AA1726" t="s">
        <v>155</v>
      </c>
      <c r="AB1726" t="s">
        <v>60</v>
      </c>
      <c r="AD1726" t="s">
        <v>156</v>
      </c>
      <c r="AG1726" t="s">
        <v>621</v>
      </c>
      <c r="AH1726" t="s">
        <v>621</v>
      </c>
      <c r="AI1726" t="s">
        <v>5154</v>
      </c>
      <c r="AJ1726">
        <v>1</v>
      </c>
      <c r="AK1726" t="s">
        <v>5132</v>
      </c>
      <c r="AL1726">
        <v>3</v>
      </c>
      <c r="AN1726" t="s">
        <v>61</v>
      </c>
      <c r="AT1726" s="1">
        <v>44082</v>
      </c>
      <c r="AU1726" t="s">
        <v>12331</v>
      </c>
      <c r="AW1726" t="s">
        <v>71</v>
      </c>
      <c r="AX1726" t="s">
        <v>72</v>
      </c>
    </row>
    <row r="1727" spans="1:50" hidden="1" x14ac:dyDescent="0.25">
      <c r="A1727" t="str">
        <f>INDEX('Community ID'!B:B,MATCH(M1727,'Community ID'!A:A,0))</f>
        <v>Las Mercedes</v>
      </c>
      <c r="B1727" t="str">
        <f>INDEX('Community ID'!$K:$K,MATCH('Environmental Data'!$N1727,'Community ID'!J:J,0))</f>
        <v>Constanza</v>
      </c>
      <c r="D1727" t="s">
        <v>5212</v>
      </c>
      <c r="F1727" t="s">
        <v>4410</v>
      </c>
      <c r="G1727" t="s">
        <v>151</v>
      </c>
      <c r="H1727" s="1">
        <v>30628</v>
      </c>
      <c r="I1727">
        <v>38</v>
      </c>
      <c r="K1727" t="s">
        <v>49</v>
      </c>
      <c r="L1727" t="s">
        <v>1907</v>
      </c>
      <c r="M1727" t="s">
        <v>5142</v>
      </c>
      <c r="N1727" t="s">
        <v>97</v>
      </c>
      <c r="O1727" t="s">
        <v>98</v>
      </c>
      <c r="T1727" t="s">
        <v>1836</v>
      </c>
      <c r="U1727" t="s">
        <v>56</v>
      </c>
      <c r="V1727">
        <v>18.9050067169767</v>
      </c>
      <c r="W1727">
        <v>-70.750651499322302</v>
      </c>
      <c r="X1727" t="s">
        <v>82</v>
      </c>
      <c r="Y1727" t="s">
        <v>100</v>
      </c>
      <c r="Z1727" t="s">
        <v>83</v>
      </c>
      <c r="AA1727" t="s">
        <v>155</v>
      </c>
      <c r="AB1727" t="s">
        <v>60</v>
      </c>
      <c r="AD1727" t="s">
        <v>156</v>
      </c>
      <c r="AE1727" t="s">
        <v>176</v>
      </c>
      <c r="AF1727" t="s">
        <v>63</v>
      </c>
      <c r="AG1727" t="s">
        <v>135</v>
      </c>
      <c r="AH1727" t="s">
        <v>135</v>
      </c>
      <c r="AI1727" t="s">
        <v>5208</v>
      </c>
      <c r="AJ1727">
        <v>1</v>
      </c>
      <c r="AK1727" t="s">
        <v>1556</v>
      </c>
      <c r="AL1727">
        <v>1</v>
      </c>
      <c r="AN1727" t="s">
        <v>61</v>
      </c>
      <c r="AO1727" t="s">
        <v>67</v>
      </c>
      <c r="AT1727" s="1">
        <v>44082</v>
      </c>
      <c r="AU1727" t="s">
        <v>12332</v>
      </c>
      <c r="AW1727" t="s">
        <v>71</v>
      </c>
      <c r="AX1727" t="s">
        <v>72</v>
      </c>
    </row>
    <row r="1728" spans="1:50" hidden="1" x14ac:dyDescent="0.25">
      <c r="A1728" t="str">
        <f>INDEX('Community ID'!B:B,MATCH(M1728,'Community ID'!A:A,0))</f>
        <v>Las Mercedes</v>
      </c>
      <c r="B1728" t="str">
        <f>INDEX('Community ID'!$K:$K,MATCH('Environmental Data'!$N1728,'Community ID'!J:J,0))</f>
        <v>Constanza</v>
      </c>
      <c r="D1728" t="s">
        <v>5220</v>
      </c>
      <c r="F1728" t="s">
        <v>5221</v>
      </c>
      <c r="G1728" t="s">
        <v>151</v>
      </c>
      <c r="H1728" t="s">
        <v>194</v>
      </c>
      <c r="I1728">
        <v>2021</v>
      </c>
      <c r="K1728" t="s">
        <v>76</v>
      </c>
      <c r="L1728" t="s">
        <v>2307</v>
      </c>
      <c r="M1728" t="s">
        <v>5126</v>
      </c>
      <c r="N1728" t="s">
        <v>97</v>
      </c>
      <c r="O1728" t="s">
        <v>98</v>
      </c>
      <c r="T1728" t="s">
        <v>1564</v>
      </c>
      <c r="U1728" t="s">
        <v>56</v>
      </c>
      <c r="V1728">
        <v>18.9053331</v>
      </c>
      <c r="W1728">
        <v>-70.750509300000004</v>
      </c>
      <c r="X1728" t="s">
        <v>82</v>
      </c>
      <c r="Y1728" t="s">
        <v>82</v>
      </c>
      <c r="Z1728" t="s">
        <v>83</v>
      </c>
      <c r="AA1728" t="s">
        <v>155</v>
      </c>
      <c r="AB1728" t="s">
        <v>60</v>
      </c>
      <c r="AD1728" t="s">
        <v>156</v>
      </c>
      <c r="AE1728" t="s">
        <v>157</v>
      </c>
      <c r="AF1728" t="s">
        <v>111</v>
      </c>
      <c r="AG1728" t="s">
        <v>64</v>
      </c>
      <c r="AH1728" t="s">
        <v>120</v>
      </c>
      <c r="AI1728" t="s">
        <v>326</v>
      </c>
      <c r="AJ1728">
        <v>1</v>
      </c>
      <c r="AK1728" t="s">
        <v>605</v>
      </c>
      <c r="AL1728">
        <v>5</v>
      </c>
      <c r="AM1728">
        <v>2</v>
      </c>
      <c r="AN1728" t="s">
        <v>60</v>
      </c>
      <c r="AO1728" t="s">
        <v>67</v>
      </c>
      <c r="AT1728" s="1">
        <v>44082</v>
      </c>
      <c r="AU1728" t="s">
        <v>12333</v>
      </c>
      <c r="AW1728" t="s">
        <v>71</v>
      </c>
      <c r="AX1728" t="s">
        <v>72</v>
      </c>
    </row>
    <row r="1729" spans="1:50" hidden="1" x14ac:dyDescent="0.25">
      <c r="A1729" t="str">
        <f>INDEX('Community ID'!B:B,MATCH(M1729,'Community ID'!A:A,0))</f>
        <v>Las Mercedes</v>
      </c>
      <c r="B1729" t="str">
        <f>INDEX('Community ID'!$K:$K,MATCH('Environmental Data'!$N1729,'Community ID'!J:J,0))</f>
        <v>Constanza</v>
      </c>
      <c r="D1729" t="s">
        <v>5213</v>
      </c>
      <c r="F1729" t="s">
        <v>1474</v>
      </c>
      <c r="G1729" t="s">
        <v>173</v>
      </c>
      <c r="H1729" t="s">
        <v>5214</v>
      </c>
      <c r="I1729">
        <v>46</v>
      </c>
      <c r="J1729">
        <v>8292464101</v>
      </c>
      <c r="K1729" t="s">
        <v>76</v>
      </c>
      <c r="L1729" t="s">
        <v>2807</v>
      </c>
      <c r="M1729" t="s">
        <v>5157</v>
      </c>
      <c r="N1729" t="s">
        <v>97</v>
      </c>
      <c r="O1729" t="s">
        <v>53</v>
      </c>
      <c r="Q1729" t="s">
        <v>1257</v>
      </c>
      <c r="S1729">
        <v>1700184946</v>
      </c>
      <c r="T1729" t="s">
        <v>3005</v>
      </c>
      <c r="U1729" t="s">
        <v>56</v>
      </c>
      <c r="V1729">
        <v>18.9049938</v>
      </c>
      <c r="W1729">
        <v>-70.750899099999998</v>
      </c>
      <c r="X1729" t="s">
        <v>82</v>
      </c>
      <c r="Y1729" t="s">
        <v>82</v>
      </c>
      <c r="Z1729" t="s">
        <v>83</v>
      </c>
      <c r="AA1729" t="s">
        <v>155</v>
      </c>
      <c r="AB1729" t="s">
        <v>60</v>
      </c>
      <c r="AD1729" t="s">
        <v>156</v>
      </c>
      <c r="AE1729" t="s">
        <v>157</v>
      </c>
      <c r="AG1729" t="s">
        <v>61</v>
      </c>
      <c r="AH1729" t="s">
        <v>64</v>
      </c>
      <c r="AI1729" t="s">
        <v>5215</v>
      </c>
      <c r="AJ1729">
        <v>1</v>
      </c>
      <c r="AK1729" t="s">
        <v>597</v>
      </c>
      <c r="AL1729">
        <v>3</v>
      </c>
      <c r="AM1729">
        <v>0</v>
      </c>
      <c r="AN1729" t="s">
        <v>60</v>
      </c>
      <c r="AO1729" t="s">
        <v>67</v>
      </c>
      <c r="AT1729" s="1">
        <v>44082</v>
      </c>
      <c r="AU1729" t="s">
        <v>12334</v>
      </c>
      <c r="AW1729" t="s">
        <v>71</v>
      </c>
      <c r="AX1729" t="s">
        <v>72</v>
      </c>
    </row>
    <row r="1730" spans="1:50" hidden="1" x14ac:dyDescent="0.25">
      <c r="A1730" t="str">
        <f>INDEX('Community ID'!B:B,MATCH(M1730,'Community ID'!A:A,0))</f>
        <v>Las Mercedes</v>
      </c>
      <c r="B1730" t="str">
        <f>INDEX('Community ID'!$K:$K,MATCH('Environmental Data'!$N1730,'Community ID'!J:J,0))</f>
        <v>Constanza</v>
      </c>
      <c r="D1730" t="s">
        <v>5216</v>
      </c>
      <c r="F1730" t="s">
        <v>5217</v>
      </c>
      <c r="G1730" t="s">
        <v>173</v>
      </c>
      <c r="H1730" t="s">
        <v>5218</v>
      </c>
      <c r="I1730">
        <v>20</v>
      </c>
      <c r="K1730" t="s">
        <v>132</v>
      </c>
      <c r="L1730" t="s">
        <v>108</v>
      </c>
      <c r="M1730" t="s">
        <v>5142</v>
      </c>
      <c r="N1730" t="s">
        <v>97</v>
      </c>
      <c r="O1730" t="s">
        <v>147</v>
      </c>
      <c r="Q1730" t="s">
        <v>1740</v>
      </c>
      <c r="T1730" t="s">
        <v>1836</v>
      </c>
      <c r="U1730" t="s">
        <v>56</v>
      </c>
      <c r="V1730">
        <v>18.905073604563999</v>
      </c>
      <c r="W1730">
        <v>-70.750803882322003</v>
      </c>
      <c r="X1730" t="s">
        <v>57</v>
      </c>
      <c r="Y1730" t="s">
        <v>196</v>
      </c>
      <c r="Z1730" t="s">
        <v>83</v>
      </c>
      <c r="AA1730" t="s">
        <v>155</v>
      </c>
      <c r="AB1730" t="s">
        <v>60</v>
      </c>
      <c r="AD1730" t="s">
        <v>156</v>
      </c>
      <c r="AE1730" t="s">
        <v>176</v>
      </c>
      <c r="AF1730" t="s">
        <v>63</v>
      </c>
      <c r="AG1730" t="s">
        <v>621</v>
      </c>
      <c r="AH1730" t="s">
        <v>101</v>
      </c>
      <c r="AI1730" t="s">
        <v>5219</v>
      </c>
      <c r="AJ1730">
        <v>1</v>
      </c>
      <c r="AK1730" t="s">
        <v>1314</v>
      </c>
      <c r="AL1730">
        <v>4</v>
      </c>
      <c r="AM1730">
        <v>2</v>
      </c>
      <c r="AN1730" t="s">
        <v>61</v>
      </c>
      <c r="AO1730" t="s">
        <v>67</v>
      </c>
      <c r="AT1730" s="1">
        <v>44082</v>
      </c>
      <c r="AU1730" t="s">
        <v>12335</v>
      </c>
      <c r="AW1730" t="s">
        <v>71</v>
      </c>
      <c r="AX1730" t="s">
        <v>72</v>
      </c>
    </row>
    <row r="1731" spans="1:50" ht="30" hidden="1" x14ac:dyDescent="0.25">
      <c r="A1731" t="e">
        <f>INDEX('Community ID'!B:B,MATCH(M1731,'Community ID'!A:A,0))</f>
        <v>#N/A</v>
      </c>
      <c r="B1731" t="str">
        <f>INDEX('Community ID'!$K:$K,MATCH('Environmental Data'!$N1731,'Community ID'!J:J,0))</f>
        <v>Constanza</v>
      </c>
      <c r="D1731" t="s">
        <v>5225</v>
      </c>
      <c r="F1731" t="s">
        <v>5226</v>
      </c>
      <c r="G1731" t="s">
        <v>151</v>
      </c>
      <c r="H1731" t="s">
        <v>4687</v>
      </c>
      <c r="I1731">
        <v>25</v>
      </c>
      <c r="J1731">
        <v>8092296543</v>
      </c>
      <c r="K1731" t="s">
        <v>49</v>
      </c>
      <c r="L1731" t="s">
        <v>3076</v>
      </c>
      <c r="M1731" t="s">
        <v>5227</v>
      </c>
      <c r="N1731" t="s">
        <v>79</v>
      </c>
      <c r="O1731" t="s">
        <v>147</v>
      </c>
      <c r="Q1731" t="s">
        <v>358</v>
      </c>
      <c r="T1731" t="s">
        <v>5119</v>
      </c>
      <c r="U1731" t="s">
        <v>56</v>
      </c>
      <c r="V1731">
        <v>18.905175907184798</v>
      </c>
      <c r="W1731">
        <v>-70.750754736159706</v>
      </c>
      <c r="X1731" t="s">
        <v>82</v>
      </c>
      <c r="Y1731" t="s">
        <v>100</v>
      </c>
      <c r="Z1731" t="s">
        <v>110</v>
      </c>
      <c r="AA1731" t="s">
        <v>155</v>
      </c>
      <c r="AB1731" t="s">
        <v>60</v>
      </c>
      <c r="AD1731" t="s">
        <v>156</v>
      </c>
      <c r="AE1731" t="s">
        <v>176</v>
      </c>
      <c r="AF1731" t="s">
        <v>111</v>
      </c>
      <c r="AG1731" t="s">
        <v>621</v>
      </c>
      <c r="AH1731" t="s">
        <v>1176</v>
      </c>
      <c r="AI1731" s="2" t="s">
        <v>5228</v>
      </c>
      <c r="AJ1731">
        <v>1</v>
      </c>
      <c r="AK1731" t="s">
        <v>89</v>
      </c>
      <c r="AL1731">
        <v>2</v>
      </c>
      <c r="AN1731" t="s">
        <v>60</v>
      </c>
      <c r="AO1731" t="s">
        <v>67</v>
      </c>
      <c r="AT1731" s="1">
        <v>44082</v>
      </c>
      <c r="AU1731" t="s">
        <v>12336</v>
      </c>
      <c r="AW1731" t="s">
        <v>71</v>
      </c>
      <c r="AX1731" t="s">
        <v>72</v>
      </c>
    </row>
    <row r="1732" spans="1:50" ht="30" hidden="1" x14ac:dyDescent="0.25">
      <c r="A1732" t="str">
        <f>INDEX('Community ID'!B:B,MATCH(M1732,'Community ID'!A:A,0))</f>
        <v>Las Mercedes</v>
      </c>
      <c r="B1732" t="str">
        <f>INDEX('Community ID'!$K:$K,MATCH('Environmental Data'!$N1732,'Community ID'!J:J,0))</f>
        <v>Constanza</v>
      </c>
      <c r="D1732" t="s">
        <v>5222</v>
      </c>
      <c r="G1732" t="s">
        <v>173</v>
      </c>
      <c r="H1732" t="s">
        <v>5223</v>
      </c>
      <c r="I1732">
        <v>20</v>
      </c>
      <c r="J1732">
        <v>8298164245</v>
      </c>
      <c r="K1732" t="s">
        <v>201</v>
      </c>
      <c r="L1732" t="s">
        <v>127</v>
      </c>
      <c r="M1732" t="s">
        <v>5142</v>
      </c>
      <c r="N1732" t="s">
        <v>97</v>
      </c>
      <c r="O1732" t="s">
        <v>147</v>
      </c>
      <c r="T1732" t="s">
        <v>1836</v>
      </c>
      <c r="U1732" t="s">
        <v>56</v>
      </c>
      <c r="V1732">
        <v>18.9045026257606</v>
      </c>
      <c r="W1732">
        <v>-70.750751536767396</v>
      </c>
      <c r="X1732" t="s">
        <v>82</v>
      </c>
      <c r="Y1732" t="s">
        <v>57</v>
      </c>
      <c r="Z1732" t="s">
        <v>83</v>
      </c>
      <c r="AA1732" t="s">
        <v>84</v>
      </c>
      <c r="AB1732" t="s">
        <v>60</v>
      </c>
      <c r="AD1732" t="s">
        <v>156</v>
      </c>
      <c r="AE1732" t="s">
        <v>176</v>
      </c>
      <c r="AF1732" t="s">
        <v>63</v>
      </c>
      <c r="AG1732" t="s">
        <v>971</v>
      </c>
      <c r="AH1732" t="s">
        <v>135</v>
      </c>
      <c r="AI1732" s="2" t="s">
        <v>5224</v>
      </c>
      <c r="AJ1732">
        <v>1</v>
      </c>
      <c r="AK1732" t="s">
        <v>1314</v>
      </c>
      <c r="AL1732">
        <v>2</v>
      </c>
      <c r="AM1732">
        <v>1</v>
      </c>
      <c r="AN1732" t="s">
        <v>60</v>
      </c>
      <c r="AO1732" t="s">
        <v>67</v>
      </c>
      <c r="AT1732" s="1">
        <v>44082</v>
      </c>
      <c r="AU1732" t="s">
        <v>12337</v>
      </c>
      <c r="AW1732" t="s">
        <v>71</v>
      </c>
      <c r="AX1732" t="s">
        <v>72</v>
      </c>
    </row>
    <row r="1733" spans="1:50" hidden="1" x14ac:dyDescent="0.25">
      <c r="A1733" t="str">
        <f>INDEX('Community ID'!B:B,MATCH(M1733,'Community ID'!A:A,0))</f>
        <v>Las Mercedes</v>
      </c>
      <c r="B1733" t="str">
        <f>INDEX('Community ID'!$K:$K,MATCH('Environmental Data'!$N1733,'Community ID'!J:J,0))</f>
        <v>Constanza</v>
      </c>
      <c r="D1733" t="s">
        <v>5229</v>
      </c>
      <c r="F1733" t="s">
        <v>4466</v>
      </c>
      <c r="G1733" t="s">
        <v>173</v>
      </c>
      <c r="H1733" s="1">
        <v>37804</v>
      </c>
      <c r="I1733">
        <v>18</v>
      </c>
      <c r="K1733" t="s">
        <v>49</v>
      </c>
      <c r="L1733" t="s">
        <v>127</v>
      </c>
      <c r="M1733" t="s">
        <v>5126</v>
      </c>
      <c r="N1733" t="s">
        <v>97</v>
      </c>
      <c r="O1733" t="s">
        <v>98</v>
      </c>
      <c r="T1733" t="s">
        <v>1564</v>
      </c>
      <c r="U1733" t="s">
        <v>56</v>
      </c>
      <c r="V1733">
        <v>18.904932800000001</v>
      </c>
      <c r="W1733">
        <v>-70.7510075</v>
      </c>
      <c r="X1733" t="s">
        <v>275</v>
      </c>
      <c r="Y1733" t="s">
        <v>275</v>
      </c>
      <c r="Z1733" t="s">
        <v>83</v>
      </c>
      <c r="AA1733" t="s">
        <v>155</v>
      </c>
      <c r="AB1733" t="s">
        <v>60</v>
      </c>
      <c r="AD1733" t="s">
        <v>156</v>
      </c>
      <c r="AE1733" t="s">
        <v>176</v>
      </c>
      <c r="AF1733" t="s">
        <v>63</v>
      </c>
      <c r="AG1733" t="s">
        <v>64</v>
      </c>
      <c r="AH1733" t="s">
        <v>120</v>
      </c>
      <c r="AI1733" t="s">
        <v>5130</v>
      </c>
      <c r="AJ1733">
        <v>1</v>
      </c>
      <c r="AK1733" t="s">
        <v>605</v>
      </c>
      <c r="AL1733">
        <v>3</v>
      </c>
      <c r="AN1733" t="s">
        <v>61</v>
      </c>
      <c r="AO1733" t="s">
        <v>67</v>
      </c>
      <c r="AT1733" s="1">
        <v>44082</v>
      </c>
      <c r="AU1733" t="s">
        <v>12338</v>
      </c>
      <c r="AW1733" t="s">
        <v>71</v>
      </c>
      <c r="AX1733" t="s">
        <v>72</v>
      </c>
    </row>
    <row r="1734" spans="1:50" hidden="1" x14ac:dyDescent="0.25">
      <c r="A1734" t="str">
        <f>INDEX('Community ID'!B:B,MATCH(M1734,'Community ID'!A:A,0))</f>
        <v>Las Mercedes</v>
      </c>
      <c r="B1734" t="str">
        <f>INDEX('Community ID'!$K:$K,MATCH('Environmental Data'!$N1734,'Community ID'!J:J,0))</f>
        <v>Constanza</v>
      </c>
      <c r="D1734" t="s">
        <v>5232</v>
      </c>
      <c r="F1734" t="s">
        <v>216</v>
      </c>
      <c r="G1734" t="s">
        <v>151</v>
      </c>
      <c r="H1734" t="s">
        <v>5233</v>
      </c>
      <c r="I1734">
        <v>53</v>
      </c>
      <c r="J1734">
        <v>8099748904</v>
      </c>
      <c r="L1734" t="s">
        <v>5234</v>
      </c>
      <c r="M1734" t="s">
        <v>5157</v>
      </c>
      <c r="N1734" t="s">
        <v>97</v>
      </c>
      <c r="O1734" t="s">
        <v>53</v>
      </c>
      <c r="Q1734" t="s">
        <v>1257</v>
      </c>
      <c r="S1734">
        <v>5300237814</v>
      </c>
      <c r="T1734" t="s">
        <v>3005</v>
      </c>
      <c r="U1734" t="s">
        <v>56</v>
      </c>
      <c r="V1734">
        <v>18.905155300000001</v>
      </c>
      <c r="W1734">
        <v>-70.750789600000004</v>
      </c>
      <c r="X1734" t="s">
        <v>82</v>
      </c>
      <c r="Y1734" t="s">
        <v>82</v>
      </c>
      <c r="Z1734" t="s">
        <v>83</v>
      </c>
      <c r="AA1734" t="s">
        <v>155</v>
      </c>
      <c r="AB1734" t="s">
        <v>60</v>
      </c>
      <c r="AD1734" t="s">
        <v>156</v>
      </c>
      <c r="AE1734" t="s">
        <v>157</v>
      </c>
      <c r="AG1734" t="s">
        <v>64</v>
      </c>
      <c r="AH1734" t="s">
        <v>61</v>
      </c>
      <c r="AI1734" t="s">
        <v>5235</v>
      </c>
      <c r="AJ1734">
        <v>1</v>
      </c>
      <c r="AK1734" t="s">
        <v>597</v>
      </c>
      <c r="AL1734">
        <v>3</v>
      </c>
      <c r="AM1734">
        <v>0</v>
      </c>
      <c r="AN1734" t="s">
        <v>60</v>
      </c>
      <c r="AO1734" t="s">
        <v>67</v>
      </c>
      <c r="AT1734" s="1">
        <v>44082</v>
      </c>
      <c r="AU1734" t="s">
        <v>12339</v>
      </c>
      <c r="AW1734" t="s">
        <v>71</v>
      </c>
      <c r="AX1734" t="s">
        <v>72</v>
      </c>
    </row>
    <row r="1735" spans="1:50" hidden="1" x14ac:dyDescent="0.25">
      <c r="A1735" t="str">
        <f>INDEX('Community ID'!B:B,MATCH(M1735,'Community ID'!A:A,0))</f>
        <v>Las Mercedes</v>
      </c>
      <c r="B1735" t="str">
        <f>INDEX('Community ID'!$K:$K,MATCH('Environmental Data'!$N1735,'Community ID'!J:J,0))</f>
        <v>Constanza</v>
      </c>
      <c r="D1735" t="s">
        <v>5230</v>
      </c>
      <c r="F1735" t="s">
        <v>2207</v>
      </c>
      <c r="G1735" t="s">
        <v>173</v>
      </c>
      <c r="H1735" t="s">
        <v>5231</v>
      </c>
      <c r="I1735">
        <v>49</v>
      </c>
      <c r="K1735" t="s">
        <v>76</v>
      </c>
      <c r="L1735" t="s">
        <v>108</v>
      </c>
      <c r="M1735" t="s">
        <v>5142</v>
      </c>
      <c r="N1735" t="s">
        <v>97</v>
      </c>
      <c r="O1735" t="s">
        <v>98</v>
      </c>
      <c r="Q1735" t="s">
        <v>134</v>
      </c>
      <c r="T1735" t="s">
        <v>1836</v>
      </c>
      <c r="U1735" t="s">
        <v>56</v>
      </c>
      <c r="V1735">
        <v>18.904486528095902</v>
      </c>
      <c r="W1735">
        <v>-70.750777879099203</v>
      </c>
      <c r="X1735" t="s">
        <v>82</v>
      </c>
      <c r="Y1735" t="s">
        <v>82</v>
      </c>
      <c r="Z1735" t="s">
        <v>83</v>
      </c>
      <c r="AA1735" t="s">
        <v>155</v>
      </c>
      <c r="AB1735" t="s">
        <v>60</v>
      </c>
      <c r="AD1735" t="s">
        <v>156</v>
      </c>
      <c r="AE1735" t="s">
        <v>176</v>
      </c>
      <c r="AF1735" t="s">
        <v>63</v>
      </c>
      <c r="AG1735" t="s">
        <v>621</v>
      </c>
      <c r="AH1735" t="s">
        <v>135</v>
      </c>
      <c r="AI1735" t="s">
        <v>326</v>
      </c>
      <c r="AJ1735">
        <v>1</v>
      </c>
      <c r="AK1735" t="s">
        <v>1314</v>
      </c>
      <c r="AL1735">
        <v>3</v>
      </c>
      <c r="AM1735">
        <v>1</v>
      </c>
      <c r="AN1735" t="s">
        <v>60</v>
      </c>
      <c r="AO1735" t="s">
        <v>67</v>
      </c>
      <c r="AT1735" s="1">
        <v>44082</v>
      </c>
      <c r="AU1735" t="s">
        <v>12340</v>
      </c>
      <c r="AW1735" t="s">
        <v>71</v>
      </c>
      <c r="AX1735" t="s">
        <v>72</v>
      </c>
    </row>
    <row r="1736" spans="1:50" hidden="1" x14ac:dyDescent="0.25">
      <c r="A1736" t="str">
        <f>INDEX('Community ID'!B:B,MATCH(M1736,'Community ID'!A:A,0))</f>
        <v>Las Mercedes</v>
      </c>
      <c r="B1736" t="str">
        <f>INDEX('Community ID'!$K:$K,MATCH('Environmental Data'!$N1736,'Community ID'!J:J,0))</f>
        <v>Constanza</v>
      </c>
      <c r="D1736" t="s">
        <v>5236</v>
      </c>
      <c r="F1736" t="s">
        <v>5237</v>
      </c>
      <c r="G1736" t="s">
        <v>173</v>
      </c>
      <c r="H1736" t="s">
        <v>5238</v>
      </c>
      <c r="I1736">
        <v>18</v>
      </c>
      <c r="K1736" t="s">
        <v>201</v>
      </c>
      <c r="L1736" t="s">
        <v>127</v>
      </c>
      <c r="M1736" t="s">
        <v>5126</v>
      </c>
      <c r="N1736" t="s">
        <v>97</v>
      </c>
      <c r="O1736" t="s">
        <v>98</v>
      </c>
      <c r="T1736" t="s">
        <v>1564</v>
      </c>
      <c r="U1736" t="s">
        <v>56</v>
      </c>
      <c r="V1736">
        <v>18.905206700000001</v>
      </c>
      <c r="W1736">
        <v>-70.750743999999997</v>
      </c>
      <c r="X1736" t="s">
        <v>196</v>
      </c>
      <c r="Y1736" t="s">
        <v>275</v>
      </c>
      <c r="Z1736" t="s">
        <v>83</v>
      </c>
      <c r="AA1736" t="s">
        <v>155</v>
      </c>
      <c r="AB1736" t="s">
        <v>60</v>
      </c>
      <c r="AD1736" t="s">
        <v>156</v>
      </c>
      <c r="AE1736" t="s">
        <v>176</v>
      </c>
      <c r="AF1736" t="s">
        <v>63</v>
      </c>
      <c r="AG1736" t="s">
        <v>64</v>
      </c>
      <c r="AH1736" t="s">
        <v>120</v>
      </c>
      <c r="AI1736" t="s">
        <v>5140</v>
      </c>
      <c r="AJ1736">
        <v>1</v>
      </c>
      <c r="AK1736" t="s">
        <v>605</v>
      </c>
      <c r="AL1736">
        <v>2</v>
      </c>
      <c r="AN1736" t="s">
        <v>61</v>
      </c>
      <c r="AT1736" s="1">
        <v>44082</v>
      </c>
      <c r="AU1736" t="s">
        <v>12341</v>
      </c>
      <c r="AW1736" t="s">
        <v>71</v>
      </c>
      <c r="AX1736" t="s">
        <v>72</v>
      </c>
    </row>
    <row r="1737" spans="1:50" hidden="1" x14ac:dyDescent="0.25">
      <c r="A1737" t="str">
        <f>INDEX('Community ID'!B:B,MATCH(M1737,'Community ID'!A:A,0))</f>
        <v>Las Mercedes</v>
      </c>
      <c r="B1737" t="str">
        <f>INDEX('Community ID'!$K:$K,MATCH('Environmental Data'!$N1737,'Community ID'!J:J,0))</f>
        <v>Constanza</v>
      </c>
      <c r="D1737" t="s">
        <v>5239</v>
      </c>
      <c r="G1737" t="s">
        <v>151</v>
      </c>
      <c r="H1737" t="s">
        <v>5240</v>
      </c>
      <c r="I1737">
        <v>19</v>
      </c>
      <c r="K1737" t="s">
        <v>201</v>
      </c>
      <c r="L1737" t="s">
        <v>5241</v>
      </c>
      <c r="M1737" t="s">
        <v>5142</v>
      </c>
      <c r="N1737" t="s">
        <v>97</v>
      </c>
      <c r="O1737" t="s">
        <v>98</v>
      </c>
      <c r="Q1737" t="s">
        <v>134</v>
      </c>
      <c r="T1737" t="s">
        <v>1836</v>
      </c>
      <c r="U1737" t="s">
        <v>56</v>
      </c>
      <c r="V1737">
        <v>18.904482474010599</v>
      </c>
      <c r="W1737">
        <v>-70.750784596350996</v>
      </c>
      <c r="X1737" t="s">
        <v>82</v>
      </c>
      <c r="Y1737" t="s">
        <v>100</v>
      </c>
      <c r="Z1737" t="s">
        <v>83</v>
      </c>
      <c r="AA1737" t="s">
        <v>155</v>
      </c>
      <c r="AB1737" t="s">
        <v>60</v>
      </c>
      <c r="AD1737" t="s">
        <v>156</v>
      </c>
      <c r="AE1737" t="s">
        <v>176</v>
      </c>
      <c r="AF1737" t="s">
        <v>63</v>
      </c>
      <c r="AG1737" t="s">
        <v>135</v>
      </c>
      <c r="AH1737" t="s">
        <v>135</v>
      </c>
      <c r="AI1737" t="s">
        <v>884</v>
      </c>
      <c r="AJ1737">
        <v>1</v>
      </c>
      <c r="AK1737" t="s">
        <v>1314</v>
      </c>
      <c r="AL1737">
        <v>4</v>
      </c>
      <c r="AN1737" t="s">
        <v>61</v>
      </c>
      <c r="AO1737" t="s">
        <v>67</v>
      </c>
      <c r="AT1737" s="1">
        <v>44082</v>
      </c>
      <c r="AU1737" t="s">
        <v>12342</v>
      </c>
      <c r="AW1737" t="s">
        <v>71</v>
      </c>
      <c r="AX1737" t="s">
        <v>72</v>
      </c>
    </row>
    <row r="1738" spans="1:50" hidden="1" x14ac:dyDescent="0.25">
      <c r="A1738" t="str">
        <f>INDEX('Community ID'!B:B,MATCH(M1738,'Community ID'!A:A,0))</f>
        <v>Las Mercedes</v>
      </c>
      <c r="B1738" t="str">
        <f>INDEX('Community ID'!$K:$K,MATCH('Environmental Data'!$N1738,'Community ID'!J:J,0))</f>
        <v>Constanza</v>
      </c>
      <c r="D1738" t="s">
        <v>5242</v>
      </c>
      <c r="G1738" t="s">
        <v>151</v>
      </c>
      <c r="H1738" t="s">
        <v>194</v>
      </c>
      <c r="I1738">
        <v>2021</v>
      </c>
      <c r="K1738" t="s">
        <v>201</v>
      </c>
      <c r="L1738" t="s">
        <v>50</v>
      </c>
      <c r="M1738" t="s">
        <v>5126</v>
      </c>
      <c r="N1738" t="s">
        <v>97</v>
      </c>
      <c r="O1738" t="s">
        <v>98</v>
      </c>
      <c r="T1738" t="s">
        <v>1564</v>
      </c>
      <c r="U1738" t="s">
        <v>56</v>
      </c>
      <c r="V1738">
        <v>18.905222999999999</v>
      </c>
      <c r="W1738">
        <v>-70.750654999999995</v>
      </c>
      <c r="X1738" t="s">
        <v>57</v>
      </c>
      <c r="Y1738" t="s">
        <v>196</v>
      </c>
      <c r="Z1738" t="s">
        <v>83</v>
      </c>
      <c r="AA1738" t="s">
        <v>155</v>
      </c>
      <c r="AB1738" t="s">
        <v>60</v>
      </c>
      <c r="AD1738" t="s">
        <v>156</v>
      </c>
      <c r="AE1738" t="s">
        <v>176</v>
      </c>
      <c r="AF1738" t="s">
        <v>63</v>
      </c>
      <c r="AG1738" t="s">
        <v>64</v>
      </c>
      <c r="AH1738" t="s">
        <v>120</v>
      </c>
      <c r="AI1738" t="s">
        <v>884</v>
      </c>
      <c r="AJ1738">
        <v>1</v>
      </c>
      <c r="AK1738" t="s">
        <v>605</v>
      </c>
      <c r="AL1738">
        <v>4</v>
      </c>
      <c r="AM1738">
        <v>1</v>
      </c>
      <c r="AN1738" t="s">
        <v>60</v>
      </c>
      <c r="AO1738" t="s">
        <v>67</v>
      </c>
      <c r="AT1738" s="1">
        <v>44082</v>
      </c>
      <c r="AU1738" t="s">
        <v>12343</v>
      </c>
      <c r="AW1738" t="s">
        <v>71</v>
      </c>
      <c r="AX1738" t="s">
        <v>72</v>
      </c>
    </row>
    <row r="1739" spans="1:50" hidden="1" x14ac:dyDescent="0.25">
      <c r="A1739" t="str">
        <f>INDEX('Community ID'!B:B,MATCH(M1739,'Community ID'!A:A,0))</f>
        <v>Las Mercedes</v>
      </c>
      <c r="B1739" t="str">
        <f>INDEX('Community ID'!$K:$K,MATCH('Environmental Data'!$N1739,'Community ID'!J:J,0))</f>
        <v>Constanza</v>
      </c>
      <c r="D1739" t="s">
        <v>5243</v>
      </c>
      <c r="F1739" t="s">
        <v>5244</v>
      </c>
      <c r="G1739" t="s">
        <v>173</v>
      </c>
      <c r="H1739" s="1">
        <v>30076</v>
      </c>
      <c r="I1739">
        <v>39</v>
      </c>
      <c r="K1739" t="s">
        <v>49</v>
      </c>
      <c r="L1739" t="s">
        <v>1518</v>
      </c>
      <c r="M1739" t="s">
        <v>5123</v>
      </c>
      <c r="N1739" t="s">
        <v>79</v>
      </c>
      <c r="O1739" t="s">
        <v>147</v>
      </c>
      <c r="Q1739" t="s">
        <v>358</v>
      </c>
      <c r="T1739" t="s">
        <v>5119</v>
      </c>
      <c r="U1739" t="s">
        <v>56</v>
      </c>
      <c r="V1739">
        <v>18.905992772109599</v>
      </c>
      <c r="W1739">
        <v>-70.749216305336105</v>
      </c>
      <c r="X1739" t="s">
        <v>57</v>
      </c>
      <c r="Y1739" t="s">
        <v>275</v>
      </c>
      <c r="Z1739" t="s">
        <v>83</v>
      </c>
      <c r="AA1739" t="s">
        <v>155</v>
      </c>
      <c r="AB1739" t="s">
        <v>60</v>
      </c>
      <c r="AD1739" t="s">
        <v>156</v>
      </c>
      <c r="AG1739" t="s">
        <v>621</v>
      </c>
      <c r="AH1739" t="s">
        <v>621</v>
      </c>
      <c r="AI1739" t="s">
        <v>5245</v>
      </c>
      <c r="AJ1739">
        <v>1</v>
      </c>
      <c r="AK1739" t="s">
        <v>89</v>
      </c>
      <c r="AL1739">
        <v>2</v>
      </c>
      <c r="AN1739" t="s">
        <v>61</v>
      </c>
      <c r="AT1739" s="1">
        <v>44082</v>
      </c>
      <c r="AU1739" t="s">
        <v>12344</v>
      </c>
      <c r="AW1739" t="s">
        <v>71</v>
      </c>
      <c r="AX1739" t="s">
        <v>72</v>
      </c>
    </row>
    <row r="1740" spans="1:50" ht="30" hidden="1" x14ac:dyDescent="0.25">
      <c r="A1740" t="str">
        <f>INDEX('Community ID'!B:B,MATCH(M1740,'Community ID'!A:A,0))</f>
        <v>Las Mercedes</v>
      </c>
      <c r="B1740" t="str">
        <f>INDEX('Community ID'!$K:$K,MATCH('Environmental Data'!$N1740,'Community ID'!J:J,0))</f>
        <v>Constanza</v>
      </c>
      <c r="D1740" t="s">
        <v>5246</v>
      </c>
      <c r="G1740" t="s">
        <v>173</v>
      </c>
      <c r="H1740" t="s">
        <v>5247</v>
      </c>
      <c r="I1740">
        <v>36</v>
      </c>
      <c r="J1740">
        <v>8298666482</v>
      </c>
      <c r="K1740" t="s">
        <v>132</v>
      </c>
      <c r="L1740" t="s">
        <v>3048</v>
      </c>
      <c r="M1740" t="s">
        <v>5142</v>
      </c>
      <c r="N1740" t="s">
        <v>97</v>
      </c>
      <c r="O1740" t="s">
        <v>147</v>
      </c>
      <c r="Q1740" t="s">
        <v>2894</v>
      </c>
      <c r="T1740" t="s">
        <v>1836</v>
      </c>
      <c r="U1740" t="s">
        <v>56</v>
      </c>
      <c r="V1740">
        <v>18.905091762243199</v>
      </c>
      <c r="W1740">
        <v>-70.750494602485404</v>
      </c>
      <c r="X1740" t="s">
        <v>82</v>
      </c>
      <c r="Y1740" t="s">
        <v>100</v>
      </c>
      <c r="Z1740" t="s">
        <v>83</v>
      </c>
      <c r="AA1740" t="s">
        <v>155</v>
      </c>
      <c r="AB1740" t="s">
        <v>60</v>
      </c>
      <c r="AD1740" t="s">
        <v>156</v>
      </c>
      <c r="AE1740" t="s">
        <v>176</v>
      </c>
      <c r="AF1740" t="s">
        <v>63</v>
      </c>
      <c r="AG1740" t="s">
        <v>5248</v>
      </c>
      <c r="AH1740" t="s">
        <v>5249</v>
      </c>
      <c r="AI1740" s="2" t="s">
        <v>5250</v>
      </c>
      <c r="AJ1740">
        <v>1</v>
      </c>
      <c r="AK1740" t="s">
        <v>1314</v>
      </c>
      <c r="AL1740">
        <v>4</v>
      </c>
      <c r="AN1740" t="s">
        <v>61</v>
      </c>
      <c r="AO1740" t="s">
        <v>67</v>
      </c>
      <c r="AT1740" s="1">
        <v>44082</v>
      </c>
      <c r="AU1740" t="s">
        <v>12345</v>
      </c>
      <c r="AW1740" t="s">
        <v>71</v>
      </c>
      <c r="AX1740" t="s">
        <v>72</v>
      </c>
    </row>
    <row r="1741" spans="1:50" hidden="1" x14ac:dyDescent="0.25">
      <c r="A1741" t="str">
        <f>INDEX('Community ID'!B:B,MATCH(M1741,'Community ID'!A:A,0))</f>
        <v>Las Mercedes</v>
      </c>
      <c r="B1741" t="str">
        <f>INDEX('Community ID'!$K:$K,MATCH('Environmental Data'!$N1741,'Community ID'!J:J,0))</f>
        <v>Constanza</v>
      </c>
      <c r="D1741" t="s">
        <v>5251</v>
      </c>
      <c r="F1741" t="s">
        <v>4466</v>
      </c>
      <c r="G1741" t="s">
        <v>173</v>
      </c>
      <c r="H1741" s="1">
        <v>34249</v>
      </c>
      <c r="I1741">
        <v>28</v>
      </c>
      <c r="J1741">
        <v>8098509390</v>
      </c>
      <c r="K1741" t="s">
        <v>117</v>
      </c>
      <c r="L1741" t="s">
        <v>50</v>
      </c>
      <c r="M1741" t="s">
        <v>5126</v>
      </c>
      <c r="N1741" t="s">
        <v>97</v>
      </c>
      <c r="O1741" t="s">
        <v>98</v>
      </c>
      <c r="T1741" t="s">
        <v>1564</v>
      </c>
      <c r="U1741" t="s">
        <v>56</v>
      </c>
      <c r="V1741">
        <v>18.9052282</v>
      </c>
      <c r="W1741">
        <v>-70.750628300000002</v>
      </c>
      <c r="X1741" t="s">
        <v>196</v>
      </c>
      <c r="Y1741" t="s">
        <v>100</v>
      </c>
      <c r="Z1741" t="s">
        <v>83</v>
      </c>
      <c r="AA1741" t="s">
        <v>155</v>
      </c>
      <c r="AB1741" t="s">
        <v>60</v>
      </c>
      <c r="AD1741" t="s">
        <v>156</v>
      </c>
      <c r="AE1741" t="s">
        <v>176</v>
      </c>
      <c r="AF1741" t="s">
        <v>63</v>
      </c>
      <c r="AG1741" t="s">
        <v>64</v>
      </c>
      <c r="AH1741" t="s">
        <v>5252</v>
      </c>
      <c r="AI1741" t="s">
        <v>326</v>
      </c>
      <c r="AJ1741">
        <v>1</v>
      </c>
      <c r="AK1741" t="s">
        <v>103</v>
      </c>
      <c r="AL1741">
        <v>5</v>
      </c>
      <c r="AM1741">
        <v>1</v>
      </c>
      <c r="AN1741" t="s">
        <v>61</v>
      </c>
      <c r="AO1741" t="s">
        <v>67</v>
      </c>
      <c r="AT1741" s="1">
        <v>44082</v>
      </c>
      <c r="AU1741" t="s">
        <v>12346</v>
      </c>
      <c r="AW1741" t="s">
        <v>71</v>
      </c>
      <c r="AX1741" t="s">
        <v>72</v>
      </c>
    </row>
    <row r="1742" spans="1:50" hidden="1" x14ac:dyDescent="0.25">
      <c r="A1742" t="str">
        <f>INDEX('Community ID'!B:B,MATCH(M1742,'Community ID'!A:A,0))</f>
        <v>Las Mercedes</v>
      </c>
      <c r="B1742" t="str">
        <f>INDEX('Community ID'!$K:$K,MATCH('Environmental Data'!$N1742,'Community ID'!J:J,0))</f>
        <v>Constanza</v>
      </c>
      <c r="D1742" t="s">
        <v>5257</v>
      </c>
      <c r="F1742" t="s">
        <v>5258</v>
      </c>
      <c r="G1742" t="s">
        <v>173</v>
      </c>
      <c r="H1742" s="1">
        <v>31873</v>
      </c>
      <c r="I1742">
        <v>34</v>
      </c>
      <c r="J1742">
        <v>8097055271</v>
      </c>
      <c r="K1742" t="s">
        <v>76</v>
      </c>
      <c r="L1742" t="s">
        <v>127</v>
      </c>
      <c r="M1742" t="s">
        <v>5157</v>
      </c>
      <c r="N1742" t="s">
        <v>97</v>
      </c>
      <c r="O1742" t="s">
        <v>53</v>
      </c>
      <c r="P1742">
        <v>60304244</v>
      </c>
      <c r="Q1742" t="s">
        <v>5259</v>
      </c>
      <c r="S1742">
        <v>5300400818</v>
      </c>
      <c r="T1742" t="s">
        <v>3005</v>
      </c>
      <c r="U1742" t="s">
        <v>56</v>
      </c>
      <c r="V1742">
        <v>18.905313</v>
      </c>
      <c r="W1742">
        <v>-70.750543800000003</v>
      </c>
      <c r="X1742" t="s">
        <v>100</v>
      </c>
      <c r="Y1742" t="s">
        <v>100</v>
      </c>
      <c r="Z1742" t="s">
        <v>83</v>
      </c>
      <c r="AA1742" t="s">
        <v>155</v>
      </c>
      <c r="AB1742" t="s">
        <v>60</v>
      </c>
      <c r="AD1742" t="s">
        <v>156</v>
      </c>
      <c r="AE1742" t="s">
        <v>157</v>
      </c>
      <c r="AG1742" t="s">
        <v>313</v>
      </c>
      <c r="AH1742" t="s">
        <v>61</v>
      </c>
      <c r="AI1742" t="s">
        <v>5260</v>
      </c>
      <c r="AJ1742">
        <v>1</v>
      </c>
      <c r="AK1742" t="s">
        <v>597</v>
      </c>
      <c r="AL1742">
        <v>6</v>
      </c>
      <c r="AM1742">
        <v>2</v>
      </c>
      <c r="AN1742" t="s">
        <v>61</v>
      </c>
      <c r="AO1742" t="s">
        <v>67</v>
      </c>
      <c r="AT1742" s="1">
        <v>44082</v>
      </c>
      <c r="AU1742" t="s">
        <v>12347</v>
      </c>
      <c r="AW1742" t="s">
        <v>71</v>
      </c>
      <c r="AX1742" t="s">
        <v>72</v>
      </c>
    </row>
    <row r="1743" spans="1:50" hidden="1" x14ac:dyDescent="0.25">
      <c r="A1743" t="str">
        <f>INDEX('Community ID'!B:B,MATCH(M1743,'Community ID'!A:A,0))</f>
        <v>Las Mercedes</v>
      </c>
      <c r="B1743" t="str">
        <f>INDEX('Community ID'!$K:$K,MATCH('Environmental Data'!$N1743,'Community ID'!J:J,0))</f>
        <v>Constanza</v>
      </c>
      <c r="D1743" t="s">
        <v>5253</v>
      </c>
      <c r="F1743" t="s">
        <v>46</v>
      </c>
      <c r="G1743" t="s">
        <v>173</v>
      </c>
      <c r="H1743" t="s">
        <v>5255</v>
      </c>
      <c r="I1743">
        <v>22</v>
      </c>
      <c r="K1743" t="s">
        <v>201</v>
      </c>
      <c r="L1743" t="s">
        <v>127</v>
      </c>
      <c r="M1743" t="s">
        <v>5142</v>
      </c>
      <c r="N1743" t="s">
        <v>97</v>
      </c>
      <c r="O1743" t="s">
        <v>147</v>
      </c>
      <c r="Q1743" t="s">
        <v>134</v>
      </c>
      <c r="T1743" t="s">
        <v>1836</v>
      </c>
      <c r="U1743" t="s">
        <v>56</v>
      </c>
      <c r="V1743">
        <v>18.904871723005201</v>
      </c>
      <c r="W1743">
        <v>-70.750600994599594</v>
      </c>
      <c r="X1743" t="s">
        <v>82</v>
      </c>
      <c r="Y1743" t="s">
        <v>275</v>
      </c>
      <c r="Z1743" t="s">
        <v>83</v>
      </c>
      <c r="AA1743" t="s">
        <v>155</v>
      </c>
      <c r="AB1743" t="s">
        <v>60</v>
      </c>
      <c r="AD1743" t="s">
        <v>156</v>
      </c>
      <c r="AE1743" t="s">
        <v>176</v>
      </c>
      <c r="AF1743" t="s">
        <v>111</v>
      </c>
      <c r="AG1743" t="s">
        <v>135</v>
      </c>
      <c r="AH1743" t="s">
        <v>101</v>
      </c>
      <c r="AI1743" t="s">
        <v>5256</v>
      </c>
      <c r="AJ1743">
        <v>1</v>
      </c>
      <c r="AK1743" t="s">
        <v>1314</v>
      </c>
      <c r="AL1743">
        <v>3</v>
      </c>
      <c r="AM1743">
        <v>1</v>
      </c>
      <c r="AN1743" t="s">
        <v>61</v>
      </c>
      <c r="AO1743" t="s">
        <v>67</v>
      </c>
      <c r="AT1743" s="1">
        <v>44082</v>
      </c>
      <c r="AU1743" t="s">
        <v>12348</v>
      </c>
      <c r="AW1743" t="s">
        <v>71</v>
      </c>
      <c r="AX1743" t="s">
        <v>72</v>
      </c>
    </row>
    <row r="1744" spans="1:50" ht="30" hidden="1" x14ac:dyDescent="0.25">
      <c r="A1744" t="str">
        <f>INDEX('Community ID'!B:B,MATCH(M1744,'Community ID'!A:A,0))</f>
        <v>Las Mercedes</v>
      </c>
      <c r="B1744" t="str">
        <f>INDEX('Community ID'!$K:$K,MATCH('Environmental Data'!$N1744,'Community ID'!J:J,0))</f>
        <v>Constanza</v>
      </c>
      <c r="D1744" t="s">
        <v>5261</v>
      </c>
      <c r="G1744" t="s">
        <v>173</v>
      </c>
      <c r="H1744" s="1">
        <v>33672</v>
      </c>
      <c r="I1744">
        <v>29</v>
      </c>
      <c r="J1744">
        <v>8096104704</v>
      </c>
      <c r="K1744" t="s">
        <v>117</v>
      </c>
      <c r="L1744" t="s">
        <v>5262</v>
      </c>
      <c r="M1744" t="s">
        <v>5142</v>
      </c>
      <c r="N1744" t="s">
        <v>97</v>
      </c>
      <c r="O1744" t="s">
        <v>147</v>
      </c>
      <c r="Q1744" t="s">
        <v>1746</v>
      </c>
      <c r="S1744">
        <v>5300447645</v>
      </c>
      <c r="T1744" t="s">
        <v>1836</v>
      </c>
      <c r="U1744" t="s">
        <v>56</v>
      </c>
      <c r="V1744">
        <v>18.904898752566499</v>
      </c>
      <c r="W1744">
        <v>-70.750588992245994</v>
      </c>
      <c r="X1744" t="s">
        <v>82</v>
      </c>
      <c r="Y1744" t="s">
        <v>275</v>
      </c>
      <c r="Z1744" t="s">
        <v>83</v>
      </c>
      <c r="AA1744" t="s">
        <v>155</v>
      </c>
      <c r="AB1744" t="s">
        <v>60</v>
      </c>
      <c r="AD1744" t="s">
        <v>156</v>
      </c>
      <c r="AE1744" t="s">
        <v>176</v>
      </c>
      <c r="AF1744" t="s">
        <v>63</v>
      </c>
      <c r="AG1744" t="s">
        <v>135</v>
      </c>
      <c r="AH1744" t="s">
        <v>101</v>
      </c>
      <c r="AI1744" s="2" t="s">
        <v>5263</v>
      </c>
      <c r="AJ1744">
        <v>1</v>
      </c>
      <c r="AK1744" t="s">
        <v>1314</v>
      </c>
      <c r="AL1744">
        <v>4</v>
      </c>
      <c r="AN1744" t="s">
        <v>61</v>
      </c>
      <c r="AO1744" t="s">
        <v>67</v>
      </c>
      <c r="AT1744" s="1">
        <v>44082</v>
      </c>
      <c r="AU1744" t="s">
        <v>12349</v>
      </c>
      <c r="AW1744" t="s">
        <v>71</v>
      </c>
      <c r="AX1744" t="s">
        <v>72</v>
      </c>
    </row>
    <row r="1745" spans="1:50" ht="45" hidden="1" x14ac:dyDescent="0.25">
      <c r="A1745" t="str">
        <f>INDEX('Community ID'!B:B,MATCH(M1745,'Community ID'!A:A,0))</f>
        <v>Las Mercedes</v>
      </c>
      <c r="B1745" t="str">
        <f>INDEX('Community ID'!$K:$K,MATCH('Environmental Data'!$N1745,'Community ID'!J:J,0))</f>
        <v>Constanza</v>
      </c>
      <c r="D1745" t="s">
        <v>5264</v>
      </c>
      <c r="F1745" t="s">
        <v>2155</v>
      </c>
      <c r="G1745" t="s">
        <v>173</v>
      </c>
      <c r="H1745" s="1">
        <v>27801</v>
      </c>
      <c r="I1745">
        <v>45</v>
      </c>
      <c r="J1745">
        <v>8096574277</v>
      </c>
      <c r="K1745" t="s">
        <v>201</v>
      </c>
      <c r="L1745" t="s">
        <v>1749</v>
      </c>
      <c r="M1745" t="s">
        <v>5142</v>
      </c>
      <c r="N1745" t="s">
        <v>97</v>
      </c>
      <c r="O1745" t="s">
        <v>147</v>
      </c>
      <c r="Q1745" t="s">
        <v>134</v>
      </c>
      <c r="T1745" t="s">
        <v>1836</v>
      </c>
      <c r="U1745" t="s">
        <v>56</v>
      </c>
      <c r="V1745">
        <v>18.904886829475799</v>
      </c>
      <c r="W1745">
        <v>-70.750599982941793</v>
      </c>
      <c r="X1745" t="s">
        <v>82</v>
      </c>
      <c r="Y1745" t="s">
        <v>82</v>
      </c>
      <c r="Z1745" t="s">
        <v>83</v>
      </c>
      <c r="AA1745" t="s">
        <v>155</v>
      </c>
      <c r="AB1745" t="s">
        <v>60</v>
      </c>
      <c r="AD1745" t="s">
        <v>156</v>
      </c>
      <c r="AE1745" t="s">
        <v>176</v>
      </c>
      <c r="AF1745" t="s">
        <v>63</v>
      </c>
      <c r="AG1745" t="s">
        <v>135</v>
      </c>
      <c r="AH1745" t="s">
        <v>1705</v>
      </c>
      <c r="AI1745" s="2" t="s">
        <v>5265</v>
      </c>
      <c r="AJ1745">
        <v>1</v>
      </c>
      <c r="AK1745" t="s">
        <v>1314</v>
      </c>
      <c r="AL1745">
        <v>7</v>
      </c>
      <c r="AM1745">
        <v>2</v>
      </c>
      <c r="AN1745" t="s">
        <v>60</v>
      </c>
      <c r="AO1745" t="s">
        <v>67</v>
      </c>
      <c r="AT1745" s="1">
        <v>44077</v>
      </c>
      <c r="AU1745" t="s">
        <v>12350</v>
      </c>
      <c r="AW1745" t="s">
        <v>71</v>
      </c>
      <c r="AX1745" t="s">
        <v>72</v>
      </c>
    </row>
    <row r="1746" spans="1:50" hidden="1" x14ac:dyDescent="0.25">
      <c r="A1746" t="str">
        <f>INDEX('Community ID'!B:B,MATCH(M1746,'Community ID'!A:A,0))</f>
        <v>La Secadora</v>
      </c>
      <c r="B1746" t="str">
        <f>INDEX('Community ID'!$K:$K,MATCH('Environmental Data'!$N1746,'Community ID'!J:J,0))</f>
        <v>Constanza</v>
      </c>
      <c r="D1746" t="s">
        <v>5266</v>
      </c>
      <c r="F1746" t="s">
        <v>839</v>
      </c>
      <c r="G1746" t="s">
        <v>151</v>
      </c>
      <c r="H1746" t="s">
        <v>5267</v>
      </c>
      <c r="I1746">
        <v>50</v>
      </c>
      <c r="K1746" t="s">
        <v>201</v>
      </c>
      <c r="L1746" t="s">
        <v>4257</v>
      </c>
      <c r="M1746" t="s">
        <v>5268</v>
      </c>
      <c r="N1746" t="s">
        <v>97</v>
      </c>
      <c r="O1746" t="s">
        <v>98</v>
      </c>
      <c r="T1746" t="s">
        <v>1564</v>
      </c>
      <c r="U1746" t="s">
        <v>56</v>
      </c>
      <c r="V1746">
        <v>18.895356400000001</v>
      </c>
      <c r="W1746">
        <v>-70.737121099999996</v>
      </c>
      <c r="X1746" t="s">
        <v>82</v>
      </c>
      <c r="Y1746" t="s">
        <v>82</v>
      </c>
      <c r="Z1746" t="s">
        <v>83</v>
      </c>
      <c r="AA1746" t="s">
        <v>59</v>
      </c>
      <c r="AB1746" t="s">
        <v>60</v>
      </c>
      <c r="AD1746" t="s">
        <v>156</v>
      </c>
      <c r="AE1746" t="s">
        <v>176</v>
      </c>
      <c r="AF1746" t="s">
        <v>63</v>
      </c>
      <c r="AG1746" t="s">
        <v>64</v>
      </c>
      <c r="AH1746" t="s">
        <v>120</v>
      </c>
      <c r="AJ1746">
        <v>1</v>
      </c>
      <c r="AK1746" t="s">
        <v>605</v>
      </c>
      <c r="AL1746">
        <v>4</v>
      </c>
      <c r="AN1746" t="s">
        <v>60</v>
      </c>
      <c r="AO1746" t="s">
        <v>67</v>
      </c>
      <c r="AT1746" s="1">
        <v>44032</v>
      </c>
      <c r="AU1746" t="s">
        <v>12351</v>
      </c>
      <c r="AW1746" t="s">
        <v>71</v>
      </c>
      <c r="AX1746" t="s">
        <v>72</v>
      </c>
    </row>
    <row r="1747" spans="1:50" hidden="1" x14ac:dyDescent="0.25">
      <c r="A1747" t="str">
        <f>INDEX('Community ID'!B:B,MATCH(M1747,'Community ID'!A:A,0))</f>
        <v>El Cercado</v>
      </c>
      <c r="B1747" t="str">
        <f>INDEX('Community ID'!$K:$K,MATCH('Environmental Data'!$N1747,'Community ID'!J:J,0))</f>
        <v>Constanza</v>
      </c>
      <c r="D1747" t="s">
        <v>5269</v>
      </c>
      <c r="G1747" t="s">
        <v>173</v>
      </c>
      <c r="H1747" t="s">
        <v>194</v>
      </c>
      <c r="I1747">
        <v>2021</v>
      </c>
      <c r="K1747" t="s">
        <v>49</v>
      </c>
      <c r="L1747" t="s">
        <v>127</v>
      </c>
      <c r="M1747" t="s">
        <v>5270</v>
      </c>
      <c r="N1747" t="s">
        <v>97</v>
      </c>
      <c r="O1747" t="s">
        <v>98</v>
      </c>
      <c r="T1747" t="s">
        <v>1564</v>
      </c>
      <c r="U1747" t="s">
        <v>56</v>
      </c>
      <c r="V1747">
        <v>18.915367100000001</v>
      </c>
      <c r="W1747">
        <v>-70.744327600000005</v>
      </c>
      <c r="X1747" t="s">
        <v>82</v>
      </c>
      <c r="Y1747" t="s">
        <v>82</v>
      </c>
      <c r="Z1747" t="s">
        <v>83</v>
      </c>
      <c r="AA1747" t="s">
        <v>155</v>
      </c>
      <c r="AB1747" t="s">
        <v>60</v>
      </c>
      <c r="AD1747" t="s">
        <v>156</v>
      </c>
      <c r="AE1747" t="s">
        <v>176</v>
      </c>
      <c r="AF1747" t="s">
        <v>63</v>
      </c>
      <c r="AG1747" t="s">
        <v>64</v>
      </c>
      <c r="AH1747" t="s">
        <v>120</v>
      </c>
      <c r="AJ1747">
        <v>1</v>
      </c>
      <c r="AK1747" t="s">
        <v>605</v>
      </c>
      <c r="AL1747">
        <v>1</v>
      </c>
      <c r="AN1747" t="s">
        <v>60</v>
      </c>
      <c r="AO1747" t="s">
        <v>67</v>
      </c>
      <c r="AT1747" s="1">
        <v>44027</v>
      </c>
      <c r="AU1747" t="s">
        <v>12352</v>
      </c>
      <c r="AW1747" t="s">
        <v>71</v>
      </c>
      <c r="AX1747" t="s">
        <v>72</v>
      </c>
    </row>
    <row r="1748" spans="1:50" hidden="1" x14ac:dyDescent="0.25">
      <c r="A1748" t="str">
        <f>INDEX('Community ID'!B:B,MATCH(M1748,'Community ID'!A:A,0))</f>
        <v>La Luisa</v>
      </c>
      <c r="B1748" t="str">
        <f>INDEX('Community ID'!$K:$K,MATCH('Environmental Data'!$N1748,'Community ID'!J:J,0))</f>
        <v>Constanza</v>
      </c>
      <c r="D1748" t="s">
        <v>5271</v>
      </c>
      <c r="F1748" t="s">
        <v>126</v>
      </c>
      <c r="G1748" t="s">
        <v>173</v>
      </c>
      <c r="H1748" t="s">
        <v>194</v>
      </c>
      <c r="I1748">
        <v>2021</v>
      </c>
      <c r="J1748">
        <v>8298854052</v>
      </c>
      <c r="K1748" t="s">
        <v>76</v>
      </c>
      <c r="L1748" t="s">
        <v>127</v>
      </c>
      <c r="M1748" t="s">
        <v>5272</v>
      </c>
      <c r="N1748" t="s">
        <v>79</v>
      </c>
      <c r="O1748" t="s">
        <v>98</v>
      </c>
      <c r="T1748" t="s">
        <v>1564</v>
      </c>
      <c r="U1748" t="s">
        <v>56</v>
      </c>
      <c r="V1748">
        <v>18.915565699999998</v>
      </c>
      <c r="W1748">
        <v>-70.744408100000001</v>
      </c>
      <c r="X1748" t="s">
        <v>82</v>
      </c>
      <c r="Y1748" t="s">
        <v>57</v>
      </c>
      <c r="Z1748" t="s">
        <v>58</v>
      </c>
      <c r="AA1748" t="s">
        <v>59</v>
      </c>
      <c r="AB1748" t="s">
        <v>60</v>
      </c>
      <c r="AC1748" t="s">
        <v>60</v>
      </c>
      <c r="AD1748" t="s">
        <v>156</v>
      </c>
      <c r="AE1748" t="s">
        <v>157</v>
      </c>
      <c r="AF1748" t="s">
        <v>395</v>
      </c>
      <c r="AG1748" t="s">
        <v>64</v>
      </c>
      <c r="AH1748" t="s">
        <v>120</v>
      </c>
      <c r="AI1748" t="s">
        <v>307</v>
      </c>
      <c r="AJ1748">
        <v>1</v>
      </c>
      <c r="AK1748" t="s">
        <v>605</v>
      </c>
      <c r="AL1748">
        <v>4</v>
      </c>
      <c r="AN1748" t="s">
        <v>60</v>
      </c>
      <c r="AO1748" t="s">
        <v>67</v>
      </c>
      <c r="AT1748" s="1">
        <v>44027</v>
      </c>
      <c r="AU1748" t="s">
        <v>12353</v>
      </c>
      <c r="AW1748" t="s">
        <v>71</v>
      </c>
      <c r="AX1748" t="s">
        <v>72</v>
      </c>
    </row>
    <row r="1749" spans="1:50" hidden="1" x14ac:dyDescent="0.25">
      <c r="A1749" t="str">
        <f>INDEX('Community ID'!B:B,MATCH(M1749,'Community ID'!A:A,0))</f>
        <v>Los Gajitos</v>
      </c>
      <c r="B1749" t="str">
        <f>INDEX('Community ID'!$K:$K,MATCH('Environmental Data'!$N1749,'Community ID'!J:J,0))</f>
        <v>Constanza</v>
      </c>
      <c r="D1749" t="s">
        <v>5273</v>
      </c>
      <c r="F1749" t="s">
        <v>3850</v>
      </c>
      <c r="G1749" t="s">
        <v>173</v>
      </c>
      <c r="H1749" t="s">
        <v>5274</v>
      </c>
      <c r="I1749">
        <v>33</v>
      </c>
      <c r="K1749" t="s">
        <v>201</v>
      </c>
      <c r="M1749" t="s">
        <v>5275</v>
      </c>
      <c r="N1749" t="s">
        <v>97</v>
      </c>
      <c r="O1749" t="s">
        <v>98</v>
      </c>
      <c r="S1749">
        <v>40220607135</v>
      </c>
      <c r="T1749" t="s">
        <v>1836</v>
      </c>
      <c r="U1749" t="s">
        <v>56</v>
      </c>
      <c r="V1749">
        <v>18.905607379999999</v>
      </c>
      <c r="W1749">
        <v>-70.762499090000006</v>
      </c>
      <c r="X1749" t="s">
        <v>196</v>
      </c>
      <c r="Y1749" t="s">
        <v>196</v>
      </c>
      <c r="Z1749" t="s">
        <v>166</v>
      </c>
      <c r="AA1749" t="s">
        <v>59</v>
      </c>
      <c r="AB1749" t="s">
        <v>60</v>
      </c>
      <c r="AD1749" t="s">
        <v>156</v>
      </c>
      <c r="AE1749" t="s">
        <v>157</v>
      </c>
      <c r="AF1749" t="s">
        <v>395</v>
      </c>
      <c r="AG1749" t="s">
        <v>64</v>
      </c>
      <c r="AH1749" t="s">
        <v>64</v>
      </c>
      <c r="AI1749" t="s">
        <v>65</v>
      </c>
      <c r="AJ1749">
        <v>1</v>
      </c>
      <c r="AK1749" t="s">
        <v>881</v>
      </c>
      <c r="AL1749">
        <v>3</v>
      </c>
      <c r="AN1749" t="s">
        <v>61</v>
      </c>
      <c r="AO1749" t="s">
        <v>67</v>
      </c>
      <c r="AT1749" s="1">
        <v>44026</v>
      </c>
      <c r="AU1749" t="s">
        <v>12354</v>
      </c>
      <c r="AW1749" t="s">
        <v>71</v>
      </c>
      <c r="AX1749" t="s">
        <v>72</v>
      </c>
    </row>
    <row r="1750" spans="1:50" hidden="1" x14ac:dyDescent="0.25">
      <c r="A1750" t="str">
        <f>INDEX('Community ID'!B:B,MATCH(M1750,'Community ID'!A:A,0))</f>
        <v>El Canal</v>
      </c>
      <c r="B1750" t="str">
        <f>INDEX('Community ID'!$K:$K,MATCH('Environmental Data'!$N1750,'Community ID'!J:J,0))</f>
        <v>Constanza</v>
      </c>
      <c r="D1750" t="s">
        <v>5285</v>
      </c>
      <c r="F1750" t="s">
        <v>2089</v>
      </c>
      <c r="G1750" t="s">
        <v>173</v>
      </c>
      <c r="H1750" s="1">
        <v>30439</v>
      </c>
      <c r="I1750">
        <v>38</v>
      </c>
      <c r="K1750" t="s">
        <v>76</v>
      </c>
      <c r="L1750" t="s">
        <v>127</v>
      </c>
      <c r="M1750" t="s">
        <v>5286</v>
      </c>
      <c r="N1750" t="s">
        <v>97</v>
      </c>
      <c r="O1750" t="s">
        <v>98</v>
      </c>
      <c r="S1750">
        <v>5300324398</v>
      </c>
      <c r="T1750" t="s">
        <v>1836</v>
      </c>
      <c r="U1750" t="s">
        <v>56</v>
      </c>
      <c r="V1750">
        <v>18.9056505</v>
      </c>
      <c r="W1750">
        <v>-70.762736200000006</v>
      </c>
      <c r="X1750" t="s">
        <v>82</v>
      </c>
      <c r="Y1750" t="s">
        <v>57</v>
      </c>
      <c r="Z1750" t="s">
        <v>58</v>
      </c>
      <c r="AA1750" t="s">
        <v>84</v>
      </c>
      <c r="AB1750" t="s">
        <v>60</v>
      </c>
      <c r="AD1750" t="s">
        <v>156</v>
      </c>
      <c r="AE1750" t="s">
        <v>176</v>
      </c>
      <c r="AF1750" t="s">
        <v>63</v>
      </c>
      <c r="AG1750" t="s">
        <v>64</v>
      </c>
      <c r="AH1750" t="s">
        <v>64</v>
      </c>
      <c r="AI1750" t="s">
        <v>5287</v>
      </c>
      <c r="AJ1750">
        <v>1</v>
      </c>
      <c r="AK1750" t="s">
        <v>66</v>
      </c>
      <c r="AL1750">
        <v>2</v>
      </c>
      <c r="AN1750" t="s">
        <v>60</v>
      </c>
      <c r="AO1750" t="s">
        <v>67</v>
      </c>
      <c r="AT1750" s="1">
        <v>44009</v>
      </c>
      <c r="AU1750" t="s">
        <v>12355</v>
      </c>
      <c r="AW1750" t="s">
        <v>71</v>
      </c>
      <c r="AX1750" t="s">
        <v>72</v>
      </c>
    </row>
    <row r="1751" spans="1:50" hidden="1" x14ac:dyDescent="0.25">
      <c r="A1751" t="e">
        <f>INDEX('Community ID'!B:B,MATCH(M1751,'Community ID'!A:A,0))</f>
        <v>#N/A</v>
      </c>
      <c r="B1751" t="str">
        <f>INDEX('Community ID'!$K:$K,MATCH('Environmental Data'!$N1751,'Community ID'!J:J,0))</f>
        <v>Constanza</v>
      </c>
      <c r="D1751" t="s">
        <v>5288</v>
      </c>
      <c r="G1751" t="s">
        <v>151</v>
      </c>
      <c r="H1751" t="s">
        <v>5289</v>
      </c>
      <c r="I1751">
        <v>35</v>
      </c>
      <c r="J1751">
        <v>8297096946</v>
      </c>
      <c r="K1751" t="s">
        <v>132</v>
      </c>
      <c r="L1751" t="s">
        <v>5290</v>
      </c>
      <c r="M1751" t="s">
        <v>5291</v>
      </c>
      <c r="N1751" t="s">
        <v>97</v>
      </c>
      <c r="O1751" t="s">
        <v>98</v>
      </c>
      <c r="Q1751" t="s">
        <v>134</v>
      </c>
      <c r="R1751" t="s">
        <v>134</v>
      </c>
      <c r="S1751">
        <v>530045436</v>
      </c>
      <c r="T1751" t="s">
        <v>1836</v>
      </c>
      <c r="U1751" t="s">
        <v>56</v>
      </c>
      <c r="V1751">
        <v>18.907223658020701</v>
      </c>
      <c r="W1751">
        <v>-70.741672645467006</v>
      </c>
      <c r="X1751" t="s">
        <v>57</v>
      </c>
      <c r="Y1751" t="s">
        <v>57</v>
      </c>
      <c r="Z1751" t="s">
        <v>83</v>
      </c>
      <c r="AA1751" t="s">
        <v>84</v>
      </c>
      <c r="AB1751" t="s">
        <v>60</v>
      </c>
      <c r="AD1751" t="s">
        <v>156</v>
      </c>
      <c r="AE1751" t="s">
        <v>176</v>
      </c>
      <c r="AF1751" t="s">
        <v>86</v>
      </c>
      <c r="AG1751" t="s">
        <v>135</v>
      </c>
      <c r="AH1751" t="s">
        <v>135</v>
      </c>
      <c r="AI1751" t="s">
        <v>5292</v>
      </c>
      <c r="AJ1751">
        <v>6</v>
      </c>
      <c r="AK1751" t="s">
        <v>833</v>
      </c>
      <c r="AL1751">
        <v>2</v>
      </c>
      <c r="AN1751" t="s">
        <v>61</v>
      </c>
      <c r="AO1751" t="s">
        <v>67</v>
      </c>
      <c r="AT1751" s="1">
        <v>44007</v>
      </c>
      <c r="AU1751" t="s">
        <v>12356</v>
      </c>
      <c r="AW1751" t="s">
        <v>71</v>
      </c>
      <c r="AX1751" t="s">
        <v>72</v>
      </c>
    </row>
    <row r="1752" spans="1:50" hidden="1" x14ac:dyDescent="0.25">
      <c r="A1752" t="str">
        <f>INDEX('Community ID'!B:B,MATCH(M1752,'Community ID'!A:A,0))</f>
        <v>Los Gajitos</v>
      </c>
      <c r="B1752" t="str">
        <f>INDEX('Community ID'!$K:$K,MATCH('Environmental Data'!$N1752,'Community ID'!J:J,0))</f>
        <v>Constanza</v>
      </c>
      <c r="D1752" t="s">
        <v>5301</v>
      </c>
      <c r="F1752" t="s">
        <v>5302</v>
      </c>
      <c r="G1752" t="s">
        <v>151</v>
      </c>
      <c r="H1752" s="1">
        <v>23834</v>
      </c>
      <c r="I1752">
        <v>56</v>
      </c>
      <c r="K1752" t="s">
        <v>76</v>
      </c>
      <c r="L1752" t="s">
        <v>584</v>
      </c>
      <c r="M1752" t="s">
        <v>5303</v>
      </c>
      <c r="N1752" t="s">
        <v>97</v>
      </c>
      <c r="O1752" t="s">
        <v>98</v>
      </c>
      <c r="S1752">
        <v>5300155552</v>
      </c>
      <c r="T1752" t="s">
        <v>1836</v>
      </c>
      <c r="U1752" t="s">
        <v>56</v>
      </c>
      <c r="V1752">
        <v>18.905669499999998</v>
      </c>
      <c r="W1752">
        <v>-70.762537350000002</v>
      </c>
      <c r="X1752" t="s">
        <v>82</v>
      </c>
      <c r="Y1752" t="s">
        <v>82</v>
      </c>
      <c r="Z1752" t="s">
        <v>58</v>
      </c>
      <c r="AA1752" t="s">
        <v>84</v>
      </c>
      <c r="AB1752" t="s">
        <v>60</v>
      </c>
      <c r="AD1752" t="s">
        <v>156</v>
      </c>
      <c r="AE1752" t="s">
        <v>176</v>
      </c>
      <c r="AF1752" t="s">
        <v>63</v>
      </c>
      <c r="AG1752" t="s">
        <v>64</v>
      </c>
      <c r="AH1752" t="s">
        <v>64</v>
      </c>
      <c r="AI1752" t="s">
        <v>326</v>
      </c>
      <c r="AJ1752">
        <v>1</v>
      </c>
      <c r="AK1752" t="s">
        <v>66</v>
      </c>
      <c r="AL1752">
        <v>3</v>
      </c>
      <c r="AN1752" t="s">
        <v>60</v>
      </c>
      <c r="AO1752" t="s">
        <v>67</v>
      </c>
      <c r="AT1752" s="1">
        <v>44002</v>
      </c>
      <c r="AU1752" t="s">
        <v>12357</v>
      </c>
      <c r="AW1752" t="s">
        <v>71</v>
      </c>
      <c r="AX1752" t="s">
        <v>72</v>
      </c>
    </row>
    <row r="1753" spans="1:50" hidden="1" x14ac:dyDescent="0.25">
      <c r="A1753" t="str">
        <f>INDEX('Community ID'!B:B,MATCH(M1753,'Community ID'!A:A,0))</f>
        <v>Los Gajitos</v>
      </c>
      <c r="B1753" t="str">
        <f>INDEX('Community ID'!$K:$K,MATCH('Environmental Data'!$N1753,'Community ID'!J:J,0))</f>
        <v>Constanza</v>
      </c>
      <c r="D1753" t="s">
        <v>5304</v>
      </c>
      <c r="F1753" t="s">
        <v>3281</v>
      </c>
      <c r="G1753" t="s">
        <v>151</v>
      </c>
      <c r="H1753" s="1">
        <v>35104</v>
      </c>
      <c r="I1753">
        <v>25</v>
      </c>
      <c r="K1753" t="s">
        <v>132</v>
      </c>
      <c r="L1753" t="s">
        <v>2634</v>
      </c>
      <c r="M1753" t="s">
        <v>5303</v>
      </c>
      <c r="N1753" t="s">
        <v>97</v>
      </c>
      <c r="O1753" t="s">
        <v>98</v>
      </c>
      <c r="S1753">
        <v>40213285501</v>
      </c>
      <c r="T1753" t="s">
        <v>1836</v>
      </c>
      <c r="U1753" t="s">
        <v>56</v>
      </c>
      <c r="V1753">
        <v>18.905629860000001</v>
      </c>
      <c r="W1753">
        <v>-70.762584630000006</v>
      </c>
      <c r="X1753" t="s">
        <v>82</v>
      </c>
      <c r="Y1753" t="s">
        <v>82</v>
      </c>
      <c r="Z1753" t="s">
        <v>166</v>
      </c>
      <c r="AA1753" t="s">
        <v>84</v>
      </c>
      <c r="AC1753" t="s">
        <v>60</v>
      </c>
      <c r="AD1753" t="s">
        <v>156</v>
      </c>
      <c r="AE1753" t="s">
        <v>157</v>
      </c>
      <c r="AF1753" t="s">
        <v>86</v>
      </c>
      <c r="AG1753" t="s">
        <v>64</v>
      </c>
      <c r="AH1753" t="s">
        <v>64</v>
      </c>
      <c r="AI1753" t="s">
        <v>326</v>
      </c>
      <c r="AJ1753">
        <v>1</v>
      </c>
      <c r="AK1753" t="s">
        <v>66</v>
      </c>
      <c r="AL1753">
        <v>1</v>
      </c>
      <c r="AO1753" t="s">
        <v>170</v>
      </c>
      <c r="AT1753" s="1">
        <v>44002</v>
      </c>
      <c r="AU1753" t="s">
        <v>12358</v>
      </c>
      <c r="AW1753" t="s">
        <v>71</v>
      </c>
      <c r="AX1753" t="s">
        <v>72</v>
      </c>
    </row>
    <row r="1754" spans="1:50" hidden="1" x14ac:dyDescent="0.25">
      <c r="A1754" t="str">
        <f>INDEX('Community ID'!B:B,MATCH(M1754,'Community ID'!A:A,0))</f>
        <v>El Canal</v>
      </c>
      <c r="B1754" t="str">
        <f>INDEX('Community ID'!$K:$K,MATCH('Environmental Data'!$N1754,'Community ID'!J:J,0))</f>
        <v>Constanza</v>
      </c>
      <c r="D1754" t="s">
        <v>5305</v>
      </c>
      <c r="F1754" t="s">
        <v>421</v>
      </c>
      <c r="G1754" t="s">
        <v>151</v>
      </c>
      <c r="H1754" t="s">
        <v>5306</v>
      </c>
      <c r="I1754">
        <v>30</v>
      </c>
      <c r="K1754" t="s">
        <v>132</v>
      </c>
      <c r="L1754" t="s">
        <v>584</v>
      </c>
      <c r="M1754" t="s">
        <v>5286</v>
      </c>
      <c r="N1754" t="s">
        <v>97</v>
      </c>
      <c r="O1754" t="s">
        <v>98</v>
      </c>
      <c r="S1754">
        <v>5300451548</v>
      </c>
      <c r="T1754" t="s">
        <v>1836</v>
      </c>
      <c r="U1754" t="s">
        <v>56</v>
      </c>
      <c r="V1754">
        <v>18.905649499999999</v>
      </c>
      <c r="W1754">
        <v>-70.762733699999998</v>
      </c>
      <c r="X1754" t="s">
        <v>82</v>
      </c>
      <c r="Y1754" t="s">
        <v>82</v>
      </c>
      <c r="Z1754" t="s">
        <v>166</v>
      </c>
      <c r="AA1754" t="s">
        <v>155</v>
      </c>
      <c r="AB1754" t="s">
        <v>60</v>
      </c>
      <c r="AD1754" t="s">
        <v>156</v>
      </c>
      <c r="AE1754" t="s">
        <v>157</v>
      </c>
      <c r="AF1754" t="s">
        <v>111</v>
      </c>
      <c r="AG1754" t="s">
        <v>64</v>
      </c>
      <c r="AH1754" t="s">
        <v>64</v>
      </c>
      <c r="AI1754" t="s">
        <v>1433</v>
      </c>
      <c r="AJ1754">
        <v>1</v>
      </c>
      <c r="AK1754" t="s">
        <v>66</v>
      </c>
      <c r="AL1754">
        <v>4</v>
      </c>
      <c r="AM1754">
        <v>1</v>
      </c>
      <c r="AN1754" t="s">
        <v>60</v>
      </c>
      <c r="AO1754" t="s">
        <v>67</v>
      </c>
      <c r="AT1754" s="1">
        <v>44002</v>
      </c>
      <c r="AU1754" t="s">
        <v>12359</v>
      </c>
      <c r="AW1754" t="s">
        <v>71</v>
      </c>
      <c r="AX1754" t="s">
        <v>72</v>
      </c>
    </row>
    <row r="1755" spans="1:50" hidden="1" x14ac:dyDescent="0.25">
      <c r="A1755" t="str">
        <f>INDEX('Community ID'!B:B,MATCH(M1755,'Community ID'!A:A,0))</f>
        <v>San Isidro</v>
      </c>
      <c r="B1755" t="str">
        <f>INDEX('Community ID'!$K:$K,MATCH('Environmental Data'!$N1755,'Community ID'!J:J,0))</f>
        <v>Constanza</v>
      </c>
      <c r="D1755" t="s">
        <v>5307</v>
      </c>
      <c r="G1755" t="s">
        <v>151</v>
      </c>
      <c r="H1755" t="s">
        <v>194</v>
      </c>
      <c r="I1755">
        <v>2021</v>
      </c>
      <c r="K1755" t="s">
        <v>201</v>
      </c>
      <c r="L1755" t="s">
        <v>118</v>
      </c>
      <c r="M1755" t="s">
        <v>5308</v>
      </c>
      <c r="N1755" t="s">
        <v>97</v>
      </c>
      <c r="O1755" t="s">
        <v>98</v>
      </c>
      <c r="T1755" t="s">
        <v>1564</v>
      </c>
      <c r="U1755" t="s">
        <v>56</v>
      </c>
      <c r="V1755">
        <v>18.915367100000001</v>
      </c>
      <c r="W1755">
        <v>-70.744334899999998</v>
      </c>
      <c r="X1755" t="s">
        <v>82</v>
      </c>
      <c r="Y1755" t="s">
        <v>82</v>
      </c>
      <c r="Z1755" t="s">
        <v>58</v>
      </c>
      <c r="AA1755" t="s">
        <v>155</v>
      </c>
      <c r="AB1755" t="s">
        <v>60</v>
      </c>
      <c r="AD1755" t="s">
        <v>156</v>
      </c>
      <c r="AE1755" t="s">
        <v>176</v>
      </c>
      <c r="AF1755" t="s">
        <v>63</v>
      </c>
      <c r="AG1755" t="s">
        <v>64</v>
      </c>
      <c r="AH1755" t="s">
        <v>120</v>
      </c>
      <c r="AI1755" t="s">
        <v>390</v>
      </c>
      <c r="AJ1755">
        <v>1</v>
      </c>
      <c r="AK1755" t="s">
        <v>605</v>
      </c>
      <c r="AL1755">
        <v>5</v>
      </c>
      <c r="AN1755" t="s">
        <v>60</v>
      </c>
      <c r="AO1755" t="s">
        <v>67</v>
      </c>
      <c r="AT1755" s="1">
        <v>44002</v>
      </c>
      <c r="AU1755" t="s">
        <v>12360</v>
      </c>
      <c r="AW1755" t="s">
        <v>71</v>
      </c>
      <c r="AX1755" t="s">
        <v>72</v>
      </c>
    </row>
    <row r="1756" spans="1:50" hidden="1" x14ac:dyDescent="0.25">
      <c r="A1756" t="str">
        <f>INDEX('Community ID'!B:B,MATCH(M1756,'Community ID'!A:A,0))</f>
        <v>El Mirador Duarte</v>
      </c>
      <c r="B1756" t="str">
        <f>INDEX('Community ID'!$K:$K,MATCH('Environmental Data'!$N1756,'Community ID'!J:J,0))</f>
        <v>Constanza</v>
      </c>
      <c r="D1756" t="s">
        <v>5309</v>
      </c>
      <c r="F1756" t="s">
        <v>1024</v>
      </c>
      <c r="G1756" t="s">
        <v>151</v>
      </c>
      <c r="H1756" t="s">
        <v>5310</v>
      </c>
      <c r="I1756">
        <v>40</v>
      </c>
      <c r="K1756" t="s">
        <v>201</v>
      </c>
      <c r="L1756" t="s">
        <v>118</v>
      </c>
      <c r="M1756" t="s">
        <v>5311</v>
      </c>
      <c r="N1756" t="s">
        <v>97</v>
      </c>
      <c r="O1756" t="s">
        <v>98</v>
      </c>
      <c r="S1756">
        <v>5300301990</v>
      </c>
      <c r="T1756" t="s">
        <v>1836</v>
      </c>
      <c r="U1756" t="s">
        <v>56</v>
      </c>
      <c r="V1756">
        <v>18.911607799999999</v>
      </c>
      <c r="W1756">
        <v>-70.747140400000006</v>
      </c>
      <c r="X1756" t="s">
        <v>57</v>
      </c>
      <c r="Y1756" t="s">
        <v>57</v>
      </c>
      <c r="Z1756" t="s">
        <v>58</v>
      </c>
      <c r="AA1756" t="s">
        <v>155</v>
      </c>
      <c r="AB1756" t="s">
        <v>60</v>
      </c>
      <c r="AD1756" t="s">
        <v>156</v>
      </c>
      <c r="AE1756" t="s">
        <v>176</v>
      </c>
      <c r="AF1756" t="s">
        <v>63</v>
      </c>
      <c r="AG1756" t="s">
        <v>64</v>
      </c>
      <c r="AH1756" t="s">
        <v>64</v>
      </c>
      <c r="AI1756" t="s">
        <v>326</v>
      </c>
      <c r="AJ1756">
        <v>1</v>
      </c>
      <c r="AK1756" t="s">
        <v>66</v>
      </c>
      <c r="AL1756">
        <v>1</v>
      </c>
      <c r="AN1756" t="s">
        <v>60</v>
      </c>
      <c r="AO1756" t="s">
        <v>67</v>
      </c>
      <c r="AT1756" s="1">
        <v>44002</v>
      </c>
      <c r="AU1756" t="s">
        <v>12361</v>
      </c>
      <c r="AW1756" t="s">
        <v>71</v>
      </c>
      <c r="AX1756" t="s">
        <v>72</v>
      </c>
    </row>
    <row r="1757" spans="1:50" hidden="1" x14ac:dyDescent="0.25">
      <c r="A1757" t="str">
        <f>INDEX('Community ID'!B:B,MATCH(M1757,'Community ID'!A:A,0))</f>
        <v>San Isidro</v>
      </c>
      <c r="B1757" t="str">
        <f>INDEX('Community ID'!$K:$K,MATCH('Environmental Data'!$N1757,'Community ID'!J:J,0))</f>
        <v>Constanza</v>
      </c>
      <c r="D1757" t="s">
        <v>5312</v>
      </c>
      <c r="F1757" t="s">
        <v>5313</v>
      </c>
      <c r="G1757" t="s">
        <v>151</v>
      </c>
      <c r="H1757" t="s">
        <v>5314</v>
      </c>
      <c r="I1757">
        <v>50</v>
      </c>
      <c r="J1757">
        <v>8094248320</v>
      </c>
      <c r="K1757" t="s">
        <v>76</v>
      </c>
      <c r="L1757" t="s">
        <v>5315</v>
      </c>
      <c r="M1757" t="s">
        <v>4453</v>
      </c>
      <c r="N1757" t="s">
        <v>97</v>
      </c>
      <c r="O1757" t="s">
        <v>98</v>
      </c>
      <c r="S1757">
        <v>5300202438</v>
      </c>
      <c r="T1757" t="s">
        <v>1564</v>
      </c>
      <c r="U1757" t="s">
        <v>56</v>
      </c>
      <c r="V1757">
        <v>18.915446200000002</v>
      </c>
      <c r="W1757">
        <v>-70.744587499999994</v>
      </c>
      <c r="X1757" t="s">
        <v>82</v>
      </c>
      <c r="Y1757" t="s">
        <v>82</v>
      </c>
      <c r="Z1757" t="s">
        <v>58</v>
      </c>
      <c r="AA1757" t="s">
        <v>155</v>
      </c>
      <c r="AB1757" t="s">
        <v>60</v>
      </c>
      <c r="AD1757" t="s">
        <v>156</v>
      </c>
      <c r="AE1757" t="s">
        <v>176</v>
      </c>
      <c r="AF1757" t="s">
        <v>63</v>
      </c>
      <c r="AG1757" t="s">
        <v>64</v>
      </c>
      <c r="AH1757" t="s">
        <v>120</v>
      </c>
      <c r="AI1757" t="s">
        <v>307</v>
      </c>
      <c r="AJ1757">
        <v>1</v>
      </c>
      <c r="AK1757" t="s">
        <v>605</v>
      </c>
      <c r="AL1757">
        <v>6</v>
      </c>
      <c r="AN1757" t="s">
        <v>60</v>
      </c>
      <c r="AO1757" t="s">
        <v>67</v>
      </c>
      <c r="AT1757" s="1">
        <v>44002</v>
      </c>
      <c r="AU1757" t="s">
        <v>12362</v>
      </c>
      <c r="AW1757" t="s">
        <v>71</v>
      </c>
      <c r="AX1757" t="s">
        <v>72</v>
      </c>
    </row>
    <row r="1758" spans="1:50" hidden="1" x14ac:dyDescent="0.25">
      <c r="A1758" t="str">
        <f>INDEX('Community ID'!B:B,MATCH(M1758,'Community ID'!A:A,0))</f>
        <v>Barrio Las Flores</v>
      </c>
      <c r="B1758" t="str">
        <f>INDEX('Community ID'!$K:$K,MATCH('Environmental Data'!$N1758,'Community ID'!J:J,0))</f>
        <v>Constanza</v>
      </c>
      <c r="D1758" t="s">
        <v>5316</v>
      </c>
      <c r="F1758" t="s">
        <v>2603</v>
      </c>
      <c r="H1758" t="s">
        <v>194</v>
      </c>
      <c r="I1758">
        <v>2021</v>
      </c>
      <c r="K1758" t="s">
        <v>76</v>
      </c>
      <c r="L1758" t="s">
        <v>127</v>
      </c>
      <c r="M1758" t="s">
        <v>5317</v>
      </c>
      <c r="N1758" t="s">
        <v>97</v>
      </c>
      <c r="O1758" t="s">
        <v>98</v>
      </c>
      <c r="S1758">
        <v>5300552410</v>
      </c>
      <c r="T1758" t="s">
        <v>1564</v>
      </c>
      <c r="U1758" t="s">
        <v>56</v>
      </c>
      <c r="V1758">
        <v>18.9154774</v>
      </c>
      <c r="W1758">
        <v>-70.744609299999993</v>
      </c>
      <c r="X1758" t="s">
        <v>82</v>
      </c>
      <c r="Y1758" t="s">
        <v>82</v>
      </c>
      <c r="Z1758" t="s">
        <v>166</v>
      </c>
      <c r="AA1758" t="s">
        <v>84</v>
      </c>
      <c r="AB1758" t="s">
        <v>60</v>
      </c>
      <c r="AD1758" t="s">
        <v>156</v>
      </c>
      <c r="AE1758" t="s">
        <v>176</v>
      </c>
      <c r="AF1758" t="s">
        <v>111</v>
      </c>
      <c r="AG1758" t="s">
        <v>64</v>
      </c>
      <c r="AH1758" t="s">
        <v>120</v>
      </c>
      <c r="AI1758" t="s">
        <v>307</v>
      </c>
      <c r="AJ1758">
        <v>1</v>
      </c>
      <c r="AK1758" t="s">
        <v>605</v>
      </c>
      <c r="AL1758">
        <v>2</v>
      </c>
      <c r="AN1758" t="s">
        <v>60</v>
      </c>
      <c r="AO1758" t="s">
        <v>67</v>
      </c>
      <c r="AT1758" s="1">
        <v>44002</v>
      </c>
      <c r="AU1758" t="s">
        <v>12363</v>
      </c>
      <c r="AW1758" t="s">
        <v>71</v>
      </c>
      <c r="AX1758" t="s">
        <v>72</v>
      </c>
    </row>
    <row r="1759" spans="1:50" hidden="1" x14ac:dyDescent="0.25">
      <c r="A1759" t="str">
        <f>INDEX('Community ID'!B:B,MATCH(M1759,'Community ID'!A:A,0))</f>
        <v>San Isidro</v>
      </c>
      <c r="B1759" t="str">
        <f>INDEX('Community ID'!$K:$K,MATCH('Environmental Data'!$N1759,'Community ID'!J:J,0))</f>
        <v>Constanza</v>
      </c>
      <c r="D1759" t="s">
        <v>5318</v>
      </c>
      <c r="F1759" t="s">
        <v>1863</v>
      </c>
      <c r="G1759" t="s">
        <v>173</v>
      </c>
      <c r="H1759" t="s">
        <v>5319</v>
      </c>
      <c r="I1759">
        <v>29</v>
      </c>
      <c r="J1759">
        <v>8299459292</v>
      </c>
      <c r="K1759" t="s">
        <v>132</v>
      </c>
      <c r="L1759" t="s">
        <v>127</v>
      </c>
      <c r="M1759" t="s">
        <v>5308</v>
      </c>
      <c r="N1759" t="s">
        <v>97</v>
      </c>
      <c r="O1759" t="s">
        <v>53</v>
      </c>
      <c r="S1759">
        <v>40221460377</v>
      </c>
      <c r="T1759" t="s">
        <v>1564</v>
      </c>
      <c r="U1759" t="s">
        <v>56</v>
      </c>
      <c r="V1759">
        <v>18.915479699999999</v>
      </c>
      <c r="W1759">
        <v>-70.744525800000005</v>
      </c>
      <c r="X1759" t="s">
        <v>196</v>
      </c>
      <c r="Y1759" t="s">
        <v>196</v>
      </c>
      <c r="Z1759" t="s">
        <v>58</v>
      </c>
      <c r="AA1759" t="s">
        <v>155</v>
      </c>
      <c r="AB1759" t="s">
        <v>60</v>
      </c>
      <c r="AD1759" t="s">
        <v>156</v>
      </c>
      <c r="AE1759" t="s">
        <v>176</v>
      </c>
      <c r="AF1759" t="s">
        <v>63</v>
      </c>
      <c r="AG1759" t="s">
        <v>64</v>
      </c>
      <c r="AH1759" t="s">
        <v>120</v>
      </c>
      <c r="AI1759" t="s">
        <v>307</v>
      </c>
      <c r="AJ1759">
        <v>1</v>
      </c>
      <c r="AK1759" t="s">
        <v>605</v>
      </c>
      <c r="AL1759">
        <v>4</v>
      </c>
      <c r="AM1759">
        <v>2</v>
      </c>
      <c r="AN1759" t="s">
        <v>60</v>
      </c>
      <c r="AO1759" t="s">
        <v>67</v>
      </c>
      <c r="AT1759" s="1">
        <v>44002</v>
      </c>
      <c r="AU1759" t="s">
        <v>12364</v>
      </c>
      <c r="AW1759" t="s">
        <v>71</v>
      </c>
      <c r="AX1759" t="s">
        <v>72</v>
      </c>
    </row>
    <row r="1760" spans="1:50" hidden="1" x14ac:dyDescent="0.25">
      <c r="A1760" t="str">
        <f>INDEX('Community ID'!B:B,MATCH(M1760,'Community ID'!A:A,0))</f>
        <v>San Isidro</v>
      </c>
      <c r="B1760" t="str">
        <f>INDEX('Community ID'!$K:$K,MATCH('Environmental Data'!$N1760,'Community ID'!J:J,0))</f>
        <v>Constanza</v>
      </c>
      <c r="D1760" t="s">
        <v>5320</v>
      </c>
      <c r="F1760" t="s">
        <v>4658</v>
      </c>
      <c r="G1760" t="s">
        <v>151</v>
      </c>
      <c r="H1760" t="s">
        <v>5321</v>
      </c>
      <c r="I1760">
        <v>27</v>
      </c>
      <c r="J1760">
        <v>8092184351</v>
      </c>
      <c r="K1760" t="s">
        <v>201</v>
      </c>
      <c r="L1760" t="s">
        <v>3452</v>
      </c>
      <c r="M1760" t="s">
        <v>5308</v>
      </c>
      <c r="N1760" t="s">
        <v>97</v>
      </c>
      <c r="O1760" t="s">
        <v>98</v>
      </c>
      <c r="S1760">
        <v>40225236385</v>
      </c>
      <c r="T1760" t="s">
        <v>1564</v>
      </c>
      <c r="U1760" t="s">
        <v>56</v>
      </c>
      <c r="V1760">
        <v>18.915485</v>
      </c>
      <c r="W1760">
        <v>-70.744594000000006</v>
      </c>
      <c r="X1760" t="s">
        <v>196</v>
      </c>
      <c r="Y1760" t="s">
        <v>196</v>
      </c>
      <c r="Z1760" t="s">
        <v>58</v>
      </c>
      <c r="AA1760" t="s">
        <v>59</v>
      </c>
      <c r="AB1760" t="s">
        <v>60</v>
      </c>
      <c r="AD1760" t="s">
        <v>156</v>
      </c>
      <c r="AE1760" t="s">
        <v>176</v>
      </c>
      <c r="AF1760" t="s">
        <v>63</v>
      </c>
      <c r="AG1760" t="s">
        <v>64</v>
      </c>
      <c r="AH1760" t="s">
        <v>120</v>
      </c>
      <c r="AI1760" t="s">
        <v>307</v>
      </c>
      <c r="AJ1760">
        <v>1</v>
      </c>
      <c r="AK1760" t="s">
        <v>605</v>
      </c>
      <c r="AL1760">
        <v>4</v>
      </c>
      <c r="AM1760">
        <v>2</v>
      </c>
      <c r="AN1760" t="s">
        <v>61</v>
      </c>
      <c r="AO1760" t="s">
        <v>67</v>
      </c>
      <c r="AT1760" s="1">
        <v>44002</v>
      </c>
      <c r="AU1760" t="s">
        <v>12365</v>
      </c>
      <c r="AW1760" t="s">
        <v>71</v>
      </c>
      <c r="AX1760" t="s">
        <v>72</v>
      </c>
    </row>
    <row r="1761" spans="1:50" hidden="1" x14ac:dyDescent="0.25">
      <c r="A1761" t="str">
        <f>INDEX('Community ID'!B:B,MATCH(M1761,'Community ID'!A:A,0))</f>
        <v>San Isidro</v>
      </c>
      <c r="B1761" t="str">
        <f>INDEX('Community ID'!$K:$K,MATCH('Environmental Data'!$N1761,'Community ID'!J:J,0))</f>
        <v>Constanza</v>
      </c>
      <c r="D1761" t="s">
        <v>5322</v>
      </c>
      <c r="F1761" t="s">
        <v>5323</v>
      </c>
      <c r="G1761" t="s">
        <v>173</v>
      </c>
      <c r="H1761" t="s">
        <v>194</v>
      </c>
      <c r="I1761">
        <v>2021</v>
      </c>
      <c r="J1761">
        <v>8296807785</v>
      </c>
      <c r="K1761" t="s">
        <v>49</v>
      </c>
      <c r="L1761" t="s">
        <v>127</v>
      </c>
      <c r="M1761" t="s">
        <v>4453</v>
      </c>
      <c r="N1761" t="s">
        <v>79</v>
      </c>
      <c r="O1761" t="s">
        <v>98</v>
      </c>
      <c r="S1761">
        <v>5300403945</v>
      </c>
      <c r="T1761" t="s">
        <v>1564</v>
      </c>
      <c r="U1761" t="s">
        <v>56</v>
      </c>
      <c r="V1761">
        <v>18.914598699999999</v>
      </c>
      <c r="W1761">
        <v>-70.744153900000001</v>
      </c>
      <c r="X1761" t="s">
        <v>82</v>
      </c>
      <c r="Y1761" t="s">
        <v>100</v>
      </c>
      <c r="Z1761" t="s">
        <v>58</v>
      </c>
      <c r="AA1761" t="s">
        <v>155</v>
      </c>
      <c r="AB1761" t="s">
        <v>60</v>
      </c>
      <c r="AD1761" t="s">
        <v>156</v>
      </c>
      <c r="AE1761" t="s">
        <v>176</v>
      </c>
      <c r="AF1761" t="s">
        <v>63</v>
      </c>
      <c r="AG1761" t="s">
        <v>64</v>
      </c>
      <c r="AH1761" t="s">
        <v>120</v>
      </c>
      <c r="AI1761" t="s">
        <v>307</v>
      </c>
      <c r="AJ1761">
        <v>1</v>
      </c>
      <c r="AK1761" t="s">
        <v>605</v>
      </c>
      <c r="AL1761">
        <v>4</v>
      </c>
      <c r="AN1761" t="s">
        <v>61</v>
      </c>
      <c r="AO1761" t="s">
        <v>67</v>
      </c>
      <c r="AT1761" s="1">
        <v>44002</v>
      </c>
      <c r="AU1761" t="s">
        <v>12366</v>
      </c>
      <c r="AW1761" t="s">
        <v>71</v>
      </c>
      <c r="AX1761" t="s">
        <v>72</v>
      </c>
    </row>
    <row r="1762" spans="1:50" hidden="1" x14ac:dyDescent="0.25">
      <c r="A1762" t="str">
        <f>INDEX('Community ID'!B:B,MATCH(M1762,'Community ID'!A:A,0))</f>
        <v>El Chorro</v>
      </c>
      <c r="B1762" t="str">
        <f>INDEX('Community ID'!$K:$K,MATCH('Environmental Data'!$N1762,'Community ID'!J:J,0))</f>
        <v>Constanza</v>
      </c>
      <c r="D1762" t="s">
        <v>5324</v>
      </c>
      <c r="F1762" t="s">
        <v>3778</v>
      </c>
      <c r="G1762" t="s">
        <v>151</v>
      </c>
      <c r="H1762" t="s">
        <v>5325</v>
      </c>
      <c r="I1762">
        <v>27</v>
      </c>
      <c r="K1762" t="s">
        <v>201</v>
      </c>
      <c r="L1762" t="s">
        <v>2634</v>
      </c>
      <c r="M1762" t="s">
        <v>5326</v>
      </c>
      <c r="N1762" t="s">
        <v>97</v>
      </c>
      <c r="O1762" t="s">
        <v>98</v>
      </c>
      <c r="S1762">
        <v>40212096495</v>
      </c>
      <c r="T1762" t="s">
        <v>1836</v>
      </c>
      <c r="U1762" t="s">
        <v>56</v>
      </c>
      <c r="V1762">
        <v>18.90561653</v>
      </c>
      <c r="W1762">
        <v>-70.762440139999995</v>
      </c>
      <c r="X1762" t="s">
        <v>82</v>
      </c>
      <c r="Y1762" t="s">
        <v>82</v>
      </c>
      <c r="Z1762" t="s">
        <v>58</v>
      </c>
      <c r="AA1762" t="s">
        <v>84</v>
      </c>
      <c r="AB1762" t="s">
        <v>60</v>
      </c>
      <c r="AD1762" t="s">
        <v>156</v>
      </c>
      <c r="AE1762" t="s">
        <v>176</v>
      </c>
      <c r="AF1762" t="s">
        <v>63</v>
      </c>
      <c r="AG1762" t="s">
        <v>64</v>
      </c>
      <c r="AH1762" t="s">
        <v>64</v>
      </c>
      <c r="AI1762" t="s">
        <v>326</v>
      </c>
      <c r="AJ1762">
        <v>1</v>
      </c>
      <c r="AK1762" t="s">
        <v>5327</v>
      </c>
      <c r="AL1762">
        <v>2</v>
      </c>
      <c r="AN1762" t="s">
        <v>61</v>
      </c>
      <c r="AO1762" t="s">
        <v>67</v>
      </c>
      <c r="AT1762" s="1">
        <v>44001</v>
      </c>
      <c r="AU1762" t="s">
        <v>12367</v>
      </c>
      <c r="AW1762" t="s">
        <v>71</v>
      </c>
      <c r="AX1762" t="s">
        <v>72</v>
      </c>
    </row>
    <row r="1763" spans="1:50" hidden="1" x14ac:dyDescent="0.25">
      <c r="A1763" t="str">
        <f>INDEX('Community ID'!B:B,MATCH(M1763,'Community ID'!A:A,0))</f>
        <v>Los Gajitos</v>
      </c>
      <c r="B1763" t="str">
        <f>INDEX('Community ID'!$K:$K,MATCH('Environmental Data'!$N1763,'Community ID'!J:J,0))</f>
        <v>Constanza</v>
      </c>
      <c r="D1763" t="s">
        <v>5328</v>
      </c>
      <c r="F1763" t="s">
        <v>5329</v>
      </c>
      <c r="G1763" t="s">
        <v>151</v>
      </c>
      <c r="H1763" t="s">
        <v>5330</v>
      </c>
      <c r="I1763">
        <v>23</v>
      </c>
      <c r="K1763" t="s">
        <v>201</v>
      </c>
      <c r="L1763" t="s">
        <v>5331</v>
      </c>
      <c r="M1763" t="s">
        <v>5303</v>
      </c>
      <c r="N1763" t="s">
        <v>97</v>
      </c>
      <c r="O1763" t="s">
        <v>98</v>
      </c>
      <c r="T1763" t="s">
        <v>1836</v>
      </c>
      <c r="U1763" t="s">
        <v>56</v>
      </c>
      <c r="V1763">
        <v>18.911607799999999</v>
      </c>
      <c r="W1763">
        <v>-70.747140400000006</v>
      </c>
      <c r="X1763" t="s">
        <v>100</v>
      </c>
      <c r="Y1763" t="s">
        <v>100</v>
      </c>
      <c r="Z1763" t="s">
        <v>58</v>
      </c>
      <c r="AA1763" t="s">
        <v>155</v>
      </c>
      <c r="AB1763" t="s">
        <v>60</v>
      </c>
      <c r="AD1763" t="s">
        <v>156</v>
      </c>
      <c r="AE1763" t="s">
        <v>176</v>
      </c>
      <c r="AF1763" t="s">
        <v>63</v>
      </c>
      <c r="AG1763" t="s">
        <v>64</v>
      </c>
      <c r="AH1763" t="s">
        <v>64</v>
      </c>
      <c r="AI1763" t="s">
        <v>326</v>
      </c>
      <c r="AJ1763">
        <v>1</v>
      </c>
      <c r="AK1763" t="s">
        <v>66</v>
      </c>
      <c r="AL1763">
        <v>3</v>
      </c>
      <c r="AN1763" t="s">
        <v>61</v>
      </c>
      <c r="AO1763" t="s">
        <v>67</v>
      </c>
      <c r="AT1763" s="1">
        <v>44001</v>
      </c>
      <c r="AU1763" t="s">
        <v>12368</v>
      </c>
      <c r="AW1763" t="s">
        <v>71</v>
      </c>
      <c r="AX1763" t="s">
        <v>72</v>
      </c>
    </row>
    <row r="1764" spans="1:50" hidden="1" x14ac:dyDescent="0.25">
      <c r="A1764" t="str">
        <f>INDEX('Community ID'!B:B,MATCH(M1764,'Community ID'!A:A,0))</f>
        <v>San Isidro</v>
      </c>
      <c r="B1764" t="str">
        <f>INDEX('Community ID'!$K:$K,MATCH('Environmental Data'!$N1764,'Community ID'!J:J,0))</f>
        <v>Constanza</v>
      </c>
      <c r="D1764" t="s">
        <v>5336</v>
      </c>
      <c r="F1764" t="s">
        <v>5254</v>
      </c>
      <c r="G1764" t="s">
        <v>173</v>
      </c>
      <c r="H1764" s="1">
        <v>37572</v>
      </c>
      <c r="I1764">
        <v>19</v>
      </c>
      <c r="J1764">
        <v>8298988657</v>
      </c>
      <c r="K1764" t="s">
        <v>201</v>
      </c>
      <c r="L1764" t="s">
        <v>127</v>
      </c>
      <c r="M1764" t="s">
        <v>4453</v>
      </c>
      <c r="N1764" t="s">
        <v>97</v>
      </c>
      <c r="O1764" t="s">
        <v>98</v>
      </c>
      <c r="S1764">
        <v>40219218811</v>
      </c>
      <c r="T1764" t="s">
        <v>1564</v>
      </c>
      <c r="U1764" t="s">
        <v>56</v>
      </c>
      <c r="V1764">
        <v>18.915576999999999</v>
      </c>
      <c r="W1764">
        <v>-70.744206399999996</v>
      </c>
      <c r="X1764" t="s">
        <v>196</v>
      </c>
      <c r="Y1764" t="s">
        <v>196</v>
      </c>
      <c r="Z1764" t="s">
        <v>58</v>
      </c>
      <c r="AA1764" t="s">
        <v>155</v>
      </c>
      <c r="AB1764" t="s">
        <v>60</v>
      </c>
      <c r="AD1764" t="s">
        <v>156</v>
      </c>
      <c r="AE1764" t="s">
        <v>176</v>
      </c>
      <c r="AF1764" t="s">
        <v>63</v>
      </c>
      <c r="AG1764" t="s">
        <v>64</v>
      </c>
      <c r="AH1764" t="s">
        <v>120</v>
      </c>
      <c r="AI1764" t="s">
        <v>307</v>
      </c>
      <c r="AJ1764">
        <v>1</v>
      </c>
      <c r="AK1764" t="s">
        <v>605</v>
      </c>
      <c r="AL1764">
        <v>6</v>
      </c>
      <c r="AM1764">
        <v>2</v>
      </c>
      <c r="AN1764" t="s">
        <v>60</v>
      </c>
      <c r="AO1764" t="s">
        <v>67</v>
      </c>
      <c r="AT1764" s="1">
        <v>44001</v>
      </c>
      <c r="AU1764" t="s">
        <v>12369</v>
      </c>
      <c r="AW1764" t="s">
        <v>71</v>
      </c>
      <c r="AX1764" t="s">
        <v>72</v>
      </c>
    </row>
    <row r="1765" spans="1:50" hidden="1" x14ac:dyDescent="0.25">
      <c r="A1765" t="str">
        <f>INDEX('Community ID'!B:B,MATCH(M1765,'Community ID'!A:A,0))</f>
        <v>San Isidro</v>
      </c>
      <c r="B1765" t="str">
        <f>INDEX('Community ID'!$K:$K,MATCH('Environmental Data'!$N1765,'Community ID'!J:J,0))</f>
        <v>Constanza</v>
      </c>
      <c r="D1765" t="s">
        <v>5332</v>
      </c>
      <c r="F1765" t="s">
        <v>5334</v>
      </c>
      <c r="G1765" t="s">
        <v>173</v>
      </c>
      <c r="H1765" t="s">
        <v>5335</v>
      </c>
      <c r="I1765">
        <v>53</v>
      </c>
      <c r="J1765">
        <v>8098782294</v>
      </c>
      <c r="K1765" t="s">
        <v>49</v>
      </c>
      <c r="L1765" t="s">
        <v>127</v>
      </c>
      <c r="M1765" t="s">
        <v>2058</v>
      </c>
      <c r="N1765" t="s">
        <v>97</v>
      </c>
      <c r="O1765" t="s">
        <v>53</v>
      </c>
      <c r="S1765">
        <v>5300089578</v>
      </c>
      <c r="T1765" t="s">
        <v>1564</v>
      </c>
      <c r="U1765" t="s">
        <v>56</v>
      </c>
      <c r="V1765">
        <v>18.915633700000001</v>
      </c>
      <c r="W1765">
        <v>-70.744248200000001</v>
      </c>
      <c r="X1765" t="s">
        <v>82</v>
      </c>
      <c r="Y1765" t="s">
        <v>82</v>
      </c>
      <c r="Z1765" t="s">
        <v>58</v>
      </c>
      <c r="AA1765" t="s">
        <v>155</v>
      </c>
      <c r="AB1765" t="s">
        <v>60</v>
      </c>
      <c r="AD1765" t="s">
        <v>156</v>
      </c>
      <c r="AE1765" t="s">
        <v>176</v>
      </c>
      <c r="AF1765" t="s">
        <v>63</v>
      </c>
      <c r="AG1765" t="s">
        <v>64</v>
      </c>
      <c r="AH1765" t="s">
        <v>120</v>
      </c>
      <c r="AI1765" t="s">
        <v>307</v>
      </c>
      <c r="AJ1765">
        <v>1</v>
      </c>
      <c r="AK1765" t="s">
        <v>605</v>
      </c>
      <c r="AL1765">
        <v>2</v>
      </c>
      <c r="AN1765" t="s">
        <v>60</v>
      </c>
      <c r="AO1765" t="s">
        <v>67</v>
      </c>
      <c r="AT1765" s="1">
        <v>44001</v>
      </c>
      <c r="AU1765" t="s">
        <v>12370</v>
      </c>
      <c r="AW1765" t="s">
        <v>71</v>
      </c>
      <c r="AX1765" t="s">
        <v>72</v>
      </c>
    </row>
    <row r="1766" spans="1:50" hidden="1" x14ac:dyDescent="0.25">
      <c r="A1766" t="e">
        <f>INDEX('Community ID'!B:B,MATCH(M1766,'Community ID'!A:A,0))</f>
        <v>#N/A</v>
      </c>
      <c r="B1766" t="str">
        <f>INDEX('Community ID'!$K:$K,MATCH('Environmental Data'!$N1766,'Community ID'!J:J,0))</f>
        <v>Constanza</v>
      </c>
      <c r="D1766" t="s">
        <v>5337</v>
      </c>
      <c r="F1766" t="s">
        <v>5055</v>
      </c>
      <c r="G1766" t="s">
        <v>151</v>
      </c>
      <c r="H1766" s="1">
        <v>23779</v>
      </c>
      <c r="I1766">
        <v>56</v>
      </c>
      <c r="K1766" t="s">
        <v>76</v>
      </c>
      <c r="L1766" t="s">
        <v>1533</v>
      </c>
      <c r="M1766" t="s">
        <v>5338</v>
      </c>
      <c r="N1766" t="s">
        <v>97</v>
      </c>
      <c r="O1766" t="s">
        <v>98</v>
      </c>
      <c r="S1766">
        <v>53001412292</v>
      </c>
      <c r="T1766" t="s">
        <v>1836</v>
      </c>
      <c r="U1766" t="s">
        <v>56</v>
      </c>
      <c r="V1766">
        <v>18.90584673</v>
      </c>
      <c r="W1766">
        <v>-70.762589590000005</v>
      </c>
      <c r="X1766" t="s">
        <v>82</v>
      </c>
      <c r="Y1766" t="s">
        <v>82</v>
      </c>
      <c r="Z1766" t="s">
        <v>166</v>
      </c>
      <c r="AA1766" t="s">
        <v>155</v>
      </c>
      <c r="AB1766" t="s">
        <v>60</v>
      </c>
      <c r="AD1766" t="s">
        <v>156</v>
      </c>
      <c r="AE1766" t="s">
        <v>176</v>
      </c>
      <c r="AF1766" t="s">
        <v>63</v>
      </c>
      <c r="AG1766" t="s">
        <v>64</v>
      </c>
      <c r="AH1766" t="s">
        <v>64</v>
      </c>
      <c r="AI1766" t="s">
        <v>307</v>
      </c>
      <c r="AJ1766">
        <v>1</v>
      </c>
      <c r="AK1766" t="s">
        <v>66</v>
      </c>
      <c r="AL1766">
        <v>2</v>
      </c>
      <c r="AN1766" t="s">
        <v>60</v>
      </c>
      <c r="AO1766" t="s">
        <v>67</v>
      </c>
      <c r="AT1766" s="1">
        <v>44001</v>
      </c>
      <c r="AU1766" t="s">
        <v>12371</v>
      </c>
      <c r="AW1766" t="s">
        <v>71</v>
      </c>
      <c r="AX1766" t="s">
        <v>72</v>
      </c>
    </row>
    <row r="1767" spans="1:50" hidden="1" x14ac:dyDescent="0.25">
      <c r="A1767" t="str">
        <f>INDEX('Community ID'!B:B,MATCH(M1767,'Community ID'!A:A,0))</f>
        <v>El Chorro</v>
      </c>
      <c r="B1767" t="str">
        <f>INDEX('Community ID'!$K:$K,MATCH('Environmental Data'!$N1767,'Community ID'!J:J,0))</f>
        <v>Constanza</v>
      </c>
      <c r="D1767" t="s">
        <v>5339</v>
      </c>
      <c r="F1767" t="s">
        <v>5340</v>
      </c>
      <c r="G1767" t="s">
        <v>173</v>
      </c>
      <c r="H1767" t="s">
        <v>5341</v>
      </c>
      <c r="I1767">
        <v>27</v>
      </c>
      <c r="K1767" t="s">
        <v>76</v>
      </c>
      <c r="L1767" t="s">
        <v>127</v>
      </c>
      <c r="M1767" t="s">
        <v>5326</v>
      </c>
      <c r="N1767" t="s">
        <v>97</v>
      </c>
      <c r="O1767" t="s">
        <v>98</v>
      </c>
      <c r="T1767" t="s">
        <v>1836</v>
      </c>
      <c r="U1767" t="s">
        <v>56</v>
      </c>
      <c r="V1767">
        <v>18.9053991</v>
      </c>
      <c r="W1767">
        <v>-70.762619799999996</v>
      </c>
      <c r="X1767" t="s">
        <v>82</v>
      </c>
      <c r="Y1767" t="s">
        <v>82</v>
      </c>
      <c r="Z1767" t="s">
        <v>58</v>
      </c>
      <c r="AA1767" t="s">
        <v>155</v>
      </c>
      <c r="AC1767" t="s">
        <v>60</v>
      </c>
      <c r="AD1767" t="s">
        <v>156</v>
      </c>
      <c r="AE1767" t="s">
        <v>176</v>
      </c>
      <c r="AF1767" t="s">
        <v>111</v>
      </c>
      <c r="AG1767" t="s">
        <v>64</v>
      </c>
      <c r="AH1767" t="s">
        <v>64</v>
      </c>
      <c r="AI1767" t="s">
        <v>326</v>
      </c>
      <c r="AJ1767">
        <v>1</v>
      </c>
      <c r="AK1767" t="s">
        <v>66</v>
      </c>
      <c r="AL1767">
        <v>2</v>
      </c>
      <c r="AN1767" t="s">
        <v>61</v>
      </c>
      <c r="AO1767" t="s">
        <v>67</v>
      </c>
      <c r="AT1767" s="1">
        <v>44001</v>
      </c>
      <c r="AU1767" t="s">
        <v>12372</v>
      </c>
      <c r="AW1767" t="s">
        <v>71</v>
      </c>
      <c r="AX1767" t="s">
        <v>72</v>
      </c>
    </row>
    <row r="1768" spans="1:50" hidden="1" x14ac:dyDescent="0.25">
      <c r="A1768" t="str">
        <f>INDEX('Community ID'!B:B,MATCH(M1768,'Community ID'!A:A,0))</f>
        <v>Los Gajitos</v>
      </c>
      <c r="B1768" t="str">
        <f>INDEX('Community ID'!$K:$K,MATCH('Environmental Data'!$N1768,'Community ID'!J:J,0))</f>
        <v>Constanza</v>
      </c>
      <c r="D1768" t="s">
        <v>5342</v>
      </c>
      <c r="F1768" t="s">
        <v>5302</v>
      </c>
      <c r="G1768" t="s">
        <v>151</v>
      </c>
      <c r="H1768" s="1">
        <v>33217</v>
      </c>
      <c r="I1768">
        <v>31</v>
      </c>
      <c r="K1768" t="s">
        <v>76</v>
      </c>
      <c r="L1768" t="s">
        <v>584</v>
      </c>
      <c r="M1768" t="s">
        <v>5303</v>
      </c>
      <c r="N1768" t="s">
        <v>97</v>
      </c>
      <c r="O1768" t="s">
        <v>98</v>
      </c>
      <c r="T1768" t="s">
        <v>1836</v>
      </c>
      <c r="U1768" t="s">
        <v>56</v>
      </c>
      <c r="V1768">
        <v>18.905715740000002</v>
      </c>
      <c r="W1768">
        <v>-70.762575589999997</v>
      </c>
      <c r="X1768" t="s">
        <v>57</v>
      </c>
      <c r="Y1768" t="s">
        <v>57</v>
      </c>
      <c r="Z1768" t="s">
        <v>58</v>
      </c>
      <c r="AA1768" t="s">
        <v>59</v>
      </c>
      <c r="AB1768" t="s">
        <v>60</v>
      </c>
      <c r="AD1768" t="s">
        <v>156</v>
      </c>
      <c r="AE1768" t="s">
        <v>176</v>
      </c>
      <c r="AF1768" t="s">
        <v>63</v>
      </c>
      <c r="AG1768" t="s">
        <v>64</v>
      </c>
      <c r="AH1768" t="s">
        <v>64</v>
      </c>
      <c r="AI1768" t="s">
        <v>5343</v>
      </c>
      <c r="AJ1768">
        <v>2</v>
      </c>
      <c r="AK1768" t="s">
        <v>66</v>
      </c>
      <c r="AL1768">
        <v>4</v>
      </c>
      <c r="AN1768" t="s">
        <v>60</v>
      </c>
      <c r="AO1768" t="s">
        <v>67</v>
      </c>
      <c r="AT1768" s="1">
        <v>44001</v>
      </c>
      <c r="AU1768" t="s">
        <v>12373</v>
      </c>
      <c r="AW1768" t="s">
        <v>71</v>
      </c>
      <c r="AX1768" t="s">
        <v>72</v>
      </c>
    </row>
    <row r="1769" spans="1:50" hidden="1" x14ac:dyDescent="0.25">
      <c r="A1769" t="str">
        <f>INDEX('Community ID'!B:B,MATCH(M1769,'Community ID'!A:A,0))</f>
        <v>San Isidro</v>
      </c>
      <c r="B1769" t="str">
        <f>INDEX('Community ID'!$K:$K,MATCH('Environmental Data'!$N1769,'Community ID'!J:J,0))</f>
        <v>Constanza</v>
      </c>
      <c r="D1769" t="s">
        <v>5344</v>
      </c>
      <c r="F1769" t="s">
        <v>3498</v>
      </c>
      <c r="G1769" t="s">
        <v>173</v>
      </c>
      <c r="H1769" t="s">
        <v>194</v>
      </c>
      <c r="I1769">
        <v>2021</v>
      </c>
      <c r="J1769">
        <v>8296760204</v>
      </c>
      <c r="K1769" t="s">
        <v>132</v>
      </c>
      <c r="L1769" t="s">
        <v>5345</v>
      </c>
      <c r="M1769" t="s">
        <v>4453</v>
      </c>
      <c r="N1769" t="s">
        <v>97</v>
      </c>
      <c r="O1769" t="s">
        <v>98</v>
      </c>
      <c r="T1769" t="s">
        <v>1564</v>
      </c>
      <c r="U1769" t="s">
        <v>56</v>
      </c>
      <c r="V1769">
        <v>18.914748100000001</v>
      </c>
      <c r="W1769">
        <v>-70.744101099999995</v>
      </c>
      <c r="X1769" t="s">
        <v>82</v>
      </c>
      <c r="Y1769" t="s">
        <v>82</v>
      </c>
      <c r="Z1769" t="s">
        <v>58</v>
      </c>
      <c r="AA1769" t="s">
        <v>155</v>
      </c>
      <c r="AB1769" t="s">
        <v>60</v>
      </c>
      <c r="AD1769" t="s">
        <v>156</v>
      </c>
      <c r="AE1769" t="s">
        <v>176</v>
      </c>
      <c r="AF1769" t="s">
        <v>63</v>
      </c>
      <c r="AG1769" t="s">
        <v>64</v>
      </c>
      <c r="AH1769" t="s">
        <v>120</v>
      </c>
      <c r="AI1769" t="s">
        <v>307</v>
      </c>
      <c r="AJ1769">
        <v>1</v>
      </c>
      <c r="AK1769" t="s">
        <v>5346</v>
      </c>
      <c r="AL1769">
        <v>4</v>
      </c>
      <c r="AN1769" t="s">
        <v>60</v>
      </c>
      <c r="AO1769" t="s">
        <v>67</v>
      </c>
      <c r="AT1769" s="1">
        <v>44001</v>
      </c>
      <c r="AU1769" t="s">
        <v>12374</v>
      </c>
      <c r="AW1769" t="s">
        <v>71</v>
      </c>
      <c r="AX1769" t="s">
        <v>72</v>
      </c>
    </row>
    <row r="1770" spans="1:50" hidden="1" x14ac:dyDescent="0.25">
      <c r="A1770" t="str">
        <f>INDEX('Community ID'!B:B,MATCH(M1770,'Community ID'!A:A,0))</f>
        <v>Colonia Kennedy</v>
      </c>
      <c r="B1770" t="str">
        <f>INDEX('Community ID'!$K:$K,MATCH('Environmental Data'!$N1770,'Community ID'!J:J,0))</f>
        <v>Constanza</v>
      </c>
      <c r="D1770" t="s">
        <v>5347</v>
      </c>
      <c r="F1770" t="s">
        <v>5348</v>
      </c>
      <c r="G1770" t="s">
        <v>151</v>
      </c>
      <c r="H1770" t="s">
        <v>5349</v>
      </c>
      <c r="I1770">
        <v>35</v>
      </c>
      <c r="L1770" t="s">
        <v>3690</v>
      </c>
      <c r="M1770" t="s">
        <v>5350</v>
      </c>
      <c r="N1770" t="s">
        <v>97</v>
      </c>
      <c r="O1770" t="s">
        <v>98</v>
      </c>
      <c r="T1770" t="s">
        <v>1836</v>
      </c>
      <c r="U1770" t="s">
        <v>56</v>
      </c>
      <c r="V1770">
        <v>18.90558936</v>
      </c>
      <c r="W1770">
        <v>-70.762508220000001</v>
      </c>
      <c r="X1770" t="s">
        <v>82</v>
      </c>
      <c r="Y1770" t="s">
        <v>57</v>
      </c>
      <c r="Z1770" t="s">
        <v>58</v>
      </c>
      <c r="AA1770" t="s">
        <v>155</v>
      </c>
      <c r="AB1770" t="s">
        <v>60</v>
      </c>
      <c r="AD1770" t="s">
        <v>156</v>
      </c>
      <c r="AE1770" t="s">
        <v>176</v>
      </c>
      <c r="AF1770" t="s">
        <v>63</v>
      </c>
      <c r="AG1770" t="s">
        <v>64</v>
      </c>
      <c r="AH1770" t="s">
        <v>64</v>
      </c>
      <c r="AI1770" t="s">
        <v>5351</v>
      </c>
      <c r="AJ1770">
        <v>2</v>
      </c>
      <c r="AK1770" t="s">
        <v>881</v>
      </c>
      <c r="AL1770">
        <v>2</v>
      </c>
      <c r="AN1770" t="s">
        <v>60</v>
      </c>
      <c r="AO1770" t="s">
        <v>67</v>
      </c>
      <c r="AT1770" s="1">
        <v>44001</v>
      </c>
      <c r="AU1770" t="s">
        <v>12375</v>
      </c>
      <c r="AW1770" t="s">
        <v>71</v>
      </c>
      <c r="AX1770" t="s">
        <v>72</v>
      </c>
    </row>
    <row r="1771" spans="1:50" hidden="1" x14ac:dyDescent="0.25">
      <c r="A1771" t="str">
        <f>INDEX('Community ID'!B:B,MATCH(M1771,'Community ID'!A:A,0))</f>
        <v>El Canal</v>
      </c>
      <c r="B1771" t="str">
        <f>INDEX('Community ID'!$K:$K,MATCH('Environmental Data'!$N1771,'Community ID'!J:J,0))</f>
        <v>Constanza</v>
      </c>
      <c r="D1771" t="s">
        <v>5352</v>
      </c>
      <c r="F1771" t="s">
        <v>4525</v>
      </c>
      <c r="G1771" t="s">
        <v>173</v>
      </c>
      <c r="H1771" s="1">
        <v>35979</v>
      </c>
      <c r="I1771">
        <v>23</v>
      </c>
      <c r="K1771" t="s">
        <v>76</v>
      </c>
      <c r="L1771" t="s">
        <v>127</v>
      </c>
      <c r="M1771" t="s">
        <v>5286</v>
      </c>
      <c r="N1771" t="s">
        <v>97</v>
      </c>
      <c r="O1771" t="s">
        <v>98</v>
      </c>
      <c r="T1771" t="s">
        <v>1836</v>
      </c>
      <c r="U1771" t="s">
        <v>56</v>
      </c>
      <c r="V1771">
        <v>18.905646950000001</v>
      </c>
      <c r="W1771">
        <v>-70.762521849999999</v>
      </c>
      <c r="X1771" t="s">
        <v>82</v>
      </c>
      <c r="Y1771" t="s">
        <v>82</v>
      </c>
      <c r="Z1771" t="s">
        <v>166</v>
      </c>
      <c r="AA1771" t="s">
        <v>84</v>
      </c>
      <c r="AB1771" t="s">
        <v>60</v>
      </c>
      <c r="AD1771" t="s">
        <v>156</v>
      </c>
      <c r="AE1771" t="s">
        <v>176</v>
      </c>
      <c r="AF1771" t="s">
        <v>63</v>
      </c>
      <c r="AG1771" t="s">
        <v>64</v>
      </c>
      <c r="AH1771" t="s">
        <v>64</v>
      </c>
      <c r="AI1771" t="s">
        <v>5287</v>
      </c>
      <c r="AJ1771">
        <v>1</v>
      </c>
      <c r="AK1771" t="s">
        <v>66</v>
      </c>
      <c r="AL1771">
        <v>5</v>
      </c>
      <c r="AN1771" t="s">
        <v>60</v>
      </c>
      <c r="AO1771" t="s">
        <v>67</v>
      </c>
      <c r="AT1771" s="1">
        <v>44001</v>
      </c>
      <c r="AU1771" t="s">
        <v>12376</v>
      </c>
      <c r="AW1771" t="s">
        <v>71</v>
      </c>
      <c r="AX1771" t="s">
        <v>72</v>
      </c>
    </row>
    <row r="1772" spans="1:50" hidden="1" x14ac:dyDescent="0.25">
      <c r="A1772" t="str">
        <f>INDEX('Community ID'!B:B,MATCH(M1772,'Community ID'!A:A,0))</f>
        <v>El Canal</v>
      </c>
      <c r="B1772" t="str">
        <f>INDEX('Community ID'!$K:$K,MATCH('Environmental Data'!$N1772,'Community ID'!J:J,0))</f>
        <v>Constanza</v>
      </c>
      <c r="D1772" t="s">
        <v>5353</v>
      </c>
      <c r="F1772" t="s">
        <v>268</v>
      </c>
      <c r="G1772" t="s">
        <v>173</v>
      </c>
      <c r="H1772" t="s">
        <v>5354</v>
      </c>
      <c r="I1772">
        <v>37</v>
      </c>
      <c r="L1772" t="s">
        <v>127</v>
      </c>
      <c r="M1772" t="s">
        <v>5286</v>
      </c>
      <c r="N1772" t="s">
        <v>97</v>
      </c>
      <c r="O1772" t="s">
        <v>98</v>
      </c>
      <c r="T1772" t="s">
        <v>1836</v>
      </c>
      <c r="U1772" t="s">
        <v>56</v>
      </c>
      <c r="V1772">
        <v>18.905646000000001</v>
      </c>
      <c r="W1772">
        <v>-70.762732</v>
      </c>
      <c r="X1772" t="s">
        <v>57</v>
      </c>
      <c r="Y1772" t="s">
        <v>57</v>
      </c>
      <c r="Z1772" t="s">
        <v>166</v>
      </c>
      <c r="AA1772" t="s">
        <v>84</v>
      </c>
      <c r="AB1772" t="s">
        <v>60</v>
      </c>
      <c r="AD1772" t="s">
        <v>156</v>
      </c>
      <c r="AE1772" t="s">
        <v>176</v>
      </c>
      <c r="AF1772" t="s">
        <v>63</v>
      </c>
      <c r="AG1772" t="s">
        <v>64</v>
      </c>
      <c r="AH1772" t="s">
        <v>64</v>
      </c>
      <c r="AI1772" t="s">
        <v>5287</v>
      </c>
      <c r="AJ1772">
        <v>1</v>
      </c>
      <c r="AK1772" t="s">
        <v>66</v>
      </c>
      <c r="AL1772">
        <v>6</v>
      </c>
      <c r="AM1772">
        <v>2</v>
      </c>
      <c r="AN1772" t="s">
        <v>60</v>
      </c>
      <c r="AO1772" t="s">
        <v>67</v>
      </c>
      <c r="AT1772" s="1">
        <v>44001</v>
      </c>
      <c r="AU1772" t="s">
        <v>12377</v>
      </c>
      <c r="AW1772" t="s">
        <v>71</v>
      </c>
      <c r="AX1772" t="s">
        <v>72</v>
      </c>
    </row>
    <row r="1773" spans="1:50" hidden="1" x14ac:dyDescent="0.25">
      <c r="A1773" t="str">
        <f>INDEX('Community ID'!B:B,MATCH(M1773,'Community ID'!A:A,0))</f>
        <v>Los Gajitos</v>
      </c>
      <c r="B1773" t="str">
        <f>INDEX('Community ID'!$K:$K,MATCH('Environmental Data'!$N1773,'Community ID'!J:J,0))</f>
        <v>Constanza</v>
      </c>
      <c r="D1773" t="s">
        <v>5355</v>
      </c>
      <c r="F1773" t="s">
        <v>5356</v>
      </c>
      <c r="G1773" t="s">
        <v>173</v>
      </c>
      <c r="H1773" t="s">
        <v>5357</v>
      </c>
      <c r="I1773">
        <v>47</v>
      </c>
      <c r="K1773" t="s">
        <v>76</v>
      </c>
      <c r="L1773" t="s">
        <v>127</v>
      </c>
      <c r="M1773" t="s">
        <v>5303</v>
      </c>
      <c r="N1773" t="s">
        <v>97</v>
      </c>
      <c r="O1773" t="s">
        <v>98</v>
      </c>
      <c r="T1773" t="s">
        <v>1836</v>
      </c>
      <c r="U1773" t="s">
        <v>56</v>
      </c>
      <c r="V1773">
        <v>18.905705510000001</v>
      </c>
      <c r="W1773">
        <v>-70.762583980000002</v>
      </c>
      <c r="X1773" t="s">
        <v>57</v>
      </c>
      <c r="Y1773" t="s">
        <v>57</v>
      </c>
      <c r="Z1773" t="s">
        <v>58</v>
      </c>
      <c r="AA1773" t="s">
        <v>155</v>
      </c>
      <c r="AC1773" t="s">
        <v>60</v>
      </c>
      <c r="AD1773" t="s">
        <v>156</v>
      </c>
      <c r="AE1773" t="s">
        <v>157</v>
      </c>
      <c r="AF1773" t="s">
        <v>63</v>
      </c>
      <c r="AG1773" t="s">
        <v>64</v>
      </c>
      <c r="AH1773" t="s">
        <v>64</v>
      </c>
      <c r="AI1773" t="s">
        <v>5358</v>
      </c>
      <c r="AJ1773">
        <v>1</v>
      </c>
      <c r="AK1773" t="s">
        <v>66</v>
      </c>
      <c r="AL1773">
        <v>6</v>
      </c>
      <c r="AM1773">
        <v>4</v>
      </c>
      <c r="AN1773" t="s">
        <v>60</v>
      </c>
      <c r="AO1773" t="s">
        <v>67</v>
      </c>
      <c r="AT1773" s="1">
        <v>44000</v>
      </c>
      <c r="AU1773" t="s">
        <v>12378</v>
      </c>
      <c r="AW1773" t="s">
        <v>71</v>
      </c>
      <c r="AX1773" t="s">
        <v>72</v>
      </c>
    </row>
    <row r="1774" spans="1:50" hidden="1" x14ac:dyDescent="0.25">
      <c r="A1774" t="str">
        <f>INDEX('Community ID'!B:B,MATCH(M1774,'Community ID'!A:A,0))</f>
        <v>Los Gajitos</v>
      </c>
      <c r="B1774" t="str">
        <f>INDEX('Community ID'!$K:$K,MATCH('Environmental Data'!$N1774,'Community ID'!J:J,0))</f>
        <v>Constanza</v>
      </c>
      <c r="D1774" t="s">
        <v>5359</v>
      </c>
      <c r="F1774" t="s">
        <v>5360</v>
      </c>
      <c r="G1774" t="s">
        <v>151</v>
      </c>
      <c r="H1774" t="s">
        <v>5361</v>
      </c>
      <c r="I1774">
        <v>53</v>
      </c>
      <c r="K1774" t="s">
        <v>76</v>
      </c>
      <c r="L1774" t="s">
        <v>247</v>
      </c>
      <c r="M1774" t="s">
        <v>5303</v>
      </c>
      <c r="N1774" t="s">
        <v>97</v>
      </c>
      <c r="O1774" t="s">
        <v>98</v>
      </c>
      <c r="T1774" t="s">
        <v>1836</v>
      </c>
      <c r="U1774" t="s">
        <v>56</v>
      </c>
      <c r="V1774">
        <v>18.915531300000001</v>
      </c>
      <c r="W1774">
        <v>-70.760520900000003</v>
      </c>
      <c r="X1774" t="s">
        <v>82</v>
      </c>
      <c r="Y1774" t="s">
        <v>82</v>
      </c>
      <c r="Z1774" t="s">
        <v>58</v>
      </c>
      <c r="AA1774" t="s">
        <v>84</v>
      </c>
      <c r="AB1774" t="s">
        <v>61</v>
      </c>
      <c r="AC1774" t="s">
        <v>60</v>
      </c>
      <c r="AD1774" t="s">
        <v>156</v>
      </c>
      <c r="AE1774" t="s">
        <v>176</v>
      </c>
      <c r="AF1774" t="s">
        <v>63</v>
      </c>
      <c r="AG1774" t="s">
        <v>64</v>
      </c>
      <c r="AH1774" t="s">
        <v>64</v>
      </c>
      <c r="AI1774" t="s">
        <v>326</v>
      </c>
      <c r="AJ1774">
        <v>1</v>
      </c>
      <c r="AK1774" t="s">
        <v>881</v>
      </c>
      <c r="AL1774">
        <v>5</v>
      </c>
      <c r="AM1774">
        <v>1</v>
      </c>
      <c r="AN1774" t="s">
        <v>60</v>
      </c>
      <c r="AO1774" t="s">
        <v>67</v>
      </c>
      <c r="AT1774" s="1">
        <v>44000</v>
      </c>
      <c r="AU1774" t="s">
        <v>12379</v>
      </c>
      <c r="AW1774" t="s">
        <v>71</v>
      </c>
      <c r="AX1774" t="s">
        <v>72</v>
      </c>
    </row>
    <row r="1775" spans="1:50" hidden="1" x14ac:dyDescent="0.25">
      <c r="A1775" t="str">
        <f>INDEX('Community ID'!B:B,MATCH(M1775,'Community ID'!A:A,0))</f>
        <v>El Chorro</v>
      </c>
      <c r="B1775" t="str">
        <f>INDEX('Community ID'!$K:$K,MATCH('Environmental Data'!$N1775,'Community ID'!J:J,0))</f>
        <v>Constanza</v>
      </c>
      <c r="D1775" t="s">
        <v>5362</v>
      </c>
      <c r="F1775" t="s">
        <v>5363</v>
      </c>
      <c r="G1775" t="s">
        <v>151</v>
      </c>
      <c r="H1775" s="1">
        <v>35222</v>
      </c>
      <c r="I1775">
        <v>25</v>
      </c>
      <c r="K1775" t="s">
        <v>76</v>
      </c>
      <c r="L1775" t="s">
        <v>584</v>
      </c>
      <c r="M1775" t="s">
        <v>5326</v>
      </c>
      <c r="N1775" t="s">
        <v>97</v>
      </c>
      <c r="O1775" t="s">
        <v>98</v>
      </c>
      <c r="T1775" t="s">
        <v>1836</v>
      </c>
      <c r="U1775" t="s">
        <v>56</v>
      </c>
      <c r="V1775">
        <v>18.913948699999999</v>
      </c>
      <c r="W1775">
        <v>-70.759034200000002</v>
      </c>
      <c r="X1775" t="s">
        <v>196</v>
      </c>
      <c r="Y1775" t="s">
        <v>196</v>
      </c>
      <c r="Z1775" t="s">
        <v>166</v>
      </c>
      <c r="AA1775" t="s">
        <v>84</v>
      </c>
      <c r="AB1775" t="s">
        <v>60</v>
      </c>
      <c r="AD1775" t="s">
        <v>156</v>
      </c>
      <c r="AE1775" t="s">
        <v>176</v>
      </c>
      <c r="AF1775" t="s">
        <v>111</v>
      </c>
      <c r="AG1775" t="s">
        <v>943</v>
      </c>
      <c r="AH1775" t="s">
        <v>64</v>
      </c>
      <c r="AI1775" t="s">
        <v>65</v>
      </c>
      <c r="AJ1775">
        <v>1</v>
      </c>
      <c r="AK1775" t="s">
        <v>5364</v>
      </c>
      <c r="AL1775">
        <v>2</v>
      </c>
      <c r="AN1775" t="s">
        <v>61</v>
      </c>
      <c r="AO1775" t="s">
        <v>67</v>
      </c>
      <c r="AT1775" s="1">
        <v>44000</v>
      </c>
      <c r="AU1775" t="s">
        <v>12380</v>
      </c>
      <c r="AW1775" t="s">
        <v>71</v>
      </c>
      <c r="AX1775" t="s">
        <v>72</v>
      </c>
    </row>
    <row r="1776" spans="1:50" hidden="1" x14ac:dyDescent="0.25">
      <c r="A1776" t="str">
        <f>INDEX('Community ID'!B:B,MATCH(M1776,'Community ID'!A:A,0))</f>
        <v>El Canal</v>
      </c>
      <c r="B1776" t="str">
        <f>INDEX('Community ID'!$K:$K,MATCH('Environmental Data'!$N1776,'Community ID'!J:J,0))</f>
        <v>Constanza</v>
      </c>
      <c r="D1776" t="s">
        <v>5365</v>
      </c>
      <c r="F1776" t="s">
        <v>5366</v>
      </c>
      <c r="G1776" t="s">
        <v>173</v>
      </c>
      <c r="H1776" t="s">
        <v>5367</v>
      </c>
      <c r="I1776">
        <v>55</v>
      </c>
      <c r="K1776" t="s">
        <v>76</v>
      </c>
      <c r="L1776" t="s">
        <v>127</v>
      </c>
      <c r="M1776" t="s">
        <v>5286</v>
      </c>
      <c r="N1776" t="s">
        <v>97</v>
      </c>
      <c r="O1776" t="s">
        <v>98</v>
      </c>
      <c r="T1776" t="s">
        <v>1836</v>
      </c>
      <c r="U1776" t="s">
        <v>56</v>
      </c>
      <c r="V1776">
        <v>18.905591179999998</v>
      </c>
      <c r="W1776">
        <v>-70.762512119999997</v>
      </c>
      <c r="X1776" t="s">
        <v>82</v>
      </c>
      <c r="Y1776" t="s">
        <v>82</v>
      </c>
      <c r="Z1776" t="s">
        <v>166</v>
      </c>
      <c r="AA1776" t="s">
        <v>84</v>
      </c>
      <c r="AB1776" t="s">
        <v>60</v>
      </c>
      <c r="AD1776" t="s">
        <v>156</v>
      </c>
      <c r="AE1776" t="s">
        <v>176</v>
      </c>
      <c r="AF1776" t="s">
        <v>63</v>
      </c>
      <c r="AG1776" t="s">
        <v>64</v>
      </c>
      <c r="AH1776" t="s">
        <v>64</v>
      </c>
      <c r="AI1776" t="s">
        <v>5287</v>
      </c>
      <c r="AJ1776">
        <v>1</v>
      </c>
      <c r="AK1776" t="s">
        <v>66</v>
      </c>
      <c r="AL1776">
        <v>4</v>
      </c>
      <c r="AM1776">
        <v>2</v>
      </c>
      <c r="AN1776" t="s">
        <v>60</v>
      </c>
      <c r="AO1776" t="s">
        <v>67</v>
      </c>
      <c r="AT1776" s="1">
        <v>44000</v>
      </c>
      <c r="AU1776" t="s">
        <v>12381</v>
      </c>
      <c r="AW1776" t="s">
        <v>71</v>
      </c>
      <c r="AX1776" t="s">
        <v>72</v>
      </c>
    </row>
    <row r="1777" spans="1:50" hidden="1" x14ac:dyDescent="0.25">
      <c r="A1777" t="str">
        <f>INDEX('Community ID'!B:B,MATCH(M1777,'Community ID'!A:A,0))</f>
        <v>El Eden</v>
      </c>
      <c r="B1777" t="str">
        <f>INDEX('Community ID'!$K:$K,MATCH('Environmental Data'!$N1777,'Community ID'!J:J,0))</f>
        <v>Constanza</v>
      </c>
      <c r="D1777" t="s">
        <v>5368</v>
      </c>
      <c r="G1777" t="s">
        <v>173</v>
      </c>
      <c r="H1777" t="s">
        <v>5369</v>
      </c>
      <c r="I1777">
        <v>24</v>
      </c>
      <c r="K1777" t="s">
        <v>132</v>
      </c>
      <c r="L1777" t="s">
        <v>589</v>
      </c>
      <c r="M1777" t="s">
        <v>5370</v>
      </c>
      <c r="N1777" t="s">
        <v>97</v>
      </c>
      <c r="O1777" t="s">
        <v>98</v>
      </c>
      <c r="T1777" t="s">
        <v>1564</v>
      </c>
      <c r="U1777" t="s">
        <v>56</v>
      </c>
      <c r="V1777">
        <v>18.9147283</v>
      </c>
      <c r="W1777">
        <v>-70.743051800000003</v>
      </c>
      <c r="X1777" t="s">
        <v>100</v>
      </c>
      <c r="Y1777" t="s">
        <v>100</v>
      </c>
      <c r="Z1777" t="s">
        <v>58</v>
      </c>
      <c r="AA1777" t="s">
        <v>155</v>
      </c>
      <c r="AB1777" t="s">
        <v>60</v>
      </c>
      <c r="AD1777" t="s">
        <v>156</v>
      </c>
      <c r="AE1777" t="s">
        <v>176</v>
      </c>
      <c r="AF1777" t="s">
        <v>63</v>
      </c>
      <c r="AG1777" t="s">
        <v>313</v>
      </c>
      <c r="AH1777" t="s">
        <v>120</v>
      </c>
      <c r="AI1777" t="s">
        <v>307</v>
      </c>
      <c r="AJ1777">
        <v>1</v>
      </c>
      <c r="AK1777" t="s">
        <v>605</v>
      </c>
      <c r="AL1777">
        <v>1</v>
      </c>
      <c r="AN1777" t="s">
        <v>61</v>
      </c>
      <c r="AO1777" t="s">
        <v>67</v>
      </c>
      <c r="AT1777" s="1">
        <v>44000</v>
      </c>
      <c r="AU1777" t="s">
        <v>12382</v>
      </c>
      <c r="AW1777" t="s">
        <v>71</v>
      </c>
      <c r="AX1777" t="s">
        <v>72</v>
      </c>
    </row>
    <row r="1778" spans="1:50" hidden="1" x14ac:dyDescent="0.25">
      <c r="A1778" t="str">
        <f>INDEX('Community ID'!B:B,MATCH(M1778,'Community ID'!A:A,0))</f>
        <v>San Isidro</v>
      </c>
      <c r="B1778" t="str">
        <f>INDEX('Community ID'!$K:$K,MATCH('Environmental Data'!$N1778,'Community ID'!J:J,0))</f>
        <v>Constanza</v>
      </c>
      <c r="D1778" t="s">
        <v>5371</v>
      </c>
      <c r="F1778" t="s">
        <v>2129</v>
      </c>
      <c r="G1778" t="s">
        <v>173</v>
      </c>
      <c r="H1778" s="1">
        <v>30380</v>
      </c>
      <c r="I1778">
        <v>38</v>
      </c>
      <c r="J1778">
        <v>8295898280</v>
      </c>
      <c r="K1778" t="s">
        <v>49</v>
      </c>
      <c r="L1778" t="s">
        <v>127</v>
      </c>
      <c r="M1778" t="s">
        <v>4453</v>
      </c>
      <c r="N1778" t="s">
        <v>97</v>
      </c>
      <c r="O1778" t="s">
        <v>98</v>
      </c>
      <c r="T1778" t="s">
        <v>1564</v>
      </c>
      <c r="U1778" t="s">
        <v>56</v>
      </c>
      <c r="V1778">
        <v>18.9152004</v>
      </c>
      <c r="W1778">
        <v>-70.743922100000006</v>
      </c>
      <c r="X1778" t="s">
        <v>82</v>
      </c>
      <c r="Y1778" t="s">
        <v>82</v>
      </c>
      <c r="Z1778" t="s">
        <v>58</v>
      </c>
      <c r="AA1778" t="s">
        <v>84</v>
      </c>
      <c r="AB1778" t="s">
        <v>61</v>
      </c>
      <c r="AC1778" t="s">
        <v>61</v>
      </c>
      <c r="AD1778" t="s">
        <v>156</v>
      </c>
      <c r="AE1778" t="s">
        <v>176</v>
      </c>
      <c r="AF1778" t="s">
        <v>63</v>
      </c>
      <c r="AG1778" t="s">
        <v>64</v>
      </c>
      <c r="AH1778" t="s">
        <v>120</v>
      </c>
      <c r="AI1778" t="s">
        <v>307</v>
      </c>
      <c r="AJ1778">
        <v>1</v>
      </c>
      <c r="AK1778" t="s">
        <v>605</v>
      </c>
      <c r="AL1778">
        <v>5</v>
      </c>
      <c r="AN1778" t="s">
        <v>60</v>
      </c>
      <c r="AO1778" t="s">
        <v>67</v>
      </c>
      <c r="AT1778" s="1">
        <v>44000</v>
      </c>
      <c r="AU1778" t="s">
        <v>12383</v>
      </c>
      <c r="AW1778" t="s">
        <v>71</v>
      </c>
      <c r="AX1778" t="s">
        <v>72</v>
      </c>
    </row>
    <row r="1779" spans="1:50" hidden="1" x14ac:dyDescent="0.25">
      <c r="A1779" t="str">
        <f>INDEX('Community ID'!B:B,MATCH(M1779,'Community ID'!A:A,0))</f>
        <v>La Sieniguita</v>
      </c>
      <c r="B1779" t="str">
        <f>INDEX('Community ID'!$K:$K,MATCH('Environmental Data'!$N1779,'Community ID'!J:J,0))</f>
        <v>Constanza</v>
      </c>
      <c r="D1779" t="s">
        <v>5372</v>
      </c>
      <c r="F1779" t="s">
        <v>4204</v>
      </c>
      <c r="G1779" t="s">
        <v>173</v>
      </c>
      <c r="H1779" t="s">
        <v>5373</v>
      </c>
      <c r="I1779">
        <v>26</v>
      </c>
      <c r="K1779" t="s">
        <v>132</v>
      </c>
      <c r="L1779" t="s">
        <v>127</v>
      </c>
      <c r="M1779" t="s">
        <v>5374</v>
      </c>
      <c r="N1779" t="s">
        <v>97</v>
      </c>
      <c r="O1779" t="s">
        <v>98</v>
      </c>
      <c r="T1779" t="s">
        <v>1836</v>
      </c>
      <c r="U1779" t="s">
        <v>56</v>
      </c>
      <c r="V1779">
        <v>18.921802700000001</v>
      </c>
      <c r="W1779">
        <v>-70.739334900000003</v>
      </c>
      <c r="X1779" t="s">
        <v>57</v>
      </c>
      <c r="Y1779" t="s">
        <v>57</v>
      </c>
      <c r="Z1779" t="s">
        <v>166</v>
      </c>
      <c r="AA1779" t="s">
        <v>84</v>
      </c>
      <c r="AB1779" t="s">
        <v>60</v>
      </c>
      <c r="AD1779" t="s">
        <v>156</v>
      </c>
      <c r="AE1779" t="s">
        <v>176</v>
      </c>
      <c r="AF1779" t="s">
        <v>63</v>
      </c>
      <c r="AG1779" t="s">
        <v>64</v>
      </c>
      <c r="AH1779" t="s">
        <v>64</v>
      </c>
      <c r="AI1779" t="s">
        <v>5287</v>
      </c>
      <c r="AJ1779">
        <v>1</v>
      </c>
      <c r="AK1779" t="s">
        <v>66</v>
      </c>
      <c r="AL1779">
        <v>4</v>
      </c>
      <c r="AM1779">
        <v>1</v>
      </c>
      <c r="AN1779" t="s">
        <v>60</v>
      </c>
      <c r="AO1779" t="s">
        <v>67</v>
      </c>
      <c r="AT1779" s="1">
        <v>44000</v>
      </c>
      <c r="AU1779" t="s">
        <v>12384</v>
      </c>
      <c r="AW1779" t="s">
        <v>71</v>
      </c>
      <c r="AX1779" t="s">
        <v>72</v>
      </c>
    </row>
    <row r="1780" spans="1:50" hidden="1" x14ac:dyDescent="0.25">
      <c r="A1780" t="str">
        <f>INDEX('Community ID'!B:B,MATCH(M1780,'Community ID'!A:A,0))</f>
        <v>La Sieniguita</v>
      </c>
      <c r="B1780" t="str">
        <f>INDEX('Community ID'!$K:$K,MATCH('Environmental Data'!$N1780,'Community ID'!J:J,0))</f>
        <v>Constanza</v>
      </c>
      <c r="D1780" t="s">
        <v>5377</v>
      </c>
      <c r="F1780" t="s">
        <v>2668</v>
      </c>
      <c r="G1780" t="s">
        <v>173</v>
      </c>
      <c r="H1780" t="s">
        <v>5378</v>
      </c>
      <c r="I1780">
        <v>44</v>
      </c>
      <c r="K1780" t="s">
        <v>76</v>
      </c>
      <c r="L1780" t="s">
        <v>127</v>
      </c>
      <c r="M1780" t="s">
        <v>5374</v>
      </c>
      <c r="N1780" t="s">
        <v>97</v>
      </c>
      <c r="O1780" t="s">
        <v>98</v>
      </c>
      <c r="T1780" t="s">
        <v>1836</v>
      </c>
      <c r="U1780" t="s">
        <v>56</v>
      </c>
      <c r="V1780">
        <v>18.912438900000001</v>
      </c>
      <c r="W1780">
        <v>-70.748255400000005</v>
      </c>
      <c r="X1780" t="s">
        <v>82</v>
      </c>
      <c r="Y1780" t="s">
        <v>82</v>
      </c>
      <c r="Z1780" t="s">
        <v>166</v>
      </c>
      <c r="AA1780" t="s">
        <v>84</v>
      </c>
      <c r="AB1780" t="s">
        <v>60</v>
      </c>
      <c r="AD1780" t="s">
        <v>156</v>
      </c>
      <c r="AF1780" t="s">
        <v>63</v>
      </c>
      <c r="AG1780" t="s">
        <v>64</v>
      </c>
      <c r="AH1780" t="s">
        <v>64</v>
      </c>
      <c r="AI1780" t="s">
        <v>326</v>
      </c>
      <c r="AJ1780">
        <v>1</v>
      </c>
      <c r="AK1780" t="s">
        <v>66</v>
      </c>
      <c r="AL1780">
        <v>7</v>
      </c>
      <c r="AM1780">
        <v>1</v>
      </c>
      <c r="AN1780" t="s">
        <v>60</v>
      </c>
      <c r="AO1780" t="s">
        <v>170</v>
      </c>
      <c r="AT1780" s="1">
        <v>44000</v>
      </c>
      <c r="AU1780" t="s">
        <v>12385</v>
      </c>
      <c r="AW1780" t="s">
        <v>71</v>
      </c>
      <c r="AX1780" t="s">
        <v>72</v>
      </c>
    </row>
    <row r="1781" spans="1:50" hidden="1" x14ac:dyDescent="0.25">
      <c r="A1781" t="str">
        <f>INDEX('Community ID'!B:B,MATCH(M1781,'Community ID'!A:A,0))</f>
        <v>San Isidro</v>
      </c>
      <c r="B1781" t="str">
        <f>INDEX('Community ID'!$K:$K,MATCH('Environmental Data'!$N1781,'Community ID'!J:J,0))</f>
        <v>Constanza</v>
      </c>
      <c r="D1781" t="s">
        <v>5375</v>
      </c>
      <c r="F1781" t="s">
        <v>47</v>
      </c>
      <c r="G1781" t="s">
        <v>151</v>
      </c>
      <c r="H1781" t="s">
        <v>194</v>
      </c>
      <c r="I1781">
        <v>2021</v>
      </c>
      <c r="K1781" t="s">
        <v>76</v>
      </c>
      <c r="L1781" t="s">
        <v>5376</v>
      </c>
      <c r="M1781" t="s">
        <v>4453</v>
      </c>
      <c r="N1781" t="s">
        <v>97</v>
      </c>
      <c r="O1781" t="s">
        <v>98</v>
      </c>
      <c r="T1781" t="s">
        <v>1564</v>
      </c>
      <c r="U1781" t="s">
        <v>56</v>
      </c>
      <c r="V1781">
        <v>18.915274400000001</v>
      </c>
      <c r="W1781">
        <v>-70.744852800000004</v>
      </c>
      <c r="X1781" t="s">
        <v>82</v>
      </c>
      <c r="Y1781" t="s">
        <v>82</v>
      </c>
      <c r="Z1781" t="s">
        <v>58</v>
      </c>
      <c r="AA1781" t="s">
        <v>59</v>
      </c>
      <c r="AB1781" t="s">
        <v>60</v>
      </c>
      <c r="AD1781" t="s">
        <v>156</v>
      </c>
      <c r="AE1781" t="s">
        <v>176</v>
      </c>
      <c r="AF1781" t="s">
        <v>63</v>
      </c>
      <c r="AG1781" t="s">
        <v>64</v>
      </c>
      <c r="AH1781" t="s">
        <v>120</v>
      </c>
      <c r="AI1781" t="s">
        <v>307</v>
      </c>
      <c r="AJ1781">
        <v>1</v>
      </c>
      <c r="AK1781" t="s">
        <v>605</v>
      </c>
      <c r="AL1781">
        <v>4</v>
      </c>
      <c r="AN1781" t="s">
        <v>60</v>
      </c>
      <c r="AO1781" t="s">
        <v>67</v>
      </c>
      <c r="AT1781" s="1">
        <v>44000</v>
      </c>
      <c r="AU1781" t="s">
        <v>12386</v>
      </c>
      <c r="AW1781" t="s">
        <v>71</v>
      </c>
      <c r="AX1781" t="s">
        <v>72</v>
      </c>
    </row>
    <row r="1782" spans="1:50" hidden="1" x14ac:dyDescent="0.25">
      <c r="A1782" t="str">
        <f>INDEX('Community ID'!B:B,MATCH(M1782,'Community ID'!A:A,0))</f>
        <v>La Sieniguita</v>
      </c>
      <c r="B1782" t="str">
        <f>INDEX('Community ID'!$K:$K,MATCH('Environmental Data'!$N1782,'Community ID'!J:J,0))</f>
        <v>Constanza</v>
      </c>
      <c r="D1782" t="s">
        <v>5379</v>
      </c>
      <c r="F1782" t="s">
        <v>304</v>
      </c>
      <c r="G1782" t="s">
        <v>173</v>
      </c>
      <c r="H1782" s="1">
        <v>35217</v>
      </c>
      <c r="I1782">
        <v>25</v>
      </c>
      <c r="K1782" t="s">
        <v>132</v>
      </c>
      <c r="L1782" t="s">
        <v>127</v>
      </c>
      <c r="M1782" t="s">
        <v>5374</v>
      </c>
      <c r="N1782" t="s">
        <v>97</v>
      </c>
      <c r="O1782" t="s">
        <v>98</v>
      </c>
      <c r="T1782" t="s">
        <v>1836</v>
      </c>
      <c r="U1782" t="s">
        <v>56</v>
      </c>
      <c r="V1782">
        <v>18.912438900000001</v>
      </c>
      <c r="W1782">
        <v>-70.748255400000005</v>
      </c>
      <c r="X1782" t="s">
        <v>57</v>
      </c>
      <c r="Y1782" t="s">
        <v>57</v>
      </c>
      <c r="Z1782" t="s">
        <v>166</v>
      </c>
      <c r="AA1782" t="s">
        <v>84</v>
      </c>
      <c r="AB1782" t="s">
        <v>60</v>
      </c>
      <c r="AD1782" t="s">
        <v>156</v>
      </c>
      <c r="AE1782" t="s">
        <v>157</v>
      </c>
      <c r="AF1782" t="s">
        <v>111</v>
      </c>
      <c r="AG1782" t="s">
        <v>64</v>
      </c>
      <c r="AH1782" t="s">
        <v>64</v>
      </c>
      <c r="AI1782" t="s">
        <v>326</v>
      </c>
      <c r="AJ1782">
        <v>1</v>
      </c>
      <c r="AK1782" t="s">
        <v>881</v>
      </c>
      <c r="AL1782">
        <v>2</v>
      </c>
      <c r="AN1782" t="s">
        <v>60</v>
      </c>
      <c r="AO1782" t="s">
        <v>67</v>
      </c>
      <c r="AT1782" s="1">
        <v>44000</v>
      </c>
      <c r="AU1782" t="s">
        <v>12387</v>
      </c>
      <c r="AW1782" t="s">
        <v>71</v>
      </c>
      <c r="AX1782" t="s">
        <v>72</v>
      </c>
    </row>
    <row r="1783" spans="1:50" hidden="1" x14ac:dyDescent="0.25">
      <c r="A1783" t="str">
        <f>INDEX('Community ID'!B:B,MATCH(M1783,'Community ID'!A:A,0))</f>
        <v>El Canal</v>
      </c>
      <c r="B1783" t="str">
        <f>INDEX('Community ID'!$K:$K,MATCH('Environmental Data'!$N1783,'Community ID'!J:J,0))</f>
        <v>Constanza</v>
      </c>
      <c r="D1783" t="s">
        <v>5380</v>
      </c>
      <c r="F1783" t="s">
        <v>5381</v>
      </c>
      <c r="G1783" t="s">
        <v>173</v>
      </c>
      <c r="H1783" s="1">
        <v>33517</v>
      </c>
      <c r="I1783">
        <v>30</v>
      </c>
      <c r="K1783" t="s">
        <v>76</v>
      </c>
      <c r="L1783" t="s">
        <v>127</v>
      </c>
      <c r="M1783" t="s">
        <v>5286</v>
      </c>
      <c r="N1783" t="s">
        <v>97</v>
      </c>
      <c r="O1783" t="s">
        <v>98</v>
      </c>
      <c r="T1783" t="s">
        <v>1836</v>
      </c>
      <c r="U1783" t="s">
        <v>56</v>
      </c>
      <c r="V1783">
        <v>18.913672399999999</v>
      </c>
      <c r="W1783">
        <v>-70.759777600000007</v>
      </c>
      <c r="X1783" t="s">
        <v>82</v>
      </c>
      <c r="Y1783" t="s">
        <v>82</v>
      </c>
      <c r="Z1783" t="s">
        <v>58</v>
      </c>
      <c r="AA1783" t="s">
        <v>84</v>
      </c>
      <c r="AB1783" t="s">
        <v>60</v>
      </c>
      <c r="AD1783" t="s">
        <v>156</v>
      </c>
      <c r="AG1783" t="s">
        <v>64</v>
      </c>
      <c r="AH1783" t="s">
        <v>64</v>
      </c>
      <c r="AI1783" t="s">
        <v>326</v>
      </c>
      <c r="AJ1783">
        <v>1</v>
      </c>
      <c r="AK1783" t="s">
        <v>881</v>
      </c>
      <c r="AL1783">
        <v>1</v>
      </c>
      <c r="AT1783" s="1">
        <v>44000</v>
      </c>
      <c r="AU1783" t="s">
        <v>12388</v>
      </c>
      <c r="AW1783" t="s">
        <v>71</v>
      </c>
      <c r="AX1783" t="s">
        <v>72</v>
      </c>
    </row>
    <row r="1784" spans="1:50" hidden="1" x14ac:dyDescent="0.25">
      <c r="A1784" t="str">
        <f>INDEX('Community ID'!B:B,MATCH(M1784,'Community ID'!A:A,0))</f>
        <v>Los Gajitos</v>
      </c>
      <c r="B1784" t="str">
        <f>INDEX('Community ID'!$K:$K,MATCH('Environmental Data'!$N1784,'Community ID'!J:J,0))</f>
        <v>Constanza</v>
      </c>
      <c r="D1784" t="s">
        <v>5382</v>
      </c>
      <c r="F1784" t="s">
        <v>5383</v>
      </c>
      <c r="G1784" t="s">
        <v>151</v>
      </c>
      <c r="H1784" s="1">
        <v>22037</v>
      </c>
      <c r="I1784">
        <v>61</v>
      </c>
      <c r="K1784" t="s">
        <v>76</v>
      </c>
      <c r="L1784" t="s">
        <v>5384</v>
      </c>
      <c r="M1784" t="s">
        <v>5303</v>
      </c>
      <c r="N1784" t="s">
        <v>97</v>
      </c>
      <c r="O1784" t="s">
        <v>98</v>
      </c>
      <c r="T1784" t="s">
        <v>1836</v>
      </c>
      <c r="U1784" t="s">
        <v>56</v>
      </c>
      <c r="V1784">
        <v>18.9115905761718</v>
      </c>
      <c r="W1784">
        <v>-70.745086669921804</v>
      </c>
      <c r="X1784" t="s">
        <v>82</v>
      </c>
      <c r="Y1784" t="s">
        <v>82</v>
      </c>
      <c r="Z1784" t="s">
        <v>58</v>
      </c>
      <c r="AA1784" t="s">
        <v>84</v>
      </c>
      <c r="AB1784" t="s">
        <v>60</v>
      </c>
      <c r="AD1784" t="s">
        <v>156</v>
      </c>
      <c r="AE1784" t="s">
        <v>176</v>
      </c>
      <c r="AF1784" t="s">
        <v>63</v>
      </c>
      <c r="AG1784" t="s">
        <v>64</v>
      </c>
      <c r="AH1784" t="s">
        <v>64</v>
      </c>
      <c r="AI1784" t="s">
        <v>326</v>
      </c>
      <c r="AJ1784">
        <v>1</v>
      </c>
      <c r="AK1784" t="s">
        <v>881</v>
      </c>
      <c r="AL1784">
        <v>1</v>
      </c>
      <c r="AN1784" t="s">
        <v>60</v>
      </c>
      <c r="AO1784" t="s">
        <v>67</v>
      </c>
      <c r="AT1784" s="1">
        <v>44000</v>
      </c>
      <c r="AU1784" t="s">
        <v>12389</v>
      </c>
      <c r="AW1784" t="s">
        <v>71</v>
      </c>
      <c r="AX1784" t="s">
        <v>72</v>
      </c>
    </row>
    <row r="1785" spans="1:50" hidden="1" x14ac:dyDescent="0.25">
      <c r="A1785" t="str">
        <f>INDEX('Community ID'!B:B,MATCH(M1785,'Community ID'!A:A,0))</f>
        <v>El Canal</v>
      </c>
      <c r="B1785" t="str">
        <f>INDEX('Community ID'!$K:$K,MATCH('Environmental Data'!$N1785,'Community ID'!J:J,0))</f>
        <v>Constanza</v>
      </c>
      <c r="D1785" t="s">
        <v>5385</v>
      </c>
      <c r="F1785" t="s">
        <v>5386</v>
      </c>
      <c r="G1785" t="s">
        <v>151</v>
      </c>
      <c r="H1785" t="s">
        <v>194</v>
      </c>
      <c r="I1785">
        <v>2021</v>
      </c>
      <c r="K1785" t="s">
        <v>76</v>
      </c>
      <c r="L1785" t="s">
        <v>5387</v>
      </c>
      <c r="M1785" t="s">
        <v>5286</v>
      </c>
      <c r="N1785" t="s">
        <v>97</v>
      </c>
      <c r="O1785" t="s">
        <v>98</v>
      </c>
      <c r="T1785" t="s">
        <v>1836</v>
      </c>
      <c r="U1785" t="s">
        <v>56</v>
      </c>
      <c r="V1785">
        <v>18.905649</v>
      </c>
      <c r="W1785">
        <v>-70.762742599999996</v>
      </c>
      <c r="X1785" t="s">
        <v>57</v>
      </c>
      <c r="Y1785" t="s">
        <v>57</v>
      </c>
      <c r="Z1785" t="s">
        <v>58</v>
      </c>
      <c r="AA1785" t="s">
        <v>84</v>
      </c>
      <c r="AB1785" t="s">
        <v>60</v>
      </c>
      <c r="AD1785" t="s">
        <v>156</v>
      </c>
      <c r="AE1785" t="s">
        <v>176</v>
      </c>
      <c r="AF1785" t="s">
        <v>63</v>
      </c>
      <c r="AG1785" t="s">
        <v>64</v>
      </c>
      <c r="AH1785" t="s">
        <v>64</v>
      </c>
      <c r="AI1785" t="s">
        <v>5287</v>
      </c>
      <c r="AJ1785">
        <v>1</v>
      </c>
      <c r="AK1785" t="s">
        <v>66</v>
      </c>
      <c r="AL1785">
        <v>5</v>
      </c>
      <c r="AN1785" t="s">
        <v>60</v>
      </c>
      <c r="AO1785" t="s">
        <v>67</v>
      </c>
      <c r="AT1785" s="1">
        <v>44000</v>
      </c>
      <c r="AU1785" t="s">
        <v>12390</v>
      </c>
      <c r="AW1785" t="s">
        <v>71</v>
      </c>
      <c r="AX1785" t="s">
        <v>72</v>
      </c>
    </row>
    <row r="1786" spans="1:50" hidden="1" x14ac:dyDescent="0.25">
      <c r="A1786" t="str">
        <f>INDEX('Community ID'!B:B,MATCH(M1786,'Community ID'!A:A,0))</f>
        <v>Arenazo</v>
      </c>
      <c r="B1786" t="str">
        <f>INDEX('Community ID'!$K:$K,MATCH('Environmental Data'!$N1786,'Community ID'!J:J,0))</f>
        <v>Constanza</v>
      </c>
      <c r="D1786" t="s">
        <v>5388</v>
      </c>
      <c r="F1786" t="s">
        <v>5389</v>
      </c>
      <c r="G1786" t="s">
        <v>151</v>
      </c>
      <c r="H1786" t="s">
        <v>5390</v>
      </c>
      <c r="I1786">
        <v>52</v>
      </c>
      <c r="K1786" t="s">
        <v>201</v>
      </c>
      <c r="L1786" t="s">
        <v>3385</v>
      </c>
      <c r="M1786" t="s">
        <v>5391</v>
      </c>
      <c r="N1786" t="s">
        <v>97</v>
      </c>
      <c r="O1786" t="s">
        <v>98</v>
      </c>
      <c r="T1786" t="s">
        <v>1836</v>
      </c>
      <c r="U1786" t="s">
        <v>56</v>
      </c>
      <c r="V1786">
        <v>18.911607799999999</v>
      </c>
      <c r="W1786">
        <v>-70.747140400000006</v>
      </c>
      <c r="X1786" t="s">
        <v>82</v>
      </c>
      <c r="Y1786" t="s">
        <v>82</v>
      </c>
      <c r="Z1786" t="s">
        <v>110</v>
      </c>
      <c r="AA1786" t="s">
        <v>59</v>
      </c>
      <c r="AB1786" t="s">
        <v>60</v>
      </c>
      <c r="AD1786" t="s">
        <v>156</v>
      </c>
      <c r="AE1786" t="s">
        <v>176</v>
      </c>
      <c r="AF1786" t="s">
        <v>63</v>
      </c>
      <c r="AG1786" t="s">
        <v>64</v>
      </c>
      <c r="AH1786" t="s">
        <v>64</v>
      </c>
      <c r="AI1786" t="s">
        <v>5343</v>
      </c>
      <c r="AJ1786">
        <v>1</v>
      </c>
      <c r="AK1786" t="s">
        <v>66</v>
      </c>
      <c r="AL1786">
        <v>2</v>
      </c>
      <c r="AN1786" t="s">
        <v>60</v>
      </c>
      <c r="AO1786" t="s">
        <v>67</v>
      </c>
      <c r="AT1786" s="1">
        <v>44000</v>
      </c>
      <c r="AU1786" t="s">
        <v>12391</v>
      </c>
      <c r="AW1786" t="s">
        <v>71</v>
      </c>
      <c r="AX1786" t="s">
        <v>72</v>
      </c>
    </row>
    <row r="1787" spans="1:50" hidden="1" x14ac:dyDescent="0.25">
      <c r="A1787" t="str">
        <f>INDEX('Community ID'!B:B,MATCH(M1787,'Community ID'!A:A,0))</f>
        <v>Arenazo</v>
      </c>
      <c r="B1787" t="str">
        <f>INDEX('Community ID'!$K:$K,MATCH('Environmental Data'!$N1787,'Community ID'!J:J,0))</f>
        <v>Constanza</v>
      </c>
      <c r="D1787" t="s">
        <v>5392</v>
      </c>
      <c r="F1787" t="s">
        <v>5393</v>
      </c>
      <c r="G1787" t="s">
        <v>173</v>
      </c>
      <c r="H1787" t="s">
        <v>194</v>
      </c>
      <c r="I1787">
        <v>2021</v>
      </c>
      <c r="K1787" t="s">
        <v>76</v>
      </c>
      <c r="L1787" t="s">
        <v>50</v>
      </c>
      <c r="M1787" t="s">
        <v>5391</v>
      </c>
      <c r="N1787" t="s">
        <v>97</v>
      </c>
      <c r="O1787" t="s">
        <v>98</v>
      </c>
      <c r="T1787" t="s">
        <v>1564</v>
      </c>
      <c r="U1787" t="s">
        <v>56</v>
      </c>
      <c r="V1787">
        <v>18.9154345</v>
      </c>
      <c r="W1787">
        <v>-70.744387599999996</v>
      </c>
      <c r="X1787" t="s">
        <v>196</v>
      </c>
      <c r="Y1787" t="s">
        <v>196</v>
      </c>
      <c r="Z1787" t="s">
        <v>58</v>
      </c>
      <c r="AA1787" t="s">
        <v>155</v>
      </c>
      <c r="AB1787" t="s">
        <v>60</v>
      </c>
      <c r="AD1787" t="s">
        <v>156</v>
      </c>
      <c r="AE1787" t="s">
        <v>176</v>
      </c>
      <c r="AF1787" t="s">
        <v>63</v>
      </c>
      <c r="AG1787" t="s">
        <v>64</v>
      </c>
      <c r="AH1787" t="s">
        <v>120</v>
      </c>
      <c r="AI1787" t="s">
        <v>307</v>
      </c>
      <c r="AJ1787">
        <v>1</v>
      </c>
      <c r="AK1787" t="s">
        <v>605</v>
      </c>
      <c r="AL1787">
        <v>2</v>
      </c>
      <c r="AN1787" t="s">
        <v>60</v>
      </c>
      <c r="AO1787" t="s">
        <v>67</v>
      </c>
      <c r="AT1787" s="1">
        <v>44000</v>
      </c>
      <c r="AU1787" t="s">
        <v>12392</v>
      </c>
      <c r="AW1787" t="s">
        <v>71</v>
      </c>
      <c r="AX1787" t="s">
        <v>72</v>
      </c>
    </row>
    <row r="1788" spans="1:50" hidden="1" x14ac:dyDescent="0.25">
      <c r="A1788" t="str">
        <f>INDEX('Community ID'!B:B,MATCH(M1788,'Community ID'!A:A,0))</f>
        <v>El Canal</v>
      </c>
      <c r="B1788" t="str">
        <f>INDEX('Community ID'!$K:$K,MATCH('Environmental Data'!$N1788,'Community ID'!J:J,0))</f>
        <v>Constanza</v>
      </c>
      <c r="D1788" t="s">
        <v>5394</v>
      </c>
      <c r="F1788" t="s">
        <v>870</v>
      </c>
      <c r="G1788" t="s">
        <v>173</v>
      </c>
      <c r="H1788" s="1">
        <v>38024</v>
      </c>
      <c r="I1788">
        <v>17</v>
      </c>
      <c r="K1788" t="s">
        <v>201</v>
      </c>
      <c r="L1788" t="s">
        <v>127</v>
      </c>
      <c r="M1788" t="s">
        <v>5286</v>
      </c>
      <c r="N1788" t="s">
        <v>97</v>
      </c>
      <c r="O1788" t="s">
        <v>98</v>
      </c>
      <c r="T1788" t="s">
        <v>1836</v>
      </c>
      <c r="U1788" t="s">
        <v>56</v>
      </c>
      <c r="V1788">
        <v>18.905465</v>
      </c>
      <c r="W1788">
        <v>-70.762636099999995</v>
      </c>
      <c r="X1788" t="s">
        <v>82</v>
      </c>
      <c r="Y1788" t="s">
        <v>82</v>
      </c>
      <c r="Z1788" t="s">
        <v>58</v>
      </c>
      <c r="AA1788" t="s">
        <v>84</v>
      </c>
      <c r="AC1788" t="s">
        <v>60</v>
      </c>
      <c r="AD1788" t="s">
        <v>156</v>
      </c>
      <c r="AE1788" t="s">
        <v>157</v>
      </c>
      <c r="AF1788" t="s">
        <v>63</v>
      </c>
      <c r="AG1788" t="s">
        <v>64</v>
      </c>
      <c r="AH1788" t="s">
        <v>64</v>
      </c>
      <c r="AI1788" t="s">
        <v>326</v>
      </c>
      <c r="AJ1788">
        <v>1</v>
      </c>
      <c r="AK1788" t="s">
        <v>881</v>
      </c>
      <c r="AL1788">
        <v>3</v>
      </c>
      <c r="AM1788">
        <v>2</v>
      </c>
      <c r="AN1788" t="s">
        <v>61</v>
      </c>
      <c r="AO1788" t="s">
        <v>67</v>
      </c>
      <c r="AT1788" s="1">
        <v>44000</v>
      </c>
      <c r="AU1788" t="s">
        <v>12393</v>
      </c>
      <c r="AW1788" t="s">
        <v>71</v>
      </c>
      <c r="AX1788" t="s">
        <v>72</v>
      </c>
    </row>
    <row r="1789" spans="1:50" hidden="1" x14ac:dyDescent="0.25">
      <c r="A1789" t="str">
        <f>INDEX('Community ID'!B:B,MATCH(M1789,'Community ID'!A:A,0))</f>
        <v>El Canal</v>
      </c>
      <c r="B1789" t="str">
        <f>INDEX('Community ID'!$K:$K,MATCH('Environmental Data'!$N1789,'Community ID'!J:J,0))</f>
        <v>Constanza</v>
      </c>
      <c r="D1789" t="s">
        <v>5395</v>
      </c>
      <c r="F1789" t="s">
        <v>5396</v>
      </c>
      <c r="G1789" t="s">
        <v>173</v>
      </c>
      <c r="H1789" t="s">
        <v>5397</v>
      </c>
      <c r="I1789">
        <v>17</v>
      </c>
      <c r="K1789" t="s">
        <v>76</v>
      </c>
      <c r="L1789" t="s">
        <v>127</v>
      </c>
      <c r="M1789" t="s">
        <v>5286</v>
      </c>
      <c r="N1789" t="s">
        <v>97</v>
      </c>
      <c r="O1789" t="s">
        <v>98</v>
      </c>
      <c r="T1789" t="s">
        <v>1836</v>
      </c>
      <c r="U1789" t="s">
        <v>56</v>
      </c>
      <c r="V1789">
        <v>18.911607799999999</v>
      </c>
      <c r="W1789">
        <v>-70.747140400000006</v>
      </c>
      <c r="X1789" t="s">
        <v>100</v>
      </c>
      <c r="Y1789" t="s">
        <v>100</v>
      </c>
      <c r="Z1789" t="s">
        <v>58</v>
      </c>
      <c r="AA1789" t="s">
        <v>84</v>
      </c>
      <c r="AC1789" t="s">
        <v>60</v>
      </c>
      <c r="AD1789" t="s">
        <v>156</v>
      </c>
      <c r="AE1789" t="s">
        <v>157</v>
      </c>
      <c r="AF1789" t="s">
        <v>111</v>
      </c>
      <c r="AG1789" t="s">
        <v>64</v>
      </c>
      <c r="AH1789" t="s">
        <v>64</v>
      </c>
      <c r="AI1789" t="s">
        <v>326</v>
      </c>
      <c r="AJ1789">
        <v>1</v>
      </c>
      <c r="AK1789" t="s">
        <v>881</v>
      </c>
      <c r="AL1789">
        <v>2</v>
      </c>
      <c r="AM1789">
        <v>2</v>
      </c>
      <c r="AN1789" t="s">
        <v>61</v>
      </c>
      <c r="AO1789" t="s">
        <v>67</v>
      </c>
      <c r="AT1789" s="1">
        <v>44000</v>
      </c>
      <c r="AU1789" t="s">
        <v>12394</v>
      </c>
      <c r="AW1789" t="s">
        <v>71</v>
      </c>
      <c r="AX1789" t="s">
        <v>72</v>
      </c>
    </row>
    <row r="1790" spans="1:50" hidden="1" x14ac:dyDescent="0.25">
      <c r="A1790" t="str">
        <f>INDEX('Community ID'!B:B,MATCH(M1790,'Community ID'!A:A,0))</f>
        <v>Portezuelo</v>
      </c>
      <c r="B1790" t="str">
        <f>INDEX('Community ID'!$K:$K,MATCH('Environmental Data'!$N1790,'Community ID'!J:J,0))</f>
        <v>Constanza</v>
      </c>
      <c r="D1790" t="s">
        <v>5398</v>
      </c>
      <c r="F1790" t="s">
        <v>5399</v>
      </c>
      <c r="G1790" t="s">
        <v>151</v>
      </c>
      <c r="H1790" s="1">
        <v>26697</v>
      </c>
      <c r="I1790">
        <v>48</v>
      </c>
      <c r="K1790" t="s">
        <v>132</v>
      </c>
      <c r="L1790" t="s">
        <v>5400</v>
      </c>
      <c r="M1790" t="s">
        <v>5401</v>
      </c>
      <c r="N1790" t="s">
        <v>97</v>
      </c>
      <c r="O1790" t="s">
        <v>98</v>
      </c>
      <c r="T1790" t="s">
        <v>1836</v>
      </c>
      <c r="U1790" t="s">
        <v>56</v>
      </c>
      <c r="V1790">
        <v>18.90563006</v>
      </c>
      <c r="W1790">
        <v>-70.762462220000003</v>
      </c>
      <c r="X1790" t="s">
        <v>82</v>
      </c>
      <c r="Y1790" t="s">
        <v>82</v>
      </c>
      <c r="Z1790" t="s">
        <v>58</v>
      </c>
      <c r="AA1790" t="s">
        <v>59</v>
      </c>
      <c r="AB1790" t="s">
        <v>60</v>
      </c>
      <c r="AD1790" t="s">
        <v>156</v>
      </c>
      <c r="AE1790" t="s">
        <v>157</v>
      </c>
      <c r="AF1790" t="s">
        <v>111</v>
      </c>
      <c r="AG1790" t="s">
        <v>943</v>
      </c>
      <c r="AH1790" t="s">
        <v>64</v>
      </c>
      <c r="AI1790" t="s">
        <v>2676</v>
      </c>
      <c r="AJ1790">
        <v>1</v>
      </c>
      <c r="AK1790" t="s">
        <v>881</v>
      </c>
      <c r="AL1790">
        <v>3</v>
      </c>
      <c r="AN1790" t="s">
        <v>60</v>
      </c>
      <c r="AO1790" t="s">
        <v>67</v>
      </c>
      <c r="AT1790" s="1">
        <v>43999</v>
      </c>
      <c r="AU1790" t="s">
        <v>12395</v>
      </c>
      <c r="AW1790" t="s">
        <v>71</v>
      </c>
      <c r="AX1790" t="s">
        <v>72</v>
      </c>
    </row>
    <row r="1791" spans="1:50" hidden="1" x14ac:dyDescent="0.25">
      <c r="A1791" t="str">
        <f>INDEX('Community ID'!B:B,MATCH(M1791,'Community ID'!A:A,0))</f>
        <v>Los Gajitos</v>
      </c>
      <c r="B1791" t="str">
        <f>INDEX('Community ID'!$K:$K,MATCH('Environmental Data'!$N1791,'Community ID'!J:J,0))</f>
        <v>Constanza</v>
      </c>
      <c r="D1791" t="s">
        <v>5402</v>
      </c>
      <c r="F1791" t="s">
        <v>3338</v>
      </c>
      <c r="G1791" t="s">
        <v>151</v>
      </c>
      <c r="H1791" s="1">
        <v>22008</v>
      </c>
      <c r="I1791">
        <v>61</v>
      </c>
      <c r="K1791" t="s">
        <v>49</v>
      </c>
      <c r="L1791" t="s">
        <v>584</v>
      </c>
      <c r="M1791" t="s">
        <v>5303</v>
      </c>
      <c r="N1791" t="s">
        <v>97</v>
      </c>
      <c r="O1791" t="s">
        <v>98</v>
      </c>
      <c r="T1791" t="s">
        <v>1836</v>
      </c>
      <c r="U1791" t="s">
        <v>56</v>
      </c>
      <c r="V1791">
        <v>18.905670990000001</v>
      </c>
      <c r="W1791">
        <v>-70.762486490000001</v>
      </c>
      <c r="X1791" t="s">
        <v>82</v>
      </c>
      <c r="Y1791" t="s">
        <v>82</v>
      </c>
      <c r="Z1791" t="s">
        <v>58</v>
      </c>
      <c r="AA1791" t="s">
        <v>84</v>
      </c>
      <c r="AC1791" t="s">
        <v>60</v>
      </c>
      <c r="AD1791" t="s">
        <v>156</v>
      </c>
      <c r="AF1791" t="s">
        <v>111</v>
      </c>
      <c r="AG1791" t="s">
        <v>64</v>
      </c>
      <c r="AH1791" t="s">
        <v>64</v>
      </c>
      <c r="AI1791" t="s">
        <v>5343</v>
      </c>
      <c r="AJ1791">
        <v>1</v>
      </c>
      <c r="AK1791" t="s">
        <v>66</v>
      </c>
      <c r="AL1791">
        <v>1</v>
      </c>
      <c r="AN1791" t="s">
        <v>60</v>
      </c>
      <c r="AO1791" t="s">
        <v>67</v>
      </c>
      <c r="AT1791" s="1">
        <v>43999</v>
      </c>
      <c r="AU1791" t="s">
        <v>12396</v>
      </c>
      <c r="AW1791" t="s">
        <v>71</v>
      </c>
      <c r="AX1791" t="s">
        <v>72</v>
      </c>
    </row>
    <row r="1792" spans="1:50" hidden="1" x14ac:dyDescent="0.25">
      <c r="A1792" t="str">
        <f>INDEX('Community ID'!B:B,MATCH(M1792,'Community ID'!A:A,0))</f>
        <v>Los Gajitos</v>
      </c>
      <c r="B1792" t="str">
        <f>INDEX('Community ID'!$K:$K,MATCH('Environmental Data'!$N1792,'Community ID'!J:J,0))</f>
        <v>Constanza</v>
      </c>
      <c r="D1792" t="s">
        <v>5403</v>
      </c>
      <c r="F1792" t="s">
        <v>5404</v>
      </c>
      <c r="G1792" t="s">
        <v>151</v>
      </c>
      <c r="H1792" t="s">
        <v>5405</v>
      </c>
      <c r="I1792">
        <v>22</v>
      </c>
      <c r="K1792" t="s">
        <v>76</v>
      </c>
      <c r="L1792" t="s">
        <v>584</v>
      </c>
      <c r="M1792" t="s">
        <v>5303</v>
      </c>
      <c r="N1792" t="s">
        <v>97</v>
      </c>
      <c r="O1792" t="s">
        <v>98</v>
      </c>
      <c r="T1792" t="s">
        <v>1836</v>
      </c>
      <c r="U1792" t="s">
        <v>56</v>
      </c>
      <c r="V1792">
        <v>18.905695699999999</v>
      </c>
      <c r="W1792">
        <v>-70.762498859999994</v>
      </c>
      <c r="X1792" t="s">
        <v>100</v>
      </c>
      <c r="Y1792" t="s">
        <v>100</v>
      </c>
      <c r="Z1792" t="s">
        <v>58</v>
      </c>
      <c r="AA1792" t="s">
        <v>84</v>
      </c>
      <c r="AB1792" t="s">
        <v>61</v>
      </c>
      <c r="AC1792" t="s">
        <v>61</v>
      </c>
      <c r="AD1792" t="s">
        <v>156</v>
      </c>
      <c r="AE1792" t="s">
        <v>176</v>
      </c>
      <c r="AF1792" t="s">
        <v>86</v>
      </c>
      <c r="AG1792" t="s">
        <v>64</v>
      </c>
      <c r="AH1792" t="s">
        <v>64</v>
      </c>
      <c r="AI1792" t="s">
        <v>5343</v>
      </c>
      <c r="AJ1792">
        <v>2</v>
      </c>
      <c r="AK1792" t="s">
        <v>66</v>
      </c>
      <c r="AL1792">
        <v>3</v>
      </c>
      <c r="AM1792">
        <v>1</v>
      </c>
      <c r="AN1792" t="s">
        <v>60</v>
      </c>
      <c r="AO1792" t="s">
        <v>67</v>
      </c>
      <c r="AT1792" s="1">
        <v>43999</v>
      </c>
      <c r="AU1792" t="s">
        <v>12397</v>
      </c>
      <c r="AW1792" t="s">
        <v>71</v>
      </c>
      <c r="AX1792" t="s">
        <v>72</v>
      </c>
    </row>
    <row r="1793" spans="1:50" hidden="1" x14ac:dyDescent="0.25">
      <c r="A1793" t="e">
        <f>INDEX('Community ID'!B:B,MATCH(M1793,'Community ID'!A:A,0))</f>
        <v>#N/A</v>
      </c>
      <c r="B1793" t="str">
        <f>INDEX('Community ID'!$K:$K,MATCH('Environmental Data'!$N1793,'Community ID'!J:J,0))</f>
        <v>Constanza</v>
      </c>
      <c r="D1793" t="s">
        <v>5406</v>
      </c>
      <c r="F1793" t="s">
        <v>1020</v>
      </c>
      <c r="G1793" t="s">
        <v>151</v>
      </c>
      <c r="H1793" s="1">
        <v>23928</v>
      </c>
      <c r="I1793">
        <v>56</v>
      </c>
      <c r="K1793" t="s">
        <v>76</v>
      </c>
      <c r="L1793" t="s">
        <v>5407</v>
      </c>
      <c r="M1793" t="s">
        <v>5408</v>
      </c>
      <c r="N1793" t="s">
        <v>97</v>
      </c>
      <c r="O1793" t="s">
        <v>98</v>
      </c>
      <c r="T1793" t="s">
        <v>1836</v>
      </c>
      <c r="U1793" t="s">
        <v>56</v>
      </c>
      <c r="V1793">
        <v>18.9056514</v>
      </c>
      <c r="W1793">
        <v>-70.762739400000001</v>
      </c>
      <c r="X1793" t="s">
        <v>82</v>
      </c>
      <c r="Y1793" t="s">
        <v>82</v>
      </c>
      <c r="Z1793" t="s">
        <v>166</v>
      </c>
      <c r="AA1793" t="s">
        <v>59</v>
      </c>
      <c r="AC1793" t="s">
        <v>60</v>
      </c>
      <c r="AD1793" t="s">
        <v>156</v>
      </c>
      <c r="AE1793" t="s">
        <v>157</v>
      </c>
      <c r="AG1793" t="s">
        <v>943</v>
      </c>
      <c r="AH1793" t="s">
        <v>64</v>
      </c>
      <c r="AI1793" t="s">
        <v>307</v>
      </c>
      <c r="AJ1793">
        <v>1</v>
      </c>
      <c r="AK1793" t="s">
        <v>66</v>
      </c>
      <c r="AL1793">
        <v>6</v>
      </c>
      <c r="AN1793" t="s">
        <v>60</v>
      </c>
      <c r="AO1793" t="s">
        <v>67</v>
      </c>
      <c r="AT1793" s="1">
        <v>43999</v>
      </c>
      <c r="AU1793" t="s">
        <v>12398</v>
      </c>
      <c r="AW1793" t="s">
        <v>71</v>
      </c>
      <c r="AX1793" t="s">
        <v>72</v>
      </c>
    </row>
    <row r="1794" spans="1:50" hidden="1" x14ac:dyDescent="0.25">
      <c r="A1794" t="str">
        <f>INDEX('Community ID'!B:B,MATCH(M1794,'Community ID'!A:A,0))</f>
        <v>Los Gajitos</v>
      </c>
      <c r="B1794" t="str">
        <f>INDEX('Community ID'!$K:$K,MATCH('Environmental Data'!$N1794,'Community ID'!J:J,0))</f>
        <v>Constanza</v>
      </c>
      <c r="D1794" t="s">
        <v>5409</v>
      </c>
      <c r="G1794" t="s">
        <v>173</v>
      </c>
      <c r="H1794" t="s">
        <v>5410</v>
      </c>
      <c r="I1794">
        <v>31</v>
      </c>
      <c r="K1794" t="s">
        <v>76</v>
      </c>
      <c r="M1794" t="s">
        <v>5275</v>
      </c>
      <c r="N1794" t="s">
        <v>97</v>
      </c>
      <c r="O1794" t="s">
        <v>98</v>
      </c>
      <c r="T1794" t="s">
        <v>1836</v>
      </c>
      <c r="U1794" t="s">
        <v>56</v>
      </c>
      <c r="V1794">
        <v>18.905673700000001</v>
      </c>
      <c r="W1794">
        <v>-70.762492829999999</v>
      </c>
      <c r="X1794" t="s">
        <v>57</v>
      </c>
      <c r="Y1794" t="s">
        <v>100</v>
      </c>
      <c r="Z1794" t="s">
        <v>58</v>
      </c>
      <c r="AA1794" t="s">
        <v>84</v>
      </c>
      <c r="AC1794" t="s">
        <v>60</v>
      </c>
      <c r="AD1794" t="s">
        <v>156</v>
      </c>
      <c r="AE1794" t="s">
        <v>176</v>
      </c>
      <c r="AG1794" t="s">
        <v>64</v>
      </c>
      <c r="AH1794" t="s">
        <v>64</v>
      </c>
      <c r="AI1794" t="s">
        <v>326</v>
      </c>
      <c r="AJ1794">
        <v>2</v>
      </c>
      <c r="AK1794" t="s">
        <v>66</v>
      </c>
      <c r="AL1794">
        <v>3</v>
      </c>
      <c r="AN1794" t="s">
        <v>61</v>
      </c>
      <c r="AO1794" t="s">
        <v>67</v>
      </c>
      <c r="AT1794" s="1">
        <v>43999</v>
      </c>
      <c r="AU1794" t="s">
        <v>12399</v>
      </c>
      <c r="AW1794" t="s">
        <v>71</v>
      </c>
      <c r="AX1794" t="s">
        <v>72</v>
      </c>
    </row>
    <row r="1795" spans="1:50" hidden="1" x14ac:dyDescent="0.25">
      <c r="A1795" t="str">
        <f>INDEX('Community ID'!B:B,MATCH(M1795,'Community ID'!A:A,0))</f>
        <v>Los Gajitos</v>
      </c>
      <c r="B1795" t="str">
        <f>INDEX('Community ID'!$K:$K,MATCH('Environmental Data'!$N1795,'Community ID'!J:J,0))</f>
        <v>Constanza</v>
      </c>
      <c r="D1795" t="s">
        <v>5411</v>
      </c>
      <c r="F1795" t="s">
        <v>1566</v>
      </c>
      <c r="G1795" t="s">
        <v>173</v>
      </c>
      <c r="H1795" s="1">
        <v>33216</v>
      </c>
      <c r="I1795">
        <v>31</v>
      </c>
      <c r="K1795" t="s">
        <v>201</v>
      </c>
      <c r="L1795" t="s">
        <v>118</v>
      </c>
      <c r="M1795" t="s">
        <v>5303</v>
      </c>
      <c r="N1795" t="s">
        <v>97</v>
      </c>
      <c r="O1795" t="s">
        <v>98</v>
      </c>
      <c r="T1795" t="s">
        <v>1836</v>
      </c>
      <c r="U1795" t="s">
        <v>56</v>
      </c>
      <c r="V1795">
        <v>18.905520429999999</v>
      </c>
      <c r="W1795">
        <v>-70.762304279999995</v>
      </c>
      <c r="X1795" t="s">
        <v>57</v>
      </c>
      <c r="Y1795" t="s">
        <v>82</v>
      </c>
      <c r="AA1795" t="s">
        <v>155</v>
      </c>
      <c r="AB1795" t="s">
        <v>60</v>
      </c>
      <c r="AD1795" t="s">
        <v>156</v>
      </c>
      <c r="AE1795" t="s">
        <v>176</v>
      </c>
      <c r="AG1795" t="s">
        <v>64</v>
      </c>
      <c r="AH1795" t="s">
        <v>64</v>
      </c>
      <c r="AI1795" t="s">
        <v>5343</v>
      </c>
      <c r="AJ1795">
        <v>2</v>
      </c>
      <c r="AK1795" t="s">
        <v>5364</v>
      </c>
      <c r="AL1795">
        <v>4</v>
      </c>
      <c r="AM1795">
        <v>1</v>
      </c>
      <c r="AN1795" t="s">
        <v>60</v>
      </c>
      <c r="AO1795" t="s">
        <v>67</v>
      </c>
      <c r="AT1795" s="1">
        <v>43999</v>
      </c>
      <c r="AU1795" t="s">
        <v>12400</v>
      </c>
      <c r="AW1795" t="s">
        <v>71</v>
      </c>
      <c r="AX1795" t="s">
        <v>72</v>
      </c>
    </row>
    <row r="1796" spans="1:50" hidden="1" x14ac:dyDescent="0.25">
      <c r="A1796" t="str">
        <f>INDEX('Community ID'!B:B,MATCH(M1796,'Community ID'!A:A,0))</f>
        <v>Los Gajitos</v>
      </c>
      <c r="B1796" t="str">
        <f>INDEX('Community ID'!$K:$K,MATCH('Environmental Data'!$N1796,'Community ID'!J:J,0))</f>
        <v>Constanza</v>
      </c>
      <c r="D1796" t="s">
        <v>5412</v>
      </c>
      <c r="F1796" t="s">
        <v>1020</v>
      </c>
      <c r="G1796" t="s">
        <v>151</v>
      </c>
      <c r="H1796" t="s">
        <v>5413</v>
      </c>
      <c r="I1796">
        <v>50</v>
      </c>
      <c r="K1796" t="s">
        <v>76</v>
      </c>
      <c r="L1796" t="s">
        <v>247</v>
      </c>
      <c r="M1796" t="s">
        <v>5414</v>
      </c>
      <c r="N1796" t="s">
        <v>5415</v>
      </c>
      <c r="O1796" t="s">
        <v>98</v>
      </c>
      <c r="T1796" t="s">
        <v>1836</v>
      </c>
      <c r="U1796" t="s">
        <v>56</v>
      </c>
      <c r="V1796">
        <v>18.9170837402343</v>
      </c>
      <c r="W1796">
        <v>-70.756072998046804</v>
      </c>
      <c r="X1796" t="s">
        <v>82</v>
      </c>
      <c r="Y1796" t="s">
        <v>82</v>
      </c>
      <c r="Z1796" t="s">
        <v>58</v>
      </c>
      <c r="AA1796" t="s">
        <v>84</v>
      </c>
      <c r="AB1796" t="s">
        <v>60</v>
      </c>
      <c r="AD1796" t="s">
        <v>156</v>
      </c>
      <c r="AE1796" t="s">
        <v>176</v>
      </c>
      <c r="AF1796" t="s">
        <v>63</v>
      </c>
      <c r="AG1796" t="s">
        <v>64</v>
      </c>
      <c r="AH1796" t="s">
        <v>64</v>
      </c>
      <c r="AI1796" t="s">
        <v>5343</v>
      </c>
      <c r="AJ1796">
        <v>2</v>
      </c>
      <c r="AK1796" t="s">
        <v>66</v>
      </c>
      <c r="AL1796">
        <v>2</v>
      </c>
      <c r="AN1796" t="s">
        <v>60</v>
      </c>
      <c r="AO1796" t="s">
        <v>67</v>
      </c>
      <c r="AT1796" s="1">
        <v>43999</v>
      </c>
      <c r="AU1796" t="s">
        <v>12401</v>
      </c>
      <c r="AW1796" t="s">
        <v>71</v>
      </c>
      <c r="AX1796" t="s">
        <v>72</v>
      </c>
    </row>
    <row r="1797" spans="1:50" hidden="1" x14ac:dyDescent="0.25">
      <c r="A1797" t="str">
        <f>INDEX('Community ID'!B:B,MATCH(M1797,'Community ID'!A:A,0))</f>
        <v>Los Gajitos</v>
      </c>
      <c r="B1797" t="str">
        <f>INDEX('Community ID'!$K:$K,MATCH('Environmental Data'!$N1797,'Community ID'!J:J,0))</f>
        <v>Constanza</v>
      </c>
      <c r="D1797" t="s">
        <v>5416</v>
      </c>
      <c r="G1797" t="s">
        <v>173</v>
      </c>
      <c r="H1797" s="1">
        <v>34615</v>
      </c>
      <c r="I1797">
        <v>27</v>
      </c>
      <c r="K1797" t="s">
        <v>201</v>
      </c>
      <c r="M1797" t="s">
        <v>5303</v>
      </c>
      <c r="N1797" t="s">
        <v>5415</v>
      </c>
      <c r="O1797" t="s">
        <v>98</v>
      </c>
      <c r="T1797" t="s">
        <v>1836</v>
      </c>
      <c r="U1797" t="s">
        <v>56</v>
      </c>
      <c r="V1797">
        <v>18.905652440000001</v>
      </c>
      <c r="W1797">
        <v>-70.762494390000001</v>
      </c>
      <c r="X1797" t="s">
        <v>196</v>
      </c>
      <c r="Y1797" t="s">
        <v>196</v>
      </c>
      <c r="AA1797" t="s">
        <v>59</v>
      </c>
      <c r="AB1797" t="s">
        <v>60</v>
      </c>
      <c r="AD1797" t="s">
        <v>156</v>
      </c>
      <c r="AE1797" t="s">
        <v>176</v>
      </c>
      <c r="AG1797" t="s">
        <v>64</v>
      </c>
      <c r="AI1797" t="s">
        <v>5343</v>
      </c>
      <c r="AJ1797">
        <v>1</v>
      </c>
      <c r="AL1797">
        <v>4</v>
      </c>
      <c r="AM1797">
        <v>2</v>
      </c>
      <c r="AO1797" t="s">
        <v>67</v>
      </c>
      <c r="AT1797" s="1">
        <v>43999</v>
      </c>
      <c r="AU1797" t="s">
        <v>12402</v>
      </c>
      <c r="AW1797" t="s">
        <v>71</v>
      </c>
      <c r="AX1797" t="s">
        <v>72</v>
      </c>
    </row>
    <row r="1798" spans="1:50" hidden="1" x14ac:dyDescent="0.25">
      <c r="A1798" t="str">
        <f>INDEX('Community ID'!B:B,MATCH(M1798,'Community ID'!A:A,0))</f>
        <v>Los Gajitos</v>
      </c>
      <c r="B1798" t="str">
        <f>INDEX('Community ID'!$K:$K,MATCH('Environmental Data'!$N1798,'Community ID'!J:J,0))</f>
        <v>Constanza</v>
      </c>
      <c r="D1798" t="s">
        <v>5416</v>
      </c>
      <c r="G1798" t="s">
        <v>173</v>
      </c>
      <c r="H1798" s="1">
        <v>34615</v>
      </c>
      <c r="I1798">
        <v>27</v>
      </c>
      <c r="K1798" t="s">
        <v>201</v>
      </c>
      <c r="M1798" t="s">
        <v>5303</v>
      </c>
      <c r="N1798" t="s">
        <v>5415</v>
      </c>
      <c r="O1798" t="s">
        <v>98</v>
      </c>
      <c r="T1798" t="s">
        <v>1836</v>
      </c>
      <c r="U1798" t="s">
        <v>56</v>
      </c>
      <c r="V1798">
        <v>18.905652440000001</v>
      </c>
      <c r="W1798">
        <v>-70.762494390000001</v>
      </c>
      <c r="X1798" t="s">
        <v>196</v>
      </c>
      <c r="Y1798" t="s">
        <v>196</v>
      </c>
      <c r="AA1798" t="s">
        <v>59</v>
      </c>
      <c r="AB1798" t="s">
        <v>60</v>
      </c>
      <c r="AD1798" t="s">
        <v>156</v>
      </c>
      <c r="AE1798" t="s">
        <v>176</v>
      </c>
      <c r="AG1798" t="s">
        <v>64</v>
      </c>
      <c r="AI1798" t="s">
        <v>5343</v>
      </c>
      <c r="AJ1798">
        <v>1</v>
      </c>
      <c r="AL1798">
        <v>4</v>
      </c>
      <c r="AM1798">
        <v>1</v>
      </c>
      <c r="AO1798" t="s">
        <v>67</v>
      </c>
      <c r="AT1798" s="1">
        <v>43999</v>
      </c>
      <c r="AU1798" t="s">
        <v>12403</v>
      </c>
      <c r="AW1798" t="s">
        <v>71</v>
      </c>
      <c r="AX1798" t="s">
        <v>72</v>
      </c>
    </row>
    <row r="1799" spans="1:50" hidden="1" x14ac:dyDescent="0.25">
      <c r="A1799" t="str">
        <f>INDEX('Community ID'!B:B,MATCH(M1799,'Community ID'!A:A,0))</f>
        <v>El Chorro</v>
      </c>
      <c r="B1799" t="str">
        <f>INDEX('Community ID'!$K:$K,MATCH('Environmental Data'!$N1799,'Community ID'!J:J,0))</f>
        <v>Constanza</v>
      </c>
      <c r="D1799" t="s">
        <v>5418</v>
      </c>
      <c r="F1799" t="s">
        <v>5419</v>
      </c>
      <c r="G1799" t="s">
        <v>151</v>
      </c>
      <c r="H1799" t="s">
        <v>194</v>
      </c>
      <c r="I1799">
        <v>2021</v>
      </c>
      <c r="K1799" t="s">
        <v>76</v>
      </c>
      <c r="L1799" t="s">
        <v>247</v>
      </c>
      <c r="M1799" t="s">
        <v>5326</v>
      </c>
      <c r="N1799" t="s">
        <v>97</v>
      </c>
      <c r="O1799" t="s">
        <v>147</v>
      </c>
      <c r="T1799" t="s">
        <v>1564</v>
      </c>
      <c r="U1799" t="s">
        <v>56</v>
      </c>
      <c r="V1799">
        <v>18.9150068</v>
      </c>
      <c r="W1799">
        <v>-70.744644600000001</v>
      </c>
      <c r="X1799" t="s">
        <v>196</v>
      </c>
      <c r="Y1799" t="s">
        <v>196</v>
      </c>
      <c r="Z1799" t="s">
        <v>58</v>
      </c>
      <c r="AA1799" t="s">
        <v>155</v>
      </c>
      <c r="AB1799" t="s">
        <v>60</v>
      </c>
      <c r="AD1799" t="s">
        <v>156</v>
      </c>
      <c r="AE1799" t="s">
        <v>176</v>
      </c>
      <c r="AF1799" t="s">
        <v>63</v>
      </c>
      <c r="AG1799" t="s">
        <v>313</v>
      </c>
      <c r="AH1799" t="s">
        <v>120</v>
      </c>
      <c r="AI1799" t="s">
        <v>307</v>
      </c>
      <c r="AJ1799">
        <v>1</v>
      </c>
      <c r="AK1799" t="s">
        <v>605</v>
      </c>
      <c r="AL1799">
        <v>3</v>
      </c>
      <c r="AN1799" t="s">
        <v>60</v>
      </c>
      <c r="AO1799" t="s">
        <v>67</v>
      </c>
      <c r="AT1799" s="1">
        <v>43998</v>
      </c>
      <c r="AU1799" t="s">
        <v>12404</v>
      </c>
      <c r="AW1799" t="s">
        <v>71</v>
      </c>
      <c r="AX1799" t="s">
        <v>72</v>
      </c>
    </row>
    <row r="1800" spans="1:50" hidden="1" x14ac:dyDescent="0.25">
      <c r="A1800" t="str">
        <f>INDEX('Community ID'!B:B,MATCH(M1800,'Community ID'!A:A,0))</f>
        <v>San Isidro</v>
      </c>
      <c r="B1800" t="str">
        <f>INDEX('Community ID'!$K:$K,MATCH('Environmental Data'!$N1800,'Community ID'!J:J,0))</f>
        <v>Constanza</v>
      </c>
      <c r="D1800" t="s">
        <v>5420</v>
      </c>
      <c r="F1800" t="s">
        <v>1969</v>
      </c>
      <c r="G1800" t="s">
        <v>151</v>
      </c>
      <c r="H1800" s="1">
        <v>28677</v>
      </c>
      <c r="I1800">
        <v>43</v>
      </c>
      <c r="K1800" t="s">
        <v>201</v>
      </c>
      <c r="L1800" t="s">
        <v>50</v>
      </c>
      <c r="M1800" t="s">
        <v>4453</v>
      </c>
      <c r="N1800" t="s">
        <v>97</v>
      </c>
      <c r="O1800" t="s">
        <v>98</v>
      </c>
      <c r="T1800" t="s">
        <v>1564</v>
      </c>
      <c r="U1800" t="s">
        <v>56</v>
      </c>
      <c r="V1800">
        <v>18.9156434</v>
      </c>
      <c r="W1800">
        <v>-70.744246599999997</v>
      </c>
      <c r="X1800" t="s">
        <v>82</v>
      </c>
      <c r="Y1800" t="s">
        <v>82</v>
      </c>
      <c r="Z1800" t="s">
        <v>58</v>
      </c>
      <c r="AA1800" t="s">
        <v>155</v>
      </c>
      <c r="AB1800" t="s">
        <v>60</v>
      </c>
      <c r="AD1800" t="s">
        <v>156</v>
      </c>
      <c r="AE1800" t="s">
        <v>176</v>
      </c>
      <c r="AF1800" t="s">
        <v>63</v>
      </c>
      <c r="AG1800" t="s">
        <v>64</v>
      </c>
      <c r="AH1800" t="s">
        <v>120</v>
      </c>
      <c r="AI1800" t="s">
        <v>307</v>
      </c>
      <c r="AJ1800">
        <v>1</v>
      </c>
      <c r="AK1800" t="s">
        <v>605</v>
      </c>
      <c r="AL1800">
        <v>4</v>
      </c>
      <c r="AM1800">
        <v>2</v>
      </c>
      <c r="AN1800" t="s">
        <v>61</v>
      </c>
      <c r="AO1800" t="s">
        <v>67</v>
      </c>
      <c r="AT1800" s="1">
        <v>43998</v>
      </c>
      <c r="AU1800" t="s">
        <v>12405</v>
      </c>
      <c r="AW1800" t="s">
        <v>71</v>
      </c>
      <c r="AX1800" t="s">
        <v>72</v>
      </c>
    </row>
    <row r="1801" spans="1:50" hidden="1" x14ac:dyDescent="0.25">
      <c r="A1801" t="str">
        <f>INDEX('Community ID'!B:B,MATCH(M1801,'Community ID'!A:A,0))</f>
        <v>San Isidro</v>
      </c>
      <c r="B1801" t="str">
        <f>INDEX('Community ID'!$K:$K,MATCH('Environmental Data'!$N1801,'Community ID'!J:J,0))</f>
        <v>Constanza</v>
      </c>
      <c r="D1801" t="s">
        <v>5421</v>
      </c>
      <c r="F1801" t="s">
        <v>5422</v>
      </c>
      <c r="G1801" t="s">
        <v>173</v>
      </c>
      <c r="H1801" t="s">
        <v>5423</v>
      </c>
      <c r="I1801">
        <v>48</v>
      </c>
      <c r="K1801" t="s">
        <v>132</v>
      </c>
      <c r="L1801" t="s">
        <v>1533</v>
      </c>
      <c r="M1801" t="s">
        <v>1873</v>
      </c>
      <c r="N1801" t="s">
        <v>97</v>
      </c>
      <c r="O1801" t="s">
        <v>98</v>
      </c>
      <c r="T1801" t="s">
        <v>1564</v>
      </c>
      <c r="U1801" t="s">
        <v>56</v>
      </c>
      <c r="V1801">
        <v>18.915924499999999</v>
      </c>
      <c r="W1801">
        <v>-70.744814300000002</v>
      </c>
      <c r="X1801" t="s">
        <v>82</v>
      </c>
      <c r="Y1801" t="s">
        <v>82</v>
      </c>
      <c r="Z1801" t="s">
        <v>58</v>
      </c>
      <c r="AA1801" t="s">
        <v>155</v>
      </c>
      <c r="AB1801" t="s">
        <v>60</v>
      </c>
      <c r="AD1801" t="s">
        <v>156</v>
      </c>
      <c r="AE1801" t="s">
        <v>176</v>
      </c>
      <c r="AF1801" t="s">
        <v>63</v>
      </c>
      <c r="AG1801" t="s">
        <v>313</v>
      </c>
      <c r="AH1801" t="s">
        <v>120</v>
      </c>
      <c r="AI1801" t="s">
        <v>307</v>
      </c>
      <c r="AJ1801">
        <v>1</v>
      </c>
      <c r="AK1801" t="s">
        <v>605</v>
      </c>
      <c r="AL1801">
        <v>3</v>
      </c>
      <c r="AN1801" t="s">
        <v>60</v>
      </c>
      <c r="AO1801" t="s">
        <v>67</v>
      </c>
      <c r="AT1801" s="1">
        <v>43998</v>
      </c>
      <c r="AU1801" t="s">
        <v>12406</v>
      </c>
      <c r="AW1801" t="s">
        <v>71</v>
      </c>
      <c r="AX1801" t="s">
        <v>72</v>
      </c>
    </row>
    <row r="1802" spans="1:50" hidden="1" x14ac:dyDescent="0.25">
      <c r="A1802" t="str">
        <f>INDEX('Community ID'!B:B,MATCH(M1802,'Community ID'!A:A,0))</f>
        <v>San Isidro</v>
      </c>
      <c r="B1802" t="str">
        <f>INDEX('Community ID'!$K:$K,MATCH('Environmental Data'!$N1802,'Community ID'!J:J,0))</f>
        <v>Constanza</v>
      </c>
      <c r="D1802" t="s">
        <v>5424</v>
      </c>
      <c r="F1802" t="s">
        <v>5425</v>
      </c>
      <c r="G1802" t="s">
        <v>173</v>
      </c>
      <c r="H1802" t="s">
        <v>5426</v>
      </c>
      <c r="I1802">
        <v>41</v>
      </c>
      <c r="K1802" t="s">
        <v>49</v>
      </c>
      <c r="L1802" t="s">
        <v>247</v>
      </c>
      <c r="M1802" t="s">
        <v>4453</v>
      </c>
      <c r="N1802" t="s">
        <v>97</v>
      </c>
      <c r="O1802" t="s">
        <v>147</v>
      </c>
      <c r="T1802" t="s">
        <v>1564</v>
      </c>
      <c r="U1802" t="s">
        <v>56</v>
      </c>
      <c r="V1802">
        <v>18.9155677</v>
      </c>
      <c r="W1802">
        <v>-70.744735500000004</v>
      </c>
      <c r="X1802" t="s">
        <v>82</v>
      </c>
      <c r="Y1802" t="s">
        <v>82</v>
      </c>
      <c r="Z1802" t="s">
        <v>58</v>
      </c>
      <c r="AA1802" t="s">
        <v>155</v>
      </c>
      <c r="AB1802" t="s">
        <v>60</v>
      </c>
      <c r="AD1802" t="s">
        <v>156</v>
      </c>
      <c r="AE1802" t="s">
        <v>176</v>
      </c>
      <c r="AF1802" t="s">
        <v>63</v>
      </c>
      <c r="AG1802" t="s">
        <v>64</v>
      </c>
      <c r="AH1802" t="s">
        <v>120</v>
      </c>
      <c r="AI1802" t="s">
        <v>307</v>
      </c>
      <c r="AJ1802">
        <v>1</v>
      </c>
      <c r="AK1802" t="s">
        <v>605</v>
      </c>
      <c r="AL1802">
        <v>5</v>
      </c>
      <c r="AN1802" t="s">
        <v>60</v>
      </c>
      <c r="AO1802" t="s">
        <v>67</v>
      </c>
      <c r="AT1802" s="1">
        <v>43998</v>
      </c>
      <c r="AU1802" t="s">
        <v>12407</v>
      </c>
      <c r="AW1802" t="s">
        <v>71</v>
      </c>
      <c r="AX1802" t="s">
        <v>72</v>
      </c>
    </row>
    <row r="1803" spans="1:50" hidden="1" x14ac:dyDescent="0.25">
      <c r="A1803" t="str">
        <f>INDEX('Community ID'!B:B,MATCH(M1803,'Community ID'!A:A,0))</f>
        <v>Los Gajitos</v>
      </c>
      <c r="B1803" t="str">
        <f>INDEX('Community ID'!$K:$K,MATCH('Environmental Data'!$N1803,'Community ID'!J:J,0))</f>
        <v>Constanza</v>
      </c>
      <c r="D1803" t="s">
        <v>5427</v>
      </c>
      <c r="F1803" t="s">
        <v>4051</v>
      </c>
      <c r="G1803" t="s">
        <v>173</v>
      </c>
      <c r="H1803" s="1">
        <v>32238</v>
      </c>
      <c r="I1803">
        <v>33</v>
      </c>
      <c r="J1803">
        <v>8295179559</v>
      </c>
      <c r="K1803" t="s">
        <v>201</v>
      </c>
      <c r="L1803" t="s">
        <v>127</v>
      </c>
      <c r="M1803" t="s">
        <v>5275</v>
      </c>
      <c r="N1803" t="s">
        <v>97</v>
      </c>
      <c r="O1803" t="s">
        <v>53</v>
      </c>
      <c r="T1803" t="s">
        <v>5428</v>
      </c>
      <c r="U1803" t="s">
        <v>56</v>
      </c>
      <c r="V1803">
        <v>18.905555929999998</v>
      </c>
      <c r="W1803">
        <v>-70.762655530000004</v>
      </c>
      <c r="X1803" t="s">
        <v>57</v>
      </c>
      <c r="Y1803" t="s">
        <v>196</v>
      </c>
      <c r="Z1803" t="s">
        <v>58</v>
      </c>
      <c r="AA1803" t="s">
        <v>155</v>
      </c>
      <c r="AB1803" t="s">
        <v>60</v>
      </c>
      <c r="AD1803" t="s">
        <v>156</v>
      </c>
      <c r="AE1803" t="s">
        <v>176</v>
      </c>
      <c r="AF1803" t="s">
        <v>111</v>
      </c>
      <c r="AG1803" t="s">
        <v>64</v>
      </c>
      <c r="AH1803" t="s">
        <v>64</v>
      </c>
      <c r="AI1803" t="s">
        <v>326</v>
      </c>
      <c r="AJ1803">
        <v>1</v>
      </c>
      <c r="AK1803" t="s">
        <v>66</v>
      </c>
      <c r="AL1803">
        <v>2</v>
      </c>
      <c r="AN1803" t="s">
        <v>60</v>
      </c>
      <c r="AO1803" t="s">
        <v>67</v>
      </c>
      <c r="AT1803" s="1">
        <v>43992</v>
      </c>
      <c r="AU1803" t="s">
        <v>12408</v>
      </c>
      <c r="AW1803" t="s">
        <v>71</v>
      </c>
      <c r="AX1803" t="s">
        <v>72</v>
      </c>
    </row>
    <row r="1804" spans="1:50" hidden="1" x14ac:dyDescent="0.25">
      <c r="A1804" t="str">
        <f>INDEX('Community ID'!B:B,MATCH(M1804,'Community ID'!A:A,0))</f>
        <v>Los Gajitos</v>
      </c>
      <c r="B1804" t="str">
        <f>INDEX('Community ID'!$K:$K,MATCH('Environmental Data'!$N1804,'Community ID'!J:J,0))</f>
        <v>Constanza</v>
      </c>
      <c r="D1804" t="s">
        <v>5429</v>
      </c>
      <c r="F1804" t="s">
        <v>3281</v>
      </c>
      <c r="G1804" t="s">
        <v>151</v>
      </c>
      <c r="H1804" s="1">
        <v>35104</v>
      </c>
      <c r="I1804">
        <v>25</v>
      </c>
      <c r="K1804" t="s">
        <v>132</v>
      </c>
      <c r="L1804" t="s">
        <v>50</v>
      </c>
      <c r="M1804" t="s">
        <v>51</v>
      </c>
      <c r="N1804" t="s">
        <v>97</v>
      </c>
      <c r="O1804" t="s">
        <v>53</v>
      </c>
      <c r="S1804">
        <v>40213285501</v>
      </c>
      <c r="T1804" t="s">
        <v>5428</v>
      </c>
      <c r="U1804" t="s">
        <v>56</v>
      </c>
      <c r="V1804">
        <v>18.904681799999999</v>
      </c>
      <c r="W1804">
        <v>-70.761851100000001</v>
      </c>
      <c r="X1804" t="s">
        <v>82</v>
      </c>
      <c r="Y1804" t="s">
        <v>82</v>
      </c>
      <c r="Z1804" t="s">
        <v>58</v>
      </c>
      <c r="AA1804" t="s">
        <v>59</v>
      </c>
      <c r="AC1804" t="s">
        <v>60</v>
      </c>
      <c r="AD1804" t="s">
        <v>156</v>
      </c>
      <c r="AE1804" t="s">
        <v>157</v>
      </c>
      <c r="AF1804" t="s">
        <v>86</v>
      </c>
      <c r="AG1804" t="s">
        <v>64</v>
      </c>
      <c r="AH1804" t="s">
        <v>64</v>
      </c>
      <c r="AI1804" t="s">
        <v>326</v>
      </c>
      <c r="AJ1804">
        <v>1</v>
      </c>
      <c r="AK1804" t="s">
        <v>66</v>
      </c>
      <c r="AL1804">
        <v>1</v>
      </c>
      <c r="AN1804" t="s">
        <v>61</v>
      </c>
      <c r="AO1804" t="s">
        <v>170</v>
      </c>
      <c r="AT1804" s="1">
        <v>43992</v>
      </c>
      <c r="AU1804" t="s">
        <v>12409</v>
      </c>
      <c r="AW1804" t="s">
        <v>71</v>
      </c>
      <c r="AX1804" t="s">
        <v>72</v>
      </c>
    </row>
    <row r="1805" spans="1:50" hidden="1" x14ac:dyDescent="0.25">
      <c r="A1805" t="str">
        <f>INDEX('Community ID'!B:B,MATCH(M1805,'Community ID'!A:A,0))</f>
        <v>Villa Montaña</v>
      </c>
      <c r="B1805" t="str">
        <f>INDEX('Community ID'!$K:$K,MATCH('Environmental Data'!$N1805,'Community ID'!J:J,0))</f>
        <v>Constanza</v>
      </c>
      <c r="D1805" t="s">
        <v>5430</v>
      </c>
      <c r="G1805" t="s">
        <v>151</v>
      </c>
      <c r="H1805" t="s">
        <v>194</v>
      </c>
      <c r="I1805">
        <v>2021</v>
      </c>
      <c r="J1805">
        <v>8497638643</v>
      </c>
      <c r="K1805" t="s">
        <v>201</v>
      </c>
      <c r="L1805" t="s">
        <v>5431</v>
      </c>
      <c r="M1805" t="s">
        <v>5432</v>
      </c>
      <c r="N1805" t="s">
        <v>97</v>
      </c>
      <c r="O1805" t="s">
        <v>97</v>
      </c>
      <c r="Q1805" t="s">
        <v>353</v>
      </c>
      <c r="T1805" t="s">
        <v>1836</v>
      </c>
      <c r="U1805" t="s">
        <v>56</v>
      </c>
      <c r="V1805">
        <v>18.887327698505</v>
      </c>
      <c r="W1805">
        <v>-70.700226471684104</v>
      </c>
      <c r="X1805" t="s">
        <v>82</v>
      </c>
      <c r="Y1805" t="s">
        <v>82</v>
      </c>
      <c r="Z1805" t="s">
        <v>83</v>
      </c>
      <c r="AA1805" t="s">
        <v>155</v>
      </c>
      <c r="AB1805" t="s">
        <v>60</v>
      </c>
      <c r="AD1805" t="s">
        <v>156</v>
      </c>
      <c r="AE1805" t="s">
        <v>176</v>
      </c>
      <c r="AF1805" t="s">
        <v>395</v>
      </c>
      <c r="AG1805" t="s">
        <v>1052</v>
      </c>
      <c r="AH1805" t="s">
        <v>1052</v>
      </c>
      <c r="AI1805" t="s">
        <v>307</v>
      </c>
      <c r="AJ1805">
        <v>2</v>
      </c>
      <c r="AK1805" t="s">
        <v>597</v>
      </c>
      <c r="AL1805">
        <v>4</v>
      </c>
      <c r="AN1805" t="s">
        <v>60</v>
      </c>
      <c r="AO1805" t="s">
        <v>67</v>
      </c>
      <c r="AT1805" s="1">
        <v>43986</v>
      </c>
      <c r="AU1805" t="s">
        <v>12410</v>
      </c>
      <c r="AW1805" t="s">
        <v>71</v>
      </c>
      <c r="AX1805" t="s">
        <v>72</v>
      </c>
    </row>
    <row r="1806" spans="1:50" hidden="1" x14ac:dyDescent="0.25">
      <c r="A1806" t="str">
        <f>INDEX('Community ID'!B:B,MATCH(M1806,'Community ID'!A:A,0))</f>
        <v>Villa Montaña</v>
      </c>
      <c r="B1806" t="str">
        <f>INDEX('Community ID'!$K:$K,MATCH('Environmental Data'!$N1806,'Community ID'!J:J,0))</f>
        <v>Constanza</v>
      </c>
      <c r="D1806" t="s">
        <v>5433</v>
      </c>
      <c r="G1806" t="s">
        <v>151</v>
      </c>
      <c r="H1806" t="s">
        <v>5434</v>
      </c>
      <c r="I1806">
        <v>39</v>
      </c>
      <c r="J1806">
        <v>8493156128</v>
      </c>
      <c r="K1806" t="s">
        <v>76</v>
      </c>
      <c r="L1806" t="s">
        <v>5435</v>
      </c>
      <c r="M1806" t="s">
        <v>5432</v>
      </c>
      <c r="N1806" t="s">
        <v>97</v>
      </c>
      <c r="O1806" t="s">
        <v>5415</v>
      </c>
      <c r="T1806" t="s">
        <v>1836</v>
      </c>
      <c r="U1806" t="s">
        <v>56</v>
      </c>
      <c r="V1806">
        <v>18.887451533245699</v>
      </c>
      <c r="W1806">
        <v>-70.700292019239299</v>
      </c>
      <c r="X1806" t="s">
        <v>57</v>
      </c>
      <c r="Y1806" t="s">
        <v>57</v>
      </c>
      <c r="Z1806" t="s">
        <v>83</v>
      </c>
      <c r="AA1806" t="s">
        <v>59</v>
      </c>
      <c r="AB1806" t="s">
        <v>60</v>
      </c>
      <c r="AD1806" t="s">
        <v>156</v>
      </c>
      <c r="AE1806" t="s">
        <v>157</v>
      </c>
      <c r="AF1806" t="s">
        <v>86</v>
      </c>
      <c r="AG1806" t="s">
        <v>135</v>
      </c>
      <c r="AH1806" t="s">
        <v>1052</v>
      </c>
      <c r="AI1806" t="s">
        <v>5436</v>
      </c>
      <c r="AJ1806">
        <v>2</v>
      </c>
      <c r="AK1806" t="s">
        <v>5364</v>
      </c>
      <c r="AL1806">
        <v>1</v>
      </c>
      <c r="AM1806">
        <v>0</v>
      </c>
      <c r="AO1806" t="s">
        <v>67</v>
      </c>
      <c r="AT1806" s="1">
        <v>43986</v>
      </c>
      <c r="AU1806" t="s">
        <v>12411</v>
      </c>
      <c r="AW1806" t="s">
        <v>71</v>
      </c>
      <c r="AX1806" t="s">
        <v>72</v>
      </c>
    </row>
    <row r="1807" spans="1:50" hidden="1" x14ac:dyDescent="0.25">
      <c r="A1807" t="str">
        <f>INDEX('Community ID'!B:B,MATCH(M1807,'Community ID'!A:A,0))</f>
        <v>Villa Montaña</v>
      </c>
      <c r="B1807" t="str">
        <f>INDEX('Community ID'!$K:$K,MATCH('Environmental Data'!$N1807,'Community ID'!J:J,0))</f>
        <v>Constanza</v>
      </c>
      <c r="D1807" t="s">
        <v>5437</v>
      </c>
      <c r="G1807" t="s">
        <v>173</v>
      </c>
      <c r="H1807" s="1">
        <v>31269</v>
      </c>
      <c r="I1807">
        <v>36</v>
      </c>
      <c r="K1807" t="s">
        <v>76</v>
      </c>
      <c r="L1807" t="s">
        <v>127</v>
      </c>
      <c r="M1807" t="s">
        <v>5438</v>
      </c>
      <c r="N1807" t="s">
        <v>97</v>
      </c>
      <c r="O1807" t="s">
        <v>5415</v>
      </c>
      <c r="Q1807" t="s">
        <v>134</v>
      </c>
      <c r="T1807" t="s">
        <v>1836</v>
      </c>
      <c r="U1807" t="s">
        <v>56</v>
      </c>
      <c r="V1807">
        <v>18.887424082512801</v>
      </c>
      <c r="W1807">
        <v>-70.700182300126798</v>
      </c>
      <c r="X1807" t="s">
        <v>82</v>
      </c>
      <c r="Y1807" t="s">
        <v>100</v>
      </c>
      <c r="Z1807" t="s">
        <v>110</v>
      </c>
      <c r="AA1807" t="s">
        <v>155</v>
      </c>
      <c r="AB1807" t="s">
        <v>60</v>
      </c>
      <c r="AD1807" t="s">
        <v>181</v>
      </c>
      <c r="AE1807" t="s">
        <v>176</v>
      </c>
      <c r="AF1807" t="s">
        <v>395</v>
      </c>
      <c r="AG1807" t="s">
        <v>5439</v>
      </c>
      <c r="AH1807" t="s">
        <v>5440</v>
      </c>
      <c r="AI1807" t="s">
        <v>307</v>
      </c>
      <c r="AJ1807">
        <v>2</v>
      </c>
      <c r="AK1807" t="s">
        <v>89</v>
      </c>
      <c r="AL1807">
        <v>5</v>
      </c>
      <c r="AM1807">
        <v>2</v>
      </c>
      <c r="AN1807" t="s">
        <v>60</v>
      </c>
      <c r="AO1807" t="s">
        <v>67</v>
      </c>
      <c r="AT1807" s="1">
        <v>43986</v>
      </c>
      <c r="AU1807" t="s">
        <v>12412</v>
      </c>
      <c r="AW1807" t="s">
        <v>71</v>
      </c>
      <c r="AX1807" t="s">
        <v>72</v>
      </c>
    </row>
    <row r="1808" spans="1:50" hidden="1" x14ac:dyDescent="0.25">
      <c r="A1808" t="str">
        <f>INDEX('Community ID'!B:B,MATCH(M1808,'Community ID'!A:A,0))</f>
        <v>Arenazo</v>
      </c>
      <c r="B1808" t="str">
        <f>INDEX('Community ID'!$K:$K,MATCH('Environmental Data'!$N1808,'Community ID'!J:J,0))</f>
        <v>Constanza</v>
      </c>
      <c r="D1808" t="s">
        <v>5441</v>
      </c>
      <c r="G1808" t="s">
        <v>151</v>
      </c>
      <c r="H1808" s="1">
        <v>28470</v>
      </c>
      <c r="I1808">
        <v>44</v>
      </c>
      <c r="K1808" t="s">
        <v>49</v>
      </c>
      <c r="L1808" t="s">
        <v>50</v>
      </c>
      <c r="M1808" t="s">
        <v>5442</v>
      </c>
      <c r="N1808" t="s">
        <v>97</v>
      </c>
      <c r="O1808" t="s">
        <v>53</v>
      </c>
      <c r="T1808" t="s">
        <v>1564</v>
      </c>
      <c r="U1808" t="s">
        <v>56</v>
      </c>
      <c r="V1808">
        <v>18.913516999999999</v>
      </c>
      <c r="W1808">
        <v>-70.755134799999993</v>
      </c>
      <c r="X1808" t="s">
        <v>82</v>
      </c>
      <c r="Y1808" t="s">
        <v>82</v>
      </c>
      <c r="Z1808" t="s">
        <v>166</v>
      </c>
      <c r="AA1808" t="s">
        <v>59</v>
      </c>
      <c r="AB1808" t="s">
        <v>60</v>
      </c>
      <c r="AD1808" t="s">
        <v>156</v>
      </c>
      <c r="AE1808" t="s">
        <v>176</v>
      </c>
      <c r="AF1808" t="s">
        <v>63</v>
      </c>
      <c r="AG1808" t="s">
        <v>64</v>
      </c>
      <c r="AH1808" t="s">
        <v>120</v>
      </c>
      <c r="AI1808" t="s">
        <v>307</v>
      </c>
      <c r="AJ1808">
        <v>1</v>
      </c>
      <c r="AK1808" t="s">
        <v>605</v>
      </c>
      <c r="AL1808">
        <v>6</v>
      </c>
      <c r="AN1808" t="s">
        <v>60</v>
      </c>
      <c r="AO1808" t="s">
        <v>67</v>
      </c>
      <c r="AT1808" s="1">
        <v>43982</v>
      </c>
      <c r="AU1808" t="s">
        <v>12413</v>
      </c>
      <c r="AW1808" t="s">
        <v>71</v>
      </c>
      <c r="AX1808" t="s">
        <v>72</v>
      </c>
    </row>
    <row r="1809" spans="1:50" hidden="1" x14ac:dyDescent="0.25">
      <c r="A1809" t="str">
        <f>INDEX('Community ID'!B:B,MATCH(M1809,'Community ID'!A:A,0))</f>
        <v>Arenazo</v>
      </c>
      <c r="B1809" t="str">
        <f>INDEX('Community ID'!$K:$K,MATCH('Environmental Data'!$N1809,'Community ID'!J:J,0))</f>
        <v>Constanza</v>
      </c>
      <c r="D1809" t="s">
        <v>5443</v>
      </c>
      <c r="G1809" t="s">
        <v>151</v>
      </c>
      <c r="H1809" s="1">
        <v>19551</v>
      </c>
      <c r="I1809">
        <v>68</v>
      </c>
      <c r="J1809">
        <v>8496284761</v>
      </c>
      <c r="K1809" t="s">
        <v>49</v>
      </c>
      <c r="L1809" t="s">
        <v>5100</v>
      </c>
      <c r="M1809" t="s">
        <v>5442</v>
      </c>
      <c r="N1809" t="s">
        <v>97</v>
      </c>
      <c r="O1809" t="s">
        <v>98</v>
      </c>
      <c r="T1809" t="s">
        <v>1564</v>
      </c>
      <c r="U1809" t="s">
        <v>56</v>
      </c>
      <c r="V1809">
        <v>18.909119100000002</v>
      </c>
      <c r="W1809">
        <v>-70.750485499999996</v>
      </c>
      <c r="X1809" t="s">
        <v>100</v>
      </c>
      <c r="Y1809" t="s">
        <v>100</v>
      </c>
      <c r="Z1809" t="s">
        <v>58</v>
      </c>
      <c r="AA1809" t="s">
        <v>59</v>
      </c>
      <c r="AB1809" t="s">
        <v>60</v>
      </c>
      <c r="AD1809" t="s">
        <v>156</v>
      </c>
      <c r="AE1809" t="s">
        <v>176</v>
      </c>
      <c r="AF1809" t="s">
        <v>63</v>
      </c>
      <c r="AG1809" t="s">
        <v>64</v>
      </c>
      <c r="AH1809" t="s">
        <v>120</v>
      </c>
      <c r="AI1809" t="s">
        <v>307</v>
      </c>
      <c r="AJ1809">
        <v>1</v>
      </c>
      <c r="AK1809" t="s">
        <v>1216</v>
      </c>
      <c r="AL1809">
        <v>2</v>
      </c>
      <c r="AN1809" t="s">
        <v>60</v>
      </c>
      <c r="AO1809" t="s">
        <v>67</v>
      </c>
      <c r="AT1809" s="1">
        <v>43982</v>
      </c>
      <c r="AU1809" t="s">
        <v>12414</v>
      </c>
      <c r="AW1809" t="s">
        <v>71</v>
      </c>
      <c r="AX1809" t="s">
        <v>72</v>
      </c>
    </row>
    <row r="1810" spans="1:50" hidden="1" x14ac:dyDescent="0.25">
      <c r="A1810" t="str">
        <f>INDEX('Community ID'!B:B,MATCH(M1810,'Community ID'!A:A,0))</f>
        <v>El Valle</v>
      </c>
      <c r="B1810" t="str">
        <f>INDEX('Community ID'!$K:$K,MATCH('Environmental Data'!$N1810,'Community ID'!J:J,0))</f>
        <v>Constanza</v>
      </c>
      <c r="D1810" t="s">
        <v>5444</v>
      </c>
      <c r="F1810" t="s">
        <v>5445</v>
      </c>
      <c r="G1810" t="s">
        <v>151</v>
      </c>
      <c r="H1810" t="s">
        <v>5446</v>
      </c>
      <c r="I1810">
        <v>34</v>
      </c>
      <c r="K1810" t="s">
        <v>132</v>
      </c>
      <c r="L1810" t="s">
        <v>5447</v>
      </c>
      <c r="M1810" t="s">
        <v>5448</v>
      </c>
      <c r="N1810" t="s">
        <v>97</v>
      </c>
      <c r="O1810" t="s">
        <v>98</v>
      </c>
      <c r="T1810" t="s">
        <v>1564</v>
      </c>
      <c r="U1810" t="s">
        <v>56</v>
      </c>
      <c r="V1810">
        <v>18.915413000000001</v>
      </c>
      <c r="W1810">
        <v>-70.744460900000007</v>
      </c>
      <c r="X1810" t="s">
        <v>196</v>
      </c>
      <c r="Y1810" t="s">
        <v>196</v>
      </c>
      <c r="Z1810" t="s">
        <v>58</v>
      </c>
      <c r="AA1810" t="s">
        <v>155</v>
      </c>
      <c r="AB1810" t="s">
        <v>60</v>
      </c>
      <c r="AD1810" t="s">
        <v>156</v>
      </c>
      <c r="AE1810" t="s">
        <v>157</v>
      </c>
      <c r="AF1810" t="s">
        <v>63</v>
      </c>
      <c r="AG1810" t="s">
        <v>64</v>
      </c>
      <c r="AH1810" t="s">
        <v>120</v>
      </c>
      <c r="AI1810" t="s">
        <v>5449</v>
      </c>
      <c r="AJ1810">
        <v>1</v>
      </c>
      <c r="AK1810" t="s">
        <v>605</v>
      </c>
      <c r="AL1810">
        <v>2</v>
      </c>
      <c r="AN1810" t="s">
        <v>60</v>
      </c>
      <c r="AO1810" t="s">
        <v>67</v>
      </c>
      <c r="AT1810" s="1">
        <v>43978</v>
      </c>
      <c r="AU1810" t="s">
        <v>12415</v>
      </c>
      <c r="AW1810" t="s">
        <v>71</v>
      </c>
      <c r="AX1810" t="s">
        <v>72</v>
      </c>
    </row>
    <row r="1811" spans="1:50" hidden="1" x14ac:dyDescent="0.25">
      <c r="A1811" t="str">
        <f>INDEX('Community ID'!B:B,MATCH(M1811,'Community ID'!A:A,0))</f>
        <v>El Valle</v>
      </c>
      <c r="B1811" t="str">
        <f>INDEX('Community ID'!$K:$K,MATCH('Environmental Data'!$N1811,'Community ID'!J:J,0))</f>
        <v>Constanza</v>
      </c>
      <c r="D1811" t="s">
        <v>5444</v>
      </c>
      <c r="F1811" t="s">
        <v>5445</v>
      </c>
      <c r="G1811" t="s">
        <v>151</v>
      </c>
      <c r="H1811" t="s">
        <v>5446</v>
      </c>
      <c r="I1811">
        <v>34</v>
      </c>
      <c r="K1811" t="s">
        <v>132</v>
      </c>
      <c r="L1811" t="s">
        <v>5447</v>
      </c>
      <c r="M1811" t="s">
        <v>5448</v>
      </c>
      <c r="N1811" t="s">
        <v>97</v>
      </c>
      <c r="O1811" t="s">
        <v>98</v>
      </c>
      <c r="T1811" t="s">
        <v>1564</v>
      </c>
      <c r="U1811" t="s">
        <v>56</v>
      </c>
      <c r="V1811">
        <v>18.915413000000001</v>
      </c>
      <c r="W1811">
        <v>-70.744460900000007</v>
      </c>
      <c r="X1811" t="s">
        <v>196</v>
      </c>
      <c r="Y1811" t="s">
        <v>196</v>
      </c>
      <c r="Z1811" t="s">
        <v>58</v>
      </c>
      <c r="AA1811" t="s">
        <v>155</v>
      </c>
      <c r="AB1811" t="s">
        <v>60</v>
      </c>
      <c r="AD1811" t="s">
        <v>156</v>
      </c>
      <c r="AG1811" t="s">
        <v>64</v>
      </c>
      <c r="AH1811" t="s">
        <v>120</v>
      </c>
      <c r="AI1811" t="s">
        <v>5449</v>
      </c>
      <c r="AJ1811">
        <v>1</v>
      </c>
      <c r="AK1811" t="s">
        <v>2671</v>
      </c>
      <c r="AT1811" s="1">
        <v>43978</v>
      </c>
      <c r="AU1811" t="s">
        <v>12416</v>
      </c>
      <c r="AW1811" t="s">
        <v>71</v>
      </c>
      <c r="AX1811" t="s">
        <v>72</v>
      </c>
    </row>
    <row r="1812" spans="1:50" hidden="1" x14ac:dyDescent="0.25">
      <c r="A1812" t="str">
        <f>INDEX('Community ID'!B:B,MATCH(M1812,'Community ID'!A:A,0))</f>
        <v>Barrio del Padre</v>
      </c>
      <c r="B1812" t="str">
        <f>INDEX('Community ID'!$K:$K,MATCH('Environmental Data'!$N1812,'Community ID'!J:J,0))</f>
        <v>Constanza</v>
      </c>
      <c r="D1812" t="s">
        <v>5848</v>
      </c>
      <c r="G1812" t="s">
        <v>151</v>
      </c>
      <c r="H1812" t="s">
        <v>5849</v>
      </c>
      <c r="I1812">
        <v>39</v>
      </c>
      <c r="K1812" t="s">
        <v>201</v>
      </c>
      <c r="L1812" t="s">
        <v>1907</v>
      </c>
      <c r="M1812" t="s">
        <v>3436</v>
      </c>
      <c r="N1812" t="s">
        <v>97</v>
      </c>
      <c r="O1812" t="s">
        <v>98</v>
      </c>
      <c r="T1812" t="s">
        <v>1564</v>
      </c>
      <c r="U1812" t="s">
        <v>56</v>
      </c>
      <c r="V1812">
        <v>18.911187200000001</v>
      </c>
      <c r="W1812">
        <v>-70.747348700000003</v>
      </c>
      <c r="X1812" t="s">
        <v>82</v>
      </c>
      <c r="Y1812" t="s">
        <v>82</v>
      </c>
      <c r="Z1812" t="s">
        <v>110</v>
      </c>
      <c r="AA1812" t="s">
        <v>155</v>
      </c>
      <c r="AB1812" t="s">
        <v>60</v>
      </c>
      <c r="AD1812" t="s">
        <v>156</v>
      </c>
      <c r="AE1812" t="s">
        <v>176</v>
      </c>
      <c r="AF1812" t="s">
        <v>63</v>
      </c>
      <c r="AG1812" t="s">
        <v>64</v>
      </c>
      <c r="AH1812" t="s">
        <v>120</v>
      </c>
      <c r="AI1812" t="s">
        <v>5449</v>
      </c>
      <c r="AJ1812">
        <v>2</v>
      </c>
      <c r="AK1812" t="s">
        <v>605</v>
      </c>
      <c r="AL1812">
        <v>2</v>
      </c>
      <c r="AN1812" t="s">
        <v>60</v>
      </c>
      <c r="AO1812" t="s">
        <v>67</v>
      </c>
      <c r="AT1812" s="1">
        <v>43977</v>
      </c>
      <c r="AU1812" t="s">
        <v>12417</v>
      </c>
      <c r="AW1812" t="s">
        <v>71</v>
      </c>
      <c r="AX1812" t="s">
        <v>72</v>
      </c>
    </row>
    <row r="1813" spans="1:50" hidden="1" x14ac:dyDescent="0.25">
      <c r="A1813" t="str">
        <f>INDEX('Community ID'!B:B,MATCH(M1813,'Community ID'!A:A,0))</f>
        <v>Barrio del Padre</v>
      </c>
      <c r="B1813" t="str">
        <f>INDEX('Community ID'!$K:$K,MATCH('Environmental Data'!$N1813,'Community ID'!J:J,0))</f>
        <v>Constanza</v>
      </c>
      <c r="D1813" t="s">
        <v>5846</v>
      </c>
      <c r="F1813" t="s">
        <v>5847</v>
      </c>
      <c r="G1813" t="s">
        <v>151</v>
      </c>
      <c r="H1813" s="1">
        <v>25270</v>
      </c>
      <c r="I1813">
        <v>52</v>
      </c>
      <c r="K1813" t="s">
        <v>132</v>
      </c>
      <c r="L1813" t="s">
        <v>247</v>
      </c>
      <c r="M1813" t="s">
        <v>3436</v>
      </c>
      <c r="N1813" t="s">
        <v>97</v>
      </c>
      <c r="O1813" t="s">
        <v>98</v>
      </c>
      <c r="T1813" t="s">
        <v>1564</v>
      </c>
      <c r="U1813" t="s">
        <v>56</v>
      </c>
      <c r="V1813">
        <v>18.911158199999999</v>
      </c>
      <c r="W1813">
        <v>-70.747305100000005</v>
      </c>
      <c r="X1813" t="s">
        <v>82</v>
      </c>
      <c r="Y1813" t="s">
        <v>82</v>
      </c>
      <c r="Z1813" t="s">
        <v>110</v>
      </c>
      <c r="AA1813" t="s">
        <v>155</v>
      </c>
      <c r="AB1813" t="s">
        <v>60</v>
      </c>
      <c r="AD1813" t="s">
        <v>156</v>
      </c>
      <c r="AE1813" t="s">
        <v>176</v>
      </c>
      <c r="AF1813" t="s">
        <v>63</v>
      </c>
      <c r="AG1813" t="s">
        <v>64</v>
      </c>
      <c r="AH1813" t="s">
        <v>120</v>
      </c>
      <c r="AI1813" t="s">
        <v>5449</v>
      </c>
      <c r="AJ1813">
        <v>2</v>
      </c>
      <c r="AK1813" t="s">
        <v>605</v>
      </c>
      <c r="AL1813">
        <v>4</v>
      </c>
      <c r="AM1813">
        <v>2</v>
      </c>
      <c r="AN1813" t="s">
        <v>60</v>
      </c>
      <c r="AO1813" t="s">
        <v>67</v>
      </c>
      <c r="AT1813" s="1">
        <v>43977</v>
      </c>
      <c r="AU1813" t="s">
        <v>12418</v>
      </c>
      <c r="AW1813" t="s">
        <v>71</v>
      </c>
      <c r="AX1813" t="s">
        <v>72</v>
      </c>
    </row>
    <row r="1814" spans="1:50" hidden="1" x14ac:dyDescent="0.25">
      <c r="A1814" t="str">
        <f>INDEX('Community ID'!B:B,MATCH(M1814,'Community ID'!A:A,0))</f>
        <v>Barrio del Padre</v>
      </c>
      <c r="B1814" t="str">
        <f>INDEX('Community ID'!$K:$K,MATCH('Environmental Data'!$N1814,'Community ID'!J:J,0))</f>
        <v>Constanza</v>
      </c>
      <c r="D1814" t="s">
        <v>5844</v>
      </c>
      <c r="G1814" t="s">
        <v>173</v>
      </c>
      <c r="H1814" t="s">
        <v>5845</v>
      </c>
      <c r="I1814">
        <v>25</v>
      </c>
      <c r="K1814" t="s">
        <v>132</v>
      </c>
      <c r="L1814" t="s">
        <v>127</v>
      </c>
      <c r="M1814" t="s">
        <v>3436</v>
      </c>
      <c r="N1814" t="s">
        <v>97</v>
      </c>
      <c r="O1814" t="s">
        <v>98</v>
      </c>
      <c r="T1814" t="s">
        <v>1564</v>
      </c>
      <c r="U1814" t="s">
        <v>56</v>
      </c>
      <c r="V1814">
        <v>18.911186000000001</v>
      </c>
      <c r="W1814">
        <v>-70.747347899999994</v>
      </c>
      <c r="X1814" t="s">
        <v>275</v>
      </c>
      <c r="Y1814" t="s">
        <v>275</v>
      </c>
      <c r="Z1814" t="s">
        <v>110</v>
      </c>
      <c r="AA1814" t="s">
        <v>155</v>
      </c>
      <c r="AC1814" t="s">
        <v>60</v>
      </c>
      <c r="AD1814" t="s">
        <v>156</v>
      </c>
      <c r="AE1814" t="s">
        <v>176</v>
      </c>
      <c r="AF1814" t="s">
        <v>63</v>
      </c>
      <c r="AG1814" t="s">
        <v>64</v>
      </c>
      <c r="AH1814" t="s">
        <v>120</v>
      </c>
      <c r="AI1814" t="s">
        <v>5449</v>
      </c>
      <c r="AJ1814">
        <v>2</v>
      </c>
      <c r="AK1814" t="s">
        <v>1216</v>
      </c>
      <c r="AL1814">
        <v>4</v>
      </c>
      <c r="AM1814">
        <v>2</v>
      </c>
      <c r="AN1814" t="s">
        <v>61</v>
      </c>
      <c r="AO1814" t="s">
        <v>67</v>
      </c>
      <c r="AT1814" s="1">
        <v>43977</v>
      </c>
      <c r="AU1814" t="s">
        <v>12419</v>
      </c>
      <c r="AW1814" t="s">
        <v>71</v>
      </c>
      <c r="AX1814" t="s">
        <v>72</v>
      </c>
    </row>
    <row r="1815" spans="1:50" hidden="1" x14ac:dyDescent="0.25">
      <c r="A1815" t="str">
        <f>INDEX('Community ID'!B:B,MATCH(M1815,'Community ID'!A:A,0))</f>
        <v>Barrio del Padre</v>
      </c>
      <c r="B1815" t="str">
        <f>INDEX('Community ID'!$K:$K,MATCH('Environmental Data'!$N1815,'Community ID'!J:J,0))</f>
        <v>Constanza</v>
      </c>
      <c r="D1815" t="s">
        <v>5841</v>
      </c>
      <c r="G1815" t="s">
        <v>151</v>
      </c>
      <c r="H1815" t="s">
        <v>5842</v>
      </c>
      <c r="I1815">
        <v>50</v>
      </c>
      <c r="K1815" t="s">
        <v>49</v>
      </c>
      <c r="L1815" t="s">
        <v>2198</v>
      </c>
      <c r="M1815" t="s">
        <v>5843</v>
      </c>
      <c r="N1815" t="s">
        <v>97</v>
      </c>
      <c r="O1815" t="s">
        <v>98</v>
      </c>
      <c r="T1815" t="s">
        <v>1564</v>
      </c>
      <c r="U1815" t="s">
        <v>56</v>
      </c>
      <c r="V1815">
        <v>18.911180099999999</v>
      </c>
      <c r="W1815">
        <v>-70.747332700000001</v>
      </c>
      <c r="X1815" t="s">
        <v>82</v>
      </c>
      <c r="Y1815" t="s">
        <v>82</v>
      </c>
      <c r="Z1815" t="s">
        <v>110</v>
      </c>
      <c r="AA1815" t="s">
        <v>155</v>
      </c>
      <c r="AB1815" t="s">
        <v>60</v>
      </c>
      <c r="AD1815" t="s">
        <v>156</v>
      </c>
      <c r="AE1815" t="s">
        <v>176</v>
      </c>
      <c r="AF1815" t="s">
        <v>63</v>
      </c>
      <c r="AG1815" t="s">
        <v>64</v>
      </c>
      <c r="AH1815" t="s">
        <v>120</v>
      </c>
      <c r="AI1815" t="s">
        <v>5449</v>
      </c>
      <c r="AJ1815">
        <v>2</v>
      </c>
      <c r="AK1815" t="s">
        <v>605</v>
      </c>
      <c r="AL1815">
        <v>2</v>
      </c>
      <c r="AN1815" t="s">
        <v>61</v>
      </c>
      <c r="AO1815" t="s">
        <v>67</v>
      </c>
      <c r="AT1815" s="1">
        <v>43977</v>
      </c>
      <c r="AU1815" t="s">
        <v>12420</v>
      </c>
      <c r="AW1815" t="s">
        <v>71</v>
      </c>
      <c r="AX1815" t="s">
        <v>72</v>
      </c>
    </row>
    <row r="1816" spans="1:50" hidden="1" x14ac:dyDescent="0.25">
      <c r="A1816" t="str">
        <f>INDEX('Community ID'!B:B,MATCH(M1816,'Community ID'!A:A,0))</f>
        <v>Barrio del Padre</v>
      </c>
      <c r="B1816" t="str">
        <f>INDEX('Community ID'!$K:$K,MATCH('Environmental Data'!$N1816,'Community ID'!J:J,0))</f>
        <v>Constanza</v>
      </c>
      <c r="D1816" t="s">
        <v>5840</v>
      </c>
      <c r="F1816" t="s">
        <v>942</v>
      </c>
      <c r="G1816" t="s">
        <v>173</v>
      </c>
      <c r="H1816" s="1">
        <v>27189</v>
      </c>
      <c r="I1816">
        <v>47</v>
      </c>
      <c r="K1816" t="s">
        <v>49</v>
      </c>
      <c r="L1816" t="s">
        <v>127</v>
      </c>
      <c r="M1816" t="s">
        <v>3436</v>
      </c>
      <c r="N1816" t="s">
        <v>97</v>
      </c>
      <c r="O1816" t="s">
        <v>98</v>
      </c>
      <c r="T1816" t="s">
        <v>1564</v>
      </c>
      <c r="U1816" t="s">
        <v>56</v>
      </c>
      <c r="V1816">
        <v>18.9111762</v>
      </c>
      <c r="W1816">
        <v>-70.747336099999998</v>
      </c>
      <c r="X1816" t="s">
        <v>82</v>
      </c>
      <c r="Y1816" t="s">
        <v>275</v>
      </c>
      <c r="Z1816" t="s">
        <v>110</v>
      </c>
      <c r="AA1816" t="s">
        <v>155</v>
      </c>
      <c r="AB1816" t="s">
        <v>60</v>
      </c>
      <c r="AD1816" t="s">
        <v>156</v>
      </c>
      <c r="AE1816" t="s">
        <v>176</v>
      </c>
      <c r="AF1816" t="s">
        <v>111</v>
      </c>
      <c r="AG1816" t="s">
        <v>64</v>
      </c>
      <c r="AH1816" t="s">
        <v>120</v>
      </c>
      <c r="AI1816" t="s">
        <v>5449</v>
      </c>
      <c r="AJ1816">
        <v>2</v>
      </c>
      <c r="AK1816" t="s">
        <v>1216</v>
      </c>
      <c r="AL1816">
        <v>2</v>
      </c>
      <c r="AN1816" t="s">
        <v>60</v>
      </c>
      <c r="AO1816" t="s">
        <v>67</v>
      </c>
      <c r="AT1816" s="1">
        <v>43977</v>
      </c>
      <c r="AU1816" t="s">
        <v>12421</v>
      </c>
      <c r="AW1816" t="s">
        <v>71</v>
      </c>
      <c r="AX1816" t="s">
        <v>72</v>
      </c>
    </row>
    <row r="1817" spans="1:50" hidden="1" x14ac:dyDescent="0.25">
      <c r="A1817" t="str">
        <f>INDEX('Community ID'!B:B,MATCH(M1817,'Community ID'!A:A,0))</f>
        <v>Barrio del Padre</v>
      </c>
      <c r="B1817" t="str">
        <f>INDEX('Community ID'!$K:$K,MATCH('Environmental Data'!$N1817,'Community ID'!J:J,0))</f>
        <v>Constanza</v>
      </c>
      <c r="D1817" t="s">
        <v>5838</v>
      </c>
      <c r="G1817" t="s">
        <v>151</v>
      </c>
      <c r="H1817" s="1">
        <v>29068</v>
      </c>
      <c r="I1817">
        <v>42</v>
      </c>
      <c r="K1817" t="s">
        <v>117</v>
      </c>
      <c r="L1817" t="s">
        <v>5839</v>
      </c>
      <c r="M1817" t="s">
        <v>3436</v>
      </c>
      <c r="N1817" t="s">
        <v>97</v>
      </c>
      <c r="O1817" t="s">
        <v>98</v>
      </c>
      <c r="T1817" t="s">
        <v>1564</v>
      </c>
      <c r="U1817" t="s">
        <v>56</v>
      </c>
      <c r="V1817">
        <v>18.911185400000001</v>
      </c>
      <c r="W1817">
        <v>-70.747348700000003</v>
      </c>
      <c r="X1817" t="s">
        <v>57</v>
      </c>
      <c r="Y1817" t="s">
        <v>100</v>
      </c>
      <c r="Z1817" t="s">
        <v>110</v>
      </c>
      <c r="AA1817" t="s">
        <v>155</v>
      </c>
      <c r="AB1817" t="s">
        <v>60</v>
      </c>
      <c r="AD1817" t="s">
        <v>156</v>
      </c>
      <c r="AE1817" t="s">
        <v>176</v>
      </c>
      <c r="AF1817" t="s">
        <v>111</v>
      </c>
      <c r="AG1817" t="s">
        <v>64</v>
      </c>
      <c r="AH1817" t="s">
        <v>120</v>
      </c>
      <c r="AI1817" t="s">
        <v>5449</v>
      </c>
      <c r="AJ1817">
        <v>2</v>
      </c>
      <c r="AK1817" t="s">
        <v>1216</v>
      </c>
      <c r="AL1817">
        <v>3</v>
      </c>
      <c r="AN1817" t="s">
        <v>60</v>
      </c>
      <c r="AO1817" t="s">
        <v>67</v>
      </c>
      <c r="AT1817" s="1">
        <v>43977</v>
      </c>
      <c r="AU1817" t="s">
        <v>12422</v>
      </c>
      <c r="AW1817" t="s">
        <v>71</v>
      </c>
      <c r="AX1817" t="s">
        <v>72</v>
      </c>
    </row>
    <row r="1818" spans="1:50" hidden="1" x14ac:dyDescent="0.25">
      <c r="A1818" t="str">
        <f>INDEX('Community ID'!B:B,MATCH(M1818,'Community ID'!A:A,0))</f>
        <v>Barrio del Padre</v>
      </c>
      <c r="B1818" t="str">
        <f>INDEX('Community ID'!$K:$K,MATCH('Environmental Data'!$N1818,'Community ID'!J:J,0))</f>
        <v>Constanza</v>
      </c>
      <c r="D1818" t="s">
        <v>5837</v>
      </c>
      <c r="F1818" t="s">
        <v>1567</v>
      </c>
      <c r="G1818" t="s">
        <v>173</v>
      </c>
      <c r="H1818" s="1">
        <v>23500</v>
      </c>
      <c r="I1818">
        <v>57</v>
      </c>
      <c r="K1818" t="s">
        <v>49</v>
      </c>
      <c r="L1818" t="s">
        <v>127</v>
      </c>
      <c r="M1818" t="s">
        <v>3436</v>
      </c>
      <c r="N1818" t="s">
        <v>97</v>
      </c>
      <c r="O1818" t="s">
        <v>53</v>
      </c>
      <c r="T1818" t="s">
        <v>1564</v>
      </c>
      <c r="U1818" t="s">
        <v>56</v>
      </c>
      <c r="V1818">
        <v>18.9111525</v>
      </c>
      <c r="W1818">
        <v>-70.747298000000001</v>
      </c>
      <c r="X1818" t="s">
        <v>82</v>
      </c>
      <c r="Y1818" t="s">
        <v>82</v>
      </c>
      <c r="Z1818" t="s">
        <v>110</v>
      </c>
      <c r="AA1818" t="s">
        <v>155</v>
      </c>
      <c r="AB1818" t="s">
        <v>60</v>
      </c>
      <c r="AD1818" t="s">
        <v>156</v>
      </c>
      <c r="AE1818" t="s">
        <v>176</v>
      </c>
      <c r="AF1818" t="s">
        <v>63</v>
      </c>
      <c r="AG1818" t="s">
        <v>64</v>
      </c>
      <c r="AH1818" t="s">
        <v>120</v>
      </c>
      <c r="AI1818" t="s">
        <v>5449</v>
      </c>
      <c r="AJ1818">
        <v>2</v>
      </c>
      <c r="AK1818" t="s">
        <v>1216</v>
      </c>
      <c r="AL1818">
        <v>3</v>
      </c>
      <c r="AN1818" t="s">
        <v>60</v>
      </c>
      <c r="AO1818" t="s">
        <v>67</v>
      </c>
      <c r="AT1818" s="1">
        <v>43977</v>
      </c>
      <c r="AU1818" t="s">
        <v>12423</v>
      </c>
      <c r="AW1818" t="s">
        <v>71</v>
      </c>
      <c r="AX1818" t="s">
        <v>72</v>
      </c>
    </row>
    <row r="1819" spans="1:50" hidden="1" x14ac:dyDescent="0.25">
      <c r="A1819" t="str">
        <f>INDEX('Community ID'!B:B,MATCH(M1819,'Community ID'!A:A,0))</f>
        <v>Barrio del Padre</v>
      </c>
      <c r="B1819" t="str">
        <f>INDEX('Community ID'!$K:$K,MATCH('Environmental Data'!$N1819,'Community ID'!J:J,0))</f>
        <v>Constanza</v>
      </c>
      <c r="D1819" t="s">
        <v>5837</v>
      </c>
      <c r="F1819" t="s">
        <v>1567</v>
      </c>
      <c r="G1819" t="s">
        <v>173</v>
      </c>
      <c r="H1819" s="1">
        <v>23500</v>
      </c>
      <c r="I1819">
        <v>57</v>
      </c>
      <c r="K1819" t="s">
        <v>49</v>
      </c>
      <c r="L1819" t="s">
        <v>127</v>
      </c>
      <c r="M1819" t="s">
        <v>3436</v>
      </c>
      <c r="N1819" t="s">
        <v>97</v>
      </c>
      <c r="O1819" t="s">
        <v>53</v>
      </c>
      <c r="T1819" t="s">
        <v>1564</v>
      </c>
      <c r="U1819" t="s">
        <v>56</v>
      </c>
      <c r="V1819">
        <v>18.9111525</v>
      </c>
      <c r="W1819">
        <v>-70.747298000000001</v>
      </c>
      <c r="X1819" t="s">
        <v>82</v>
      </c>
      <c r="Y1819" t="s">
        <v>82</v>
      </c>
      <c r="Z1819" t="s">
        <v>110</v>
      </c>
      <c r="AA1819" t="s">
        <v>155</v>
      </c>
      <c r="AB1819" t="s">
        <v>60</v>
      </c>
      <c r="AD1819" t="s">
        <v>156</v>
      </c>
      <c r="AF1819" t="s">
        <v>63</v>
      </c>
      <c r="AG1819" t="s">
        <v>64</v>
      </c>
      <c r="AH1819" t="s">
        <v>120</v>
      </c>
      <c r="AI1819" t="s">
        <v>5449</v>
      </c>
      <c r="AJ1819">
        <v>2</v>
      </c>
      <c r="AK1819" t="s">
        <v>1216</v>
      </c>
      <c r="AN1819" t="s">
        <v>60</v>
      </c>
      <c r="AT1819" s="1">
        <v>43977</v>
      </c>
      <c r="AU1819" t="s">
        <v>12424</v>
      </c>
      <c r="AW1819" t="s">
        <v>71</v>
      </c>
      <c r="AX1819" t="s">
        <v>72</v>
      </c>
    </row>
    <row r="1820" spans="1:50" hidden="1" x14ac:dyDescent="0.25">
      <c r="A1820" t="str">
        <f>INDEX('Community ID'!B:B,MATCH(M1820,'Community ID'!A:A,0))</f>
        <v>Barrio del Padre</v>
      </c>
      <c r="B1820" t="str">
        <f>INDEX('Community ID'!$K:$K,MATCH('Environmental Data'!$N1820,'Community ID'!J:J,0))</f>
        <v>Constanza</v>
      </c>
      <c r="D1820" t="s">
        <v>5835</v>
      </c>
      <c r="F1820" t="s">
        <v>631</v>
      </c>
      <c r="G1820" t="s">
        <v>173</v>
      </c>
      <c r="H1820" s="1">
        <v>28925</v>
      </c>
      <c r="I1820">
        <v>42</v>
      </c>
      <c r="K1820" t="s">
        <v>492</v>
      </c>
      <c r="L1820" t="s">
        <v>5836</v>
      </c>
      <c r="M1820" t="s">
        <v>3445</v>
      </c>
      <c r="N1820" t="s">
        <v>97</v>
      </c>
      <c r="O1820" t="s">
        <v>98</v>
      </c>
      <c r="T1820" t="s">
        <v>1564</v>
      </c>
      <c r="U1820" t="s">
        <v>56</v>
      </c>
      <c r="V1820">
        <v>18.911104600000002</v>
      </c>
      <c r="W1820">
        <v>-70.747305999999995</v>
      </c>
      <c r="X1820" t="s">
        <v>82</v>
      </c>
      <c r="Y1820" t="s">
        <v>82</v>
      </c>
      <c r="Z1820" t="s">
        <v>110</v>
      </c>
      <c r="AA1820" t="s">
        <v>155</v>
      </c>
      <c r="AB1820" t="s">
        <v>60</v>
      </c>
      <c r="AD1820" t="s">
        <v>156</v>
      </c>
      <c r="AE1820" t="s">
        <v>176</v>
      </c>
      <c r="AF1820" t="s">
        <v>63</v>
      </c>
      <c r="AG1820" t="s">
        <v>64</v>
      </c>
      <c r="AH1820" t="s">
        <v>120</v>
      </c>
      <c r="AI1820" t="s">
        <v>5449</v>
      </c>
      <c r="AJ1820">
        <v>2</v>
      </c>
      <c r="AK1820" t="s">
        <v>1216</v>
      </c>
      <c r="AL1820">
        <v>4</v>
      </c>
      <c r="AN1820" t="s">
        <v>60</v>
      </c>
      <c r="AO1820" t="s">
        <v>67</v>
      </c>
      <c r="AT1820" s="1">
        <v>43977</v>
      </c>
      <c r="AU1820" t="s">
        <v>12425</v>
      </c>
      <c r="AW1820" t="s">
        <v>71</v>
      </c>
      <c r="AX1820" t="s">
        <v>72</v>
      </c>
    </row>
    <row r="1821" spans="1:50" hidden="1" x14ac:dyDescent="0.25">
      <c r="A1821" t="str">
        <f>INDEX('Community ID'!B:B,MATCH(M1821,'Community ID'!A:A,0))</f>
        <v>Barrio del Padre</v>
      </c>
      <c r="B1821" t="str">
        <f>INDEX('Community ID'!$K:$K,MATCH('Environmental Data'!$N1821,'Community ID'!J:J,0))</f>
        <v>Constanza</v>
      </c>
      <c r="D1821" t="s">
        <v>5832</v>
      </c>
      <c r="F1821" t="s">
        <v>5833</v>
      </c>
      <c r="G1821" t="s">
        <v>173</v>
      </c>
      <c r="H1821" t="s">
        <v>5834</v>
      </c>
      <c r="I1821">
        <v>71</v>
      </c>
      <c r="K1821" t="s">
        <v>76</v>
      </c>
      <c r="L1821" t="s">
        <v>127</v>
      </c>
      <c r="M1821" t="s">
        <v>3436</v>
      </c>
      <c r="N1821" t="s">
        <v>97</v>
      </c>
      <c r="O1821" t="s">
        <v>98</v>
      </c>
      <c r="T1821" t="s">
        <v>1564</v>
      </c>
      <c r="U1821" t="s">
        <v>56</v>
      </c>
      <c r="V1821">
        <v>18.911175799999999</v>
      </c>
      <c r="W1821">
        <v>-70.747318800000002</v>
      </c>
      <c r="X1821" t="s">
        <v>82</v>
      </c>
      <c r="Y1821" t="s">
        <v>57</v>
      </c>
      <c r="Z1821" t="s">
        <v>58</v>
      </c>
      <c r="AA1821" t="s">
        <v>155</v>
      </c>
      <c r="AB1821" t="s">
        <v>60</v>
      </c>
      <c r="AD1821" t="s">
        <v>156</v>
      </c>
      <c r="AE1821" t="s">
        <v>176</v>
      </c>
      <c r="AF1821" t="s">
        <v>63</v>
      </c>
      <c r="AG1821" t="s">
        <v>64</v>
      </c>
      <c r="AH1821" t="s">
        <v>120</v>
      </c>
      <c r="AI1821" t="s">
        <v>307</v>
      </c>
      <c r="AJ1821">
        <v>2</v>
      </c>
      <c r="AK1821" t="s">
        <v>1216</v>
      </c>
      <c r="AL1821">
        <v>4</v>
      </c>
      <c r="AM1821">
        <v>1</v>
      </c>
      <c r="AN1821" t="s">
        <v>61</v>
      </c>
      <c r="AO1821" t="s">
        <v>67</v>
      </c>
      <c r="AT1821" s="1">
        <v>43977</v>
      </c>
      <c r="AU1821" t="s">
        <v>12426</v>
      </c>
      <c r="AW1821" t="s">
        <v>71</v>
      </c>
      <c r="AX1821" t="s">
        <v>72</v>
      </c>
    </row>
    <row r="1822" spans="1:50" hidden="1" x14ac:dyDescent="0.25">
      <c r="A1822" t="str">
        <f>INDEX('Community ID'!B:B,MATCH(M1822,'Community ID'!A:A,0))</f>
        <v>La Luisa</v>
      </c>
      <c r="B1822" t="str">
        <f>INDEX('Community ID'!$K:$K,MATCH('Environmental Data'!$N1822,'Community ID'!J:J,0))</f>
        <v>Constanza</v>
      </c>
      <c r="D1822" t="s">
        <v>5853</v>
      </c>
      <c r="G1822" t="s">
        <v>173</v>
      </c>
      <c r="H1822" t="s">
        <v>5855</v>
      </c>
      <c r="I1822">
        <v>29</v>
      </c>
      <c r="J1822">
        <v>8298696420</v>
      </c>
      <c r="K1822" t="s">
        <v>76</v>
      </c>
      <c r="L1822" t="s">
        <v>127</v>
      </c>
      <c r="M1822" t="s">
        <v>5272</v>
      </c>
      <c r="N1822" t="s">
        <v>97</v>
      </c>
      <c r="O1822" t="s">
        <v>98</v>
      </c>
      <c r="T1822" t="s">
        <v>1564</v>
      </c>
      <c r="U1822" t="s">
        <v>56</v>
      </c>
      <c r="V1822">
        <v>18.915392400000002</v>
      </c>
      <c r="W1822">
        <v>-70.744487599999999</v>
      </c>
      <c r="X1822" t="s">
        <v>196</v>
      </c>
      <c r="Y1822" t="s">
        <v>100</v>
      </c>
      <c r="Z1822" t="s">
        <v>166</v>
      </c>
      <c r="AA1822" t="s">
        <v>155</v>
      </c>
      <c r="AB1822" t="s">
        <v>60</v>
      </c>
      <c r="AD1822" t="s">
        <v>156</v>
      </c>
      <c r="AE1822" t="s">
        <v>157</v>
      </c>
      <c r="AF1822" t="s">
        <v>111</v>
      </c>
      <c r="AG1822" t="s">
        <v>530</v>
      </c>
      <c r="AH1822" t="s">
        <v>120</v>
      </c>
      <c r="AI1822" t="s">
        <v>307</v>
      </c>
      <c r="AJ1822">
        <v>1</v>
      </c>
      <c r="AK1822" t="s">
        <v>1216</v>
      </c>
      <c r="AL1822">
        <v>3</v>
      </c>
      <c r="AN1822" t="s">
        <v>61</v>
      </c>
      <c r="AO1822" t="s">
        <v>67</v>
      </c>
      <c r="AT1822" s="1">
        <v>43973</v>
      </c>
      <c r="AU1822" t="s">
        <v>12427</v>
      </c>
      <c r="AW1822" t="s">
        <v>71</v>
      </c>
      <c r="AX1822" t="s">
        <v>72</v>
      </c>
    </row>
    <row r="1823" spans="1:50" hidden="1" x14ac:dyDescent="0.25">
      <c r="A1823" t="str">
        <f>INDEX('Community ID'!B:B,MATCH(M1823,'Community ID'!A:A,0))</f>
        <v>El Valle</v>
      </c>
      <c r="B1823" t="str">
        <f>INDEX('Community ID'!$K:$K,MATCH('Environmental Data'!$N1823,'Community ID'!J:J,0))</f>
        <v>Constanza</v>
      </c>
      <c r="D1823" t="s">
        <v>5850</v>
      </c>
      <c r="F1823" t="s">
        <v>5851</v>
      </c>
      <c r="G1823" t="s">
        <v>151</v>
      </c>
      <c r="H1823" s="1">
        <v>36835</v>
      </c>
      <c r="I1823">
        <v>21</v>
      </c>
      <c r="J1823">
        <v>8298551552</v>
      </c>
      <c r="K1823" t="s">
        <v>117</v>
      </c>
      <c r="L1823" t="s">
        <v>118</v>
      </c>
      <c r="M1823" t="s">
        <v>5852</v>
      </c>
      <c r="N1823" t="s">
        <v>97</v>
      </c>
      <c r="O1823" t="s">
        <v>98</v>
      </c>
      <c r="T1823" t="s">
        <v>1564</v>
      </c>
      <c r="U1823" t="s">
        <v>56</v>
      </c>
      <c r="V1823">
        <v>18.914318900000001</v>
      </c>
      <c r="W1823">
        <v>-70.744898699999993</v>
      </c>
      <c r="X1823" t="s">
        <v>57</v>
      </c>
      <c r="Y1823" t="s">
        <v>100</v>
      </c>
      <c r="Z1823" t="s">
        <v>83</v>
      </c>
      <c r="AA1823" t="s">
        <v>155</v>
      </c>
      <c r="AB1823" t="s">
        <v>60</v>
      </c>
      <c r="AD1823" t="s">
        <v>156</v>
      </c>
      <c r="AE1823" t="s">
        <v>176</v>
      </c>
      <c r="AF1823" t="s">
        <v>63</v>
      </c>
      <c r="AG1823" t="s">
        <v>64</v>
      </c>
      <c r="AH1823" t="s">
        <v>120</v>
      </c>
      <c r="AJ1823">
        <v>2</v>
      </c>
      <c r="AK1823" t="s">
        <v>605</v>
      </c>
      <c r="AL1823">
        <v>3</v>
      </c>
      <c r="AN1823" t="s">
        <v>61</v>
      </c>
      <c r="AO1823" t="s">
        <v>67</v>
      </c>
      <c r="AT1823" s="1">
        <v>43973</v>
      </c>
      <c r="AU1823" t="s">
        <v>12428</v>
      </c>
      <c r="AW1823" t="s">
        <v>71</v>
      </c>
      <c r="AX1823" t="s">
        <v>72</v>
      </c>
    </row>
    <row r="1824" spans="1:50" hidden="1" x14ac:dyDescent="0.25">
      <c r="A1824" t="str">
        <f>INDEX('Community ID'!B:B,MATCH(M1824,'Community ID'!A:A,0))</f>
        <v>San Isidro</v>
      </c>
      <c r="B1824" t="str">
        <f>INDEX('Community ID'!$K:$K,MATCH('Environmental Data'!$N1824,'Community ID'!J:J,0))</f>
        <v>Constanza</v>
      </c>
      <c r="D1824" t="s">
        <v>5856</v>
      </c>
      <c r="G1824" t="s">
        <v>173</v>
      </c>
      <c r="H1824" s="1">
        <v>28643</v>
      </c>
      <c r="I1824">
        <v>43</v>
      </c>
      <c r="J1824">
        <v>8299373446</v>
      </c>
      <c r="K1824" t="s">
        <v>49</v>
      </c>
      <c r="L1824" t="s">
        <v>127</v>
      </c>
      <c r="M1824" t="s">
        <v>4453</v>
      </c>
      <c r="N1824" t="s">
        <v>97</v>
      </c>
      <c r="O1824" t="s">
        <v>98</v>
      </c>
      <c r="T1824" t="s">
        <v>1564</v>
      </c>
      <c r="U1824" t="s">
        <v>56</v>
      </c>
      <c r="V1824">
        <v>18.9153913</v>
      </c>
      <c r="W1824">
        <v>-70.744810400000006</v>
      </c>
      <c r="X1824" t="s">
        <v>82</v>
      </c>
      <c r="Y1824" t="s">
        <v>82</v>
      </c>
      <c r="Z1824" t="s">
        <v>58</v>
      </c>
      <c r="AA1824" t="s">
        <v>59</v>
      </c>
      <c r="AB1824" t="s">
        <v>60</v>
      </c>
      <c r="AD1824" t="s">
        <v>156</v>
      </c>
      <c r="AE1824" t="s">
        <v>176</v>
      </c>
      <c r="AF1824" t="s">
        <v>111</v>
      </c>
      <c r="AG1824" t="s">
        <v>64</v>
      </c>
      <c r="AH1824" t="s">
        <v>120</v>
      </c>
      <c r="AI1824" t="s">
        <v>5857</v>
      </c>
      <c r="AJ1824">
        <v>1</v>
      </c>
      <c r="AK1824" t="s">
        <v>1216</v>
      </c>
      <c r="AL1824">
        <v>4</v>
      </c>
      <c r="AN1824" t="s">
        <v>60</v>
      </c>
      <c r="AO1824" t="s">
        <v>67</v>
      </c>
      <c r="AT1824" s="1">
        <v>43970</v>
      </c>
      <c r="AU1824" t="s">
        <v>12429</v>
      </c>
      <c r="AW1824" t="s">
        <v>71</v>
      </c>
      <c r="AX1824" t="s">
        <v>72</v>
      </c>
    </row>
    <row r="1825" spans="1:50" hidden="1" x14ac:dyDescent="0.25">
      <c r="A1825" t="str">
        <f>INDEX('Community ID'!B:B,MATCH(M1825,'Community ID'!A:A,0))</f>
        <v>San Isidro</v>
      </c>
      <c r="B1825" t="str">
        <f>INDEX('Community ID'!$K:$K,MATCH('Environmental Data'!$N1825,'Community ID'!J:J,0))</f>
        <v>Constanza</v>
      </c>
      <c r="D1825" t="s">
        <v>5858</v>
      </c>
      <c r="F1825" t="s">
        <v>5859</v>
      </c>
      <c r="G1825" t="s">
        <v>173</v>
      </c>
      <c r="H1825" t="s">
        <v>5426</v>
      </c>
      <c r="I1825">
        <v>41</v>
      </c>
      <c r="J1825">
        <v>8095391558</v>
      </c>
      <c r="K1825" t="s">
        <v>49</v>
      </c>
      <c r="L1825" t="s">
        <v>247</v>
      </c>
      <c r="M1825" t="s">
        <v>4453</v>
      </c>
      <c r="N1825" t="s">
        <v>97</v>
      </c>
      <c r="O1825" t="s">
        <v>98</v>
      </c>
      <c r="T1825" t="s">
        <v>1564</v>
      </c>
      <c r="U1825" t="s">
        <v>56</v>
      </c>
      <c r="V1825">
        <v>18.9155455</v>
      </c>
      <c r="W1825">
        <v>-70.744739300000006</v>
      </c>
      <c r="X1825" t="s">
        <v>82</v>
      </c>
      <c r="Y1825" t="s">
        <v>82</v>
      </c>
      <c r="Z1825" t="s">
        <v>58</v>
      </c>
      <c r="AA1825" t="s">
        <v>155</v>
      </c>
      <c r="AB1825" t="s">
        <v>60</v>
      </c>
      <c r="AD1825" t="s">
        <v>156</v>
      </c>
      <c r="AE1825" t="s">
        <v>176</v>
      </c>
      <c r="AF1825" t="s">
        <v>63</v>
      </c>
      <c r="AG1825" t="s">
        <v>64</v>
      </c>
      <c r="AH1825" t="s">
        <v>120</v>
      </c>
      <c r="AI1825" t="s">
        <v>307</v>
      </c>
      <c r="AJ1825">
        <v>1</v>
      </c>
      <c r="AK1825" t="s">
        <v>1216</v>
      </c>
      <c r="AL1825">
        <v>5</v>
      </c>
      <c r="AN1825" t="s">
        <v>60</v>
      </c>
      <c r="AO1825" t="s">
        <v>67</v>
      </c>
      <c r="AT1825" s="1">
        <v>43970</v>
      </c>
      <c r="AU1825" t="s">
        <v>12430</v>
      </c>
      <c r="AW1825" t="s">
        <v>71</v>
      </c>
      <c r="AX1825" t="s">
        <v>72</v>
      </c>
    </row>
    <row r="1826" spans="1:50" hidden="1" x14ac:dyDescent="0.25">
      <c r="A1826" t="str">
        <f>INDEX('Community ID'!B:B,MATCH(M1826,'Community ID'!A:A,0))</f>
        <v>Los Gajitos</v>
      </c>
      <c r="B1826" t="str">
        <f>INDEX('Community ID'!$K:$K,MATCH('Environmental Data'!$N1826,'Community ID'!J:J,0))</f>
        <v>Constanza</v>
      </c>
      <c r="D1826" t="s">
        <v>5860</v>
      </c>
      <c r="G1826" t="s">
        <v>173</v>
      </c>
      <c r="H1826" t="s">
        <v>5861</v>
      </c>
      <c r="I1826">
        <v>54</v>
      </c>
      <c r="K1826" t="s">
        <v>76</v>
      </c>
      <c r="L1826" t="s">
        <v>108</v>
      </c>
      <c r="M1826" t="s">
        <v>5275</v>
      </c>
      <c r="N1826" t="s">
        <v>97</v>
      </c>
      <c r="O1826" t="s">
        <v>98</v>
      </c>
      <c r="Q1826" t="s">
        <v>134</v>
      </c>
      <c r="S1826">
        <v>5300309142</v>
      </c>
      <c r="T1826" t="s">
        <v>5487</v>
      </c>
      <c r="U1826" t="s">
        <v>56</v>
      </c>
      <c r="V1826">
        <v>18.905370609391301</v>
      </c>
      <c r="W1826">
        <v>-70.762882203632103</v>
      </c>
      <c r="X1826" t="s">
        <v>82</v>
      </c>
      <c r="Y1826" t="s">
        <v>82</v>
      </c>
      <c r="Z1826" t="s">
        <v>58</v>
      </c>
      <c r="AA1826" t="s">
        <v>84</v>
      </c>
      <c r="AB1826" t="s">
        <v>60</v>
      </c>
      <c r="AD1826" t="s">
        <v>156</v>
      </c>
      <c r="AE1826" t="s">
        <v>176</v>
      </c>
      <c r="AF1826" t="s">
        <v>63</v>
      </c>
      <c r="AG1826" t="s">
        <v>135</v>
      </c>
      <c r="AH1826" t="s">
        <v>135</v>
      </c>
      <c r="AI1826" t="s">
        <v>1090</v>
      </c>
      <c r="AJ1826">
        <v>1</v>
      </c>
      <c r="AK1826" t="s">
        <v>66</v>
      </c>
      <c r="AL1826">
        <v>5</v>
      </c>
      <c r="AM1826">
        <v>1</v>
      </c>
      <c r="AN1826" t="s">
        <v>60</v>
      </c>
      <c r="AO1826" t="s">
        <v>67</v>
      </c>
      <c r="AT1826" s="1">
        <v>43968</v>
      </c>
      <c r="AU1826" t="s">
        <v>12431</v>
      </c>
      <c r="AW1826" t="s">
        <v>71</v>
      </c>
      <c r="AX1826" t="s">
        <v>72</v>
      </c>
    </row>
    <row r="1827" spans="1:50" hidden="1" x14ac:dyDescent="0.25">
      <c r="A1827" t="str">
        <f>INDEX('Community ID'!B:B,MATCH(M1827,'Community ID'!A:A,0))</f>
        <v>Los Gajitos</v>
      </c>
      <c r="B1827" t="str">
        <f>INDEX('Community ID'!$K:$K,MATCH('Environmental Data'!$N1827,'Community ID'!J:J,0))</f>
        <v>Constanza</v>
      </c>
      <c r="D1827" t="s">
        <v>5862</v>
      </c>
      <c r="G1827" t="s">
        <v>173</v>
      </c>
      <c r="H1827" s="1">
        <v>29864</v>
      </c>
      <c r="I1827">
        <v>40</v>
      </c>
      <c r="K1827" t="s">
        <v>76</v>
      </c>
      <c r="L1827" t="s">
        <v>108</v>
      </c>
      <c r="M1827" t="s">
        <v>5863</v>
      </c>
      <c r="N1827" t="s">
        <v>97</v>
      </c>
      <c r="O1827" t="s">
        <v>147</v>
      </c>
      <c r="S1827">
        <v>9400190428</v>
      </c>
      <c r="T1827" t="s">
        <v>5487</v>
      </c>
      <c r="U1827" t="s">
        <v>56</v>
      </c>
      <c r="V1827">
        <v>18.9055806836008</v>
      </c>
      <c r="W1827">
        <v>-70.762488951839401</v>
      </c>
      <c r="X1827" t="s">
        <v>100</v>
      </c>
      <c r="Y1827" t="s">
        <v>100</v>
      </c>
      <c r="Z1827" t="s">
        <v>58</v>
      </c>
      <c r="AA1827" t="s">
        <v>155</v>
      </c>
      <c r="AB1827" t="s">
        <v>60</v>
      </c>
      <c r="AD1827" t="s">
        <v>156</v>
      </c>
      <c r="AE1827" t="s">
        <v>176</v>
      </c>
      <c r="AF1827" t="s">
        <v>63</v>
      </c>
      <c r="AG1827" t="s">
        <v>135</v>
      </c>
      <c r="AH1827" t="s">
        <v>621</v>
      </c>
      <c r="AI1827" t="s">
        <v>5864</v>
      </c>
      <c r="AJ1827">
        <v>1</v>
      </c>
      <c r="AK1827" t="s">
        <v>66</v>
      </c>
      <c r="AL1827">
        <v>3</v>
      </c>
      <c r="AN1827" t="s">
        <v>61</v>
      </c>
      <c r="AO1827" t="s">
        <v>67</v>
      </c>
      <c r="AT1827" s="1">
        <v>43968</v>
      </c>
      <c r="AU1827" t="s">
        <v>12432</v>
      </c>
      <c r="AW1827" t="s">
        <v>71</v>
      </c>
      <c r="AX1827" t="s">
        <v>72</v>
      </c>
    </row>
    <row r="1828" spans="1:50" hidden="1" x14ac:dyDescent="0.25">
      <c r="A1828" t="str">
        <f>INDEX('Community ID'!B:B,MATCH(M1828,'Community ID'!A:A,0))</f>
        <v>Los Gajitos</v>
      </c>
      <c r="B1828" t="str">
        <f>INDEX('Community ID'!$K:$K,MATCH('Environmental Data'!$N1828,'Community ID'!J:J,0))</f>
        <v>Constanza</v>
      </c>
      <c r="D1828" t="s">
        <v>5865</v>
      </c>
      <c r="G1828" t="s">
        <v>151</v>
      </c>
      <c r="H1828" t="s">
        <v>5866</v>
      </c>
      <c r="I1828">
        <v>57</v>
      </c>
      <c r="K1828" t="s">
        <v>76</v>
      </c>
      <c r="L1828" t="s">
        <v>2825</v>
      </c>
      <c r="M1828" t="s">
        <v>5867</v>
      </c>
      <c r="N1828" t="s">
        <v>97</v>
      </c>
      <c r="O1828" t="s">
        <v>98</v>
      </c>
      <c r="Q1828" t="s">
        <v>134</v>
      </c>
      <c r="S1828">
        <v>5300215612</v>
      </c>
      <c r="T1828" t="s">
        <v>5487</v>
      </c>
      <c r="U1828" t="s">
        <v>56</v>
      </c>
      <c r="V1828">
        <v>18.905515615756901</v>
      </c>
      <c r="W1828">
        <v>-70.762581266463499</v>
      </c>
      <c r="X1828" t="s">
        <v>100</v>
      </c>
      <c r="Y1828" t="s">
        <v>100</v>
      </c>
      <c r="Z1828" t="s">
        <v>58</v>
      </c>
      <c r="AA1828" t="s">
        <v>155</v>
      </c>
      <c r="AB1828" t="s">
        <v>60</v>
      </c>
      <c r="AD1828" t="s">
        <v>156</v>
      </c>
      <c r="AE1828" t="s">
        <v>176</v>
      </c>
      <c r="AF1828" t="s">
        <v>63</v>
      </c>
      <c r="AG1828" t="s">
        <v>135</v>
      </c>
      <c r="AH1828" t="s">
        <v>135</v>
      </c>
      <c r="AI1828" t="s">
        <v>5868</v>
      </c>
      <c r="AJ1828">
        <v>1</v>
      </c>
      <c r="AK1828" t="s">
        <v>89</v>
      </c>
      <c r="AL1828">
        <v>3</v>
      </c>
      <c r="AN1828" t="s">
        <v>60</v>
      </c>
      <c r="AO1828" t="s">
        <v>67</v>
      </c>
      <c r="AT1828" s="1">
        <v>43968</v>
      </c>
      <c r="AU1828" t="s">
        <v>12433</v>
      </c>
      <c r="AW1828" t="s">
        <v>71</v>
      </c>
      <c r="AX1828" t="s">
        <v>72</v>
      </c>
    </row>
    <row r="1829" spans="1:50" hidden="1" x14ac:dyDescent="0.25">
      <c r="A1829" t="str">
        <f>INDEX('Community ID'!B:B,MATCH(M1829,'Community ID'!A:A,0))</f>
        <v>Los Gajitos</v>
      </c>
      <c r="B1829" t="str">
        <f>INDEX('Community ID'!$K:$K,MATCH('Environmental Data'!$N1829,'Community ID'!J:J,0))</f>
        <v>Constanza</v>
      </c>
      <c r="D1829" t="s">
        <v>5869</v>
      </c>
      <c r="G1829" t="s">
        <v>173</v>
      </c>
      <c r="H1829" s="1">
        <v>28075</v>
      </c>
      <c r="I1829">
        <v>45</v>
      </c>
      <c r="K1829" t="s">
        <v>76</v>
      </c>
      <c r="L1829" t="s">
        <v>108</v>
      </c>
      <c r="M1829" t="s">
        <v>5275</v>
      </c>
      <c r="N1829" t="s">
        <v>97</v>
      </c>
      <c r="O1829" t="s">
        <v>147</v>
      </c>
      <c r="Q1829" t="s">
        <v>134</v>
      </c>
      <c r="S1829">
        <v>40243849979</v>
      </c>
      <c r="T1829" t="s">
        <v>5487</v>
      </c>
      <c r="U1829" t="s">
        <v>56</v>
      </c>
      <c r="V1829">
        <v>18.912282000000001</v>
      </c>
      <c r="W1829">
        <v>-70.750113900000002</v>
      </c>
      <c r="X1829" t="s">
        <v>57</v>
      </c>
      <c r="Y1829" t="s">
        <v>196</v>
      </c>
      <c r="Z1829" t="s">
        <v>58</v>
      </c>
      <c r="AA1829" t="s">
        <v>59</v>
      </c>
      <c r="AC1829" t="s">
        <v>60</v>
      </c>
      <c r="AD1829" t="s">
        <v>156</v>
      </c>
      <c r="AE1829" t="s">
        <v>176</v>
      </c>
      <c r="AF1829" t="s">
        <v>63</v>
      </c>
      <c r="AG1829" t="s">
        <v>621</v>
      </c>
      <c r="AH1829" t="s">
        <v>135</v>
      </c>
      <c r="AI1829" t="s">
        <v>884</v>
      </c>
      <c r="AJ1829">
        <v>1</v>
      </c>
      <c r="AK1829" t="s">
        <v>89</v>
      </c>
      <c r="AL1829">
        <v>3</v>
      </c>
      <c r="AN1829" t="s">
        <v>60</v>
      </c>
      <c r="AO1829" t="s">
        <v>67</v>
      </c>
      <c r="AT1829" s="1">
        <v>43968</v>
      </c>
      <c r="AU1829" t="s">
        <v>12434</v>
      </c>
      <c r="AW1829" t="s">
        <v>71</v>
      </c>
      <c r="AX1829" t="s">
        <v>72</v>
      </c>
    </row>
    <row r="1830" spans="1:50" hidden="1" x14ac:dyDescent="0.25">
      <c r="A1830" t="str">
        <f>INDEX('Community ID'!B:B,MATCH(M1830,'Community ID'!A:A,0))</f>
        <v>Los Gajitos</v>
      </c>
      <c r="B1830" t="str">
        <f>INDEX('Community ID'!$K:$K,MATCH('Environmental Data'!$N1830,'Community ID'!J:J,0))</f>
        <v>Constanza</v>
      </c>
      <c r="D1830" t="s">
        <v>5870</v>
      </c>
      <c r="F1830" t="s">
        <v>5871</v>
      </c>
      <c r="G1830" t="s">
        <v>173</v>
      </c>
      <c r="H1830" t="s">
        <v>5872</v>
      </c>
      <c r="I1830">
        <v>24</v>
      </c>
      <c r="K1830" t="s">
        <v>76</v>
      </c>
      <c r="L1830" t="s">
        <v>570</v>
      </c>
      <c r="M1830" t="s">
        <v>5867</v>
      </c>
      <c r="N1830" t="s">
        <v>97</v>
      </c>
      <c r="O1830" t="s">
        <v>147</v>
      </c>
      <c r="Q1830" t="s">
        <v>134</v>
      </c>
      <c r="S1830">
        <v>5300472775</v>
      </c>
      <c r="T1830" t="s">
        <v>5487</v>
      </c>
      <c r="U1830" t="s">
        <v>56</v>
      </c>
      <c r="V1830">
        <v>18.912282000000001</v>
      </c>
      <c r="W1830">
        <v>-70.750113900000002</v>
      </c>
      <c r="X1830" t="s">
        <v>196</v>
      </c>
      <c r="Y1830" t="s">
        <v>196</v>
      </c>
      <c r="Z1830" t="s">
        <v>58</v>
      </c>
      <c r="AA1830" t="s">
        <v>155</v>
      </c>
      <c r="AB1830" t="s">
        <v>60</v>
      </c>
      <c r="AD1830" t="s">
        <v>156</v>
      </c>
      <c r="AE1830" t="s">
        <v>176</v>
      </c>
      <c r="AF1830" t="s">
        <v>63</v>
      </c>
      <c r="AG1830" t="s">
        <v>621</v>
      </c>
      <c r="AH1830" t="s">
        <v>135</v>
      </c>
      <c r="AI1830" t="s">
        <v>884</v>
      </c>
      <c r="AJ1830">
        <v>1</v>
      </c>
      <c r="AK1830" t="s">
        <v>89</v>
      </c>
      <c r="AL1830">
        <v>3</v>
      </c>
      <c r="AM1830">
        <v>1</v>
      </c>
      <c r="AN1830" t="s">
        <v>60</v>
      </c>
      <c r="AO1830" t="s">
        <v>67</v>
      </c>
      <c r="AT1830" s="1">
        <v>43968</v>
      </c>
      <c r="AU1830" t="s">
        <v>12435</v>
      </c>
      <c r="AW1830" t="s">
        <v>71</v>
      </c>
      <c r="AX1830" t="s">
        <v>72</v>
      </c>
    </row>
    <row r="1831" spans="1:50" hidden="1" x14ac:dyDescent="0.25">
      <c r="A1831" t="str">
        <f>INDEX('Community ID'!B:B,MATCH(M1831,'Community ID'!A:A,0))</f>
        <v>Los Gajitos</v>
      </c>
      <c r="B1831" t="str">
        <f>INDEX('Community ID'!$K:$K,MATCH('Environmental Data'!$N1831,'Community ID'!J:J,0))</f>
        <v>Constanza</v>
      </c>
      <c r="D1831" t="s">
        <v>5873</v>
      </c>
      <c r="F1831" t="s">
        <v>760</v>
      </c>
      <c r="G1831" t="s">
        <v>173</v>
      </c>
      <c r="H1831" t="s">
        <v>5874</v>
      </c>
      <c r="I1831">
        <v>22</v>
      </c>
      <c r="J1831">
        <v>8299105854</v>
      </c>
      <c r="K1831" t="s">
        <v>76</v>
      </c>
      <c r="L1831" t="s">
        <v>108</v>
      </c>
      <c r="M1831" t="s">
        <v>5867</v>
      </c>
      <c r="N1831" t="s">
        <v>97</v>
      </c>
      <c r="O1831" t="s">
        <v>147</v>
      </c>
      <c r="Q1831" t="s">
        <v>134</v>
      </c>
      <c r="S1831">
        <v>40237283656</v>
      </c>
      <c r="T1831" t="s">
        <v>5487</v>
      </c>
      <c r="U1831" t="s">
        <v>56</v>
      </c>
      <c r="V1831">
        <v>18.912282000000001</v>
      </c>
      <c r="W1831">
        <v>-70.750113900000002</v>
      </c>
      <c r="X1831" t="s">
        <v>196</v>
      </c>
      <c r="Y1831" t="s">
        <v>196</v>
      </c>
      <c r="Z1831" t="s">
        <v>58</v>
      </c>
      <c r="AA1831" t="s">
        <v>84</v>
      </c>
      <c r="AC1831" t="s">
        <v>60</v>
      </c>
      <c r="AD1831" t="s">
        <v>156</v>
      </c>
      <c r="AE1831" t="s">
        <v>176</v>
      </c>
      <c r="AF1831" t="s">
        <v>63</v>
      </c>
      <c r="AG1831" t="s">
        <v>135</v>
      </c>
      <c r="AH1831" t="s">
        <v>135</v>
      </c>
      <c r="AI1831" t="s">
        <v>5868</v>
      </c>
      <c r="AJ1831">
        <v>1</v>
      </c>
      <c r="AK1831" t="s">
        <v>89</v>
      </c>
      <c r="AL1831">
        <v>2</v>
      </c>
      <c r="AM1831">
        <v>1</v>
      </c>
      <c r="AN1831" t="s">
        <v>61</v>
      </c>
      <c r="AO1831" t="s">
        <v>67</v>
      </c>
      <c r="AT1831" s="1">
        <v>43968</v>
      </c>
      <c r="AU1831" t="s">
        <v>12436</v>
      </c>
      <c r="AW1831" t="s">
        <v>71</v>
      </c>
      <c r="AX1831" t="s">
        <v>72</v>
      </c>
    </row>
    <row r="1832" spans="1:50" hidden="1" x14ac:dyDescent="0.25">
      <c r="A1832" t="str">
        <f>INDEX('Community ID'!B:B,MATCH(M1832,'Community ID'!A:A,0))</f>
        <v>Los Gajitos</v>
      </c>
      <c r="B1832" t="str">
        <f>INDEX('Community ID'!$K:$K,MATCH('Environmental Data'!$N1832,'Community ID'!J:J,0))</f>
        <v>Constanza</v>
      </c>
      <c r="D1832" t="s">
        <v>5875</v>
      </c>
      <c r="F1832" t="s">
        <v>5876</v>
      </c>
      <c r="G1832" t="s">
        <v>173</v>
      </c>
      <c r="H1832" t="s">
        <v>5877</v>
      </c>
      <c r="I1832">
        <v>42</v>
      </c>
      <c r="K1832" t="s">
        <v>76</v>
      </c>
      <c r="L1832" t="s">
        <v>127</v>
      </c>
      <c r="M1832" t="s">
        <v>5867</v>
      </c>
      <c r="N1832" t="s">
        <v>97</v>
      </c>
      <c r="O1832" t="s">
        <v>147</v>
      </c>
      <c r="Q1832" t="s">
        <v>134</v>
      </c>
      <c r="S1832">
        <v>5300304309</v>
      </c>
      <c r="T1832" t="s">
        <v>5487</v>
      </c>
      <c r="U1832" t="s">
        <v>56</v>
      </c>
      <c r="V1832">
        <v>18.912282000000001</v>
      </c>
      <c r="W1832">
        <v>-70.750113900000002</v>
      </c>
      <c r="X1832" t="s">
        <v>57</v>
      </c>
      <c r="Y1832" t="s">
        <v>57</v>
      </c>
      <c r="Z1832" t="s">
        <v>58</v>
      </c>
      <c r="AA1832" t="s">
        <v>84</v>
      </c>
      <c r="AB1832" t="s">
        <v>60</v>
      </c>
      <c r="AD1832" t="s">
        <v>156</v>
      </c>
      <c r="AE1832" t="s">
        <v>176</v>
      </c>
      <c r="AF1832" t="s">
        <v>63</v>
      </c>
      <c r="AG1832" t="s">
        <v>135</v>
      </c>
      <c r="AH1832" t="s">
        <v>135</v>
      </c>
      <c r="AI1832" t="s">
        <v>326</v>
      </c>
      <c r="AJ1832">
        <v>1</v>
      </c>
      <c r="AK1832" t="s">
        <v>5878</v>
      </c>
      <c r="AL1832">
        <v>2</v>
      </c>
      <c r="AN1832" t="s">
        <v>60</v>
      </c>
      <c r="AO1832" t="s">
        <v>67</v>
      </c>
      <c r="AT1832" s="1">
        <v>43968</v>
      </c>
      <c r="AU1832" t="s">
        <v>12437</v>
      </c>
      <c r="AW1832" t="s">
        <v>71</v>
      </c>
      <c r="AX1832" t="s">
        <v>72</v>
      </c>
    </row>
    <row r="1833" spans="1:50" hidden="1" x14ac:dyDescent="0.25">
      <c r="A1833" t="str">
        <f>INDEX('Community ID'!B:B,MATCH(M1833,'Community ID'!A:A,0))</f>
        <v>Los Gajitos</v>
      </c>
      <c r="B1833" t="str">
        <f>INDEX('Community ID'!$K:$K,MATCH('Environmental Data'!$N1833,'Community ID'!J:J,0))</f>
        <v>Constanza</v>
      </c>
      <c r="D1833" t="s">
        <v>5879</v>
      </c>
      <c r="F1833" t="s">
        <v>5880</v>
      </c>
      <c r="G1833" t="s">
        <v>173</v>
      </c>
      <c r="H1833" s="1">
        <v>14794</v>
      </c>
      <c r="I1833">
        <v>81</v>
      </c>
      <c r="K1833" t="s">
        <v>76</v>
      </c>
      <c r="L1833" t="s">
        <v>108</v>
      </c>
      <c r="M1833" t="s">
        <v>5867</v>
      </c>
      <c r="N1833" t="s">
        <v>97</v>
      </c>
      <c r="O1833" t="s">
        <v>147</v>
      </c>
      <c r="R1833" t="s">
        <v>134</v>
      </c>
      <c r="S1833">
        <v>5300119467</v>
      </c>
      <c r="T1833" t="s">
        <v>5487</v>
      </c>
      <c r="U1833" t="s">
        <v>56</v>
      </c>
      <c r="V1833">
        <v>18.914304600000001</v>
      </c>
      <c r="W1833">
        <v>-70.759034200000002</v>
      </c>
      <c r="X1833" t="s">
        <v>82</v>
      </c>
      <c r="Y1833" t="s">
        <v>82</v>
      </c>
      <c r="Z1833" t="s">
        <v>58</v>
      </c>
      <c r="AA1833" t="s">
        <v>84</v>
      </c>
      <c r="AB1833" t="s">
        <v>60</v>
      </c>
      <c r="AD1833" t="s">
        <v>156</v>
      </c>
      <c r="AE1833" t="s">
        <v>176</v>
      </c>
      <c r="AF1833" t="s">
        <v>63</v>
      </c>
      <c r="AG1833" t="s">
        <v>621</v>
      </c>
      <c r="AH1833" t="s">
        <v>135</v>
      </c>
      <c r="AI1833" t="s">
        <v>884</v>
      </c>
      <c r="AJ1833">
        <v>1</v>
      </c>
      <c r="AK1833" t="s">
        <v>66</v>
      </c>
      <c r="AL1833">
        <v>1</v>
      </c>
      <c r="AN1833" t="s">
        <v>60</v>
      </c>
      <c r="AO1833" t="s">
        <v>67</v>
      </c>
      <c r="AT1833" s="1">
        <v>43968</v>
      </c>
      <c r="AU1833" t="s">
        <v>12438</v>
      </c>
      <c r="AW1833" t="s">
        <v>71</v>
      </c>
      <c r="AX1833" t="s">
        <v>72</v>
      </c>
    </row>
    <row r="1834" spans="1:50" hidden="1" x14ac:dyDescent="0.25">
      <c r="A1834" t="str">
        <f>INDEX('Community ID'!B:B,MATCH(M1834,'Community ID'!A:A,0))</f>
        <v>San Isidro</v>
      </c>
      <c r="B1834" t="str">
        <f>INDEX('Community ID'!$K:$K,MATCH('Environmental Data'!$N1834,'Community ID'!J:J,0))</f>
        <v>Constanza</v>
      </c>
      <c r="D1834" t="s">
        <v>5886</v>
      </c>
      <c r="F1834" t="s">
        <v>3338</v>
      </c>
      <c r="G1834" t="s">
        <v>151</v>
      </c>
      <c r="H1834" s="1">
        <v>38</v>
      </c>
      <c r="I1834">
        <v>121</v>
      </c>
      <c r="J1834">
        <v>8094433747</v>
      </c>
      <c r="K1834" t="s">
        <v>49</v>
      </c>
      <c r="M1834" t="s">
        <v>4453</v>
      </c>
      <c r="N1834" t="s">
        <v>97</v>
      </c>
      <c r="O1834" t="s">
        <v>98</v>
      </c>
      <c r="T1834" t="s">
        <v>1564</v>
      </c>
      <c r="U1834" t="s">
        <v>56</v>
      </c>
      <c r="V1834">
        <v>18.9160319</v>
      </c>
      <c r="W1834">
        <v>-70.744806499999996</v>
      </c>
      <c r="X1834" t="s">
        <v>82</v>
      </c>
      <c r="Y1834" t="s">
        <v>82</v>
      </c>
      <c r="Z1834" t="s">
        <v>345</v>
      </c>
      <c r="AA1834" t="s">
        <v>155</v>
      </c>
      <c r="AB1834" t="s">
        <v>60</v>
      </c>
      <c r="AD1834" t="s">
        <v>156</v>
      </c>
      <c r="AE1834" t="s">
        <v>176</v>
      </c>
      <c r="AF1834" t="s">
        <v>86</v>
      </c>
      <c r="AG1834" t="s">
        <v>64</v>
      </c>
      <c r="AH1834" t="s">
        <v>120</v>
      </c>
      <c r="AI1834" t="s">
        <v>307</v>
      </c>
      <c r="AJ1834">
        <v>1</v>
      </c>
      <c r="AK1834" t="s">
        <v>1216</v>
      </c>
      <c r="AL1834">
        <v>1</v>
      </c>
      <c r="AN1834" t="s">
        <v>60</v>
      </c>
      <c r="AO1834" t="s">
        <v>67</v>
      </c>
      <c r="AT1834" s="1">
        <v>43966</v>
      </c>
      <c r="AU1834" t="s">
        <v>12439</v>
      </c>
      <c r="AW1834" t="s">
        <v>71</v>
      </c>
      <c r="AX1834" t="s">
        <v>72</v>
      </c>
    </row>
    <row r="1835" spans="1:50" hidden="1" x14ac:dyDescent="0.25">
      <c r="A1835" t="str">
        <f>INDEX('Community ID'!B:B,MATCH(M1835,'Community ID'!A:A,0))</f>
        <v>San Isidro</v>
      </c>
      <c r="B1835" t="str">
        <f>INDEX('Community ID'!$K:$K,MATCH('Environmental Data'!$N1835,'Community ID'!J:J,0))</f>
        <v>Constanza</v>
      </c>
      <c r="D1835" t="s">
        <v>5887</v>
      </c>
      <c r="G1835" t="s">
        <v>151</v>
      </c>
      <c r="H1835" s="1">
        <v>33370</v>
      </c>
      <c r="I1835">
        <v>30</v>
      </c>
      <c r="K1835" t="s">
        <v>117</v>
      </c>
      <c r="L1835" t="s">
        <v>5888</v>
      </c>
      <c r="M1835" t="s">
        <v>4453</v>
      </c>
      <c r="N1835" t="s">
        <v>97</v>
      </c>
      <c r="O1835" t="s">
        <v>98</v>
      </c>
      <c r="T1835" t="s">
        <v>1564</v>
      </c>
      <c r="U1835" t="s">
        <v>56</v>
      </c>
      <c r="V1835">
        <v>18.915592499999999</v>
      </c>
      <c r="W1835">
        <v>-70.744725799999998</v>
      </c>
      <c r="X1835" t="s">
        <v>82</v>
      </c>
      <c r="Y1835" t="s">
        <v>82</v>
      </c>
      <c r="Z1835" t="s">
        <v>58</v>
      </c>
      <c r="AA1835" t="s">
        <v>155</v>
      </c>
      <c r="AB1835" t="s">
        <v>60</v>
      </c>
      <c r="AD1835" t="s">
        <v>156</v>
      </c>
      <c r="AE1835" t="s">
        <v>176</v>
      </c>
      <c r="AF1835" t="s">
        <v>63</v>
      </c>
      <c r="AG1835" t="s">
        <v>313</v>
      </c>
      <c r="AH1835" t="s">
        <v>120</v>
      </c>
      <c r="AI1835" t="s">
        <v>307</v>
      </c>
      <c r="AJ1835">
        <v>1</v>
      </c>
      <c r="AK1835" t="s">
        <v>1216</v>
      </c>
      <c r="AL1835">
        <v>1</v>
      </c>
      <c r="AN1835" t="s">
        <v>60</v>
      </c>
      <c r="AO1835" t="s">
        <v>67</v>
      </c>
      <c r="AT1835" s="1">
        <v>43964</v>
      </c>
      <c r="AU1835" t="s">
        <v>12440</v>
      </c>
      <c r="AW1835" t="s">
        <v>71</v>
      </c>
      <c r="AX1835" t="s">
        <v>72</v>
      </c>
    </row>
    <row r="1836" spans="1:50" hidden="1" x14ac:dyDescent="0.25">
      <c r="A1836" t="str">
        <f>INDEX('Community ID'!B:B,MATCH(M1836,'Community ID'!A:A,0))</f>
        <v>Arenazo</v>
      </c>
      <c r="B1836" t="str">
        <f>INDEX('Community ID'!$K:$K,MATCH('Environmental Data'!$N1836,'Community ID'!J:J,0))</f>
        <v>Constanza</v>
      </c>
      <c r="D1836" t="s">
        <v>5889</v>
      </c>
      <c r="G1836" t="s">
        <v>173</v>
      </c>
      <c r="H1836" s="1">
        <v>18238</v>
      </c>
      <c r="I1836">
        <v>72</v>
      </c>
      <c r="J1836">
        <v>8093501137</v>
      </c>
      <c r="K1836" t="s">
        <v>49</v>
      </c>
      <c r="L1836" t="s">
        <v>127</v>
      </c>
      <c r="M1836" t="s">
        <v>5890</v>
      </c>
      <c r="N1836" t="s">
        <v>97</v>
      </c>
      <c r="O1836" t="s">
        <v>98</v>
      </c>
      <c r="T1836" t="s">
        <v>1564</v>
      </c>
      <c r="U1836" t="s">
        <v>56</v>
      </c>
      <c r="V1836">
        <v>18.913549799999998</v>
      </c>
      <c r="W1836">
        <v>-70.755158399999999</v>
      </c>
      <c r="X1836" t="s">
        <v>196</v>
      </c>
      <c r="Y1836" t="s">
        <v>196</v>
      </c>
      <c r="Z1836" t="s">
        <v>166</v>
      </c>
      <c r="AA1836" t="s">
        <v>84</v>
      </c>
      <c r="AB1836" t="s">
        <v>60</v>
      </c>
      <c r="AD1836" t="s">
        <v>156</v>
      </c>
      <c r="AE1836" t="s">
        <v>176</v>
      </c>
      <c r="AF1836" t="s">
        <v>63</v>
      </c>
      <c r="AG1836" t="s">
        <v>64</v>
      </c>
      <c r="AH1836" t="s">
        <v>120</v>
      </c>
      <c r="AI1836" t="s">
        <v>307</v>
      </c>
      <c r="AJ1836">
        <v>2</v>
      </c>
      <c r="AK1836" t="s">
        <v>5891</v>
      </c>
      <c r="AL1836">
        <v>2</v>
      </c>
      <c r="AN1836" t="s">
        <v>61</v>
      </c>
      <c r="AO1836" t="s">
        <v>67</v>
      </c>
      <c r="AT1836" s="1">
        <v>43964</v>
      </c>
      <c r="AU1836" t="s">
        <v>12441</v>
      </c>
      <c r="AW1836" t="s">
        <v>71</v>
      </c>
      <c r="AX1836" t="s">
        <v>72</v>
      </c>
    </row>
    <row r="1837" spans="1:50" hidden="1" x14ac:dyDescent="0.25">
      <c r="A1837" t="str">
        <f>INDEX('Community ID'!B:B,MATCH(M1837,'Community ID'!A:A,0))</f>
        <v>El Cercado</v>
      </c>
      <c r="B1837" t="str">
        <f>INDEX('Community ID'!$K:$K,MATCH('Environmental Data'!$N1837,'Community ID'!J:J,0))</f>
        <v>Constanza</v>
      </c>
      <c r="D1837" t="s">
        <v>5892</v>
      </c>
      <c r="F1837" t="s">
        <v>5893</v>
      </c>
      <c r="G1837" t="s">
        <v>151</v>
      </c>
      <c r="H1837" t="s">
        <v>5894</v>
      </c>
      <c r="I1837">
        <v>23</v>
      </c>
      <c r="J1837">
        <v>8495732422</v>
      </c>
      <c r="K1837" t="s">
        <v>117</v>
      </c>
      <c r="L1837" t="s">
        <v>5895</v>
      </c>
      <c r="M1837" t="s">
        <v>5896</v>
      </c>
      <c r="N1837" t="s">
        <v>97</v>
      </c>
      <c r="O1837" t="s">
        <v>98</v>
      </c>
      <c r="T1837" t="s">
        <v>1564</v>
      </c>
      <c r="U1837" t="s">
        <v>56</v>
      </c>
      <c r="V1837">
        <v>18.9058162</v>
      </c>
      <c r="W1837">
        <v>-70.750655300000005</v>
      </c>
      <c r="X1837" t="s">
        <v>82</v>
      </c>
      <c r="Y1837" t="s">
        <v>82</v>
      </c>
      <c r="Z1837" t="s">
        <v>83</v>
      </c>
      <c r="AA1837" t="s">
        <v>155</v>
      </c>
      <c r="AB1837" t="s">
        <v>60</v>
      </c>
      <c r="AD1837" t="s">
        <v>156</v>
      </c>
      <c r="AE1837" t="s">
        <v>176</v>
      </c>
      <c r="AF1837" t="s">
        <v>63</v>
      </c>
      <c r="AG1837" t="s">
        <v>64</v>
      </c>
      <c r="AH1837" t="s">
        <v>120</v>
      </c>
      <c r="AI1837" t="s">
        <v>326</v>
      </c>
      <c r="AJ1837">
        <v>2</v>
      </c>
      <c r="AK1837" t="s">
        <v>1216</v>
      </c>
      <c r="AL1837">
        <v>2</v>
      </c>
      <c r="AN1837" t="s">
        <v>60</v>
      </c>
      <c r="AO1837" t="s">
        <v>67</v>
      </c>
      <c r="AT1837" s="1">
        <v>43964</v>
      </c>
      <c r="AU1837" t="s">
        <v>12442</v>
      </c>
      <c r="AW1837" t="s">
        <v>71</v>
      </c>
      <c r="AX1837" t="s">
        <v>72</v>
      </c>
    </row>
    <row r="1838" spans="1:50" hidden="1" x14ac:dyDescent="0.25">
      <c r="A1838" t="str">
        <f>INDEX('Community ID'!B:B,MATCH(M1838,'Community ID'!A:A,0))</f>
        <v>La Libertad</v>
      </c>
      <c r="B1838" t="str">
        <f>INDEX('Community ID'!$K:$K,MATCH('Environmental Data'!$N1838,'Community ID'!J:J,0))</f>
        <v>Constanza</v>
      </c>
      <c r="D1838" t="s">
        <v>5897</v>
      </c>
      <c r="F1838" t="s">
        <v>5898</v>
      </c>
      <c r="G1838" t="s">
        <v>151</v>
      </c>
      <c r="H1838" t="s">
        <v>5899</v>
      </c>
      <c r="I1838">
        <v>30</v>
      </c>
      <c r="J1838">
        <v>8295749645</v>
      </c>
      <c r="K1838" t="s">
        <v>49</v>
      </c>
      <c r="L1838" t="s">
        <v>5900</v>
      </c>
      <c r="M1838" t="s">
        <v>5901</v>
      </c>
      <c r="N1838" t="s">
        <v>97</v>
      </c>
      <c r="O1838" t="s">
        <v>98</v>
      </c>
      <c r="T1838" t="s">
        <v>1564</v>
      </c>
      <c r="U1838" t="s">
        <v>56</v>
      </c>
      <c r="V1838">
        <v>18.9169269</v>
      </c>
      <c r="W1838">
        <v>-70.743729700000003</v>
      </c>
      <c r="X1838" t="s">
        <v>82</v>
      </c>
      <c r="Y1838" t="s">
        <v>82</v>
      </c>
      <c r="Z1838" t="s">
        <v>58</v>
      </c>
      <c r="AA1838" t="s">
        <v>84</v>
      </c>
      <c r="AB1838" t="s">
        <v>60</v>
      </c>
      <c r="AD1838" t="s">
        <v>156</v>
      </c>
      <c r="AE1838" t="s">
        <v>176</v>
      </c>
      <c r="AF1838" t="s">
        <v>63</v>
      </c>
      <c r="AG1838" t="s">
        <v>64</v>
      </c>
      <c r="AH1838" t="s">
        <v>120</v>
      </c>
      <c r="AI1838" t="s">
        <v>307</v>
      </c>
      <c r="AJ1838">
        <v>1</v>
      </c>
      <c r="AK1838" t="s">
        <v>1216</v>
      </c>
      <c r="AL1838">
        <v>3</v>
      </c>
      <c r="AN1838" t="s">
        <v>61</v>
      </c>
      <c r="AO1838" t="s">
        <v>67</v>
      </c>
      <c r="AT1838" s="1">
        <v>43964</v>
      </c>
      <c r="AU1838" t="s">
        <v>12443</v>
      </c>
      <c r="AW1838" t="s">
        <v>71</v>
      </c>
      <c r="AX1838" t="s">
        <v>72</v>
      </c>
    </row>
    <row r="1839" spans="1:50" hidden="1" x14ac:dyDescent="0.25">
      <c r="A1839" t="str">
        <f>INDEX('Community ID'!B:B,MATCH(M1839,'Community ID'!A:A,0))</f>
        <v>El Cercado</v>
      </c>
      <c r="B1839" t="str">
        <f>INDEX('Community ID'!$K:$K,MATCH('Environmental Data'!$N1839,'Community ID'!J:J,0))</f>
        <v>Constanza</v>
      </c>
      <c r="D1839" t="s">
        <v>5883</v>
      </c>
      <c r="F1839" t="s">
        <v>5884</v>
      </c>
      <c r="G1839" t="s">
        <v>173</v>
      </c>
      <c r="H1839" t="s">
        <v>5885</v>
      </c>
      <c r="I1839">
        <v>36</v>
      </c>
      <c r="J1839">
        <v>8493423471</v>
      </c>
      <c r="K1839" t="s">
        <v>49</v>
      </c>
      <c r="L1839" t="s">
        <v>127</v>
      </c>
      <c r="M1839" t="s">
        <v>5270</v>
      </c>
      <c r="N1839" t="s">
        <v>97</v>
      </c>
      <c r="O1839" t="s">
        <v>98</v>
      </c>
      <c r="T1839" t="s">
        <v>1564</v>
      </c>
      <c r="U1839" t="s">
        <v>56</v>
      </c>
      <c r="V1839">
        <v>18.914811700000001</v>
      </c>
      <c r="W1839">
        <v>-70.744278100000002</v>
      </c>
      <c r="X1839" t="s">
        <v>82</v>
      </c>
      <c r="Y1839" t="s">
        <v>82</v>
      </c>
      <c r="Z1839" t="s">
        <v>345</v>
      </c>
      <c r="AA1839" t="s">
        <v>84</v>
      </c>
      <c r="AB1839" t="s">
        <v>60</v>
      </c>
      <c r="AD1839" t="s">
        <v>156</v>
      </c>
      <c r="AE1839" t="s">
        <v>157</v>
      </c>
      <c r="AF1839" t="s">
        <v>63</v>
      </c>
      <c r="AG1839" t="s">
        <v>64</v>
      </c>
      <c r="AH1839" t="s">
        <v>120</v>
      </c>
      <c r="AI1839" t="s">
        <v>307</v>
      </c>
      <c r="AJ1839">
        <v>1</v>
      </c>
      <c r="AK1839" t="s">
        <v>605</v>
      </c>
      <c r="AL1839">
        <v>6</v>
      </c>
      <c r="AN1839" t="s">
        <v>60</v>
      </c>
      <c r="AO1839" t="s">
        <v>170</v>
      </c>
      <c r="AT1839" s="1">
        <v>43964</v>
      </c>
      <c r="AU1839" t="s">
        <v>12444</v>
      </c>
      <c r="AW1839" t="s">
        <v>71</v>
      </c>
      <c r="AX1839" t="s">
        <v>72</v>
      </c>
    </row>
    <row r="1840" spans="1:50" hidden="1" x14ac:dyDescent="0.25">
      <c r="A1840" t="str">
        <f>INDEX('Community ID'!B:B,MATCH(M1840,'Community ID'!A:A,0))</f>
        <v>El Cercado</v>
      </c>
      <c r="B1840" t="str">
        <f>INDEX('Community ID'!$K:$K,MATCH('Environmental Data'!$N1840,'Community ID'!J:J,0))</f>
        <v>Constanza</v>
      </c>
      <c r="D1840" t="s">
        <v>5881</v>
      </c>
      <c r="F1840" t="s">
        <v>1335</v>
      </c>
      <c r="G1840" t="s">
        <v>173</v>
      </c>
      <c r="H1840" t="s">
        <v>5882</v>
      </c>
      <c r="I1840">
        <v>50</v>
      </c>
      <c r="J1840">
        <v>8293521116</v>
      </c>
      <c r="L1840" t="s">
        <v>127</v>
      </c>
      <c r="M1840" t="s">
        <v>5270</v>
      </c>
      <c r="N1840" t="s">
        <v>97</v>
      </c>
      <c r="O1840" t="s">
        <v>98</v>
      </c>
      <c r="Q1840" t="s">
        <v>99</v>
      </c>
      <c r="S1840">
        <v>5300182168</v>
      </c>
      <c r="T1840" t="s">
        <v>1564</v>
      </c>
      <c r="U1840" t="s">
        <v>56</v>
      </c>
      <c r="V1840">
        <v>18.914885699999999</v>
      </c>
      <c r="W1840">
        <v>-70.744344499999997</v>
      </c>
      <c r="X1840" t="s">
        <v>196</v>
      </c>
      <c r="Y1840" t="s">
        <v>100</v>
      </c>
      <c r="Z1840" t="s">
        <v>345</v>
      </c>
      <c r="AA1840" t="s">
        <v>155</v>
      </c>
      <c r="AB1840" t="s">
        <v>60</v>
      </c>
      <c r="AD1840" t="s">
        <v>156</v>
      </c>
      <c r="AE1840" t="s">
        <v>176</v>
      </c>
      <c r="AF1840" t="s">
        <v>63</v>
      </c>
      <c r="AG1840" t="s">
        <v>64</v>
      </c>
      <c r="AH1840" t="s">
        <v>120</v>
      </c>
      <c r="AI1840" t="s">
        <v>925</v>
      </c>
      <c r="AJ1840">
        <v>1</v>
      </c>
      <c r="AK1840" t="s">
        <v>881</v>
      </c>
      <c r="AL1840">
        <v>4</v>
      </c>
      <c r="AM1840">
        <v>1</v>
      </c>
      <c r="AN1840" t="s">
        <v>61</v>
      </c>
      <c r="AO1840" t="s">
        <v>67</v>
      </c>
      <c r="AT1840" s="1">
        <v>43964</v>
      </c>
      <c r="AU1840" t="s">
        <v>12445</v>
      </c>
      <c r="AW1840" t="s">
        <v>71</v>
      </c>
      <c r="AX1840" t="s">
        <v>72</v>
      </c>
    </row>
    <row r="1841" spans="1:50" hidden="1" x14ac:dyDescent="0.25">
      <c r="A1841" t="str">
        <f>INDEX('Community ID'!B:B,MATCH(M1841,'Community ID'!A:A,0))</f>
        <v>La Pelada</v>
      </c>
      <c r="B1841" t="str">
        <f>INDEX('Community ID'!$K:$K,MATCH('Environmental Data'!$N1841,'Community ID'!J:J,0))</f>
        <v>Constanza</v>
      </c>
      <c r="D1841" t="s">
        <v>5902</v>
      </c>
      <c r="G1841" t="s">
        <v>151</v>
      </c>
      <c r="H1841" s="1">
        <v>23225</v>
      </c>
      <c r="I1841">
        <v>58</v>
      </c>
      <c r="K1841" t="s">
        <v>49</v>
      </c>
      <c r="L1841" t="s">
        <v>127</v>
      </c>
      <c r="M1841" t="s">
        <v>5903</v>
      </c>
      <c r="N1841" t="s">
        <v>97</v>
      </c>
      <c r="O1841" t="s">
        <v>98</v>
      </c>
      <c r="Q1841" t="s">
        <v>134</v>
      </c>
      <c r="R1841" t="s">
        <v>135</v>
      </c>
      <c r="T1841" t="s">
        <v>5904</v>
      </c>
      <c r="U1841" t="s">
        <v>56</v>
      </c>
      <c r="V1841">
        <v>18.983062199999999</v>
      </c>
      <c r="W1841">
        <v>-70.6144295</v>
      </c>
      <c r="X1841" t="s">
        <v>82</v>
      </c>
      <c r="Y1841" t="s">
        <v>82</v>
      </c>
      <c r="Z1841" t="s">
        <v>83</v>
      </c>
      <c r="AA1841" t="s">
        <v>84</v>
      </c>
      <c r="AB1841" t="s">
        <v>60</v>
      </c>
      <c r="AD1841" t="s">
        <v>156</v>
      </c>
      <c r="AE1841" t="s">
        <v>176</v>
      </c>
      <c r="AF1841" t="s">
        <v>63</v>
      </c>
      <c r="AG1841" t="s">
        <v>64</v>
      </c>
      <c r="AH1841" t="s">
        <v>120</v>
      </c>
      <c r="AI1841" t="s">
        <v>5905</v>
      </c>
      <c r="AJ1841">
        <v>1</v>
      </c>
      <c r="AK1841" t="s">
        <v>5906</v>
      </c>
      <c r="AL1841">
        <v>3</v>
      </c>
      <c r="AM1841">
        <v>0</v>
      </c>
      <c r="AN1841" t="s">
        <v>60</v>
      </c>
      <c r="AO1841" t="s">
        <v>67</v>
      </c>
      <c r="AT1841" s="1">
        <v>43908</v>
      </c>
      <c r="AU1841" t="s">
        <v>12446</v>
      </c>
      <c r="AW1841" t="s">
        <v>71</v>
      </c>
      <c r="AX1841" t="s">
        <v>72</v>
      </c>
    </row>
    <row r="1842" spans="1:50" hidden="1" x14ac:dyDescent="0.25">
      <c r="A1842" t="str">
        <f>INDEX('Community ID'!B:B,MATCH(M1842,'Community ID'!A:A,0))</f>
        <v>La Pelada</v>
      </c>
      <c r="B1842" t="str">
        <f>INDEX('Community ID'!$K:$K,MATCH('Environmental Data'!$N1842,'Community ID'!J:J,0))</f>
        <v>Constanza</v>
      </c>
      <c r="D1842" t="s">
        <v>5907</v>
      </c>
      <c r="G1842" t="s">
        <v>151</v>
      </c>
      <c r="H1842" t="s">
        <v>5908</v>
      </c>
      <c r="I1842">
        <v>52</v>
      </c>
      <c r="J1842" t="s">
        <v>5909</v>
      </c>
      <c r="K1842" t="s">
        <v>49</v>
      </c>
      <c r="L1842" t="s">
        <v>4408</v>
      </c>
      <c r="M1842" t="s">
        <v>5903</v>
      </c>
      <c r="N1842" t="s">
        <v>97</v>
      </c>
      <c r="O1842" t="s">
        <v>98</v>
      </c>
      <c r="Q1842" t="s">
        <v>134</v>
      </c>
      <c r="R1842" t="s">
        <v>5910</v>
      </c>
      <c r="T1842" t="s">
        <v>5904</v>
      </c>
      <c r="U1842" t="s">
        <v>56</v>
      </c>
      <c r="V1842">
        <v>18.981397900000001</v>
      </c>
      <c r="W1842">
        <v>-70.612198699999993</v>
      </c>
      <c r="X1842" t="s">
        <v>82</v>
      </c>
      <c r="Y1842" t="s">
        <v>82</v>
      </c>
      <c r="Z1842" t="s">
        <v>83</v>
      </c>
      <c r="AA1842" t="s">
        <v>84</v>
      </c>
      <c r="AC1842" t="s">
        <v>60</v>
      </c>
      <c r="AD1842" t="s">
        <v>156</v>
      </c>
      <c r="AE1842" t="s">
        <v>157</v>
      </c>
      <c r="AF1842" t="s">
        <v>86</v>
      </c>
      <c r="AG1842" t="s">
        <v>64</v>
      </c>
      <c r="AH1842" t="s">
        <v>120</v>
      </c>
      <c r="AI1842" t="s">
        <v>283</v>
      </c>
      <c r="AJ1842">
        <v>1</v>
      </c>
      <c r="AK1842" t="s">
        <v>5911</v>
      </c>
      <c r="AL1842">
        <v>1</v>
      </c>
      <c r="AM1842">
        <v>0</v>
      </c>
      <c r="AN1842" t="s">
        <v>60</v>
      </c>
      <c r="AO1842" t="s">
        <v>67</v>
      </c>
      <c r="AT1842" s="1">
        <v>43908</v>
      </c>
      <c r="AU1842" t="s">
        <v>12447</v>
      </c>
      <c r="AW1842" t="s">
        <v>71</v>
      </c>
      <c r="AX1842" t="s">
        <v>72</v>
      </c>
    </row>
    <row r="1843" spans="1:50" hidden="1" x14ac:dyDescent="0.25">
      <c r="A1843" t="str">
        <f>INDEX('Community ID'!B:B,MATCH(M1843,'Community ID'!A:A,0))</f>
        <v>La Pelada</v>
      </c>
      <c r="B1843" t="str">
        <f>INDEX('Community ID'!$K:$K,MATCH('Environmental Data'!$N1843,'Community ID'!J:J,0))</f>
        <v>Constanza</v>
      </c>
      <c r="D1843" t="s">
        <v>5912</v>
      </c>
      <c r="G1843" t="s">
        <v>151</v>
      </c>
      <c r="H1843" t="s">
        <v>5913</v>
      </c>
      <c r="I1843">
        <v>56</v>
      </c>
      <c r="J1843" t="s">
        <v>5914</v>
      </c>
      <c r="K1843" t="s">
        <v>49</v>
      </c>
      <c r="L1843" t="s">
        <v>860</v>
      </c>
      <c r="M1843" t="s">
        <v>5903</v>
      </c>
      <c r="N1843" t="s">
        <v>97</v>
      </c>
      <c r="O1843" t="s">
        <v>98</v>
      </c>
      <c r="Q1843" t="s">
        <v>134</v>
      </c>
      <c r="R1843" t="s">
        <v>135</v>
      </c>
      <c r="T1843" t="s">
        <v>5904</v>
      </c>
      <c r="U1843" t="s">
        <v>56</v>
      </c>
      <c r="V1843">
        <v>18.983028399999998</v>
      </c>
      <c r="W1843">
        <v>-70.617403800000005</v>
      </c>
      <c r="X1843" t="s">
        <v>82</v>
      </c>
      <c r="Y1843" t="s">
        <v>82</v>
      </c>
      <c r="Z1843" t="s">
        <v>58</v>
      </c>
      <c r="AA1843" t="s">
        <v>84</v>
      </c>
      <c r="AD1843" t="s">
        <v>156</v>
      </c>
      <c r="AE1843" t="s">
        <v>157</v>
      </c>
      <c r="AF1843" t="s">
        <v>63</v>
      </c>
      <c r="AG1843" t="s">
        <v>5915</v>
      </c>
      <c r="AH1843" t="s">
        <v>120</v>
      </c>
      <c r="AI1843" t="s">
        <v>283</v>
      </c>
      <c r="AJ1843">
        <v>1</v>
      </c>
      <c r="AK1843" t="s">
        <v>5916</v>
      </c>
      <c r="AL1843">
        <v>2</v>
      </c>
      <c r="AM1843">
        <v>0</v>
      </c>
      <c r="AN1843" t="s">
        <v>60</v>
      </c>
      <c r="AO1843" t="s">
        <v>67</v>
      </c>
      <c r="AT1843" s="1">
        <v>43908</v>
      </c>
      <c r="AU1843" t="s">
        <v>12448</v>
      </c>
      <c r="AW1843" t="s">
        <v>71</v>
      </c>
      <c r="AX1843" t="s">
        <v>72</v>
      </c>
    </row>
    <row r="1844" spans="1:50" hidden="1" x14ac:dyDescent="0.25">
      <c r="A1844" t="str">
        <f>INDEX('Community ID'!B:B,MATCH(M1844,'Community ID'!A:A,0))</f>
        <v>La Pelada</v>
      </c>
      <c r="B1844" t="str">
        <f>INDEX('Community ID'!$K:$K,MATCH('Environmental Data'!$N1844,'Community ID'!J:J,0))</f>
        <v>Constanza</v>
      </c>
      <c r="D1844" t="s">
        <v>5917</v>
      </c>
      <c r="G1844" t="s">
        <v>151</v>
      </c>
      <c r="H1844" t="s">
        <v>194</v>
      </c>
      <c r="I1844">
        <v>2021</v>
      </c>
      <c r="J1844" t="s">
        <v>5918</v>
      </c>
      <c r="K1844" t="s">
        <v>49</v>
      </c>
      <c r="L1844" t="s">
        <v>584</v>
      </c>
      <c r="M1844" t="s">
        <v>5903</v>
      </c>
      <c r="N1844" t="s">
        <v>97</v>
      </c>
      <c r="O1844" t="s">
        <v>98</v>
      </c>
      <c r="Q1844" t="s">
        <v>134</v>
      </c>
      <c r="R1844" t="s">
        <v>5910</v>
      </c>
      <c r="T1844" t="s">
        <v>5904</v>
      </c>
      <c r="U1844" t="s">
        <v>56</v>
      </c>
      <c r="V1844">
        <v>18.981397900000001</v>
      </c>
      <c r="W1844">
        <v>-70.612198699999993</v>
      </c>
      <c r="X1844" t="s">
        <v>82</v>
      </c>
      <c r="Y1844" t="s">
        <v>82</v>
      </c>
      <c r="Z1844" t="s">
        <v>58</v>
      </c>
      <c r="AA1844" t="s">
        <v>84</v>
      </c>
      <c r="AB1844" t="s">
        <v>60</v>
      </c>
      <c r="AD1844" t="s">
        <v>156</v>
      </c>
      <c r="AE1844" t="s">
        <v>176</v>
      </c>
      <c r="AF1844" t="s">
        <v>63</v>
      </c>
      <c r="AG1844" t="s">
        <v>5677</v>
      </c>
      <c r="AH1844" t="s">
        <v>120</v>
      </c>
      <c r="AI1844" t="s">
        <v>5919</v>
      </c>
      <c r="AJ1844">
        <v>1</v>
      </c>
      <c r="AK1844" t="s">
        <v>5920</v>
      </c>
      <c r="AL1844">
        <v>2</v>
      </c>
      <c r="AM1844">
        <v>0</v>
      </c>
      <c r="AN1844" t="s">
        <v>60</v>
      </c>
      <c r="AO1844" t="s">
        <v>67</v>
      </c>
      <c r="AT1844" s="1">
        <v>43908</v>
      </c>
      <c r="AU1844" t="s">
        <v>12449</v>
      </c>
      <c r="AW1844" t="s">
        <v>71</v>
      </c>
      <c r="AX1844" t="s">
        <v>72</v>
      </c>
    </row>
    <row r="1845" spans="1:50" hidden="1" x14ac:dyDescent="0.25">
      <c r="A1845" t="str">
        <f>INDEX('Community ID'!B:B,MATCH(M1845,'Community ID'!A:A,0))</f>
        <v>El Canal</v>
      </c>
      <c r="B1845" t="str">
        <f>INDEX('Community ID'!$K:$K,MATCH('Environmental Data'!$N1845,'Community ID'!J:J,0))</f>
        <v>Constanza</v>
      </c>
      <c r="D1845" t="s">
        <v>5921</v>
      </c>
      <c r="F1845" t="s">
        <v>398</v>
      </c>
      <c r="G1845" t="s">
        <v>151</v>
      </c>
      <c r="H1845" t="s">
        <v>5922</v>
      </c>
      <c r="I1845">
        <v>55</v>
      </c>
      <c r="K1845" t="s">
        <v>76</v>
      </c>
      <c r="L1845" t="s">
        <v>3048</v>
      </c>
      <c r="M1845" t="s">
        <v>5286</v>
      </c>
      <c r="N1845" t="s">
        <v>97</v>
      </c>
      <c r="O1845" t="s">
        <v>147</v>
      </c>
      <c r="Q1845" t="s">
        <v>5923</v>
      </c>
      <c r="T1845" t="s">
        <v>5754</v>
      </c>
      <c r="U1845" t="s">
        <v>56</v>
      </c>
      <c r="V1845">
        <v>18.9094289489096</v>
      </c>
      <c r="W1845">
        <v>-70.760391589304405</v>
      </c>
      <c r="X1845" t="s">
        <v>82</v>
      </c>
      <c r="Y1845" t="s">
        <v>82</v>
      </c>
      <c r="Z1845" t="s">
        <v>83</v>
      </c>
      <c r="AA1845" t="s">
        <v>84</v>
      </c>
      <c r="AB1845" t="s">
        <v>60</v>
      </c>
      <c r="AD1845" t="s">
        <v>156</v>
      </c>
      <c r="AE1845" t="s">
        <v>157</v>
      </c>
      <c r="AF1845" t="s">
        <v>86</v>
      </c>
      <c r="AG1845" t="s">
        <v>5924</v>
      </c>
      <c r="AH1845" t="s">
        <v>5924</v>
      </c>
      <c r="AI1845" t="s">
        <v>5500</v>
      </c>
      <c r="AJ1845">
        <v>1</v>
      </c>
      <c r="AK1845" t="s">
        <v>5711</v>
      </c>
      <c r="AL1845">
        <v>7</v>
      </c>
      <c r="AN1845" t="s">
        <v>60</v>
      </c>
      <c r="AT1845" s="1">
        <v>43903</v>
      </c>
      <c r="AU1845" t="s">
        <v>12450</v>
      </c>
      <c r="AW1845" t="s">
        <v>71</v>
      </c>
      <c r="AX1845" t="s">
        <v>72</v>
      </c>
    </row>
    <row r="1846" spans="1:50" hidden="1" x14ac:dyDescent="0.25">
      <c r="A1846" t="str">
        <f>INDEX('Community ID'!B:B,MATCH(M1846,'Community ID'!A:A,0))</f>
        <v>El Canal</v>
      </c>
      <c r="B1846" t="str">
        <f>INDEX('Community ID'!$K:$K,MATCH('Environmental Data'!$N1846,'Community ID'!J:J,0))</f>
        <v>Constanza</v>
      </c>
      <c r="D1846" t="s">
        <v>5925</v>
      </c>
      <c r="G1846" t="s">
        <v>173</v>
      </c>
      <c r="H1846" t="s">
        <v>5926</v>
      </c>
      <c r="I1846">
        <v>26</v>
      </c>
      <c r="K1846" t="s">
        <v>201</v>
      </c>
      <c r="L1846" t="s">
        <v>118</v>
      </c>
      <c r="M1846" t="s">
        <v>4788</v>
      </c>
      <c r="N1846" t="s">
        <v>97</v>
      </c>
      <c r="O1846" t="s">
        <v>147</v>
      </c>
      <c r="S1846">
        <v>40224554150</v>
      </c>
      <c r="T1846" t="s">
        <v>5487</v>
      </c>
      <c r="U1846" t="s">
        <v>56</v>
      </c>
      <c r="V1846">
        <v>18.905560600000001</v>
      </c>
      <c r="W1846">
        <v>-70.750485499999996</v>
      </c>
      <c r="X1846" t="s">
        <v>82</v>
      </c>
      <c r="Y1846" t="s">
        <v>82</v>
      </c>
      <c r="Z1846" t="s">
        <v>58</v>
      </c>
      <c r="AA1846" t="s">
        <v>84</v>
      </c>
      <c r="AB1846" t="s">
        <v>61</v>
      </c>
      <c r="AC1846" t="s">
        <v>61</v>
      </c>
      <c r="AD1846" t="s">
        <v>156</v>
      </c>
      <c r="AE1846" t="s">
        <v>176</v>
      </c>
      <c r="AF1846" t="s">
        <v>63</v>
      </c>
      <c r="AG1846" t="s">
        <v>621</v>
      </c>
      <c r="AH1846" t="s">
        <v>621</v>
      </c>
      <c r="AI1846" t="s">
        <v>884</v>
      </c>
      <c r="AJ1846">
        <v>1</v>
      </c>
      <c r="AK1846" t="s">
        <v>89</v>
      </c>
      <c r="AL1846">
        <v>2</v>
      </c>
      <c r="AN1846" t="s">
        <v>60</v>
      </c>
      <c r="AO1846" t="s">
        <v>67</v>
      </c>
      <c r="AT1846" s="1">
        <v>43901</v>
      </c>
      <c r="AU1846" t="s">
        <v>12451</v>
      </c>
      <c r="AW1846" t="s">
        <v>71</v>
      </c>
      <c r="AX1846" t="s">
        <v>72</v>
      </c>
    </row>
    <row r="1847" spans="1:50" hidden="1" x14ac:dyDescent="0.25">
      <c r="A1847" t="str">
        <f>INDEX('Community ID'!B:B,MATCH(M1847,'Community ID'!A:A,0))</f>
        <v>El Arroyazo</v>
      </c>
      <c r="B1847" t="str">
        <f>INDEX('Community ID'!$K:$K,MATCH('Environmental Data'!$N1847,'Community ID'!J:J,0))</f>
        <v>Constanza</v>
      </c>
      <c r="D1847" t="s">
        <v>5927</v>
      </c>
      <c r="F1847" t="s">
        <v>5928</v>
      </c>
      <c r="G1847" t="s">
        <v>151</v>
      </c>
      <c r="H1847" t="s">
        <v>5929</v>
      </c>
      <c r="I1847">
        <v>46</v>
      </c>
      <c r="K1847" t="s">
        <v>76</v>
      </c>
      <c r="L1847" t="s">
        <v>5930</v>
      </c>
      <c r="M1847" t="s">
        <v>5931</v>
      </c>
      <c r="N1847" t="s">
        <v>79</v>
      </c>
      <c r="O1847" t="s">
        <v>80</v>
      </c>
      <c r="T1847" t="s">
        <v>5932</v>
      </c>
      <c r="U1847" t="s">
        <v>56</v>
      </c>
      <c r="V1847">
        <v>19.022589350000001</v>
      </c>
      <c r="W1847">
        <v>-70.547319990000005</v>
      </c>
      <c r="X1847" t="s">
        <v>82</v>
      </c>
      <c r="Y1847" t="s">
        <v>82</v>
      </c>
      <c r="Z1847" t="s">
        <v>83</v>
      </c>
      <c r="AA1847" t="s">
        <v>84</v>
      </c>
      <c r="AB1847" t="s">
        <v>61</v>
      </c>
      <c r="AC1847" t="s">
        <v>61</v>
      </c>
      <c r="AD1847" t="s">
        <v>181</v>
      </c>
      <c r="AE1847" t="s">
        <v>157</v>
      </c>
      <c r="AF1847" t="s">
        <v>111</v>
      </c>
      <c r="AG1847" t="s">
        <v>87</v>
      </c>
      <c r="AH1847" t="s">
        <v>87</v>
      </c>
      <c r="AI1847" t="s">
        <v>543</v>
      </c>
      <c r="AJ1847">
        <v>1</v>
      </c>
      <c r="AK1847" t="s">
        <v>89</v>
      </c>
      <c r="AL1847">
        <v>1</v>
      </c>
      <c r="AM1847">
        <v>0</v>
      </c>
      <c r="AN1847" t="s">
        <v>61</v>
      </c>
      <c r="AO1847" t="s">
        <v>67</v>
      </c>
      <c r="AT1847" s="1">
        <v>43898</v>
      </c>
      <c r="AU1847" t="s">
        <v>12452</v>
      </c>
      <c r="AW1847" t="s">
        <v>71</v>
      </c>
      <c r="AX1847" t="s">
        <v>72</v>
      </c>
    </row>
    <row r="1848" spans="1:50" hidden="1" x14ac:dyDescent="0.25">
      <c r="A1848" t="str">
        <f>INDEX('Community ID'!B:B,MATCH(M1848,'Community ID'!A:A,0))</f>
        <v>El Canal</v>
      </c>
      <c r="B1848" t="str">
        <f>INDEX('Community ID'!$K:$K,MATCH('Environmental Data'!$N1848,'Community ID'!J:J,0))</f>
        <v>Constanza</v>
      </c>
      <c r="D1848" t="s">
        <v>5933</v>
      </c>
      <c r="G1848" t="s">
        <v>173</v>
      </c>
      <c r="H1848" s="1">
        <v>14977</v>
      </c>
      <c r="I1848">
        <v>80</v>
      </c>
      <c r="K1848" t="s">
        <v>76</v>
      </c>
      <c r="L1848" t="s">
        <v>5934</v>
      </c>
      <c r="M1848" t="s">
        <v>5286</v>
      </c>
      <c r="N1848" t="s">
        <v>97</v>
      </c>
      <c r="O1848" t="s">
        <v>147</v>
      </c>
      <c r="Q1848" t="s">
        <v>134</v>
      </c>
      <c r="T1848" t="s">
        <v>1836</v>
      </c>
      <c r="U1848" t="s">
        <v>56</v>
      </c>
      <c r="V1848">
        <v>18.908880916441699</v>
      </c>
      <c r="W1848">
        <v>-70.760036800122506</v>
      </c>
      <c r="X1848" t="s">
        <v>57</v>
      </c>
      <c r="Y1848" t="s">
        <v>57</v>
      </c>
      <c r="Z1848" t="s">
        <v>58</v>
      </c>
      <c r="AA1848" t="s">
        <v>84</v>
      </c>
      <c r="AC1848" t="s">
        <v>60</v>
      </c>
      <c r="AD1848" t="s">
        <v>156</v>
      </c>
      <c r="AE1848" t="s">
        <v>176</v>
      </c>
      <c r="AF1848" t="s">
        <v>63</v>
      </c>
      <c r="AG1848" t="s">
        <v>64</v>
      </c>
      <c r="AH1848" t="s">
        <v>120</v>
      </c>
      <c r="AI1848" t="s">
        <v>326</v>
      </c>
      <c r="AJ1848">
        <v>1</v>
      </c>
      <c r="AK1848" t="s">
        <v>1216</v>
      </c>
      <c r="AL1848">
        <v>2</v>
      </c>
      <c r="AN1848" t="s">
        <v>60</v>
      </c>
      <c r="AO1848" t="s">
        <v>67</v>
      </c>
      <c r="AT1848" s="1">
        <v>43897</v>
      </c>
      <c r="AU1848" t="s">
        <v>12453</v>
      </c>
      <c r="AW1848" t="s">
        <v>71</v>
      </c>
      <c r="AX1848" t="s">
        <v>72</v>
      </c>
    </row>
    <row r="1849" spans="1:50" hidden="1" x14ac:dyDescent="0.25">
      <c r="A1849" t="str">
        <f>INDEX('Community ID'!B:B,MATCH(M1849,'Community ID'!A:A,0))</f>
        <v>El Arroyazo</v>
      </c>
      <c r="B1849" t="str">
        <f>INDEX('Community ID'!$K:$K,MATCH('Environmental Data'!$N1849,'Community ID'!J:J,0))</f>
        <v>Constanza</v>
      </c>
      <c r="D1849" t="s">
        <v>5935</v>
      </c>
      <c r="F1849" t="s">
        <v>5936</v>
      </c>
      <c r="G1849" t="s">
        <v>151</v>
      </c>
      <c r="H1849" s="1">
        <v>33151</v>
      </c>
      <c r="I1849">
        <v>31</v>
      </c>
      <c r="K1849" t="s">
        <v>132</v>
      </c>
      <c r="L1849" t="s">
        <v>77</v>
      </c>
      <c r="M1849" t="s">
        <v>5931</v>
      </c>
      <c r="N1849" t="s">
        <v>79</v>
      </c>
      <c r="O1849" t="s">
        <v>80</v>
      </c>
      <c r="T1849" t="s">
        <v>5932</v>
      </c>
      <c r="U1849" t="s">
        <v>56</v>
      </c>
      <c r="V1849">
        <v>19.022185499999999</v>
      </c>
      <c r="W1849">
        <v>-70.547567169999994</v>
      </c>
      <c r="X1849" t="s">
        <v>82</v>
      </c>
      <c r="Y1849" t="s">
        <v>82</v>
      </c>
      <c r="Z1849" t="s">
        <v>83</v>
      </c>
      <c r="AA1849" t="s">
        <v>84</v>
      </c>
      <c r="AC1849" t="s">
        <v>60</v>
      </c>
      <c r="AD1849" t="s">
        <v>156</v>
      </c>
      <c r="AE1849" t="s">
        <v>176</v>
      </c>
      <c r="AF1849" t="s">
        <v>111</v>
      </c>
      <c r="AG1849" t="s">
        <v>5937</v>
      </c>
      <c r="AH1849" t="s">
        <v>5938</v>
      </c>
      <c r="AI1849" t="s">
        <v>88</v>
      </c>
      <c r="AJ1849">
        <v>2</v>
      </c>
      <c r="AK1849" t="s">
        <v>5939</v>
      </c>
      <c r="AL1849">
        <v>3</v>
      </c>
      <c r="AM1849">
        <v>0</v>
      </c>
      <c r="AN1849" t="s">
        <v>60</v>
      </c>
      <c r="AO1849" t="s">
        <v>67</v>
      </c>
      <c r="AT1849" s="1">
        <v>43897</v>
      </c>
      <c r="AU1849" t="s">
        <v>12454</v>
      </c>
      <c r="AW1849" t="s">
        <v>71</v>
      </c>
      <c r="AX1849" t="s">
        <v>72</v>
      </c>
    </row>
    <row r="1850" spans="1:50" hidden="1" x14ac:dyDescent="0.25">
      <c r="A1850" t="str">
        <f>INDEX('Community ID'!B:B,MATCH(M1850,'Community ID'!A:A,0))</f>
        <v>El Canal</v>
      </c>
      <c r="B1850" t="str">
        <f>INDEX('Community ID'!$K:$K,MATCH('Environmental Data'!$N1850,'Community ID'!J:J,0))</f>
        <v>Constanza</v>
      </c>
      <c r="D1850" t="s">
        <v>5940</v>
      </c>
      <c r="G1850" t="s">
        <v>173</v>
      </c>
      <c r="H1850" t="s">
        <v>5941</v>
      </c>
      <c r="I1850">
        <v>38</v>
      </c>
      <c r="J1850">
        <v>8095105753</v>
      </c>
      <c r="K1850" t="s">
        <v>76</v>
      </c>
      <c r="L1850" t="s">
        <v>108</v>
      </c>
      <c r="M1850" t="s">
        <v>4788</v>
      </c>
      <c r="N1850" t="s">
        <v>79</v>
      </c>
      <c r="O1850" t="s">
        <v>147</v>
      </c>
      <c r="Q1850" t="s">
        <v>358</v>
      </c>
      <c r="S1850">
        <v>5300353728</v>
      </c>
      <c r="T1850" t="s">
        <v>5487</v>
      </c>
      <c r="U1850" t="s">
        <v>56</v>
      </c>
      <c r="V1850">
        <v>18.913354099999999</v>
      </c>
      <c r="W1850">
        <v>-70.756804099999997</v>
      </c>
      <c r="X1850" t="s">
        <v>82</v>
      </c>
      <c r="Y1850" t="s">
        <v>275</v>
      </c>
      <c r="Z1850" t="s">
        <v>58</v>
      </c>
      <c r="AA1850" t="s">
        <v>155</v>
      </c>
      <c r="AB1850" t="s">
        <v>60</v>
      </c>
      <c r="AD1850" t="s">
        <v>156</v>
      </c>
      <c r="AE1850" t="s">
        <v>176</v>
      </c>
      <c r="AF1850" t="s">
        <v>86</v>
      </c>
      <c r="AG1850" t="s">
        <v>621</v>
      </c>
      <c r="AH1850" t="s">
        <v>621</v>
      </c>
      <c r="AI1850" t="s">
        <v>5942</v>
      </c>
      <c r="AJ1850">
        <v>1</v>
      </c>
      <c r="AK1850" t="s">
        <v>89</v>
      </c>
      <c r="AL1850">
        <v>2</v>
      </c>
      <c r="AN1850" t="s">
        <v>60</v>
      </c>
      <c r="AO1850" t="s">
        <v>67</v>
      </c>
      <c r="AT1850" s="1">
        <v>43895</v>
      </c>
      <c r="AU1850" t="s">
        <v>12455</v>
      </c>
      <c r="AW1850" t="s">
        <v>71</v>
      </c>
      <c r="AX1850" t="s">
        <v>72</v>
      </c>
    </row>
    <row r="1851" spans="1:50" hidden="1" x14ac:dyDescent="0.25">
      <c r="A1851" t="str">
        <f>INDEX('Community ID'!B:B,MATCH(M1851,'Community ID'!A:A,0))</f>
        <v>El Canal</v>
      </c>
      <c r="B1851" t="str">
        <f>INDEX('Community ID'!$K:$K,MATCH('Environmental Data'!$N1851,'Community ID'!J:J,0))</f>
        <v>Constanza</v>
      </c>
      <c r="D1851" t="s">
        <v>5943</v>
      </c>
      <c r="G1851" t="s">
        <v>151</v>
      </c>
      <c r="H1851" t="s">
        <v>5944</v>
      </c>
      <c r="I1851">
        <v>60</v>
      </c>
      <c r="K1851" t="s">
        <v>76</v>
      </c>
      <c r="L1851" t="s">
        <v>77</v>
      </c>
      <c r="M1851" t="s">
        <v>4788</v>
      </c>
      <c r="N1851" t="s">
        <v>97</v>
      </c>
      <c r="O1851" t="s">
        <v>147</v>
      </c>
      <c r="Q1851" t="s">
        <v>358</v>
      </c>
      <c r="S1851">
        <v>7100045360</v>
      </c>
      <c r="T1851" t="s">
        <v>5487</v>
      </c>
      <c r="U1851" t="s">
        <v>56</v>
      </c>
      <c r="V1851">
        <v>18.9081908</v>
      </c>
      <c r="W1851">
        <v>-70.759877799999998</v>
      </c>
      <c r="X1851" t="s">
        <v>82</v>
      </c>
      <c r="Y1851" t="s">
        <v>82</v>
      </c>
      <c r="Z1851" t="s">
        <v>58</v>
      </c>
      <c r="AA1851" t="s">
        <v>155</v>
      </c>
      <c r="AB1851" t="s">
        <v>60</v>
      </c>
      <c r="AD1851" t="s">
        <v>156</v>
      </c>
      <c r="AE1851" t="s">
        <v>176</v>
      </c>
      <c r="AF1851" t="s">
        <v>86</v>
      </c>
      <c r="AG1851" t="s">
        <v>621</v>
      </c>
      <c r="AH1851" t="s">
        <v>621</v>
      </c>
      <c r="AI1851" t="s">
        <v>5945</v>
      </c>
      <c r="AJ1851">
        <v>1</v>
      </c>
      <c r="AK1851" t="s">
        <v>89</v>
      </c>
      <c r="AL1851">
        <v>4</v>
      </c>
      <c r="AN1851" t="s">
        <v>60</v>
      </c>
      <c r="AO1851" t="s">
        <v>67</v>
      </c>
      <c r="AT1851" s="1">
        <v>43895</v>
      </c>
      <c r="AU1851" t="s">
        <v>12456</v>
      </c>
      <c r="AW1851" t="s">
        <v>71</v>
      </c>
      <c r="AX1851" t="s">
        <v>72</v>
      </c>
    </row>
    <row r="1852" spans="1:50" hidden="1" x14ac:dyDescent="0.25">
      <c r="A1852" t="str">
        <f>INDEX('Community ID'!B:B,MATCH(M1852,'Community ID'!A:A,0))</f>
        <v>El Canal</v>
      </c>
      <c r="B1852" t="str">
        <f>INDEX('Community ID'!$K:$K,MATCH('Environmental Data'!$N1852,'Community ID'!J:J,0))</f>
        <v>Constanza</v>
      </c>
      <c r="D1852" t="s">
        <v>5946</v>
      </c>
      <c r="G1852" t="s">
        <v>173</v>
      </c>
      <c r="H1852" s="1">
        <v>24086</v>
      </c>
      <c r="I1852">
        <v>56</v>
      </c>
      <c r="K1852" t="s">
        <v>76</v>
      </c>
      <c r="L1852" t="s">
        <v>108</v>
      </c>
      <c r="M1852" t="s">
        <v>4788</v>
      </c>
      <c r="N1852" t="s">
        <v>97</v>
      </c>
      <c r="O1852" t="s">
        <v>147</v>
      </c>
      <c r="Q1852" t="s">
        <v>134</v>
      </c>
      <c r="S1852">
        <v>5300240552</v>
      </c>
      <c r="T1852" t="s">
        <v>5487</v>
      </c>
      <c r="U1852" t="s">
        <v>56</v>
      </c>
      <c r="V1852">
        <v>18.906162900000002</v>
      </c>
      <c r="W1852">
        <v>-70.745272900000003</v>
      </c>
      <c r="X1852" t="s">
        <v>82</v>
      </c>
      <c r="Y1852" t="s">
        <v>82</v>
      </c>
      <c r="Z1852" t="s">
        <v>58</v>
      </c>
      <c r="AA1852" t="s">
        <v>84</v>
      </c>
      <c r="AB1852" t="s">
        <v>61</v>
      </c>
      <c r="AC1852" t="s">
        <v>61</v>
      </c>
      <c r="AD1852" t="s">
        <v>156</v>
      </c>
      <c r="AE1852" t="s">
        <v>176</v>
      </c>
      <c r="AF1852" t="s">
        <v>63</v>
      </c>
      <c r="AG1852" t="s">
        <v>621</v>
      </c>
      <c r="AH1852" t="s">
        <v>621</v>
      </c>
      <c r="AI1852" t="s">
        <v>5947</v>
      </c>
      <c r="AJ1852">
        <v>1</v>
      </c>
      <c r="AK1852" t="s">
        <v>89</v>
      </c>
      <c r="AL1852">
        <v>1</v>
      </c>
      <c r="AN1852" t="s">
        <v>60</v>
      </c>
      <c r="AO1852" t="s">
        <v>67</v>
      </c>
      <c r="AT1852" s="1">
        <v>43892</v>
      </c>
      <c r="AU1852" t="s">
        <v>12457</v>
      </c>
      <c r="AW1852" t="s">
        <v>71</v>
      </c>
      <c r="AX1852" t="s">
        <v>72</v>
      </c>
    </row>
    <row r="1853" spans="1:50" hidden="1" x14ac:dyDescent="0.25">
      <c r="A1853" t="str">
        <f>INDEX('Community ID'!B:B,MATCH(M1853,'Community ID'!A:A,0))</f>
        <v>El Canal</v>
      </c>
      <c r="B1853" t="str">
        <f>INDEX('Community ID'!$K:$K,MATCH('Environmental Data'!$N1853,'Community ID'!J:J,0))</f>
        <v>Constanza</v>
      </c>
      <c r="D1853" t="s">
        <v>5948</v>
      </c>
      <c r="G1853" t="s">
        <v>173</v>
      </c>
      <c r="H1853" s="1">
        <v>34766</v>
      </c>
      <c r="I1853">
        <v>26</v>
      </c>
      <c r="J1853">
        <v>8093597368</v>
      </c>
      <c r="K1853" t="s">
        <v>201</v>
      </c>
      <c r="L1853" t="s">
        <v>108</v>
      </c>
      <c r="M1853" t="s">
        <v>5286</v>
      </c>
      <c r="N1853" t="s">
        <v>79</v>
      </c>
      <c r="O1853" t="s">
        <v>147</v>
      </c>
      <c r="Q1853" t="s">
        <v>358</v>
      </c>
      <c r="S1853">
        <v>40214328235</v>
      </c>
      <c r="T1853" t="s">
        <v>5487</v>
      </c>
      <c r="U1853" t="s">
        <v>56</v>
      </c>
      <c r="V1853">
        <v>18.912518500000001</v>
      </c>
      <c r="W1853">
        <v>-70.748998799999995</v>
      </c>
      <c r="X1853" t="s">
        <v>82</v>
      </c>
      <c r="Y1853" t="s">
        <v>57</v>
      </c>
      <c r="Z1853" t="s">
        <v>58</v>
      </c>
      <c r="AA1853" t="s">
        <v>84</v>
      </c>
      <c r="AB1853" t="s">
        <v>61</v>
      </c>
      <c r="AC1853" t="s">
        <v>61</v>
      </c>
      <c r="AD1853" t="s">
        <v>156</v>
      </c>
      <c r="AE1853" t="s">
        <v>176</v>
      </c>
      <c r="AF1853" t="s">
        <v>63</v>
      </c>
      <c r="AG1853" t="s">
        <v>621</v>
      </c>
      <c r="AH1853" t="s">
        <v>621</v>
      </c>
      <c r="AI1853" t="s">
        <v>5949</v>
      </c>
      <c r="AJ1853">
        <v>1</v>
      </c>
      <c r="AK1853" t="s">
        <v>89</v>
      </c>
      <c r="AL1853">
        <v>4</v>
      </c>
      <c r="AM1853">
        <v>2</v>
      </c>
      <c r="AN1853" t="s">
        <v>60</v>
      </c>
      <c r="AO1853" t="s">
        <v>67</v>
      </c>
      <c r="AT1853" s="1">
        <v>43892</v>
      </c>
      <c r="AU1853" t="s">
        <v>12458</v>
      </c>
      <c r="AW1853" t="s">
        <v>71</v>
      </c>
      <c r="AX1853" t="s">
        <v>72</v>
      </c>
    </row>
    <row r="1854" spans="1:50" hidden="1" x14ac:dyDescent="0.25">
      <c r="A1854" t="str">
        <f>INDEX('Community ID'!B:B,MATCH(M1854,'Community ID'!A:A,0))</f>
        <v>El Canal</v>
      </c>
      <c r="B1854" t="str">
        <f>INDEX('Community ID'!$K:$K,MATCH('Environmental Data'!$N1854,'Community ID'!J:J,0))</f>
        <v>Constanza</v>
      </c>
      <c r="D1854" t="s">
        <v>5950</v>
      </c>
      <c r="G1854" t="s">
        <v>173</v>
      </c>
      <c r="H1854" t="s">
        <v>5951</v>
      </c>
      <c r="I1854">
        <v>17</v>
      </c>
      <c r="K1854" t="s">
        <v>201</v>
      </c>
      <c r="L1854" t="s">
        <v>127</v>
      </c>
      <c r="M1854" t="s">
        <v>4788</v>
      </c>
      <c r="N1854" t="s">
        <v>97</v>
      </c>
      <c r="O1854" t="s">
        <v>147</v>
      </c>
      <c r="T1854" t="s">
        <v>5487</v>
      </c>
      <c r="U1854" t="s">
        <v>56</v>
      </c>
      <c r="V1854">
        <v>18.912518500000001</v>
      </c>
      <c r="W1854">
        <v>-70.748998799999995</v>
      </c>
      <c r="X1854" t="s">
        <v>100</v>
      </c>
      <c r="Y1854" t="s">
        <v>275</v>
      </c>
      <c r="Z1854" t="s">
        <v>58</v>
      </c>
      <c r="AA1854" t="s">
        <v>155</v>
      </c>
      <c r="AB1854" t="s">
        <v>61</v>
      </c>
      <c r="AC1854" t="s">
        <v>61</v>
      </c>
      <c r="AD1854" t="s">
        <v>156</v>
      </c>
      <c r="AE1854" t="s">
        <v>176</v>
      </c>
      <c r="AF1854" t="s">
        <v>63</v>
      </c>
      <c r="AG1854" t="s">
        <v>621</v>
      </c>
      <c r="AH1854" t="s">
        <v>621</v>
      </c>
      <c r="AI1854" t="s">
        <v>5949</v>
      </c>
      <c r="AJ1854">
        <v>1</v>
      </c>
      <c r="AK1854" t="s">
        <v>89</v>
      </c>
      <c r="AL1854">
        <v>2</v>
      </c>
      <c r="AN1854" t="s">
        <v>60</v>
      </c>
      <c r="AO1854" t="s">
        <v>67</v>
      </c>
      <c r="AT1854" s="1">
        <v>43892</v>
      </c>
      <c r="AU1854" t="s">
        <v>12459</v>
      </c>
      <c r="AW1854" t="s">
        <v>71</v>
      </c>
      <c r="AX1854" t="s">
        <v>72</v>
      </c>
    </row>
    <row r="1855" spans="1:50" hidden="1" x14ac:dyDescent="0.25">
      <c r="A1855" t="str">
        <f>INDEX('Community ID'!B:B,MATCH(M1855,'Community ID'!A:A,0))</f>
        <v>El Canal</v>
      </c>
      <c r="B1855" t="str">
        <f>INDEX('Community ID'!$K:$K,MATCH('Environmental Data'!$N1855,'Community ID'!J:J,0))</f>
        <v>Constanza</v>
      </c>
      <c r="D1855" t="s">
        <v>5952</v>
      </c>
      <c r="G1855" t="s">
        <v>173</v>
      </c>
      <c r="H1855" s="1">
        <v>22769</v>
      </c>
      <c r="I1855">
        <v>59</v>
      </c>
      <c r="K1855" t="s">
        <v>76</v>
      </c>
      <c r="L1855" t="s">
        <v>108</v>
      </c>
      <c r="M1855" t="s">
        <v>4788</v>
      </c>
      <c r="N1855" t="s">
        <v>97</v>
      </c>
      <c r="O1855" t="s">
        <v>147</v>
      </c>
      <c r="Q1855" t="s">
        <v>134</v>
      </c>
      <c r="S1855">
        <v>5300251260</v>
      </c>
      <c r="T1855" t="s">
        <v>5487</v>
      </c>
      <c r="U1855" t="s">
        <v>56</v>
      </c>
      <c r="V1855">
        <v>18.912518500000001</v>
      </c>
      <c r="W1855">
        <v>-70.748998799999995</v>
      </c>
      <c r="X1855" t="s">
        <v>82</v>
      </c>
      <c r="Y1855" t="s">
        <v>82</v>
      </c>
      <c r="Z1855" t="s">
        <v>58</v>
      </c>
      <c r="AA1855" t="s">
        <v>155</v>
      </c>
      <c r="AB1855" t="s">
        <v>60</v>
      </c>
      <c r="AD1855" t="s">
        <v>156</v>
      </c>
      <c r="AE1855" t="s">
        <v>176</v>
      </c>
      <c r="AF1855" t="s">
        <v>111</v>
      </c>
      <c r="AG1855" t="s">
        <v>621</v>
      </c>
      <c r="AH1855" t="s">
        <v>621</v>
      </c>
      <c r="AI1855" t="s">
        <v>5953</v>
      </c>
      <c r="AJ1855">
        <v>1</v>
      </c>
      <c r="AK1855" t="s">
        <v>89</v>
      </c>
      <c r="AL1855">
        <v>4</v>
      </c>
      <c r="AM1855">
        <v>1</v>
      </c>
      <c r="AN1855" t="s">
        <v>60</v>
      </c>
      <c r="AO1855" t="s">
        <v>67</v>
      </c>
      <c r="AT1855" s="1">
        <v>43892</v>
      </c>
      <c r="AU1855" t="s">
        <v>12460</v>
      </c>
      <c r="AW1855" t="s">
        <v>71</v>
      </c>
      <c r="AX1855" t="s">
        <v>72</v>
      </c>
    </row>
    <row r="1856" spans="1:50" hidden="1" x14ac:dyDescent="0.25">
      <c r="A1856" t="str">
        <f>INDEX('Community ID'!B:B,MATCH(M1856,'Community ID'!A:A,0))</f>
        <v>El Valle</v>
      </c>
      <c r="B1856" t="str">
        <f>INDEX('Community ID'!$K:$K,MATCH('Environmental Data'!$N1856,'Community ID'!J:J,0))</f>
        <v>Constanza</v>
      </c>
      <c r="D1856" t="s">
        <v>5954</v>
      </c>
      <c r="F1856" t="s">
        <v>5955</v>
      </c>
      <c r="G1856" t="s">
        <v>173</v>
      </c>
      <c r="H1856" t="s">
        <v>5956</v>
      </c>
      <c r="I1856">
        <v>87</v>
      </c>
      <c r="J1856" t="s">
        <v>5957</v>
      </c>
      <c r="K1856" t="s">
        <v>76</v>
      </c>
      <c r="L1856" t="s">
        <v>108</v>
      </c>
      <c r="M1856" t="s">
        <v>5958</v>
      </c>
      <c r="N1856" t="s">
        <v>79</v>
      </c>
      <c r="O1856" t="s">
        <v>80</v>
      </c>
      <c r="P1856">
        <v>0</v>
      </c>
      <c r="Q1856" t="s">
        <v>358</v>
      </c>
      <c r="R1856" t="s">
        <v>621</v>
      </c>
      <c r="S1856">
        <v>5300130779</v>
      </c>
      <c r="T1856" t="s">
        <v>2146</v>
      </c>
      <c r="U1856" t="s">
        <v>56</v>
      </c>
      <c r="V1856">
        <v>18.907426900000001</v>
      </c>
      <c r="W1856">
        <v>-70.716533299999995</v>
      </c>
      <c r="X1856" t="s">
        <v>82</v>
      </c>
      <c r="Y1856" t="s">
        <v>82</v>
      </c>
      <c r="Z1856" t="s">
        <v>345</v>
      </c>
      <c r="AA1856" t="s">
        <v>155</v>
      </c>
      <c r="AB1856" t="s">
        <v>60</v>
      </c>
      <c r="AD1856" t="s">
        <v>181</v>
      </c>
      <c r="AE1856" t="s">
        <v>157</v>
      </c>
      <c r="AF1856" t="s">
        <v>63</v>
      </c>
      <c r="AG1856" t="s">
        <v>621</v>
      </c>
      <c r="AH1856" t="s">
        <v>621</v>
      </c>
      <c r="AI1856" t="s">
        <v>390</v>
      </c>
      <c r="AJ1856">
        <v>2</v>
      </c>
      <c r="AK1856" t="s">
        <v>5959</v>
      </c>
      <c r="AL1856">
        <v>2</v>
      </c>
      <c r="AM1856">
        <v>0</v>
      </c>
      <c r="AN1856" t="s">
        <v>60</v>
      </c>
      <c r="AO1856" t="s">
        <v>67</v>
      </c>
      <c r="AT1856" s="1">
        <v>43890</v>
      </c>
      <c r="AU1856" t="s">
        <v>12461</v>
      </c>
      <c r="AW1856" t="s">
        <v>71</v>
      </c>
      <c r="AX1856" t="s">
        <v>72</v>
      </c>
    </row>
    <row r="1857" spans="1:50" hidden="1" x14ac:dyDescent="0.25">
      <c r="A1857" t="str">
        <f>INDEX('Community ID'!B:B,MATCH(M1857,'Community ID'!A:A,0))</f>
        <v>El Valle</v>
      </c>
      <c r="B1857" t="str">
        <f>INDEX('Community ID'!$K:$K,MATCH('Environmental Data'!$N1857,'Community ID'!J:J,0))</f>
        <v>Constanza</v>
      </c>
      <c r="D1857" t="s">
        <v>5960</v>
      </c>
      <c r="F1857" t="s">
        <v>5961</v>
      </c>
      <c r="G1857" t="s">
        <v>151</v>
      </c>
      <c r="H1857" t="s">
        <v>5962</v>
      </c>
      <c r="I1857">
        <v>27</v>
      </c>
      <c r="J1857">
        <v>8496284169</v>
      </c>
      <c r="K1857" t="s">
        <v>132</v>
      </c>
      <c r="L1857" t="s">
        <v>1707</v>
      </c>
      <c r="M1857" t="s">
        <v>5448</v>
      </c>
      <c r="N1857" t="s">
        <v>97</v>
      </c>
      <c r="O1857" t="s">
        <v>98</v>
      </c>
      <c r="T1857" t="s">
        <v>1836</v>
      </c>
      <c r="U1857" t="s">
        <v>56</v>
      </c>
      <c r="V1857">
        <v>18.9071657275957</v>
      </c>
      <c r="W1857">
        <v>-70.716875447026098</v>
      </c>
      <c r="X1857" t="s">
        <v>82</v>
      </c>
      <c r="Y1857" t="s">
        <v>275</v>
      </c>
      <c r="Z1857" t="s">
        <v>58</v>
      </c>
      <c r="AA1857" t="s">
        <v>155</v>
      </c>
      <c r="AB1857" t="s">
        <v>60</v>
      </c>
      <c r="AD1857" t="s">
        <v>181</v>
      </c>
      <c r="AE1857" t="s">
        <v>176</v>
      </c>
      <c r="AF1857" t="s">
        <v>63</v>
      </c>
      <c r="AG1857" t="s">
        <v>135</v>
      </c>
      <c r="AH1857" t="s">
        <v>2044</v>
      </c>
      <c r="AI1857" t="s">
        <v>5963</v>
      </c>
      <c r="AJ1857">
        <v>2</v>
      </c>
      <c r="AK1857" t="s">
        <v>5711</v>
      </c>
      <c r="AL1857">
        <v>1</v>
      </c>
      <c r="AN1857" t="s">
        <v>60</v>
      </c>
      <c r="AO1857" t="s">
        <v>67</v>
      </c>
      <c r="AT1857" s="1">
        <v>43890</v>
      </c>
      <c r="AU1857" t="s">
        <v>12462</v>
      </c>
      <c r="AW1857" t="s">
        <v>71</v>
      </c>
      <c r="AX1857" t="s">
        <v>72</v>
      </c>
    </row>
    <row r="1858" spans="1:50" hidden="1" x14ac:dyDescent="0.25">
      <c r="A1858" t="str">
        <f>INDEX('Community ID'!B:B,MATCH(M1858,'Community ID'!A:A,0))</f>
        <v>El Valle</v>
      </c>
      <c r="B1858" t="str">
        <f>INDEX('Community ID'!$K:$K,MATCH('Environmental Data'!$N1858,'Community ID'!J:J,0))</f>
        <v>Constanza</v>
      </c>
      <c r="D1858" t="s">
        <v>5964</v>
      </c>
      <c r="F1858" t="s">
        <v>5965</v>
      </c>
      <c r="G1858" t="s">
        <v>173</v>
      </c>
      <c r="H1858" t="s">
        <v>5966</v>
      </c>
      <c r="I1858">
        <v>60</v>
      </c>
      <c r="J1858" t="s">
        <v>5967</v>
      </c>
      <c r="K1858" t="s">
        <v>76</v>
      </c>
      <c r="L1858" t="s">
        <v>108</v>
      </c>
      <c r="M1858" t="s">
        <v>5958</v>
      </c>
      <c r="N1858" t="s">
        <v>79</v>
      </c>
      <c r="O1858" t="s">
        <v>80</v>
      </c>
      <c r="P1858">
        <v>0</v>
      </c>
      <c r="Q1858" t="s">
        <v>358</v>
      </c>
      <c r="R1858" t="s">
        <v>621</v>
      </c>
      <c r="S1858">
        <v>5300051546</v>
      </c>
      <c r="T1858" t="s">
        <v>2146</v>
      </c>
      <c r="U1858" t="s">
        <v>56</v>
      </c>
      <c r="V1858">
        <v>18.906908699999999</v>
      </c>
      <c r="W1858">
        <v>-70.717960599999998</v>
      </c>
      <c r="X1858" t="s">
        <v>82</v>
      </c>
      <c r="Y1858" t="s">
        <v>82</v>
      </c>
      <c r="Z1858" t="s">
        <v>345</v>
      </c>
      <c r="AA1858" t="s">
        <v>155</v>
      </c>
      <c r="AB1858" t="s">
        <v>60</v>
      </c>
      <c r="AD1858" t="s">
        <v>181</v>
      </c>
      <c r="AE1858" t="s">
        <v>176</v>
      </c>
      <c r="AF1858" t="s">
        <v>63</v>
      </c>
      <c r="AG1858" t="s">
        <v>621</v>
      </c>
      <c r="AH1858" t="s">
        <v>621</v>
      </c>
      <c r="AI1858" t="s">
        <v>448</v>
      </c>
      <c r="AJ1858">
        <v>2</v>
      </c>
      <c r="AK1858" t="s">
        <v>5959</v>
      </c>
      <c r="AL1858">
        <v>2</v>
      </c>
      <c r="AM1858">
        <v>0</v>
      </c>
      <c r="AN1858" t="s">
        <v>60</v>
      </c>
      <c r="AO1858" t="s">
        <v>67</v>
      </c>
      <c r="AT1858" s="1">
        <v>43890</v>
      </c>
      <c r="AU1858" t="s">
        <v>12463</v>
      </c>
      <c r="AW1858" t="s">
        <v>71</v>
      </c>
      <c r="AX1858" t="s">
        <v>72</v>
      </c>
    </row>
    <row r="1859" spans="1:50" hidden="1" x14ac:dyDescent="0.25">
      <c r="A1859" t="str">
        <f>INDEX('Community ID'!B:B,MATCH(M1859,'Community ID'!A:A,0))</f>
        <v>El Valle</v>
      </c>
      <c r="B1859" t="str">
        <f>INDEX('Community ID'!$K:$K,MATCH('Environmental Data'!$N1859,'Community ID'!J:J,0))</f>
        <v>Constanza</v>
      </c>
      <c r="D1859" t="s">
        <v>5968</v>
      </c>
      <c r="G1859" t="s">
        <v>173</v>
      </c>
      <c r="H1859" t="s">
        <v>5969</v>
      </c>
      <c r="I1859">
        <v>30</v>
      </c>
      <c r="J1859">
        <v>8499165432</v>
      </c>
      <c r="K1859" t="s">
        <v>201</v>
      </c>
      <c r="L1859" t="s">
        <v>127</v>
      </c>
      <c r="M1859" t="s">
        <v>5448</v>
      </c>
      <c r="N1859" t="s">
        <v>97</v>
      </c>
      <c r="O1859" t="s">
        <v>98</v>
      </c>
      <c r="Q1859" t="s">
        <v>353</v>
      </c>
      <c r="T1859" t="s">
        <v>1836</v>
      </c>
      <c r="U1859" t="s">
        <v>56</v>
      </c>
      <c r="V1859">
        <v>18.907265095057799</v>
      </c>
      <c r="W1859">
        <v>-70.716668246379697</v>
      </c>
      <c r="X1859" t="s">
        <v>82</v>
      </c>
      <c r="Y1859" t="s">
        <v>100</v>
      </c>
      <c r="Z1859" t="s">
        <v>58</v>
      </c>
      <c r="AA1859" t="s">
        <v>155</v>
      </c>
      <c r="AB1859" t="s">
        <v>60</v>
      </c>
      <c r="AD1859" t="s">
        <v>156</v>
      </c>
      <c r="AE1859" t="s">
        <v>176</v>
      </c>
      <c r="AF1859" t="s">
        <v>63</v>
      </c>
      <c r="AG1859" t="s">
        <v>135</v>
      </c>
      <c r="AH1859" t="s">
        <v>3158</v>
      </c>
      <c r="AI1859" t="s">
        <v>5970</v>
      </c>
      <c r="AJ1859">
        <v>2</v>
      </c>
      <c r="AK1859" t="s">
        <v>5711</v>
      </c>
      <c r="AL1859">
        <v>5</v>
      </c>
      <c r="AN1859" t="s">
        <v>60</v>
      </c>
      <c r="AO1859" t="s">
        <v>67</v>
      </c>
      <c r="AT1859" s="1">
        <v>43890</v>
      </c>
      <c r="AU1859" t="s">
        <v>12464</v>
      </c>
      <c r="AW1859" t="s">
        <v>71</v>
      </c>
      <c r="AX1859" t="s">
        <v>72</v>
      </c>
    </row>
    <row r="1860" spans="1:50" hidden="1" x14ac:dyDescent="0.25">
      <c r="A1860" t="str">
        <f>INDEX('Community ID'!B:B,MATCH(M1860,'Community ID'!A:A,0))</f>
        <v>El Valle</v>
      </c>
      <c r="B1860" t="str">
        <f>INDEX('Community ID'!$K:$K,MATCH('Environmental Data'!$N1860,'Community ID'!J:J,0))</f>
        <v>Constanza</v>
      </c>
      <c r="D1860" t="s">
        <v>5971</v>
      </c>
      <c r="G1860" t="s">
        <v>173</v>
      </c>
      <c r="H1860" s="1">
        <v>19360</v>
      </c>
      <c r="I1860">
        <v>68</v>
      </c>
      <c r="K1860" t="s">
        <v>76</v>
      </c>
      <c r="L1860" t="s">
        <v>127</v>
      </c>
      <c r="M1860" t="s">
        <v>5973</v>
      </c>
      <c r="N1860" t="s">
        <v>97</v>
      </c>
      <c r="O1860" t="s">
        <v>98</v>
      </c>
      <c r="Q1860" t="s">
        <v>353</v>
      </c>
      <c r="T1860" t="s">
        <v>5754</v>
      </c>
      <c r="U1860" t="s">
        <v>56</v>
      </c>
      <c r="V1860">
        <v>18.907513227016199</v>
      </c>
      <c r="W1860">
        <v>-70.716858697344094</v>
      </c>
      <c r="X1860" t="s">
        <v>82</v>
      </c>
      <c r="Y1860" t="s">
        <v>82</v>
      </c>
      <c r="Z1860" t="s">
        <v>58</v>
      </c>
      <c r="AA1860" t="s">
        <v>155</v>
      </c>
      <c r="AB1860" t="s">
        <v>60</v>
      </c>
      <c r="AD1860" t="s">
        <v>181</v>
      </c>
      <c r="AE1860" t="s">
        <v>176</v>
      </c>
      <c r="AF1860" t="s">
        <v>63</v>
      </c>
      <c r="AG1860" t="s">
        <v>541</v>
      </c>
      <c r="AJ1860">
        <v>2</v>
      </c>
      <c r="AK1860" t="s">
        <v>5974</v>
      </c>
      <c r="AL1860">
        <v>2</v>
      </c>
      <c r="AM1860">
        <v>0</v>
      </c>
      <c r="AN1860" t="s">
        <v>60</v>
      </c>
      <c r="AO1860" t="s">
        <v>67</v>
      </c>
      <c r="AT1860" s="1">
        <v>43890</v>
      </c>
      <c r="AU1860" t="s">
        <v>12465</v>
      </c>
      <c r="AW1860" t="s">
        <v>71</v>
      </c>
      <c r="AX1860" t="s">
        <v>72</v>
      </c>
    </row>
    <row r="1861" spans="1:50" hidden="1" x14ac:dyDescent="0.25">
      <c r="A1861" t="str">
        <f>INDEX('Community ID'!B:B,MATCH(M1861,'Community ID'!A:A,0))</f>
        <v>El Valle</v>
      </c>
      <c r="B1861" t="str">
        <f>INDEX('Community ID'!$K:$K,MATCH('Environmental Data'!$N1861,'Community ID'!J:J,0))</f>
        <v>Constanza</v>
      </c>
      <c r="D1861" t="s">
        <v>5975</v>
      </c>
      <c r="G1861" t="s">
        <v>173</v>
      </c>
      <c r="H1861" t="s">
        <v>5976</v>
      </c>
      <c r="I1861">
        <v>47</v>
      </c>
      <c r="K1861" t="s">
        <v>76</v>
      </c>
      <c r="L1861" t="s">
        <v>127</v>
      </c>
      <c r="M1861" t="s">
        <v>5448</v>
      </c>
      <c r="N1861" t="s">
        <v>97</v>
      </c>
      <c r="O1861" t="s">
        <v>98</v>
      </c>
      <c r="Q1861" t="s">
        <v>134</v>
      </c>
      <c r="T1861" t="s">
        <v>1836</v>
      </c>
      <c r="U1861" t="s">
        <v>56</v>
      </c>
      <c r="V1861">
        <v>18.9074246026751</v>
      </c>
      <c r="W1861">
        <v>-70.716770924693606</v>
      </c>
      <c r="X1861" t="s">
        <v>82</v>
      </c>
      <c r="Y1861" t="s">
        <v>82</v>
      </c>
      <c r="Z1861" t="s">
        <v>58</v>
      </c>
      <c r="AA1861" t="s">
        <v>84</v>
      </c>
      <c r="AB1861" t="s">
        <v>60</v>
      </c>
      <c r="AD1861" t="s">
        <v>156</v>
      </c>
      <c r="AE1861" t="s">
        <v>176</v>
      </c>
      <c r="AF1861" t="s">
        <v>63</v>
      </c>
      <c r="AG1861" t="s">
        <v>135</v>
      </c>
      <c r="AH1861" t="s">
        <v>135</v>
      </c>
      <c r="AI1861" t="s">
        <v>307</v>
      </c>
      <c r="AJ1861">
        <v>2</v>
      </c>
      <c r="AK1861" t="s">
        <v>5977</v>
      </c>
      <c r="AL1861">
        <v>4</v>
      </c>
      <c r="AM1861">
        <v>1</v>
      </c>
      <c r="AN1861" t="s">
        <v>60</v>
      </c>
      <c r="AO1861" t="s">
        <v>67</v>
      </c>
      <c r="AT1861" s="1">
        <v>43890</v>
      </c>
      <c r="AU1861" t="s">
        <v>12466</v>
      </c>
      <c r="AW1861" t="s">
        <v>71</v>
      </c>
      <c r="AX1861" t="s">
        <v>72</v>
      </c>
    </row>
    <row r="1862" spans="1:50" hidden="1" x14ac:dyDescent="0.25">
      <c r="A1862" t="str">
        <f>INDEX('Community ID'!B:B,MATCH(M1862,'Community ID'!A:A,0))</f>
        <v>El Valle</v>
      </c>
      <c r="B1862" t="str">
        <f>INDEX('Community ID'!$K:$K,MATCH('Environmental Data'!$N1862,'Community ID'!J:J,0))</f>
        <v>Constanza</v>
      </c>
      <c r="D1862" t="s">
        <v>5980</v>
      </c>
      <c r="G1862" t="s">
        <v>173</v>
      </c>
      <c r="H1862" t="s">
        <v>5926</v>
      </c>
      <c r="I1862">
        <v>26</v>
      </c>
      <c r="J1862">
        <v>8099150262</v>
      </c>
      <c r="K1862" t="s">
        <v>132</v>
      </c>
      <c r="L1862" t="s">
        <v>127</v>
      </c>
      <c r="M1862" t="s">
        <v>5973</v>
      </c>
      <c r="N1862" t="s">
        <v>97</v>
      </c>
      <c r="O1862" t="s">
        <v>53</v>
      </c>
      <c r="Q1862" t="s">
        <v>134</v>
      </c>
      <c r="T1862" t="s">
        <v>5754</v>
      </c>
      <c r="U1862" t="s">
        <v>56</v>
      </c>
      <c r="V1862">
        <v>18.9074469038394</v>
      </c>
      <c r="W1862">
        <v>-70.717288514482405</v>
      </c>
      <c r="X1862" t="s">
        <v>57</v>
      </c>
      <c r="Y1862" t="s">
        <v>57</v>
      </c>
      <c r="Z1862" t="s">
        <v>58</v>
      </c>
      <c r="AA1862" t="s">
        <v>155</v>
      </c>
      <c r="AB1862" t="s">
        <v>60</v>
      </c>
      <c r="AD1862" t="s">
        <v>181</v>
      </c>
      <c r="AE1862" t="s">
        <v>176</v>
      </c>
      <c r="AF1862" t="s">
        <v>63</v>
      </c>
      <c r="AG1862" t="s">
        <v>135</v>
      </c>
      <c r="AI1862" t="s">
        <v>1375</v>
      </c>
      <c r="AJ1862">
        <v>2</v>
      </c>
      <c r="AK1862" t="s">
        <v>5974</v>
      </c>
      <c r="AL1862">
        <v>3</v>
      </c>
      <c r="AM1862">
        <v>2</v>
      </c>
      <c r="AN1862" t="s">
        <v>60</v>
      </c>
      <c r="AO1862" t="s">
        <v>67</v>
      </c>
      <c r="AT1862" s="1">
        <v>43890</v>
      </c>
      <c r="AU1862" t="s">
        <v>12467</v>
      </c>
      <c r="AW1862" t="s">
        <v>71</v>
      </c>
      <c r="AX1862" t="s">
        <v>72</v>
      </c>
    </row>
    <row r="1863" spans="1:50" hidden="1" x14ac:dyDescent="0.25">
      <c r="A1863" t="str">
        <f>INDEX('Community ID'!B:B,MATCH(M1863,'Community ID'!A:A,0))</f>
        <v>El Valle</v>
      </c>
      <c r="B1863" t="str">
        <f>INDEX('Community ID'!$K:$K,MATCH('Environmental Data'!$N1863,'Community ID'!J:J,0))</f>
        <v>Constanza</v>
      </c>
      <c r="D1863" t="s">
        <v>5981</v>
      </c>
      <c r="F1863" t="s">
        <v>5982</v>
      </c>
      <c r="G1863" t="s">
        <v>173</v>
      </c>
      <c r="H1863" s="1">
        <v>23290</v>
      </c>
      <c r="I1863">
        <v>58</v>
      </c>
      <c r="J1863" t="s">
        <v>5983</v>
      </c>
      <c r="K1863" t="s">
        <v>117</v>
      </c>
      <c r="L1863" t="s">
        <v>1738</v>
      </c>
      <c r="M1863" t="s">
        <v>5958</v>
      </c>
      <c r="N1863" t="s">
        <v>79</v>
      </c>
      <c r="O1863" t="s">
        <v>80</v>
      </c>
      <c r="P1863">
        <v>0</v>
      </c>
      <c r="Q1863" t="s">
        <v>1746</v>
      </c>
      <c r="R1863" t="s">
        <v>5984</v>
      </c>
      <c r="S1863">
        <v>5300143483</v>
      </c>
      <c r="T1863" t="s">
        <v>2146</v>
      </c>
      <c r="U1863" t="s">
        <v>56</v>
      </c>
      <c r="V1863">
        <v>18.9115003</v>
      </c>
      <c r="W1863">
        <v>-70.712943899999999</v>
      </c>
      <c r="AL1863">
        <v>4</v>
      </c>
      <c r="AM1863">
        <v>1</v>
      </c>
      <c r="AT1863" s="1">
        <v>43890</v>
      </c>
      <c r="AU1863" t="s">
        <v>12468</v>
      </c>
      <c r="AW1863" t="s">
        <v>71</v>
      </c>
      <c r="AX1863" t="s">
        <v>72</v>
      </c>
    </row>
    <row r="1864" spans="1:50" hidden="1" x14ac:dyDescent="0.25">
      <c r="A1864" t="str">
        <f>INDEX('Community ID'!B:B,MATCH(M1864,'Community ID'!A:A,0))</f>
        <v>El Valle</v>
      </c>
      <c r="B1864" t="str">
        <f>INDEX('Community ID'!$K:$K,MATCH('Environmental Data'!$N1864,'Community ID'!J:J,0))</f>
        <v>Constanza</v>
      </c>
      <c r="D1864" t="s">
        <v>5978</v>
      </c>
      <c r="F1864" t="s">
        <v>5979</v>
      </c>
      <c r="G1864" t="s">
        <v>151</v>
      </c>
      <c r="H1864" s="1">
        <v>30133</v>
      </c>
      <c r="I1864">
        <v>39</v>
      </c>
      <c r="J1864">
        <v>84980604100</v>
      </c>
      <c r="K1864" t="s">
        <v>49</v>
      </c>
      <c r="L1864" t="s">
        <v>3048</v>
      </c>
      <c r="M1864" t="s">
        <v>5448</v>
      </c>
      <c r="N1864" t="s">
        <v>97</v>
      </c>
      <c r="O1864" t="s">
        <v>98</v>
      </c>
      <c r="Q1864" t="s">
        <v>134</v>
      </c>
      <c r="T1864" t="s">
        <v>1836</v>
      </c>
      <c r="U1864" t="s">
        <v>56</v>
      </c>
      <c r="V1864">
        <v>18.907515462505501</v>
      </c>
      <c r="W1864">
        <v>-70.716735720700299</v>
      </c>
      <c r="X1864" t="s">
        <v>82</v>
      </c>
      <c r="Y1864" t="s">
        <v>82</v>
      </c>
      <c r="Z1864" t="s">
        <v>58</v>
      </c>
      <c r="AA1864" t="s">
        <v>155</v>
      </c>
      <c r="AB1864" t="s">
        <v>60</v>
      </c>
      <c r="AD1864" t="s">
        <v>156</v>
      </c>
      <c r="AE1864" t="s">
        <v>176</v>
      </c>
      <c r="AF1864" t="s">
        <v>63</v>
      </c>
      <c r="AG1864" t="s">
        <v>135</v>
      </c>
      <c r="AH1864" t="s">
        <v>135</v>
      </c>
      <c r="AI1864" t="s">
        <v>307</v>
      </c>
      <c r="AJ1864">
        <v>2</v>
      </c>
      <c r="AK1864" t="s">
        <v>1314</v>
      </c>
      <c r="AL1864">
        <v>5</v>
      </c>
      <c r="AM1864">
        <v>5</v>
      </c>
      <c r="AN1864" t="s">
        <v>60</v>
      </c>
      <c r="AO1864" t="s">
        <v>67</v>
      </c>
      <c r="AT1864" s="1">
        <v>43890</v>
      </c>
      <c r="AU1864" t="s">
        <v>12469</v>
      </c>
      <c r="AW1864" t="s">
        <v>71</v>
      </c>
      <c r="AX1864" t="s">
        <v>72</v>
      </c>
    </row>
    <row r="1865" spans="1:50" hidden="1" x14ac:dyDescent="0.25">
      <c r="A1865" t="str">
        <f>INDEX('Community ID'!B:B,MATCH(M1865,'Community ID'!A:A,0))</f>
        <v>El Valle</v>
      </c>
      <c r="B1865" t="str">
        <f>INDEX('Community ID'!$K:$K,MATCH('Environmental Data'!$N1865,'Community ID'!J:J,0))</f>
        <v>Constanza</v>
      </c>
      <c r="D1865" t="s">
        <v>5981</v>
      </c>
      <c r="F1865" t="s">
        <v>5982</v>
      </c>
      <c r="G1865" t="s">
        <v>173</v>
      </c>
      <c r="H1865" s="1">
        <v>23290</v>
      </c>
      <c r="I1865">
        <v>58</v>
      </c>
      <c r="J1865" t="s">
        <v>5983</v>
      </c>
      <c r="K1865" t="s">
        <v>117</v>
      </c>
      <c r="L1865" t="s">
        <v>1738</v>
      </c>
      <c r="M1865" t="s">
        <v>5958</v>
      </c>
      <c r="N1865" t="s">
        <v>79</v>
      </c>
      <c r="O1865" t="s">
        <v>80</v>
      </c>
      <c r="P1865">
        <v>0</v>
      </c>
      <c r="Q1865" t="s">
        <v>1746</v>
      </c>
      <c r="R1865" t="s">
        <v>5984</v>
      </c>
      <c r="S1865">
        <v>5300143483</v>
      </c>
      <c r="T1865" t="s">
        <v>2146</v>
      </c>
      <c r="U1865" t="s">
        <v>56</v>
      </c>
      <c r="V1865">
        <v>18.9115003</v>
      </c>
      <c r="W1865">
        <v>-70.712943899999999</v>
      </c>
      <c r="X1865" t="s">
        <v>82</v>
      </c>
      <c r="Y1865" t="s">
        <v>57</v>
      </c>
      <c r="Z1865" t="s">
        <v>345</v>
      </c>
      <c r="AA1865" t="s">
        <v>155</v>
      </c>
      <c r="AB1865" t="s">
        <v>60</v>
      </c>
      <c r="AD1865" t="s">
        <v>181</v>
      </c>
      <c r="AE1865" t="s">
        <v>176</v>
      </c>
      <c r="AF1865" t="s">
        <v>63</v>
      </c>
      <c r="AG1865" t="s">
        <v>5985</v>
      </c>
      <c r="AH1865" t="s">
        <v>5985</v>
      </c>
      <c r="AI1865" t="s">
        <v>5986</v>
      </c>
      <c r="AJ1865">
        <v>2</v>
      </c>
      <c r="AK1865" t="s">
        <v>5959</v>
      </c>
      <c r="AN1865" t="s">
        <v>60</v>
      </c>
      <c r="AO1865" t="s">
        <v>67</v>
      </c>
      <c r="AT1865" s="1">
        <v>43890</v>
      </c>
      <c r="AU1865" t="s">
        <v>12470</v>
      </c>
      <c r="AW1865" t="s">
        <v>71</v>
      </c>
      <c r="AX1865" t="s">
        <v>72</v>
      </c>
    </row>
    <row r="1866" spans="1:50" hidden="1" x14ac:dyDescent="0.25">
      <c r="A1866" t="str">
        <f>INDEX('Community ID'!B:B,MATCH(M1866,'Community ID'!A:A,0))</f>
        <v>El Valle</v>
      </c>
      <c r="B1866" t="str">
        <f>INDEX('Community ID'!$K:$K,MATCH('Environmental Data'!$N1866,'Community ID'!J:J,0))</f>
        <v>Constanza</v>
      </c>
      <c r="D1866" t="s">
        <v>5987</v>
      </c>
      <c r="F1866" t="s">
        <v>1863</v>
      </c>
      <c r="G1866" t="s">
        <v>173</v>
      </c>
      <c r="H1866" s="1">
        <v>38994</v>
      </c>
      <c r="I1866">
        <v>15</v>
      </c>
      <c r="K1866" t="s">
        <v>132</v>
      </c>
      <c r="L1866" t="s">
        <v>118</v>
      </c>
      <c r="M1866" t="s">
        <v>5973</v>
      </c>
      <c r="N1866" t="s">
        <v>97</v>
      </c>
      <c r="O1866" t="s">
        <v>53</v>
      </c>
      <c r="Q1866" t="s">
        <v>134</v>
      </c>
      <c r="T1866" t="s">
        <v>5754</v>
      </c>
      <c r="U1866" t="s">
        <v>56</v>
      </c>
      <c r="V1866">
        <v>18.9074469038394</v>
      </c>
      <c r="W1866">
        <v>-70.717288514482405</v>
      </c>
      <c r="X1866" t="s">
        <v>82</v>
      </c>
      <c r="Y1866" t="s">
        <v>82</v>
      </c>
      <c r="Z1866" t="s">
        <v>58</v>
      </c>
      <c r="AA1866" t="s">
        <v>84</v>
      </c>
      <c r="AB1866" t="s">
        <v>60</v>
      </c>
      <c r="AD1866" t="s">
        <v>181</v>
      </c>
      <c r="AE1866" t="s">
        <v>176</v>
      </c>
      <c r="AF1866" t="s">
        <v>63</v>
      </c>
      <c r="AG1866" t="s">
        <v>135</v>
      </c>
      <c r="AI1866" t="s">
        <v>1629</v>
      </c>
      <c r="AJ1866">
        <v>2</v>
      </c>
      <c r="AK1866" t="s">
        <v>5974</v>
      </c>
      <c r="AL1866">
        <v>4</v>
      </c>
      <c r="AM1866">
        <v>1</v>
      </c>
      <c r="AN1866" t="s">
        <v>60</v>
      </c>
      <c r="AO1866" t="s">
        <v>67</v>
      </c>
      <c r="AT1866" s="1">
        <v>43890</v>
      </c>
      <c r="AU1866" t="s">
        <v>12471</v>
      </c>
      <c r="AW1866" t="s">
        <v>71</v>
      </c>
      <c r="AX1866" t="s">
        <v>72</v>
      </c>
    </row>
    <row r="1867" spans="1:50" hidden="1" x14ac:dyDescent="0.25">
      <c r="A1867" t="str">
        <f>INDEX('Community ID'!B:B,MATCH(M1867,'Community ID'!A:A,0))</f>
        <v>El Valle</v>
      </c>
      <c r="B1867" t="str">
        <f>INDEX('Community ID'!$K:$K,MATCH('Environmental Data'!$N1867,'Community ID'!J:J,0))</f>
        <v>Constanza</v>
      </c>
      <c r="D1867" t="s">
        <v>5988</v>
      </c>
      <c r="G1867" t="s">
        <v>173</v>
      </c>
      <c r="H1867" t="s">
        <v>5989</v>
      </c>
      <c r="I1867">
        <v>26</v>
      </c>
      <c r="J1867">
        <v>8295712308</v>
      </c>
      <c r="K1867" t="s">
        <v>117</v>
      </c>
      <c r="L1867" t="s">
        <v>127</v>
      </c>
      <c r="M1867" t="s">
        <v>5448</v>
      </c>
      <c r="N1867" t="s">
        <v>97</v>
      </c>
      <c r="O1867" t="s">
        <v>98</v>
      </c>
      <c r="Q1867" t="s">
        <v>353</v>
      </c>
      <c r="T1867" t="s">
        <v>1836</v>
      </c>
      <c r="U1867" t="s">
        <v>56</v>
      </c>
      <c r="V1867">
        <v>18.9074922027242</v>
      </c>
      <c r="W1867">
        <v>-70.717187170005104</v>
      </c>
      <c r="X1867" t="s">
        <v>100</v>
      </c>
      <c r="Y1867" t="s">
        <v>100</v>
      </c>
      <c r="Z1867" t="s">
        <v>58</v>
      </c>
      <c r="AA1867" t="s">
        <v>155</v>
      </c>
      <c r="AB1867" t="s">
        <v>60</v>
      </c>
      <c r="AD1867" t="s">
        <v>156</v>
      </c>
      <c r="AE1867" t="s">
        <v>176</v>
      </c>
      <c r="AF1867" t="s">
        <v>63</v>
      </c>
      <c r="AG1867" t="s">
        <v>135</v>
      </c>
      <c r="AH1867" t="s">
        <v>2044</v>
      </c>
      <c r="AI1867" t="s">
        <v>5990</v>
      </c>
      <c r="AJ1867">
        <v>1</v>
      </c>
      <c r="AK1867" t="s">
        <v>1314</v>
      </c>
      <c r="AL1867">
        <v>3</v>
      </c>
      <c r="AM1867">
        <v>1</v>
      </c>
      <c r="AN1867" t="s">
        <v>60</v>
      </c>
      <c r="AO1867" t="s">
        <v>67</v>
      </c>
      <c r="AT1867" s="1">
        <v>43890</v>
      </c>
      <c r="AU1867" t="s">
        <v>12472</v>
      </c>
      <c r="AW1867" t="s">
        <v>71</v>
      </c>
      <c r="AX1867" t="s">
        <v>72</v>
      </c>
    </row>
    <row r="1868" spans="1:50" ht="45" hidden="1" x14ac:dyDescent="0.25">
      <c r="A1868" t="str">
        <f>INDEX('Community ID'!B:B,MATCH(M1868,'Community ID'!A:A,0))</f>
        <v>El Valle</v>
      </c>
      <c r="B1868" t="str">
        <f>INDEX('Community ID'!$K:$K,MATCH('Environmental Data'!$N1868,'Community ID'!J:J,0))</f>
        <v>Constanza</v>
      </c>
      <c r="D1868" t="s">
        <v>5991</v>
      </c>
      <c r="F1868" t="s">
        <v>1474</v>
      </c>
      <c r="G1868" t="s">
        <v>173</v>
      </c>
      <c r="H1868" t="s">
        <v>5992</v>
      </c>
      <c r="I1868">
        <v>61</v>
      </c>
      <c r="J1868">
        <v>8298026538</v>
      </c>
      <c r="K1868" t="s">
        <v>132</v>
      </c>
      <c r="L1868" t="s">
        <v>127</v>
      </c>
      <c r="M1868" t="s">
        <v>5973</v>
      </c>
      <c r="N1868" t="s">
        <v>97</v>
      </c>
      <c r="O1868" t="s">
        <v>53</v>
      </c>
      <c r="Q1868" t="s">
        <v>134</v>
      </c>
      <c r="T1868" t="s">
        <v>5754</v>
      </c>
      <c r="U1868" t="s">
        <v>56</v>
      </c>
      <c r="V1868">
        <v>18.9073682051379</v>
      </c>
      <c r="W1868">
        <v>-70.717365163024795</v>
      </c>
      <c r="X1868" t="s">
        <v>82</v>
      </c>
      <c r="Y1868" t="s">
        <v>82</v>
      </c>
      <c r="Z1868" t="s">
        <v>58</v>
      </c>
      <c r="AA1868" t="s">
        <v>155</v>
      </c>
      <c r="AB1868" t="s">
        <v>60</v>
      </c>
      <c r="AD1868" t="s">
        <v>181</v>
      </c>
      <c r="AE1868" t="s">
        <v>176</v>
      </c>
      <c r="AF1868" t="s">
        <v>63</v>
      </c>
      <c r="AG1868" t="s">
        <v>2872</v>
      </c>
      <c r="AI1868" s="2" t="s">
        <v>5993</v>
      </c>
      <c r="AJ1868">
        <v>2</v>
      </c>
      <c r="AK1868" t="s">
        <v>5974</v>
      </c>
      <c r="AL1868">
        <v>4</v>
      </c>
      <c r="AM1868">
        <v>2</v>
      </c>
      <c r="AN1868" t="s">
        <v>60</v>
      </c>
      <c r="AO1868" t="s">
        <v>67</v>
      </c>
      <c r="AT1868" s="1">
        <v>43890</v>
      </c>
      <c r="AU1868" t="s">
        <v>12473</v>
      </c>
      <c r="AW1868" t="s">
        <v>71</v>
      </c>
      <c r="AX1868" t="s">
        <v>72</v>
      </c>
    </row>
    <row r="1869" spans="1:50" hidden="1" x14ac:dyDescent="0.25">
      <c r="A1869" t="str">
        <f>INDEX('Community ID'!B:B,MATCH(M1869,'Community ID'!A:A,0))</f>
        <v>El Valle</v>
      </c>
      <c r="B1869" t="str">
        <f>INDEX('Community ID'!$K:$K,MATCH('Environmental Data'!$N1869,'Community ID'!J:J,0))</f>
        <v>Constanza</v>
      </c>
      <c r="D1869" t="s">
        <v>5994</v>
      </c>
      <c r="F1869" t="s">
        <v>5995</v>
      </c>
      <c r="G1869" t="s">
        <v>173</v>
      </c>
      <c r="H1869" s="1">
        <v>31662</v>
      </c>
      <c r="I1869">
        <v>35</v>
      </c>
      <c r="J1869" t="s">
        <v>5996</v>
      </c>
      <c r="K1869" t="s">
        <v>49</v>
      </c>
      <c r="L1869" t="s">
        <v>108</v>
      </c>
      <c r="M1869" t="s">
        <v>5958</v>
      </c>
      <c r="N1869" t="s">
        <v>79</v>
      </c>
      <c r="O1869" t="s">
        <v>80</v>
      </c>
      <c r="P1869">
        <v>0</v>
      </c>
      <c r="Q1869" t="s">
        <v>687</v>
      </c>
      <c r="R1869" t="s">
        <v>621</v>
      </c>
      <c r="S1869">
        <v>22500289172</v>
      </c>
      <c r="T1869" t="s">
        <v>2146</v>
      </c>
      <c r="U1869" t="s">
        <v>56</v>
      </c>
      <c r="V1869">
        <v>18.906908699999999</v>
      </c>
      <c r="W1869">
        <v>-70.717960599999998</v>
      </c>
      <c r="X1869" t="s">
        <v>100</v>
      </c>
      <c r="Y1869" t="s">
        <v>100</v>
      </c>
      <c r="Z1869" t="s">
        <v>345</v>
      </c>
      <c r="AA1869" t="s">
        <v>155</v>
      </c>
      <c r="AB1869" t="s">
        <v>60</v>
      </c>
      <c r="AD1869" t="s">
        <v>181</v>
      </c>
      <c r="AE1869" t="s">
        <v>176</v>
      </c>
      <c r="AF1869" t="s">
        <v>63</v>
      </c>
      <c r="AG1869" t="s">
        <v>621</v>
      </c>
      <c r="AH1869" t="s">
        <v>621</v>
      </c>
      <c r="AI1869" t="s">
        <v>448</v>
      </c>
      <c r="AJ1869">
        <v>2</v>
      </c>
      <c r="AK1869" t="s">
        <v>5959</v>
      </c>
      <c r="AN1869" t="s">
        <v>61</v>
      </c>
      <c r="AO1869" t="s">
        <v>67</v>
      </c>
      <c r="AT1869" s="1">
        <v>43890</v>
      </c>
      <c r="AU1869" t="s">
        <v>12474</v>
      </c>
      <c r="AW1869" t="s">
        <v>71</v>
      </c>
      <c r="AX1869" t="s">
        <v>72</v>
      </c>
    </row>
    <row r="1870" spans="1:50" hidden="1" x14ac:dyDescent="0.25">
      <c r="A1870" t="str">
        <f>INDEX('Community ID'!B:B,MATCH(M1870,'Community ID'!A:A,0))</f>
        <v>El Valle</v>
      </c>
      <c r="B1870" t="str">
        <f>INDEX('Community ID'!$K:$K,MATCH('Environmental Data'!$N1870,'Community ID'!J:J,0))</f>
        <v>Constanza</v>
      </c>
      <c r="D1870" t="s">
        <v>5997</v>
      </c>
      <c r="G1870" t="s">
        <v>173</v>
      </c>
      <c r="H1870" t="s">
        <v>5998</v>
      </c>
      <c r="I1870">
        <v>36</v>
      </c>
      <c r="J1870">
        <v>8295091589</v>
      </c>
      <c r="K1870" t="s">
        <v>201</v>
      </c>
      <c r="L1870" t="s">
        <v>3048</v>
      </c>
      <c r="M1870" t="s">
        <v>5448</v>
      </c>
      <c r="N1870" t="s">
        <v>97</v>
      </c>
      <c r="O1870" t="s">
        <v>98</v>
      </c>
      <c r="Q1870" t="s">
        <v>134</v>
      </c>
      <c r="T1870" t="s">
        <v>1836</v>
      </c>
      <c r="U1870" t="s">
        <v>56</v>
      </c>
      <c r="V1870">
        <v>18.907283008762398</v>
      </c>
      <c r="W1870">
        <v>-70.718015037854897</v>
      </c>
      <c r="X1870" t="s">
        <v>82</v>
      </c>
      <c r="Y1870" t="s">
        <v>196</v>
      </c>
      <c r="Z1870" t="s">
        <v>58</v>
      </c>
      <c r="AA1870" t="s">
        <v>155</v>
      </c>
      <c r="AB1870" t="s">
        <v>60</v>
      </c>
      <c r="AD1870" t="s">
        <v>156</v>
      </c>
      <c r="AE1870" t="s">
        <v>176</v>
      </c>
      <c r="AF1870" t="s">
        <v>63</v>
      </c>
      <c r="AG1870" t="s">
        <v>5999</v>
      </c>
      <c r="AH1870" t="s">
        <v>2879</v>
      </c>
      <c r="AI1870" t="s">
        <v>6000</v>
      </c>
      <c r="AJ1870">
        <v>1</v>
      </c>
      <c r="AK1870" t="s">
        <v>5711</v>
      </c>
      <c r="AL1870">
        <v>5</v>
      </c>
      <c r="AM1870">
        <v>2</v>
      </c>
      <c r="AN1870" t="s">
        <v>61</v>
      </c>
      <c r="AO1870" t="s">
        <v>67</v>
      </c>
      <c r="AT1870" s="1">
        <v>43890</v>
      </c>
      <c r="AU1870" t="s">
        <v>12475</v>
      </c>
      <c r="AW1870" t="s">
        <v>71</v>
      </c>
      <c r="AX1870" t="s">
        <v>72</v>
      </c>
    </row>
    <row r="1871" spans="1:50" hidden="1" x14ac:dyDescent="0.25">
      <c r="A1871" t="str">
        <f>INDEX('Community ID'!B:B,MATCH(M1871,'Community ID'!A:A,0))</f>
        <v>El Valle</v>
      </c>
      <c r="B1871" t="str">
        <f>INDEX('Community ID'!$K:$K,MATCH('Environmental Data'!$N1871,'Community ID'!J:J,0))</f>
        <v>Constanza</v>
      </c>
      <c r="D1871" t="s">
        <v>6001</v>
      </c>
      <c r="F1871" t="s">
        <v>6002</v>
      </c>
      <c r="G1871" t="s">
        <v>173</v>
      </c>
      <c r="H1871" s="1">
        <v>28318</v>
      </c>
      <c r="I1871">
        <v>44</v>
      </c>
      <c r="J1871">
        <v>8097612776</v>
      </c>
      <c r="K1871" t="s">
        <v>49</v>
      </c>
      <c r="L1871" t="s">
        <v>1307</v>
      </c>
      <c r="M1871" t="s">
        <v>5448</v>
      </c>
      <c r="N1871" t="s">
        <v>97</v>
      </c>
      <c r="O1871" t="s">
        <v>98</v>
      </c>
      <c r="Q1871" t="s">
        <v>134</v>
      </c>
      <c r="T1871" t="s">
        <v>1836</v>
      </c>
      <c r="U1871" t="s">
        <v>56</v>
      </c>
      <c r="V1871">
        <v>18.906659987526901</v>
      </c>
      <c r="W1871">
        <v>-70.726428676984398</v>
      </c>
      <c r="X1871" t="s">
        <v>82</v>
      </c>
      <c r="Y1871" t="s">
        <v>82</v>
      </c>
      <c r="Z1871" t="s">
        <v>58</v>
      </c>
      <c r="AA1871" t="s">
        <v>155</v>
      </c>
      <c r="AB1871" t="s">
        <v>60</v>
      </c>
      <c r="AD1871" t="s">
        <v>156</v>
      </c>
      <c r="AE1871" t="s">
        <v>176</v>
      </c>
      <c r="AF1871" t="s">
        <v>63</v>
      </c>
      <c r="AG1871" t="s">
        <v>1596</v>
      </c>
      <c r="AH1871" t="s">
        <v>135</v>
      </c>
      <c r="AI1871" t="s">
        <v>307</v>
      </c>
      <c r="AJ1871">
        <v>1</v>
      </c>
      <c r="AK1871" t="s">
        <v>1314</v>
      </c>
      <c r="AL1871">
        <v>2</v>
      </c>
      <c r="AN1871" t="s">
        <v>60</v>
      </c>
      <c r="AO1871" t="s">
        <v>67</v>
      </c>
      <c r="AT1871" s="1">
        <v>43890</v>
      </c>
      <c r="AU1871" t="s">
        <v>12476</v>
      </c>
      <c r="AW1871" t="s">
        <v>71</v>
      </c>
      <c r="AX1871" t="s">
        <v>72</v>
      </c>
    </row>
    <row r="1872" spans="1:50" hidden="1" x14ac:dyDescent="0.25">
      <c r="A1872" t="str">
        <f>INDEX('Community ID'!B:B,MATCH(M1872,'Community ID'!A:A,0))</f>
        <v>El Valle</v>
      </c>
      <c r="B1872" t="str">
        <f>INDEX('Community ID'!$K:$K,MATCH('Environmental Data'!$N1872,'Community ID'!J:J,0))</f>
        <v>Constanza</v>
      </c>
      <c r="D1872" t="s">
        <v>6003</v>
      </c>
      <c r="G1872" t="s">
        <v>151</v>
      </c>
      <c r="H1872" t="s">
        <v>194</v>
      </c>
      <c r="I1872">
        <v>2021</v>
      </c>
      <c r="K1872" t="s">
        <v>132</v>
      </c>
      <c r="L1872" t="s">
        <v>247</v>
      </c>
      <c r="M1872" t="s">
        <v>6004</v>
      </c>
      <c r="N1872" t="s">
        <v>97</v>
      </c>
      <c r="O1872" t="s">
        <v>53</v>
      </c>
      <c r="T1872" t="s">
        <v>5754</v>
      </c>
      <c r="U1872" t="s">
        <v>56</v>
      </c>
      <c r="V1872">
        <v>18.906991618124898</v>
      </c>
      <c r="W1872">
        <v>-70.718148978673</v>
      </c>
      <c r="X1872" t="s">
        <v>82</v>
      </c>
      <c r="Y1872" t="s">
        <v>82</v>
      </c>
      <c r="Z1872" t="s">
        <v>58</v>
      </c>
      <c r="AA1872" t="s">
        <v>84</v>
      </c>
      <c r="AB1872" t="s">
        <v>60</v>
      </c>
      <c r="AD1872" t="s">
        <v>181</v>
      </c>
      <c r="AE1872" t="s">
        <v>157</v>
      </c>
      <c r="AF1872" t="s">
        <v>63</v>
      </c>
      <c r="AG1872" t="s">
        <v>135</v>
      </c>
      <c r="AI1872" t="s">
        <v>1629</v>
      </c>
      <c r="AJ1872">
        <v>3</v>
      </c>
      <c r="AK1872" t="s">
        <v>5974</v>
      </c>
      <c r="AL1872">
        <v>4</v>
      </c>
      <c r="AM1872">
        <v>1</v>
      </c>
      <c r="AN1872" t="s">
        <v>60</v>
      </c>
      <c r="AO1872" t="s">
        <v>67</v>
      </c>
      <c r="AT1872" s="1">
        <v>43890</v>
      </c>
      <c r="AU1872" t="s">
        <v>12477</v>
      </c>
      <c r="AW1872" t="s">
        <v>71</v>
      </c>
      <c r="AX1872" t="s">
        <v>72</v>
      </c>
    </row>
    <row r="1873" spans="1:50" hidden="1" x14ac:dyDescent="0.25">
      <c r="A1873" t="str">
        <f>INDEX('Community ID'!B:B,MATCH(M1873,'Community ID'!A:A,0))</f>
        <v>El Valle</v>
      </c>
      <c r="B1873" t="str">
        <f>INDEX('Community ID'!$K:$K,MATCH('Environmental Data'!$N1873,'Community ID'!J:J,0))</f>
        <v>Constanza</v>
      </c>
      <c r="D1873" t="s">
        <v>6005</v>
      </c>
      <c r="F1873" t="s">
        <v>1818</v>
      </c>
      <c r="G1873" t="s">
        <v>173</v>
      </c>
      <c r="H1873" t="s">
        <v>6006</v>
      </c>
      <c r="I1873">
        <v>47</v>
      </c>
      <c r="J1873" t="s">
        <v>6007</v>
      </c>
      <c r="K1873" t="s">
        <v>76</v>
      </c>
      <c r="L1873" t="s">
        <v>108</v>
      </c>
      <c r="M1873" t="s">
        <v>5958</v>
      </c>
      <c r="N1873" t="s">
        <v>79</v>
      </c>
      <c r="O1873" t="s">
        <v>80</v>
      </c>
      <c r="P1873">
        <v>0</v>
      </c>
      <c r="Q1873" t="s">
        <v>432</v>
      </c>
      <c r="R1873" t="s">
        <v>1076</v>
      </c>
      <c r="S1873">
        <v>5300005872</v>
      </c>
      <c r="T1873" t="s">
        <v>2146</v>
      </c>
      <c r="U1873" t="s">
        <v>56</v>
      </c>
      <c r="V1873">
        <v>18.907000799999999</v>
      </c>
      <c r="W1873">
        <v>-70.718404899999996</v>
      </c>
      <c r="X1873" t="s">
        <v>82</v>
      </c>
      <c r="Y1873" t="s">
        <v>82</v>
      </c>
      <c r="Z1873" t="s">
        <v>345</v>
      </c>
      <c r="AA1873" t="s">
        <v>155</v>
      </c>
      <c r="AB1873" t="s">
        <v>60</v>
      </c>
      <c r="AD1873" t="s">
        <v>181</v>
      </c>
      <c r="AE1873" t="s">
        <v>176</v>
      </c>
      <c r="AF1873" t="s">
        <v>63</v>
      </c>
      <c r="AG1873" t="s">
        <v>1076</v>
      </c>
      <c r="AH1873" t="s">
        <v>1076</v>
      </c>
      <c r="AI1873" t="s">
        <v>448</v>
      </c>
      <c r="AJ1873">
        <v>2</v>
      </c>
      <c r="AK1873" t="s">
        <v>5959</v>
      </c>
      <c r="AN1873" t="s">
        <v>60</v>
      </c>
      <c r="AO1873" t="s">
        <v>67</v>
      </c>
      <c r="AT1873" s="1">
        <v>43890</v>
      </c>
      <c r="AU1873" t="s">
        <v>12478</v>
      </c>
      <c r="AW1873" t="s">
        <v>71</v>
      </c>
      <c r="AX1873" t="s">
        <v>72</v>
      </c>
    </row>
    <row r="1874" spans="1:50" hidden="1" x14ac:dyDescent="0.25">
      <c r="A1874" t="str">
        <f>INDEX('Community ID'!B:B,MATCH(M1874,'Community ID'!A:A,0))</f>
        <v>El Valle</v>
      </c>
      <c r="B1874" t="str">
        <f>INDEX('Community ID'!$K:$K,MATCH('Environmental Data'!$N1874,'Community ID'!J:J,0))</f>
        <v>Constanza</v>
      </c>
      <c r="D1874" t="s">
        <v>6008</v>
      </c>
      <c r="F1874" t="s">
        <v>6009</v>
      </c>
      <c r="G1874" t="s">
        <v>173</v>
      </c>
      <c r="H1874" t="s">
        <v>6010</v>
      </c>
      <c r="I1874">
        <v>55</v>
      </c>
      <c r="J1874" t="s">
        <v>6011</v>
      </c>
      <c r="K1874" t="s">
        <v>117</v>
      </c>
      <c r="L1874" t="s">
        <v>1738</v>
      </c>
      <c r="M1874" t="s">
        <v>5958</v>
      </c>
      <c r="N1874" t="s">
        <v>79</v>
      </c>
      <c r="O1874" t="s">
        <v>80</v>
      </c>
      <c r="P1874">
        <v>0</v>
      </c>
      <c r="Q1874" t="s">
        <v>1746</v>
      </c>
      <c r="R1874" t="s">
        <v>5985</v>
      </c>
      <c r="S1874">
        <v>108822073</v>
      </c>
      <c r="T1874" t="s">
        <v>2146</v>
      </c>
      <c r="U1874" t="s">
        <v>56</v>
      </c>
      <c r="V1874">
        <v>18.907000799999999</v>
      </c>
      <c r="W1874">
        <v>-70.718404899999996</v>
      </c>
      <c r="X1874" t="s">
        <v>82</v>
      </c>
      <c r="Y1874" t="s">
        <v>82</v>
      </c>
      <c r="Z1874" t="s">
        <v>345</v>
      </c>
      <c r="AA1874" t="s">
        <v>155</v>
      </c>
      <c r="AB1874" t="s">
        <v>60</v>
      </c>
      <c r="AD1874" t="s">
        <v>181</v>
      </c>
      <c r="AE1874" t="s">
        <v>176</v>
      </c>
      <c r="AF1874" t="s">
        <v>63</v>
      </c>
      <c r="AG1874" t="s">
        <v>1076</v>
      </c>
      <c r="AH1874" t="s">
        <v>1076</v>
      </c>
      <c r="AI1874" t="s">
        <v>448</v>
      </c>
      <c r="AJ1874">
        <v>2</v>
      </c>
      <c r="AK1874" t="s">
        <v>5959</v>
      </c>
      <c r="AL1874">
        <v>3</v>
      </c>
      <c r="AM1874">
        <v>0</v>
      </c>
      <c r="AN1874" t="s">
        <v>60</v>
      </c>
      <c r="AO1874" t="s">
        <v>67</v>
      </c>
      <c r="AT1874" s="1">
        <v>43890</v>
      </c>
      <c r="AU1874" t="s">
        <v>12479</v>
      </c>
      <c r="AW1874" t="s">
        <v>71</v>
      </c>
      <c r="AX1874" t="s">
        <v>72</v>
      </c>
    </row>
    <row r="1875" spans="1:50" ht="45" hidden="1" x14ac:dyDescent="0.25">
      <c r="A1875" t="str">
        <f>INDEX('Community ID'!B:B,MATCH(M1875,'Community ID'!A:A,0))</f>
        <v>El Valle</v>
      </c>
      <c r="B1875" t="str">
        <f>INDEX('Community ID'!$K:$K,MATCH('Environmental Data'!$N1875,'Community ID'!J:J,0))</f>
        <v>Constanza</v>
      </c>
      <c r="D1875" t="s">
        <v>6012</v>
      </c>
      <c r="G1875" t="s">
        <v>173</v>
      </c>
      <c r="H1875" t="s">
        <v>6013</v>
      </c>
      <c r="I1875">
        <v>39</v>
      </c>
      <c r="J1875">
        <v>8293333486</v>
      </c>
      <c r="K1875" t="s">
        <v>117</v>
      </c>
      <c r="L1875" t="s">
        <v>6014</v>
      </c>
      <c r="M1875" t="s">
        <v>5448</v>
      </c>
      <c r="N1875" t="s">
        <v>97</v>
      </c>
      <c r="O1875" t="s">
        <v>98</v>
      </c>
      <c r="T1875" t="s">
        <v>1836</v>
      </c>
      <c r="U1875" t="s">
        <v>56</v>
      </c>
      <c r="V1875">
        <v>18.906797678227399</v>
      </c>
      <c r="W1875">
        <v>-70.723476531049798</v>
      </c>
      <c r="X1875" t="s">
        <v>100</v>
      </c>
      <c r="Y1875" t="s">
        <v>275</v>
      </c>
      <c r="Z1875" t="s">
        <v>58</v>
      </c>
      <c r="AA1875" t="s">
        <v>155</v>
      </c>
      <c r="AB1875" t="s">
        <v>60</v>
      </c>
      <c r="AD1875" t="s">
        <v>156</v>
      </c>
      <c r="AE1875" t="s">
        <v>176</v>
      </c>
      <c r="AF1875" t="s">
        <v>63</v>
      </c>
      <c r="AG1875" t="s">
        <v>135</v>
      </c>
      <c r="AH1875" t="s">
        <v>135</v>
      </c>
      <c r="AI1875" s="2" t="s">
        <v>6015</v>
      </c>
      <c r="AJ1875">
        <v>1</v>
      </c>
      <c r="AK1875" t="s">
        <v>5711</v>
      </c>
      <c r="AL1875">
        <v>5</v>
      </c>
      <c r="AN1875" t="s">
        <v>61</v>
      </c>
      <c r="AO1875" t="s">
        <v>67</v>
      </c>
      <c r="AT1875" s="1">
        <v>43890</v>
      </c>
      <c r="AU1875" t="s">
        <v>12480</v>
      </c>
      <c r="AW1875" t="s">
        <v>71</v>
      </c>
      <c r="AX1875" t="s">
        <v>72</v>
      </c>
    </row>
    <row r="1876" spans="1:50" hidden="1" x14ac:dyDescent="0.25">
      <c r="A1876" t="str">
        <f>INDEX('Community ID'!B:B,MATCH(M1876,'Community ID'!A:A,0))</f>
        <v>El Valle</v>
      </c>
      <c r="B1876" t="str">
        <f>INDEX('Community ID'!$K:$K,MATCH('Environmental Data'!$N1876,'Community ID'!J:J,0))</f>
        <v>Constanza</v>
      </c>
      <c r="D1876" t="s">
        <v>6016</v>
      </c>
      <c r="F1876" t="s">
        <v>3095</v>
      </c>
      <c r="G1876" t="s">
        <v>173</v>
      </c>
      <c r="H1876" s="1">
        <v>22321</v>
      </c>
      <c r="I1876">
        <v>60</v>
      </c>
      <c r="J1876" t="s">
        <v>6017</v>
      </c>
      <c r="K1876" t="s">
        <v>201</v>
      </c>
      <c r="L1876" t="s">
        <v>108</v>
      </c>
      <c r="M1876" t="s">
        <v>5958</v>
      </c>
      <c r="N1876" t="s">
        <v>79</v>
      </c>
      <c r="O1876" t="s">
        <v>80</v>
      </c>
      <c r="P1876">
        <v>0</v>
      </c>
      <c r="Q1876" t="s">
        <v>358</v>
      </c>
      <c r="R1876" t="s">
        <v>621</v>
      </c>
      <c r="S1876">
        <v>5300130068</v>
      </c>
      <c r="T1876" t="s">
        <v>2146</v>
      </c>
      <c r="U1876" t="s">
        <v>56</v>
      </c>
      <c r="V1876">
        <v>18.906873399999998</v>
      </c>
      <c r="W1876">
        <v>-70.722453099999996</v>
      </c>
      <c r="Z1876" t="s">
        <v>345</v>
      </c>
      <c r="AA1876" t="s">
        <v>155</v>
      </c>
      <c r="AB1876" t="s">
        <v>60</v>
      </c>
      <c r="AD1876" t="s">
        <v>181</v>
      </c>
      <c r="AG1876" t="s">
        <v>621</v>
      </c>
      <c r="AH1876" t="s">
        <v>621</v>
      </c>
      <c r="AJ1876">
        <v>2</v>
      </c>
      <c r="AK1876" t="s">
        <v>5959</v>
      </c>
      <c r="AL1876">
        <v>5</v>
      </c>
      <c r="AM1876">
        <v>1</v>
      </c>
      <c r="AT1876" s="1">
        <v>43890</v>
      </c>
      <c r="AU1876" t="s">
        <v>12481</v>
      </c>
      <c r="AW1876" t="s">
        <v>71</v>
      </c>
      <c r="AX1876" t="s">
        <v>72</v>
      </c>
    </row>
    <row r="1877" spans="1:50" hidden="1" x14ac:dyDescent="0.25">
      <c r="A1877" t="str">
        <f>INDEX('Community ID'!B:B,MATCH(M1877,'Community ID'!A:A,0))</f>
        <v>El Valle</v>
      </c>
      <c r="B1877" t="str">
        <f>INDEX('Community ID'!$K:$K,MATCH('Environmental Data'!$N1877,'Community ID'!J:J,0))</f>
        <v>Constanza</v>
      </c>
      <c r="D1877" t="s">
        <v>6016</v>
      </c>
      <c r="F1877" t="s">
        <v>3095</v>
      </c>
      <c r="G1877" t="s">
        <v>173</v>
      </c>
      <c r="H1877" s="1">
        <v>22321</v>
      </c>
      <c r="I1877">
        <v>60</v>
      </c>
      <c r="J1877" t="s">
        <v>6017</v>
      </c>
      <c r="K1877" t="s">
        <v>201</v>
      </c>
      <c r="L1877" t="s">
        <v>108</v>
      </c>
      <c r="M1877" t="s">
        <v>5958</v>
      </c>
      <c r="N1877" t="s">
        <v>79</v>
      </c>
      <c r="O1877" t="s">
        <v>80</v>
      </c>
      <c r="P1877">
        <v>0</v>
      </c>
      <c r="Q1877" t="s">
        <v>358</v>
      </c>
      <c r="R1877" t="s">
        <v>621</v>
      </c>
      <c r="S1877">
        <v>5300130068</v>
      </c>
      <c r="T1877" t="s">
        <v>2146</v>
      </c>
      <c r="U1877" t="s">
        <v>56</v>
      </c>
      <c r="V1877">
        <v>18.906873399999998</v>
      </c>
      <c r="W1877">
        <v>-70.722453099999996</v>
      </c>
      <c r="X1877" t="s">
        <v>82</v>
      </c>
      <c r="Y1877" t="s">
        <v>82</v>
      </c>
      <c r="Z1877" t="s">
        <v>345</v>
      </c>
      <c r="AA1877" t="s">
        <v>155</v>
      </c>
      <c r="AB1877" t="s">
        <v>60</v>
      </c>
      <c r="AD1877" t="s">
        <v>181</v>
      </c>
      <c r="AE1877" t="s">
        <v>176</v>
      </c>
      <c r="AF1877" t="s">
        <v>63</v>
      </c>
      <c r="AG1877" t="s">
        <v>621</v>
      </c>
      <c r="AH1877" t="s">
        <v>621</v>
      </c>
      <c r="AI1877" t="s">
        <v>390</v>
      </c>
      <c r="AJ1877">
        <v>2</v>
      </c>
      <c r="AK1877" t="s">
        <v>5959</v>
      </c>
      <c r="AN1877" t="s">
        <v>60</v>
      </c>
      <c r="AO1877" t="s">
        <v>67</v>
      </c>
      <c r="AT1877" s="1">
        <v>43890</v>
      </c>
      <c r="AU1877" t="s">
        <v>12482</v>
      </c>
      <c r="AW1877" t="s">
        <v>71</v>
      </c>
      <c r="AX1877" t="s">
        <v>72</v>
      </c>
    </row>
    <row r="1878" spans="1:50" hidden="1" x14ac:dyDescent="0.25">
      <c r="A1878" t="str">
        <f>INDEX('Community ID'!B:B,MATCH(M1878,'Community ID'!A:A,0))</f>
        <v>El Valle</v>
      </c>
      <c r="B1878" t="str">
        <f>INDEX('Community ID'!$K:$K,MATCH('Environmental Data'!$N1878,'Community ID'!J:J,0))</f>
        <v>Constanza</v>
      </c>
      <c r="D1878" t="s">
        <v>6018</v>
      </c>
      <c r="F1878" t="s">
        <v>6019</v>
      </c>
      <c r="G1878" t="s">
        <v>173</v>
      </c>
      <c r="H1878" t="s">
        <v>4970</v>
      </c>
      <c r="I1878">
        <v>32</v>
      </c>
      <c r="J1878" t="s">
        <v>6020</v>
      </c>
      <c r="K1878" t="s">
        <v>132</v>
      </c>
      <c r="L1878" t="s">
        <v>3493</v>
      </c>
      <c r="M1878" t="s">
        <v>5958</v>
      </c>
      <c r="N1878" t="s">
        <v>79</v>
      </c>
      <c r="O1878" t="s">
        <v>80</v>
      </c>
      <c r="P1878">
        <v>0</v>
      </c>
      <c r="Q1878" t="s">
        <v>375</v>
      </c>
      <c r="R1878" t="s">
        <v>1076</v>
      </c>
      <c r="S1878">
        <v>40221049493</v>
      </c>
      <c r="T1878" t="s">
        <v>2146</v>
      </c>
      <c r="U1878" t="s">
        <v>56</v>
      </c>
      <c r="V1878">
        <v>18.911460399999999</v>
      </c>
      <c r="W1878">
        <v>-70.712572199999997</v>
      </c>
      <c r="X1878" t="s">
        <v>82</v>
      </c>
      <c r="Y1878" t="s">
        <v>196</v>
      </c>
      <c r="Z1878" t="s">
        <v>345</v>
      </c>
      <c r="AA1878" t="s">
        <v>155</v>
      </c>
      <c r="AB1878" t="s">
        <v>60</v>
      </c>
      <c r="AD1878" t="s">
        <v>181</v>
      </c>
      <c r="AE1878" t="s">
        <v>176</v>
      </c>
      <c r="AF1878" t="s">
        <v>63</v>
      </c>
      <c r="AG1878" t="s">
        <v>1076</v>
      </c>
      <c r="AH1878" t="s">
        <v>1076</v>
      </c>
      <c r="AI1878" t="s">
        <v>448</v>
      </c>
      <c r="AJ1878">
        <v>2</v>
      </c>
      <c r="AK1878" t="s">
        <v>5959</v>
      </c>
      <c r="AL1878">
        <v>4</v>
      </c>
      <c r="AM1878">
        <v>0</v>
      </c>
      <c r="AN1878" t="s">
        <v>60</v>
      </c>
      <c r="AO1878" t="s">
        <v>67</v>
      </c>
      <c r="AT1878" s="1">
        <v>43890</v>
      </c>
      <c r="AU1878" t="s">
        <v>12483</v>
      </c>
      <c r="AW1878" t="s">
        <v>71</v>
      </c>
      <c r="AX1878" t="s">
        <v>72</v>
      </c>
    </row>
    <row r="1879" spans="1:50" hidden="1" x14ac:dyDescent="0.25">
      <c r="A1879" t="str">
        <f>INDEX('Community ID'!B:B,MATCH(M1879,'Community ID'!A:A,0))</f>
        <v>El Valle</v>
      </c>
      <c r="B1879" t="str">
        <f>INDEX('Community ID'!$K:$K,MATCH('Environmental Data'!$N1879,'Community ID'!J:J,0))</f>
        <v>Constanza</v>
      </c>
      <c r="D1879" t="s">
        <v>6021</v>
      </c>
      <c r="G1879" t="s">
        <v>173</v>
      </c>
      <c r="H1879" s="1">
        <v>27030</v>
      </c>
      <c r="I1879">
        <v>47</v>
      </c>
      <c r="K1879" t="s">
        <v>76</v>
      </c>
      <c r="L1879" t="s">
        <v>127</v>
      </c>
      <c r="M1879" t="s">
        <v>5448</v>
      </c>
      <c r="N1879" t="s">
        <v>97</v>
      </c>
      <c r="O1879" t="s">
        <v>147</v>
      </c>
      <c r="Q1879" t="s">
        <v>134</v>
      </c>
      <c r="T1879" t="s">
        <v>1836</v>
      </c>
      <c r="U1879" t="s">
        <v>56</v>
      </c>
      <c r="V1879">
        <v>18.9032356208366</v>
      </c>
      <c r="W1879">
        <v>-70.723316604337398</v>
      </c>
      <c r="X1879" t="s">
        <v>82</v>
      </c>
      <c r="Y1879" t="s">
        <v>82</v>
      </c>
      <c r="Z1879" t="s">
        <v>345</v>
      </c>
      <c r="AA1879" t="s">
        <v>155</v>
      </c>
      <c r="AB1879" t="s">
        <v>60</v>
      </c>
      <c r="AD1879" t="s">
        <v>156</v>
      </c>
      <c r="AE1879" t="s">
        <v>176</v>
      </c>
      <c r="AF1879" t="s">
        <v>63</v>
      </c>
      <c r="AG1879" t="s">
        <v>135</v>
      </c>
      <c r="AH1879" t="s">
        <v>135</v>
      </c>
      <c r="AI1879" t="s">
        <v>307</v>
      </c>
      <c r="AJ1879">
        <v>1</v>
      </c>
      <c r="AK1879" t="s">
        <v>5711</v>
      </c>
      <c r="AL1879">
        <v>5</v>
      </c>
      <c r="AM1879">
        <v>1</v>
      </c>
      <c r="AN1879" t="s">
        <v>60</v>
      </c>
      <c r="AO1879" t="s">
        <v>67</v>
      </c>
      <c r="AT1879" s="1">
        <v>43890</v>
      </c>
      <c r="AU1879" t="s">
        <v>12484</v>
      </c>
      <c r="AW1879" t="s">
        <v>71</v>
      </c>
      <c r="AX1879" t="s">
        <v>72</v>
      </c>
    </row>
    <row r="1880" spans="1:50" hidden="1" x14ac:dyDescent="0.25">
      <c r="A1880" t="str">
        <f>INDEX('Community ID'!B:B,MATCH(M1880,'Community ID'!A:A,0))</f>
        <v>El Valle</v>
      </c>
      <c r="B1880" t="str">
        <f>INDEX('Community ID'!$K:$K,MATCH('Environmental Data'!$N1880,'Community ID'!J:J,0))</f>
        <v>Constanza</v>
      </c>
      <c r="D1880" t="s">
        <v>6022</v>
      </c>
      <c r="G1880" t="s">
        <v>173</v>
      </c>
      <c r="H1880" t="s">
        <v>6023</v>
      </c>
      <c r="I1880">
        <v>25</v>
      </c>
      <c r="J1880">
        <v>8298736102</v>
      </c>
      <c r="K1880" t="s">
        <v>132</v>
      </c>
      <c r="L1880" t="s">
        <v>127</v>
      </c>
      <c r="M1880" t="s">
        <v>6004</v>
      </c>
      <c r="N1880" t="s">
        <v>97</v>
      </c>
      <c r="O1880" t="s">
        <v>80</v>
      </c>
      <c r="T1880" t="s">
        <v>5754</v>
      </c>
      <c r="U1880" t="s">
        <v>56</v>
      </c>
      <c r="V1880">
        <v>18.9035724339859</v>
      </c>
      <c r="W1880">
        <v>-70.723707605230302</v>
      </c>
      <c r="X1880" t="s">
        <v>82</v>
      </c>
      <c r="Y1880" t="s">
        <v>82</v>
      </c>
      <c r="Z1880" t="s">
        <v>345</v>
      </c>
      <c r="AA1880" t="s">
        <v>155</v>
      </c>
      <c r="AB1880" t="s">
        <v>60</v>
      </c>
      <c r="AD1880" t="s">
        <v>156</v>
      </c>
      <c r="AE1880" t="s">
        <v>157</v>
      </c>
      <c r="AF1880" t="s">
        <v>111</v>
      </c>
      <c r="AG1880" t="s">
        <v>135</v>
      </c>
      <c r="AI1880" t="s">
        <v>1629</v>
      </c>
      <c r="AJ1880">
        <v>1</v>
      </c>
      <c r="AK1880" t="s">
        <v>5974</v>
      </c>
      <c r="AL1880">
        <v>3</v>
      </c>
      <c r="AM1880">
        <v>1</v>
      </c>
      <c r="AN1880" t="s">
        <v>60</v>
      </c>
      <c r="AO1880" t="s">
        <v>67</v>
      </c>
      <c r="AT1880" s="1">
        <v>43890</v>
      </c>
      <c r="AU1880" t="s">
        <v>12485</v>
      </c>
      <c r="AW1880" t="s">
        <v>71</v>
      </c>
      <c r="AX1880" t="s">
        <v>72</v>
      </c>
    </row>
    <row r="1881" spans="1:50" hidden="1" x14ac:dyDescent="0.25">
      <c r="A1881" t="str">
        <f>INDEX('Community ID'!B:B,MATCH(M1881,'Community ID'!A:A,0))</f>
        <v>El Valle</v>
      </c>
      <c r="B1881" t="str">
        <f>INDEX('Community ID'!$K:$K,MATCH('Environmental Data'!$N1881,'Community ID'!J:J,0))</f>
        <v>Constanza</v>
      </c>
      <c r="D1881" t="s">
        <v>6024</v>
      </c>
      <c r="F1881" t="s">
        <v>5333</v>
      </c>
      <c r="G1881" t="s">
        <v>173</v>
      </c>
      <c r="H1881" t="s">
        <v>6025</v>
      </c>
      <c r="I1881">
        <v>41</v>
      </c>
      <c r="J1881">
        <v>8498851545</v>
      </c>
      <c r="K1881" t="s">
        <v>201</v>
      </c>
      <c r="L1881" t="s">
        <v>127</v>
      </c>
      <c r="M1881" t="s">
        <v>5448</v>
      </c>
      <c r="N1881" t="s">
        <v>97</v>
      </c>
      <c r="O1881" t="s">
        <v>98</v>
      </c>
      <c r="Q1881" t="s">
        <v>134</v>
      </c>
      <c r="T1881" t="s">
        <v>1836</v>
      </c>
      <c r="U1881" t="s">
        <v>56</v>
      </c>
      <c r="V1881">
        <v>18.9033154541162</v>
      </c>
      <c r="W1881">
        <v>-70.723390324443997</v>
      </c>
      <c r="X1881" t="s">
        <v>82</v>
      </c>
      <c r="Y1881" t="s">
        <v>82</v>
      </c>
      <c r="Z1881" t="s">
        <v>345</v>
      </c>
      <c r="AA1881" t="s">
        <v>155</v>
      </c>
      <c r="AB1881" t="s">
        <v>60</v>
      </c>
      <c r="AD1881" t="s">
        <v>156</v>
      </c>
      <c r="AE1881" t="s">
        <v>176</v>
      </c>
      <c r="AF1881" t="s">
        <v>63</v>
      </c>
      <c r="AG1881" t="s">
        <v>168</v>
      </c>
      <c r="AH1881" t="s">
        <v>2044</v>
      </c>
      <c r="AI1881" t="s">
        <v>307</v>
      </c>
      <c r="AJ1881">
        <v>1</v>
      </c>
      <c r="AK1881" t="s">
        <v>5711</v>
      </c>
      <c r="AL1881">
        <v>4</v>
      </c>
      <c r="AN1881" t="s">
        <v>60</v>
      </c>
      <c r="AO1881" t="s">
        <v>67</v>
      </c>
      <c r="AT1881" s="1">
        <v>43890</v>
      </c>
      <c r="AU1881" t="s">
        <v>12486</v>
      </c>
      <c r="AW1881" t="s">
        <v>71</v>
      </c>
      <c r="AX1881" t="s">
        <v>72</v>
      </c>
    </row>
    <row r="1882" spans="1:50" hidden="1" x14ac:dyDescent="0.25">
      <c r="A1882" t="str">
        <f>INDEX('Community ID'!B:B,MATCH(M1882,'Community ID'!A:A,0))</f>
        <v>El Valle</v>
      </c>
      <c r="B1882" t="str">
        <f>INDEX('Community ID'!$K:$K,MATCH('Environmental Data'!$N1882,'Community ID'!J:J,0))</f>
        <v>Constanza</v>
      </c>
      <c r="D1882" t="s">
        <v>6026</v>
      </c>
      <c r="F1882" t="s">
        <v>6027</v>
      </c>
      <c r="G1882" t="s">
        <v>173</v>
      </c>
      <c r="H1882" t="s">
        <v>6028</v>
      </c>
      <c r="I1882">
        <v>45</v>
      </c>
      <c r="J1882" t="s">
        <v>6029</v>
      </c>
      <c r="K1882" t="s">
        <v>117</v>
      </c>
      <c r="L1882" t="s">
        <v>1738</v>
      </c>
      <c r="M1882" t="s">
        <v>5958</v>
      </c>
      <c r="N1882" t="s">
        <v>79</v>
      </c>
      <c r="O1882" t="s">
        <v>6030</v>
      </c>
      <c r="P1882">
        <v>0</v>
      </c>
      <c r="Q1882" t="s">
        <v>375</v>
      </c>
      <c r="R1882" t="s">
        <v>621</v>
      </c>
      <c r="S1882">
        <v>5300256137</v>
      </c>
      <c r="T1882" t="s">
        <v>2146</v>
      </c>
      <c r="U1882" t="s">
        <v>56</v>
      </c>
      <c r="V1882">
        <v>18.9115003</v>
      </c>
      <c r="W1882">
        <v>-70.712943899999999</v>
      </c>
      <c r="X1882" t="s">
        <v>82</v>
      </c>
      <c r="Y1882" t="s">
        <v>82</v>
      </c>
      <c r="Z1882" t="s">
        <v>345</v>
      </c>
      <c r="AA1882" t="s">
        <v>155</v>
      </c>
      <c r="AB1882" t="s">
        <v>60</v>
      </c>
      <c r="AD1882" t="s">
        <v>181</v>
      </c>
      <c r="AE1882" t="s">
        <v>176</v>
      </c>
      <c r="AF1882" t="s">
        <v>63</v>
      </c>
      <c r="AG1882" t="s">
        <v>1079</v>
      </c>
      <c r="AH1882" t="s">
        <v>1079</v>
      </c>
      <c r="AI1882" t="s">
        <v>448</v>
      </c>
      <c r="AJ1882">
        <v>2</v>
      </c>
      <c r="AK1882" t="s">
        <v>5959</v>
      </c>
      <c r="AL1882">
        <v>4</v>
      </c>
      <c r="AM1882">
        <v>0</v>
      </c>
      <c r="AN1882" t="s">
        <v>60</v>
      </c>
      <c r="AO1882" t="s">
        <v>67</v>
      </c>
      <c r="AT1882" s="1">
        <v>43890</v>
      </c>
      <c r="AU1882" t="s">
        <v>12487</v>
      </c>
      <c r="AW1882" t="s">
        <v>71</v>
      </c>
      <c r="AX1882" t="s">
        <v>72</v>
      </c>
    </row>
    <row r="1883" spans="1:50" ht="30" hidden="1" x14ac:dyDescent="0.25">
      <c r="A1883" t="str">
        <f>INDEX('Community ID'!B:B,MATCH(M1883,'Community ID'!A:A,0))</f>
        <v>El Valle</v>
      </c>
      <c r="B1883" t="str">
        <f>INDEX('Community ID'!$K:$K,MATCH('Environmental Data'!$N1883,'Community ID'!J:J,0))</f>
        <v>Constanza</v>
      </c>
      <c r="D1883" t="s">
        <v>6031</v>
      </c>
      <c r="F1883" t="s">
        <v>6032</v>
      </c>
      <c r="G1883" t="s">
        <v>173</v>
      </c>
      <c r="H1883" s="1">
        <v>36865</v>
      </c>
      <c r="I1883">
        <v>21</v>
      </c>
      <c r="J1883">
        <v>8097096027</v>
      </c>
      <c r="K1883" t="s">
        <v>132</v>
      </c>
      <c r="L1883" t="s">
        <v>118</v>
      </c>
      <c r="M1883" t="s">
        <v>5448</v>
      </c>
      <c r="N1883" t="s">
        <v>97</v>
      </c>
      <c r="O1883" t="s">
        <v>147</v>
      </c>
      <c r="Q1883" t="s">
        <v>134</v>
      </c>
      <c r="T1883" t="s">
        <v>1836</v>
      </c>
      <c r="U1883" t="s">
        <v>56</v>
      </c>
      <c r="V1883">
        <v>18.903275937790799</v>
      </c>
      <c r="W1883">
        <v>-70.723298499426505</v>
      </c>
      <c r="X1883" t="s">
        <v>82</v>
      </c>
      <c r="Y1883" t="s">
        <v>82</v>
      </c>
      <c r="Z1883" t="s">
        <v>58</v>
      </c>
      <c r="AA1883" t="s">
        <v>155</v>
      </c>
      <c r="AB1883" t="s">
        <v>60</v>
      </c>
      <c r="AD1883" t="s">
        <v>156</v>
      </c>
      <c r="AE1883" t="s">
        <v>176</v>
      </c>
      <c r="AF1883" t="s">
        <v>63</v>
      </c>
      <c r="AG1883" t="s">
        <v>6033</v>
      </c>
      <c r="AH1883" t="s">
        <v>6033</v>
      </c>
      <c r="AI1883" s="2" t="s">
        <v>6034</v>
      </c>
      <c r="AJ1883">
        <v>1</v>
      </c>
      <c r="AK1883" t="s">
        <v>5711</v>
      </c>
      <c r="AL1883">
        <v>8</v>
      </c>
      <c r="AN1883" t="s">
        <v>60</v>
      </c>
      <c r="AO1883" t="s">
        <v>67</v>
      </c>
      <c r="AT1883" s="1">
        <v>43890</v>
      </c>
      <c r="AU1883" t="s">
        <v>12488</v>
      </c>
      <c r="AW1883" t="s">
        <v>71</v>
      </c>
      <c r="AX1883" t="s">
        <v>72</v>
      </c>
    </row>
    <row r="1884" spans="1:50" hidden="1" x14ac:dyDescent="0.25">
      <c r="A1884" t="str">
        <f>INDEX('Community ID'!B:B,MATCH(M1884,'Community ID'!A:A,0))</f>
        <v>El Valle</v>
      </c>
      <c r="B1884" t="str">
        <f>INDEX('Community ID'!$K:$K,MATCH('Environmental Data'!$N1884,'Community ID'!J:J,0))</f>
        <v>Constanza</v>
      </c>
      <c r="D1884" t="s">
        <v>6035</v>
      </c>
      <c r="F1884" t="s">
        <v>6036</v>
      </c>
      <c r="G1884" t="s">
        <v>173</v>
      </c>
      <c r="H1884" s="1">
        <v>23536</v>
      </c>
      <c r="I1884">
        <v>57</v>
      </c>
      <c r="J1884" t="s">
        <v>6037</v>
      </c>
      <c r="K1884" t="s">
        <v>49</v>
      </c>
      <c r="L1884" t="s">
        <v>108</v>
      </c>
      <c r="M1884" t="s">
        <v>5958</v>
      </c>
      <c r="N1884" t="s">
        <v>79</v>
      </c>
      <c r="O1884" t="s">
        <v>80</v>
      </c>
      <c r="P1884">
        <v>0</v>
      </c>
      <c r="Q1884" t="s">
        <v>358</v>
      </c>
      <c r="R1884" t="s">
        <v>621</v>
      </c>
      <c r="S1884">
        <v>5300130894</v>
      </c>
      <c r="T1884" t="s">
        <v>2146</v>
      </c>
      <c r="U1884" t="s">
        <v>56</v>
      </c>
      <c r="V1884">
        <v>18.9115003</v>
      </c>
      <c r="W1884">
        <v>-70.712943899999999</v>
      </c>
      <c r="X1884" t="s">
        <v>82</v>
      </c>
      <c r="Y1884" t="s">
        <v>82</v>
      </c>
      <c r="Z1884" t="s">
        <v>345</v>
      </c>
      <c r="AA1884" t="s">
        <v>155</v>
      </c>
      <c r="AB1884" t="s">
        <v>60</v>
      </c>
      <c r="AD1884" t="s">
        <v>181</v>
      </c>
      <c r="AE1884" t="s">
        <v>157</v>
      </c>
      <c r="AF1884" t="s">
        <v>111</v>
      </c>
      <c r="AG1884" t="s">
        <v>621</v>
      </c>
      <c r="AH1884" t="s">
        <v>621</v>
      </c>
      <c r="AI1884" t="s">
        <v>390</v>
      </c>
      <c r="AJ1884">
        <v>2</v>
      </c>
      <c r="AK1884" t="s">
        <v>5959</v>
      </c>
      <c r="AL1884">
        <v>3</v>
      </c>
      <c r="AM1884">
        <v>0</v>
      </c>
      <c r="AN1884" t="s">
        <v>60</v>
      </c>
      <c r="AO1884" t="s">
        <v>67</v>
      </c>
      <c r="AT1884" s="1">
        <v>43890</v>
      </c>
      <c r="AU1884" t="s">
        <v>12489</v>
      </c>
      <c r="AW1884" t="s">
        <v>71</v>
      </c>
      <c r="AX1884" t="s">
        <v>72</v>
      </c>
    </row>
    <row r="1885" spans="1:50" ht="30" hidden="1" x14ac:dyDescent="0.25">
      <c r="A1885" t="str">
        <f>INDEX('Community ID'!B:B,MATCH(M1885,'Community ID'!A:A,0))</f>
        <v>El Valle</v>
      </c>
      <c r="B1885" t="str">
        <f>INDEX('Community ID'!$K:$K,MATCH('Environmental Data'!$N1885,'Community ID'!J:J,0))</f>
        <v>Constanza</v>
      </c>
      <c r="D1885" t="s">
        <v>6038</v>
      </c>
      <c r="F1885" t="s">
        <v>2028</v>
      </c>
      <c r="G1885" t="s">
        <v>151</v>
      </c>
      <c r="H1885" t="s">
        <v>6039</v>
      </c>
      <c r="I1885">
        <v>35</v>
      </c>
      <c r="J1885">
        <v>8293876698</v>
      </c>
      <c r="K1885" t="s">
        <v>201</v>
      </c>
      <c r="L1885" t="s">
        <v>247</v>
      </c>
      <c r="M1885" t="s">
        <v>5448</v>
      </c>
      <c r="N1885" t="s">
        <v>97</v>
      </c>
      <c r="O1885" t="s">
        <v>98</v>
      </c>
      <c r="Q1885" t="s">
        <v>353</v>
      </c>
      <c r="T1885" t="s">
        <v>1836</v>
      </c>
      <c r="U1885" t="s">
        <v>56</v>
      </c>
      <c r="V1885">
        <v>18.903580745699699</v>
      </c>
      <c r="W1885">
        <v>-70.723712481624105</v>
      </c>
      <c r="X1885" t="s">
        <v>82</v>
      </c>
      <c r="Y1885" t="s">
        <v>82</v>
      </c>
      <c r="Z1885" t="s">
        <v>345</v>
      </c>
      <c r="AA1885" t="s">
        <v>155</v>
      </c>
      <c r="AB1885" t="s">
        <v>60</v>
      </c>
      <c r="AD1885" t="s">
        <v>156</v>
      </c>
      <c r="AE1885" t="s">
        <v>176</v>
      </c>
      <c r="AF1885" t="s">
        <v>63</v>
      </c>
      <c r="AG1885" t="s">
        <v>135</v>
      </c>
      <c r="AH1885" t="s">
        <v>135</v>
      </c>
      <c r="AI1885" s="2" t="s">
        <v>6040</v>
      </c>
      <c r="AJ1885">
        <v>1</v>
      </c>
      <c r="AK1885" t="s">
        <v>5711</v>
      </c>
      <c r="AL1885">
        <v>4</v>
      </c>
      <c r="AM1885">
        <v>1</v>
      </c>
      <c r="AN1885" t="s">
        <v>60</v>
      </c>
      <c r="AO1885" t="s">
        <v>67</v>
      </c>
      <c r="AT1885" s="1">
        <v>43890</v>
      </c>
      <c r="AU1885" t="s">
        <v>12490</v>
      </c>
      <c r="AW1885" t="s">
        <v>71</v>
      </c>
      <c r="AX1885" t="s">
        <v>72</v>
      </c>
    </row>
    <row r="1886" spans="1:50" hidden="1" x14ac:dyDescent="0.25">
      <c r="A1886" t="str">
        <f>INDEX('Community ID'!B:B,MATCH(M1886,'Community ID'!A:A,0))</f>
        <v>El Valle</v>
      </c>
      <c r="B1886" t="str">
        <f>INDEX('Community ID'!$K:$K,MATCH('Environmental Data'!$N1886,'Community ID'!J:J,0))</f>
        <v>Constanza</v>
      </c>
      <c r="D1886" t="s">
        <v>6043</v>
      </c>
      <c r="F1886" t="s">
        <v>4226</v>
      </c>
      <c r="G1886" t="s">
        <v>173</v>
      </c>
      <c r="H1886" t="s">
        <v>6044</v>
      </c>
      <c r="I1886">
        <v>62</v>
      </c>
      <c r="J1886" t="s">
        <v>6045</v>
      </c>
      <c r="K1886" t="s">
        <v>76</v>
      </c>
      <c r="L1886" t="s">
        <v>108</v>
      </c>
      <c r="M1886" t="s">
        <v>5958</v>
      </c>
      <c r="N1886" t="s">
        <v>79</v>
      </c>
      <c r="O1886" t="s">
        <v>80</v>
      </c>
      <c r="P1886">
        <v>0</v>
      </c>
      <c r="Q1886" t="s">
        <v>134</v>
      </c>
      <c r="R1886" t="s">
        <v>621</v>
      </c>
      <c r="S1886">
        <v>5300130902</v>
      </c>
      <c r="T1886" t="s">
        <v>2146</v>
      </c>
      <c r="U1886" t="s">
        <v>56</v>
      </c>
      <c r="V1886">
        <v>18.906913500000002</v>
      </c>
      <c r="W1886">
        <v>-70.722749300000004</v>
      </c>
      <c r="X1886" t="s">
        <v>82</v>
      </c>
      <c r="Y1886" t="s">
        <v>82</v>
      </c>
      <c r="Z1886" t="s">
        <v>345</v>
      </c>
      <c r="AA1886" t="s">
        <v>155</v>
      </c>
      <c r="AB1886" t="s">
        <v>60</v>
      </c>
      <c r="AD1886" t="s">
        <v>181</v>
      </c>
      <c r="AE1886" t="s">
        <v>176</v>
      </c>
      <c r="AF1886" t="s">
        <v>111</v>
      </c>
      <c r="AG1886" t="s">
        <v>621</v>
      </c>
      <c r="AH1886" t="s">
        <v>621</v>
      </c>
      <c r="AI1886" t="s">
        <v>390</v>
      </c>
      <c r="AJ1886">
        <v>2</v>
      </c>
      <c r="AK1886" t="s">
        <v>5959</v>
      </c>
      <c r="AL1886">
        <v>6</v>
      </c>
      <c r="AM1886">
        <v>0</v>
      </c>
      <c r="AN1886" t="s">
        <v>60</v>
      </c>
      <c r="AO1886" t="s">
        <v>67</v>
      </c>
      <c r="AT1886" s="1">
        <v>43890</v>
      </c>
      <c r="AU1886" t="s">
        <v>12491</v>
      </c>
      <c r="AW1886" t="s">
        <v>71</v>
      </c>
      <c r="AX1886" t="s">
        <v>72</v>
      </c>
    </row>
    <row r="1887" spans="1:50" hidden="1" x14ac:dyDescent="0.25">
      <c r="A1887" t="str">
        <f>INDEX('Community ID'!B:B,MATCH(M1887,'Community ID'!A:A,0))</f>
        <v>El Valle</v>
      </c>
      <c r="B1887" t="str">
        <f>INDEX('Community ID'!$K:$K,MATCH('Environmental Data'!$N1887,'Community ID'!J:J,0))</f>
        <v>Constanza</v>
      </c>
      <c r="D1887" t="s">
        <v>6041</v>
      </c>
      <c r="G1887" t="s">
        <v>151</v>
      </c>
      <c r="H1887" s="1">
        <v>22406</v>
      </c>
      <c r="I1887">
        <v>60</v>
      </c>
      <c r="J1887">
        <v>8094931635</v>
      </c>
      <c r="K1887" t="s">
        <v>76</v>
      </c>
      <c r="L1887" t="s">
        <v>247</v>
      </c>
      <c r="M1887" t="s">
        <v>5448</v>
      </c>
      <c r="N1887" t="s">
        <v>97</v>
      </c>
      <c r="O1887" t="s">
        <v>98</v>
      </c>
      <c r="Q1887" t="s">
        <v>134</v>
      </c>
      <c r="T1887" t="s">
        <v>1836</v>
      </c>
      <c r="U1887" t="s">
        <v>56</v>
      </c>
      <c r="V1887">
        <v>18.903545835073</v>
      </c>
      <c r="W1887">
        <v>-70.723421797222201</v>
      </c>
      <c r="X1887" t="s">
        <v>82</v>
      </c>
      <c r="Y1887" t="s">
        <v>100</v>
      </c>
      <c r="Z1887" t="s">
        <v>345</v>
      </c>
      <c r="AA1887" t="s">
        <v>155</v>
      </c>
      <c r="AB1887" t="s">
        <v>60</v>
      </c>
      <c r="AD1887" t="s">
        <v>156</v>
      </c>
      <c r="AE1887" t="s">
        <v>176</v>
      </c>
      <c r="AF1887" t="s">
        <v>63</v>
      </c>
      <c r="AG1887" t="s">
        <v>135</v>
      </c>
      <c r="AH1887" t="s">
        <v>135</v>
      </c>
      <c r="AI1887" t="s">
        <v>307</v>
      </c>
      <c r="AJ1887">
        <v>1</v>
      </c>
      <c r="AK1887" t="s">
        <v>1314</v>
      </c>
      <c r="AL1887">
        <v>6</v>
      </c>
      <c r="AN1887" t="s">
        <v>60</v>
      </c>
      <c r="AO1887" t="s">
        <v>67</v>
      </c>
      <c r="AT1887" s="1">
        <v>43890</v>
      </c>
      <c r="AU1887" t="s">
        <v>12492</v>
      </c>
      <c r="AW1887" t="s">
        <v>71</v>
      </c>
      <c r="AX1887" t="s">
        <v>72</v>
      </c>
    </row>
    <row r="1888" spans="1:50" hidden="1" x14ac:dyDescent="0.25">
      <c r="A1888" t="str">
        <f>INDEX('Community ID'!B:B,MATCH(M1888,'Community ID'!A:A,0))</f>
        <v>El Valle</v>
      </c>
      <c r="B1888" t="str">
        <f>INDEX('Community ID'!$K:$K,MATCH('Environmental Data'!$N1888,'Community ID'!J:J,0))</f>
        <v>Constanza</v>
      </c>
      <c r="D1888" t="s">
        <v>6046</v>
      </c>
      <c r="F1888" t="s">
        <v>5706</v>
      </c>
      <c r="G1888" t="s">
        <v>151</v>
      </c>
      <c r="H1888" s="1">
        <v>28135</v>
      </c>
      <c r="I1888">
        <v>44</v>
      </c>
      <c r="J1888">
        <v>8298606495</v>
      </c>
      <c r="K1888" t="s">
        <v>76</v>
      </c>
      <c r="L1888" t="s">
        <v>1707</v>
      </c>
      <c r="M1888" t="s">
        <v>5958</v>
      </c>
      <c r="N1888" t="s">
        <v>97</v>
      </c>
      <c r="O1888" t="s">
        <v>98</v>
      </c>
      <c r="Q1888" t="s">
        <v>134</v>
      </c>
      <c r="T1888" t="s">
        <v>1836</v>
      </c>
      <c r="U1888" t="s">
        <v>56</v>
      </c>
      <c r="V1888">
        <v>18.903368893096999</v>
      </c>
      <c r="W1888">
        <v>-70.723119042879603</v>
      </c>
      <c r="X1888" t="s">
        <v>82</v>
      </c>
      <c r="Y1888" t="s">
        <v>82</v>
      </c>
      <c r="Z1888" t="s">
        <v>83</v>
      </c>
      <c r="AA1888" t="s">
        <v>155</v>
      </c>
      <c r="AB1888" t="s">
        <v>60</v>
      </c>
      <c r="AD1888" t="s">
        <v>156</v>
      </c>
      <c r="AE1888" t="s">
        <v>176</v>
      </c>
      <c r="AF1888" t="s">
        <v>63</v>
      </c>
      <c r="AG1888" t="s">
        <v>135</v>
      </c>
      <c r="AH1888" t="s">
        <v>6047</v>
      </c>
      <c r="AI1888" t="s">
        <v>307</v>
      </c>
      <c r="AJ1888">
        <v>1</v>
      </c>
      <c r="AK1888" t="s">
        <v>1314</v>
      </c>
      <c r="AL1888">
        <v>3</v>
      </c>
      <c r="AN1888" t="s">
        <v>60</v>
      </c>
      <c r="AO1888" t="s">
        <v>67</v>
      </c>
      <c r="AT1888" s="1">
        <v>43890</v>
      </c>
      <c r="AU1888" t="s">
        <v>12493</v>
      </c>
      <c r="AW1888" t="s">
        <v>71</v>
      </c>
      <c r="AX1888" t="s">
        <v>72</v>
      </c>
    </row>
    <row r="1889" spans="1:50" hidden="1" x14ac:dyDescent="0.25">
      <c r="A1889" t="str">
        <f>INDEX('Community ID'!B:B,MATCH(M1889,'Community ID'!A:A,0))</f>
        <v>El Valle</v>
      </c>
      <c r="B1889" t="str">
        <f>INDEX('Community ID'!$K:$K,MATCH('Environmental Data'!$N1889,'Community ID'!J:J,0))</f>
        <v>Constanza</v>
      </c>
      <c r="D1889" t="s">
        <v>6048</v>
      </c>
      <c r="F1889" t="s">
        <v>309</v>
      </c>
      <c r="G1889" t="s">
        <v>151</v>
      </c>
      <c r="H1889" t="s">
        <v>6049</v>
      </c>
      <c r="I1889">
        <v>29</v>
      </c>
      <c r="J1889" t="s">
        <v>6050</v>
      </c>
      <c r="K1889" t="s">
        <v>132</v>
      </c>
      <c r="L1889" t="s">
        <v>663</v>
      </c>
      <c r="M1889" t="s">
        <v>5958</v>
      </c>
      <c r="N1889" t="s">
        <v>79</v>
      </c>
      <c r="O1889" t="s">
        <v>80</v>
      </c>
      <c r="P1889">
        <v>0</v>
      </c>
      <c r="Q1889" t="s">
        <v>3076</v>
      </c>
      <c r="R1889" t="s">
        <v>3076</v>
      </c>
      <c r="S1889">
        <v>40220826875</v>
      </c>
      <c r="T1889" t="s">
        <v>2146</v>
      </c>
      <c r="U1889" t="s">
        <v>56</v>
      </c>
      <c r="V1889">
        <v>18.906916599999999</v>
      </c>
      <c r="W1889">
        <v>-70.723167399999994</v>
      </c>
      <c r="X1889" t="s">
        <v>82</v>
      </c>
      <c r="Y1889" t="s">
        <v>82</v>
      </c>
      <c r="Z1889" t="s">
        <v>166</v>
      </c>
      <c r="AA1889" t="s">
        <v>155</v>
      </c>
      <c r="AB1889" t="s">
        <v>60</v>
      </c>
      <c r="AD1889" t="s">
        <v>181</v>
      </c>
      <c r="AE1889" t="s">
        <v>176</v>
      </c>
      <c r="AF1889" t="s">
        <v>63</v>
      </c>
      <c r="AG1889" t="s">
        <v>621</v>
      </c>
      <c r="AH1889" t="s">
        <v>621</v>
      </c>
      <c r="AI1889" t="s">
        <v>390</v>
      </c>
      <c r="AJ1889">
        <v>2</v>
      </c>
      <c r="AK1889" t="s">
        <v>5959</v>
      </c>
      <c r="AL1889">
        <v>3</v>
      </c>
      <c r="AM1889">
        <v>1</v>
      </c>
      <c r="AN1889" t="s">
        <v>60</v>
      </c>
      <c r="AO1889" t="s">
        <v>67</v>
      </c>
      <c r="AT1889" s="1">
        <v>43890</v>
      </c>
      <c r="AU1889" t="s">
        <v>12494</v>
      </c>
      <c r="AW1889" t="s">
        <v>71</v>
      </c>
      <c r="AX1889" t="s">
        <v>72</v>
      </c>
    </row>
    <row r="1890" spans="1:50" hidden="1" x14ac:dyDescent="0.25">
      <c r="A1890" t="str">
        <f>INDEX('Community ID'!B:B,MATCH(M1890,'Community ID'!A:A,0))</f>
        <v>El Valle</v>
      </c>
      <c r="B1890" t="str">
        <f>INDEX('Community ID'!$K:$K,MATCH('Environmental Data'!$N1890,'Community ID'!J:J,0))</f>
        <v>Constanza</v>
      </c>
      <c r="D1890" t="s">
        <v>6051</v>
      </c>
      <c r="F1890" t="s">
        <v>6052</v>
      </c>
      <c r="G1890" t="s">
        <v>173</v>
      </c>
      <c r="H1890" t="s">
        <v>6053</v>
      </c>
      <c r="I1890">
        <v>42</v>
      </c>
      <c r="J1890">
        <v>8098847048</v>
      </c>
      <c r="K1890" t="s">
        <v>201</v>
      </c>
      <c r="L1890" t="s">
        <v>108</v>
      </c>
      <c r="M1890" t="s">
        <v>5448</v>
      </c>
      <c r="N1890" t="s">
        <v>97</v>
      </c>
      <c r="O1890" t="s">
        <v>98</v>
      </c>
      <c r="Q1890" t="s">
        <v>134</v>
      </c>
      <c r="T1890" t="s">
        <v>1836</v>
      </c>
      <c r="U1890" t="s">
        <v>56</v>
      </c>
      <c r="V1890">
        <v>18.9058474637744</v>
      </c>
      <c r="W1890">
        <v>-70.723227420887596</v>
      </c>
      <c r="X1890" t="s">
        <v>196</v>
      </c>
      <c r="Y1890" t="s">
        <v>275</v>
      </c>
      <c r="Z1890" t="s">
        <v>83</v>
      </c>
      <c r="AA1890" t="s">
        <v>155</v>
      </c>
      <c r="AB1890" t="s">
        <v>60</v>
      </c>
      <c r="AD1890" t="s">
        <v>156</v>
      </c>
      <c r="AE1890" t="s">
        <v>176</v>
      </c>
      <c r="AF1890" t="s">
        <v>63</v>
      </c>
      <c r="AG1890" t="s">
        <v>135</v>
      </c>
      <c r="AH1890" t="s">
        <v>135</v>
      </c>
      <c r="AI1890" t="s">
        <v>6054</v>
      </c>
      <c r="AJ1890">
        <v>1</v>
      </c>
      <c r="AK1890" t="s">
        <v>1314</v>
      </c>
      <c r="AL1890">
        <v>3</v>
      </c>
      <c r="AN1890" t="s">
        <v>61</v>
      </c>
      <c r="AO1890" t="s">
        <v>67</v>
      </c>
      <c r="AT1890" s="1">
        <v>43890</v>
      </c>
      <c r="AU1890" t="s">
        <v>12495</v>
      </c>
      <c r="AW1890" t="s">
        <v>71</v>
      </c>
      <c r="AX1890" t="s">
        <v>72</v>
      </c>
    </row>
    <row r="1891" spans="1:50" hidden="1" x14ac:dyDescent="0.25">
      <c r="A1891" t="str">
        <f>INDEX('Community ID'!B:B,MATCH(M1891,'Community ID'!A:A,0))</f>
        <v>El Valle</v>
      </c>
      <c r="B1891" t="str">
        <f>INDEX('Community ID'!$K:$K,MATCH('Environmental Data'!$N1891,'Community ID'!J:J,0))</f>
        <v>Constanza</v>
      </c>
      <c r="D1891" t="s">
        <v>6055</v>
      </c>
      <c r="F1891" t="s">
        <v>6056</v>
      </c>
      <c r="G1891" t="s">
        <v>151</v>
      </c>
      <c r="H1891" s="1">
        <v>34516</v>
      </c>
      <c r="I1891">
        <v>27</v>
      </c>
      <c r="J1891" t="s">
        <v>6057</v>
      </c>
      <c r="K1891" t="s">
        <v>132</v>
      </c>
      <c r="L1891" t="s">
        <v>1530</v>
      </c>
      <c r="M1891" t="s">
        <v>5958</v>
      </c>
      <c r="N1891" t="s">
        <v>79</v>
      </c>
      <c r="O1891" t="s">
        <v>80</v>
      </c>
      <c r="P1891">
        <v>0</v>
      </c>
      <c r="Q1891" t="s">
        <v>134</v>
      </c>
      <c r="R1891" t="s">
        <v>621</v>
      </c>
      <c r="S1891">
        <v>40223065885</v>
      </c>
      <c r="T1891" t="s">
        <v>2146</v>
      </c>
      <c r="U1891" t="s">
        <v>56</v>
      </c>
      <c r="V1891">
        <v>18.906916599999999</v>
      </c>
      <c r="W1891">
        <v>-70.723167399999994</v>
      </c>
      <c r="X1891" t="s">
        <v>82</v>
      </c>
      <c r="Y1891" t="s">
        <v>82</v>
      </c>
      <c r="Z1891" t="s">
        <v>166</v>
      </c>
      <c r="AA1891" t="s">
        <v>155</v>
      </c>
      <c r="AB1891" t="s">
        <v>60</v>
      </c>
      <c r="AD1891" t="s">
        <v>181</v>
      </c>
      <c r="AE1891" t="s">
        <v>157</v>
      </c>
      <c r="AF1891" t="s">
        <v>111</v>
      </c>
      <c r="AG1891" t="s">
        <v>621</v>
      </c>
      <c r="AH1891" t="s">
        <v>621</v>
      </c>
      <c r="AI1891" t="s">
        <v>448</v>
      </c>
      <c r="AJ1891">
        <v>2</v>
      </c>
      <c r="AK1891" t="s">
        <v>5959</v>
      </c>
      <c r="AL1891">
        <v>1</v>
      </c>
      <c r="AM1891">
        <v>0</v>
      </c>
      <c r="AN1891" t="s">
        <v>60</v>
      </c>
      <c r="AO1891" t="s">
        <v>67</v>
      </c>
      <c r="AT1891" s="1">
        <v>43890</v>
      </c>
      <c r="AU1891" t="s">
        <v>12496</v>
      </c>
      <c r="AW1891" t="s">
        <v>71</v>
      </c>
      <c r="AX1891" t="s">
        <v>72</v>
      </c>
    </row>
    <row r="1892" spans="1:50" hidden="1" x14ac:dyDescent="0.25">
      <c r="A1892" t="str">
        <f>INDEX('Community ID'!B:B,MATCH(M1892,'Community ID'!A:A,0))</f>
        <v>El Valle</v>
      </c>
      <c r="B1892" t="str">
        <f>INDEX('Community ID'!$K:$K,MATCH('Environmental Data'!$N1892,'Community ID'!J:J,0))</f>
        <v>Constanza</v>
      </c>
      <c r="D1892" t="s">
        <v>6058</v>
      </c>
      <c r="F1892" t="s">
        <v>4576</v>
      </c>
      <c r="G1892" t="s">
        <v>151</v>
      </c>
      <c r="H1892" s="1">
        <v>24630</v>
      </c>
      <c r="I1892">
        <v>54</v>
      </c>
      <c r="J1892">
        <v>8298480650</v>
      </c>
      <c r="K1892" t="s">
        <v>49</v>
      </c>
      <c r="L1892" t="s">
        <v>6059</v>
      </c>
      <c r="M1892" t="s">
        <v>5448</v>
      </c>
      <c r="N1892" t="s">
        <v>97</v>
      </c>
      <c r="O1892" t="s">
        <v>147</v>
      </c>
      <c r="Q1892" t="s">
        <v>134</v>
      </c>
      <c r="T1892" t="s">
        <v>1836</v>
      </c>
      <c r="U1892" t="s">
        <v>56</v>
      </c>
      <c r="V1892">
        <v>18.9061646560478</v>
      </c>
      <c r="W1892">
        <v>-70.723145671005298</v>
      </c>
      <c r="X1892" t="s">
        <v>82</v>
      </c>
      <c r="Y1892" t="s">
        <v>82</v>
      </c>
      <c r="Z1892" t="s">
        <v>166</v>
      </c>
      <c r="AA1892" t="s">
        <v>155</v>
      </c>
      <c r="AB1892" t="s">
        <v>60</v>
      </c>
      <c r="AD1892" t="s">
        <v>156</v>
      </c>
      <c r="AE1892" t="s">
        <v>176</v>
      </c>
      <c r="AF1892" t="s">
        <v>63</v>
      </c>
      <c r="AG1892" t="s">
        <v>135</v>
      </c>
      <c r="AH1892" t="s">
        <v>2044</v>
      </c>
      <c r="AI1892" t="s">
        <v>307</v>
      </c>
      <c r="AJ1892">
        <v>1</v>
      </c>
      <c r="AK1892" t="s">
        <v>1314</v>
      </c>
      <c r="AL1892">
        <v>2</v>
      </c>
      <c r="AN1892" t="s">
        <v>60</v>
      </c>
      <c r="AO1892" t="s">
        <v>67</v>
      </c>
      <c r="AT1892" s="1">
        <v>43890</v>
      </c>
      <c r="AU1892" t="s">
        <v>12497</v>
      </c>
      <c r="AW1892" t="s">
        <v>71</v>
      </c>
      <c r="AX1892" t="s">
        <v>72</v>
      </c>
    </row>
    <row r="1893" spans="1:50" hidden="1" x14ac:dyDescent="0.25">
      <c r="A1893" t="str">
        <f>INDEX('Community ID'!B:B,MATCH(M1893,'Community ID'!A:A,0))</f>
        <v>El Valle</v>
      </c>
      <c r="B1893" t="str">
        <f>INDEX('Community ID'!$K:$K,MATCH('Environmental Data'!$N1893,'Community ID'!J:J,0))</f>
        <v>Constanza</v>
      </c>
      <c r="D1893" t="s">
        <v>6060</v>
      </c>
      <c r="F1893" t="s">
        <v>6061</v>
      </c>
      <c r="G1893" t="s">
        <v>173</v>
      </c>
      <c r="H1893" t="s">
        <v>6062</v>
      </c>
      <c r="I1893">
        <v>36</v>
      </c>
      <c r="J1893">
        <v>8297571142</v>
      </c>
      <c r="K1893" t="s">
        <v>132</v>
      </c>
      <c r="L1893" t="s">
        <v>5262</v>
      </c>
      <c r="M1893" t="s">
        <v>5973</v>
      </c>
      <c r="N1893" t="s">
        <v>97</v>
      </c>
      <c r="O1893" t="s">
        <v>80</v>
      </c>
      <c r="Q1893" t="s">
        <v>6063</v>
      </c>
      <c r="R1893" t="s">
        <v>541</v>
      </c>
      <c r="T1893" t="s">
        <v>5754</v>
      </c>
      <c r="U1893" t="s">
        <v>56</v>
      </c>
      <c r="V1893">
        <v>18.906692254507998</v>
      </c>
      <c r="W1893">
        <v>-70.726001978902403</v>
      </c>
      <c r="X1893" t="s">
        <v>82</v>
      </c>
      <c r="Y1893" t="s">
        <v>82</v>
      </c>
      <c r="Z1893" t="s">
        <v>904</v>
      </c>
      <c r="AA1893" t="s">
        <v>155</v>
      </c>
      <c r="AB1893" t="s">
        <v>60</v>
      </c>
      <c r="AD1893" t="s">
        <v>156</v>
      </c>
      <c r="AE1893" t="s">
        <v>176</v>
      </c>
      <c r="AF1893" t="s">
        <v>63</v>
      </c>
      <c r="AG1893" t="s">
        <v>135</v>
      </c>
      <c r="AI1893" t="s">
        <v>1629</v>
      </c>
      <c r="AJ1893">
        <v>1</v>
      </c>
      <c r="AK1893" t="s">
        <v>6064</v>
      </c>
      <c r="AL1893">
        <v>6</v>
      </c>
      <c r="AM1893">
        <v>0</v>
      </c>
      <c r="AN1893" t="s">
        <v>61</v>
      </c>
      <c r="AO1893" t="s">
        <v>67</v>
      </c>
      <c r="AT1893" s="1">
        <v>43890</v>
      </c>
      <c r="AU1893" t="s">
        <v>12498</v>
      </c>
      <c r="AW1893" t="s">
        <v>71</v>
      </c>
      <c r="AX1893" t="s">
        <v>72</v>
      </c>
    </row>
    <row r="1894" spans="1:50" hidden="1" x14ac:dyDescent="0.25">
      <c r="A1894" t="str">
        <f>INDEX('Community ID'!B:B,MATCH(M1894,'Community ID'!A:A,0))</f>
        <v>El Valle</v>
      </c>
      <c r="B1894" t="str">
        <f>INDEX('Community ID'!$K:$K,MATCH('Environmental Data'!$N1894,'Community ID'!J:J,0))</f>
        <v>Constanza</v>
      </c>
      <c r="D1894" t="s">
        <v>6065</v>
      </c>
      <c r="G1894" t="s">
        <v>151</v>
      </c>
      <c r="H1894" t="s">
        <v>6066</v>
      </c>
      <c r="I1894">
        <v>59</v>
      </c>
      <c r="J1894">
        <v>8299224463</v>
      </c>
      <c r="K1894" t="s">
        <v>201</v>
      </c>
      <c r="L1894" t="s">
        <v>50</v>
      </c>
      <c r="M1894" t="s">
        <v>5448</v>
      </c>
      <c r="N1894" t="s">
        <v>97</v>
      </c>
      <c r="O1894" t="s">
        <v>98</v>
      </c>
      <c r="Q1894" t="s">
        <v>134</v>
      </c>
      <c r="T1894" t="s">
        <v>1836</v>
      </c>
      <c r="U1894" t="s">
        <v>56</v>
      </c>
      <c r="V1894">
        <v>18.906888370419701</v>
      </c>
      <c r="W1894">
        <v>-70.724023114955699</v>
      </c>
      <c r="X1894" t="s">
        <v>82</v>
      </c>
      <c r="Y1894" t="s">
        <v>82</v>
      </c>
      <c r="Z1894" t="s">
        <v>58</v>
      </c>
      <c r="AA1894" t="s">
        <v>155</v>
      </c>
      <c r="AB1894" t="s">
        <v>60</v>
      </c>
      <c r="AD1894" t="s">
        <v>156</v>
      </c>
      <c r="AE1894" t="s">
        <v>176</v>
      </c>
      <c r="AF1894" t="s">
        <v>63</v>
      </c>
      <c r="AG1894" t="s">
        <v>135</v>
      </c>
      <c r="AH1894" t="s">
        <v>2044</v>
      </c>
      <c r="AI1894" t="s">
        <v>307</v>
      </c>
      <c r="AJ1894">
        <v>2</v>
      </c>
      <c r="AK1894" t="s">
        <v>1314</v>
      </c>
      <c r="AL1894">
        <v>5</v>
      </c>
      <c r="AN1894" t="s">
        <v>60</v>
      </c>
      <c r="AO1894" t="s">
        <v>67</v>
      </c>
      <c r="AT1894" s="1">
        <v>43890</v>
      </c>
      <c r="AU1894" t="s">
        <v>12499</v>
      </c>
      <c r="AW1894" t="s">
        <v>71</v>
      </c>
      <c r="AX1894" t="s">
        <v>72</v>
      </c>
    </row>
    <row r="1895" spans="1:50" hidden="1" x14ac:dyDescent="0.25">
      <c r="A1895" t="str">
        <f>INDEX('Community ID'!B:B,MATCH(M1895,'Community ID'!A:A,0))</f>
        <v>El Valle</v>
      </c>
      <c r="B1895" t="str">
        <f>INDEX('Community ID'!$K:$K,MATCH('Environmental Data'!$N1895,'Community ID'!J:J,0))</f>
        <v>Constanza</v>
      </c>
      <c r="D1895" t="s">
        <v>6067</v>
      </c>
      <c r="G1895" t="s">
        <v>151</v>
      </c>
      <c r="H1895" s="1">
        <v>30444</v>
      </c>
      <c r="I1895">
        <v>38</v>
      </c>
      <c r="J1895">
        <v>82984925</v>
      </c>
      <c r="K1895" t="s">
        <v>49</v>
      </c>
      <c r="L1895" t="s">
        <v>5459</v>
      </c>
      <c r="M1895" t="s">
        <v>5448</v>
      </c>
      <c r="N1895" t="s">
        <v>97</v>
      </c>
      <c r="O1895" t="s">
        <v>147</v>
      </c>
      <c r="Q1895" t="s">
        <v>353</v>
      </c>
      <c r="T1895" t="s">
        <v>1836</v>
      </c>
      <c r="U1895" t="s">
        <v>56</v>
      </c>
      <c r="V1895">
        <v>18.9068906335336</v>
      </c>
      <c r="W1895">
        <v>-70.724095702237193</v>
      </c>
      <c r="X1895" t="s">
        <v>82</v>
      </c>
      <c r="Y1895" t="s">
        <v>82</v>
      </c>
      <c r="Z1895" t="s">
        <v>166</v>
      </c>
      <c r="AA1895" t="s">
        <v>155</v>
      </c>
      <c r="AB1895" t="s">
        <v>60</v>
      </c>
      <c r="AD1895" t="s">
        <v>156</v>
      </c>
      <c r="AE1895" t="s">
        <v>176</v>
      </c>
      <c r="AF1895" t="s">
        <v>63</v>
      </c>
      <c r="AG1895" t="s">
        <v>135</v>
      </c>
      <c r="AH1895" t="s">
        <v>135</v>
      </c>
      <c r="AI1895" t="s">
        <v>6068</v>
      </c>
      <c r="AJ1895">
        <v>3</v>
      </c>
      <c r="AK1895" t="s">
        <v>1314</v>
      </c>
      <c r="AL1895">
        <v>1</v>
      </c>
      <c r="AN1895" t="s">
        <v>60</v>
      </c>
      <c r="AO1895" t="s">
        <v>67</v>
      </c>
      <c r="AT1895" s="1">
        <v>43890</v>
      </c>
      <c r="AU1895" t="s">
        <v>12500</v>
      </c>
      <c r="AW1895" t="s">
        <v>71</v>
      </c>
      <c r="AX1895" t="s">
        <v>72</v>
      </c>
    </row>
    <row r="1896" spans="1:50" ht="30" hidden="1" x14ac:dyDescent="0.25">
      <c r="A1896" t="str">
        <f>INDEX('Community ID'!B:B,MATCH(M1896,'Community ID'!A:A,0))</f>
        <v>El Valle</v>
      </c>
      <c r="B1896" t="str">
        <f>INDEX('Community ID'!$K:$K,MATCH('Environmental Data'!$N1896,'Community ID'!J:J,0))</f>
        <v>Constanza</v>
      </c>
      <c r="D1896" t="s">
        <v>6069</v>
      </c>
      <c r="F1896" t="s">
        <v>6070</v>
      </c>
      <c r="G1896" t="s">
        <v>173</v>
      </c>
      <c r="H1896" s="1">
        <v>23318</v>
      </c>
      <c r="I1896">
        <v>58</v>
      </c>
      <c r="J1896">
        <v>8095144532</v>
      </c>
      <c r="K1896" t="s">
        <v>76</v>
      </c>
      <c r="L1896" t="s">
        <v>108</v>
      </c>
      <c r="M1896" t="s">
        <v>5448</v>
      </c>
      <c r="N1896" t="s">
        <v>97</v>
      </c>
      <c r="O1896" t="s">
        <v>147</v>
      </c>
      <c r="Q1896" t="s">
        <v>134</v>
      </c>
      <c r="T1896" t="s">
        <v>1836</v>
      </c>
      <c r="U1896" t="s">
        <v>56</v>
      </c>
      <c r="V1896">
        <v>18.906664862108201</v>
      </c>
      <c r="W1896">
        <v>-70.726005029342403</v>
      </c>
      <c r="X1896" t="s">
        <v>82</v>
      </c>
      <c r="Y1896" t="s">
        <v>82</v>
      </c>
      <c r="Z1896" t="s">
        <v>58</v>
      </c>
      <c r="AA1896" t="s">
        <v>155</v>
      </c>
      <c r="AB1896" t="s">
        <v>60</v>
      </c>
      <c r="AD1896" t="s">
        <v>156</v>
      </c>
      <c r="AE1896" t="s">
        <v>176</v>
      </c>
      <c r="AF1896" t="s">
        <v>63</v>
      </c>
      <c r="AG1896" t="s">
        <v>135</v>
      </c>
      <c r="AH1896" t="s">
        <v>135</v>
      </c>
      <c r="AI1896" s="2" t="s">
        <v>6071</v>
      </c>
      <c r="AJ1896">
        <v>1</v>
      </c>
      <c r="AK1896" t="s">
        <v>1314</v>
      </c>
      <c r="AL1896">
        <v>2</v>
      </c>
      <c r="AN1896" t="s">
        <v>60</v>
      </c>
      <c r="AO1896" t="s">
        <v>67</v>
      </c>
      <c r="AT1896" s="1">
        <v>43890</v>
      </c>
      <c r="AU1896" t="s">
        <v>12501</v>
      </c>
      <c r="AW1896" t="s">
        <v>71</v>
      </c>
      <c r="AX1896" t="s">
        <v>72</v>
      </c>
    </row>
    <row r="1897" spans="1:50" hidden="1" x14ac:dyDescent="0.25">
      <c r="A1897" t="str">
        <f>INDEX('Community ID'!B:B,MATCH(M1897,'Community ID'!A:A,0))</f>
        <v>El Valle</v>
      </c>
      <c r="B1897" t="str">
        <f>INDEX('Community ID'!$K:$K,MATCH('Environmental Data'!$N1897,'Community ID'!J:J,0))</f>
        <v>Constanza</v>
      </c>
      <c r="D1897" t="s">
        <v>6072</v>
      </c>
      <c r="F1897" t="s">
        <v>6073</v>
      </c>
      <c r="H1897" t="s">
        <v>6074</v>
      </c>
      <c r="I1897">
        <v>64</v>
      </c>
      <c r="J1897" t="s">
        <v>6075</v>
      </c>
      <c r="K1897" t="s">
        <v>76</v>
      </c>
      <c r="L1897" t="s">
        <v>1291</v>
      </c>
      <c r="M1897" t="s">
        <v>5958</v>
      </c>
      <c r="N1897" t="s">
        <v>79</v>
      </c>
      <c r="O1897" t="s">
        <v>80</v>
      </c>
      <c r="P1897">
        <v>0</v>
      </c>
      <c r="Q1897" t="s">
        <v>134</v>
      </c>
      <c r="R1897" t="s">
        <v>621</v>
      </c>
      <c r="S1897">
        <v>11219010</v>
      </c>
      <c r="T1897" t="s">
        <v>2146</v>
      </c>
      <c r="U1897" t="s">
        <v>56</v>
      </c>
      <c r="V1897">
        <v>18.906682400000001</v>
      </c>
      <c r="W1897">
        <v>-70.726376299999998</v>
      </c>
      <c r="X1897" t="s">
        <v>82</v>
      </c>
      <c r="Y1897" t="s">
        <v>82</v>
      </c>
      <c r="Z1897" t="s">
        <v>58</v>
      </c>
      <c r="AA1897" t="s">
        <v>155</v>
      </c>
      <c r="AB1897" t="s">
        <v>60</v>
      </c>
      <c r="AD1897" t="s">
        <v>156</v>
      </c>
      <c r="AE1897" t="s">
        <v>176</v>
      </c>
      <c r="AF1897" t="s">
        <v>63</v>
      </c>
      <c r="AG1897" t="s">
        <v>621</v>
      </c>
      <c r="AH1897" t="s">
        <v>621</v>
      </c>
      <c r="AI1897" t="s">
        <v>448</v>
      </c>
      <c r="AJ1897">
        <v>2</v>
      </c>
      <c r="AK1897" t="s">
        <v>5959</v>
      </c>
      <c r="AL1897">
        <v>1</v>
      </c>
      <c r="AN1897" t="s">
        <v>61</v>
      </c>
      <c r="AO1897" t="s">
        <v>67</v>
      </c>
      <c r="AT1897" s="1">
        <v>43890</v>
      </c>
      <c r="AU1897" t="s">
        <v>12502</v>
      </c>
      <c r="AW1897" t="s">
        <v>71</v>
      </c>
      <c r="AX1897" t="s">
        <v>72</v>
      </c>
    </row>
    <row r="1898" spans="1:50" hidden="1" x14ac:dyDescent="0.25">
      <c r="A1898" t="str">
        <f>INDEX('Community ID'!B:B,MATCH(M1898,'Community ID'!A:A,0))</f>
        <v>El Valle</v>
      </c>
      <c r="B1898" t="str">
        <f>INDEX('Community ID'!$K:$K,MATCH('Environmental Data'!$N1898,'Community ID'!J:J,0))</f>
        <v>Constanza</v>
      </c>
      <c r="D1898" t="s">
        <v>6076</v>
      </c>
      <c r="G1898" t="s">
        <v>173</v>
      </c>
      <c r="H1898" s="1">
        <v>34098</v>
      </c>
      <c r="I1898">
        <v>28</v>
      </c>
      <c r="J1898">
        <v>8492536653</v>
      </c>
      <c r="K1898" t="s">
        <v>492</v>
      </c>
      <c r="L1898" t="s">
        <v>108</v>
      </c>
      <c r="M1898" t="s">
        <v>5448</v>
      </c>
      <c r="N1898" t="s">
        <v>97</v>
      </c>
      <c r="O1898" t="s">
        <v>53</v>
      </c>
      <c r="Q1898" t="s">
        <v>3013</v>
      </c>
      <c r="R1898" t="s">
        <v>135</v>
      </c>
      <c r="T1898" t="s">
        <v>5754</v>
      </c>
      <c r="U1898" t="s">
        <v>56</v>
      </c>
      <c r="V1898">
        <v>18.906798712548099</v>
      </c>
      <c r="W1898">
        <v>-70.726456947586598</v>
      </c>
      <c r="X1898" t="s">
        <v>82</v>
      </c>
      <c r="Y1898" t="s">
        <v>82</v>
      </c>
      <c r="Z1898" t="s">
        <v>58</v>
      </c>
      <c r="AA1898" t="s">
        <v>155</v>
      </c>
      <c r="AB1898" t="s">
        <v>60</v>
      </c>
      <c r="AD1898" t="s">
        <v>156</v>
      </c>
      <c r="AE1898" t="s">
        <v>176</v>
      </c>
      <c r="AF1898" t="s">
        <v>63</v>
      </c>
      <c r="AG1898" t="s">
        <v>135</v>
      </c>
      <c r="AH1898" t="s">
        <v>1176</v>
      </c>
      <c r="AJ1898">
        <v>3</v>
      </c>
      <c r="AK1898" t="s">
        <v>6077</v>
      </c>
      <c r="AL1898">
        <v>3</v>
      </c>
      <c r="AM1898">
        <v>1</v>
      </c>
      <c r="AN1898" t="s">
        <v>60</v>
      </c>
      <c r="AO1898" t="s">
        <v>67</v>
      </c>
      <c r="AT1898" s="1">
        <v>43890</v>
      </c>
      <c r="AU1898" t="s">
        <v>12503</v>
      </c>
      <c r="AW1898" t="s">
        <v>71</v>
      </c>
      <c r="AX1898" t="s">
        <v>72</v>
      </c>
    </row>
    <row r="1899" spans="1:50" ht="30" hidden="1" x14ac:dyDescent="0.25">
      <c r="A1899" t="str">
        <f>INDEX('Community ID'!B:B,MATCH(M1899,'Community ID'!A:A,0))</f>
        <v>El Valle</v>
      </c>
      <c r="B1899" t="str">
        <f>INDEX('Community ID'!$K:$K,MATCH('Environmental Data'!$N1899,'Community ID'!J:J,0))</f>
        <v>Constanza</v>
      </c>
      <c r="D1899" t="s">
        <v>6078</v>
      </c>
      <c r="F1899" t="s">
        <v>2684</v>
      </c>
      <c r="G1899" t="s">
        <v>173</v>
      </c>
      <c r="H1899" s="1">
        <v>29163</v>
      </c>
      <c r="I1899">
        <v>42</v>
      </c>
      <c r="J1899">
        <v>8492536653</v>
      </c>
      <c r="K1899" t="s">
        <v>201</v>
      </c>
      <c r="L1899" t="s">
        <v>50</v>
      </c>
      <c r="M1899" t="s">
        <v>5448</v>
      </c>
      <c r="N1899" t="s">
        <v>97</v>
      </c>
      <c r="O1899" t="s">
        <v>147</v>
      </c>
      <c r="Q1899" t="s">
        <v>134</v>
      </c>
      <c r="T1899" t="s">
        <v>1836</v>
      </c>
      <c r="U1899" t="s">
        <v>56</v>
      </c>
      <c r="V1899">
        <v>18.906745434163401</v>
      </c>
      <c r="W1899">
        <v>-70.726265003255193</v>
      </c>
      <c r="X1899" t="s">
        <v>82</v>
      </c>
      <c r="Y1899" t="s">
        <v>82</v>
      </c>
      <c r="Z1899" t="s">
        <v>58</v>
      </c>
      <c r="AA1899" t="s">
        <v>155</v>
      </c>
      <c r="AB1899" t="s">
        <v>60</v>
      </c>
      <c r="AD1899" t="s">
        <v>156</v>
      </c>
      <c r="AE1899" t="s">
        <v>176</v>
      </c>
      <c r="AF1899" t="s">
        <v>63</v>
      </c>
      <c r="AG1899" t="s">
        <v>135</v>
      </c>
      <c r="AH1899" t="s">
        <v>6079</v>
      </c>
      <c r="AI1899" s="2" t="s">
        <v>6080</v>
      </c>
      <c r="AJ1899">
        <v>2</v>
      </c>
      <c r="AK1899" t="s">
        <v>1314</v>
      </c>
      <c r="AL1899">
        <v>3</v>
      </c>
      <c r="AN1899" t="s">
        <v>60</v>
      </c>
      <c r="AO1899" t="s">
        <v>67</v>
      </c>
      <c r="AT1899" s="1">
        <v>43890</v>
      </c>
      <c r="AU1899" t="s">
        <v>12504</v>
      </c>
      <c r="AW1899" t="s">
        <v>71</v>
      </c>
      <c r="AX1899" t="s">
        <v>72</v>
      </c>
    </row>
    <row r="1900" spans="1:50" hidden="1" x14ac:dyDescent="0.25">
      <c r="A1900" t="str">
        <f>INDEX('Community ID'!B:B,MATCH(M1900,'Community ID'!A:A,0))</f>
        <v>El Valle</v>
      </c>
      <c r="B1900" t="str">
        <f>INDEX('Community ID'!$K:$K,MATCH('Environmental Data'!$N1900,'Community ID'!J:J,0))</f>
        <v>Constanza</v>
      </c>
      <c r="D1900" t="s">
        <v>6081</v>
      </c>
      <c r="F1900" t="s">
        <v>862</v>
      </c>
      <c r="G1900" t="s">
        <v>173</v>
      </c>
      <c r="H1900" t="s">
        <v>6082</v>
      </c>
      <c r="I1900">
        <v>65</v>
      </c>
      <c r="J1900" t="s">
        <v>6083</v>
      </c>
      <c r="K1900" t="s">
        <v>76</v>
      </c>
      <c r="L1900" t="s">
        <v>108</v>
      </c>
      <c r="M1900" t="s">
        <v>5958</v>
      </c>
      <c r="N1900" t="s">
        <v>79</v>
      </c>
      <c r="O1900" t="s">
        <v>80</v>
      </c>
      <c r="P1900">
        <v>0</v>
      </c>
      <c r="Q1900" t="s">
        <v>134</v>
      </c>
      <c r="R1900" t="s">
        <v>621</v>
      </c>
      <c r="S1900">
        <v>5300129110</v>
      </c>
      <c r="T1900" t="s">
        <v>2146</v>
      </c>
      <c r="U1900" t="s">
        <v>56</v>
      </c>
      <c r="V1900">
        <v>18.907011700000002</v>
      </c>
      <c r="W1900">
        <v>-70.734131099999999</v>
      </c>
      <c r="AL1900">
        <v>2</v>
      </c>
      <c r="AM1900">
        <v>0</v>
      </c>
      <c r="AT1900" s="1">
        <v>43890</v>
      </c>
      <c r="AU1900" t="s">
        <v>12505</v>
      </c>
      <c r="AW1900" t="s">
        <v>71</v>
      </c>
      <c r="AX1900" t="s">
        <v>72</v>
      </c>
    </row>
    <row r="1901" spans="1:50" hidden="1" x14ac:dyDescent="0.25">
      <c r="A1901" t="str">
        <f>INDEX('Community ID'!B:B,MATCH(M1901,'Community ID'!A:A,0))</f>
        <v>El Valle</v>
      </c>
      <c r="B1901" t="str">
        <f>INDEX('Community ID'!$K:$K,MATCH('Environmental Data'!$N1901,'Community ID'!J:J,0))</f>
        <v>Constanza</v>
      </c>
      <c r="D1901" t="s">
        <v>6081</v>
      </c>
      <c r="F1901" t="s">
        <v>862</v>
      </c>
      <c r="G1901" t="s">
        <v>173</v>
      </c>
      <c r="H1901" t="s">
        <v>6082</v>
      </c>
      <c r="I1901">
        <v>65</v>
      </c>
      <c r="J1901" t="s">
        <v>6083</v>
      </c>
      <c r="K1901" t="s">
        <v>76</v>
      </c>
      <c r="L1901" t="s">
        <v>108</v>
      </c>
      <c r="M1901" t="s">
        <v>5958</v>
      </c>
      <c r="N1901" t="s">
        <v>79</v>
      </c>
      <c r="O1901" t="s">
        <v>80</v>
      </c>
      <c r="P1901">
        <v>0</v>
      </c>
      <c r="Q1901" t="s">
        <v>134</v>
      </c>
      <c r="R1901" t="s">
        <v>621</v>
      </c>
      <c r="S1901">
        <v>5300129110</v>
      </c>
      <c r="T1901" t="s">
        <v>2146</v>
      </c>
      <c r="U1901" t="s">
        <v>56</v>
      </c>
      <c r="V1901">
        <v>18.907011700000002</v>
      </c>
      <c r="W1901">
        <v>-70.734131099999999</v>
      </c>
      <c r="X1901" t="s">
        <v>82</v>
      </c>
      <c r="Y1901" t="s">
        <v>57</v>
      </c>
      <c r="Z1901" t="s">
        <v>58</v>
      </c>
      <c r="AA1901" t="s">
        <v>155</v>
      </c>
      <c r="AB1901" t="s">
        <v>60</v>
      </c>
      <c r="AD1901" t="s">
        <v>156</v>
      </c>
      <c r="AE1901" t="s">
        <v>176</v>
      </c>
      <c r="AF1901" t="s">
        <v>63</v>
      </c>
      <c r="AG1901" t="s">
        <v>621</v>
      </c>
      <c r="AH1901" t="s">
        <v>621</v>
      </c>
      <c r="AI1901" t="s">
        <v>6084</v>
      </c>
      <c r="AJ1901">
        <v>2</v>
      </c>
      <c r="AK1901" t="s">
        <v>5959</v>
      </c>
      <c r="AN1901" t="s">
        <v>60</v>
      </c>
      <c r="AO1901" t="s">
        <v>67</v>
      </c>
      <c r="AT1901" s="1">
        <v>43890</v>
      </c>
      <c r="AU1901" t="s">
        <v>12506</v>
      </c>
      <c r="AW1901" t="s">
        <v>71</v>
      </c>
      <c r="AX1901" t="s">
        <v>72</v>
      </c>
    </row>
    <row r="1902" spans="1:50" hidden="1" x14ac:dyDescent="0.25">
      <c r="A1902" t="str">
        <f>INDEX('Community ID'!B:B,MATCH(M1902,'Community ID'!A:A,0))</f>
        <v>El Valle</v>
      </c>
      <c r="B1902" t="str">
        <f>INDEX('Community ID'!$K:$K,MATCH('Environmental Data'!$N1902,'Community ID'!J:J,0))</f>
        <v>Constanza</v>
      </c>
      <c r="D1902" t="s">
        <v>6089</v>
      </c>
      <c r="F1902" t="s">
        <v>190</v>
      </c>
      <c r="G1902" t="s">
        <v>173</v>
      </c>
      <c r="H1902" s="1">
        <v>25659</v>
      </c>
      <c r="I1902">
        <v>51</v>
      </c>
      <c r="J1902" t="s">
        <v>6091</v>
      </c>
      <c r="K1902" t="s">
        <v>49</v>
      </c>
      <c r="L1902" t="s">
        <v>108</v>
      </c>
      <c r="M1902" t="s">
        <v>5958</v>
      </c>
      <c r="N1902" t="s">
        <v>79</v>
      </c>
      <c r="O1902" t="s">
        <v>80</v>
      </c>
      <c r="P1902">
        <v>0</v>
      </c>
      <c r="Q1902" t="s">
        <v>134</v>
      </c>
      <c r="R1902" t="s">
        <v>621</v>
      </c>
      <c r="T1902" t="s">
        <v>2146</v>
      </c>
      <c r="U1902" t="s">
        <v>56</v>
      </c>
      <c r="V1902">
        <v>18.906519100000001</v>
      </c>
      <c r="W1902">
        <v>-70.726460500000002</v>
      </c>
      <c r="X1902" t="s">
        <v>82</v>
      </c>
      <c r="Y1902" t="s">
        <v>82</v>
      </c>
      <c r="Z1902" t="s">
        <v>58</v>
      </c>
      <c r="AA1902" t="s">
        <v>84</v>
      </c>
      <c r="AB1902" t="s">
        <v>60</v>
      </c>
      <c r="AD1902" t="s">
        <v>156</v>
      </c>
      <c r="AE1902" t="s">
        <v>176</v>
      </c>
      <c r="AF1902" t="s">
        <v>111</v>
      </c>
      <c r="AG1902" t="s">
        <v>6092</v>
      </c>
      <c r="AH1902" t="s">
        <v>621</v>
      </c>
      <c r="AI1902" t="s">
        <v>6093</v>
      </c>
      <c r="AJ1902">
        <v>2</v>
      </c>
      <c r="AK1902" t="s">
        <v>5959</v>
      </c>
      <c r="AL1902">
        <v>7</v>
      </c>
      <c r="AM1902">
        <v>0</v>
      </c>
      <c r="AN1902" t="s">
        <v>60</v>
      </c>
      <c r="AO1902" t="s">
        <v>67</v>
      </c>
      <c r="AT1902" s="1">
        <v>43890</v>
      </c>
      <c r="AU1902" t="s">
        <v>12507</v>
      </c>
      <c r="AW1902" t="s">
        <v>71</v>
      </c>
      <c r="AX1902" t="s">
        <v>72</v>
      </c>
    </row>
    <row r="1903" spans="1:50" ht="30" hidden="1" x14ac:dyDescent="0.25">
      <c r="A1903" t="str">
        <f>INDEX('Community ID'!B:B,MATCH(M1903,'Community ID'!A:A,0))</f>
        <v>El Valle</v>
      </c>
      <c r="B1903" t="str">
        <f>INDEX('Community ID'!$K:$K,MATCH('Environmental Data'!$N1903,'Community ID'!J:J,0))</f>
        <v>Constanza</v>
      </c>
      <c r="D1903" t="s">
        <v>6085</v>
      </c>
      <c r="G1903" t="s">
        <v>173</v>
      </c>
      <c r="H1903" s="1">
        <v>25934</v>
      </c>
      <c r="I1903">
        <v>50</v>
      </c>
      <c r="J1903">
        <v>8292045348</v>
      </c>
      <c r="K1903" t="s">
        <v>49</v>
      </c>
      <c r="L1903" t="s">
        <v>3048</v>
      </c>
      <c r="M1903" t="s">
        <v>5448</v>
      </c>
      <c r="N1903" t="s">
        <v>97</v>
      </c>
      <c r="Q1903" t="s">
        <v>353</v>
      </c>
      <c r="T1903" t="s">
        <v>1836</v>
      </c>
      <c r="U1903" t="s">
        <v>56</v>
      </c>
      <c r="V1903">
        <v>18.9061618689623</v>
      </c>
      <c r="W1903">
        <v>-70.7263863925549</v>
      </c>
      <c r="X1903" t="s">
        <v>82</v>
      </c>
      <c r="Y1903" t="s">
        <v>82</v>
      </c>
      <c r="Z1903" t="s">
        <v>166</v>
      </c>
      <c r="AA1903" t="s">
        <v>155</v>
      </c>
      <c r="AB1903" t="s">
        <v>60</v>
      </c>
      <c r="AD1903" t="s">
        <v>156</v>
      </c>
      <c r="AE1903" t="s">
        <v>176</v>
      </c>
      <c r="AF1903" t="s">
        <v>63</v>
      </c>
      <c r="AG1903" t="s">
        <v>6087</v>
      </c>
      <c r="AH1903" t="s">
        <v>762</v>
      </c>
      <c r="AI1903" s="2" t="s">
        <v>6088</v>
      </c>
      <c r="AJ1903">
        <v>1</v>
      </c>
      <c r="AK1903" t="s">
        <v>1314</v>
      </c>
      <c r="AL1903">
        <v>3</v>
      </c>
      <c r="AN1903" t="s">
        <v>60</v>
      </c>
      <c r="AO1903" t="s">
        <v>67</v>
      </c>
      <c r="AT1903" s="1">
        <v>43890</v>
      </c>
      <c r="AU1903" t="s">
        <v>12508</v>
      </c>
      <c r="AW1903" t="s">
        <v>71</v>
      </c>
      <c r="AX1903" t="s">
        <v>72</v>
      </c>
    </row>
    <row r="1904" spans="1:50" ht="30" hidden="1" x14ac:dyDescent="0.25">
      <c r="A1904" t="str">
        <f>INDEX('Community ID'!B:B,MATCH(M1904,'Community ID'!A:A,0))</f>
        <v>El Valle</v>
      </c>
      <c r="B1904" t="str">
        <f>INDEX('Community ID'!$K:$K,MATCH('Environmental Data'!$N1904,'Community ID'!J:J,0))</f>
        <v>Constanza</v>
      </c>
      <c r="D1904" t="s">
        <v>6094</v>
      </c>
      <c r="F1904" t="s">
        <v>3850</v>
      </c>
      <c r="G1904" t="s">
        <v>173</v>
      </c>
      <c r="H1904" s="1">
        <v>27395</v>
      </c>
      <c r="I1904">
        <v>46</v>
      </c>
      <c r="J1904">
        <v>8297545983</v>
      </c>
      <c r="K1904" t="s">
        <v>201</v>
      </c>
      <c r="L1904" t="s">
        <v>3048</v>
      </c>
      <c r="M1904" t="s">
        <v>5448</v>
      </c>
      <c r="N1904" t="s">
        <v>97</v>
      </c>
      <c r="O1904" t="s">
        <v>98</v>
      </c>
      <c r="Q1904" t="s">
        <v>353</v>
      </c>
      <c r="T1904" t="s">
        <v>1836</v>
      </c>
      <c r="U1904" t="s">
        <v>56</v>
      </c>
      <c r="V1904">
        <v>18.906260939799701</v>
      </c>
      <c r="W1904">
        <v>-70.726665060161594</v>
      </c>
      <c r="X1904" t="s">
        <v>82</v>
      </c>
      <c r="Y1904" t="s">
        <v>82</v>
      </c>
      <c r="Z1904" t="s">
        <v>83</v>
      </c>
      <c r="AA1904" t="s">
        <v>155</v>
      </c>
      <c r="AB1904" t="s">
        <v>60</v>
      </c>
      <c r="AD1904" t="s">
        <v>156</v>
      </c>
      <c r="AE1904" t="s">
        <v>176</v>
      </c>
      <c r="AF1904" t="s">
        <v>63</v>
      </c>
      <c r="AG1904" t="s">
        <v>135</v>
      </c>
      <c r="AH1904" t="s">
        <v>2044</v>
      </c>
      <c r="AI1904" s="2" t="s">
        <v>6088</v>
      </c>
      <c r="AJ1904">
        <v>1</v>
      </c>
      <c r="AK1904" t="s">
        <v>1314</v>
      </c>
      <c r="AL1904">
        <v>3</v>
      </c>
      <c r="AN1904" t="s">
        <v>61</v>
      </c>
      <c r="AO1904" t="s">
        <v>67</v>
      </c>
      <c r="AT1904" s="1">
        <v>43890</v>
      </c>
      <c r="AU1904" t="s">
        <v>12509</v>
      </c>
      <c r="AW1904" t="s">
        <v>71</v>
      </c>
      <c r="AX1904" t="s">
        <v>72</v>
      </c>
    </row>
    <row r="1905" spans="1:50" hidden="1" x14ac:dyDescent="0.25">
      <c r="A1905" t="str">
        <f>INDEX('Community ID'!B:B,MATCH(M1905,'Community ID'!A:A,0))</f>
        <v>El Valle</v>
      </c>
      <c r="B1905" t="str">
        <f>INDEX('Community ID'!$K:$K,MATCH('Environmental Data'!$N1905,'Community ID'!J:J,0))</f>
        <v>Constanza</v>
      </c>
      <c r="D1905" t="s">
        <v>6095</v>
      </c>
      <c r="F1905" t="s">
        <v>6096</v>
      </c>
      <c r="G1905" t="s">
        <v>173</v>
      </c>
      <c r="H1905" t="s">
        <v>194</v>
      </c>
      <c r="I1905">
        <v>2021</v>
      </c>
      <c r="K1905" t="s">
        <v>76</v>
      </c>
      <c r="M1905" t="s">
        <v>5958</v>
      </c>
      <c r="N1905" t="s">
        <v>79</v>
      </c>
      <c r="O1905" t="s">
        <v>80</v>
      </c>
      <c r="P1905">
        <v>0</v>
      </c>
      <c r="Q1905" t="s">
        <v>134</v>
      </c>
      <c r="R1905" t="s">
        <v>621</v>
      </c>
      <c r="T1905" t="s">
        <v>2146</v>
      </c>
      <c r="U1905" t="s">
        <v>56</v>
      </c>
      <c r="V1905">
        <v>18.906519100000001</v>
      </c>
      <c r="W1905">
        <v>-70.726460500000002</v>
      </c>
      <c r="X1905" t="s">
        <v>82</v>
      </c>
      <c r="Y1905" t="s">
        <v>82</v>
      </c>
      <c r="Z1905" t="s">
        <v>58</v>
      </c>
      <c r="AA1905" t="s">
        <v>155</v>
      </c>
      <c r="AB1905" t="s">
        <v>60</v>
      </c>
      <c r="AD1905" t="s">
        <v>156</v>
      </c>
      <c r="AE1905" t="s">
        <v>176</v>
      </c>
      <c r="AF1905" t="s">
        <v>63</v>
      </c>
      <c r="AG1905" t="s">
        <v>621</v>
      </c>
      <c r="AH1905" t="s">
        <v>621</v>
      </c>
      <c r="AI1905" t="s">
        <v>390</v>
      </c>
      <c r="AJ1905">
        <v>2</v>
      </c>
      <c r="AK1905" t="s">
        <v>5959</v>
      </c>
      <c r="AL1905">
        <v>3</v>
      </c>
      <c r="AM1905">
        <v>0</v>
      </c>
      <c r="AN1905" t="s">
        <v>60</v>
      </c>
      <c r="AO1905" t="s">
        <v>67</v>
      </c>
      <c r="AT1905" s="1">
        <v>43890</v>
      </c>
      <c r="AU1905" t="s">
        <v>12510</v>
      </c>
      <c r="AW1905" t="s">
        <v>71</v>
      </c>
      <c r="AX1905" t="s">
        <v>72</v>
      </c>
    </row>
    <row r="1906" spans="1:50" ht="30" hidden="1" x14ac:dyDescent="0.25">
      <c r="A1906" t="str">
        <f>INDEX('Community ID'!B:B,MATCH(M1906,'Community ID'!A:A,0))</f>
        <v>El Valle</v>
      </c>
      <c r="B1906" t="str">
        <f>INDEX('Community ID'!$K:$K,MATCH('Environmental Data'!$N1906,'Community ID'!J:J,0))</f>
        <v>Constanza</v>
      </c>
      <c r="D1906" t="s">
        <v>6097</v>
      </c>
      <c r="F1906" t="s">
        <v>6098</v>
      </c>
      <c r="G1906" t="s">
        <v>151</v>
      </c>
      <c r="H1906" s="1">
        <v>18027</v>
      </c>
      <c r="I1906">
        <v>72</v>
      </c>
      <c r="J1906">
        <v>8296040437</v>
      </c>
      <c r="K1906" t="s">
        <v>76</v>
      </c>
      <c r="L1906" t="s">
        <v>6099</v>
      </c>
      <c r="M1906" t="s">
        <v>5448</v>
      </c>
      <c r="N1906" t="s">
        <v>97</v>
      </c>
      <c r="O1906" t="s">
        <v>98</v>
      </c>
      <c r="Q1906" t="s">
        <v>353</v>
      </c>
      <c r="T1906" t="s">
        <v>1836</v>
      </c>
      <c r="U1906" t="s">
        <v>56</v>
      </c>
      <c r="V1906">
        <v>18.9064745407846</v>
      </c>
      <c r="W1906">
        <v>-70.726456016122796</v>
      </c>
      <c r="X1906" t="s">
        <v>82</v>
      </c>
      <c r="Y1906" t="s">
        <v>82</v>
      </c>
      <c r="Z1906" t="s">
        <v>83</v>
      </c>
      <c r="AA1906" t="s">
        <v>155</v>
      </c>
      <c r="AB1906" t="s">
        <v>60</v>
      </c>
      <c r="AD1906" t="s">
        <v>156</v>
      </c>
      <c r="AE1906" t="s">
        <v>176</v>
      </c>
      <c r="AF1906" t="s">
        <v>63</v>
      </c>
      <c r="AG1906" t="s">
        <v>135</v>
      </c>
      <c r="AH1906" t="s">
        <v>135</v>
      </c>
      <c r="AI1906" s="2" t="s">
        <v>6100</v>
      </c>
      <c r="AJ1906">
        <v>2</v>
      </c>
      <c r="AK1906" t="s">
        <v>1314</v>
      </c>
      <c r="AL1906">
        <v>4</v>
      </c>
      <c r="AN1906" t="s">
        <v>60</v>
      </c>
      <c r="AO1906" t="s">
        <v>67</v>
      </c>
      <c r="AT1906" s="1">
        <v>43890</v>
      </c>
      <c r="AU1906" t="s">
        <v>12511</v>
      </c>
      <c r="AW1906" t="s">
        <v>71</v>
      </c>
      <c r="AX1906" t="s">
        <v>72</v>
      </c>
    </row>
    <row r="1907" spans="1:50" hidden="1" x14ac:dyDescent="0.25">
      <c r="A1907" t="str">
        <f>INDEX('Community ID'!B:B,MATCH(M1907,'Community ID'!A:A,0))</f>
        <v>El Valle</v>
      </c>
      <c r="B1907" t="str">
        <f>INDEX('Community ID'!$K:$K,MATCH('Environmental Data'!$N1907,'Community ID'!J:J,0))</f>
        <v>Constanza</v>
      </c>
      <c r="D1907" t="s">
        <v>6101</v>
      </c>
      <c r="F1907" t="s">
        <v>6102</v>
      </c>
      <c r="G1907" t="s">
        <v>173</v>
      </c>
      <c r="H1907" t="s">
        <v>6103</v>
      </c>
      <c r="I1907">
        <v>59</v>
      </c>
      <c r="J1907" t="s">
        <v>6104</v>
      </c>
      <c r="K1907" t="s">
        <v>76</v>
      </c>
      <c r="L1907" t="s">
        <v>108</v>
      </c>
      <c r="M1907" t="s">
        <v>5958</v>
      </c>
      <c r="N1907" t="s">
        <v>79</v>
      </c>
      <c r="O1907" t="s">
        <v>80</v>
      </c>
      <c r="P1907">
        <v>0</v>
      </c>
      <c r="Q1907" t="s">
        <v>134</v>
      </c>
      <c r="R1907" t="s">
        <v>621</v>
      </c>
      <c r="S1907">
        <v>5300129318</v>
      </c>
      <c r="T1907" t="s">
        <v>2146</v>
      </c>
      <c r="U1907" t="s">
        <v>56</v>
      </c>
      <c r="V1907">
        <v>18.906519100000001</v>
      </c>
      <c r="W1907">
        <v>-70.726460500000002</v>
      </c>
      <c r="X1907" t="s">
        <v>82</v>
      </c>
      <c r="Y1907" t="s">
        <v>82</v>
      </c>
      <c r="Z1907" t="s">
        <v>166</v>
      </c>
      <c r="AA1907" t="s">
        <v>155</v>
      </c>
      <c r="AB1907" t="s">
        <v>60</v>
      </c>
      <c r="AD1907" t="s">
        <v>156</v>
      </c>
      <c r="AE1907" t="s">
        <v>176</v>
      </c>
      <c r="AF1907" t="s">
        <v>63</v>
      </c>
      <c r="AG1907" t="s">
        <v>6105</v>
      </c>
      <c r="AH1907" t="s">
        <v>621</v>
      </c>
      <c r="AI1907" t="s">
        <v>448</v>
      </c>
      <c r="AJ1907">
        <v>2</v>
      </c>
      <c r="AK1907" t="s">
        <v>6106</v>
      </c>
      <c r="AL1907">
        <v>2</v>
      </c>
      <c r="AM1907">
        <v>0</v>
      </c>
      <c r="AN1907" t="s">
        <v>60</v>
      </c>
      <c r="AO1907" t="s">
        <v>67</v>
      </c>
      <c r="AT1907" s="1">
        <v>43890</v>
      </c>
      <c r="AU1907" t="s">
        <v>12512</v>
      </c>
      <c r="AW1907" t="s">
        <v>71</v>
      </c>
      <c r="AX1907" t="s">
        <v>72</v>
      </c>
    </row>
    <row r="1908" spans="1:50" ht="30" hidden="1" x14ac:dyDescent="0.25">
      <c r="A1908" t="str">
        <f>INDEX('Community ID'!B:B,MATCH(M1908,'Community ID'!A:A,0))</f>
        <v>El Valle</v>
      </c>
      <c r="B1908" t="str">
        <f>INDEX('Community ID'!$K:$K,MATCH('Environmental Data'!$N1908,'Community ID'!J:J,0))</f>
        <v>Constanza</v>
      </c>
      <c r="D1908" t="s">
        <v>6107</v>
      </c>
      <c r="F1908" t="s">
        <v>6108</v>
      </c>
      <c r="G1908" t="s">
        <v>151</v>
      </c>
      <c r="H1908" s="1">
        <v>30508</v>
      </c>
      <c r="I1908">
        <v>38</v>
      </c>
      <c r="J1908">
        <v>8297255194</v>
      </c>
      <c r="K1908" t="s">
        <v>201</v>
      </c>
      <c r="L1908" t="s">
        <v>3048</v>
      </c>
      <c r="M1908" t="s">
        <v>5448</v>
      </c>
      <c r="N1908" t="s">
        <v>97</v>
      </c>
      <c r="O1908" t="s">
        <v>98</v>
      </c>
      <c r="Q1908" t="s">
        <v>134</v>
      </c>
      <c r="T1908" t="s">
        <v>1836</v>
      </c>
      <c r="U1908" t="s">
        <v>56</v>
      </c>
      <c r="V1908">
        <v>18.906475036051201</v>
      </c>
      <c r="W1908">
        <v>-70.726457501922596</v>
      </c>
      <c r="X1908" t="s">
        <v>82</v>
      </c>
      <c r="Y1908" t="s">
        <v>82</v>
      </c>
      <c r="Z1908" t="s">
        <v>83</v>
      </c>
      <c r="AA1908" t="s">
        <v>155</v>
      </c>
      <c r="AB1908" t="s">
        <v>60</v>
      </c>
      <c r="AD1908" t="s">
        <v>156</v>
      </c>
      <c r="AE1908" t="s">
        <v>176</v>
      </c>
      <c r="AF1908" t="s">
        <v>63</v>
      </c>
      <c r="AG1908" t="s">
        <v>135</v>
      </c>
      <c r="AH1908" t="s">
        <v>2044</v>
      </c>
      <c r="AI1908" s="2" t="s">
        <v>6109</v>
      </c>
      <c r="AJ1908">
        <v>2</v>
      </c>
      <c r="AK1908" t="s">
        <v>1314</v>
      </c>
      <c r="AL1908">
        <v>2</v>
      </c>
      <c r="AN1908" t="s">
        <v>61</v>
      </c>
      <c r="AO1908" t="s">
        <v>170</v>
      </c>
      <c r="AT1908" s="1">
        <v>43890</v>
      </c>
      <c r="AU1908" t="s">
        <v>12513</v>
      </c>
      <c r="AW1908" t="s">
        <v>71</v>
      </c>
      <c r="AX1908" t="s">
        <v>72</v>
      </c>
    </row>
    <row r="1909" spans="1:50" hidden="1" x14ac:dyDescent="0.25">
      <c r="A1909" t="str">
        <f>INDEX('Community ID'!B:B,MATCH(M1909,'Community ID'!A:A,0))</f>
        <v>El Valle</v>
      </c>
      <c r="B1909" t="str">
        <f>INDEX('Community ID'!$K:$K,MATCH('Environmental Data'!$N1909,'Community ID'!J:J,0))</f>
        <v>Constanza</v>
      </c>
      <c r="D1909" t="s">
        <v>6110</v>
      </c>
      <c r="F1909" t="s">
        <v>6111</v>
      </c>
      <c r="G1909" t="s">
        <v>151</v>
      </c>
      <c r="H1909" t="s">
        <v>6112</v>
      </c>
      <c r="I1909">
        <v>52</v>
      </c>
      <c r="J1909">
        <v>8098800338</v>
      </c>
      <c r="K1909" t="s">
        <v>201</v>
      </c>
      <c r="L1909" t="s">
        <v>6113</v>
      </c>
      <c r="M1909" t="s">
        <v>5448</v>
      </c>
      <c r="N1909" t="s">
        <v>97</v>
      </c>
      <c r="O1909" t="s">
        <v>147</v>
      </c>
      <c r="Q1909" t="s">
        <v>134</v>
      </c>
      <c r="T1909" t="s">
        <v>1836</v>
      </c>
      <c r="U1909" t="s">
        <v>56</v>
      </c>
      <c r="V1909">
        <v>18.906671195308501</v>
      </c>
      <c r="W1909">
        <v>-70.726577667585204</v>
      </c>
      <c r="X1909" t="s">
        <v>82</v>
      </c>
      <c r="Y1909" t="s">
        <v>82</v>
      </c>
      <c r="Z1909" t="s">
        <v>83</v>
      </c>
      <c r="AA1909" t="s">
        <v>155</v>
      </c>
      <c r="AB1909" t="s">
        <v>60</v>
      </c>
      <c r="AD1909" t="s">
        <v>181</v>
      </c>
      <c r="AE1909" t="s">
        <v>176</v>
      </c>
      <c r="AF1909" t="s">
        <v>63</v>
      </c>
      <c r="AG1909" t="s">
        <v>135</v>
      </c>
      <c r="AH1909" t="s">
        <v>135</v>
      </c>
      <c r="AI1909" t="s">
        <v>6114</v>
      </c>
      <c r="AJ1909">
        <v>3</v>
      </c>
      <c r="AK1909" t="s">
        <v>1314</v>
      </c>
      <c r="AL1909">
        <v>2</v>
      </c>
      <c r="AN1909" t="s">
        <v>60</v>
      </c>
      <c r="AO1909" t="s">
        <v>67</v>
      </c>
      <c r="AT1909" s="1">
        <v>43890</v>
      </c>
      <c r="AU1909" t="s">
        <v>12514</v>
      </c>
      <c r="AW1909" t="s">
        <v>71</v>
      </c>
      <c r="AX1909" t="s">
        <v>72</v>
      </c>
    </row>
    <row r="1910" spans="1:50" ht="30" hidden="1" x14ac:dyDescent="0.25">
      <c r="A1910" t="str">
        <f>INDEX('Community ID'!B:B,MATCH(M1910,'Community ID'!A:A,0))</f>
        <v>El Valle</v>
      </c>
      <c r="B1910" t="str">
        <f>INDEX('Community ID'!$K:$K,MATCH('Environmental Data'!$N1910,'Community ID'!J:J,0))</f>
        <v>Constanza</v>
      </c>
      <c r="D1910" t="s">
        <v>6115</v>
      </c>
      <c r="F1910" t="s">
        <v>5904</v>
      </c>
      <c r="G1910" t="s">
        <v>173</v>
      </c>
      <c r="H1910" t="s">
        <v>6116</v>
      </c>
      <c r="I1910">
        <v>50</v>
      </c>
      <c r="J1910">
        <v>8095393254</v>
      </c>
      <c r="K1910" t="s">
        <v>117</v>
      </c>
      <c r="L1910" t="s">
        <v>108</v>
      </c>
      <c r="M1910" t="s">
        <v>5448</v>
      </c>
      <c r="N1910" t="s">
        <v>97</v>
      </c>
      <c r="O1910" t="s">
        <v>147</v>
      </c>
      <c r="Q1910" t="s">
        <v>134</v>
      </c>
      <c r="T1910" t="s">
        <v>1836</v>
      </c>
      <c r="U1910" t="s">
        <v>56</v>
      </c>
      <c r="V1910">
        <v>18.906741517171699</v>
      </c>
      <c r="W1910">
        <v>-70.726460380767193</v>
      </c>
      <c r="X1910" t="s">
        <v>82</v>
      </c>
      <c r="Y1910" t="s">
        <v>82</v>
      </c>
      <c r="Z1910" t="s">
        <v>83</v>
      </c>
      <c r="AA1910" t="s">
        <v>155</v>
      </c>
      <c r="AB1910" t="s">
        <v>60</v>
      </c>
      <c r="AD1910" t="s">
        <v>156</v>
      </c>
      <c r="AE1910" t="s">
        <v>176</v>
      </c>
      <c r="AF1910" t="s">
        <v>63</v>
      </c>
      <c r="AG1910" t="s">
        <v>135</v>
      </c>
      <c r="AH1910" t="s">
        <v>1705</v>
      </c>
      <c r="AI1910" s="2" t="s">
        <v>6117</v>
      </c>
      <c r="AJ1910">
        <v>3</v>
      </c>
      <c r="AK1910" t="s">
        <v>1314</v>
      </c>
      <c r="AL1910">
        <v>4</v>
      </c>
      <c r="AN1910" t="s">
        <v>60</v>
      </c>
      <c r="AO1910" t="s">
        <v>67</v>
      </c>
      <c r="AT1910" s="1">
        <v>43890</v>
      </c>
      <c r="AU1910" t="s">
        <v>12515</v>
      </c>
      <c r="AW1910" t="s">
        <v>71</v>
      </c>
      <c r="AX1910" t="s">
        <v>72</v>
      </c>
    </row>
    <row r="1911" spans="1:50" hidden="1" x14ac:dyDescent="0.25">
      <c r="A1911" t="str">
        <f>INDEX('Community ID'!B:B,MATCH(M1911,'Community ID'!A:A,0))</f>
        <v>La Pelada</v>
      </c>
      <c r="B1911" t="str">
        <f>INDEX('Community ID'!$K:$K,MATCH('Environmental Data'!$N1911,'Community ID'!J:J,0))</f>
        <v>Constanza</v>
      </c>
      <c r="D1911" t="s">
        <v>6118</v>
      </c>
      <c r="G1911" t="s">
        <v>173</v>
      </c>
      <c r="H1911" s="1">
        <v>28431</v>
      </c>
      <c r="I1911">
        <v>44</v>
      </c>
      <c r="J1911">
        <v>8094575687</v>
      </c>
      <c r="K1911" t="s">
        <v>76</v>
      </c>
      <c r="L1911" t="s">
        <v>127</v>
      </c>
      <c r="M1911" t="s">
        <v>6119</v>
      </c>
      <c r="N1911" t="s">
        <v>97</v>
      </c>
      <c r="O1911" t="s">
        <v>98</v>
      </c>
      <c r="T1911" t="s">
        <v>6120</v>
      </c>
      <c r="U1911" t="s">
        <v>56</v>
      </c>
      <c r="V1911">
        <v>18.9825117</v>
      </c>
      <c r="W1911">
        <v>-70.615916600000006</v>
      </c>
      <c r="X1911" t="s">
        <v>82</v>
      </c>
      <c r="Y1911" t="s">
        <v>57</v>
      </c>
      <c r="Z1911" t="s">
        <v>58</v>
      </c>
      <c r="AA1911" t="s">
        <v>84</v>
      </c>
      <c r="AB1911" t="s">
        <v>60</v>
      </c>
      <c r="AD1911" t="s">
        <v>156</v>
      </c>
      <c r="AE1911" t="s">
        <v>176</v>
      </c>
      <c r="AF1911" t="s">
        <v>63</v>
      </c>
      <c r="AG1911" t="s">
        <v>64</v>
      </c>
      <c r="AH1911" t="s">
        <v>120</v>
      </c>
      <c r="AI1911" t="s">
        <v>307</v>
      </c>
      <c r="AJ1911">
        <v>1</v>
      </c>
      <c r="AK1911" t="s">
        <v>66</v>
      </c>
      <c r="AL1911">
        <v>4</v>
      </c>
      <c r="AM1911">
        <v>0</v>
      </c>
      <c r="AN1911" t="s">
        <v>60</v>
      </c>
      <c r="AO1911" t="s">
        <v>67</v>
      </c>
      <c r="AT1911" s="1">
        <v>43886</v>
      </c>
      <c r="AU1911" t="s">
        <v>12516</v>
      </c>
      <c r="AW1911" t="s">
        <v>71</v>
      </c>
      <c r="AX1911" t="s">
        <v>72</v>
      </c>
    </row>
    <row r="1912" spans="1:50" hidden="1" x14ac:dyDescent="0.25">
      <c r="A1912" t="str">
        <f>INDEX('Community ID'!B:B,MATCH(M1912,'Community ID'!A:A,0))</f>
        <v>El Canal</v>
      </c>
      <c r="B1912" t="str">
        <f>INDEX('Community ID'!$K:$K,MATCH('Environmental Data'!$N1912,'Community ID'!J:J,0))</f>
        <v>Constanza</v>
      </c>
      <c r="D1912" t="s">
        <v>6121</v>
      </c>
      <c r="G1912" t="s">
        <v>151</v>
      </c>
      <c r="H1912" t="s">
        <v>6122</v>
      </c>
      <c r="I1912">
        <v>43</v>
      </c>
      <c r="K1912" t="s">
        <v>76</v>
      </c>
      <c r="L1912" t="s">
        <v>77</v>
      </c>
      <c r="M1912" t="s">
        <v>4788</v>
      </c>
      <c r="N1912" t="s">
        <v>79</v>
      </c>
      <c r="O1912" t="s">
        <v>147</v>
      </c>
      <c r="S1912">
        <v>5300290367</v>
      </c>
      <c r="T1912" t="s">
        <v>5487</v>
      </c>
      <c r="U1912" t="s">
        <v>56</v>
      </c>
      <c r="V1912">
        <v>18.912518500000001</v>
      </c>
      <c r="W1912">
        <v>-70.748998799999995</v>
      </c>
      <c r="X1912" t="s">
        <v>82</v>
      </c>
      <c r="Y1912" t="s">
        <v>82</v>
      </c>
      <c r="Z1912" t="s">
        <v>58</v>
      </c>
      <c r="AA1912" t="s">
        <v>155</v>
      </c>
      <c r="AC1912" t="s">
        <v>60</v>
      </c>
      <c r="AD1912" t="s">
        <v>156</v>
      </c>
      <c r="AE1912" t="s">
        <v>176</v>
      </c>
      <c r="AF1912" t="s">
        <v>111</v>
      </c>
      <c r="AG1912" t="s">
        <v>621</v>
      </c>
      <c r="AH1912" t="s">
        <v>621</v>
      </c>
      <c r="AI1912" t="s">
        <v>6123</v>
      </c>
      <c r="AJ1912">
        <v>1</v>
      </c>
      <c r="AK1912" t="s">
        <v>89</v>
      </c>
      <c r="AL1912">
        <v>3</v>
      </c>
      <c r="AN1912" t="s">
        <v>60</v>
      </c>
      <c r="AO1912" t="s">
        <v>67</v>
      </c>
      <c r="AT1912" s="1">
        <v>43885</v>
      </c>
      <c r="AU1912" t="s">
        <v>12517</v>
      </c>
      <c r="AW1912" t="s">
        <v>71</v>
      </c>
      <c r="AX1912" t="s">
        <v>72</v>
      </c>
    </row>
    <row r="1913" spans="1:50" hidden="1" x14ac:dyDescent="0.25">
      <c r="A1913" t="str">
        <f>INDEX('Community ID'!B:B,MATCH(M1913,'Community ID'!A:A,0))</f>
        <v>La Pelada</v>
      </c>
      <c r="B1913" t="str">
        <f>INDEX('Community ID'!$K:$K,MATCH('Environmental Data'!$N1913,'Community ID'!J:J,0))</f>
        <v>Constanza</v>
      </c>
      <c r="D1913" t="s">
        <v>6124</v>
      </c>
      <c r="G1913" t="s">
        <v>173</v>
      </c>
      <c r="H1913" t="s">
        <v>194</v>
      </c>
      <c r="I1913">
        <v>2021</v>
      </c>
      <c r="J1913">
        <v>8093767875</v>
      </c>
      <c r="K1913" t="s">
        <v>76</v>
      </c>
      <c r="L1913" t="s">
        <v>127</v>
      </c>
      <c r="M1913" t="s">
        <v>6119</v>
      </c>
      <c r="N1913" t="s">
        <v>97</v>
      </c>
      <c r="O1913" t="s">
        <v>53</v>
      </c>
      <c r="T1913" t="s">
        <v>6120</v>
      </c>
      <c r="U1913" t="s">
        <v>56</v>
      </c>
      <c r="V1913">
        <v>18.983619099999999</v>
      </c>
      <c r="W1913">
        <v>-70.616288400000002</v>
      </c>
      <c r="X1913" t="s">
        <v>82</v>
      </c>
      <c r="Y1913" t="s">
        <v>57</v>
      </c>
      <c r="Z1913" t="s">
        <v>58</v>
      </c>
      <c r="AA1913" t="s">
        <v>84</v>
      </c>
      <c r="AB1913" t="s">
        <v>60</v>
      </c>
      <c r="AC1913" t="s">
        <v>60</v>
      </c>
      <c r="AD1913" t="s">
        <v>156</v>
      </c>
      <c r="AE1913" t="s">
        <v>176</v>
      </c>
      <c r="AF1913" t="s">
        <v>111</v>
      </c>
      <c r="AG1913" t="s">
        <v>64</v>
      </c>
      <c r="AH1913" t="s">
        <v>120</v>
      </c>
      <c r="AI1913" t="s">
        <v>307</v>
      </c>
      <c r="AJ1913">
        <v>1</v>
      </c>
      <c r="AK1913" t="s">
        <v>66</v>
      </c>
      <c r="AL1913">
        <v>4</v>
      </c>
      <c r="AM1913">
        <v>0</v>
      </c>
      <c r="AN1913" t="s">
        <v>60</v>
      </c>
      <c r="AO1913" t="s">
        <v>67</v>
      </c>
      <c r="AT1913" s="1">
        <v>43885</v>
      </c>
      <c r="AU1913" t="s">
        <v>12518</v>
      </c>
      <c r="AW1913" t="s">
        <v>71</v>
      </c>
      <c r="AX1913" t="s">
        <v>72</v>
      </c>
    </row>
    <row r="1914" spans="1:50" hidden="1" x14ac:dyDescent="0.25">
      <c r="A1914" t="str">
        <f>INDEX('Community ID'!B:B,MATCH(M1914,'Community ID'!A:A,0))</f>
        <v>La Pelada</v>
      </c>
      <c r="B1914" t="str">
        <f>INDEX('Community ID'!$K:$K,MATCH('Environmental Data'!$N1914,'Community ID'!J:J,0))</f>
        <v>Constanza</v>
      </c>
      <c r="D1914" t="s">
        <v>6125</v>
      </c>
      <c r="G1914" t="s">
        <v>173</v>
      </c>
      <c r="H1914" s="1">
        <v>30448</v>
      </c>
      <c r="I1914">
        <v>38</v>
      </c>
      <c r="K1914" t="s">
        <v>76</v>
      </c>
      <c r="M1914" t="s">
        <v>6119</v>
      </c>
      <c r="N1914" t="s">
        <v>97</v>
      </c>
      <c r="O1914" t="s">
        <v>98</v>
      </c>
      <c r="T1914" t="s">
        <v>6120</v>
      </c>
      <c r="U1914" t="s">
        <v>56</v>
      </c>
      <c r="V1914">
        <v>18.975488899999998</v>
      </c>
      <c r="W1914">
        <v>-70.615835300000001</v>
      </c>
      <c r="X1914" t="s">
        <v>82</v>
      </c>
      <c r="Y1914" t="s">
        <v>57</v>
      </c>
      <c r="Z1914" t="s">
        <v>58</v>
      </c>
      <c r="AA1914" t="s">
        <v>84</v>
      </c>
      <c r="AB1914" t="s">
        <v>60</v>
      </c>
      <c r="AD1914" t="s">
        <v>156</v>
      </c>
      <c r="AE1914" t="s">
        <v>176</v>
      </c>
      <c r="AF1914" t="s">
        <v>63</v>
      </c>
      <c r="AG1914" t="s">
        <v>64</v>
      </c>
      <c r="AH1914" t="s">
        <v>120</v>
      </c>
      <c r="AI1914" t="s">
        <v>326</v>
      </c>
      <c r="AJ1914">
        <v>1</v>
      </c>
      <c r="AK1914" t="s">
        <v>66</v>
      </c>
      <c r="AL1914">
        <v>4</v>
      </c>
      <c r="AM1914">
        <v>0</v>
      </c>
      <c r="AN1914" t="s">
        <v>60</v>
      </c>
      <c r="AO1914" t="s">
        <v>67</v>
      </c>
      <c r="AT1914" s="1">
        <v>43885</v>
      </c>
      <c r="AU1914" t="s">
        <v>12519</v>
      </c>
      <c r="AW1914" t="s">
        <v>71</v>
      </c>
      <c r="AX1914" t="s">
        <v>72</v>
      </c>
    </row>
    <row r="1915" spans="1:50" hidden="1" x14ac:dyDescent="0.25">
      <c r="A1915" t="str">
        <f>INDEX('Community ID'!B:B,MATCH(M1915,'Community ID'!A:A,0))</f>
        <v>Cañada Seca</v>
      </c>
      <c r="B1915" t="str">
        <f>INDEX('Community ID'!$K:$K,MATCH('Environmental Data'!$N1915,'Community ID'!J:J,0))</f>
        <v>Constanza</v>
      </c>
      <c r="D1915" t="s">
        <v>6131</v>
      </c>
      <c r="F1915" t="s">
        <v>6132</v>
      </c>
      <c r="G1915" t="s">
        <v>173</v>
      </c>
      <c r="H1915" s="1">
        <v>16258</v>
      </c>
      <c r="I1915">
        <v>77</v>
      </c>
      <c r="J1915">
        <v>8498678635</v>
      </c>
      <c r="K1915" t="s">
        <v>76</v>
      </c>
      <c r="M1915" t="s">
        <v>1948</v>
      </c>
      <c r="N1915" t="s">
        <v>97</v>
      </c>
      <c r="O1915" t="s">
        <v>53</v>
      </c>
      <c r="Q1915" t="s">
        <v>1257</v>
      </c>
      <c r="R1915" t="s">
        <v>129</v>
      </c>
      <c r="S1915">
        <v>5300126397</v>
      </c>
      <c r="T1915" t="s">
        <v>3005</v>
      </c>
      <c r="U1915" t="s">
        <v>56</v>
      </c>
      <c r="V1915">
        <v>18.912897000000001</v>
      </c>
      <c r="W1915">
        <v>-70.709769800000004</v>
      </c>
      <c r="X1915" t="s">
        <v>82</v>
      </c>
      <c r="Y1915" t="s">
        <v>82</v>
      </c>
      <c r="Z1915" t="s">
        <v>58</v>
      </c>
      <c r="AA1915" t="s">
        <v>155</v>
      </c>
      <c r="AB1915" t="s">
        <v>60</v>
      </c>
      <c r="AD1915" t="s">
        <v>156</v>
      </c>
      <c r="AE1915" t="s">
        <v>176</v>
      </c>
      <c r="AF1915" t="s">
        <v>63</v>
      </c>
      <c r="AG1915" t="s">
        <v>64</v>
      </c>
      <c r="AH1915" t="s">
        <v>120</v>
      </c>
      <c r="AJ1915">
        <v>2</v>
      </c>
      <c r="AK1915" t="s">
        <v>1216</v>
      </c>
      <c r="AL1915">
        <v>2</v>
      </c>
      <c r="AN1915" t="s">
        <v>60</v>
      </c>
      <c r="AO1915" t="s">
        <v>67</v>
      </c>
      <c r="AT1915" s="1">
        <v>43884</v>
      </c>
      <c r="AU1915" t="s">
        <v>12520</v>
      </c>
      <c r="AW1915" t="s">
        <v>71</v>
      </c>
      <c r="AX1915" t="s">
        <v>72</v>
      </c>
    </row>
    <row r="1916" spans="1:50" hidden="1" x14ac:dyDescent="0.25">
      <c r="A1916" t="str">
        <f>INDEX('Community ID'!B:B,MATCH(M1916,'Community ID'!A:A,0))</f>
        <v>Cañada Seca</v>
      </c>
      <c r="B1916" t="str">
        <f>INDEX('Community ID'!$K:$K,MATCH('Environmental Data'!$N1916,'Community ID'!J:J,0))</f>
        <v>Constanza</v>
      </c>
      <c r="D1916" t="s">
        <v>6133</v>
      </c>
      <c r="F1916" t="s">
        <v>636</v>
      </c>
      <c r="G1916" t="s">
        <v>173</v>
      </c>
      <c r="H1916" t="s">
        <v>6134</v>
      </c>
      <c r="I1916">
        <v>55</v>
      </c>
      <c r="K1916" t="s">
        <v>76</v>
      </c>
      <c r="L1916" t="s">
        <v>127</v>
      </c>
      <c r="M1916" t="s">
        <v>6128</v>
      </c>
      <c r="N1916" t="s">
        <v>97</v>
      </c>
      <c r="O1916" t="s">
        <v>98</v>
      </c>
      <c r="Q1916" t="s">
        <v>134</v>
      </c>
      <c r="T1916" t="s">
        <v>1564</v>
      </c>
      <c r="U1916" t="s">
        <v>56</v>
      </c>
      <c r="V1916">
        <v>18.9153445</v>
      </c>
      <c r="W1916">
        <v>-70.7458192</v>
      </c>
      <c r="X1916" t="s">
        <v>82</v>
      </c>
      <c r="Y1916" t="s">
        <v>82</v>
      </c>
      <c r="Z1916" t="s">
        <v>110</v>
      </c>
      <c r="AA1916" t="s">
        <v>155</v>
      </c>
      <c r="AC1916" t="s">
        <v>60</v>
      </c>
      <c r="AD1916" t="s">
        <v>156</v>
      </c>
      <c r="AE1916" t="s">
        <v>176</v>
      </c>
      <c r="AF1916" t="s">
        <v>63</v>
      </c>
      <c r="AG1916" t="s">
        <v>64</v>
      </c>
      <c r="AH1916" t="s">
        <v>120</v>
      </c>
      <c r="AI1916" t="s">
        <v>6135</v>
      </c>
      <c r="AJ1916">
        <v>1</v>
      </c>
      <c r="AK1916" t="s">
        <v>1216</v>
      </c>
      <c r="AL1916">
        <v>3</v>
      </c>
      <c r="AN1916" t="s">
        <v>61</v>
      </c>
      <c r="AO1916" t="s">
        <v>67</v>
      </c>
      <c r="AT1916" s="1">
        <v>43884</v>
      </c>
      <c r="AU1916" t="s">
        <v>12521</v>
      </c>
      <c r="AW1916" t="s">
        <v>71</v>
      </c>
      <c r="AX1916" t="s">
        <v>72</v>
      </c>
    </row>
    <row r="1917" spans="1:50" hidden="1" x14ac:dyDescent="0.25">
      <c r="A1917" t="str">
        <f>INDEX('Community ID'!B:B,MATCH(M1917,'Community ID'!A:A,0))</f>
        <v>Cañada Seca</v>
      </c>
      <c r="B1917" t="str">
        <f>INDEX('Community ID'!$K:$K,MATCH('Environmental Data'!$N1917,'Community ID'!J:J,0))</f>
        <v>Constanza</v>
      </c>
      <c r="D1917" t="s">
        <v>6136</v>
      </c>
      <c r="F1917" t="s">
        <v>6137</v>
      </c>
      <c r="G1917" t="s">
        <v>173</v>
      </c>
      <c r="H1917" t="s">
        <v>6138</v>
      </c>
      <c r="I1917">
        <v>34</v>
      </c>
      <c r="J1917">
        <v>8299155857</v>
      </c>
      <c r="K1917" t="s">
        <v>49</v>
      </c>
      <c r="L1917" t="s">
        <v>127</v>
      </c>
      <c r="M1917" t="s">
        <v>6128</v>
      </c>
      <c r="N1917" t="s">
        <v>97</v>
      </c>
      <c r="O1917" t="s">
        <v>98</v>
      </c>
      <c r="Q1917" t="s">
        <v>134</v>
      </c>
      <c r="T1917" t="s">
        <v>836</v>
      </c>
      <c r="U1917" t="s">
        <v>56</v>
      </c>
      <c r="V1917">
        <v>18.9142647</v>
      </c>
      <c r="W1917">
        <v>-70.728167900000003</v>
      </c>
      <c r="X1917" t="s">
        <v>100</v>
      </c>
      <c r="Y1917" t="s">
        <v>100</v>
      </c>
      <c r="Z1917" t="s">
        <v>58</v>
      </c>
      <c r="AA1917" t="s">
        <v>155</v>
      </c>
      <c r="AB1917" t="s">
        <v>60</v>
      </c>
      <c r="AD1917" t="s">
        <v>156</v>
      </c>
      <c r="AE1917" t="s">
        <v>176</v>
      </c>
      <c r="AF1917" t="s">
        <v>111</v>
      </c>
      <c r="AG1917" t="s">
        <v>135</v>
      </c>
      <c r="AH1917" t="s">
        <v>101</v>
      </c>
      <c r="AI1917" t="s">
        <v>6139</v>
      </c>
      <c r="AJ1917">
        <v>1</v>
      </c>
      <c r="AK1917" t="s">
        <v>837</v>
      </c>
      <c r="AL1917">
        <v>4</v>
      </c>
      <c r="AM1917">
        <v>1</v>
      </c>
      <c r="AN1917" t="s">
        <v>61</v>
      </c>
      <c r="AO1917" t="s">
        <v>67</v>
      </c>
      <c r="AT1917" s="1">
        <v>43884</v>
      </c>
      <c r="AU1917" t="s">
        <v>12522</v>
      </c>
      <c r="AW1917" t="s">
        <v>71</v>
      </c>
      <c r="AX1917" t="s">
        <v>72</v>
      </c>
    </row>
    <row r="1918" spans="1:50" hidden="1" x14ac:dyDescent="0.25">
      <c r="A1918" t="str">
        <f>INDEX('Community ID'!B:B,MATCH(M1918,'Community ID'!A:A,0))</f>
        <v>Cañada Seca</v>
      </c>
      <c r="B1918" t="str">
        <f>INDEX('Community ID'!$K:$K,MATCH('Environmental Data'!$N1918,'Community ID'!J:J,0))</f>
        <v>Constanza</v>
      </c>
      <c r="D1918" t="s">
        <v>6140</v>
      </c>
      <c r="F1918" t="s">
        <v>6141</v>
      </c>
      <c r="G1918" t="s">
        <v>173</v>
      </c>
      <c r="H1918" t="s">
        <v>6142</v>
      </c>
      <c r="I1918">
        <v>76</v>
      </c>
      <c r="J1918" t="s">
        <v>6143</v>
      </c>
      <c r="K1918" t="s">
        <v>76</v>
      </c>
      <c r="L1918" t="s">
        <v>108</v>
      </c>
      <c r="M1918" t="s">
        <v>6144</v>
      </c>
      <c r="N1918" t="s">
        <v>79</v>
      </c>
      <c r="O1918" t="s">
        <v>80</v>
      </c>
      <c r="P1918">
        <v>0</v>
      </c>
      <c r="Q1918" t="s">
        <v>6145</v>
      </c>
      <c r="R1918">
        <v>0</v>
      </c>
      <c r="T1918" t="s">
        <v>2146</v>
      </c>
      <c r="U1918" t="s">
        <v>56</v>
      </c>
      <c r="V1918">
        <v>18.912897000000001</v>
      </c>
      <c r="W1918">
        <v>-70.709769800000004</v>
      </c>
      <c r="X1918" t="s">
        <v>82</v>
      </c>
      <c r="Y1918" t="s">
        <v>82</v>
      </c>
      <c r="Z1918" t="s">
        <v>166</v>
      </c>
      <c r="AA1918" t="s">
        <v>155</v>
      </c>
      <c r="AB1918" t="s">
        <v>61</v>
      </c>
      <c r="AC1918" t="s">
        <v>61</v>
      </c>
      <c r="AD1918" t="s">
        <v>181</v>
      </c>
      <c r="AE1918" t="s">
        <v>176</v>
      </c>
      <c r="AF1918" t="s">
        <v>63</v>
      </c>
      <c r="AG1918" t="s">
        <v>6146</v>
      </c>
      <c r="AH1918" t="s">
        <v>61</v>
      </c>
      <c r="AI1918" t="s">
        <v>390</v>
      </c>
      <c r="AJ1918">
        <v>2</v>
      </c>
      <c r="AK1918" t="s">
        <v>5959</v>
      </c>
      <c r="AL1918">
        <v>3</v>
      </c>
      <c r="AM1918">
        <v>0</v>
      </c>
      <c r="AN1918" t="s">
        <v>60</v>
      </c>
      <c r="AO1918" t="s">
        <v>67</v>
      </c>
      <c r="AT1918" s="1">
        <v>43884</v>
      </c>
      <c r="AU1918" t="s">
        <v>12523</v>
      </c>
      <c r="AW1918" t="s">
        <v>71</v>
      </c>
      <c r="AX1918" t="s">
        <v>72</v>
      </c>
    </row>
    <row r="1919" spans="1:50" hidden="1" x14ac:dyDescent="0.25">
      <c r="A1919" t="str">
        <f>INDEX('Community ID'!B:B,MATCH(M1919,'Community ID'!A:A,0))</f>
        <v>Cañada Seca</v>
      </c>
      <c r="B1919" t="str">
        <f>INDEX('Community ID'!$K:$K,MATCH('Environmental Data'!$N1919,'Community ID'!J:J,0))</f>
        <v>Constanza</v>
      </c>
      <c r="D1919" t="s">
        <v>6147</v>
      </c>
      <c r="F1919" t="s">
        <v>1698</v>
      </c>
      <c r="G1919" t="s">
        <v>173</v>
      </c>
      <c r="H1919" t="s">
        <v>6148</v>
      </c>
      <c r="I1919">
        <v>50</v>
      </c>
      <c r="K1919" t="s">
        <v>76</v>
      </c>
      <c r="L1919" t="s">
        <v>127</v>
      </c>
      <c r="M1919" t="s">
        <v>6128</v>
      </c>
      <c r="N1919" t="s">
        <v>97</v>
      </c>
      <c r="O1919" t="s">
        <v>98</v>
      </c>
      <c r="Q1919" t="s">
        <v>134</v>
      </c>
      <c r="T1919" t="s">
        <v>1564</v>
      </c>
      <c r="U1919" t="s">
        <v>56</v>
      </c>
      <c r="V1919">
        <v>18.9131611</v>
      </c>
      <c r="W1919">
        <v>-70.709690399999999</v>
      </c>
      <c r="X1919" t="s">
        <v>82</v>
      </c>
      <c r="Y1919" t="s">
        <v>82</v>
      </c>
      <c r="Z1919" t="s">
        <v>58</v>
      </c>
      <c r="AA1919" t="s">
        <v>155</v>
      </c>
      <c r="AB1919" t="s">
        <v>60</v>
      </c>
      <c r="AD1919" t="s">
        <v>156</v>
      </c>
      <c r="AE1919" t="s">
        <v>176</v>
      </c>
      <c r="AF1919" t="s">
        <v>63</v>
      </c>
      <c r="AG1919" t="s">
        <v>64</v>
      </c>
      <c r="AH1919" t="s">
        <v>120</v>
      </c>
      <c r="AI1919" t="s">
        <v>6149</v>
      </c>
      <c r="AJ1919">
        <v>2</v>
      </c>
      <c r="AK1919" t="s">
        <v>1216</v>
      </c>
      <c r="AL1919">
        <v>3</v>
      </c>
      <c r="AN1919" t="s">
        <v>60</v>
      </c>
      <c r="AO1919" t="s">
        <v>67</v>
      </c>
      <c r="AT1919" s="1">
        <v>43884</v>
      </c>
      <c r="AU1919" t="s">
        <v>12524</v>
      </c>
      <c r="AW1919" t="s">
        <v>71</v>
      </c>
      <c r="AX1919" t="s">
        <v>72</v>
      </c>
    </row>
    <row r="1920" spans="1:50" hidden="1" x14ac:dyDescent="0.25">
      <c r="A1920" t="str">
        <f>INDEX('Community ID'!B:B,MATCH(M1920,'Community ID'!A:A,0))</f>
        <v>Cañada Seca</v>
      </c>
      <c r="B1920" t="str">
        <f>INDEX('Community ID'!$K:$K,MATCH('Environmental Data'!$N1920,'Community ID'!J:J,0))</f>
        <v>Constanza</v>
      </c>
      <c r="D1920" t="s">
        <v>6150</v>
      </c>
      <c r="G1920" t="s">
        <v>151</v>
      </c>
      <c r="H1920" t="s">
        <v>6151</v>
      </c>
      <c r="I1920">
        <v>31</v>
      </c>
      <c r="K1920" t="s">
        <v>132</v>
      </c>
      <c r="L1920" t="s">
        <v>247</v>
      </c>
      <c r="M1920" t="s">
        <v>6128</v>
      </c>
      <c r="N1920" t="s">
        <v>97</v>
      </c>
      <c r="O1920" t="s">
        <v>98</v>
      </c>
      <c r="Q1920" t="s">
        <v>134</v>
      </c>
      <c r="T1920" t="s">
        <v>1564</v>
      </c>
      <c r="U1920" t="s">
        <v>56</v>
      </c>
      <c r="V1920">
        <v>18.9153445</v>
      </c>
      <c r="W1920">
        <v>-70.7458192</v>
      </c>
      <c r="X1920" t="s">
        <v>82</v>
      </c>
      <c r="Y1920" t="s">
        <v>196</v>
      </c>
      <c r="Z1920" t="s">
        <v>166</v>
      </c>
      <c r="AA1920" t="s">
        <v>155</v>
      </c>
      <c r="AB1920" t="s">
        <v>60</v>
      </c>
      <c r="AD1920" t="s">
        <v>156</v>
      </c>
      <c r="AE1920" t="s">
        <v>176</v>
      </c>
      <c r="AF1920" t="s">
        <v>111</v>
      </c>
      <c r="AG1920" t="s">
        <v>64</v>
      </c>
      <c r="AH1920" t="s">
        <v>120</v>
      </c>
      <c r="AI1920" t="s">
        <v>307</v>
      </c>
      <c r="AJ1920">
        <v>2</v>
      </c>
      <c r="AK1920" t="s">
        <v>1216</v>
      </c>
      <c r="AL1920">
        <v>3</v>
      </c>
      <c r="AM1920">
        <v>1</v>
      </c>
      <c r="AN1920" t="s">
        <v>61</v>
      </c>
      <c r="AO1920" t="s">
        <v>67</v>
      </c>
      <c r="AT1920" s="1">
        <v>43884</v>
      </c>
      <c r="AU1920" t="s">
        <v>12525</v>
      </c>
      <c r="AW1920" t="s">
        <v>71</v>
      </c>
      <c r="AX1920" t="s">
        <v>72</v>
      </c>
    </row>
    <row r="1921" spans="1:50" hidden="1" x14ac:dyDescent="0.25">
      <c r="A1921" t="str">
        <f>INDEX('Community ID'!B:B,MATCH(M1921,'Community ID'!A:A,0))</f>
        <v>Cañada Seca</v>
      </c>
      <c r="B1921" t="str">
        <f>INDEX('Community ID'!$K:$K,MATCH('Environmental Data'!$N1921,'Community ID'!J:J,0))</f>
        <v>Constanza</v>
      </c>
      <c r="D1921" t="s">
        <v>6152</v>
      </c>
      <c r="F1921" t="s">
        <v>6153</v>
      </c>
      <c r="G1921" t="s">
        <v>173</v>
      </c>
      <c r="H1921" t="s">
        <v>6154</v>
      </c>
      <c r="I1921">
        <v>76</v>
      </c>
      <c r="K1921" t="s">
        <v>76</v>
      </c>
      <c r="L1921" t="s">
        <v>127</v>
      </c>
      <c r="M1921" t="s">
        <v>6128</v>
      </c>
      <c r="N1921" t="s">
        <v>97</v>
      </c>
      <c r="O1921" t="s">
        <v>98</v>
      </c>
      <c r="Q1921" t="s">
        <v>134</v>
      </c>
      <c r="S1921">
        <v>5300125753</v>
      </c>
      <c r="T1921" t="s">
        <v>836</v>
      </c>
      <c r="U1921" t="s">
        <v>56</v>
      </c>
      <c r="V1921">
        <v>18.913080699999998</v>
      </c>
      <c r="W1921">
        <v>-70.710085399999997</v>
      </c>
      <c r="X1921" t="s">
        <v>82</v>
      </c>
      <c r="Y1921" t="s">
        <v>82</v>
      </c>
      <c r="Z1921" t="s">
        <v>58</v>
      </c>
      <c r="AA1921" t="s">
        <v>155</v>
      </c>
      <c r="AB1921" t="s">
        <v>60</v>
      </c>
      <c r="AD1921" t="s">
        <v>156</v>
      </c>
      <c r="AE1921" t="s">
        <v>157</v>
      </c>
      <c r="AF1921" t="s">
        <v>63</v>
      </c>
      <c r="AG1921" t="s">
        <v>64</v>
      </c>
      <c r="AH1921" t="s">
        <v>120</v>
      </c>
      <c r="AI1921" t="s">
        <v>2620</v>
      </c>
      <c r="AJ1921">
        <v>1</v>
      </c>
      <c r="AK1921" t="s">
        <v>1476</v>
      </c>
      <c r="AL1921">
        <v>3</v>
      </c>
      <c r="AM1921">
        <v>0</v>
      </c>
      <c r="AN1921" t="s">
        <v>60</v>
      </c>
      <c r="AO1921" t="s">
        <v>67</v>
      </c>
      <c r="AT1921" s="1">
        <v>43884</v>
      </c>
      <c r="AU1921" t="s">
        <v>12526</v>
      </c>
      <c r="AW1921" t="s">
        <v>71</v>
      </c>
      <c r="AX1921" t="s">
        <v>72</v>
      </c>
    </row>
    <row r="1922" spans="1:50" hidden="1" x14ac:dyDescent="0.25">
      <c r="A1922" t="str">
        <f>INDEX('Community ID'!B:B,MATCH(M1922,'Community ID'!A:A,0))</f>
        <v>Cañada Seca</v>
      </c>
      <c r="B1922" t="str">
        <f>INDEX('Community ID'!$K:$K,MATCH('Environmental Data'!$N1922,'Community ID'!J:J,0))</f>
        <v>Constanza</v>
      </c>
      <c r="D1922" t="s">
        <v>6155</v>
      </c>
      <c r="F1922" t="s">
        <v>366</v>
      </c>
      <c r="G1922" t="s">
        <v>173</v>
      </c>
      <c r="H1922" s="1">
        <v>27039</v>
      </c>
      <c r="I1922">
        <v>47</v>
      </c>
      <c r="J1922" t="s">
        <v>6156</v>
      </c>
      <c r="K1922" t="s">
        <v>49</v>
      </c>
      <c r="L1922" t="s">
        <v>108</v>
      </c>
      <c r="M1922" t="s">
        <v>6144</v>
      </c>
      <c r="N1922" t="s">
        <v>79</v>
      </c>
      <c r="O1922" t="s">
        <v>80</v>
      </c>
      <c r="P1922">
        <v>0</v>
      </c>
      <c r="Q1922" t="s">
        <v>6145</v>
      </c>
      <c r="R1922" t="s">
        <v>6157</v>
      </c>
      <c r="T1922" t="s">
        <v>2146</v>
      </c>
      <c r="U1922" t="s">
        <v>56</v>
      </c>
      <c r="V1922">
        <v>18.9153445</v>
      </c>
      <c r="W1922">
        <v>-70.7458192</v>
      </c>
      <c r="X1922" t="s">
        <v>82</v>
      </c>
      <c r="Y1922" t="s">
        <v>82</v>
      </c>
      <c r="Z1922" t="s">
        <v>166</v>
      </c>
      <c r="AA1922" t="s">
        <v>155</v>
      </c>
      <c r="AB1922" t="s">
        <v>61</v>
      </c>
      <c r="AC1922" t="s">
        <v>61</v>
      </c>
      <c r="AD1922" t="s">
        <v>181</v>
      </c>
      <c r="AE1922" t="s">
        <v>176</v>
      </c>
      <c r="AF1922" t="s">
        <v>63</v>
      </c>
      <c r="AG1922" t="s">
        <v>61</v>
      </c>
      <c r="AH1922" t="s">
        <v>3076</v>
      </c>
      <c r="AI1922" t="s">
        <v>6158</v>
      </c>
      <c r="AJ1922">
        <v>2</v>
      </c>
      <c r="AK1922" t="s">
        <v>5959</v>
      </c>
      <c r="AL1922">
        <v>2</v>
      </c>
      <c r="AM1922">
        <v>0</v>
      </c>
      <c r="AN1922" t="s">
        <v>61</v>
      </c>
      <c r="AO1922" t="s">
        <v>67</v>
      </c>
      <c r="AT1922" s="1">
        <v>43884</v>
      </c>
      <c r="AU1922" t="s">
        <v>12527</v>
      </c>
      <c r="AW1922" t="s">
        <v>71</v>
      </c>
      <c r="AX1922" t="s">
        <v>72</v>
      </c>
    </row>
    <row r="1923" spans="1:50" hidden="1" x14ac:dyDescent="0.25">
      <c r="A1923" t="str">
        <f>INDEX('Community ID'!B:B,MATCH(M1923,'Community ID'!A:A,0))</f>
        <v>Cañada Seca</v>
      </c>
      <c r="B1923" t="str">
        <f>INDEX('Community ID'!$K:$K,MATCH('Environmental Data'!$N1923,'Community ID'!J:J,0))</f>
        <v>Constanza</v>
      </c>
      <c r="D1923" t="s">
        <v>6159</v>
      </c>
      <c r="G1923" t="s">
        <v>151</v>
      </c>
      <c r="H1923" s="1">
        <v>29107</v>
      </c>
      <c r="I1923">
        <v>42</v>
      </c>
      <c r="J1923">
        <v>8298358643</v>
      </c>
      <c r="K1923" t="s">
        <v>132</v>
      </c>
      <c r="L1923" t="s">
        <v>247</v>
      </c>
      <c r="M1923" t="s">
        <v>6128</v>
      </c>
      <c r="N1923" t="s">
        <v>97</v>
      </c>
      <c r="O1923" t="s">
        <v>98</v>
      </c>
      <c r="T1923" t="s">
        <v>1564</v>
      </c>
      <c r="U1923" t="s">
        <v>56</v>
      </c>
      <c r="V1923">
        <v>18.9153445</v>
      </c>
      <c r="W1923">
        <v>-70.7458192</v>
      </c>
      <c r="X1923" t="s">
        <v>82</v>
      </c>
      <c r="Y1923" t="s">
        <v>57</v>
      </c>
      <c r="Z1923" t="s">
        <v>58</v>
      </c>
      <c r="AA1923" t="s">
        <v>155</v>
      </c>
      <c r="AB1923" t="s">
        <v>60</v>
      </c>
      <c r="AD1923" t="s">
        <v>156</v>
      </c>
      <c r="AE1923" t="s">
        <v>176</v>
      </c>
      <c r="AF1923" t="s">
        <v>63</v>
      </c>
      <c r="AG1923" t="s">
        <v>64</v>
      </c>
      <c r="AH1923" t="s">
        <v>1690</v>
      </c>
      <c r="AI1923" t="s">
        <v>6160</v>
      </c>
      <c r="AJ1923">
        <v>2</v>
      </c>
      <c r="AK1923" t="s">
        <v>605</v>
      </c>
      <c r="AL1923">
        <v>3</v>
      </c>
      <c r="AM1923">
        <v>1</v>
      </c>
      <c r="AN1923" t="s">
        <v>61</v>
      </c>
      <c r="AO1923" t="s">
        <v>67</v>
      </c>
      <c r="AT1923" s="1">
        <v>43884</v>
      </c>
      <c r="AU1923" t="s">
        <v>12528</v>
      </c>
      <c r="AW1923" t="s">
        <v>71</v>
      </c>
      <c r="AX1923" t="s">
        <v>72</v>
      </c>
    </row>
    <row r="1924" spans="1:50" hidden="1" x14ac:dyDescent="0.25">
      <c r="A1924" t="str">
        <f>INDEX('Community ID'!B:B,MATCH(M1924,'Community ID'!A:A,0))</f>
        <v>Cañada Seca</v>
      </c>
      <c r="B1924" t="str">
        <f>INDEX('Community ID'!$K:$K,MATCH('Environmental Data'!$N1924,'Community ID'!J:J,0))</f>
        <v>Constanza</v>
      </c>
      <c r="D1924" t="s">
        <v>6161</v>
      </c>
      <c r="F1924" t="s">
        <v>6162</v>
      </c>
      <c r="G1924" t="s">
        <v>173</v>
      </c>
      <c r="H1924" s="1">
        <v>31688</v>
      </c>
      <c r="I1924">
        <v>35</v>
      </c>
      <c r="J1924" t="s">
        <v>6163</v>
      </c>
      <c r="K1924" t="s">
        <v>49</v>
      </c>
      <c r="L1924" t="s">
        <v>108</v>
      </c>
      <c r="M1924" t="s">
        <v>6144</v>
      </c>
      <c r="N1924" t="s">
        <v>79</v>
      </c>
      <c r="O1924" t="s">
        <v>80</v>
      </c>
      <c r="P1924">
        <v>0</v>
      </c>
      <c r="Q1924" t="s">
        <v>6145</v>
      </c>
      <c r="R1924" t="s">
        <v>6164</v>
      </c>
      <c r="T1924" t="s">
        <v>2146</v>
      </c>
      <c r="U1924" t="s">
        <v>56</v>
      </c>
      <c r="V1924">
        <v>18.9153445</v>
      </c>
      <c r="W1924">
        <v>-70.7458192</v>
      </c>
      <c r="X1924" t="s">
        <v>100</v>
      </c>
      <c r="Y1924" t="s">
        <v>100</v>
      </c>
      <c r="Z1924" t="s">
        <v>166</v>
      </c>
      <c r="AA1924" t="s">
        <v>155</v>
      </c>
      <c r="AB1924" t="s">
        <v>60</v>
      </c>
      <c r="AD1924" t="s">
        <v>181</v>
      </c>
      <c r="AE1924" t="s">
        <v>176</v>
      </c>
      <c r="AF1924" t="s">
        <v>63</v>
      </c>
      <c r="AG1924" t="s">
        <v>3076</v>
      </c>
      <c r="AH1924" t="s">
        <v>61</v>
      </c>
      <c r="AI1924" t="s">
        <v>448</v>
      </c>
      <c r="AJ1924">
        <v>2</v>
      </c>
      <c r="AK1924" t="s">
        <v>5959</v>
      </c>
      <c r="AL1924">
        <v>3</v>
      </c>
      <c r="AM1924">
        <v>0</v>
      </c>
      <c r="AN1924" t="s">
        <v>61</v>
      </c>
      <c r="AO1924" t="s">
        <v>67</v>
      </c>
      <c r="AT1924" s="1">
        <v>43884</v>
      </c>
      <c r="AU1924" t="s">
        <v>12529</v>
      </c>
      <c r="AW1924" t="s">
        <v>71</v>
      </c>
      <c r="AX1924" t="s">
        <v>72</v>
      </c>
    </row>
    <row r="1925" spans="1:50" hidden="1" x14ac:dyDescent="0.25">
      <c r="A1925" t="str">
        <f>INDEX('Community ID'!B:B,MATCH(M1925,'Community ID'!A:A,0))</f>
        <v>Cañada Seca</v>
      </c>
      <c r="B1925" t="str">
        <f>INDEX('Community ID'!$K:$K,MATCH('Environmental Data'!$N1925,'Community ID'!J:J,0))</f>
        <v>Constanza</v>
      </c>
      <c r="D1925" t="s">
        <v>6129</v>
      </c>
      <c r="G1925" t="s">
        <v>151</v>
      </c>
      <c r="H1925" t="s">
        <v>6130</v>
      </c>
      <c r="I1925">
        <v>66</v>
      </c>
      <c r="J1925">
        <v>8293587062</v>
      </c>
      <c r="K1925" t="s">
        <v>76</v>
      </c>
      <c r="L1925" t="s">
        <v>247</v>
      </c>
      <c r="M1925" t="s">
        <v>6128</v>
      </c>
      <c r="N1925" t="s">
        <v>97</v>
      </c>
      <c r="O1925" t="s">
        <v>98</v>
      </c>
      <c r="Q1925" t="s">
        <v>134</v>
      </c>
      <c r="T1925" t="s">
        <v>1564</v>
      </c>
      <c r="U1925" t="s">
        <v>56</v>
      </c>
      <c r="V1925">
        <v>18.9121123</v>
      </c>
      <c r="W1925">
        <v>-70.712093100000004</v>
      </c>
      <c r="X1925" t="s">
        <v>82</v>
      </c>
      <c r="Y1925" t="s">
        <v>82</v>
      </c>
      <c r="Z1925" t="s">
        <v>166</v>
      </c>
      <c r="AA1925" t="s">
        <v>155</v>
      </c>
      <c r="AB1925" t="s">
        <v>60</v>
      </c>
      <c r="AD1925" t="s">
        <v>156</v>
      </c>
      <c r="AE1925" t="s">
        <v>176</v>
      </c>
      <c r="AF1925" t="s">
        <v>63</v>
      </c>
      <c r="AG1925" t="s">
        <v>64</v>
      </c>
      <c r="AH1925" t="s">
        <v>120</v>
      </c>
      <c r="AI1925" t="s">
        <v>307</v>
      </c>
      <c r="AJ1925">
        <v>2</v>
      </c>
      <c r="AK1925" t="s">
        <v>1216</v>
      </c>
      <c r="AL1925">
        <v>1</v>
      </c>
      <c r="AN1925" t="s">
        <v>60</v>
      </c>
      <c r="AO1925" t="s">
        <v>67</v>
      </c>
      <c r="AT1925" s="1">
        <v>43884</v>
      </c>
      <c r="AU1925" t="s">
        <v>12530</v>
      </c>
      <c r="AW1925" t="s">
        <v>71</v>
      </c>
      <c r="AX1925" t="s">
        <v>72</v>
      </c>
    </row>
    <row r="1926" spans="1:50" hidden="1" x14ac:dyDescent="0.25">
      <c r="A1926" t="str">
        <f>INDEX('Community ID'!B:B,MATCH(M1926,'Community ID'!A:A,0))</f>
        <v>Cañada Seca</v>
      </c>
      <c r="B1926" t="str">
        <f>INDEX('Community ID'!$K:$K,MATCH('Environmental Data'!$N1926,'Community ID'!J:J,0))</f>
        <v>Constanza</v>
      </c>
      <c r="D1926" t="s">
        <v>6165</v>
      </c>
      <c r="F1926" t="s">
        <v>6166</v>
      </c>
      <c r="G1926" t="s">
        <v>151</v>
      </c>
      <c r="H1926" s="1">
        <v>31144</v>
      </c>
      <c r="I1926">
        <v>36</v>
      </c>
      <c r="K1926" t="s">
        <v>76</v>
      </c>
      <c r="L1926" t="s">
        <v>860</v>
      </c>
      <c r="M1926" t="s">
        <v>6128</v>
      </c>
      <c r="N1926" t="s">
        <v>97</v>
      </c>
      <c r="O1926" t="s">
        <v>98</v>
      </c>
      <c r="Q1926" t="s">
        <v>134</v>
      </c>
      <c r="T1926" t="s">
        <v>836</v>
      </c>
      <c r="U1926" t="s">
        <v>56</v>
      </c>
      <c r="V1926">
        <v>18.9087715</v>
      </c>
      <c r="W1926">
        <v>-70.744468400000002</v>
      </c>
      <c r="X1926" t="s">
        <v>82</v>
      </c>
      <c r="Y1926" t="s">
        <v>82</v>
      </c>
      <c r="AA1926" t="s">
        <v>84</v>
      </c>
      <c r="AB1926" t="s">
        <v>61</v>
      </c>
      <c r="AC1926" t="s">
        <v>61</v>
      </c>
      <c r="AD1926" t="s">
        <v>156</v>
      </c>
      <c r="AE1926" t="s">
        <v>157</v>
      </c>
      <c r="AF1926" t="s">
        <v>86</v>
      </c>
      <c r="AG1926" t="s">
        <v>64</v>
      </c>
      <c r="AH1926" t="s">
        <v>64</v>
      </c>
      <c r="AI1926" t="s">
        <v>6167</v>
      </c>
      <c r="AJ1926">
        <v>1</v>
      </c>
      <c r="AK1926" t="s">
        <v>1476</v>
      </c>
      <c r="AL1926">
        <v>1</v>
      </c>
      <c r="AM1926">
        <v>0</v>
      </c>
      <c r="AN1926" t="s">
        <v>60</v>
      </c>
      <c r="AO1926" t="s">
        <v>67</v>
      </c>
      <c r="AT1926" s="1">
        <v>43884</v>
      </c>
      <c r="AU1926" t="s">
        <v>12531</v>
      </c>
      <c r="AW1926" t="s">
        <v>71</v>
      </c>
      <c r="AX1926" t="s">
        <v>72</v>
      </c>
    </row>
    <row r="1927" spans="1:50" hidden="1" x14ac:dyDescent="0.25">
      <c r="A1927" t="str">
        <f>INDEX('Community ID'!B:B,MATCH(M1927,'Community ID'!A:A,0))</f>
        <v>Cañada Seca</v>
      </c>
      <c r="B1927" t="str">
        <f>INDEX('Community ID'!$K:$K,MATCH('Environmental Data'!$N1927,'Community ID'!J:J,0))</f>
        <v>Constanza</v>
      </c>
      <c r="D1927" t="s">
        <v>6168</v>
      </c>
      <c r="G1927" t="s">
        <v>173</v>
      </c>
      <c r="H1927" s="1">
        <v>23199</v>
      </c>
      <c r="I1927">
        <v>58</v>
      </c>
      <c r="K1927" t="s">
        <v>76</v>
      </c>
      <c r="L1927" t="s">
        <v>127</v>
      </c>
      <c r="M1927" t="s">
        <v>6128</v>
      </c>
      <c r="N1927" t="s">
        <v>97</v>
      </c>
      <c r="O1927" t="s">
        <v>98</v>
      </c>
      <c r="Q1927" t="s">
        <v>134</v>
      </c>
      <c r="T1927" t="s">
        <v>1564</v>
      </c>
      <c r="U1927" t="s">
        <v>56</v>
      </c>
      <c r="V1927">
        <v>18.9153445</v>
      </c>
      <c r="W1927">
        <v>-70.7458192</v>
      </c>
      <c r="X1927" t="s">
        <v>82</v>
      </c>
      <c r="Y1927" t="s">
        <v>82</v>
      </c>
      <c r="Z1927" t="s">
        <v>166</v>
      </c>
      <c r="AA1927" t="s">
        <v>84</v>
      </c>
      <c r="AC1927" t="s">
        <v>60</v>
      </c>
      <c r="AD1927" t="s">
        <v>156</v>
      </c>
      <c r="AE1927" t="s">
        <v>157</v>
      </c>
      <c r="AF1927" t="s">
        <v>111</v>
      </c>
      <c r="AG1927" t="s">
        <v>64</v>
      </c>
      <c r="AH1927" t="s">
        <v>120</v>
      </c>
      <c r="AI1927" t="s">
        <v>307</v>
      </c>
      <c r="AJ1927">
        <v>2</v>
      </c>
      <c r="AK1927" t="s">
        <v>1216</v>
      </c>
      <c r="AL1927">
        <v>6</v>
      </c>
      <c r="AN1927" t="s">
        <v>60</v>
      </c>
      <c r="AO1927" t="s">
        <v>67</v>
      </c>
      <c r="AT1927" s="1">
        <v>43884</v>
      </c>
      <c r="AU1927" t="s">
        <v>12532</v>
      </c>
      <c r="AW1927" t="s">
        <v>71</v>
      </c>
      <c r="AX1927" t="s">
        <v>72</v>
      </c>
    </row>
    <row r="1928" spans="1:50" hidden="1" x14ac:dyDescent="0.25">
      <c r="A1928" t="str">
        <f>INDEX('Community ID'!B:B,MATCH(M1928,'Community ID'!A:A,0))</f>
        <v>Cañada Seca</v>
      </c>
      <c r="B1928" t="str">
        <f>INDEX('Community ID'!$K:$K,MATCH('Environmental Data'!$N1928,'Community ID'!J:J,0))</f>
        <v>Constanza</v>
      </c>
      <c r="D1928" t="s">
        <v>6170</v>
      </c>
      <c r="F1928" t="s">
        <v>61</v>
      </c>
      <c r="G1928" t="s">
        <v>173</v>
      </c>
      <c r="H1928" t="s">
        <v>6171</v>
      </c>
      <c r="I1928">
        <v>23</v>
      </c>
      <c r="J1928" t="s">
        <v>6172</v>
      </c>
      <c r="K1928" t="s">
        <v>201</v>
      </c>
      <c r="L1928" t="s">
        <v>6173</v>
      </c>
      <c r="M1928" t="s">
        <v>6144</v>
      </c>
      <c r="N1928" t="s">
        <v>97</v>
      </c>
      <c r="O1928" t="s">
        <v>80</v>
      </c>
      <c r="P1928">
        <v>0</v>
      </c>
      <c r="Q1928" t="s">
        <v>6157</v>
      </c>
      <c r="R1928">
        <v>0</v>
      </c>
      <c r="T1928" t="s">
        <v>2146</v>
      </c>
      <c r="U1928" t="s">
        <v>56</v>
      </c>
      <c r="V1928">
        <v>18.913172400000001</v>
      </c>
      <c r="W1928">
        <v>-70.709694299999995</v>
      </c>
      <c r="X1928" t="s">
        <v>196</v>
      </c>
      <c r="Y1928" t="s">
        <v>196</v>
      </c>
      <c r="Z1928" t="s">
        <v>166</v>
      </c>
      <c r="AA1928" t="s">
        <v>155</v>
      </c>
      <c r="AB1928" t="s">
        <v>60</v>
      </c>
      <c r="AD1928" t="s">
        <v>181</v>
      </c>
      <c r="AE1928" t="s">
        <v>176</v>
      </c>
      <c r="AF1928" t="s">
        <v>63</v>
      </c>
      <c r="AG1928" t="s">
        <v>3076</v>
      </c>
      <c r="AH1928" t="s">
        <v>61</v>
      </c>
      <c r="AI1928" t="s">
        <v>448</v>
      </c>
      <c r="AJ1928">
        <v>2</v>
      </c>
      <c r="AK1928" t="s">
        <v>5959</v>
      </c>
      <c r="AL1928">
        <v>3</v>
      </c>
      <c r="AM1928">
        <v>1</v>
      </c>
      <c r="AN1928" t="s">
        <v>61</v>
      </c>
      <c r="AO1928" t="s">
        <v>67</v>
      </c>
      <c r="AT1928" s="1">
        <v>43884</v>
      </c>
      <c r="AU1928" t="s">
        <v>12533</v>
      </c>
      <c r="AW1928" t="s">
        <v>71</v>
      </c>
      <c r="AX1928" t="s">
        <v>72</v>
      </c>
    </row>
    <row r="1929" spans="1:50" hidden="1" x14ac:dyDescent="0.25">
      <c r="A1929" t="str">
        <f>INDEX('Community ID'!B:B,MATCH(M1929,'Community ID'!A:A,0))</f>
        <v>Cañada Seca</v>
      </c>
      <c r="B1929" t="str">
        <f>INDEX('Community ID'!$K:$K,MATCH('Environmental Data'!$N1929,'Community ID'!J:J,0))</f>
        <v>Constanza</v>
      </c>
      <c r="D1929" t="s">
        <v>6174</v>
      </c>
      <c r="F1929" t="s">
        <v>1157</v>
      </c>
      <c r="G1929" t="s">
        <v>151</v>
      </c>
      <c r="H1929" t="s">
        <v>6175</v>
      </c>
      <c r="I1929">
        <v>34</v>
      </c>
      <c r="K1929" t="s">
        <v>201</v>
      </c>
      <c r="L1929" t="s">
        <v>6176</v>
      </c>
      <c r="M1929" t="s">
        <v>6128</v>
      </c>
      <c r="N1929" t="s">
        <v>97</v>
      </c>
      <c r="O1929" t="s">
        <v>98</v>
      </c>
      <c r="T1929" t="s">
        <v>1564</v>
      </c>
      <c r="U1929" t="s">
        <v>56</v>
      </c>
      <c r="V1929">
        <v>18.913056399999999</v>
      </c>
      <c r="W1929">
        <v>-70.710178099999993</v>
      </c>
      <c r="X1929" t="s">
        <v>82</v>
      </c>
      <c r="Y1929" t="s">
        <v>82</v>
      </c>
      <c r="Z1929" t="s">
        <v>58</v>
      </c>
      <c r="AA1929" t="s">
        <v>155</v>
      </c>
      <c r="AB1929" t="s">
        <v>60</v>
      </c>
      <c r="AD1929" t="s">
        <v>156</v>
      </c>
      <c r="AE1929" t="s">
        <v>176</v>
      </c>
      <c r="AF1929" t="s">
        <v>63</v>
      </c>
      <c r="AG1929" t="s">
        <v>87</v>
      </c>
      <c r="AH1929" t="s">
        <v>120</v>
      </c>
      <c r="AI1929" t="s">
        <v>307</v>
      </c>
      <c r="AJ1929">
        <v>2</v>
      </c>
      <c r="AK1929" t="s">
        <v>1216</v>
      </c>
      <c r="AL1929">
        <v>4</v>
      </c>
      <c r="AN1929" t="s">
        <v>60</v>
      </c>
      <c r="AO1929" t="s">
        <v>67</v>
      </c>
      <c r="AT1929" s="1">
        <v>43884</v>
      </c>
      <c r="AU1929" t="s">
        <v>12534</v>
      </c>
      <c r="AW1929" t="s">
        <v>71</v>
      </c>
      <c r="AX1929" t="s">
        <v>72</v>
      </c>
    </row>
    <row r="1930" spans="1:50" hidden="1" x14ac:dyDescent="0.25">
      <c r="A1930" t="str">
        <f>INDEX('Community ID'!B:B,MATCH(M1930,'Community ID'!A:A,0))</f>
        <v>Cañada Seca</v>
      </c>
      <c r="B1930" t="str">
        <f>INDEX('Community ID'!$K:$K,MATCH('Environmental Data'!$N1930,'Community ID'!J:J,0))</f>
        <v>Constanza</v>
      </c>
      <c r="D1930" t="s">
        <v>6179</v>
      </c>
      <c r="F1930" t="s">
        <v>6180</v>
      </c>
      <c r="G1930" t="s">
        <v>173</v>
      </c>
      <c r="H1930" s="1">
        <v>27035</v>
      </c>
      <c r="I1930">
        <v>47</v>
      </c>
      <c r="J1930" t="s">
        <v>6181</v>
      </c>
      <c r="K1930" t="s">
        <v>201</v>
      </c>
      <c r="L1930" t="s">
        <v>6182</v>
      </c>
      <c r="M1930" t="s">
        <v>6144</v>
      </c>
      <c r="N1930" t="s">
        <v>79</v>
      </c>
      <c r="O1930" t="s">
        <v>80</v>
      </c>
      <c r="P1930">
        <v>0</v>
      </c>
      <c r="Q1930" t="s">
        <v>6145</v>
      </c>
      <c r="R1930" t="s">
        <v>6157</v>
      </c>
      <c r="T1930" t="s">
        <v>2146</v>
      </c>
      <c r="U1930" t="s">
        <v>56</v>
      </c>
      <c r="V1930">
        <v>18.9153445</v>
      </c>
      <c r="W1930">
        <v>-70.7458192</v>
      </c>
      <c r="X1930" t="s">
        <v>82</v>
      </c>
      <c r="Y1930" t="s">
        <v>82</v>
      </c>
      <c r="Z1930" t="s">
        <v>345</v>
      </c>
      <c r="AA1930" t="s">
        <v>155</v>
      </c>
      <c r="AB1930" t="s">
        <v>60</v>
      </c>
      <c r="AD1930" t="s">
        <v>181</v>
      </c>
      <c r="AE1930" t="s">
        <v>157</v>
      </c>
      <c r="AF1930" t="s">
        <v>111</v>
      </c>
      <c r="AG1930" t="s">
        <v>6183</v>
      </c>
      <c r="AH1930" t="s">
        <v>3076</v>
      </c>
      <c r="AI1930" t="s">
        <v>390</v>
      </c>
      <c r="AJ1930">
        <v>2</v>
      </c>
      <c r="AK1930" t="s">
        <v>5959</v>
      </c>
      <c r="AL1930">
        <v>2</v>
      </c>
      <c r="AM1930">
        <v>0</v>
      </c>
      <c r="AN1930" t="s">
        <v>60</v>
      </c>
      <c r="AO1930" t="s">
        <v>67</v>
      </c>
      <c r="AT1930" s="1">
        <v>43884</v>
      </c>
      <c r="AU1930" t="s">
        <v>12535</v>
      </c>
      <c r="AW1930" t="s">
        <v>71</v>
      </c>
      <c r="AX1930" t="s">
        <v>72</v>
      </c>
    </row>
    <row r="1931" spans="1:50" hidden="1" x14ac:dyDescent="0.25">
      <c r="A1931" t="str">
        <f>INDEX('Community ID'!B:B,MATCH(M1931,'Community ID'!A:A,0))</f>
        <v>Cañada Seca</v>
      </c>
      <c r="B1931" t="str">
        <f>INDEX('Community ID'!$K:$K,MATCH('Environmental Data'!$N1931,'Community ID'!J:J,0))</f>
        <v>Constanza</v>
      </c>
      <c r="D1931" t="s">
        <v>6177</v>
      </c>
      <c r="G1931" t="s">
        <v>173</v>
      </c>
      <c r="H1931" s="1">
        <v>34314</v>
      </c>
      <c r="I1931">
        <v>28</v>
      </c>
      <c r="J1931">
        <v>8295929897</v>
      </c>
      <c r="K1931" t="s">
        <v>201</v>
      </c>
      <c r="L1931" t="s">
        <v>50</v>
      </c>
      <c r="M1931" t="s">
        <v>6128</v>
      </c>
      <c r="N1931" t="s">
        <v>97</v>
      </c>
      <c r="O1931" t="s">
        <v>98</v>
      </c>
      <c r="Q1931" t="s">
        <v>134</v>
      </c>
      <c r="T1931" t="s">
        <v>836</v>
      </c>
      <c r="U1931" t="s">
        <v>56</v>
      </c>
      <c r="V1931">
        <v>18.9153445</v>
      </c>
      <c r="W1931">
        <v>-70.7458192</v>
      </c>
      <c r="X1931" t="s">
        <v>57</v>
      </c>
      <c r="Y1931" t="s">
        <v>57</v>
      </c>
      <c r="Z1931" t="s">
        <v>58</v>
      </c>
      <c r="AA1931" t="s">
        <v>155</v>
      </c>
      <c r="AB1931" t="s">
        <v>60</v>
      </c>
      <c r="AD1931" t="s">
        <v>156</v>
      </c>
      <c r="AE1931" t="s">
        <v>176</v>
      </c>
      <c r="AF1931" t="s">
        <v>63</v>
      </c>
      <c r="AG1931" t="s">
        <v>135</v>
      </c>
      <c r="AH1931" t="s">
        <v>101</v>
      </c>
      <c r="AI1931" t="s">
        <v>6178</v>
      </c>
      <c r="AJ1931">
        <v>2</v>
      </c>
      <c r="AK1931" t="s">
        <v>837</v>
      </c>
      <c r="AL1931">
        <v>5</v>
      </c>
      <c r="AM1931">
        <v>1</v>
      </c>
      <c r="AN1931" t="s">
        <v>60</v>
      </c>
      <c r="AO1931" t="s">
        <v>67</v>
      </c>
      <c r="AT1931" s="1">
        <v>43884</v>
      </c>
      <c r="AU1931" t="s">
        <v>12536</v>
      </c>
      <c r="AW1931" t="s">
        <v>71</v>
      </c>
      <c r="AX1931" t="s">
        <v>72</v>
      </c>
    </row>
    <row r="1932" spans="1:50" hidden="1" x14ac:dyDescent="0.25">
      <c r="A1932" t="str">
        <f>INDEX('Community ID'!B:B,MATCH(M1932,'Community ID'!A:A,0))</f>
        <v>Cañada Seca</v>
      </c>
      <c r="B1932" t="str">
        <f>INDEX('Community ID'!$K:$K,MATCH('Environmental Data'!$N1932,'Community ID'!J:J,0))</f>
        <v>Constanza</v>
      </c>
      <c r="D1932" t="s">
        <v>6184</v>
      </c>
      <c r="F1932" t="s">
        <v>1414</v>
      </c>
      <c r="G1932" t="s">
        <v>173</v>
      </c>
      <c r="H1932" t="s">
        <v>6185</v>
      </c>
      <c r="I1932">
        <v>44</v>
      </c>
      <c r="J1932">
        <v>8295569771</v>
      </c>
      <c r="K1932" t="s">
        <v>76</v>
      </c>
      <c r="L1932" t="s">
        <v>127</v>
      </c>
      <c r="M1932" t="s">
        <v>6128</v>
      </c>
      <c r="N1932" t="s">
        <v>97</v>
      </c>
      <c r="O1932" t="s">
        <v>98</v>
      </c>
      <c r="Q1932" t="s">
        <v>134</v>
      </c>
      <c r="T1932" t="s">
        <v>1564</v>
      </c>
      <c r="U1932" t="s">
        <v>56</v>
      </c>
      <c r="V1932">
        <v>18.9153445</v>
      </c>
      <c r="W1932">
        <v>-70.7458192</v>
      </c>
      <c r="X1932" t="s">
        <v>82</v>
      </c>
      <c r="Y1932" t="s">
        <v>100</v>
      </c>
      <c r="Z1932" t="s">
        <v>58</v>
      </c>
      <c r="AA1932" t="s">
        <v>155</v>
      </c>
      <c r="AB1932" t="s">
        <v>60</v>
      </c>
      <c r="AD1932" t="s">
        <v>156</v>
      </c>
      <c r="AE1932" t="s">
        <v>176</v>
      </c>
      <c r="AF1932" t="s">
        <v>63</v>
      </c>
      <c r="AG1932" t="s">
        <v>64</v>
      </c>
      <c r="AH1932" t="s">
        <v>120</v>
      </c>
      <c r="AI1932" t="s">
        <v>307</v>
      </c>
      <c r="AJ1932">
        <v>2</v>
      </c>
      <c r="AK1932" t="s">
        <v>1216</v>
      </c>
      <c r="AL1932">
        <v>4</v>
      </c>
      <c r="AN1932" t="s">
        <v>60</v>
      </c>
      <c r="AO1932" t="s">
        <v>67</v>
      </c>
      <c r="AT1932" s="1">
        <v>43884</v>
      </c>
      <c r="AU1932" t="s">
        <v>12537</v>
      </c>
      <c r="AW1932" t="s">
        <v>71</v>
      </c>
      <c r="AX1932" t="s">
        <v>72</v>
      </c>
    </row>
    <row r="1933" spans="1:50" hidden="1" x14ac:dyDescent="0.25">
      <c r="A1933" t="str">
        <f>INDEX('Community ID'!B:B,MATCH(M1933,'Community ID'!A:A,0))</f>
        <v>Cañada Seca</v>
      </c>
      <c r="B1933" t="str">
        <f>INDEX('Community ID'!$K:$K,MATCH('Environmental Data'!$N1933,'Community ID'!J:J,0))</f>
        <v>Constanza</v>
      </c>
      <c r="D1933" t="s">
        <v>6186</v>
      </c>
      <c r="F1933" t="s">
        <v>716</v>
      </c>
      <c r="G1933" t="s">
        <v>173</v>
      </c>
      <c r="H1933" t="s">
        <v>3082</v>
      </c>
      <c r="I1933">
        <v>41</v>
      </c>
      <c r="J1933">
        <v>829566244</v>
      </c>
      <c r="K1933" t="s">
        <v>201</v>
      </c>
      <c r="L1933" t="s">
        <v>6187</v>
      </c>
      <c r="M1933" t="s">
        <v>6128</v>
      </c>
      <c r="N1933" t="s">
        <v>97</v>
      </c>
      <c r="O1933" t="s">
        <v>98</v>
      </c>
      <c r="Q1933" t="s">
        <v>2100</v>
      </c>
      <c r="R1933" t="s">
        <v>6188</v>
      </c>
      <c r="T1933" t="s">
        <v>1564</v>
      </c>
      <c r="U1933" t="s">
        <v>56</v>
      </c>
      <c r="V1933">
        <v>18.9153445</v>
      </c>
      <c r="W1933">
        <v>-70.7458192</v>
      </c>
      <c r="X1933" t="s">
        <v>82</v>
      </c>
      <c r="Y1933" t="s">
        <v>275</v>
      </c>
      <c r="Z1933" t="s">
        <v>83</v>
      </c>
      <c r="AA1933" t="s">
        <v>155</v>
      </c>
      <c r="AB1933" t="s">
        <v>60</v>
      </c>
      <c r="AD1933" t="s">
        <v>156</v>
      </c>
      <c r="AE1933" t="s">
        <v>176</v>
      </c>
      <c r="AF1933" t="s">
        <v>63</v>
      </c>
      <c r="AG1933" t="s">
        <v>313</v>
      </c>
      <c r="AH1933" t="s">
        <v>120</v>
      </c>
      <c r="AJ1933">
        <v>2</v>
      </c>
      <c r="AK1933" t="s">
        <v>1216</v>
      </c>
      <c r="AL1933">
        <v>2</v>
      </c>
      <c r="AN1933" t="s">
        <v>61</v>
      </c>
      <c r="AO1933" t="s">
        <v>67</v>
      </c>
      <c r="AT1933" s="1">
        <v>43884</v>
      </c>
      <c r="AU1933" t="s">
        <v>12538</v>
      </c>
      <c r="AW1933" t="s">
        <v>71</v>
      </c>
      <c r="AX1933" t="s">
        <v>72</v>
      </c>
    </row>
    <row r="1934" spans="1:50" hidden="1" x14ac:dyDescent="0.25">
      <c r="A1934" t="str">
        <f>INDEX('Community ID'!B:B,MATCH(M1934,'Community ID'!A:A,0))</f>
        <v>Cañada Seca</v>
      </c>
      <c r="B1934" t="str">
        <f>INDEX('Community ID'!$K:$K,MATCH('Environmental Data'!$N1934,'Community ID'!J:J,0))</f>
        <v>Constanza</v>
      </c>
      <c r="D1934" t="s">
        <v>6189</v>
      </c>
      <c r="F1934" t="s">
        <v>6190</v>
      </c>
      <c r="G1934" t="s">
        <v>173</v>
      </c>
      <c r="H1934" s="1">
        <v>23201</v>
      </c>
      <c r="I1934">
        <v>58</v>
      </c>
      <c r="J1934">
        <v>8298846154</v>
      </c>
      <c r="K1934" t="s">
        <v>49</v>
      </c>
      <c r="L1934" t="s">
        <v>127</v>
      </c>
      <c r="M1934" t="s">
        <v>6128</v>
      </c>
      <c r="N1934" t="s">
        <v>97</v>
      </c>
      <c r="O1934" t="s">
        <v>98</v>
      </c>
      <c r="Q1934" t="s">
        <v>134</v>
      </c>
      <c r="T1934" t="s">
        <v>836</v>
      </c>
      <c r="U1934" t="s">
        <v>56</v>
      </c>
      <c r="V1934">
        <v>18.9153445</v>
      </c>
      <c r="W1934">
        <v>-70.7458192</v>
      </c>
      <c r="X1934" t="s">
        <v>82</v>
      </c>
      <c r="Y1934" t="s">
        <v>82</v>
      </c>
      <c r="Z1934" t="s">
        <v>58</v>
      </c>
      <c r="AA1934" t="s">
        <v>84</v>
      </c>
      <c r="AB1934" t="s">
        <v>60</v>
      </c>
      <c r="AD1934" t="s">
        <v>156</v>
      </c>
      <c r="AE1934" t="s">
        <v>176</v>
      </c>
      <c r="AF1934" t="s">
        <v>63</v>
      </c>
      <c r="AG1934" t="s">
        <v>64</v>
      </c>
      <c r="AH1934" t="s">
        <v>64</v>
      </c>
      <c r="AI1934" t="s">
        <v>6191</v>
      </c>
      <c r="AJ1934">
        <v>1</v>
      </c>
      <c r="AK1934" t="s">
        <v>837</v>
      </c>
      <c r="AL1934">
        <v>2</v>
      </c>
      <c r="AM1934">
        <v>0</v>
      </c>
      <c r="AN1934" t="s">
        <v>60</v>
      </c>
      <c r="AO1934" t="s">
        <v>67</v>
      </c>
      <c r="AT1934" s="1">
        <v>43884</v>
      </c>
      <c r="AU1934" t="s">
        <v>12539</v>
      </c>
      <c r="AW1934" t="s">
        <v>71</v>
      </c>
      <c r="AX1934" t="s">
        <v>72</v>
      </c>
    </row>
    <row r="1935" spans="1:50" hidden="1" x14ac:dyDescent="0.25">
      <c r="A1935" t="str">
        <f>INDEX('Community ID'!B:B,MATCH(M1935,'Community ID'!A:A,0))</f>
        <v>Cañada Seca</v>
      </c>
      <c r="B1935" t="str">
        <f>INDEX('Community ID'!$K:$K,MATCH('Environmental Data'!$N1935,'Community ID'!J:J,0))</f>
        <v>Constanza</v>
      </c>
      <c r="D1935" t="s">
        <v>6192</v>
      </c>
      <c r="F1935" t="s">
        <v>6193</v>
      </c>
      <c r="G1935" t="s">
        <v>173</v>
      </c>
      <c r="H1935" t="s">
        <v>6194</v>
      </c>
      <c r="I1935">
        <v>34</v>
      </c>
      <c r="J1935" t="s">
        <v>6195</v>
      </c>
      <c r="K1935" t="s">
        <v>49</v>
      </c>
      <c r="L1935" t="s">
        <v>108</v>
      </c>
      <c r="M1935" t="s">
        <v>6144</v>
      </c>
      <c r="N1935" t="s">
        <v>79</v>
      </c>
      <c r="O1935" t="s">
        <v>80</v>
      </c>
      <c r="P1935">
        <v>0</v>
      </c>
      <c r="Q1935" t="s">
        <v>6145</v>
      </c>
      <c r="R1935" t="s">
        <v>6157</v>
      </c>
      <c r="T1935" t="s">
        <v>2146</v>
      </c>
      <c r="U1935" t="s">
        <v>56</v>
      </c>
      <c r="V1935">
        <v>18.9153445</v>
      </c>
      <c r="W1935">
        <v>-70.7458192</v>
      </c>
      <c r="X1935" t="s">
        <v>82</v>
      </c>
      <c r="Y1935" t="s">
        <v>82</v>
      </c>
      <c r="Z1935" t="s">
        <v>166</v>
      </c>
      <c r="AA1935" t="s">
        <v>155</v>
      </c>
      <c r="AB1935" t="s">
        <v>60</v>
      </c>
      <c r="AD1935" t="s">
        <v>181</v>
      </c>
      <c r="AE1935" t="s">
        <v>176</v>
      </c>
      <c r="AF1935" t="s">
        <v>63</v>
      </c>
      <c r="AG1935" t="s">
        <v>621</v>
      </c>
      <c r="AH1935" t="s">
        <v>1176</v>
      </c>
      <c r="AI1935" t="s">
        <v>448</v>
      </c>
      <c r="AJ1935">
        <v>2</v>
      </c>
      <c r="AK1935" t="s">
        <v>4977</v>
      </c>
      <c r="AL1935">
        <v>3</v>
      </c>
      <c r="AM1935">
        <v>0</v>
      </c>
      <c r="AN1935" t="s">
        <v>61</v>
      </c>
      <c r="AO1935" t="s">
        <v>67</v>
      </c>
      <c r="AT1935" s="1">
        <v>43884</v>
      </c>
      <c r="AU1935" t="s">
        <v>12540</v>
      </c>
      <c r="AW1935" t="s">
        <v>71</v>
      </c>
      <c r="AX1935" t="s">
        <v>72</v>
      </c>
    </row>
    <row r="1936" spans="1:50" hidden="1" x14ac:dyDescent="0.25">
      <c r="A1936" t="str">
        <f>INDEX('Community ID'!B:B,MATCH(M1936,'Community ID'!A:A,0))</f>
        <v>Cañada Seca</v>
      </c>
      <c r="B1936" t="str">
        <f>INDEX('Community ID'!$K:$K,MATCH('Environmental Data'!$N1936,'Community ID'!J:J,0))</f>
        <v>Constanza</v>
      </c>
      <c r="D1936" t="s">
        <v>6196</v>
      </c>
      <c r="G1936" t="s">
        <v>173</v>
      </c>
      <c r="H1936" t="s">
        <v>6197</v>
      </c>
      <c r="I1936">
        <v>59</v>
      </c>
      <c r="K1936" t="s">
        <v>76</v>
      </c>
      <c r="L1936" t="s">
        <v>127</v>
      </c>
      <c r="M1936" t="s">
        <v>6128</v>
      </c>
      <c r="N1936" t="s">
        <v>97</v>
      </c>
      <c r="O1936" t="s">
        <v>98</v>
      </c>
      <c r="P1936">
        <v>44342401</v>
      </c>
      <c r="Q1936" t="s">
        <v>134</v>
      </c>
      <c r="S1936">
        <v>5300126595</v>
      </c>
      <c r="T1936" t="s">
        <v>1564</v>
      </c>
      <c r="U1936" t="s">
        <v>56</v>
      </c>
      <c r="V1936">
        <v>18.9153445</v>
      </c>
      <c r="W1936">
        <v>-70.7458192</v>
      </c>
      <c r="X1936" t="s">
        <v>82</v>
      </c>
      <c r="Y1936" t="s">
        <v>82</v>
      </c>
      <c r="Z1936" t="s">
        <v>58</v>
      </c>
      <c r="AA1936" t="s">
        <v>155</v>
      </c>
      <c r="AB1936" t="s">
        <v>60</v>
      </c>
      <c r="AD1936" t="s">
        <v>156</v>
      </c>
      <c r="AE1936" t="s">
        <v>176</v>
      </c>
      <c r="AF1936" t="s">
        <v>63</v>
      </c>
      <c r="AG1936" t="s">
        <v>64</v>
      </c>
      <c r="AH1936" t="s">
        <v>120</v>
      </c>
      <c r="AI1936" t="s">
        <v>4040</v>
      </c>
      <c r="AJ1936">
        <v>2</v>
      </c>
      <c r="AK1936" t="s">
        <v>1216</v>
      </c>
      <c r="AL1936">
        <v>3</v>
      </c>
      <c r="AN1936" t="s">
        <v>60</v>
      </c>
      <c r="AO1936" t="s">
        <v>67</v>
      </c>
      <c r="AT1936" s="1">
        <v>43884</v>
      </c>
      <c r="AU1936" t="s">
        <v>12541</v>
      </c>
      <c r="AW1936" t="s">
        <v>71</v>
      </c>
      <c r="AX1936" t="s">
        <v>72</v>
      </c>
    </row>
    <row r="1937" spans="1:50" hidden="1" x14ac:dyDescent="0.25">
      <c r="A1937" t="str">
        <f>INDEX('Community ID'!B:B,MATCH(M1937,'Community ID'!A:A,0))</f>
        <v>El Arroyazo</v>
      </c>
      <c r="B1937" t="str">
        <f>INDEX('Community ID'!$K:$K,MATCH('Environmental Data'!$N1937,'Community ID'!J:J,0))</f>
        <v>Constanza</v>
      </c>
      <c r="D1937" t="s">
        <v>6198</v>
      </c>
      <c r="F1937" t="s">
        <v>107</v>
      </c>
      <c r="G1937" t="s">
        <v>173</v>
      </c>
      <c r="H1937" s="1">
        <v>32026</v>
      </c>
      <c r="I1937">
        <v>34</v>
      </c>
      <c r="K1937" t="s">
        <v>132</v>
      </c>
      <c r="L1937" t="s">
        <v>108</v>
      </c>
      <c r="M1937" t="s">
        <v>5931</v>
      </c>
      <c r="N1937" t="s">
        <v>79</v>
      </c>
      <c r="O1937" t="s">
        <v>80</v>
      </c>
      <c r="T1937" t="s">
        <v>5932</v>
      </c>
      <c r="U1937" t="s">
        <v>56</v>
      </c>
      <c r="V1937">
        <v>18.971540699999998</v>
      </c>
      <c r="W1937">
        <v>-70.6179731</v>
      </c>
      <c r="X1937" t="s">
        <v>82</v>
      </c>
      <c r="Y1937" t="s">
        <v>82</v>
      </c>
      <c r="Z1937" t="s">
        <v>83</v>
      </c>
      <c r="AA1937" t="s">
        <v>84</v>
      </c>
      <c r="AB1937" t="s">
        <v>60</v>
      </c>
      <c r="AD1937" t="s">
        <v>181</v>
      </c>
      <c r="AE1937" t="s">
        <v>176</v>
      </c>
      <c r="AF1937" t="s">
        <v>63</v>
      </c>
      <c r="AG1937" t="s">
        <v>87</v>
      </c>
      <c r="AH1937" t="s">
        <v>87</v>
      </c>
      <c r="AI1937" t="s">
        <v>6199</v>
      </c>
      <c r="AJ1937">
        <v>1</v>
      </c>
      <c r="AK1937" t="s">
        <v>6200</v>
      </c>
      <c r="AL1937">
        <v>6</v>
      </c>
      <c r="AM1937">
        <v>0</v>
      </c>
      <c r="AN1937" t="s">
        <v>60</v>
      </c>
      <c r="AO1937" t="s">
        <v>67</v>
      </c>
      <c r="AT1937" s="1">
        <v>43884</v>
      </c>
      <c r="AU1937" t="s">
        <v>12542</v>
      </c>
      <c r="AW1937" t="s">
        <v>71</v>
      </c>
      <c r="AX1937" t="s">
        <v>72</v>
      </c>
    </row>
    <row r="1938" spans="1:50" hidden="1" x14ac:dyDescent="0.25">
      <c r="A1938" t="str">
        <f>INDEX('Community ID'!B:B,MATCH(M1938,'Community ID'!A:A,0))</f>
        <v>El Arroyazo</v>
      </c>
      <c r="B1938" t="str">
        <f>INDEX('Community ID'!$K:$K,MATCH('Environmental Data'!$N1938,'Community ID'!J:J,0))</f>
        <v>Constanza</v>
      </c>
      <c r="D1938" t="s">
        <v>6201</v>
      </c>
      <c r="F1938" t="s">
        <v>6202</v>
      </c>
      <c r="G1938" t="s">
        <v>173</v>
      </c>
      <c r="H1938" t="s">
        <v>6203</v>
      </c>
      <c r="I1938">
        <v>1</v>
      </c>
      <c r="J1938">
        <v>8294985272</v>
      </c>
      <c r="K1938" t="s">
        <v>132</v>
      </c>
      <c r="L1938" t="s">
        <v>118</v>
      </c>
      <c r="M1938" t="s">
        <v>78</v>
      </c>
      <c r="N1938" t="s">
        <v>97</v>
      </c>
      <c r="O1938" t="s">
        <v>311</v>
      </c>
      <c r="R1938" t="s">
        <v>6204</v>
      </c>
      <c r="T1938" t="s">
        <v>6205</v>
      </c>
      <c r="U1938" t="s">
        <v>56</v>
      </c>
      <c r="V1938">
        <v>19.0132141113281</v>
      </c>
      <c r="W1938">
        <v>-70.544586181640597</v>
      </c>
      <c r="X1938" t="s">
        <v>196</v>
      </c>
      <c r="Y1938" t="s">
        <v>196</v>
      </c>
      <c r="Z1938" t="s">
        <v>58</v>
      </c>
      <c r="AA1938" t="s">
        <v>84</v>
      </c>
      <c r="AB1938" t="s">
        <v>60</v>
      </c>
      <c r="AD1938" t="s">
        <v>156</v>
      </c>
      <c r="AE1938" t="s">
        <v>176</v>
      </c>
      <c r="AF1938" t="s">
        <v>63</v>
      </c>
      <c r="AG1938" t="s">
        <v>6206</v>
      </c>
      <c r="AH1938" t="s">
        <v>120</v>
      </c>
      <c r="AI1938" t="s">
        <v>6207</v>
      </c>
      <c r="AJ1938">
        <v>1</v>
      </c>
      <c r="AK1938" t="s">
        <v>5974</v>
      </c>
      <c r="AL1938">
        <v>3</v>
      </c>
      <c r="AN1938" t="s">
        <v>60</v>
      </c>
      <c r="AO1938" t="s">
        <v>67</v>
      </c>
      <c r="AT1938" s="1">
        <v>43884</v>
      </c>
      <c r="AU1938" t="s">
        <v>12543</v>
      </c>
      <c r="AW1938" t="s">
        <v>71</v>
      </c>
      <c r="AX1938" t="s">
        <v>72</v>
      </c>
    </row>
    <row r="1939" spans="1:50" hidden="1" x14ac:dyDescent="0.25">
      <c r="A1939" t="str">
        <f>INDEX('Community ID'!B:B,MATCH(M1939,'Community ID'!A:A,0))</f>
        <v>El Arroyazo</v>
      </c>
      <c r="B1939" t="str">
        <f>INDEX('Community ID'!$K:$K,MATCH('Environmental Data'!$N1939,'Community ID'!J:J,0))</f>
        <v>Constanza</v>
      </c>
      <c r="D1939" t="s">
        <v>6208</v>
      </c>
      <c r="G1939" t="s">
        <v>151</v>
      </c>
      <c r="H1939" s="1">
        <v>26576</v>
      </c>
      <c r="I1939">
        <v>49</v>
      </c>
      <c r="K1939" t="s">
        <v>76</v>
      </c>
      <c r="M1939" t="s">
        <v>239</v>
      </c>
      <c r="N1939" t="s">
        <v>79</v>
      </c>
      <c r="O1939" t="s">
        <v>98</v>
      </c>
      <c r="T1939" t="s">
        <v>5462</v>
      </c>
      <c r="U1939" t="s">
        <v>56</v>
      </c>
      <c r="V1939">
        <v>19.019392</v>
      </c>
      <c r="W1939">
        <v>-70.5498616</v>
      </c>
      <c r="X1939" t="s">
        <v>57</v>
      </c>
      <c r="Y1939" t="s">
        <v>57</v>
      </c>
      <c r="Z1939" t="s">
        <v>83</v>
      </c>
      <c r="AA1939" t="s">
        <v>84</v>
      </c>
      <c r="AB1939" t="s">
        <v>60</v>
      </c>
      <c r="AD1939" t="s">
        <v>156</v>
      </c>
      <c r="AE1939" t="s">
        <v>176</v>
      </c>
      <c r="AF1939" t="s">
        <v>63</v>
      </c>
      <c r="AG1939" t="s">
        <v>621</v>
      </c>
      <c r="AH1939" t="s">
        <v>1076</v>
      </c>
      <c r="AI1939" t="s">
        <v>5752</v>
      </c>
      <c r="AJ1939">
        <v>1</v>
      </c>
      <c r="AK1939" t="s">
        <v>3824</v>
      </c>
      <c r="AL1939">
        <v>2</v>
      </c>
      <c r="AN1939" t="s">
        <v>61</v>
      </c>
      <c r="AO1939" t="s">
        <v>67</v>
      </c>
      <c r="AT1939" s="1">
        <v>43884</v>
      </c>
      <c r="AU1939" t="s">
        <v>12544</v>
      </c>
      <c r="AW1939" t="s">
        <v>71</v>
      </c>
      <c r="AX1939" t="s">
        <v>72</v>
      </c>
    </row>
    <row r="1940" spans="1:50" hidden="1" x14ac:dyDescent="0.25">
      <c r="A1940" t="str">
        <f>INDEX('Community ID'!B:B,MATCH(M1940,'Community ID'!A:A,0))</f>
        <v>El Arroyazo</v>
      </c>
      <c r="B1940" t="str">
        <f>INDEX('Community ID'!$K:$K,MATCH('Environmental Data'!$N1940,'Community ID'!J:J,0))</f>
        <v>Constanza</v>
      </c>
      <c r="D1940" t="s">
        <v>6209</v>
      </c>
      <c r="F1940" t="s">
        <v>6210</v>
      </c>
      <c r="G1940" t="s">
        <v>173</v>
      </c>
      <c r="H1940" s="1">
        <v>26698</v>
      </c>
      <c r="I1940">
        <v>48</v>
      </c>
      <c r="J1940">
        <v>8098377764</v>
      </c>
      <c r="K1940" t="s">
        <v>76</v>
      </c>
      <c r="L1940" t="s">
        <v>127</v>
      </c>
      <c r="M1940" t="s">
        <v>78</v>
      </c>
      <c r="N1940" t="s">
        <v>52</v>
      </c>
      <c r="O1940" t="s">
        <v>311</v>
      </c>
      <c r="Q1940" t="s">
        <v>6211</v>
      </c>
      <c r="R1940" t="s">
        <v>6204</v>
      </c>
      <c r="T1940" t="s">
        <v>6205</v>
      </c>
      <c r="U1940" t="s">
        <v>56</v>
      </c>
      <c r="V1940">
        <v>19.0132141113281</v>
      </c>
      <c r="W1940">
        <v>-70.544586181640597</v>
      </c>
      <c r="X1940" t="s">
        <v>82</v>
      </c>
      <c r="Y1940" t="s">
        <v>82</v>
      </c>
      <c r="Z1940" t="s">
        <v>83</v>
      </c>
      <c r="AA1940" t="s">
        <v>84</v>
      </c>
      <c r="AB1940" t="s">
        <v>60</v>
      </c>
      <c r="AD1940" t="s">
        <v>156</v>
      </c>
      <c r="AE1940" t="s">
        <v>176</v>
      </c>
      <c r="AF1940" t="s">
        <v>63</v>
      </c>
      <c r="AG1940" t="s">
        <v>6212</v>
      </c>
      <c r="AH1940" t="s">
        <v>6213</v>
      </c>
      <c r="AI1940" t="s">
        <v>6207</v>
      </c>
      <c r="AJ1940">
        <v>1</v>
      </c>
      <c r="AK1940" t="s">
        <v>5974</v>
      </c>
      <c r="AL1940">
        <v>4</v>
      </c>
      <c r="AN1940" t="s">
        <v>60</v>
      </c>
      <c r="AO1940" t="s">
        <v>67</v>
      </c>
      <c r="AT1940" s="1">
        <v>43884</v>
      </c>
      <c r="AU1940" t="s">
        <v>12545</v>
      </c>
      <c r="AW1940" t="s">
        <v>71</v>
      </c>
      <c r="AX1940" t="s">
        <v>72</v>
      </c>
    </row>
    <row r="1941" spans="1:50" hidden="1" x14ac:dyDescent="0.25">
      <c r="A1941" t="str">
        <f>INDEX('Community ID'!B:B,MATCH(M1941,'Community ID'!A:A,0))</f>
        <v>Cañada Seca</v>
      </c>
      <c r="B1941" t="str">
        <f>INDEX('Community ID'!$K:$K,MATCH('Environmental Data'!$N1941,'Community ID'!J:J,0))</f>
        <v>Constanza</v>
      </c>
      <c r="D1941" t="s">
        <v>6214</v>
      </c>
      <c r="G1941" t="s">
        <v>173</v>
      </c>
      <c r="H1941" t="s">
        <v>6215</v>
      </c>
      <c r="I1941">
        <v>58</v>
      </c>
      <c r="L1941" t="s">
        <v>127</v>
      </c>
      <c r="M1941" t="s">
        <v>6128</v>
      </c>
      <c r="N1941" t="s">
        <v>97</v>
      </c>
      <c r="O1941" t="s">
        <v>98</v>
      </c>
      <c r="Q1941" t="s">
        <v>134</v>
      </c>
      <c r="T1941" t="s">
        <v>1564</v>
      </c>
      <c r="U1941" t="s">
        <v>56</v>
      </c>
      <c r="V1941">
        <v>18.9141361</v>
      </c>
      <c r="W1941">
        <v>-70.710437799999994</v>
      </c>
      <c r="X1941" t="s">
        <v>82</v>
      </c>
      <c r="Y1941" t="s">
        <v>82</v>
      </c>
      <c r="Z1941" t="s">
        <v>345</v>
      </c>
      <c r="AA1941" t="s">
        <v>155</v>
      </c>
      <c r="AB1941" t="s">
        <v>61</v>
      </c>
      <c r="AC1941" t="s">
        <v>61</v>
      </c>
      <c r="AD1941" t="s">
        <v>156</v>
      </c>
      <c r="AE1941" t="s">
        <v>176</v>
      </c>
      <c r="AF1941" t="s">
        <v>63</v>
      </c>
      <c r="AG1941" t="s">
        <v>64</v>
      </c>
      <c r="AH1941" t="s">
        <v>120</v>
      </c>
      <c r="AI1941" t="s">
        <v>307</v>
      </c>
      <c r="AJ1941">
        <v>1</v>
      </c>
      <c r="AK1941" t="s">
        <v>1216</v>
      </c>
      <c r="AL1941">
        <v>3</v>
      </c>
      <c r="AN1941" t="s">
        <v>60</v>
      </c>
      <c r="AO1941" t="s">
        <v>67</v>
      </c>
      <c r="AT1941" s="1">
        <v>43884</v>
      </c>
      <c r="AU1941" t="s">
        <v>12546</v>
      </c>
      <c r="AW1941" t="s">
        <v>71</v>
      </c>
      <c r="AX1941" t="s">
        <v>72</v>
      </c>
    </row>
    <row r="1942" spans="1:50" hidden="1" x14ac:dyDescent="0.25">
      <c r="A1942" t="str">
        <f>INDEX('Community ID'!B:B,MATCH(M1942,'Community ID'!A:A,0))</f>
        <v>Cañada Seca</v>
      </c>
      <c r="B1942" t="str">
        <f>INDEX('Community ID'!$K:$K,MATCH('Environmental Data'!$N1942,'Community ID'!J:J,0))</f>
        <v>Constanza</v>
      </c>
      <c r="D1942" t="s">
        <v>6227</v>
      </c>
      <c r="F1942" t="s">
        <v>6228</v>
      </c>
      <c r="G1942" t="s">
        <v>173</v>
      </c>
      <c r="H1942" s="1">
        <v>15383</v>
      </c>
      <c r="I1942">
        <v>79</v>
      </c>
      <c r="K1942" t="s">
        <v>49</v>
      </c>
      <c r="L1942" t="s">
        <v>127</v>
      </c>
      <c r="M1942" t="s">
        <v>6229</v>
      </c>
      <c r="N1942" t="s">
        <v>97</v>
      </c>
      <c r="O1942" t="s">
        <v>98</v>
      </c>
      <c r="Q1942" t="s">
        <v>134</v>
      </c>
      <c r="T1942" t="s">
        <v>836</v>
      </c>
      <c r="U1942" t="s">
        <v>56</v>
      </c>
      <c r="V1942">
        <v>18.9141361</v>
      </c>
      <c r="W1942">
        <v>-70.710437799999994</v>
      </c>
      <c r="X1942" t="s">
        <v>82</v>
      </c>
      <c r="Y1942" t="s">
        <v>82</v>
      </c>
      <c r="Z1942" t="s">
        <v>345</v>
      </c>
      <c r="AA1942" t="s">
        <v>59</v>
      </c>
      <c r="AB1942" t="s">
        <v>61</v>
      </c>
      <c r="AC1942" t="s">
        <v>61</v>
      </c>
      <c r="AD1942" t="s">
        <v>156</v>
      </c>
      <c r="AE1942" t="s">
        <v>157</v>
      </c>
      <c r="AF1942" t="s">
        <v>111</v>
      </c>
      <c r="AG1942" t="s">
        <v>64</v>
      </c>
      <c r="AH1942" t="s">
        <v>120</v>
      </c>
      <c r="AI1942" t="s">
        <v>307</v>
      </c>
      <c r="AJ1942">
        <v>1</v>
      </c>
      <c r="AK1942" t="s">
        <v>1476</v>
      </c>
      <c r="AL1942">
        <v>1</v>
      </c>
      <c r="AM1942">
        <v>0</v>
      </c>
      <c r="AN1942" t="s">
        <v>60</v>
      </c>
      <c r="AO1942" t="s">
        <v>67</v>
      </c>
      <c r="AT1942" s="1">
        <v>43884</v>
      </c>
      <c r="AU1942" t="s">
        <v>12547</v>
      </c>
      <c r="AW1942" t="s">
        <v>71</v>
      </c>
      <c r="AX1942" t="s">
        <v>72</v>
      </c>
    </row>
    <row r="1943" spans="1:50" hidden="1" x14ac:dyDescent="0.25">
      <c r="A1943" t="str">
        <f>INDEX('Community ID'!B:B,MATCH(M1943,'Community ID'!A:A,0))</f>
        <v>El Arroyazo</v>
      </c>
      <c r="B1943" t="str">
        <f>INDEX('Community ID'!$K:$K,MATCH('Environmental Data'!$N1943,'Community ID'!J:J,0))</f>
        <v>Constanza</v>
      </c>
      <c r="D1943" t="s">
        <v>6216</v>
      </c>
      <c r="G1943" t="s">
        <v>173</v>
      </c>
      <c r="H1943" s="1">
        <v>26759</v>
      </c>
      <c r="I1943">
        <v>48</v>
      </c>
      <c r="J1943">
        <v>8296313912</v>
      </c>
      <c r="K1943" t="s">
        <v>201</v>
      </c>
      <c r="L1943" t="s">
        <v>6217</v>
      </c>
      <c r="M1943" t="s">
        <v>239</v>
      </c>
      <c r="N1943" t="s">
        <v>79</v>
      </c>
      <c r="O1943" t="s">
        <v>80</v>
      </c>
      <c r="Q1943" t="s">
        <v>134</v>
      </c>
      <c r="S1943">
        <v>108644782</v>
      </c>
      <c r="T1943" t="s">
        <v>5462</v>
      </c>
      <c r="U1943" t="s">
        <v>56</v>
      </c>
      <c r="V1943">
        <v>19.019392</v>
      </c>
      <c r="W1943">
        <v>-70.5498616</v>
      </c>
      <c r="X1943" t="s">
        <v>82</v>
      </c>
      <c r="Y1943" t="s">
        <v>196</v>
      </c>
      <c r="Z1943" t="s">
        <v>83</v>
      </c>
      <c r="AA1943" t="s">
        <v>84</v>
      </c>
      <c r="AB1943" t="s">
        <v>60</v>
      </c>
      <c r="AD1943" t="s">
        <v>156</v>
      </c>
      <c r="AE1943" t="s">
        <v>176</v>
      </c>
      <c r="AF1943" t="s">
        <v>63</v>
      </c>
      <c r="AG1943" t="s">
        <v>6218</v>
      </c>
      <c r="AH1943" t="s">
        <v>6219</v>
      </c>
      <c r="AI1943" t="s">
        <v>6220</v>
      </c>
      <c r="AJ1943">
        <v>1</v>
      </c>
      <c r="AK1943" t="s">
        <v>881</v>
      </c>
      <c r="AL1943">
        <v>4</v>
      </c>
      <c r="AN1943" t="s">
        <v>60</v>
      </c>
      <c r="AO1943" t="s">
        <v>67</v>
      </c>
      <c r="AT1943" s="1">
        <v>43884</v>
      </c>
      <c r="AU1943" t="s">
        <v>12548</v>
      </c>
      <c r="AW1943" t="s">
        <v>71</v>
      </c>
      <c r="AX1943" t="s">
        <v>72</v>
      </c>
    </row>
    <row r="1944" spans="1:50" hidden="1" x14ac:dyDescent="0.25">
      <c r="A1944" t="str">
        <f>INDEX('Community ID'!B:B,MATCH(M1944,'Community ID'!A:A,0))</f>
        <v>Cañada Seca</v>
      </c>
      <c r="B1944" t="str">
        <f>INDEX('Community ID'!$K:$K,MATCH('Environmental Data'!$N1944,'Community ID'!J:J,0))</f>
        <v>Constanza</v>
      </c>
      <c r="D1944" t="s">
        <v>6222</v>
      </c>
      <c r="F1944" t="s">
        <v>6223</v>
      </c>
      <c r="G1944" t="s">
        <v>173</v>
      </c>
      <c r="H1944" s="1">
        <v>28406</v>
      </c>
      <c r="I1944">
        <v>44</v>
      </c>
      <c r="J1944" t="s">
        <v>6224</v>
      </c>
      <c r="K1944" t="s">
        <v>49</v>
      </c>
      <c r="L1944" t="s">
        <v>108</v>
      </c>
      <c r="M1944" t="s">
        <v>6144</v>
      </c>
      <c r="N1944" t="s">
        <v>79</v>
      </c>
      <c r="O1944" t="s">
        <v>80</v>
      </c>
      <c r="P1944">
        <v>0</v>
      </c>
      <c r="Q1944" t="s">
        <v>6145</v>
      </c>
      <c r="R1944" t="s">
        <v>2595</v>
      </c>
      <c r="T1944" t="s">
        <v>2146</v>
      </c>
      <c r="U1944" t="s">
        <v>56</v>
      </c>
      <c r="V1944">
        <v>18.911460399999999</v>
      </c>
      <c r="W1944">
        <v>-70.712572199999997</v>
      </c>
      <c r="X1944" t="s">
        <v>82</v>
      </c>
      <c r="Y1944" t="s">
        <v>82</v>
      </c>
      <c r="Z1944" t="s">
        <v>345</v>
      </c>
      <c r="AA1944" t="s">
        <v>155</v>
      </c>
      <c r="AC1944" t="s">
        <v>60</v>
      </c>
      <c r="AD1944" t="s">
        <v>181</v>
      </c>
      <c r="AE1944" t="s">
        <v>176</v>
      </c>
      <c r="AF1944" t="s">
        <v>63</v>
      </c>
      <c r="AG1944" t="s">
        <v>61</v>
      </c>
      <c r="AH1944" t="s">
        <v>6225</v>
      </c>
      <c r="AI1944" t="s">
        <v>6226</v>
      </c>
      <c r="AJ1944">
        <v>1</v>
      </c>
      <c r="AK1944" t="s">
        <v>2036</v>
      </c>
      <c r="AL1944">
        <v>4</v>
      </c>
      <c r="AM1944">
        <v>0</v>
      </c>
      <c r="AN1944" t="s">
        <v>60</v>
      </c>
      <c r="AO1944" t="s">
        <v>67</v>
      </c>
      <c r="AT1944" s="1">
        <v>43884</v>
      </c>
      <c r="AU1944" t="s">
        <v>12549</v>
      </c>
      <c r="AW1944" t="s">
        <v>71</v>
      </c>
      <c r="AX1944" t="s">
        <v>72</v>
      </c>
    </row>
    <row r="1945" spans="1:50" hidden="1" x14ac:dyDescent="0.25">
      <c r="A1945" t="str">
        <f>INDEX('Community ID'!B:B,MATCH(M1945,'Community ID'!A:A,0))</f>
        <v>El Arroyazo</v>
      </c>
      <c r="B1945" t="str">
        <f>INDEX('Community ID'!$K:$K,MATCH('Environmental Data'!$N1945,'Community ID'!J:J,0))</f>
        <v>Constanza</v>
      </c>
      <c r="D1945" t="s">
        <v>6221</v>
      </c>
      <c r="G1945" t="s">
        <v>173</v>
      </c>
      <c r="H1945" s="1">
        <v>27673</v>
      </c>
      <c r="I1945">
        <v>46</v>
      </c>
      <c r="K1945" t="s">
        <v>76</v>
      </c>
      <c r="L1945" t="s">
        <v>517</v>
      </c>
      <c r="M1945" t="s">
        <v>78</v>
      </c>
      <c r="N1945" t="s">
        <v>52</v>
      </c>
      <c r="O1945" t="s">
        <v>98</v>
      </c>
      <c r="Q1945" t="s">
        <v>134</v>
      </c>
      <c r="R1945" t="s">
        <v>6204</v>
      </c>
      <c r="T1945" t="s">
        <v>6205</v>
      </c>
      <c r="U1945" t="s">
        <v>56</v>
      </c>
      <c r="V1945">
        <v>19.0132141113281</v>
      </c>
      <c r="W1945">
        <v>-70.544586181640597</v>
      </c>
      <c r="X1945" t="s">
        <v>82</v>
      </c>
      <c r="Y1945" t="s">
        <v>196</v>
      </c>
      <c r="Z1945" t="s">
        <v>83</v>
      </c>
      <c r="AA1945" t="s">
        <v>84</v>
      </c>
      <c r="AB1945" t="s">
        <v>60</v>
      </c>
      <c r="AD1945" t="s">
        <v>156</v>
      </c>
      <c r="AE1945" t="s">
        <v>176</v>
      </c>
      <c r="AF1945" t="s">
        <v>63</v>
      </c>
      <c r="AG1945" t="s">
        <v>6206</v>
      </c>
      <c r="AH1945" t="s">
        <v>6213</v>
      </c>
      <c r="AI1945" t="s">
        <v>6207</v>
      </c>
      <c r="AJ1945">
        <v>1</v>
      </c>
      <c r="AK1945" t="s">
        <v>5974</v>
      </c>
      <c r="AL1945">
        <v>3</v>
      </c>
      <c r="AN1945" t="s">
        <v>61</v>
      </c>
      <c r="AO1945" t="s">
        <v>67</v>
      </c>
      <c r="AT1945" s="1">
        <v>43884</v>
      </c>
      <c r="AU1945" t="s">
        <v>12550</v>
      </c>
      <c r="AW1945" t="s">
        <v>71</v>
      </c>
      <c r="AX1945" t="s">
        <v>72</v>
      </c>
    </row>
    <row r="1946" spans="1:50" hidden="1" x14ac:dyDescent="0.25">
      <c r="A1946" t="str">
        <f>INDEX('Community ID'!B:B,MATCH(M1946,'Community ID'!A:A,0))</f>
        <v>Cañada Seca</v>
      </c>
      <c r="B1946" t="str">
        <f>INDEX('Community ID'!$K:$K,MATCH('Environmental Data'!$N1946,'Community ID'!J:J,0))</f>
        <v>Constanza</v>
      </c>
      <c r="D1946" t="s">
        <v>6126</v>
      </c>
      <c r="G1946" t="s">
        <v>151</v>
      </c>
      <c r="H1946" t="s">
        <v>6127</v>
      </c>
      <c r="I1946">
        <v>39</v>
      </c>
      <c r="J1946">
        <v>8097236440</v>
      </c>
      <c r="L1946" t="s">
        <v>247</v>
      </c>
      <c r="M1946" t="s">
        <v>6128</v>
      </c>
      <c r="N1946" t="s">
        <v>97</v>
      </c>
      <c r="O1946" t="s">
        <v>98</v>
      </c>
      <c r="T1946" t="s">
        <v>1564</v>
      </c>
      <c r="U1946" t="s">
        <v>56</v>
      </c>
      <c r="V1946">
        <v>18.9141361</v>
      </c>
      <c r="W1946">
        <v>-70.710437799999994</v>
      </c>
      <c r="X1946" t="s">
        <v>100</v>
      </c>
      <c r="Y1946" t="s">
        <v>100</v>
      </c>
      <c r="Z1946" t="s">
        <v>166</v>
      </c>
      <c r="AA1946" t="s">
        <v>155</v>
      </c>
      <c r="AC1946" t="s">
        <v>60</v>
      </c>
      <c r="AD1946" t="s">
        <v>156</v>
      </c>
      <c r="AE1946" t="s">
        <v>176</v>
      </c>
      <c r="AF1946" t="s">
        <v>111</v>
      </c>
      <c r="AG1946" t="s">
        <v>64</v>
      </c>
      <c r="AH1946" t="s">
        <v>120</v>
      </c>
      <c r="AI1946" t="s">
        <v>307</v>
      </c>
      <c r="AJ1946">
        <v>1</v>
      </c>
      <c r="AK1946" t="s">
        <v>1216</v>
      </c>
      <c r="AL1946">
        <v>4</v>
      </c>
      <c r="AN1946" t="s">
        <v>61</v>
      </c>
      <c r="AO1946" t="s">
        <v>67</v>
      </c>
      <c r="AT1946" s="1">
        <v>43884</v>
      </c>
      <c r="AU1946" t="s">
        <v>12551</v>
      </c>
      <c r="AW1946" t="s">
        <v>71</v>
      </c>
      <c r="AX1946" t="s">
        <v>72</v>
      </c>
    </row>
    <row r="1947" spans="1:50" hidden="1" x14ac:dyDescent="0.25">
      <c r="A1947" t="str">
        <f>INDEX('Community ID'!B:B,MATCH(M1947,'Community ID'!A:A,0))</f>
        <v>El Arroyazo</v>
      </c>
      <c r="B1947" t="str">
        <f>INDEX('Community ID'!$K:$K,MATCH('Environmental Data'!$N1947,'Community ID'!J:J,0))</f>
        <v>Constanza</v>
      </c>
      <c r="D1947" t="s">
        <v>6235</v>
      </c>
      <c r="G1947" t="s">
        <v>173</v>
      </c>
      <c r="H1947" t="s">
        <v>5849</v>
      </c>
      <c r="I1947">
        <v>39</v>
      </c>
      <c r="J1947">
        <v>8493415403</v>
      </c>
      <c r="K1947" t="s">
        <v>201</v>
      </c>
      <c r="L1947" t="s">
        <v>127</v>
      </c>
      <c r="M1947" t="s">
        <v>239</v>
      </c>
      <c r="N1947" t="s">
        <v>79</v>
      </c>
      <c r="O1947" t="s">
        <v>98</v>
      </c>
      <c r="S1947">
        <v>5300383352</v>
      </c>
      <c r="T1947" t="s">
        <v>5462</v>
      </c>
      <c r="U1947" t="s">
        <v>56</v>
      </c>
      <c r="V1947">
        <v>19.0163692</v>
      </c>
      <c r="W1947">
        <v>-70.541181399999999</v>
      </c>
      <c r="X1947" t="s">
        <v>275</v>
      </c>
      <c r="Y1947" t="s">
        <v>275</v>
      </c>
      <c r="Z1947" t="s">
        <v>83</v>
      </c>
      <c r="AA1947" t="s">
        <v>84</v>
      </c>
      <c r="AC1947" t="s">
        <v>60</v>
      </c>
      <c r="AD1947" t="s">
        <v>156</v>
      </c>
      <c r="AE1947" t="s">
        <v>176</v>
      </c>
      <c r="AF1947" t="s">
        <v>63</v>
      </c>
      <c r="AG1947" t="s">
        <v>1076</v>
      </c>
      <c r="AH1947" t="s">
        <v>6236</v>
      </c>
      <c r="AI1947" t="s">
        <v>5752</v>
      </c>
      <c r="AJ1947">
        <v>1</v>
      </c>
      <c r="AK1947" t="s">
        <v>66</v>
      </c>
      <c r="AL1947">
        <v>2</v>
      </c>
      <c r="AN1947" t="s">
        <v>61</v>
      </c>
      <c r="AO1947" t="s">
        <v>67</v>
      </c>
      <c r="AT1947" s="1">
        <v>43884</v>
      </c>
      <c r="AU1947" t="s">
        <v>12552</v>
      </c>
      <c r="AW1947" t="s">
        <v>71</v>
      </c>
      <c r="AX1947" t="s">
        <v>72</v>
      </c>
    </row>
    <row r="1948" spans="1:50" hidden="1" x14ac:dyDescent="0.25">
      <c r="A1948" t="str">
        <f>INDEX('Community ID'!B:B,MATCH(M1948,'Community ID'!A:A,0))</f>
        <v>El Arroyazo</v>
      </c>
      <c r="B1948" t="str">
        <f>INDEX('Community ID'!$K:$K,MATCH('Environmental Data'!$N1948,'Community ID'!J:J,0))</f>
        <v>Constanza</v>
      </c>
      <c r="D1948" t="s">
        <v>6230</v>
      </c>
      <c r="F1948" t="s">
        <v>6231</v>
      </c>
      <c r="G1948" t="s">
        <v>151</v>
      </c>
      <c r="H1948" t="s">
        <v>6232</v>
      </c>
      <c r="I1948">
        <v>52</v>
      </c>
      <c r="K1948" t="s">
        <v>132</v>
      </c>
      <c r="L1948" t="s">
        <v>5930</v>
      </c>
      <c r="M1948" t="s">
        <v>5931</v>
      </c>
      <c r="N1948" t="s">
        <v>79</v>
      </c>
      <c r="O1948" t="s">
        <v>80</v>
      </c>
      <c r="T1948" t="s">
        <v>5932</v>
      </c>
      <c r="U1948" t="s">
        <v>56</v>
      </c>
      <c r="V1948">
        <v>18.971540699999998</v>
      </c>
      <c r="W1948">
        <v>-70.6179731</v>
      </c>
      <c r="X1948" t="s">
        <v>82</v>
      </c>
      <c r="Y1948" t="s">
        <v>57</v>
      </c>
      <c r="Z1948" t="s">
        <v>110</v>
      </c>
      <c r="AA1948" t="s">
        <v>84</v>
      </c>
      <c r="AC1948" t="s">
        <v>60</v>
      </c>
      <c r="AD1948" t="s">
        <v>181</v>
      </c>
      <c r="AE1948" t="s">
        <v>157</v>
      </c>
      <c r="AF1948" t="s">
        <v>111</v>
      </c>
      <c r="AG1948" t="s">
        <v>6233</v>
      </c>
      <c r="AH1948" t="s">
        <v>6233</v>
      </c>
      <c r="AI1948" t="s">
        <v>6234</v>
      </c>
      <c r="AJ1948">
        <v>1</v>
      </c>
      <c r="AK1948" t="s">
        <v>89</v>
      </c>
      <c r="AL1948">
        <v>4</v>
      </c>
      <c r="AM1948">
        <v>0</v>
      </c>
      <c r="AN1948" t="s">
        <v>60</v>
      </c>
      <c r="AO1948" t="s">
        <v>67</v>
      </c>
      <c r="AT1948" s="1">
        <v>43884</v>
      </c>
      <c r="AU1948" t="s">
        <v>12553</v>
      </c>
      <c r="AW1948" t="s">
        <v>71</v>
      </c>
      <c r="AX1948" t="s">
        <v>72</v>
      </c>
    </row>
    <row r="1949" spans="1:50" hidden="1" x14ac:dyDescent="0.25">
      <c r="A1949" t="str">
        <f>INDEX('Community ID'!B:B,MATCH(M1949,'Community ID'!A:A,0))</f>
        <v>El Arroyazo</v>
      </c>
      <c r="B1949" t="str">
        <f>INDEX('Community ID'!$K:$K,MATCH('Environmental Data'!$N1949,'Community ID'!J:J,0))</f>
        <v>Constanza</v>
      </c>
      <c r="D1949" t="s">
        <v>6237</v>
      </c>
      <c r="F1949" t="s">
        <v>6238</v>
      </c>
      <c r="G1949" t="s">
        <v>173</v>
      </c>
      <c r="H1949" t="s">
        <v>6239</v>
      </c>
      <c r="I1949">
        <v>78</v>
      </c>
      <c r="J1949">
        <v>8097515825</v>
      </c>
      <c r="K1949" t="s">
        <v>76</v>
      </c>
      <c r="L1949" t="s">
        <v>127</v>
      </c>
      <c r="M1949" t="s">
        <v>239</v>
      </c>
      <c r="N1949" t="s">
        <v>52</v>
      </c>
      <c r="O1949" t="s">
        <v>311</v>
      </c>
      <c r="Q1949" t="s">
        <v>134</v>
      </c>
      <c r="R1949" t="s">
        <v>6240</v>
      </c>
      <c r="T1949" t="s">
        <v>6205</v>
      </c>
      <c r="U1949" t="s">
        <v>56</v>
      </c>
      <c r="V1949">
        <v>19.0132141113281</v>
      </c>
      <c r="W1949">
        <v>-70.544586181640597</v>
      </c>
      <c r="X1949" t="s">
        <v>82</v>
      </c>
      <c r="Y1949" t="s">
        <v>82</v>
      </c>
      <c r="Z1949" t="s">
        <v>83</v>
      </c>
      <c r="AA1949" t="s">
        <v>84</v>
      </c>
      <c r="AB1949" t="s">
        <v>60</v>
      </c>
      <c r="AD1949" t="s">
        <v>156</v>
      </c>
      <c r="AE1949" t="s">
        <v>176</v>
      </c>
      <c r="AF1949" t="s">
        <v>63</v>
      </c>
      <c r="AG1949" t="s">
        <v>6241</v>
      </c>
      <c r="AH1949" t="s">
        <v>6213</v>
      </c>
      <c r="AI1949" t="s">
        <v>6207</v>
      </c>
      <c r="AJ1949">
        <v>1</v>
      </c>
      <c r="AK1949" t="s">
        <v>5974</v>
      </c>
      <c r="AL1949">
        <v>5</v>
      </c>
      <c r="AN1949" t="s">
        <v>60</v>
      </c>
      <c r="AO1949" t="s">
        <v>67</v>
      </c>
      <c r="AT1949" s="1">
        <v>43884</v>
      </c>
      <c r="AU1949" t="s">
        <v>12554</v>
      </c>
      <c r="AW1949" t="s">
        <v>71</v>
      </c>
      <c r="AX1949" t="s">
        <v>72</v>
      </c>
    </row>
    <row r="1950" spans="1:50" hidden="1" x14ac:dyDescent="0.25">
      <c r="A1950" t="str">
        <f>INDEX('Community ID'!B:B,MATCH(M1950,'Community ID'!A:A,0))</f>
        <v>Cañada Seca</v>
      </c>
      <c r="B1950" t="str">
        <f>INDEX('Community ID'!$K:$K,MATCH('Environmental Data'!$N1950,'Community ID'!J:J,0))</f>
        <v>Constanza</v>
      </c>
      <c r="D1950" t="s">
        <v>6242</v>
      </c>
      <c r="G1950" t="s">
        <v>173</v>
      </c>
      <c r="H1950" t="s">
        <v>6243</v>
      </c>
      <c r="I1950">
        <v>49</v>
      </c>
      <c r="J1950">
        <v>8096017846</v>
      </c>
      <c r="K1950" t="s">
        <v>201</v>
      </c>
      <c r="L1950" t="s">
        <v>127</v>
      </c>
      <c r="M1950" t="s">
        <v>6128</v>
      </c>
      <c r="N1950" t="s">
        <v>97</v>
      </c>
      <c r="O1950" t="s">
        <v>98</v>
      </c>
      <c r="Q1950" t="s">
        <v>134</v>
      </c>
      <c r="T1950" t="s">
        <v>836</v>
      </c>
      <c r="U1950" t="s">
        <v>56</v>
      </c>
      <c r="V1950">
        <v>18.913057999999999</v>
      </c>
      <c r="W1950">
        <v>-70.710182200000006</v>
      </c>
      <c r="X1950" t="s">
        <v>82</v>
      </c>
      <c r="Y1950" t="s">
        <v>82</v>
      </c>
      <c r="Z1950" t="s">
        <v>58</v>
      </c>
      <c r="AA1950" t="s">
        <v>84</v>
      </c>
      <c r="AB1950" t="s">
        <v>60</v>
      </c>
      <c r="AD1950" t="s">
        <v>156</v>
      </c>
      <c r="AE1950" t="s">
        <v>176</v>
      </c>
      <c r="AF1950" t="s">
        <v>63</v>
      </c>
      <c r="AG1950" t="s">
        <v>135</v>
      </c>
      <c r="AH1950" t="s">
        <v>120</v>
      </c>
      <c r="AI1950" t="s">
        <v>65</v>
      </c>
      <c r="AJ1950">
        <v>1</v>
      </c>
      <c r="AK1950" t="s">
        <v>6244</v>
      </c>
      <c r="AL1950">
        <v>4</v>
      </c>
      <c r="AM1950">
        <v>0</v>
      </c>
      <c r="AN1950" t="s">
        <v>60</v>
      </c>
      <c r="AO1950" t="s">
        <v>67</v>
      </c>
      <c r="AT1950" s="1">
        <v>43884</v>
      </c>
      <c r="AU1950" t="s">
        <v>12555</v>
      </c>
      <c r="AW1950" t="s">
        <v>71</v>
      </c>
      <c r="AX1950" t="s">
        <v>72</v>
      </c>
    </row>
    <row r="1951" spans="1:50" hidden="1" x14ac:dyDescent="0.25">
      <c r="A1951" t="str">
        <f>INDEX('Community ID'!B:B,MATCH(M1951,'Community ID'!A:A,0))</f>
        <v>Cañada Seca</v>
      </c>
      <c r="B1951" t="str">
        <f>INDEX('Community ID'!$K:$K,MATCH('Environmental Data'!$N1951,'Community ID'!J:J,0))</f>
        <v>Constanza</v>
      </c>
      <c r="D1951" t="s">
        <v>6245</v>
      </c>
      <c r="F1951" t="s">
        <v>1187</v>
      </c>
      <c r="G1951" t="s">
        <v>173</v>
      </c>
      <c r="H1951" t="s">
        <v>6246</v>
      </c>
      <c r="I1951">
        <v>58</v>
      </c>
      <c r="K1951" t="s">
        <v>76</v>
      </c>
      <c r="L1951" t="s">
        <v>127</v>
      </c>
      <c r="M1951" t="s">
        <v>6128</v>
      </c>
      <c r="N1951" t="s">
        <v>97</v>
      </c>
      <c r="O1951" t="s">
        <v>98</v>
      </c>
      <c r="Q1951" t="s">
        <v>134</v>
      </c>
      <c r="S1951">
        <v>5300126108</v>
      </c>
      <c r="T1951" t="s">
        <v>1564</v>
      </c>
      <c r="U1951" t="s">
        <v>56</v>
      </c>
      <c r="V1951">
        <v>18.912914600000001</v>
      </c>
      <c r="W1951">
        <v>-70.710132700000003</v>
      </c>
      <c r="X1951" t="s">
        <v>82</v>
      </c>
      <c r="Y1951" t="s">
        <v>82</v>
      </c>
      <c r="Z1951" t="s">
        <v>166</v>
      </c>
      <c r="AA1951" t="s">
        <v>155</v>
      </c>
      <c r="AB1951" t="s">
        <v>60</v>
      </c>
      <c r="AD1951" t="s">
        <v>156</v>
      </c>
      <c r="AE1951" t="s">
        <v>176</v>
      </c>
      <c r="AF1951" t="s">
        <v>63</v>
      </c>
      <c r="AG1951" t="s">
        <v>64</v>
      </c>
      <c r="AH1951" t="s">
        <v>120</v>
      </c>
      <c r="AI1951" t="s">
        <v>307</v>
      </c>
      <c r="AJ1951">
        <v>1</v>
      </c>
      <c r="AK1951" t="s">
        <v>1216</v>
      </c>
      <c r="AL1951">
        <v>4</v>
      </c>
      <c r="AM1951">
        <v>2</v>
      </c>
      <c r="AN1951" t="s">
        <v>60</v>
      </c>
      <c r="AO1951" t="s">
        <v>67</v>
      </c>
      <c r="AT1951" s="1">
        <v>43884</v>
      </c>
      <c r="AU1951" t="s">
        <v>12556</v>
      </c>
      <c r="AW1951" t="s">
        <v>71</v>
      </c>
      <c r="AX1951" t="s">
        <v>72</v>
      </c>
    </row>
    <row r="1952" spans="1:50" hidden="1" x14ac:dyDescent="0.25">
      <c r="A1952" t="str">
        <f>INDEX('Community ID'!B:B,MATCH(M1952,'Community ID'!A:A,0))</f>
        <v>Cañada Seca</v>
      </c>
      <c r="B1952" t="str">
        <f>INDEX('Community ID'!$K:$K,MATCH('Environmental Data'!$N1952,'Community ID'!J:J,0))</f>
        <v>Constanza</v>
      </c>
      <c r="D1952" t="s">
        <v>6247</v>
      </c>
      <c r="F1952" t="s">
        <v>886</v>
      </c>
      <c r="G1952" t="s">
        <v>151</v>
      </c>
      <c r="H1952" s="1">
        <v>26308</v>
      </c>
      <c r="I1952">
        <v>49</v>
      </c>
      <c r="J1952">
        <v>8297053356</v>
      </c>
      <c r="L1952" t="s">
        <v>247</v>
      </c>
      <c r="M1952" t="s">
        <v>6248</v>
      </c>
      <c r="N1952" t="s">
        <v>97</v>
      </c>
      <c r="O1952" t="s">
        <v>98</v>
      </c>
      <c r="S1952">
        <v>40221428549</v>
      </c>
      <c r="T1952" t="s">
        <v>1564</v>
      </c>
      <c r="U1952" t="s">
        <v>56</v>
      </c>
      <c r="V1952">
        <v>18.914802999999999</v>
      </c>
      <c r="W1952">
        <v>-70.744225400000005</v>
      </c>
      <c r="X1952" t="s">
        <v>82</v>
      </c>
      <c r="Y1952" t="s">
        <v>82</v>
      </c>
      <c r="Z1952" t="s">
        <v>166</v>
      </c>
      <c r="AA1952" t="s">
        <v>155</v>
      </c>
      <c r="AC1952" t="s">
        <v>60</v>
      </c>
      <c r="AD1952" t="s">
        <v>156</v>
      </c>
      <c r="AE1952" t="s">
        <v>157</v>
      </c>
      <c r="AF1952" t="s">
        <v>111</v>
      </c>
      <c r="AG1952" t="s">
        <v>64</v>
      </c>
      <c r="AH1952" t="s">
        <v>120</v>
      </c>
      <c r="AI1952" t="s">
        <v>307</v>
      </c>
      <c r="AJ1952">
        <v>1</v>
      </c>
      <c r="AK1952" t="s">
        <v>6249</v>
      </c>
      <c r="AL1952">
        <v>2</v>
      </c>
      <c r="AN1952" t="s">
        <v>60</v>
      </c>
      <c r="AO1952" t="s">
        <v>67</v>
      </c>
      <c r="AT1952" s="1">
        <v>43884</v>
      </c>
      <c r="AU1952" t="s">
        <v>12557</v>
      </c>
      <c r="AW1952" t="s">
        <v>71</v>
      </c>
      <c r="AX1952" t="s">
        <v>72</v>
      </c>
    </row>
    <row r="1953" spans="1:50" hidden="1" x14ac:dyDescent="0.25">
      <c r="A1953" t="str">
        <f>INDEX('Community ID'!B:B,MATCH(M1953,'Community ID'!A:A,0))</f>
        <v>Cañada Seca</v>
      </c>
      <c r="B1953" t="str">
        <f>INDEX('Community ID'!$K:$K,MATCH('Environmental Data'!$N1953,'Community ID'!J:J,0))</f>
        <v>Constanza</v>
      </c>
      <c r="D1953" t="s">
        <v>6250</v>
      </c>
      <c r="G1953" t="s">
        <v>151</v>
      </c>
      <c r="H1953" t="s">
        <v>6251</v>
      </c>
      <c r="I1953">
        <v>27</v>
      </c>
      <c r="J1953">
        <v>8299034689</v>
      </c>
      <c r="K1953" t="s">
        <v>201</v>
      </c>
      <c r="L1953" t="s">
        <v>860</v>
      </c>
      <c r="M1953" t="s">
        <v>6248</v>
      </c>
      <c r="N1953" t="s">
        <v>97</v>
      </c>
      <c r="O1953" t="s">
        <v>98</v>
      </c>
      <c r="Q1953" t="s">
        <v>134</v>
      </c>
      <c r="T1953" t="s">
        <v>836</v>
      </c>
      <c r="U1953" t="s">
        <v>56</v>
      </c>
      <c r="V1953">
        <v>18.909658499999999</v>
      </c>
      <c r="W1953">
        <v>-70.709041799999994</v>
      </c>
      <c r="X1953" t="s">
        <v>82</v>
      </c>
      <c r="AA1953" t="s">
        <v>155</v>
      </c>
      <c r="AC1953" t="s">
        <v>60</v>
      </c>
      <c r="AD1953" t="s">
        <v>156</v>
      </c>
      <c r="AE1953" t="s">
        <v>157</v>
      </c>
      <c r="AF1953" t="s">
        <v>111</v>
      </c>
      <c r="AG1953" t="s">
        <v>135</v>
      </c>
      <c r="AH1953" t="s">
        <v>135</v>
      </c>
      <c r="AI1953" t="s">
        <v>6252</v>
      </c>
      <c r="AJ1953">
        <v>1</v>
      </c>
      <c r="AK1953" t="s">
        <v>1476</v>
      </c>
      <c r="AL1953">
        <v>3</v>
      </c>
      <c r="AM1953">
        <v>1</v>
      </c>
      <c r="AO1953" t="s">
        <v>67</v>
      </c>
      <c r="AT1953" s="1">
        <v>43884</v>
      </c>
      <c r="AU1953" t="s">
        <v>12558</v>
      </c>
      <c r="AW1953" t="s">
        <v>71</v>
      </c>
      <c r="AX1953" t="s">
        <v>72</v>
      </c>
    </row>
    <row r="1954" spans="1:50" hidden="1" x14ac:dyDescent="0.25">
      <c r="A1954" t="str">
        <f>INDEX('Community ID'!B:B,MATCH(M1954,'Community ID'!A:A,0))</f>
        <v>Cañada Seca</v>
      </c>
      <c r="B1954" t="str">
        <f>INDEX('Community ID'!$K:$K,MATCH('Environmental Data'!$N1954,'Community ID'!J:J,0))</f>
        <v>Constanza</v>
      </c>
      <c r="D1954" t="s">
        <v>6253</v>
      </c>
      <c r="F1954" t="s">
        <v>6254</v>
      </c>
      <c r="G1954" t="s">
        <v>173</v>
      </c>
      <c r="H1954" t="s">
        <v>6255</v>
      </c>
      <c r="I1954">
        <v>1831</v>
      </c>
      <c r="K1954" t="s">
        <v>76</v>
      </c>
      <c r="M1954" t="s">
        <v>6256</v>
      </c>
      <c r="N1954" t="s">
        <v>97</v>
      </c>
      <c r="O1954" t="s">
        <v>98</v>
      </c>
      <c r="Q1954" t="s">
        <v>134</v>
      </c>
      <c r="T1954" t="s">
        <v>836</v>
      </c>
      <c r="U1954" t="s">
        <v>56</v>
      </c>
      <c r="V1954">
        <v>18.912955100000001</v>
      </c>
      <c r="W1954">
        <v>-70.706633499999995</v>
      </c>
      <c r="X1954" t="s">
        <v>82</v>
      </c>
      <c r="Y1954" t="s">
        <v>82</v>
      </c>
      <c r="AA1954" t="s">
        <v>155</v>
      </c>
      <c r="AB1954" t="s">
        <v>61</v>
      </c>
      <c r="AC1954" t="s">
        <v>61</v>
      </c>
      <c r="AD1954" t="s">
        <v>156</v>
      </c>
      <c r="AF1954" t="s">
        <v>63</v>
      </c>
      <c r="AG1954" t="s">
        <v>64</v>
      </c>
      <c r="AH1954" t="s">
        <v>120</v>
      </c>
      <c r="AI1954" t="s">
        <v>6257</v>
      </c>
      <c r="AJ1954">
        <v>1</v>
      </c>
      <c r="AK1954" t="s">
        <v>837</v>
      </c>
      <c r="AL1954">
        <v>5</v>
      </c>
      <c r="AM1954">
        <v>1</v>
      </c>
      <c r="AN1954" t="s">
        <v>60</v>
      </c>
      <c r="AO1954" t="s">
        <v>67</v>
      </c>
      <c r="AT1954" s="1">
        <v>43884</v>
      </c>
      <c r="AU1954" t="s">
        <v>12559</v>
      </c>
      <c r="AW1954" t="s">
        <v>71</v>
      </c>
      <c r="AX1954" t="s">
        <v>72</v>
      </c>
    </row>
    <row r="1955" spans="1:50" hidden="1" x14ac:dyDescent="0.25">
      <c r="A1955" t="str">
        <f>INDEX('Community ID'!B:B,MATCH(M1955,'Community ID'!A:A,0))</f>
        <v>Cañada Seca</v>
      </c>
      <c r="B1955" t="str">
        <f>INDEX('Community ID'!$K:$K,MATCH('Environmental Data'!$N1955,'Community ID'!J:J,0))</f>
        <v>Constanza</v>
      </c>
      <c r="D1955" t="s">
        <v>6258</v>
      </c>
      <c r="G1955" t="s">
        <v>173</v>
      </c>
      <c r="H1955" s="1">
        <v>31659</v>
      </c>
      <c r="I1955">
        <v>35</v>
      </c>
      <c r="J1955">
        <v>8096685332</v>
      </c>
      <c r="K1955" t="s">
        <v>76</v>
      </c>
      <c r="L1955" t="s">
        <v>127</v>
      </c>
      <c r="M1955" t="s">
        <v>6128</v>
      </c>
      <c r="N1955" t="s">
        <v>97</v>
      </c>
      <c r="O1955" t="s">
        <v>98</v>
      </c>
      <c r="T1955" t="s">
        <v>1564</v>
      </c>
      <c r="U1955" t="s">
        <v>56</v>
      </c>
      <c r="V1955">
        <v>18.912058600000002</v>
      </c>
      <c r="W1955">
        <v>-70.718147900000005</v>
      </c>
      <c r="X1955" t="s">
        <v>82</v>
      </c>
      <c r="Y1955" t="s">
        <v>100</v>
      </c>
      <c r="Z1955" t="s">
        <v>166</v>
      </c>
      <c r="AA1955" t="s">
        <v>155</v>
      </c>
      <c r="AB1955" t="s">
        <v>60</v>
      </c>
      <c r="AD1955" t="s">
        <v>156</v>
      </c>
      <c r="AE1955" t="s">
        <v>176</v>
      </c>
      <c r="AF1955" t="s">
        <v>63</v>
      </c>
      <c r="AG1955" t="s">
        <v>64</v>
      </c>
      <c r="AH1955" t="s">
        <v>120</v>
      </c>
      <c r="AI1955" t="s">
        <v>6160</v>
      </c>
      <c r="AJ1955">
        <v>2</v>
      </c>
      <c r="AK1955" t="s">
        <v>1216</v>
      </c>
      <c r="AL1955">
        <v>3</v>
      </c>
      <c r="AN1955" t="s">
        <v>61</v>
      </c>
      <c r="AO1955" t="s">
        <v>67</v>
      </c>
      <c r="AT1955" s="1">
        <v>43884</v>
      </c>
      <c r="AU1955" t="s">
        <v>12560</v>
      </c>
      <c r="AW1955" t="s">
        <v>71</v>
      </c>
      <c r="AX1955" t="s">
        <v>72</v>
      </c>
    </row>
    <row r="1956" spans="1:50" hidden="1" x14ac:dyDescent="0.25">
      <c r="A1956" t="str">
        <f>INDEX('Community ID'!B:B,MATCH(M1956,'Community ID'!A:A,0))</f>
        <v>El Arroyazo</v>
      </c>
      <c r="B1956" t="str">
        <f>INDEX('Community ID'!$K:$K,MATCH('Environmental Data'!$N1956,'Community ID'!J:J,0))</f>
        <v>Constanza</v>
      </c>
      <c r="D1956" t="s">
        <v>6265</v>
      </c>
      <c r="F1956" t="s">
        <v>1541</v>
      </c>
      <c r="G1956" t="s">
        <v>173</v>
      </c>
      <c r="H1956" t="s">
        <v>6266</v>
      </c>
      <c r="I1956">
        <v>37</v>
      </c>
      <c r="J1956">
        <v>8293502035</v>
      </c>
      <c r="K1956" t="s">
        <v>132</v>
      </c>
      <c r="L1956" t="s">
        <v>127</v>
      </c>
      <c r="M1956" t="s">
        <v>239</v>
      </c>
      <c r="N1956" t="s">
        <v>79</v>
      </c>
      <c r="O1956" t="s">
        <v>98</v>
      </c>
      <c r="Q1956" t="s">
        <v>134</v>
      </c>
      <c r="T1956" t="s">
        <v>5462</v>
      </c>
      <c r="U1956" t="s">
        <v>56</v>
      </c>
      <c r="V1956">
        <v>19.0187262</v>
      </c>
      <c r="W1956">
        <v>-70.550048099999998</v>
      </c>
      <c r="X1956" t="s">
        <v>82</v>
      </c>
      <c r="Y1956" t="s">
        <v>82</v>
      </c>
      <c r="Z1956" t="s">
        <v>83</v>
      </c>
      <c r="AA1956" t="s">
        <v>84</v>
      </c>
      <c r="AB1956" t="s">
        <v>60</v>
      </c>
      <c r="AD1956" t="s">
        <v>156</v>
      </c>
      <c r="AE1956" t="s">
        <v>176</v>
      </c>
      <c r="AF1956" t="s">
        <v>63</v>
      </c>
      <c r="AG1956" t="s">
        <v>6267</v>
      </c>
      <c r="AH1956" t="s">
        <v>6268</v>
      </c>
      <c r="AI1956" t="s">
        <v>6269</v>
      </c>
      <c r="AJ1956">
        <v>1</v>
      </c>
      <c r="AK1956" t="s">
        <v>6270</v>
      </c>
      <c r="AL1956">
        <v>9</v>
      </c>
      <c r="AN1956" t="s">
        <v>60</v>
      </c>
      <c r="AO1956" t="s">
        <v>67</v>
      </c>
      <c r="AT1956" s="1">
        <v>43884</v>
      </c>
      <c r="AU1956" t="s">
        <v>12561</v>
      </c>
      <c r="AW1956" t="s">
        <v>71</v>
      </c>
      <c r="AX1956" t="s">
        <v>72</v>
      </c>
    </row>
    <row r="1957" spans="1:50" hidden="1" x14ac:dyDescent="0.25">
      <c r="A1957" t="str">
        <f>INDEX('Community ID'!B:B,MATCH(M1957,'Community ID'!A:A,0))</f>
        <v>El Arroyazo</v>
      </c>
      <c r="B1957" t="str">
        <f>INDEX('Community ID'!$K:$K,MATCH('Environmental Data'!$N1957,'Community ID'!J:J,0))</f>
        <v>Constanza</v>
      </c>
      <c r="D1957" t="s">
        <v>6259</v>
      </c>
      <c r="F1957" t="s">
        <v>6260</v>
      </c>
      <c r="G1957" t="s">
        <v>173</v>
      </c>
      <c r="H1957" t="s">
        <v>6261</v>
      </c>
      <c r="I1957">
        <v>27</v>
      </c>
      <c r="K1957" t="s">
        <v>132</v>
      </c>
      <c r="L1957" t="s">
        <v>6262</v>
      </c>
      <c r="M1957" t="s">
        <v>217</v>
      </c>
      <c r="N1957" t="s">
        <v>79</v>
      </c>
      <c r="O1957" t="s">
        <v>80</v>
      </c>
      <c r="T1957" t="s">
        <v>5932</v>
      </c>
      <c r="U1957" t="s">
        <v>56</v>
      </c>
      <c r="V1957">
        <v>19.018627200000001</v>
      </c>
      <c r="W1957">
        <v>-70.550186999999994</v>
      </c>
      <c r="X1957" t="s">
        <v>82</v>
      </c>
      <c r="Y1957" t="s">
        <v>196</v>
      </c>
      <c r="Z1957" t="s">
        <v>83</v>
      </c>
      <c r="AA1957" t="s">
        <v>84</v>
      </c>
      <c r="AB1957" t="s">
        <v>60</v>
      </c>
      <c r="AD1957" t="s">
        <v>181</v>
      </c>
      <c r="AE1957" t="s">
        <v>176</v>
      </c>
      <c r="AF1957" t="s">
        <v>63</v>
      </c>
      <c r="AG1957" t="s">
        <v>64</v>
      </c>
      <c r="AH1957" t="s">
        <v>87</v>
      </c>
      <c r="AI1957" t="s">
        <v>6263</v>
      </c>
      <c r="AJ1957">
        <v>1</v>
      </c>
      <c r="AK1957" t="s">
        <v>6264</v>
      </c>
      <c r="AL1957">
        <v>4</v>
      </c>
      <c r="AM1957">
        <v>0</v>
      </c>
      <c r="AN1957" t="s">
        <v>61</v>
      </c>
      <c r="AO1957" t="s">
        <v>67</v>
      </c>
      <c r="AT1957" s="1">
        <v>43884</v>
      </c>
      <c r="AU1957" t="s">
        <v>12562</v>
      </c>
      <c r="AW1957" t="s">
        <v>71</v>
      </c>
      <c r="AX1957" t="s">
        <v>72</v>
      </c>
    </row>
    <row r="1958" spans="1:50" hidden="1" x14ac:dyDescent="0.25">
      <c r="A1958" t="str">
        <f>INDEX('Community ID'!B:B,MATCH(M1958,'Community ID'!A:A,0))</f>
        <v>El Arroyazo</v>
      </c>
      <c r="B1958" t="str">
        <f>INDEX('Community ID'!$K:$K,MATCH('Environmental Data'!$N1958,'Community ID'!J:J,0))</f>
        <v>Constanza</v>
      </c>
      <c r="D1958" t="s">
        <v>6271</v>
      </c>
      <c r="F1958" t="s">
        <v>6272</v>
      </c>
      <c r="G1958" t="s">
        <v>173</v>
      </c>
      <c r="H1958" s="1">
        <v>25270</v>
      </c>
      <c r="I1958">
        <v>52</v>
      </c>
      <c r="J1958">
        <v>8293978794</v>
      </c>
      <c r="K1958" t="s">
        <v>76</v>
      </c>
      <c r="L1958" t="s">
        <v>127</v>
      </c>
      <c r="M1958" t="s">
        <v>78</v>
      </c>
      <c r="N1958" t="s">
        <v>52</v>
      </c>
      <c r="O1958" t="s">
        <v>311</v>
      </c>
      <c r="Q1958" t="s">
        <v>134</v>
      </c>
      <c r="R1958" t="s">
        <v>6273</v>
      </c>
      <c r="T1958" t="s">
        <v>6205</v>
      </c>
      <c r="U1958" t="s">
        <v>56</v>
      </c>
      <c r="V1958">
        <v>19.0132141113281</v>
      </c>
      <c r="W1958">
        <v>-70.544586181640597</v>
      </c>
      <c r="X1958" t="s">
        <v>82</v>
      </c>
      <c r="Y1958" t="s">
        <v>82</v>
      </c>
      <c r="Z1958" t="s">
        <v>83</v>
      </c>
      <c r="AA1958" t="s">
        <v>84</v>
      </c>
      <c r="AB1958" t="s">
        <v>60</v>
      </c>
      <c r="AD1958" t="s">
        <v>156</v>
      </c>
      <c r="AE1958" t="s">
        <v>176</v>
      </c>
      <c r="AF1958" t="s">
        <v>63</v>
      </c>
      <c r="AG1958" t="s">
        <v>971</v>
      </c>
      <c r="AH1958" t="s">
        <v>6213</v>
      </c>
      <c r="AI1958" t="s">
        <v>6274</v>
      </c>
      <c r="AJ1958">
        <v>1</v>
      </c>
      <c r="AK1958" t="s">
        <v>5974</v>
      </c>
      <c r="AL1958">
        <v>4</v>
      </c>
      <c r="AN1958" t="s">
        <v>60</v>
      </c>
      <c r="AO1958" t="s">
        <v>67</v>
      </c>
      <c r="AT1958" s="1">
        <v>43884</v>
      </c>
      <c r="AU1958" t="s">
        <v>12563</v>
      </c>
      <c r="AW1958" t="s">
        <v>71</v>
      </c>
      <c r="AX1958" t="s">
        <v>72</v>
      </c>
    </row>
    <row r="1959" spans="1:50" hidden="1" x14ac:dyDescent="0.25">
      <c r="A1959" t="str">
        <f>INDEX('Community ID'!B:B,MATCH(M1959,'Community ID'!A:A,0))</f>
        <v>El Arroyazo</v>
      </c>
      <c r="B1959" t="str">
        <f>INDEX('Community ID'!$K:$K,MATCH('Environmental Data'!$N1959,'Community ID'!J:J,0))</f>
        <v>Constanza</v>
      </c>
      <c r="D1959" t="s">
        <v>6275</v>
      </c>
      <c r="F1959" t="s">
        <v>6276</v>
      </c>
      <c r="G1959" t="s">
        <v>173</v>
      </c>
      <c r="H1959" t="s">
        <v>6277</v>
      </c>
      <c r="I1959">
        <v>20</v>
      </c>
      <c r="K1959" t="s">
        <v>132</v>
      </c>
      <c r="L1959" t="s">
        <v>108</v>
      </c>
      <c r="M1959" t="s">
        <v>217</v>
      </c>
      <c r="N1959" t="s">
        <v>97</v>
      </c>
      <c r="O1959" t="s">
        <v>147</v>
      </c>
      <c r="T1959" t="s">
        <v>6120</v>
      </c>
      <c r="U1959" t="s">
        <v>56</v>
      </c>
      <c r="V1959">
        <v>19.017008100000002</v>
      </c>
      <c r="W1959">
        <v>-70.543784299999999</v>
      </c>
      <c r="X1959" t="s">
        <v>82</v>
      </c>
      <c r="Y1959" t="s">
        <v>82</v>
      </c>
      <c r="Z1959" t="s">
        <v>83</v>
      </c>
      <c r="AA1959" t="s">
        <v>84</v>
      </c>
      <c r="AB1959" t="s">
        <v>60</v>
      </c>
      <c r="AD1959" t="s">
        <v>156</v>
      </c>
      <c r="AE1959" t="s">
        <v>176</v>
      </c>
      <c r="AF1959" t="s">
        <v>63</v>
      </c>
      <c r="AG1959" t="s">
        <v>87</v>
      </c>
      <c r="AH1959" t="s">
        <v>6278</v>
      </c>
      <c r="AI1959" t="s">
        <v>6279</v>
      </c>
      <c r="AJ1959">
        <v>1</v>
      </c>
      <c r="AK1959" t="s">
        <v>6280</v>
      </c>
      <c r="AL1959">
        <v>4</v>
      </c>
      <c r="AM1959">
        <v>1</v>
      </c>
      <c r="AO1959" t="s">
        <v>67</v>
      </c>
      <c r="AT1959" s="1">
        <v>43884</v>
      </c>
      <c r="AU1959" t="s">
        <v>12564</v>
      </c>
      <c r="AW1959" t="s">
        <v>71</v>
      </c>
      <c r="AX1959" t="s">
        <v>72</v>
      </c>
    </row>
    <row r="1960" spans="1:50" hidden="1" x14ac:dyDescent="0.25">
      <c r="A1960" t="str">
        <f>INDEX('Community ID'!B:B,MATCH(M1960,'Community ID'!A:A,0))</f>
        <v>El Arroyazo</v>
      </c>
      <c r="B1960" t="str">
        <f>INDEX('Community ID'!$K:$K,MATCH('Environmental Data'!$N1960,'Community ID'!J:J,0))</f>
        <v>Constanza</v>
      </c>
      <c r="D1960" t="s">
        <v>6281</v>
      </c>
      <c r="F1960" t="s">
        <v>6283</v>
      </c>
      <c r="G1960" t="s">
        <v>151</v>
      </c>
      <c r="H1960" s="1">
        <v>29466</v>
      </c>
      <c r="I1960">
        <v>41</v>
      </c>
      <c r="K1960" t="s">
        <v>49</v>
      </c>
      <c r="L1960" t="s">
        <v>6284</v>
      </c>
      <c r="M1960" t="s">
        <v>217</v>
      </c>
      <c r="N1960" t="s">
        <v>79</v>
      </c>
      <c r="O1960" t="s">
        <v>80</v>
      </c>
      <c r="T1960" t="s">
        <v>5932</v>
      </c>
      <c r="U1960" t="s">
        <v>56</v>
      </c>
      <c r="V1960">
        <v>19.015462299999999</v>
      </c>
      <c r="W1960">
        <v>-70.542096999999998</v>
      </c>
      <c r="X1960" t="s">
        <v>100</v>
      </c>
      <c r="Y1960" t="s">
        <v>275</v>
      </c>
      <c r="Z1960" t="s">
        <v>83</v>
      </c>
      <c r="AA1960" t="s">
        <v>84</v>
      </c>
      <c r="AB1960" t="s">
        <v>60</v>
      </c>
      <c r="AD1960" t="s">
        <v>181</v>
      </c>
      <c r="AF1960" t="s">
        <v>63</v>
      </c>
      <c r="AG1960" t="s">
        <v>87</v>
      </c>
      <c r="AH1960" t="s">
        <v>87</v>
      </c>
      <c r="AI1960" t="s">
        <v>6285</v>
      </c>
      <c r="AJ1960">
        <v>1</v>
      </c>
      <c r="AK1960" t="s">
        <v>89</v>
      </c>
      <c r="AL1960">
        <v>4</v>
      </c>
      <c r="AM1960">
        <v>0</v>
      </c>
      <c r="AN1960" t="s">
        <v>60</v>
      </c>
      <c r="AO1960" t="s">
        <v>67</v>
      </c>
      <c r="AT1960" s="1">
        <v>43884</v>
      </c>
      <c r="AU1960" t="s">
        <v>12565</v>
      </c>
      <c r="AW1960" t="s">
        <v>71</v>
      </c>
      <c r="AX1960" t="s">
        <v>72</v>
      </c>
    </row>
    <row r="1961" spans="1:50" hidden="1" x14ac:dyDescent="0.25">
      <c r="A1961" t="str">
        <f>INDEX('Community ID'!B:B,MATCH(M1961,'Community ID'!A:A,0))</f>
        <v>El Arroyazo</v>
      </c>
      <c r="B1961" t="str">
        <f>INDEX('Community ID'!$K:$K,MATCH('Environmental Data'!$N1961,'Community ID'!J:J,0))</f>
        <v>Constanza</v>
      </c>
      <c r="D1961" t="s">
        <v>6286</v>
      </c>
      <c r="F1961" t="s">
        <v>145</v>
      </c>
      <c r="G1961" t="s">
        <v>173</v>
      </c>
      <c r="H1961" t="s">
        <v>6287</v>
      </c>
      <c r="I1961">
        <v>54</v>
      </c>
      <c r="J1961">
        <v>8097914294</v>
      </c>
      <c r="K1961" t="s">
        <v>201</v>
      </c>
      <c r="L1961" t="s">
        <v>127</v>
      </c>
      <c r="M1961" t="s">
        <v>239</v>
      </c>
      <c r="N1961" t="s">
        <v>79</v>
      </c>
      <c r="O1961" t="s">
        <v>98</v>
      </c>
      <c r="Q1961" t="s">
        <v>134</v>
      </c>
      <c r="S1961">
        <v>4800037006</v>
      </c>
      <c r="T1961" t="s">
        <v>5462</v>
      </c>
      <c r="U1961" t="s">
        <v>56</v>
      </c>
      <c r="V1961">
        <v>19.018449400000002</v>
      </c>
      <c r="W1961">
        <v>-70.550186999999994</v>
      </c>
      <c r="X1961" t="s">
        <v>82</v>
      </c>
      <c r="Y1961" t="s">
        <v>82</v>
      </c>
      <c r="Z1961" t="s">
        <v>83</v>
      </c>
      <c r="AA1961" t="s">
        <v>84</v>
      </c>
      <c r="AB1961" t="s">
        <v>60</v>
      </c>
      <c r="AD1961" t="s">
        <v>156</v>
      </c>
      <c r="AE1961" t="s">
        <v>176</v>
      </c>
      <c r="AF1961" t="s">
        <v>63</v>
      </c>
      <c r="AG1961" t="s">
        <v>6218</v>
      </c>
      <c r="AH1961" t="s">
        <v>621</v>
      </c>
      <c r="AI1961" t="s">
        <v>5752</v>
      </c>
      <c r="AJ1961">
        <v>1</v>
      </c>
      <c r="AK1961" t="s">
        <v>6288</v>
      </c>
      <c r="AL1961">
        <v>3</v>
      </c>
      <c r="AN1961" t="s">
        <v>60</v>
      </c>
      <c r="AO1961" t="s">
        <v>67</v>
      </c>
      <c r="AT1961" s="1">
        <v>43884</v>
      </c>
      <c r="AU1961" t="s">
        <v>12566</v>
      </c>
      <c r="AW1961" t="s">
        <v>71</v>
      </c>
      <c r="AX1961" t="s">
        <v>72</v>
      </c>
    </row>
    <row r="1962" spans="1:50" hidden="1" x14ac:dyDescent="0.25">
      <c r="A1962" t="str">
        <f>INDEX('Community ID'!B:B,MATCH(M1962,'Community ID'!A:A,0))</f>
        <v>El Arroyazo</v>
      </c>
      <c r="B1962" t="str">
        <f>INDEX('Community ID'!$K:$K,MATCH('Environmental Data'!$N1962,'Community ID'!J:J,0))</f>
        <v>Constanza</v>
      </c>
      <c r="D1962" t="s">
        <v>6289</v>
      </c>
      <c r="F1962" t="s">
        <v>6290</v>
      </c>
      <c r="G1962" t="s">
        <v>151</v>
      </c>
      <c r="H1962" s="1">
        <v>19029</v>
      </c>
      <c r="I1962">
        <v>69</v>
      </c>
      <c r="K1962" t="s">
        <v>76</v>
      </c>
      <c r="L1962" t="s">
        <v>584</v>
      </c>
      <c r="M1962" t="s">
        <v>78</v>
      </c>
      <c r="N1962" t="s">
        <v>52</v>
      </c>
      <c r="O1962" t="s">
        <v>98</v>
      </c>
      <c r="Q1962" t="s">
        <v>6211</v>
      </c>
      <c r="R1962" t="s">
        <v>6291</v>
      </c>
      <c r="T1962" t="s">
        <v>6205</v>
      </c>
      <c r="U1962" t="s">
        <v>56</v>
      </c>
      <c r="V1962">
        <v>19.0132141113281</v>
      </c>
      <c r="W1962">
        <v>-70.544586181640597</v>
      </c>
      <c r="X1962" t="s">
        <v>82</v>
      </c>
      <c r="Y1962" t="s">
        <v>82</v>
      </c>
      <c r="Z1962" t="s">
        <v>83</v>
      </c>
      <c r="AA1962" t="s">
        <v>84</v>
      </c>
      <c r="AB1962" t="s">
        <v>60</v>
      </c>
      <c r="AD1962" t="s">
        <v>156</v>
      </c>
      <c r="AF1962" t="s">
        <v>111</v>
      </c>
      <c r="AG1962" t="s">
        <v>6273</v>
      </c>
      <c r="AH1962" t="s">
        <v>6213</v>
      </c>
      <c r="AI1962" t="s">
        <v>6292</v>
      </c>
      <c r="AJ1962">
        <v>1</v>
      </c>
      <c r="AK1962" t="s">
        <v>5974</v>
      </c>
      <c r="AL1962">
        <v>2</v>
      </c>
      <c r="AM1962">
        <v>1</v>
      </c>
      <c r="AN1962" t="s">
        <v>60</v>
      </c>
      <c r="AO1962" t="s">
        <v>67</v>
      </c>
      <c r="AT1962" s="1">
        <v>43884</v>
      </c>
      <c r="AU1962" t="s">
        <v>12567</v>
      </c>
      <c r="AW1962" t="s">
        <v>71</v>
      </c>
      <c r="AX1962" t="s">
        <v>72</v>
      </c>
    </row>
    <row r="1963" spans="1:50" hidden="1" x14ac:dyDescent="0.25">
      <c r="A1963" t="str">
        <f>INDEX('Community ID'!B:B,MATCH(M1963,'Community ID'!A:A,0))</f>
        <v>Cañada Seca</v>
      </c>
      <c r="B1963" t="str">
        <f>INDEX('Community ID'!$K:$K,MATCH('Environmental Data'!$N1963,'Community ID'!J:J,0))</f>
        <v>Constanza</v>
      </c>
      <c r="D1963" t="s">
        <v>6293</v>
      </c>
      <c r="H1963" s="1">
        <v>31879</v>
      </c>
      <c r="I1963">
        <v>34</v>
      </c>
      <c r="J1963">
        <v>8299056906</v>
      </c>
      <c r="K1963" t="s">
        <v>49</v>
      </c>
      <c r="L1963" t="s">
        <v>127</v>
      </c>
      <c r="M1963" t="s">
        <v>6128</v>
      </c>
      <c r="N1963" t="s">
        <v>97</v>
      </c>
      <c r="O1963" t="s">
        <v>98</v>
      </c>
      <c r="S1963">
        <v>5300395398</v>
      </c>
      <c r="T1963" t="s">
        <v>1564</v>
      </c>
      <c r="U1963" t="s">
        <v>56</v>
      </c>
      <c r="V1963">
        <v>18.9121329</v>
      </c>
      <c r="W1963">
        <v>-70.705965500000005</v>
      </c>
      <c r="X1963" t="s">
        <v>82</v>
      </c>
      <c r="Y1963" t="s">
        <v>57</v>
      </c>
      <c r="Z1963" t="s">
        <v>58</v>
      </c>
      <c r="AA1963" t="s">
        <v>155</v>
      </c>
      <c r="AC1963" t="s">
        <v>60</v>
      </c>
      <c r="AD1963" t="s">
        <v>156</v>
      </c>
      <c r="AE1963" t="s">
        <v>176</v>
      </c>
      <c r="AF1963" t="s">
        <v>63</v>
      </c>
      <c r="AG1963" t="s">
        <v>64</v>
      </c>
      <c r="AH1963" t="s">
        <v>120</v>
      </c>
      <c r="AI1963" t="s">
        <v>326</v>
      </c>
      <c r="AJ1963">
        <v>2</v>
      </c>
      <c r="AK1963" t="s">
        <v>6294</v>
      </c>
      <c r="AL1963">
        <v>1</v>
      </c>
      <c r="AM1963">
        <v>1</v>
      </c>
      <c r="AN1963" t="s">
        <v>60</v>
      </c>
      <c r="AO1963" t="s">
        <v>67</v>
      </c>
      <c r="AT1963" s="1">
        <v>43884</v>
      </c>
      <c r="AU1963" t="s">
        <v>12568</v>
      </c>
      <c r="AW1963" t="s">
        <v>71</v>
      </c>
      <c r="AX1963" t="s">
        <v>72</v>
      </c>
    </row>
    <row r="1964" spans="1:50" hidden="1" x14ac:dyDescent="0.25">
      <c r="A1964" t="str">
        <f>INDEX('Community ID'!B:B,MATCH(M1964,'Community ID'!A:A,0))</f>
        <v>El Arroyazo</v>
      </c>
      <c r="B1964" t="str">
        <f>INDEX('Community ID'!$K:$K,MATCH('Environmental Data'!$N1964,'Community ID'!J:J,0))</f>
        <v>Constanza</v>
      </c>
      <c r="D1964" t="s">
        <v>6295</v>
      </c>
      <c r="F1964" t="s">
        <v>6296</v>
      </c>
      <c r="G1964" t="s">
        <v>173</v>
      </c>
      <c r="H1964" t="s">
        <v>6297</v>
      </c>
      <c r="I1964">
        <v>47</v>
      </c>
      <c r="K1964" t="s">
        <v>76</v>
      </c>
      <c r="L1964" t="s">
        <v>108</v>
      </c>
      <c r="M1964" t="s">
        <v>5931</v>
      </c>
      <c r="N1964" t="s">
        <v>79</v>
      </c>
      <c r="O1964" t="s">
        <v>80</v>
      </c>
      <c r="T1964" t="s">
        <v>5932</v>
      </c>
      <c r="U1964" t="s">
        <v>56</v>
      </c>
      <c r="V1964">
        <v>18.971540699999998</v>
      </c>
      <c r="W1964">
        <v>-70.6179731</v>
      </c>
      <c r="X1964" t="s">
        <v>82</v>
      </c>
      <c r="Y1964" t="s">
        <v>82</v>
      </c>
      <c r="Z1964" t="s">
        <v>83</v>
      </c>
      <c r="AA1964" t="s">
        <v>84</v>
      </c>
      <c r="AB1964" t="s">
        <v>60</v>
      </c>
      <c r="AD1964" t="s">
        <v>181</v>
      </c>
      <c r="AE1964" t="s">
        <v>176</v>
      </c>
      <c r="AF1964" t="s">
        <v>63</v>
      </c>
      <c r="AG1964" t="s">
        <v>5937</v>
      </c>
      <c r="AH1964" t="s">
        <v>5938</v>
      </c>
      <c r="AI1964" t="s">
        <v>6298</v>
      </c>
      <c r="AJ1964">
        <v>1</v>
      </c>
      <c r="AK1964" t="s">
        <v>6299</v>
      </c>
      <c r="AL1964">
        <v>6</v>
      </c>
      <c r="AM1964">
        <v>0</v>
      </c>
      <c r="AN1964" t="s">
        <v>60</v>
      </c>
      <c r="AO1964" t="s">
        <v>67</v>
      </c>
      <c r="AT1964" s="1">
        <v>43884</v>
      </c>
      <c r="AU1964" t="s">
        <v>12569</v>
      </c>
      <c r="AW1964" t="s">
        <v>71</v>
      </c>
      <c r="AX1964" t="s">
        <v>72</v>
      </c>
    </row>
    <row r="1965" spans="1:50" hidden="1" x14ac:dyDescent="0.25">
      <c r="A1965" t="str">
        <f>INDEX('Community ID'!B:B,MATCH(M1965,'Community ID'!A:A,0))</f>
        <v>El Arroyazo</v>
      </c>
      <c r="B1965" t="str">
        <f>INDEX('Community ID'!$K:$K,MATCH('Environmental Data'!$N1965,'Community ID'!J:J,0))</f>
        <v>Constanza</v>
      </c>
      <c r="D1965" t="s">
        <v>6300</v>
      </c>
      <c r="F1965" t="s">
        <v>6301</v>
      </c>
      <c r="G1965" t="s">
        <v>151</v>
      </c>
      <c r="H1965" t="s">
        <v>194</v>
      </c>
      <c r="I1965">
        <v>2021</v>
      </c>
      <c r="K1965" t="s">
        <v>132</v>
      </c>
      <c r="L1965" t="s">
        <v>6302</v>
      </c>
      <c r="M1965" t="s">
        <v>217</v>
      </c>
      <c r="N1965" t="s">
        <v>97</v>
      </c>
      <c r="O1965" t="s">
        <v>147</v>
      </c>
      <c r="T1965" t="s">
        <v>6120</v>
      </c>
      <c r="U1965" t="s">
        <v>56</v>
      </c>
      <c r="V1965">
        <v>19.017008100000002</v>
      </c>
      <c r="W1965">
        <v>-70.543784299999999</v>
      </c>
      <c r="X1965" t="s">
        <v>82</v>
      </c>
      <c r="Y1965" t="s">
        <v>82</v>
      </c>
      <c r="Z1965" t="s">
        <v>83</v>
      </c>
      <c r="AA1965" t="s">
        <v>84</v>
      </c>
      <c r="AB1965" t="s">
        <v>60</v>
      </c>
      <c r="AD1965" t="s">
        <v>181</v>
      </c>
      <c r="AE1965" t="s">
        <v>176</v>
      </c>
      <c r="AF1965" t="s">
        <v>63</v>
      </c>
      <c r="AG1965" t="s">
        <v>64</v>
      </c>
      <c r="AH1965" t="s">
        <v>87</v>
      </c>
      <c r="AI1965" t="s">
        <v>6199</v>
      </c>
      <c r="AJ1965">
        <v>1</v>
      </c>
      <c r="AK1965">
        <v>1</v>
      </c>
      <c r="AL1965">
        <v>1</v>
      </c>
      <c r="AM1965">
        <v>0</v>
      </c>
      <c r="AN1965" t="s">
        <v>60</v>
      </c>
      <c r="AO1965" t="s">
        <v>67</v>
      </c>
      <c r="AT1965" s="1">
        <v>43884</v>
      </c>
      <c r="AU1965" t="s">
        <v>12570</v>
      </c>
      <c r="AW1965" t="s">
        <v>71</v>
      </c>
      <c r="AX1965" t="s">
        <v>72</v>
      </c>
    </row>
    <row r="1966" spans="1:50" hidden="1" x14ac:dyDescent="0.25">
      <c r="A1966" t="str">
        <f>INDEX('Community ID'!B:B,MATCH(M1966,'Community ID'!A:A,0))</f>
        <v>El Arroyazo</v>
      </c>
      <c r="B1966" t="str">
        <f>INDEX('Community ID'!$K:$K,MATCH('Environmental Data'!$N1966,'Community ID'!J:J,0))</f>
        <v>Constanza</v>
      </c>
      <c r="D1966" t="s">
        <v>6303</v>
      </c>
      <c r="G1966" t="s">
        <v>173</v>
      </c>
      <c r="H1966" s="1">
        <v>35037</v>
      </c>
      <c r="I1966">
        <v>26</v>
      </c>
      <c r="K1966" t="s">
        <v>76</v>
      </c>
      <c r="L1966" t="s">
        <v>127</v>
      </c>
      <c r="M1966" t="s">
        <v>239</v>
      </c>
      <c r="N1966" t="s">
        <v>79</v>
      </c>
      <c r="O1966" t="s">
        <v>147</v>
      </c>
      <c r="Q1966" t="s">
        <v>134</v>
      </c>
      <c r="T1966" t="s">
        <v>5462</v>
      </c>
      <c r="U1966" t="s">
        <v>56</v>
      </c>
      <c r="V1966">
        <v>19.018449400000002</v>
      </c>
      <c r="W1966">
        <v>-70.550186999999994</v>
      </c>
      <c r="X1966" t="s">
        <v>82</v>
      </c>
      <c r="Y1966" t="s">
        <v>82</v>
      </c>
      <c r="Z1966" t="s">
        <v>83</v>
      </c>
      <c r="AA1966" t="s">
        <v>84</v>
      </c>
      <c r="AC1966" t="s">
        <v>60</v>
      </c>
      <c r="AD1966" t="s">
        <v>156</v>
      </c>
      <c r="AE1966" t="s">
        <v>176</v>
      </c>
      <c r="AF1966" t="s">
        <v>111</v>
      </c>
      <c r="AG1966" t="s">
        <v>621</v>
      </c>
      <c r="AH1966" t="s">
        <v>621</v>
      </c>
      <c r="AI1966" t="s">
        <v>6304</v>
      </c>
      <c r="AJ1966">
        <v>1</v>
      </c>
      <c r="AK1966" t="s">
        <v>89</v>
      </c>
      <c r="AL1966">
        <v>5</v>
      </c>
      <c r="AM1966">
        <v>1</v>
      </c>
      <c r="AN1966" t="s">
        <v>60</v>
      </c>
      <c r="AO1966" t="s">
        <v>67</v>
      </c>
      <c r="AT1966" s="1">
        <v>43884</v>
      </c>
      <c r="AU1966" t="s">
        <v>12571</v>
      </c>
      <c r="AW1966" t="s">
        <v>71</v>
      </c>
      <c r="AX1966" t="s">
        <v>72</v>
      </c>
    </row>
    <row r="1967" spans="1:50" hidden="1" x14ac:dyDescent="0.25">
      <c r="A1967" t="str">
        <f>INDEX('Community ID'!B:B,MATCH(M1967,'Community ID'!A:A,0))</f>
        <v>El Arroyazo</v>
      </c>
      <c r="B1967" t="str">
        <f>INDEX('Community ID'!$K:$K,MATCH('Environmental Data'!$N1967,'Community ID'!J:J,0))</f>
        <v>Constanza</v>
      </c>
      <c r="D1967" t="s">
        <v>6305</v>
      </c>
      <c r="G1967" t="s">
        <v>173</v>
      </c>
      <c r="H1967" s="1">
        <v>27219</v>
      </c>
      <c r="I1967">
        <v>47</v>
      </c>
      <c r="K1967" t="s">
        <v>76</v>
      </c>
      <c r="L1967" t="s">
        <v>127</v>
      </c>
      <c r="M1967" t="s">
        <v>78</v>
      </c>
      <c r="N1967" t="s">
        <v>52</v>
      </c>
      <c r="O1967" t="s">
        <v>311</v>
      </c>
      <c r="Q1967" t="s">
        <v>134</v>
      </c>
      <c r="R1967" t="s">
        <v>6240</v>
      </c>
      <c r="T1967" t="s">
        <v>6205</v>
      </c>
      <c r="U1967" t="s">
        <v>56</v>
      </c>
      <c r="V1967">
        <v>19.0132141113281</v>
      </c>
      <c r="W1967">
        <v>-70.544586181640597</v>
      </c>
      <c r="X1967" t="s">
        <v>82</v>
      </c>
      <c r="Y1967" t="s">
        <v>82</v>
      </c>
      <c r="Z1967" t="s">
        <v>83</v>
      </c>
      <c r="AA1967" t="s">
        <v>84</v>
      </c>
      <c r="AB1967" t="s">
        <v>60</v>
      </c>
      <c r="AD1967" t="s">
        <v>156</v>
      </c>
      <c r="AE1967" t="s">
        <v>157</v>
      </c>
      <c r="AF1967" t="s">
        <v>111</v>
      </c>
      <c r="AG1967" t="s">
        <v>6306</v>
      </c>
      <c r="AH1967" t="s">
        <v>6213</v>
      </c>
      <c r="AI1967" t="s">
        <v>6307</v>
      </c>
      <c r="AJ1967">
        <v>1</v>
      </c>
      <c r="AK1967" t="s">
        <v>5974</v>
      </c>
      <c r="AL1967">
        <v>3</v>
      </c>
      <c r="AM1967">
        <v>1</v>
      </c>
      <c r="AN1967" t="s">
        <v>60</v>
      </c>
      <c r="AO1967" t="s">
        <v>67</v>
      </c>
      <c r="AT1967" s="1">
        <v>43884</v>
      </c>
      <c r="AU1967" t="s">
        <v>12572</v>
      </c>
      <c r="AW1967" t="s">
        <v>71</v>
      </c>
      <c r="AX1967" t="s">
        <v>72</v>
      </c>
    </row>
    <row r="1968" spans="1:50" hidden="1" x14ac:dyDescent="0.25">
      <c r="A1968" t="str">
        <f>INDEX('Community ID'!B:B,MATCH(M1968,'Community ID'!A:A,0))</f>
        <v>El Arroyazo</v>
      </c>
      <c r="B1968" t="str">
        <f>INDEX('Community ID'!$K:$K,MATCH('Environmental Data'!$N1968,'Community ID'!J:J,0))</f>
        <v>Constanza</v>
      </c>
      <c r="D1968" t="s">
        <v>6308</v>
      </c>
      <c r="F1968" t="s">
        <v>6309</v>
      </c>
      <c r="G1968" t="s">
        <v>151</v>
      </c>
      <c r="H1968" s="1">
        <v>28856</v>
      </c>
      <c r="I1968">
        <v>42</v>
      </c>
      <c r="J1968">
        <v>8492068109</v>
      </c>
      <c r="K1968" t="s">
        <v>76</v>
      </c>
      <c r="L1968" t="s">
        <v>287</v>
      </c>
      <c r="M1968" t="s">
        <v>239</v>
      </c>
      <c r="N1968" t="s">
        <v>79</v>
      </c>
      <c r="O1968" t="s">
        <v>98</v>
      </c>
      <c r="R1968" t="s">
        <v>134</v>
      </c>
      <c r="S1968">
        <v>5300296760</v>
      </c>
      <c r="T1968" t="s">
        <v>5462</v>
      </c>
      <c r="U1968" t="s">
        <v>56</v>
      </c>
      <c r="V1968">
        <v>19.018627200000001</v>
      </c>
      <c r="W1968">
        <v>-70.550186999999994</v>
      </c>
      <c r="X1968" t="s">
        <v>82</v>
      </c>
      <c r="Y1968" t="s">
        <v>82</v>
      </c>
      <c r="Z1968" t="s">
        <v>83</v>
      </c>
      <c r="AA1968" t="s">
        <v>84</v>
      </c>
      <c r="AC1968" t="s">
        <v>60</v>
      </c>
      <c r="AD1968" t="s">
        <v>156</v>
      </c>
      <c r="AE1968" t="s">
        <v>157</v>
      </c>
      <c r="AF1968" t="s">
        <v>63</v>
      </c>
      <c r="AG1968" t="s">
        <v>6218</v>
      </c>
      <c r="AH1968" t="s">
        <v>621</v>
      </c>
      <c r="AI1968" t="s">
        <v>6310</v>
      </c>
      <c r="AJ1968">
        <v>1</v>
      </c>
      <c r="AK1968" t="s">
        <v>6311</v>
      </c>
      <c r="AL1968">
        <v>1</v>
      </c>
      <c r="AN1968" t="s">
        <v>60</v>
      </c>
      <c r="AO1968" t="s">
        <v>67</v>
      </c>
      <c r="AT1968" s="1">
        <v>43884</v>
      </c>
      <c r="AU1968" t="s">
        <v>12573</v>
      </c>
      <c r="AW1968" t="s">
        <v>71</v>
      </c>
      <c r="AX1968" t="s">
        <v>72</v>
      </c>
    </row>
    <row r="1969" spans="1:50" hidden="1" x14ac:dyDescent="0.25">
      <c r="A1969" t="str">
        <f>INDEX('Community ID'!B:B,MATCH(M1969,'Community ID'!A:A,0))</f>
        <v>El Arroyazo</v>
      </c>
      <c r="B1969" t="str">
        <f>INDEX('Community ID'!$K:$K,MATCH('Environmental Data'!$N1969,'Community ID'!J:J,0))</f>
        <v>Constanza</v>
      </c>
      <c r="D1969" t="s">
        <v>6312</v>
      </c>
      <c r="F1969" t="s">
        <v>1703</v>
      </c>
      <c r="G1969" t="s">
        <v>173</v>
      </c>
      <c r="H1969" t="s">
        <v>6313</v>
      </c>
      <c r="I1969">
        <v>62</v>
      </c>
      <c r="K1969" t="s">
        <v>76</v>
      </c>
      <c r="L1969" t="s">
        <v>108</v>
      </c>
      <c r="M1969" t="s">
        <v>6314</v>
      </c>
      <c r="N1969" t="s">
        <v>79</v>
      </c>
      <c r="O1969" t="s">
        <v>80</v>
      </c>
      <c r="T1969" t="s">
        <v>5932</v>
      </c>
      <c r="U1969" t="s">
        <v>56</v>
      </c>
      <c r="V1969">
        <v>18.971540699999998</v>
      </c>
      <c r="W1969">
        <v>-70.6179731</v>
      </c>
      <c r="X1969" t="s">
        <v>82</v>
      </c>
      <c r="Y1969" t="s">
        <v>82</v>
      </c>
      <c r="Z1969" t="s">
        <v>83</v>
      </c>
      <c r="AA1969" t="s">
        <v>84</v>
      </c>
      <c r="AB1969" t="s">
        <v>60</v>
      </c>
      <c r="AD1969" t="s">
        <v>181</v>
      </c>
      <c r="AE1969" t="s">
        <v>176</v>
      </c>
      <c r="AF1969" t="s">
        <v>63</v>
      </c>
      <c r="AG1969" t="s">
        <v>87</v>
      </c>
      <c r="AH1969" t="s">
        <v>87</v>
      </c>
      <c r="AI1969" t="s">
        <v>6315</v>
      </c>
      <c r="AJ1969">
        <v>1</v>
      </c>
      <c r="AK1969" t="s">
        <v>89</v>
      </c>
      <c r="AL1969">
        <v>7</v>
      </c>
      <c r="AM1969">
        <v>1</v>
      </c>
      <c r="AN1969" t="s">
        <v>60</v>
      </c>
      <c r="AO1969" t="s">
        <v>67</v>
      </c>
      <c r="AT1969" s="1">
        <v>43884</v>
      </c>
      <c r="AU1969" t="s">
        <v>12574</v>
      </c>
      <c r="AW1969" t="s">
        <v>71</v>
      </c>
      <c r="AX1969" t="s">
        <v>72</v>
      </c>
    </row>
    <row r="1970" spans="1:50" hidden="1" x14ac:dyDescent="0.25">
      <c r="A1970" t="str">
        <f>INDEX('Community ID'!B:B,MATCH(M1970,'Community ID'!A:A,0))</f>
        <v>El Arroyazo</v>
      </c>
      <c r="B1970" t="str">
        <f>INDEX('Community ID'!$K:$K,MATCH('Environmental Data'!$N1970,'Community ID'!J:J,0))</f>
        <v>Constanza</v>
      </c>
      <c r="D1970" t="s">
        <v>6321</v>
      </c>
      <c r="F1970" t="s">
        <v>4785</v>
      </c>
      <c r="G1970" t="s">
        <v>173</v>
      </c>
      <c r="H1970" t="s">
        <v>6322</v>
      </c>
      <c r="I1970">
        <v>69</v>
      </c>
      <c r="K1970" t="s">
        <v>76</v>
      </c>
      <c r="L1970" t="s">
        <v>127</v>
      </c>
      <c r="M1970" t="s">
        <v>239</v>
      </c>
      <c r="N1970" t="s">
        <v>79</v>
      </c>
      <c r="O1970" t="s">
        <v>147</v>
      </c>
      <c r="Q1970" t="s">
        <v>134</v>
      </c>
      <c r="S1970">
        <v>5300040895</v>
      </c>
      <c r="T1970" t="s">
        <v>5462</v>
      </c>
      <c r="U1970" t="s">
        <v>56</v>
      </c>
      <c r="V1970">
        <v>19.0163692</v>
      </c>
      <c r="W1970">
        <v>-70.541181399999999</v>
      </c>
      <c r="X1970" t="s">
        <v>82</v>
      </c>
      <c r="Y1970" t="s">
        <v>82</v>
      </c>
      <c r="Z1970" t="s">
        <v>83</v>
      </c>
      <c r="AA1970" t="s">
        <v>84</v>
      </c>
      <c r="AB1970" t="s">
        <v>60</v>
      </c>
      <c r="AD1970" t="s">
        <v>156</v>
      </c>
      <c r="AE1970" t="s">
        <v>176</v>
      </c>
      <c r="AF1970" t="s">
        <v>63</v>
      </c>
      <c r="AG1970" t="s">
        <v>6218</v>
      </c>
      <c r="AH1970" t="s">
        <v>621</v>
      </c>
      <c r="AI1970" t="s">
        <v>6323</v>
      </c>
      <c r="AJ1970">
        <v>1</v>
      </c>
      <c r="AK1970" t="s">
        <v>6311</v>
      </c>
      <c r="AL1970">
        <v>2</v>
      </c>
      <c r="AN1970" t="s">
        <v>60</v>
      </c>
      <c r="AO1970" t="s">
        <v>67</v>
      </c>
      <c r="AT1970" s="1">
        <v>43884</v>
      </c>
      <c r="AU1970" t="s">
        <v>12575</v>
      </c>
      <c r="AW1970" t="s">
        <v>71</v>
      </c>
      <c r="AX1970" t="s">
        <v>72</v>
      </c>
    </row>
    <row r="1971" spans="1:50" hidden="1" x14ac:dyDescent="0.25">
      <c r="A1971" t="str">
        <f>INDEX('Community ID'!B:B,MATCH(M1971,'Community ID'!A:A,0))</f>
        <v>El Arroyazo</v>
      </c>
      <c r="B1971" t="str">
        <f>INDEX('Community ID'!$K:$K,MATCH('Environmental Data'!$N1971,'Community ID'!J:J,0))</f>
        <v>Constanza</v>
      </c>
      <c r="D1971" t="s">
        <v>6316</v>
      </c>
      <c r="F1971" t="s">
        <v>6317</v>
      </c>
      <c r="G1971" t="s">
        <v>173</v>
      </c>
      <c r="H1971" t="s">
        <v>6318</v>
      </c>
      <c r="I1971">
        <v>43</v>
      </c>
      <c r="K1971" t="s">
        <v>76</v>
      </c>
      <c r="L1971" t="s">
        <v>517</v>
      </c>
      <c r="M1971" t="s">
        <v>78</v>
      </c>
      <c r="N1971" t="s">
        <v>97</v>
      </c>
      <c r="O1971" t="s">
        <v>311</v>
      </c>
      <c r="Q1971" t="s">
        <v>6319</v>
      </c>
      <c r="R1971" t="s">
        <v>6241</v>
      </c>
      <c r="T1971" t="s">
        <v>6205</v>
      </c>
      <c r="U1971" t="s">
        <v>56</v>
      </c>
      <c r="V1971">
        <v>19.018449400000002</v>
      </c>
      <c r="W1971">
        <v>-70.550186999999994</v>
      </c>
      <c r="X1971" t="s">
        <v>82</v>
      </c>
      <c r="Y1971" t="s">
        <v>100</v>
      </c>
      <c r="Z1971" t="s">
        <v>83</v>
      </c>
      <c r="AA1971" t="s">
        <v>84</v>
      </c>
      <c r="AC1971" t="s">
        <v>60</v>
      </c>
      <c r="AD1971" t="s">
        <v>156</v>
      </c>
      <c r="AE1971" t="s">
        <v>176</v>
      </c>
      <c r="AF1971" t="s">
        <v>63</v>
      </c>
      <c r="AG1971" t="s">
        <v>6306</v>
      </c>
      <c r="AH1971" t="s">
        <v>6213</v>
      </c>
      <c r="AI1971" t="s">
        <v>6320</v>
      </c>
      <c r="AJ1971">
        <v>1</v>
      </c>
      <c r="AK1971" t="s">
        <v>5974</v>
      </c>
      <c r="AL1971">
        <v>2</v>
      </c>
      <c r="AN1971" t="s">
        <v>61</v>
      </c>
      <c r="AO1971" t="s">
        <v>67</v>
      </c>
      <c r="AT1971" s="1">
        <v>43884</v>
      </c>
      <c r="AU1971" t="s">
        <v>12576</v>
      </c>
      <c r="AW1971" t="s">
        <v>71</v>
      </c>
      <c r="AX1971" t="s">
        <v>72</v>
      </c>
    </row>
    <row r="1972" spans="1:50" hidden="1" x14ac:dyDescent="0.25">
      <c r="A1972" t="str">
        <f>INDEX('Community ID'!B:B,MATCH(M1972,'Community ID'!A:A,0))</f>
        <v>El Arroyazo</v>
      </c>
      <c r="B1972" t="str">
        <f>INDEX('Community ID'!$K:$K,MATCH('Environmental Data'!$N1972,'Community ID'!J:J,0))</f>
        <v>Constanza</v>
      </c>
      <c r="D1972" t="s">
        <v>6324</v>
      </c>
      <c r="F1972" t="s">
        <v>6326</v>
      </c>
      <c r="G1972" t="s">
        <v>173</v>
      </c>
      <c r="H1972" t="s">
        <v>6327</v>
      </c>
      <c r="I1972">
        <v>29</v>
      </c>
      <c r="J1972">
        <v>8297550505</v>
      </c>
      <c r="K1972" t="s">
        <v>76</v>
      </c>
      <c r="L1972" t="s">
        <v>127</v>
      </c>
      <c r="M1972" t="s">
        <v>217</v>
      </c>
      <c r="N1972" t="s">
        <v>97</v>
      </c>
      <c r="O1972" t="s">
        <v>6328</v>
      </c>
      <c r="T1972" t="s">
        <v>6120</v>
      </c>
      <c r="U1972" t="s">
        <v>56</v>
      </c>
      <c r="V1972">
        <v>19.393725499999999</v>
      </c>
      <c r="W1972">
        <v>-70.527728400000001</v>
      </c>
      <c r="X1972" t="s">
        <v>82</v>
      </c>
      <c r="Y1972" t="s">
        <v>57</v>
      </c>
      <c r="Z1972" t="s">
        <v>83</v>
      </c>
      <c r="AA1972" t="s">
        <v>84</v>
      </c>
      <c r="AB1972" t="s">
        <v>60</v>
      </c>
      <c r="AD1972" t="s">
        <v>156</v>
      </c>
      <c r="AE1972" t="s">
        <v>176</v>
      </c>
      <c r="AF1972" t="s">
        <v>63</v>
      </c>
      <c r="AG1972" t="s">
        <v>64</v>
      </c>
      <c r="AH1972" t="s">
        <v>120</v>
      </c>
      <c r="AI1972" t="s">
        <v>6285</v>
      </c>
      <c r="AJ1972">
        <v>1</v>
      </c>
      <c r="AK1972" t="s">
        <v>66</v>
      </c>
      <c r="AL1972">
        <v>3</v>
      </c>
      <c r="AM1972">
        <v>0</v>
      </c>
      <c r="AN1972" t="s">
        <v>60</v>
      </c>
      <c r="AO1972" t="s">
        <v>67</v>
      </c>
      <c r="AT1972" s="1">
        <v>43884</v>
      </c>
      <c r="AU1972" t="s">
        <v>12577</v>
      </c>
      <c r="AW1972" t="s">
        <v>71</v>
      </c>
      <c r="AX1972" t="s">
        <v>72</v>
      </c>
    </row>
    <row r="1973" spans="1:50" hidden="1" x14ac:dyDescent="0.25">
      <c r="A1973" t="str">
        <f>INDEX('Community ID'!B:B,MATCH(M1973,'Community ID'!A:A,0))</f>
        <v>El Arroyazo</v>
      </c>
      <c r="B1973" t="str">
        <f>INDEX('Community ID'!$K:$K,MATCH('Environmental Data'!$N1973,'Community ID'!J:J,0))</f>
        <v>Constanza</v>
      </c>
      <c r="D1973" t="s">
        <v>6329</v>
      </c>
      <c r="F1973" t="s">
        <v>1249</v>
      </c>
      <c r="G1973" t="s">
        <v>173</v>
      </c>
      <c r="H1973" t="s">
        <v>6330</v>
      </c>
      <c r="I1973">
        <v>65</v>
      </c>
      <c r="K1973" t="s">
        <v>76</v>
      </c>
      <c r="L1973" t="s">
        <v>127</v>
      </c>
      <c r="M1973" t="s">
        <v>6331</v>
      </c>
      <c r="N1973" t="s">
        <v>52</v>
      </c>
      <c r="O1973" t="s">
        <v>311</v>
      </c>
      <c r="Q1973" t="s">
        <v>6211</v>
      </c>
      <c r="R1973" t="s">
        <v>6273</v>
      </c>
      <c r="T1973" t="s">
        <v>6205</v>
      </c>
      <c r="U1973" t="s">
        <v>56</v>
      </c>
      <c r="V1973">
        <v>19.0132141113281</v>
      </c>
      <c r="W1973">
        <v>-70.544586181640597</v>
      </c>
      <c r="X1973" t="s">
        <v>82</v>
      </c>
      <c r="Y1973" t="s">
        <v>82</v>
      </c>
      <c r="Z1973" t="s">
        <v>83</v>
      </c>
      <c r="AA1973" t="s">
        <v>84</v>
      </c>
      <c r="AB1973" t="s">
        <v>60</v>
      </c>
      <c r="AD1973" t="s">
        <v>156</v>
      </c>
      <c r="AE1973" t="s">
        <v>157</v>
      </c>
      <c r="AF1973" t="s">
        <v>111</v>
      </c>
      <c r="AG1973" t="s">
        <v>6332</v>
      </c>
      <c r="AH1973" t="s">
        <v>6213</v>
      </c>
      <c r="AI1973" t="s">
        <v>6333</v>
      </c>
      <c r="AJ1973">
        <v>1</v>
      </c>
      <c r="AK1973" t="s">
        <v>5974</v>
      </c>
      <c r="AL1973">
        <v>2</v>
      </c>
      <c r="AN1973" t="s">
        <v>60</v>
      </c>
      <c r="AO1973" t="s">
        <v>67</v>
      </c>
      <c r="AT1973" s="1">
        <v>43884</v>
      </c>
      <c r="AU1973" t="s">
        <v>12578</v>
      </c>
      <c r="AW1973" t="s">
        <v>71</v>
      </c>
      <c r="AX1973" t="s">
        <v>72</v>
      </c>
    </row>
    <row r="1974" spans="1:50" hidden="1" x14ac:dyDescent="0.25">
      <c r="A1974" t="str">
        <f>INDEX('Community ID'!B:B,MATCH(M1974,'Community ID'!A:A,0))</f>
        <v>El Arroyazo</v>
      </c>
      <c r="B1974" t="str">
        <f>INDEX('Community ID'!$K:$K,MATCH('Environmental Data'!$N1974,'Community ID'!J:J,0))</f>
        <v>Constanza</v>
      </c>
      <c r="D1974" t="s">
        <v>6334</v>
      </c>
      <c r="G1974" t="s">
        <v>173</v>
      </c>
      <c r="H1974" s="1">
        <v>20210</v>
      </c>
      <c r="I1974">
        <v>66</v>
      </c>
      <c r="J1974">
        <v>8297900905</v>
      </c>
      <c r="K1974" t="s">
        <v>76</v>
      </c>
      <c r="L1974" t="s">
        <v>127</v>
      </c>
      <c r="M1974" t="s">
        <v>239</v>
      </c>
      <c r="N1974" t="s">
        <v>79</v>
      </c>
      <c r="O1974" t="s">
        <v>98</v>
      </c>
      <c r="Q1974" t="s">
        <v>134</v>
      </c>
      <c r="S1974">
        <v>5300043576</v>
      </c>
      <c r="T1974" t="s">
        <v>5462</v>
      </c>
      <c r="U1974" t="s">
        <v>56</v>
      </c>
      <c r="V1974">
        <v>19.017211799999998</v>
      </c>
      <c r="W1974">
        <v>-70.551070100000004</v>
      </c>
      <c r="X1974" t="s">
        <v>82</v>
      </c>
      <c r="Y1974" t="s">
        <v>82</v>
      </c>
      <c r="Z1974" t="s">
        <v>83</v>
      </c>
      <c r="AA1974" t="s">
        <v>84</v>
      </c>
      <c r="AB1974" t="s">
        <v>60</v>
      </c>
      <c r="AD1974" t="s">
        <v>156</v>
      </c>
      <c r="AE1974" t="s">
        <v>176</v>
      </c>
      <c r="AF1974" t="s">
        <v>63</v>
      </c>
      <c r="AG1974" t="s">
        <v>6335</v>
      </c>
      <c r="AH1974" t="s">
        <v>621</v>
      </c>
      <c r="AI1974" t="s">
        <v>6336</v>
      </c>
      <c r="AJ1974">
        <v>1</v>
      </c>
      <c r="AK1974" t="s">
        <v>6337</v>
      </c>
      <c r="AL1974">
        <v>3</v>
      </c>
      <c r="AN1974" t="s">
        <v>60</v>
      </c>
      <c r="AO1974" t="s">
        <v>67</v>
      </c>
      <c r="AT1974" s="1">
        <v>43884</v>
      </c>
      <c r="AU1974" t="s">
        <v>12579</v>
      </c>
      <c r="AW1974" t="s">
        <v>71</v>
      </c>
      <c r="AX1974" t="s">
        <v>72</v>
      </c>
    </row>
    <row r="1975" spans="1:50" hidden="1" x14ac:dyDescent="0.25">
      <c r="A1975" t="str">
        <f>INDEX('Community ID'!B:B,MATCH(M1975,'Community ID'!A:A,0))</f>
        <v>El Arroyazo</v>
      </c>
      <c r="B1975" t="str">
        <f>INDEX('Community ID'!$K:$K,MATCH('Environmental Data'!$N1975,'Community ID'!J:J,0))</f>
        <v>Constanza</v>
      </c>
      <c r="D1975" t="s">
        <v>6338</v>
      </c>
      <c r="F1975" t="s">
        <v>6339</v>
      </c>
      <c r="G1975" t="s">
        <v>173</v>
      </c>
      <c r="H1975" t="s">
        <v>6340</v>
      </c>
      <c r="I1975">
        <v>39</v>
      </c>
      <c r="K1975" t="s">
        <v>132</v>
      </c>
      <c r="L1975" t="s">
        <v>127</v>
      </c>
      <c r="M1975" t="s">
        <v>6331</v>
      </c>
      <c r="N1975" t="s">
        <v>52</v>
      </c>
      <c r="O1975" t="s">
        <v>311</v>
      </c>
      <c r="Q1975" t="s">
        <v>134</v>
      </c>
      <c r="R1975" t="s">
        <v>6341</v>
      </c>
      <c r="T1975" t="s">
        <v>6205</v>
      </c>
      <c r="U1975" t="s">
        <v>56</v>
      </c>
      <c r="V1975">
        <v>19.017211799999998</v>
      </c>
      <c r="W1975">
        <v>-70.551070099999905</v>
      </c>
      <c r="X1975" t="s">
        <v>82</v>
      </c>
      <c r="Y1975" t="s">
        <v>82</v>
      </c>
      <c r="Z1975" t="s">
        <v>58</v>
      </c>
      <c r="AA1975" t="s">
        <v>84</v>
      </c>
      <c r="AC1975" t="s">
        <v>60</v>
      </c>
      <c r="AD1975" t="s">
        <v>156</v>
      </c>
      <c r="AE1975" t="s">
        <v>157</v>
      </c>
      <c r="AF1975" t="s">
        <v>111</v>
      </c>
      <c r="AG1975" t="s">
        <v>6342</v>
      </c>
      <c r="AH1975" t="s">
        <v>6213</v>
      </c>
      <c r="AI1975" t="s">
        <v>6343</v>
      </c>
      <c r="AJ1975">
        <v>1</v>
      </c>
      <c r="AK1975" t="s">
        <v>5974</v>
      </c>
      <c r="AL1975">
        <v>3</v>
      </c>
      <c r="AN1975" t="s">
        <v>60</v>
      </c>
      <c r="AO1975" t="s">
        <v>67</v>
      </c>
      <c r="AT1975" s="1">
        <v>43884</v>
      </c>
      <c r="AU1975" t="s">
        <v>12580</v>
      </c>
      <c r="AW1975" t="s">
        <v>71</v>
      </c>
      <c r="AX1975" t="s">
        <v>72</v>
      </c>
    </row>
    <row r="1976" spans="1:50" hidden="1" x14ac:dyDescent="0.25">
      <c r="A1976" t="str">
        <f>INDEX('Community ID'!B:B,MATCH(M1976,'Community ID'!A:A,0))</f>
        <v>El Arroyazo</v>
      </c>
      <c r="B1976" t="str">
        <f>INDEX('Community ID'!$K:$K,MATCH('Environmental Data'!$N1976,'Community ID'!J:J,0))</f>
        <v>Constanza</v>
      </c>
      <c r="D1976" t="s">
        <v>6344</v>
      </c>
      <c r="F1976" t="s">
        <v>6345</v>
      </c>
      <c r="G1976" t="s">
        <v>173</v>
      </c>
      <c r="H1976" s="1">
        <v>34433</v>
      </c>
      <c r="I1976">
        <v>27</v>
      </c>
      <c r="J1976">
        <v>8094294608</v>
      </c>
      <c r="K1976" t="s">
        <v>132</v>
      </c>
      <c r="L1976" t="s">
        <v>6346</v>
      </c>
      <c r="M1976" t="s">
        <v>5931</v>
      </c>
      <c r="N1976" t="s">
        <v>97</v>
      </c>
      <c r="O1976" t="s">
        <v>80</v>
      </c>
      <c r="T1976" t="s">
        <v>5932</v>
      </c>
      <c r="U1976" t="s">
        <v>56</v>
      </c>
      <c r="V1976">
        <v>19.393725499999999</v>
      </c>
      <c r="W1976">
        <v>-70.527728400000001</v>
      </c>
      <c r="X1976" t="s">
        <v>82</v>
      </c>
      <c r="Y1976" t="s">
        <v>82</v>
      </c>
      <c r="Z1976" t="s">
        <v>83</v>
      </c>
      <c r="AA1976" t="s">
        <v>84</v>
      </c>
      <c r="AB1976" t="s">
        <v>60</v>
      </c>
      <c r="AD1976" t="s">
        <v>156</v>
      </c>
      <c r="AE1976" t="s">
        <v>176</v>
      </c>
      <c r="AF1976" t="s">
        <v>63</v>
      </c>
      <c r="AG1976" t="s">
        <v>6347</v>
      </c>
      <c r="AH1976" t="s">
        <v>6348</v>
      </c>
      <c r="AI1976" t="s">
        <v>543</v>
      </c>
      <c r="AJ1976">
        <v>1</v>
      </c>
      <c r="AK1976" t="s">
        <v>6349</v>
      </c>
      <c r="AL1976">
        <v>5</v>
      </c>
      <c r="AM1976">
        <v>0</v>
      </c>
      <c r="AN1976" t="s">
        <v>60</v>
      </c>
      <c r="AO1976" t="s">
        <v>67</v>
      </c>
      <c r="AT1976" s="1">
        <v>43884</v>
      </c>
      <c r="AU1976" t="s">
        <v>12581</v>
      </c>
      <c r="AW1976" t="s">
        <v>71</v>
      </c>
      <c r="AX1976" t="s">
        <v>72</v>
      </c>
    </row>
    <row r="1977" spans="1:50" hidden="1" x14ac:dyDescent="0.25">
      <c r="A1977" t="str">
        <f>INDEX('Community ID'!B:B,MATCH(M1977,'Community ID'!A:A,0))</f>
        <v>El Arroyazo</v>
      </c>
      <c r="B1977" t="str">
        <f>INDEX('Community ID'!$K:$K,MATCH('Environmental Data'!$N1977,'Community ID'!J:J,0))</f>
        <v>Constanza</v>
      </c>
      <c r="D1977" t="s">
        <v>6350</v>
      </c>
      <c r="F1977" t="s">
        <v>1463</v>
      </c>
      <c r="G1977" t="s">
        <v>173</v>
      </c>
      <c r="H1977" t="s">
        <v>6351</v>
      </c>
      <c r="I1977">
        <v>43</v>
      </c>
      <c r="J1977">
        <v>8292662055</v>
      </c>
      <c r="K1977" t="s">
        <v>49</v>
      </c>
      <c r="L1977" t="s">
        <v>127</v>
      </c>
      <c r="M1977" t="s">
        <v>239</v>
      </c>
      <c r="N1977" t="s">
        <v>79</v>
      </c>
      <c r="O1977" t="s">
        <v>98</v>
      </c>
      <c r="S1977">
        <v>530033799</v>
      </c>
      <c r="T1977" t="s">
        <v>5462</v>
      </c>
      <c r="U1977" t="s">
        <v>56</v>
      </c>
      <c r="V1977">
        <v>19.017211799999998</v>
      </c>
      <c r="W1977">
        <v>-70.551070100000004</v>
      </c>
      <c r="X1977" t="s">
        <v>82</v>
      </c>
      <c r="Y1977" t="s">
        <v>82</v>
      </c>
      <c r="Z1977" t="s">
        <v>83</v>
      </c>
      <c r="AA1977" t="s">
        <v>84</v>
      </c>
      <c r="AB1977" t="s">
        <v>60</v>
      </c>
      <c r="AD1977" t="s">
        <v>156</v>
      </c>
      <c r="AE1977" t="s">
        <v>176</v>
      </c>
      <c r="AF1977" t="s">
        <v>63</v>
      </c>
      <c r="AG1977" t="s">
        <v>6218</v>
      </c>
      <c r="AH1977" t="s">
        <v>6219</v>
      </c>
      <c r="AI1977" t="s">
        <v>6336</v>
      </c>
      <c r="AJ1977">
        <v>1</v>
      </c>
      <c r="AK1977" t="s">
        <v>3824</v>
      </c>
      <c r="AL1977">
        <v>3</v>
      </c>
      <c r="AN1977" t="s">
        <v>60</v>
      </c>
      <c r="AO1977" t="s">
        <v>67</v>
      </c>
      <c r="AT1977" s="1">
        <v>43884</v>
      </c>
      <c r="AU1977" t="s">
        <v>12582</v>
      </c>
      <c r="AW1977" t="s">
        <v>71</v>
      </c>
      <c r="AX1977" t="s">
        <v>72</v>
      </c>
    </row>
    <row r="1978" spans="1:50" hidden="1" x14ac:dyDescent="0.25">
      <c r="A1978" t="str">
        <f>INDEX('Community ID'!B:B,MATCH(M1978,'Community ID'!A:A,0))</f>
        <v>El Arroyazo</v>
      </c>
      <c r="B1978" t="str">
        <f>INDEX('Community ID'!$K:$K,MATCH('Environmental Data'!$N1978,'Community ID'!J:J,0))</f>
        <v>Constanza</v>
      </c>
      <c r="D1978" t="s">
        <v>6352</v>
      </c>
      <c r="F1978" t="s">
        <v>6353</v>
      </c>
      <c r="G1978" t="s">
        <v>173</v>
      </c>
      <c r="H1978" s="1">
        <v>23385</v>
      </c>
      <c r="I1978">
        <v>57</v>
      </c>
      <c r="J1978">
        <v>8297780834</v>
      </c>
      <c r="K1978" t="s">
        <v>76</v>
      </c>
      <c r="L1978" t="s">
        <v>127</v>
      </c>
      <c r="M1978" t="s">
        <v>78</v>
      </c>
      <c r="N1978" t="s">
        <v>97</v>
      </c>
      <c r="O1978" t="s">
        <v>311</v>
      </c>
      <c r="Q1978" t="s">
        <v>6354</v>
      </c>
      <c r="R1978" t="s">
        <v>6306</v>
      </c>
      <c r="T1978" t="s">
        <v>6205</v>
      </c>
      <c r="U1978" t="s">
        <v>56</v>
      </c>
      <c r="V1978">
        <v>19.0132141113281</v>
      </c>
      <c r="W1978">
        <v>-70.544586181640597</v>
      </c>
      <c r="X1978" t="s">
        <v>82</v>
      </c>
      <c r="Y1978" t="s">
        <v>82</v>
      </c>
      <c r="Z1978" t="s">
        <v>83</v>
      </c>
      <c r="AA1978" t="s">
        <v>84</v>
      </c>
      <c r="AB1978" t="s">
        <v>61</v>
      </c>
      <c r="AC1978" t="s">
        <v>61</v>
      </c>
      <c r="AD1978" t="s">
        <v>156</v>
      </c>
      <c r="AE1978" t="s">
        <v>157</v>
      </c>
      <c r="AF1978" t="s">
        <v>86</v>
      </c>
      <c r="AG1978" t="s">
        <v>135</v>
      </c>
      <c r="AH1978" t="s">
        <v>6213</v>
      </c>
      <c r="AI1978" t="s">
        <v>6355</v>
      </c>
      <c r="AJ1978">
        <v>1</v>
      </c>
      <c r="AK1978" t="s">
        <v>6356</v>
      </c>
      <c r="AL1978">
        <v>2</v>
      </c>
      <c r="AM1978" t="s">
        <v>495</v>
      </c>
      <c r="AN1978" t="s">
        <v>60</v>
      </c>
      <c r="AO1978" t="s">
        <v>170</v>
      </c>
      <c r="AT1978" s="1">
        <v>43884</v>
      </c>
      <c r="AU1978" t="s">
        <v>12583</v>
      </c>
      <c r="AW1978" t="s">
        <v>71</v>
      </c>
      <c r="AX1978" t="s">
        <v>72</v>
      </c>
    </row>
    <row r="1979" spans="1:50" hidden="1" x14ac:dyDescent="0.25">
      <c r="A1979" t="str">
        <f>INDEX('Community ID'!B:B,MATCH(M1979,'Community ID'!A:A,0))</f>
        <v>El Arroyazo</v>
      </c>
      <c r="B1979" t="str">
        <f>INDEX('Community ID'!$K:$K,MATCH('Environmental Data'!$N1979,'Community ID'!J:J,0))</f>
        <v>Constanza</v>
      </c>
      <c r="D1979" t="s">
        <v>6357</v>
      </c>
      <c r="F1979" t="s">
        <v>2675</v>
      </c>
      <c r="G1979" t="s">
        <v>173</v>
      </c>
      <c r="H1979" t="s">
        <v>6358</v>
      </c>
      <c r="I1979">
        <v>35</v>
      </c>
      <c r="J1979">
        <v>8092574685</v>
      </c>
      <c r="K1979" t="s">
        <v>201</v>
      </c>
      <c r="L1979" t="s">
        <v>6359</v>
      </c>
      <c r="M1979" t="s">
        <v>217</v>
      </c>
      <c r="N1979" t="s">
        <v>97</v>
      </c>
      <c r="O1979" t="s">
        <v>147</v>
      </c>
      <c r="T1979" t="s">
        <v>6120</v>
      </c>
      <c r="U1979" t="s">
        <v>56</v>
      </c>
      <c r="V1979">
        <v>19.393725499999999</v>
      </c>
      <c r="W1979">
        <v>-70.527728400000001</v>
      </c>
      <c r="X1979" t="s">
        <v>82</v>
      </c>
      <c r="Y1979" t="s">
        <v>82</v>
      </c>
      <c r="Z1979" t="s">
        <v>58</v>
      </c>
      <c r="AA1979" t="s">
        <v>84</v>
      </c>
      <c r="AB1979" t="s">
        <v>60</v>
      </c>
      <c r="AD1979" t="s">
        <v>181</v>
      </c>
      <c r="AE1979" t="s">
        <v>157</v>
      </c>
      <c r="AG1979" t="s">
        <v>87</v>
      </c>
      <c r="AH1979" t="s">
        <v>87</v>
      </c>
      <c r="AI1979" t="s">
        <v>191</v>
      </c>
      <c r="AJ1979">
        <v>1</v>
      </c>
      <c r="AK1979" t="s">
        <v>6360</v>
      </c>
      <c r="AL1979">
        <v>4</v>
      </c>
      <c r="AM1979">
        <v>0</v>
      </c>
      <c r="AN1979" t="s">
        <v>60</v>
      </c>
      <c r="AO1979" t="s">
        <v>67</v>
      </c>
      <c r="AT1979" s="1">
        <v>43884</v>
      </c>
      <c r="AU1979" t="s">
        <v>12584</v>
      </c>
      <c r="AW1979" t="s">
        <v>71</v>
      </c>
      <c r="AX1979" t="s">
        <v>72</v>
      </c>
    </row>
    <row r="1980" spans="1:50" hidden="1" x14ac:dyDescent="0.25">
      <c r="A1980" t="str">
        <f>INDEX('Community ID'!B:B,MATCH(M1980,'Community ID'!A:A,0))</f>
        <v>El Arroyazo</v>
      </c>
      <c r="B1980" t="str">
        <f>INDEX('Community ID'!$K:$K,MATCH('Environmental Data'!$N1980,'Community ID'!J:J,0))</f>
        <v>Constanza</v>
      </c>
      <c r="D1980" t="s">
        <v>6361</v>
      </c>
      <c r="F1980" t="s">
        <v>6362</v>
      </c>
      <c r="G1980" t="s">
        <v>173</v>
      </c>
      <c r="H1980" t="s">
        <v>6363</v>
      </c>
      <c r="I1980">
        <v>25</v>
      </c>
      <c r="K1980" t="s">
        <v>76</v>
      </c>
      <c r="L1980" t="s">
        <v>517</v>
      </c>
      <c r="M1980" t="s">
        <v>78</v>
      </c>
      <c r="N1980" t="s">
        <v>52</v>
      </c>
      <c r="O1980" t="s">
        <v>311</v>
      </c>
      <c r="Q1980" t="s">
        <v>134</v>
      </c>
      <c r="R1980" t="s">
        <v>6364</v>
      </c>
      <c r="T1980" t="s">
        <v>6205</v>
      </c>
      <c r="U1980" t="s">
        <v>56</v>
      </c>
      <c r="V1980">
        <v>19.0118408203125</v>
      </c>
      <c r="W1980">
        <v>-70.558319091796804</v>
      </c>
      <c r="X1980" t="s">
        <v>82</v>
      </c>
      <c r="Y1980" t="s">
        <v>82</v>
      </c>
      <c r="Z1980" t="s">
        <v>83</v>
      </c>
      <c r="AA1980" t="s">
        <v>84</v>
      </c>
      <c r="AB1980" t="s">
        <v>60</v>
      </c>
      <c r="AD1980" t="s">
        <v>156</v>
      </c>
      <c r="AE1980" t="s">
        <v>176</v>
      </c>
      <c r="AF1980" t="s">
        <v>63</v>
      </c>
      <c r="AG1980" t="s">
        <v>6365</v>
      </c>
      <c r="AH1980" t="s">
        <v>6213</v>
      </c>
      <c r="AI1980" t="s">
        <v>6366</v>
      </c>
      <c r="AJ1980">
        <v>1</v>
      </c>
      <c r="AK1980" t="s">
        <v>6367</v>
      </c>
      <c r="AL1980">
        <v>4</v>
      </c>
      <c r="AM1980">
        <v>1</v>
      </c>
      <c r="AN1980" t="s">
        <v>60</v>
      </c>
      <c r="AO1980" t="s">
        <v>67</v>
      </c>
      <c r="AT1980" s="1">
        <v>43884</v>
      </c>
      <c r="AU1980" t="s">
        <v>12585</v>
      </c>
      <c r="AW1980" t="s">
        <v>71</v>
      </c>
      <c r="AX1980" t="s">
        <v>72</v>
      </c>
    </row>
    <row r="1981" spans="1:50" hidden="1" x14ac:dyDescent="0.25">
      <c r="A1981" t="str">
        <f>INDEX('Community ID'!B:B,MATCH(M1981,'Community ID'!A:A,0))</f>
        <v>El Arroyazo</v>
      </c>
      <c r="B1981" t="str">
        <f>INDEX('Community ID'!$K:$K,MATCH('Environmental Data'!$N1981,'Community ID'!J:J,0))</f>
        <v>Constanza</v>
      </c>
      <c r="D1981" t="s">
        <v>6368</v>
      </c>
      <c r="F1981" t="s">
        <v>6369</v>
      </c>
      <c r="G1981" t="s">
        <v>151</v>
      </c>
      <c r="H1981" s="1">
        <v>24473</v>
      </c>
      <c r="I1981">
        <v>54</v>
      </c>
      <c r="K1981" t="s">
        <v>76</v>
      </c>
      <c r="L1981" t="s">
        <v>77</v>
      </c>
      <c r="M1981" t="s">
        <v>239</v>
      </c>
      <c r="N1981" t="s">
        <v>79</v>
      </c>
      <c r="O1981" t="s">
        <v>80</v>
      </c>
      <c r="T1981" t="s">
        <v>5462</v>
      </c>
      <c r="U1981" t="s">
        <v>56</v>
      </c>
      <c r="V1981">
        <v>19.393725499999999</v>
      </c>
      <c r="W1981">
        <v>-70.527728400000001</v>
      </c>
      <c r="X1981" t="s">
        <v>82</v>
      </c>
      <c r="Y1981" t="s">
        <v>82</v>
      </c>
      <c r="Z1981" t="s">
        <v>83</v>
      </c>
      <c r="AA1981" t="s">
        <v>84</v>
      </c>
      <c r="AB1981" t="s">
        <v>60</v>
      </c>
      <c r="AD1981" t="s">
        <v>156</v>
      </c>
      <c r="AE1981" t="s">
        <v>157</v>
      </c>
      <c r="AF1981" t="s">
        <v>63</v>
      </c>
      <c r="AG1981" t="s">
        <v>6370</v>
      </c>
      <c r="AH1981" t="s">
        <v>621</v>
      </c>
      <c r="AI1981" t="s">
        <v>6371</v>
      </c>
      <c r="AJ1981">
        <v>1</v>
      </c>
      <c r="AK1981" t="s">
        <v>6372</v>
      </c>
      <c r="AL1981">
        <v>1</v>
      </c>
      <c r="AN1981" t="s">
        <v>60</v>
      </c>
      <c r="AO1981" t="s">
        <v>67</v>
      </c>
      <c r="AT1981" s="1">
        <v>43884</v>
      </c>
      <c r="AU1981" t="s">
        <v>12586</v>
      </c>
      <c r="AW1981" t="s">
        <v>71</v>
      </c>
      <c r="AX1981" t="s">
        <v>72</v>
      </c>
    </row>
    <row r="1982" spans="1:50" hidden="1" x14ac:dyDescent="0.25">
      <c r="A1982" t="str">
        <f>INDEX('Community ID'!B:B,MATCH(M1982,'Community ID'!A:A,0))</f>
        <v>La Pelada</v>
      </c>
      <c r="B1982" t="str">
        <f>INDEX('Community ID'!$K:$K,MATCH('Environmental Data'!$N1982,'Community ID'!J:J,0))</f>
        <v>Constanza</v>
      </c>
      <c r="D1982" t="s">
        <v>6373</v>
      </c>
      <c r="F1982" t="s">
        <v>6374</v>
      </c>
      <c r="G1982" t="s">
        <v>173</v>
      </c>
      <c r="H1982" s="1">
        <v>35074</v>
      </c>
      <c r="I1982">
        <v>25</v>
      </c>
      <c r="K1982" t="s">
        <v>49</v>
      </c>
      <c r="L1982" t="s">
        <v>127</v>
      </c>
      <c r="M1982" t="s">
        <v>5903</v>
      </c>
      <c r="N1982" t="s">
        <v>97</v>
      </c>
      <c r="O1982" t="s">
        <v>98</v>
      </c>
      <c r="P1982">
        <v>0</v>
      </c>
      <c r="Q1982" t="s">
        <v>2675</v>
      </c>
      <c r="R1982" t="s">
        <v>135</v>
      </c>
      <c r="T1982" t="s">
        <v>5904</v>
      </c>
      <c r="U1982" t="s">
        <v>56</v>
      </c>
      <c r="V1982">
        <v>18.9825117</v>
      </c>
      <c r="W1982">
        <v>-70.615916600000006</v>
      </c>
      <c r="X1982" t="s">
        <v>57</v>
      </c>
      <c r="Y1982" t="s">
        <v>57</v>
      </c>
      <c r="Z1982" t="s">
        <v>83</v>
      </c>
      <c r="AA1982" t="s">
        <v>84</v>
      </c>
      <c r="AB1982" t="s">
        <v>60</v>
      </c>
      <c r="AD1982" t="s">
        <v>156</v>
      </c>
      <c r="AE1982" t="s">
        <v>157</v>
      </c>
      <c r="AF1982" t="s">
        <v>63</v>
      </c>
      <c r="AG1982" t="s">
        <v>64</v>
      </c>
      <c r="AH1982" t="s">
        <v>120</v>
      </c>
      <c r="AI1982" t="s">
        <v>6375</v>
      </c>
      <c r="AJ1982">
        <v>1</v>
      </c>
      <c r="AK1982" t="s">
        <v>6376</v>
      </c>
      <c r="AL1982">
        <v>4</v>
      </c>
      <c r="AM1982">
        <v>0</v>
      </c>
      <c r="AN1982" t="s">
        <v>60</v>
      </c>
      <c r="AO1982" t="s">
        <v>67</v>
      </c>
      <c r="AT1982" s="1">
        <v>43882</v>
      </c>
      <c r="AU1982" t="s">
        <v>12587</v>
      </c>
      <c r="AW1982" t="s">
        <v>71</v>
      </c>
      <c r="AX1982" t="s">
        <v>72</v>
      </c>
    </row>
    <row r="1983" spans="1:50" hidden="1" x14ac:dyDescent="0.25">
      <c r="A1983" t="str">
        <f>INDEX('Community ID'!B:B,MATCH(M1983,'Community ID'!A:A,0))</f>
        <v>La Pelada</v>
      </c>
      <c r="B1983" t="str">
        <f>INDEX('Community ID'!$K:$K,MATCH('Environmental Data'!$N1983,'Community ID'!J:J,0))</f>
        <v>Constanza</v>
      </c>
      <c r="D1983" t="s">
        <v>6377</v>
      </c>
      <c r="F1983" t="s">
        <v>6378</v>
      </c>
      <c r="G1983" t="s">
        <v>173</v>
      </c>
      <c r="H1983" t="s">
        <v>6379</v>
      </c>
      <c r="I1983">
        <v>28</v>
      </c>
      <c r="J1983" t="s">
        <v>6380</v>
      </c>
      <c r="K1983" t="s">
        <v>49</v>
      </c>
      <c r="L1983" t="s">
        <v>127</v>
      </c>
      <c r="M1983" t="s">
        <v>5903</v>
      </c>
      <c r="N1983" t="s">
        <v>97</v>
      </c>
      <c r="O1983" t="s">
        <v>98</v>
      </c>
      <c r="Q1983" t="s">
        <v>2675</v>
      </c>
      <c r="R1983" t="s">
        <v>135</v>
      </c>
      <c r="T1983" t="s">
        <v>5904</v>
      </c>
      <c r="U1983" t="s">
        <v>56</v>
      </c>
      <c r="V1983">
        <v>18.907216600000002</v>
      </c>
      <c r="W1983">
        <v>-70.742878700000006</v>
      </c>
      <c r="X1983" t="s">
        <v>196</v>
      </c>
      <c r="Y1983" t="s">
        <v>196</v>
      </c>
      <c r="Z1983" t="s">
        <v>83</v>
      </c>
      <c r="AA1983" t="s">
        <v>84</v>
      </c>
      <c r="AB1983" t="s">
        <v>60</v>
      </c>
      <c r="AD1983" t="s">
        <v>156</v>
      </c>
      <c r="AF1983" t="s">
        <v>63</v>
      </c>
      <c r="AG1983" t="s">
        <v>64</v>
      </c>
      <c r="AH1983" t="s">
        <v>120</v>
      </c>
      <c r="AI1983" t="s">
        <v>283</v>
      </c>
      <c r="AJ1983">
        <v>1</v>
      </c>
      <c r="AK1983" t="s">
        <v>5906</v>
      </c>
      <c r="AL1983">
        <v>4</v>
      </c>
      <c r="AM1983">
        <v>2</v>
      </c>
      <c r="AN1983" t="s">
        <v>60</v>
      </c>
      <c r="AO1983" t="s">
        <v>67</v>
      </c>
      <c r="AT1983" s="1">
        <v>43882</v>
      </c>
      <c r="AU1983" t="s">
        <v>12588</v>
      </c>
      <c r="AW1983" t="s">
        <v>71</v>
      </c>
      <c r="AX1983" t="s">
        <v>72</v>
      </c>
    </row>
    <row r="1984" spans="1:50" hidden="1" x14ac:dyDescent="0.25">
      <c r="A1984" t="str">
        <f>INDEX('Community ID'!B:B,MATCH(M1984,'Community ID'!A:A,0))</f>
        <v>La Pelada</v>
      </c>
      <c r="B1984" t="str">
        <f>INDEX('Community ID'!$K:$K,MATCH('Environmental Data'!$N1984,'Community ID'!J:J,0))</f>
        <v>Constanza</v>
      </c>
      <c r="D1984" t="s">
        <v>6381</v>
      </c>
      <c r="F1984" t="s">
        <v>6382</v>
      </c>
      <c r="G1984" t="s">
        <v>151</v>
      </c>
      <c r="H1984" t="s">
        <v>6383</v>
      </c>
      <c r="I1984">
        <v>29</v>
      </c>
      <c r="K1984" t="s">
        <v>49</v>
      </c>
      <c r="L1984" t="s">
        <v>6384</v>
      </c>
      <c r="M1984" t="s">
        <v>5903</v>
      </c>
      <c r="N1984" t="s">
        <v>97</v>
      </c>
      <c r="O1984" t="s">
        <v>98</v>
      </c>
      <c r="Q1984" t="s">
        <v>2675</v>
      </c>
      <c r="T1984" t="s">
        <v>5904</v>
      </c>
      <c r="U1984" t="s">
        <v>56</v>
      </c>
      <c r="V1984">
        <v>18.9825117</v>
      </c>
      <c r="W1984">
        <v>-70.615916600000006</v>
      </c>
      <c r="X1984" t="s">
        <v>275</v>
      </c>
      <c r="Y1984" t="s">
        <v>275</v>
      </c>
      <c r="Z1984" t="s">
        <v>83</v>
      </c>
      <c r="AA1984" t="s">
        <v>84</v>
      </c>
      <c r="AD1984" t="s">
        <v>156</v>
      </c>
      <c r="AE1984" t="s">
        <v>157</v>
      </c>
      <c r="AF1984" t="s">
        <v>86</v>
      </c>
      <c r="AG1984" t="s">
        <v>64</v>
      </c>
      <c r="AH1984" t="s">
        <v>6385</v>
      </c>
      <c r="AI1984" t="s">
        <v>283</v>
      </c>
      <c r="AJ1984">
        <v>1</v>
      </c>
      <c r="AK1984" t="s">
        <v>6386</v>
      </c>
      <c r="AL1984">
        <v>3</v>
      </c>
      <c r="AM1984">
        <v>1</v>
      </c>
      <c r="AN1984" t="s">
        <v>60</v>
      </c>
      <c r="AO1984" t="s">
        <v>67</v>
      </c>
      <c r="AT1984" s="1">
        <v>43882</v>
      </c>
      <c r="AU1984" t="s">
        <v>12589</v>
      </c>
      <c r="AW1984" t="s">
        <v>71</v>
      </c>
      <c r="AX1984" t="s">
        <v>72</v>
      </c>
    </row>
    <row r="1985" spans="1:50" hidden="1" x14ac:dyDescent="0.25">
      <c r="A1985" t="str">
        <f>INDEX('Community ID'!B:B,MATCH(M1985,'Community ID'!A:A,0))</f>
        <v>La Pelada</v>
      </c>
      <c r="B1985" t="str">
        <f>INDEX('Community ID'!$K:$K,MATCH('Environmental Data'!$N1985,'Community ID'!J:J,0))</f>
        <v>Constanza</v>
      </c>
      <c r="D1985" t="s">
        <v>6387</v>
      </c>
      <c r="F1985" t="s">
        <v>6388</v>
      </c>
      <c r="H1985" t="s">
        <v>6389</v>
      </c>
      <c r="I1985">
        <v>58</v>
      </c>
      <c r="J1985" t="s">
        <v>6390</v>
      </c>
      <c r="K1985" t="s">
        <v>49</v>
      </c>
      <c r="L1985" t="s">
        <v>127</v>
      </c>
      <c r="M1985" t="s">
        <v>5903</v>
      </c>
      <c r="N1985" t="s">
        <v>97</v>
      </c>
      <c r="O1985" t="s">
        <v>98</v>
      </c>
      <c r="Q1985" t="s">
        <v>2675</v>
      </c>
      <c r="R1985" t="s">
        <v>2675</v>
      </c>
      <c r="T1985" t="s">
        <v>5904</v>
      </c>
      <c r="U1985" t="s">
        <v>56</v>
      </c>
      <c r="V1985">
        <v>18.9825117</v>
      </c>
      <c r="W1985">
        <v>-70.615916600000006</v>
      </c>
      <c r="X1985" t="s">
        <v>82</v>
      </c>
      <c r="Y1985" t="s">
        <v>82</v>
      </c>
      <c r="Z1985" t="s">
        <v>83</v>
      </c>
      <c r="AA1985" t="s">
        <v>84</v>
      </c>
      <c r="AD1985" t="s">
        <v>156</v>
      </c>
      <c r="AE1985" t="s">
        <v>157</v>
      </c>
      <c r="AF1985" t="s">
        <v>111</v>
      </c>
      <c r="AG1985" t="s">
        <v>64</v>
      </c>
      <c r="AH1985" t="s">
        <v>120</v>
      </c>
      <c r="AI1985" t="s">
        <v>6391</v>
      </c>
      <c r="AJ1985">
        <v>1</v>
      </c>
      <c r="AK1985" t="s">
        <v>6392</v>
      </c>
      <c r="AL1985">
        <v>3</v>
      </c>
      <c r="AM1985">
        <v>0</v>
      </c>
      <c r="AN1985" t="s">
        <v>60</v>
      </c>
      <c r="AO1985" t="s">
        <v>67</v>
      </c>
      <c r="AT1985" s="1">
        <v>43882</v>
      </c>
      <c r="AU1985" t="s">
        <v>12590</v>
      </c>
      <c r="AW1985" t="s">
        <v>71</v>
      </c>
      <c r="AX1985" t="s">
        <v>72</v>
      </c>
    </row>
    <row r="1986" spans="1:50" hidden="1" x14ac:dyDescent="0.25">
      <c r="A1986" t="str">
        <f>INDEX('Community ID'!B:B,MATCH(M1986,'Community ID'!A:A,0))</f>
        <v>La Pelada</v>
      </c>
      <c r="B1986" t="str">
        <f>INDEX('Community ID'!$K:$K,MATCH('Environmental Data'!$N1986,'Community ID'!J:J,0))</f>
        <v>Constanza</v>
      </c>
      <c r="D1986" t="s">
        <v>6393</v>
      </c>
      <c r="F1986" t="s">
        <v>6394</v>
      </c>
      <c r="G1986" t="s">
        <v>173</v>
      </c>
      <c r="H1986" t="s">
        <v>6395</v>
      </c>
      <c r="I1986">
        <v>46</v>
      </c>
      <c r="J1986" t="s">
        <v>6396</v>
      </c>
      <c r="K1986" t="s">
        <v>49</v>
      </c>
      <c r="M1986" t="s">
        <v>5903</v>
      </c>
      <c r="N1986" t="s">
        <v>97</v>
      </c>
      <c r="O1986" t="s">
        <v>98</v>
      </c>
      <c r="Q1986" t="s">
        <v>61</v>
      </c>
      <c r="T1986" t="s">
        <v>5904</v>
      </c>
      <c r="U1986" t="s">
        <v>56</v>
      </c>
      <c r="V1986">
        <v>18.9825117</v>
      </c>
      <c r="W1986">
        <v>-70.615916600000006</v>
      </c>
      <c r="X1986" t="s">
        <v>57</v>
      </c>
      <c r="Y1986" t="s">
        <v>82</v>
      </c>
      <c r="Z1986" t="s">
        <v>83</v>
      </c>
      <c r="AA1986" t="s">
        <v>84</v>
      </c>
      <c r="AB1986" t="s">
        <v>60</v>
      </c>
      <c r="AD1986" t="s">
        <v>156</v>
      </c>
      <c r="AE1986" t="s">
        <v>157</v>
      </c>
      <c r="AF1986" t="s">
        <v>111</v>
      </c>
      <c r="AH1986" t="s">
        <v>120</v>
      </c>
      <c r="AI1986" t="s">
        <v>6397</v>
      </c>
      <c r="AJ1986">
        <v>1</v>
      </c>
      <c r="AK1986" t="s">
        <v>6398</v>
      </c>
      <c r="AL1986">
        <v>3</v>
      </c>
      <c r="AM1986">
        <v>0</v>
      </c>
      <c r="AN1986" t="s">
        <v>61</v>
      </c>
      <c r="AO1986" t="s">
        <v>67</v>
      </c>
      <c r="AT1986" s="1">
        <v>43882</v>
      </c>
      <c r="AU1986" t="s">
        <v>12591</v>
      </c>
      <c r="AW1986" t="s">
        <v>71</v>
      </c>
      <c r="AX1986" t="s">
        <v>72</v>
      </c>
    </row>
    <row r="1987" spans="1:50" hidden="1" x14ac:dyDescent="0.25">
      <c r="A1987" t="str">
        <f>INDEX('Community ID'!B:B,MATCH(M1987,'Community ID'!A:A,0))</f>
        <v>La Pelada</v>
      </c>
      <c r="B1987" t="str">
        <f>INDEX('Community ID'!$K:$K,MATCH('Environmental Data'!$N1987,'Community ID'!J:J,0))</f>
        <v>Constanza</v>
      </c>
      <c r="D1987" t="s">
        <v>6399</v>
      </c>
      <c r="H1987" t="s">
        <v>6400</v>
      </c>
      <c r="I1987">
        <v>70</v>
      </c>
      <c r="J1987" t="s">
        <v>6401</v>
      </c>
      <c r="K1987" t="s">
        <v>49</v>
      </c>
      <c r="M1987" t="s">
        <v>5903</v>
      </c>
      <c r="N1987" t="s">
        <v>97</v>
      </c>
      <c r="O1987" t="s">
        <v>6402</v>
      </c>
      <c r="Q1987" t="s">
        <v>134</v>
      </c>
      <c r="R1987" t="s">
        <v>135</v>
      </c>
      <c r="T1987" t="s">
        <v>5904</v>
      </c>
      <c r="U1987" t="s">
        <v>56</v>
      </c>
      <c r="V1987">
        <v>18.984008599999999</v>
      </c>
      <c r="W1987">
        <v>-70.613314099999997</v>
      </c>
      <c r="X1987" t="s">
        <v>82</v>
      </c>
      <c r="Y1987" t="s">
        <v>82</v>
      </c>
      <c r="AA1987" t="s">
        <v>84</v>
      </c>
      <c r="AB1987" t="s">
        <v>61</v>
      </c>
      <c r="AC1987" t="s">
        <v>61</v>
      </c>
      <c r="AD1987" t="s">
        <v>156</v>
      </c>
      <c r="AE1987" t="s">
        <v>157</v>
      </c>
      <c r="AF1987" t="s">
        <v>111</v>
      </c>
      <c r="AG1987" t="s">
        <v>64</v>
      </c>
      <c r="AH1987" t="s">
        <v>120</v>
      </c>
      <c r="AI1987" t="s">
        <v>283</v>
      </c>
      <c r="AJ1987">
        <v>1</v>
      </c>
      <c r="AK1987" t="s">
        <v>6403</v>
      </c>
      <c r="AL1987">
        <v>1</v>
      </c>
      <c r="AM1987">
        <v>0</v>
      </c>
      <c r="AN1987" t="s">
        <v>60</v>
      </c>
      <c r="AO1987" t="s">
        <v>67</v>
      </c>
      <c r="AT1987" s="1">
        <v>43881</v>
      </c>
      <c r="AU1987" t="s">
        <v>12592</v>
      </c>
      <c r="AW1987" t="s">
        <v>71</v>
      </c>
      <c r="AX1987" t="s">
        <v>72</v>
      </c>
    </row>
    <row r="1988" spans="1:50" hidden="1" x14ac:dyDescent="0.25">
      <c r="A1988" t="str">
        <f>INDEX('Community ID'!B:B,MATCH(M1988,'Community ID'!A:A,0))</f>
        <v>El Convento</v>
      </c>
      <c r="B1988" t="str">
        <f>INDEX('Community ID'!$K:$K,MATCH('Environmental Data'!$N1988,'Community ID'!J:J,0))</f>
        <v>Constanza</v>
      </c>
      <c r="D1988" t="s">
        <v>6404</v>
      </c>
      <c r="G1988" t="s">
        <v>151</v>
      </c>
      <c r="H1988" t="s">
        <v>6405</v>
      </c>
      <c r="I1988">
        <v>37</v>
      </c>
      <c r="J1988">
        <v>8492781972</v>
      </c>
      <c r="K1988" t="s">
        <v>49</v>
      </c>
      <c r="L1988" t="s">
        <v>247</v>
      </c>
      <c r="M1988" t="s">
        <v>5581</v>
      </c>
      <c r="N1988" t="s">
        <v>97</v>
      </c>
      <c r="O1988" t="s">
        <v>98</v>
      </c>
      <c r="Q1988" t="s">
        <v>134</v>
      </c>
      <c r="T1988" t="s">
        <v>1836</v>
      </c>
      <c r="U1988" t="s">
        <v>56</v>
      </c>
      <c r="V1988">
        <v>18.855641900988299</v>
      </c>
      <c r="W1988">
        <v>-70.687023675819802</v>
      </c>
      <c r="X1988" t="s">
        <v>82</v>
      </c>
      <c r="Y1988" t="s">
        <v>196</v>
      </c>
      <c r="Z1988" t="s">
        <v>83</v>
      </c>
      <c r="AA1988" t="s">
        <v>84</v>
      </c>
      <c r="AB1988" t="s">
        <v>61</v>
      </c>
      <c r="AC1988" t="s">
        <v>61</v>
      </c>
      <c r="AD1988" t="s">
        <v>181</v>
      </c>
      <c r="AE1988" t="s">
        <v>176</v>
      </c>
      <c r="AF1988" t="s">
        <v>395</v>
      </c>
      <c r="AG1988" t="s">
        <v>621</v>
      </c>
      <c r="AH1988" t="s">
        <v>135</v>
      </c>
      <c r="AI1988" t="s">
        <v>2713</v>
      </c>
      <c r="AJ1988">
        <v>15</v>
      </c>
      <c r="AK1988" t="s">
        <v>1314</v>
      </c>
      <c r="AL1988">
        <v>5</v>
      </c>
      <c r="AN1988" t="s">
        <v>60</v>
      </c>
      <c r="AO1988" t="s">
        <v>67</v>
      </c>
      <c r="AT1988" s="1">
        <v>43881</v>
      </c>
      <c r="AU1988" t="s">
        <v>12593</v>
      </c>
      <c r="AW1988" t="s">
        <v>71</v>
      </c>
      <c r="AX1988" t="s">
        <v>72</v>
      </c>
    </row>
    <row r="1989" spans="1:50" ht="30" hidden="1" x14ac:dyDescent="0.25">
      <c r="A1989" t="str">
        <f>INDEX('Community ID'!B:B,MATCH(M1989,'Community ID'!A:A,0))</f>
        <v>El Convento</v>
      </c>
      <c r="B1989" t="str">
        <f>INDEX('Community ID'!$K:$K,MATCH('Environmental Data'!$N1989,'Community ID'!J:J,0))</f>
        <v>Constanza</v>
      </c>
      <c r="D1989" t="s">
        <v>6406</v>
      </c>
      <c r="F1989" t="s">
        <v>1316</v>
      </c>
      <c r="G1989" t="s">
        <v>173</v>
      </c>
      <c r="H1989" t="s">
        <v>6407</v>
      </c>
      <c r="I1989">
        <v>43</v>
      </c>
      <c r="K1989" t="s">
        <v>76</v>
      </c>
      <c r="L1989" t="s">
        <v>108</v>
      </c>
      <c r="M1989" t="s">
        <v>5581</v>
      </c>
      <c r="N1989" t="s">
        <v>97</v>
      </c>
      <c r="O1989" t="s">
        <v>98</v>
      </c>
      <c r="Q1989" t="s">
        <v>134</v>
      </c>
      <c r="T1989" t="s">
        <v>1836</v>
      </c>
      <c r="U1989" t="s">
        <v>56</v>
      </c>
      <c r="V1989">
        <v>18.861229755001901</v>
      </c>
      <c r="W1989">
        <v>-70.686413766881998</v>
      </c>
      <c r="X1989" t="s">
        <v>57</v>
      </c>
      <c r="Y1989" t="s">
        <v>57</v>
      </c>
      <c r="Z1989" t="s">
        <v>166</v>
      </c>
      <c r="AA1989" t="s">
        <v>84</v>
      </c>
      <c r="AB1989" t="s">
        <v>60</v>
      </c>
      <c r="AD1989" t="s">
        <v>156</v>
      </c>
      <c r="AE1989" t="s">
        <v>176</v>
      </c>
      <c r="AF1989" t="s">
        <v>111</v>
      </c>
      <c r="AG1989" t="s">
        <v>64</v>
      </c>
      <c r="AH1989" t="s">
        <v>64</v>
      </c>
      <c r="AI1989" s="2" t="s">
        <v>6408</v>
      </c>
      <c r="AJ1989">
        <v>1</v>
      </c>
      <c r="AK1989" t="s">
        <v>5711</v>
      </c>
      <c r="AL1989">
        <v>4</v>
      </c>
      <c r="AM1989">
        <v>0</v>
      </c>
      <c r="AN1989" t="s">
        <v>60</v>
      </c>
      <c r="AO1989" t="s">
        <v>170</v>
      </c>
      <c r="AT1989" s="1">
        <v>43881</v>
      </c>
      <c r="AU1989" t="s">
        <v>12594</v>
      </c>
      <c r="AW1989" t="s">
        <v>71</v>
      </c>
      <c r="AX1989" t="s">
        <v>72</v>
      </c>
    </row>
    <row r="1990" spans="1:50" ht="30" hidden="1" x14ac:dyDescent="0.25">
      <c r="A1990" t="str">
        <f>INDEX('Community ID'!B:B,MATCH(M1990,'Community ID'!A:A,0))</f>
        <v>El Convento</v>
      </c>
      <c r="B1990" t="str">
        <f>INDEX('Community ID'!$K:$K,MATCH('Environmental Data'!$N1990,'Community ID'!J:J,0))</f>
        <v>Constanza</v>
      </c>
      <c r="D1990" t="s">
        <v>6406</v>
      </c>
      <c r="F1990" t="s">
        <v>1316</v>
      </c>
      <c r="G1990" t="s">
        <v>173</v>
      </c>
      <c r="H1990" t="s">
        <v>6407</v>
      </c>
      <c r="I1990">
        <v>43</v>
      </c>
      <c r="K1990" t="s">
        <v>76</v>
      </c>
      <c r="L1990" t="s">
        <v>108</v>
      </c>
      <c r="M1990" t="s">
        <v>5581</v>
      </c>
      <c r="N1990" t="s">
        <v>97</v>
      </c>
      <c r="O1990" t="s">
        <v>98</v>
      </c>
      <c r="Q1990" t="s">
        <v>134</v>
      </c>
      <c r="T1990" t="s">
        <v>1836</v>
      </c>
      <c r="U1990" t="s">
        <v>56</v>
      </c>
      <c r="V1990">
        <v>18.861229755001901</v>
      </c>
      <c r="W1990">
        <v>-70.686413766881998</v>
      </c>
      <c r="X1990" t="s">
        <v>57</v>
      </c>
      <c r="Y1990" t="s">
        <v>57</v>
      </c>
      <c r="Z1990" t="s">
        <v>166</v>
      </c>
      <c r="AA1990" t="s">
        <v>84</v>
      </c>
      <c r="AB1990" t="s">
        <v>60</v>
      </c>
      <c r="AD1990" t="s">
        <v>156</v>
      </c>
      <c r="AE1990" t="s">
        <v>176</v>
      </c>
      <c r="AF1990" t="s">
        <v>111</v>
      </c>
      <c r="AG1990" t="s">
        <v>64</v>
      </c>
      <c r="AH1990" t="s">
        <v>64</v>
      </c>
      <c r="AI1990" s="2" t="s">
        <v>6408</v>
      </c>
      <c r="AJ1990">
        <v>1</v>
      </c>
      <c r="AK1990" t="s">
        <v>5711</v>
      </c>
      <c r="AL1990">
        <v>4</v>
      </c>
      <c r="AN1990" t="s">
        <v>60</v>
      </c>
      <c r="AO1990" t="s">
        <v>170</v>
      </c>
      <c r="AT1990" s="1">
        <v>43881</v>
      </c>
      <c r="AU1990" t="s">
        <v>12595</v>
      </c>
      <c r="AW1990" t="s">
        <v>71</v>
      </c>
      <c r="AX1990" t="s">
        <v>72</v>
      </c>
    </row>
    <row r="1991" spans="1:50" hidden="1" x14ac:dyDescent="0.25">
      <c r="A1991" t="str">
        <f>INDEX('Community ID'!B:B,MATCH(M1991,'Community ID'!A:A,0))</f>
        <v>El Canal</v>
      </c>
      <c r="B1991" t="str">
        <f>INDEX('Community ID'!$K:$K,MATCH('Environmental Data'!$N1991,'Community ID'!J:J,0))</f>
        <v>Constanza</v>
      </c>
      <c r="D1991" t="s">
        <v>6409</v>
      </c>
      <c r="F1991" t="s">
        <v>5833</v>
      </c>
      <c r="G1991" t="s">
        <v>173</v>
      </c>
      <c r="H1991" t="s">
        <v>6410</v>
      </c>
      <c r="I1991">
        <v>82</v>
      </c>
      <c r="K1991" t="s">
        <v>76</v>
      </c>
      <c r="L1991" t="s">
        <v>127</v>
      </c>
      <c r="M1991" t="s">
        <v>6411</v>
      </c>
      <c r="N1991" t="s">
        <v>97</v>
      </c>
      <c r="O1991" t="s">
        <v>97</v>
      </c>
      <c r="T1991" t="s">
        <v>5428</v>
      </c>
      <c r="U1991" t="s">
        <v>56</v>
      </c>
      <c r="V1991">
        <v>18.909326799999999</v>
      </c>
      <c r="W1991">
        <v>-70.750768100000002</v>
      </c>
      <c r="X1991" t="s">
        <v>82</v>
      </c>
      <c r="Y1991" t="s">
        <v>82</v>
      </c>
      <c r="Z1991" t="s">
        <v>58</v>
      </c>
      <c r="AA1991" t="s">
        <v>155</v>
      </c>
      <c r="AB1991" t="s">
        <v>60</v>
      </c>
      <c r="AD1991" t="s">
        <v>156</v>
      </c>
      <c r="AE1991" t="s">
        <v>176</v>
      </c>
      <c r="AF1991" t="s">
        <v>63</v>
      </c>
      <c r="AG1991" t="s">
        <v>943</v>
      </c>
      <c r="AH1991" t="s">
        <v>64</v>
      </c>
      <c r="AI1991" t="s">
        <v>6412</v>
      </c>
      <c r="AJ1991">
        <v>1</v>
      </c>
      <c r="AK1991" t="s">
        <v>103</v>
      </c>
      <c r="AL1991">
        <v>2</v>
      </c>
      <c r="AN1991" t="s">
        <v>60</v>
      </c>
      <c r="AO1991" t="s">
        <v>67</v>
      </c>
      <c r="AT1991" s="1">
        <v>43880</v>
      </c>
      <c r="AU1991" t="s">
        <v>12596</v>
      </c>
      <c r="AW1991" t="s">
        <v>71</v>
      </c>
      <c r="AX1991" t="s">
        <v>72</v>
      </c>
    </row>
    <row r="1992" spans="1:50" hidden="1" x14ac:dyDescent="0.25">
      <c r="A1992" t="str">
        <f>INDEX('Community ID'!B:B,MATCH(M1992,'Community ID'!A:A,0))</f>
        <v>El Canal</v>
      </c>
      <c r="B1992" t="str">
        <f>INDEX('Community ID'!$K:$K,MATCH('Environmental Data'!$N1992,'Community ID'!J:J,0))</f>
        <v>Constanza</v>
      </c>
      <c r="D1992" t="s">
        <v>6413</v>
      </c>
      <c r="F1992" t="s">
        <v>3828</v>
      </c>
      <c r="G1992" t="s">
        <v>173</v>
      </c>
      <c r="H1992" t="s">
        <v>5941</v>
      </c>
      <c r="I1992">
        <v>38</v>
      </c>
      <c r="J1992">
        <v>8095105753</v>
      </c>
      <c r="K1992" t="s">
        <v>76</v>
      </c>
      <c r="L1992" t="s">
        <v>127</v>
      </c>
      <c r="M1992" t="s">
        <v>6411</v>
      </c>
      <c r="N1992" t="s">
        <v>97</v>
      </c>
      <c r="O1992" t="s">
        <v>53</v>
      </c>
      <c r="T1992" t="s">
        <v>5428</v>
      </c>
      <c r="U1992" t="s">
        <v>56</v>
      </c>
      <c r="V1992">
        <v>18.9081461</v>
      </c>
      <c r="W1992">
        <v>-70.759900999999999</v>
      </c>
      <c r="X1992" t="s">
        <v>82</v>
      </c>
      <c r="Y1992" t="s">
        <v>82</v>
      </c>
      <c r="Z1992" t="s">
        <v>58</v>
      </c>
      <c r="AA1992" t="s">
        <v>155</v>
      </c>
      <c r="AC1992" t="s">
        <v>60</v>
      </c>
      <c r="AD1992" t="s">
        <v>156</v>
      </c>
      <c r="AE1992" t="s">
        <v>157</v>
      </c>
      <c r="AF1992" t="s">
        <v>86</v>
      </c>
      <c r="AG1992" t="s">
        <v>64</v>
      </c>
      <c r="AH1992" t="s">
        <v>943</v>
      </c>
      <c r="AI1992" t="s">
        <v>307</v>
      </c>
      <c r="AJ1992">
        <v>1</v>
      </c>
      <c r="AK1992" t="s">
        <v>103</v>
      </c>
      <c r="AL1992">
        <v>2</v>
      </c>
      <c r="AN1992" t="s">
        <v>60</v>
      </c>
      <c r="AO1992" t="s">
        <v>67</v>
      </c>
      <c r="AT1992" s="1">
        <v>43880</v>
      </c>
      <c r="AU1992" t="s">
        <v>12597</v>
      </c>
      <c r="AW1992" t="s">
        <v>71</v>
      </c>
      <c r="AX1992" t="s">
        <v>72</v>
      </c>
    </row>
    <row r="1993" spans="1:50" hidden="1" x14ac:dyDescent="0.25">
      <c r="A1993" t="str">
        <f>INDEX('Community ID'!B:B,MATCH(M1993,'Community ID'!A:A,0))</f>
        <v>El Canal</v>
      </c>
      <c r="B1993" t="str">
        <f>INDEX('Community ID'!$K:$K,MATCH('Environmental Data'!$N1993,'Community ID'!J:J,0))</f>
        <v>Constanza</v>
      </c>
      <c r="D1993" t="s">
        <v>6414</v>
      </c>
      <c r="F1993" t="s">
        <v>4735</v>
      </c>
      <c r="G1993" t="s">
        <v>151</v>
      </c>
      <c r="H1993" s="1">
        <v>19787</v>
      </c>
      <c r="I1993">
        <v>67</v>
      </c>
      <c r="K1993" t="s">
        <v>76</v>
      </c>
      <c r="L1993" t="s">
        <v>247</v>
      </c>
      <c r="M1993" t="s">
        <v>6411</v>
      </c>
      <c r="N1993" t="s">
        <v>97</v>
      </c>
      <c r="O1993" t="s">
        <v>53</v>
      </c>
      <c r="T1993" t="s">
        <v>5428</v>
      </c>
      <c r="U1993" t="s">
        <v>56</v>
      </c>
      <c r="V1993">
        <v>18.908150800000001</v>
      </c>
      <c r="W1993">
        <v>-70.760104729999995</v>
      </c>
      <c r="X1993" t="s">
        <v>82</v>
      </c>
      <c r="Y1993" t="s">
        <v>82</v>
      </c>
      <c r="Z1993" t="s">
        <v>58</v>
      </c>
      <c r="AA1993" t="s">
        <v>84</v>
      </c>
      <c r="AB1993" t="s">
        <v>60</v>
      </c>
      <c r="AD1993" t="s">
        <v>156</v>
      </c>
      <c r="AE1993" t="s">
        <v>176</v>
      </c>
      <c r="AF1993" t="s">
        <v>63</v>
      </c>
      <c r="AG1993" t="s">
        <v>6415</v>
      </c>
      <c r="AH1993" t="s">
        <v>943</v>
      </c>
      <c r="AI1993" t="s">
        <v>1122</v>
      </c>
      <c r="AJ1993">
        <v>1</v>
      </c>
      <c r="AK1993" t="s">
        <v>103</v>
      </c>
      <c r="AL1993">
        <v>2</v>
      </c>
      <c r="AN1993" t="s">
        <v>60</v>
      </c>
      <c r="AO1993" t="s">
        <v>67</v>
      </c>
      <c r="AT1993" s="1">
        <v>43880</v>
      </c>
      <c r="AU1993" t="s">
        <v>12598</v>
      </c>
      <c r="AW1993" t="s">
        <v>71</v>
      </c>
      <c r="AX1993" t="s">
        <v>72</v>
      </c>
    </row>
    <row r="1994" spans="1:50" hidden="1" x14ac:dyDescent="0.25">
      <c r="A1994" t="str">
        <f>INDEX('Community ID'!B:B,MATCH(M1994,'Community ID'!A:A,0))</f>
        <v>El Canal</v>
      </c>
      <c r="B1994" t="str">
        <f>INDEX('Community ID'!$K:$K,MATCH('Environmental Data'!$N1994,'Community ID'!J:J,0))</f>
        <v>Constanza</v>
      </c>
      <c r="D1994" t="s">
        <v>6416</v>
      </c>
      <c r="G1994" t="s">
        <v>173</v>
      </c>
      <c r="H1994" t="s">
        <v>6417</v>
      </c>
      <c r="I1994">
        <v>26</v>
      </c>
      <c r="J1994">
        <v>8298041186</v>
      </c>
      <c r="K1994" t="s">
        <v>201</v>
      </c>
      <c r="L1994" t="s">
        <v>127</v>
      </c>
      <c r="M1994" t="s">
        <v>6411</v>
      </c>
      <c r="N1994" t="s">
        <v>97</v>
      </c>
      <c r="O1994" t="s">
        <v>53</v>
      </c>
      <c r="T1994" t="s">
        <v>5428</v>
      </c>
      <c r="U1994" t="s">
        <v>56</v>
      </c>
      <c r="V1994">
        <v>18.9081461</v>
      </c>
      <c r="W1994">
        <v>-70.759900999999999</v>
      </c>
      <c r="X1994" t="s">
        <v>82</v>
      </c>
      <c r="Y1994" t="s">
        <v>82</v>
      </c>
      <c r="Z1994" t="s">
        <v>58</v>
      </c>
      <c r="AA1994" t="s">
        <v>84</v>
      </c>
      <c r="AB1994" t="s">
        <v>60</v>
      </c>
      <c r="AD1994" t="s">
        <v>156</v>
      </c>
      <c r="AE1994" t="s">
        <v>176</v>
      </c>
      <c r="AF1994" t="s">
        <v>111</v>
      </c>
      <c r="AG1994" t="s">
        <v>64</v>
      </c>
      <c r="AH1994" t="s">
        <v>313</v>
      </c>
      <c r="AI1994" t="s">
        <v>6418</v>
      </c>
      <c r="AJ1994">
        <v>1</v>
      </c>
      <c r="AK1994" t="s">
        <v>6419</v>
      </c>
      <c r="AL1994">
        <v>8</v>
      </c>
      <c r="AN1994" t="s">
        <v>61</v>
      </c>
      <c r="AO1994" t="s">
        <v>67</v>
      </c>
      <c r="AT1994" s="1">
        <v>43880</v>
      </c>
      <c r="AU1994" t="s">
        <v>12599</v>
      </c>
      <c r="AW1994" t="s">
        <v>71</v>
      </c>
      <c r="AX1994" t="s">
        <v>72</v>
      </c>
    </row>
    <row r="1995" spans="1:50" hidden="1" x14ac:dyDescent="0.25">
      <c r="A1995" t="str">
        <f>INDEX('Community ID'!B:B,MATCH(M1995,'Community ID'!A:A,0))</f>
        <v>El Canal</v>
      </c>
      <c r="B1995" t="str">
        <f>INDEX('Community ID'!$K:$K,MATCH('Environmental Data'!$N1995,'Community ID'!J:J,0))</f>
        <v>Constanza</v>
      </c>
      <c r="D1995" t="s">
        <v>6420</v>
      </c>
      <c r="F1995" t="s">
        <v>6421</v>
      </c>
      <c r="G1995" t="s">
        <v>173</v>
      </c>
      <c r="H1995" t="s">
        <v>6422</v>
      </c>
      <c r="I1995">
        <v>22</v>
      </c>
      <c r="K1995" t="s">
        <v>49</v>
      </c>
      <c r="L1995" t="s">
        <v>127</v>
      </c>
      <c r="M1995" t="s">
        <v>6411</v>
      </c>
      <c r="N1995" t="s">
        <v>97</v>
      </c>
      <c r="O1995" t="s">
        <v>53</v>
      </c>
      <c r="T1995" t="s">
        <v>5428</v>
      </c>
      <c r="U1995" t="s">
        <v>56</v>
      </c>
      <c r="V1995">
        <v>18.9084304</v>
      </c>
      <c r="W1995">
        <v>-70.760168199999995</v>
      </c>
      <c r="X1995" t="s">
        <v>196</v>
      </c>
      <c r="Y1995" t="s">
        <v>196</v>
      </c>
      <c r="Z1995" t="s">
        <v>58</v>
      </c>
      <c r="AA1995" t="s">
        <v>59</v>
      </c>
      <c r="AB1995" t="s">
        <v>60</v>
      </c>
      <c r="AD1995" t="s">
        <v>156</v>
      </c>
      <c r="AE1995" t="s">
        <v>176</v>
      </c>
      <c r="AF1995" t="s">
        <v>63</v>
      </c>
      <c r="AG1995" t="s">
        <v>943</v>
      </c>
      <c r="AH1995" t="s">
        <v>6423</v>
      </c>
      <c r="AI1995" t="s">
        <v>307</v>
      </c>
      <c r="AJ1995">
        <v>1</v>
      </c>
      <c r="AK1995" t="s">
        <v>66</v>
      </c>
      <c r="AL1995">
        <v>3</v>
      </c>
      <c r="AN1995" t="s">
        <v>60</v>
      </c>
      <c r="AO1995" t="s">
        <v>67</v>
      </c>
      <c r="AT1995" s="1">
        <v>43880</v>
      </c>
      <c r="AU1995" t="s">
        <v>12600</v>
      </c>
      <c r="AW1995" t="s">
        <v>71</v>
      </c>
      <c r="AX1995" t="s">
        <v>72</v>
      </c>
    </row>
    <row r="1996" spans="1:50" hidden="1" x14ac:dyDescent="0.25">
      <c r="A1996" t="str">
        <f>INDEX('Community ID'!B:B,MATCH(M1996,'Community ID'!A:A,0))</f>
        <v>El Canal</v>
      </c>
      <c r="B1996" t="str">
        <f>INDEX('Community ID'!$K:$K,MATCH('Environmental Data'!$N1996,'Community ID'!J:J,0))</f>
        <v>Constanza</v>
      </c>
      <c r="D1996" t="s">
        <v>6424</v>
      </c>
      <c r="F1996" t="s">
        <v>6425</v>
      </c>
      <c r="G1996" t="s">
        <v>173</v>
      </c>
      <c r="H1996" t="s">
        <v>6426</v>
      </c>
      <c r="I1996">
        <v>368</v>
      </c>
      <c r="K1996" t="s">
        <v>76</v>
      </c>
      <c r="L1996" t="s">
        <v>127</v>
      </c>
      <c r="M1996" t="s">
        <v>6411</v>
      </c>
      <c r="N1996" t="s">
        <v>97</v>
      </c>
      <c r="O1996" t="s">
        <v>53</v>
      </c>
      <c r="T1996" t="s">
        <v>5428</v>
      </c>
      <c r="U1996" t="s">
        <v>56</v>
      </c>
      <c r="V1996">
        <v>18.912388499999999</v>
      </c>
      <c r="W1996">
        <v>-70.742414800000006</v>
      </c>
      <c r="X1996" t="s">
        <v>82</v>
      </c>
      <c r="Y1996" t="s">
        <v>82</v>
      </c>
      <c r="Z1996" t="s">
        <v>58</v>
      </c>
      <c r="AA1996" t="s">
        <v>155</v>
      </c>
      <c r="AB1996" t="s">
        <v>60</v>
      </c>
      <c r="AD1996" t="s">
        <v>156</v>
      </c>
      <c r="AE1996" t="s">
        <v>176</v>
      </c>
      <c r="AF1996" t="s">
        <v>111</v>
      </c>
      <c r="AG1996" t="s">
        <v>313</v>
      </c>
      <c r="AH1996" t="s">
        <v>64</v>
      </c>
      <c r="AI1996" t="s">
        <v>5557</v>
      </c>
      <c r="AJ1996">
        <v>1</v>
      </c>
      <c r="AK1996" t="s">
        <v>66</v>
      </c>
      <c r="AL1996">
        <v>1</v>
      </c>
      <c r="AN1996" t="s">
        <v>60</v>
      </c>
      <c r="AO1996" t="s">
        <v>67</v>
      </c>
      <c r="AT1996" s="1">
        <v>43880</v>
      </c>
      <c r="AU1996" t="s">
        <v>12601</v>
      </c>
      <c r="AW1996" t="s">
        <v>71</v>
      </c>
      <c r="AX1996" t="s">
        <v>72</v>
      </c>
    </row>
    <row r="1997" spans="1:50" hidden="1" x14ac:dyDescent="0.25">
      <c r="A1997" t="str">
        <f>INDEX('Community ID'!B:B,MATCH(M1997,'Community ID'!A:A,0))</f>
        <v>El Canal</v>
      </c>
      <c r="B1997" t="str">
        <f>INDEX('Community ID'!$K:$K,MATCH('Environmental Data'!$N1997,'Community ID'!J:J,0))</f>
        <v>Constanza</v>
      </c>
      <c r="D1997" t="s">
        <v>6427</v>
      </c>
      <c r="G1997" t="s">
        <v>151</v>
      </c>
      <c r="H1997" t="s">
        <v>6428</v>
      </c>
      <c r="I1997">
        <v>33</v>
      </c>
      <c r="J1997">
        <v>8492587800</v>
      </c>
      <c r="K1997" t="s">
        <v>49</v>
      </c>
      <c r="L1997" t="s">
        <v>247</v>
      </c>
      <c r="M1997" t="s">
        <v>6411</v>
      </c>
      <c r="N1997" t="s">
        <v>97</v>
      </c>
      <c r="O1997" t="s">
        <v>53</v>
      </c>
      <c r="T1997" t="s">
        <v>5428</v>
      </c>
      <c r="U1997" t="s">
        <v>56</v>
      </c>
      <c r="V1997">
        <v>18.9083332958845</v>
      </c>
      <c r="W1997">
        <v>-70.760313886373297</v>
      </c>
      <c r="X1997" t="s">
        <v>100</v>
      </c>
      <c r="Y1997" t="s">
        <v>100</v>
      </c>
      <c r="Z1997" t="s">
        <v>58</v>
      </c>
      <c r="AA1997" t="s">
        <v>155</v>
      </c>
      <c r="AB1997" t="s">
        <v>60</v>
      </c>
      <c r="AC1997" t="s">
        <v>61</v>
      </c>
      <c r="AD1997" t="s">
        <v>156</v>
      </c>
      <c r="AE1997" t="s">
        <v>176</v>
      </c>
      <c r="AF1997" t="s">
        <v>63</v>
      </c>
      <c r="AG1997" t="s">
        <v>87</v>
      </c>
      <c r="AH1997" t="s">
        <v>64</v>
      </c>
      <c r="AI1997" t="s">
        <v>307</v>
      </c>
      <c r="AJ1997">
        <v>1</v>
      </c>
      <c r="AK1997" t="s">
        <v>66</v>
      </c>
      <c r="AL1997">
        <v>4</v>
      </c>
      <c r="AM1997">
        <v>1</v>
      </c>
      <c r="AN1997" t="s">
        <v>60</v>
      </c>
      <c r="AO1997" t="s">
        <v>67</v>
      </c>
      <c r="AT1997" s="1">
        <v>43880</v>
      </c>
      <c r="AU1997" t="s">
        <v>12602</v>
      </c>
      <c r="AW1997" t="s">
        <v>71</v>
      </c>
      <c r="AX1997" t="s">
        <v>72</v>
      </c>
    </row>
    <row r="1998" spans="1:50" hidden="1" x14ac:dyDescent="0.25">
      <c r="A1998" t="str">
        <f>INDEX('Community ID'!B:B,MATCH(M1998,'Community ID'!A:A,0))</f>
        <v>El Canal</v>
      </c>
      <c r="B1998" t="str">
        <f>INDEX('Community ID'!$K:$K,MATCH('Environmental Data'!$N1998,'Community ID'!J:J,0))</f>
        <v>Constanza</v>
      </c>
      <c r="D1998" t="s">
        <v>6429</v>
      </c>
      <c r="F1998" t="s">
        <v>422</v>
      </c>
      <c r="G1998" t="s">
        <v>151</v>
      </c>
      <c r="H1998" t="s">
        <v>6430</v>
      </c>
      <c r="I1998">
        <v>26</v>
      </c>
      <c r="K1998" t="s">
        <v>76</v>
      </c>
      <c r="L1998" t="s">
        <v>6431</v>
      </c>
      <c r="M1998" t="s">
        <v>6411</v>
      </c>
      <c r="N1998" t="s">
        <v>97</v>
      </c>
      <c r="O1998" t="s">
        <v>53</v>
      </c>
      <c r="T1998" t="s">
        <v>5428</v>
      </c>
      <c r="U1998" t="s">
        <v>56</v>
      </c>
      <c r="V1998">
        <v>18.9150086</v>
      </c>
      <c r="W1998">
        <v>-70.7454958</v>
      </c>
      <c r="X1998" t="s">
        <v>82</v>
      </c>
      <c r="Y1998" t="s">
        <v>100</v>
      </c>
      <c r="Z1998" t="s">
        <v>58</v>
      </c>
      <c r="AA1998" t="s">
        <v>84</v>
      </c>
      <c r="AC1998" t="s">
        <v>60</v>
      </c>
      <c r="AD1998" t="s">
        <v>156</v>
      </c>
      <c r="AE1998" t="s">
        <v>157</v>
      </c>
      <c r="AF1998" t="s">
        <v>86</v>
      </c>
      <c r="AG1998" t="s">
        <v>64</v>
      </c>
      <c r="AH1998" t="s">
        <v>64</v>
      </c>
      <c r="AI1998" t="s">
        <v>6432</v>
      </c>
      <c r="AJ1998">
        <v>1</v>
      </c>
      <c r="AK1998" t="s">
        <v>66</v>
      </c>
      <c r="AL1998">
        <v>2</v>
      </c>
      <c r="AN1998" t="s">
        <v>60</v>
      </c>
      <c r="AO1998" t="s">
        <v>170</v>
      </c>
      <c r="AT1998" s="1">
        <v>43880</v>
      </c>
      <c r="AU1998" t="s">
        <v>12603</v>
      </c>
      <c r="AW1998" t="s">
        <v>71</v>
      </c>
      <c r="AX1998" t="s">
        <v>72</v>
      </c>
    </row>
    <row r="1999" spans="1:50" hidden="1" x14ac:dyDescent="0.25">
      <c r="A1999" t="str">
        <f>INDEX('Community ID'!B:B,MATCH(M1999,'Community ID'!A:A,0))</f>
        <v>El Canal</v>
      </c>
      <c r="B1999" t="str">
        <f>INDEX('Community ID'!$K:$K,MATCH('Environmental Data'!$N1999,'Community ID'!J:J,0))</f>
        <v>Constanza</v>
      </c>
      <c r="D1999" t="s">
        <v>6433</v>
      </c>
      <c r="F1999" t="s">
        <v>6434</v>
      </c>
      <c r="G1999" t="s">
        <v>151</v>
      </c>
      <c r="H1999" t="s">
        <v>6435</v>
      </c>
      <c r="I1999">
        <v>30</v>
      </c>
      <c r="J1999">
        <v>8094980181</v>
      </c>
      <c r="K1999" t="s">
        <v>201</v>
      </c>
      <c r="L1999" t="s">
        <v>6436</v>
      </c>
      <c r="M1999" t="s">
        <v>6411</v>
      </c>
      <c r="N1999" t="s">
        <v>97</v>
      </c>
      <c r="O1999" t="s">
        <v>53</v>
      </c>
      <c r="T1999" t="s">
        <v>5428</v>
      </c>
      <c r="U1999" t="s">
        <v>56</v>
      </c>
      <c r="V1999">
        <v>18.915728099999999</v>
      </c>
      <c r="W1999">
        <v>-70.759034200000002</v>
      </c>
      <c r="X1999" t="s">
        <v>82</v>
      </c>
      <c r="Y1999" t="s">
        <v>275</v>
      </c>
      <c r="Z1999" t="s">
        <v>83</v>
      </c>
      <c r="AA1999" t="s">
        <v>155</v>
      </c>
      <c r="AB1999" t="s">
        <v>60</v>
      </c>
      <c r="AD1999" t="s">
        <v>156</v>
      </c>
      <c r="AE1999" t="s">
        <v>176</v>
      </c>
      <c r="AF1999" t="s">
        <v>63</v>
      </c>
      <c r="AG1999" t="s">
        <v>64</v>
      </c>
      <c r="AH1999" t="s">
        <v>64</v>
      </c>
      <c r="AI1999" t="s">
        <v>5557</v>
      </c>
      <c r="AJ1999">
        <v>1</v>
      </c>
      <c r="AK1999" t="s">
        <v>66</v>
      </c>
      <c r="AL1999">
        <v>3</v>
      </c>
      <c r="AN1999" t="s">
        <v>61</v>
      </c>
      <c r="AO1999" t="s">
        <v>67</v>
      </c>
      <c r="AT1999" s="1">
        <v>43880</v>
      </c>
      <c r="AU1999" t="s">
        <v>12604</v>
      </c>
      <c r="AW1999" t="s">
        <v>71</v>
      </c>
      <c r="AX1999" t="s">
        <v>72</v>
      </c>
    </row>
    <row r="2000" spans="1:50" hidden="1" x14ac:dyDescent="0.25">
      <c r="A2000" t="str">
        <f>INDEX('Community ID'!B:B,MATCH(M2000,'Community ID'!A:A,0))</f>
        <v>El Canal</v>
      </c>
      <c r="B2000" t="str">
        <f>INDEX('Community ID'!$K:$K,MATCH('Environmental Data'!$N2000,'Community ID'!J:J,0))</f>
        <v>Constanza</v>
      </c>
      <c r="D2000" t="s">
        <v>6437</v>
      </c>
      <c r="F2000" t="s">
        <v>6438</v>
      </c>
      <c r="G2000" t="s">
        <v>173</v>
      </c>
      <c r="H2000" t="s">
        <v>6439</v>
      </c>
      <c r="I2000">
        <v>45</v>
      </c>
      <c r="K2000" t="s">
        <v>201</v>
      </c>
      <c r="L2000" t="s">
        <v>6436</v>
      </c>
      <c r="M2000" t="s">
        <v>6411</v>
      </c>
      <c r="N2000" t="s">
        <v>97</v>
      </c>
      <c r="O2000" t="s">
        <v>53</v>
      </c>
      <c r="T2000" t="s">
        <v>5428</v>
      </c>
      <c r="U2000" t="s">
        <v>56</v>
      </c>
      <c r="V2000">
        <v>18.913709999999998</v>
      </c>
      <c r="W2000">
        <v>-70.756804099999997</v>
      </c>
      <c r="X2000" t="s">
        <v>82</v>
      </c>
      <c r="Y2000" t="s">
        <v>82</v>
      </c>
      <c r="Z2000" t="s">
        <v>58</v>
      </c>
      <c r="AA2000" t="s">
        <v>155</v>
      </c>
      <c r="AB2000" t="s">
        <v>60</v>
      </c>
      <c r="AD2000" t="s">
        <v>156</v>
      </c>
      <c r="AE2000" t="s">
        <v>176</v>
      </c>
      <c r="AF2000" t="s">
        <v>63</v>
      </c>
      <c r="AG2000" t="s">
        <v>64</v>
      </c>
      <c r="AH2000" t="s">
        <v>6440</v>
      </c>
      <c r="AI2000" t="s">
        <v>6441</v>
      </c>
      <c r="AJ2000">
        <v>1</v>
      </c>
      <c r="AK2000" t="s">
        <v>103</v>
      </c>
      <c r="AL2000">
        <v>5</v>
      </c>
      <c r="AM2000">
        <v>1</v>
      </c>
      <c r="AN2000" t="s">
        <v>60</v>
      </c>
      <c r="AO2000" t="s">
        <v>67</v>
      </c>
      <c r="AT2000" s="1">
        <v>43880</v>
      </c>
      <c r="AU2000" t="s">
        <v>12605</v>
      </c>
      <c r="AW2000" t="s">
        <v>71</v>
      </c>
      <c r="AX2000" t="s">
        <v>72</v>
      </c>
    </row>
    <row r="2001" spans="1:50" hidden="1" x14ac:dyDescent="0.25">
      <c r="A2001" t="str">
        <f>INDEX('Community ID'!B:B,MATCH(M2001,'Community ID'!A:A,0))</f>
        <v>El Canal</v>
      </c>
      <c r="B2001" t="str">
        <f>INDEX('Community ID'!$K:$K,MATCH('Environmental Data'!$N2001,'Community ID'!J:J,0))</f>
        <v>Constanza</v>
      </c>
      <c r="D2001" t="s">
        <v>6442</v>
      </c>
      <c r="F2001" t="s">
        <v>6443</v>
      </c>
      <c r="G2001" t="s">
        <v>151</v>
      </c>
      <c r="H2001" t="s">
        <v>6444</v>
      </c>
      <c r="I2001">
        <v>24</v>
      </c>
      <c r="J2001">
        <v>8295049623</v>
      </c>
      <c r="K2001" t="s">
        <v>201</v>
      </c>
      <c r="L2001" t="s">
        <v>247</v>
      </c>
      <c r="M2001" t="s">
        <v>6411</v>
      </c>
      <c r="N2001" t="s">
        <v>97</v>
      </c>
      <c r="O2001" t="s">
        <v>53</v>
      </c>
      <c r="T2001" t="s">
        <v>5428</v>
      </c>
      <c r="U2001" t="s">
        <v>56</v>
      </c>
      <c r="V2001">
        <v>18.9044974</v>
      </c>
      <c r="W2001">
        <v>-70.757175799999999</v>
      </c>
      <c r="X2001" t="s">
        <v>82</v>
      </c>
      <c r="Y2001" t="s">
        <v>100</v>
      </c>
      <c r="Z2001" t="s">
        <v>110</v>
      </c>
      <c r="AA2001" t="s">
        <v>84</v>
      </c>
      <c r="AC2001" t="s">
        <v>60</v>
      </c>
      <c r="AD2001" t="s">
        <v>156</v>
      </c>
      <c r="AE2001" t="s">
        <v>157</v>
      </c>
      <c r="AF2001" t="s">
        <v>111</v>
      </c>
      <c r="AG2001" t="s">
        <v>64</v>
      </c>
      <c r="AH2001" t="s">
        <v>64</v>
      </c>
      <c r="AI2001" t="s">
        <v>326</v>
      </c>
      <c r="AJ2001">
        <v>1</v>
      </c>
      <c r="AK2001" t="s">
        <v>103</v>
      </c>
      <c r="AL2001">
        <v>2</v>
      </c>
      <c r="AN2001" t="s">
        <v>61</v>
      </c>
      <c r="AO2001" t="s">
        <v>67</v>
      </c>
      <c r="AT2001" s="1">
        <v>43880</v>
      </c>
      <c r="AU2001" t="s">
        <v>12606</v>
      </c>
      <c r="AW2001" t="s">
        <v>71</v>
      </c>
      <c r="AX2001" t="s">
        <v>72</v>
      </c>
    </row>
    <row r="2002" spans="1:50" hidden="1" x14ac:dyDescent="0.25">
      <c r="A2002" t="str">
        <f>INDEX('Community ID'!B:B,MATCH(M2002,'Community ID'!A:A,0))</f>
        <v>El Canal</v>
      </c>
      <c r="B2002" t="str">
        <f>INDEX('Community ID'!$K:$K,MATCH('Environmental Data'!$N2002,'Community ID'!J:J,0))</f>
        <v>Constanza</v>
      </c>
      <c r="D2002" t="s">
        <v>6445</v>
      </c>
      <c r="F2002" t="s">
        <v>6446</v>
      </c>
      <c r="G2002" t="s">
        <v>173</v>
      </c>
      <c r="H2002" t="s">
        <v>194</v>
      </c>
      <c r="I2002">
        <v>2021</v>
      </c>
      <c r="J2002">
        <v>8292281806</v>
      </c>
      <c r="K2002" t="s">
        <v>76</v>
      </c>
      <c r="L2002" t="s">
        <v>127</v>
      </c>
      <c r="M2002" t="s">
        <v>6411</v>
      </c>
      <c r="N2002" t="s">
        <v>97</v>
      </c>
      <c r="O2002" t="s">
        <v>53</v>
      </c>
      <c r="T2002" t="s">
        <v>5428</v>
      </c>
      <c r="U2002" t="s">
        <v>56</v>
      </c>
      <c r="V2002">
        <v>18.906929900000002</v>
      </c>
      <c r="W2002">
        <v>-70.760876699999997</v>
      </c>
      <c r="X2002" t="s">
        <v>82</v>
      </c>
      <c r="Y2002" t="s">
        <v>82</v>
      </c>
      <c r="Z2002" t="s">
        <v>110</v>
      </c>
      <c r="AA2002" t="s">
        <v>84</v>
      </c>
      <c r="AC2002" t="s">
        <v>60</v>
      </c>
      <c r="AD2002" t="s">
        <v>156</v>
      </c>
      <c r="AE2002" t="s">
        <v>176</v>
      </c>
      <c r="AF2002" t="s">
        <v>63</v>
      </c>
      <c r="AG2002" t="s">
        <v>64</v>
      </c>
      <c r="AH2002" t="s">
        <v>64</v>
      </c>
      <c r="AI2002" t="s">
        <v>326</v>
      </c>
      <c r="AJ2002">
        <v>1</v>
      </c>
      <c r="AK2002" t="s">
        <v>103</v>
      </c>
      <c r="AL2002">
        <v>3</v>
      </c>
      <c r="AM2002">
        <v>1</v>
      </c>
      <c r="AN2002" t="s">
        <v>60</v>
      </c>
      <c r="AO2002" t="s">
        <v>67</v>
      </c>
      <c r="AT2002" s="1">
        <v>43880</v>
      </c>
      <c r="AU2002" t="s">
        <v>12607</v>
      </c>
      <c r="AW2002" t="s">
        <v>71</v>
      </c>
      <c r="AX2002" t="s">
        <v>72</v>
      </c>
    </row>
    <row r="2003" spans="1:50" hidden="1" x14ac:dyDescent="0.25">
      <c r="A2003" t="str">
        <f>INDEX('Community ID'!B:B,MATCH(M2003,'Community ID'!A:A,0))</f>
        <v>El Canal</v>
      </c>
      <c r="B2003" t="str">
        <f>INDEX('Community ID'!$K:$K,MATCH('Environmental Data'!$N2003,'Community ID'!J:J,0))</f>
        <v>Constanza</v>
      </c>
      <c r="D2003" t="s">
        <v>6447</v>
      </c>
      <c r="G2003" t="s">
        <v>173</v>
      </c>
      <c r="H2003" s="1">
        <v>36476</v>
      </c>
      <c r="I2003">
        <v>22</v>
      </c>
      <c r="K2003" t="s">
        <v>76</v>
      </c>
      <c r="L2003" t="s">
        <v>127</v>
      </c>
      <c r="M2003" t="s">
        <v>6411</v>
      </c>
      <c r="N2003" t="s">
        <v>97</v>
      </c>
      <c r="O2003" t="s">
        <v>53</v>
      </c>
      <c r="T2003" t="s">
        <v>5428</v>
      </c>
      <c r="U2003" t="s">
        <v>56</v>
      </c>
      <c r="V2003">
        <v>18.911363399999999</v>
      </c>
      <c r="W2003">
        <v>-70.752341799999996</v>
      </c>
      <c r="X2003" t="s">
        <v>82</v>
      </c>
      <c r="Y2003" t="s">
        <v>82</v>
      </c>
      <c r="Z2003" t="s">
        <v>58</v>
      </c>
      <c r="AA2003" t="s">
        <v>84</v>
      </c>
      <c r="AC2003" t="s">
        <v>60</v>
      </c>
      <c r="AD2003" t="s">
        <v>156</v>
      </c>
      <c r="AE2003" t="s">
        <v>176</v>
      </c>
      <c r="AF2003" t="s">
        <v>111</v>
      </c>
      <c r="AG2003" t="s">
        <v>6415</v>
      </c>
      <c r="AH2003" t="s">
        <v>64</v>
      </c>
      <c r="AI2003" t="s">
        <v>6418</v>
      </c>
      <c r="AJ2003">
        <v>1</v>
      </c>
      <c r="AK2003" t="s">
        <v>103</v>
      </c>
      <c r="AL2003">
        <v>2</v>
      </c>
      <c r="AN2003" t="s">
        <v>60</v>
      </c>
      <c r="AO2003" t="s">
        <v>67</v>
      </c>
      <c r="AT2003" s="1">
        <v>43880</v>
      </c>
      <c r="AU2003" t="s">
        <v>12608</v>
      </c>
      <c r="AW2003" t="s">
        <v>71</v>
      </c>
      <c r="AX2003" t="s">
        <v>72</v>
      </c>
    </row>
    <row r="2004" spans="1:50" hidden="1" x14ac:dyDescent="0.25">
      <c r="A2004" t="str">
        <f>INDEX('Community ID'!B:B,MATCH(M2004,'Community ID'!A:A,0))</f>
        <v>El Canal</v>
      </c>
      <c r="B2004" t="str">
        <f>INDEX('Community ID'!$K:$K,MATCH('Environmental Data'!$N2004,'Community ID'!J:J,0))</f>
        <v>Constanza</v>
      </c>
      <c r="D2004" t="s">
        <v>6448</v>
      </c>
      <c r="F2004" t="s">
        <v>6449</v>
      </c>
      <c r="G2004" t="s">
        <v>173</v>
      </c>
      <c r="H2004" t="s">
        <v>6450</v>
      </c>
      <c r="I2004">
        <v>23</v>
      </c>
      <c r="J2004">
        <v>8095082888</v>
      </c>
      <c r="K2004" t="s">
        <v>76</v>
      </c>
      <c r="L2004" t="s">
        <v>127</v>
      </c>
      <c r="M2004" t="s">
        <v>5286</v>
      </c>
      <c r="N2004" t="s">
        <v>97</v>
      </c>
      <c r="O2004" t="s">
        <v>53</v>
      </c>
      <c r="T2004" t="s">
        <v>5428</v>
      </c>
      <c r="U2004" t="s">
        <v>56</v>
      </c>
      <c r="V2004">
        <v>18.906956600000001</v>
      </c>
      <c r="W2004">
        <v>-70.760236620000001</v>
      </c>
      <c r="X2004" t="s">
        <v>82</v>
      </c>
      <c r="Y2004" t="s">
        <v>196</v>
      </c>
      <c r="Z2004" t="s">
        <v>58</v>
      </c>
      <c r="AA2004" t="s">
        <v>155</v>
      </c>
      <c r="AB2004" t="s">
        <v>60</v>
      </c>
      <c r="AD2004" t="s">
        <v>156</v>
      </c>
      <c r="AE2004" t="s">
        <v>176</v>
      </c>
      <c r="AF2004" t="s">
        <v>63</v>
      </c>
      <c r="AG2004" t="s">
        <v>64</v>
      </c>
      <c r="AH2004" t="s">
        <v>64</v>
      </c>
      <c r="AI2004" t="s">
        <v>1122</v>
      </c>
      <c r="AJ2004">
        <v>1</v>
      </c>
      <c r="AK2004" t="s">
        <v>66</v>
      </c>
      <c r="AL2004">
        <v>5</v>
      </c>
      <c r="AM2004">
        <v>1</v>
      </c>
      <c r="AN2004" t="s">
        <v>60</v>
      </c>
      <c r="AO2004" t="s">
        <v>67</v>
      </c>
      <c r="AT2004" s="1">
        <v>43880</v>
      </c>
      <c r="AU2004" t="s">
        <v>12609</v>
      </c>
      <c r="AW2004" t="s">
        <v>71</v>
      </c>
      <c r="AX2004" t="s">
        <v>72</v>
      </c>
    </row>
    <row r="2005" spans="1:50" hidden="1" x14ac:dyDescent="0.25">
      <c r="A2005" t="str">
        <f>INDEX('Community ID'!B:B,MATCH(M2005,'Community ID'!A:A,0))</f>
        <v>El Canal</v>
      </c>
      <c r="B2005" t="str">
        <f>INDEX('Community ID'!$K:$K,MATCH('Environmental Data'!$N2005,'Community ID'!J:J,0))</f>
        <v>Constanza</v>
      </c>
      <c r="D2005" t="s">
        <v>6451</v>
      </c>
      <c r="G2005" t="s">
        <v>173</v>
      </c>
      <c r="H2005" s="1">
        <v>35034</v>
      </c>
      <c r="I2005">
        <v>26</v>
      </c>
      <c r="J2005">
        <v>8094934587</v>
      </c>
      <c r="K2005" t="s">
        <v>132</v>
      </c>
      <c r="L2005" t="s">
        <v>127</v>
      </c>
      <c r="M2005" t="s">
        <v>6411</v>
      </c>
      <c r="N2005" t="s">
        <v>97</v>
      </c>
      <c r="O2005" t="s">
        <v>53</v>
      </c>
      <c r="T2005" t="s">
        <v>5428</v>
      </c>
      <c r="U2005" t="s">
        <v>56</v>
      </c>
      <c r="V2005">
        <v>18.908332345080101</v>
      </c>
      <c r="W2005">
        <v>-70.763962708788696</v>
      </c>
      <c r="X2005" t="s">
        <v>196</v>
      </c>
      <c r="Y2005" t="s">
        <v>196</v>
      </c>
      <c r="Z2005" t="s">
        <v>58</v>
      </c>
      <c r="AA2005" t="s">
        <v>84</v>
      </c>
      <c r="AB2005" t="s">
        <v>60</v>
      </c>
      <c r="AD2005" t="s">
        <v>156</v>
      </c>
      <c r="AE2005" t="s">
        <v>176</v>
      </c>
      <c r="AF2005" t="s">
        <v>111</v>
      </c>
      <c r="AG2005" t="s">
        <v>64</v>
      </c>
      <c r="AH2005" t="s">
        <v>979</v>
      </c>
      <c r="AI2005" t="s">
        <v>307</v>
      </c>
      <c r="AJ2005">
        <v>1</v>
      </c>
      <c r="AK2005" t="s">
        <v>66</v>
      </c>
      <c r="AL2005">
        <v>4</v>
      </c>
      <c r="AM2005">
        <v>1</v>
      </c>
      <c r="AN2005" t="s">
        <v>61</v>
      </c>
      <c r="AO2005" t="s">
        <v>67</v>
      </c>
      <c r="AT2005" s="1">
        <v>43880</v>
      </c>
      <c r="AU2005" t="s">
        <v>12610</v>
      </c>
      <c r="AW2005" t="s">
        <v>71</v>
      </c>
      <c r="AX2005" t="s">
        <v>72</v>
      </c>
    </row>
    <row r="2006" spans="1:50" hidden="1" x14ac:dyDescent="0.25">
      <c r="A2006" t="str">
        <f>INDEX('Community ID'!B:B,MATCH(M2006,'Community ID'!A:A,0))</f>
        <v>El Canal</v>
      </c>
      <c r="B2006" t="str">
        <f>INDEX('Community ID'!$K:$K,MATCH('Environmental Data'!$N2006,'Community ID'!J:J,0))</f>
        <v>Constanza</v>
      </c>
      <c r="D2006" t="s">
        <v>6452</v>
      </c>
      <c r="G2006" t="s">
        <v>173</v>
      </c>
      <c r="H2006" s="1">
        <v>33517</v>
      </c>
      <c r="I2006">
        <v>30</v>
      </c>
      <c r="J2006">
        <v>8096012619</v>
      </c>
      <c r="K2006" t="s">
        <v>132</v>
      </c>
      <c r="L2006" t="s">
        <v>127</v>
      </c>
      <c r="M2006" t="s">
        <v>6411</v>
      </c>
      <c r="N2006" t="s">
        <v>97</v>
      </c>
      <c r="O2006" t="s">
        <v>53</v>
      </c>
      <c r="T2006" t="s">
        <v>5428</v>
      </c>
      <c r="U2006" t="s">
        <v>56</v>
      </c>
      <c r="V2006">
        <v>18.9143452</v>
      </c>
      <c r="W2006">
        <v>-70.7582314</v>
      </c>
      <c r="X2006" t="s">
        <v>82</v>
      </c>
      <c r="Y2006" t="s">
        <v>100</v>
      </c>
      <c r="Z2006" t="s">
        <v>110</v>
      </c>
      <c r="AA2006" t="s">
        <v>84</v>
      </c>
      <c r="AB2006" t="s">
        <v>60</v>
      </c>
      <c r="AD2006" t="s">
        <v>156</v>
      </c>
      <c r="AE2006" t="s">
        <v>176</v>
      </c>
      <c r="AF2006" t="s">
        <v>63</v>
      </c>
      <c r="AG2006" t="s">
        <v>64</v>
      </c>
      <c r="AH2006" t="s">
        <v>64</v>
      </c>
      <c r="AI2006" t="s">
        <v>6453</v>
      </c>
      <c r="AJ2006">
        <v>1</v>
      </c>
      <c r="AK2006" t="s">
        <v>66</v>
      </c>
      <c r="AL2006">
        <v>1</v>
      </c>
      <c r="AN2006" t="s">
        <v>60</v>
      </c>
      <c r="AO2006" t="s">
        <v>67</v>
      </c>
      <c r="AT2006" s="1">
        <v>43880</v>
      </c>
      <c r="AU2006" t="s">
        <v>12611</v>
      </c>
      <c r="AW2006" t="s">
        <v>71</v>
      </c>
      <c r="AX2006" t="s">
        <v>72</v>
      </c>
    </row>
    <row r="2007" spans="1:50" hidden="1" x14ac:dyDescent="0.25">
      <c r="A2007" t="str">
        <f>INDEX('Community ID'!B:B,MATCH(M2007,'Community ID'!A:A,0))</f>
        <v>El Canal</v>
      </c>
      <c r="B2007" t="str">
        <f>INDEX('Community ID'!$K:$K,MATCH('Environmental Data'!$N2007,'Community ID'!J:J,0))</f>
        <v>Constanza</v>
      </c>
      <c r="D2007" t="s">
        <v>6454</v>
      </c>
      <c r="F2007" t="s">
        <v>6455</v>
      </c>
      <c r="G2007" t="s">
        <v>151</v>
      </c>
      <c r="H2007" s="1">
        <v>28248</v>
      </c>
      <c r="I2007">
        <v>44</v>
      </c>
      <c r="J2007">
        <v>896135792</v>
      </c>
      <c r="K2007" t="s">
        <v>76</v>
      </c>
      <c r="L2007" t="s">
        <v>247</v>
      </c>
      <c r="M2007" t="s">
        <v>6411</v>
      </c>
      <c r="N2007" t="s">
        <v>97</v>
      </c>
      <c r="O2007" t="s">
        <v>53</v>
      </c>
      <c r="T2007" t="s">
        <v>5428</v>
      </c>
      <c r="U2007" t="s">
        <v>56</v>
      </c>
      <c r="V2007">
        <v>18.912413300000001</v>
      </c>
      <c r="W2007">
        <v>-70.749556699999999</v>
      </c>
      <c r="X2007" t="s">
        <v>82</v>
      </c>
      <c r="Y2007" t="s">
        <v>82</v>
      </c>
      <c r="Z2007" t="s">
        <v>166</v>
      </c>
      <c r="AA2007" t="s">
        <v>155</v>
      </c>
      <c r="AC2007" t="s">
        <v>60</v>
      </c>
      <c r="AD2007" t="s">
        <v>156</v>
      </c>
      <c r="AE2007" t="s">
        <v>157</v>
      </c>
      <c r="AF2007" t="s">
        <v>86</v>
      </c>
      <c r="AG2007" t="s">
        <v>64</v>
      </c>
      <c r="AH2007" t="s">
        <v>64</v>
      </c>
      <c r="AI2007" t="s">
        <v>6453</v>
      </c>
      <c r="AJ2007">
        <v>1</v>
      </c>
      <c r="AK2007" t="s">
        <v>66</v>
      </c>
      <c r="AL2007">
        <v>3</v>
      </c>
      <c r="AN2007" t="s">
        <v>60</v>
      </c>
      <c r="AO2007" t="s">
        <v>67</v>
      </c>
      <c r="AT2007" s="1">
        <v>43880</v>
      </c>
      <c r="AU2007" t="s">
        <v>12612</v>
      </c>
      <c r="AW2007" t="s">
        <v>71</v>
      </c>
      <c r="AX2007" t="s">
        <v>72</v>
      </c>
    </row>
    <row r="2008" spans="1:50" hidden="1" x14ac:dyDescent="0.25">
      <c r="A2008" t="str">
        <f>INDEX('Community ID'!B:B,MATCH(M2008,'Community ID'!A:A,0))</f>
        <v>El Canal</v>
      </c>
      <c r="B2008" t="str">
        <f>INDEX('Community ID'!$K:$K,MATCH('Environmental Data'!$N2008,'Community ID'!J:J,0))</f>
        <v>Constanza</v>
      </c>
      <c r="D2008" t="s">
        <v>6456</v>
      </c>
      <c r="F2008" t="s">
        <v>4735</v>
      </c>
      <c r="G2008" t="s">
        <v>151</v>
      </c>
      <c r="H2008" t="s">
        <v>5944</v>
      </c>
      <c r="I2008">
        <v>60</v>
      </c>
      <c r="J2008">
        <v>8093034997</v>
      </c>
      <c r="K2008" t="s">
        <v>76</v>
      </c>
      <c r="L2008" t="s">
        <v>247</v>
      </c>
      <c r="M2008" t="s">
        <v>5286</v>
      </c>
      <c r="N2008" t="s">
        <v>97</v>
      </c>
      <c r="O2008" t="s">
        <v>98</v>
      </c>
      <c r="T2008" t="s">
        <v>5428</v>
      </c>
      <c r="U2008" t="s">
        <v>56</v>
      </c>
      <c r="V2008">
        <v>18.907490899999999</v>
      </c>
      <c r="W2008">
        <v>-70.755409999999998</v>
      </c>
      <c r="X2008" t="s">
        <v>82</v>
      </c>
      <c r="Y2008" t="s">
        <v>82</v>
      </c>
      <c r="Z2008" t="s">
        <v>58</v>
      </c>
      <c r="AA2008" t="s">
        <v>155</v>
      </c>
      <c r="AC2008" t="s">
        <v>60</v>
      </c>
      <c r="AD2008" t="s">
        <v>156</v>
      </c>
      <c r="AE2008" t="s">
        <v>176</v>
      </c>
      <c r="AF2008" t="s">
        <v>111</v>
      </c>
      <c r="AG2008" t="s">
        <v>64</v>
      </c>
      <c r="AH2008" t="s">
        <v>64</v>
      </c>
      <c r="AI2008" t="s">
        <v>6391</v>
      </c>
      <c r="AJ2008">
        <v>1</v>
      </c>
      <c r="AK2008" t="s">
        <v>66</v>
      </c>
      <c r="AL2008">
        <v>4</v>
      </c>
      <c r="AM2008">
        <v>1</v>
      </c>
      <c r="AN2008" t="s">
        <v>60</v>
      </c>
      <c r="AO2008" t="s">
        <v>67</v>
      </c>
      <c r="AT2008" s="1">
        <v>43879</v>
      </c>
      <c r="AU2008" t="s">
        <v>12613</v>
      </c>
      <c r="AW2008" t="s">
        <v>71</v>
      </c>
      <c r="AX2008" t="s">
        <v>72</v>
      </c>
    </row>
    <row r="2009" spans="1:50" hidden="1" x14ac:dyDescent="0.25">
      <c r="A2009" t="str">
        <f>INDEX('Community ID'!B:B,MATCH(M2009,'Community ID'!A:A,0))</f>
        <v>El Canal</v>
      </c>
      <c r="B2009" t="str">
        <f>INDEX('Community ID'!$K:$K,MATCH('Environmental Data'!$N2009,'Community ID'!J:J,0))</f>
        <v>Constanza</v>
      </c>
      <c r="D2009" t="s">
        <v>6457</v>
      </c>
      <c r="F2009" t="s">
        <v>6458</v>
      </c>
      <c r="G2009" t="s">
        <v>151</v>
      </c>
      <c r="H2009" t="s">
        <v>194</v>
      </c>
      <c r="I2009">
        <v>2021</v>
      </c>
      <c r="J2009">
        <v>8499256065</v>
      </c>
      <c r="K2009" t="s">
        <v>76</v>
      </c>
      <c r="L2009" t="s">
        <v>50</v>
      </c>
      <c r="M2009" t="s">
        <v>6411</v>
      </c>
      <c r="N2009" t="s">
        <v>97</v>
      </c>
      <c r="O2009" t="s">
        <v>53</v>
      </c>
      <c r="T2009" t="s">
        <v>5428</v>
      </c>
      <c r="U2009" t="s">
        <v>56</v>
      </c>
      <c r="V2009">
        <v>18.907810300000001</v>
      </c>
      <c r="W2009">
        <v>-70.754555199999999</v>
      </c>
      <c r="X2009" t="s">
        <v>82</v>
      </c>
      <c r="Y2009" t="s">
        <v>82</v>
      </c>
      <c r="Z2009" t="s">
        <v>58</v>
      </c>
      <c r="AA2009" t="s">
        <v>84</v>
      </c>
      <c r="AC2009" t="s">
        <v>60</v>
      </c>
      <c r="AD2009" t="s">
        <v>156</v>
      </c>
      <c r="AE2009" t="s">
        <v>176</v>
      </c>
      <c r="AF2009" t="s">
        <v>111</v>
      </c>
      <c r="AG2009" t="s">
        <v>64</v>
      </c>
      <c r="AH2009" t="s">
        <v>64</v>
      </c>
      <c r="AI2009" t="s">
        <v>6459</v>
      </c>
      <c r="AJ2009">
        <v>1</v>
      </c>
      <c r="AK2009" t="s">
        <v>66</v>
      </c>
      <c r="AL2009">
        <v>1</v>
      </c>
      <c r="AN2009" t="s">
        <v>60</v>
      </c>
      <c r="AT2009" s="1">
        <v>43879</v>
      </c>
      <c r="AU2009" t="s">
        <v>12614</v>
      </c>
      <c r="AW2009" t="s">
        <v>71</v>
      </c>
      <c r="AX2009" t="s">
        <v>72</v>
      </c>
    </row>
    <row r="2010" spans="1:50" hidden="1" x14ac:dyDescent="0.25">
      <c r="A2010" t="str">
        <f>INDEX('Community ID'!B:B,MATCH(M2010,'Community ID'!A:A,0))</f>
        <v>El Canal</v>
      </c>
      <c r="B2010" t="str">
        <f>INDEX('Community ID'!$K:$K,MATCH('Environmental Data'!$N2010,'Community ID'!J:J,0))</f>
        <v>Constanza</v>
      </c>
      <c r="D2010" t="s">
        <v>6460</v>
      </c>
      <c r="F2010" t="s">
        <v>5366</v>
      </c>
      <c r="G2010" t="s">
        <v>173</v>
      </c>
      <c r="H2010" t="s">
        <v>194</v>
      </c>
      <c r="I2010">
        <v>2021</v>
      </c>
      <c r="K2010" t="s">
        <v>76</v>
      </c>
      <c r="L2010" t="s">
        <v>127</v>
      </c>
      <c r="M2010" t="s">
        <v>6411</v>
      </c>
      <c r="N2010" t="s">
        <v>97</v>
      </c>
      <c r="O2010" t="s">
        <v>53</v>
      </c>
      <c r="T2010" t="s">
        <v>5428</v>
      </c>
      <c r="U2010" t="s">
        <v>56</v>
      </c>
      <c r="V2010">
        <v>18.913749800000001</v>
      </c>
      <c r="W2010">
        <v>-70.757175799999999</v>
      </c>
      <c r="X2010" t="s">
        <v>82</v>
      </c>
      <c r="Y2010" t="s">
        <v>82</v>
      </c>
      <c r="Z2010" t="s">
        <v>58</v>
      </c>
      <c r="AA2010" t="s">
        <v>84</v>
      </c>
      <c r="AB2010" t="s">
        <v>60</v>
      </c>
      <c r="AD2010" t="s">
        <v>156</v>
      </c>
      <c r="AE2010" t="s">
        <v>176</v>
      </c>
      <c r="AF2010" t="s">
        <v>63</v>
      </c>
      <c r="AG2010" t="s">
        <v>64</v>
      </c>
      <c r="AH2010" t="s">
        <v>64</v>
      </c>
      <c r="AI2010" t="s">
        <v>6391</v>
      </c>
      <c r="AJ2010">
        <v>1</v>
      </c>
      <c r="AK2010" t="s">
        <v>66</v>
      </c>
      <c r="AL2010">
        <v>3</v>
      </c>
      <c r="AN2010" t="s">
        <v>60</v>
      </c>
      <c r="AO2010" t="s">
        <v>67</v>
      </c>
      <c r="AT2010" s="1">
        <v>43879</v>
      </c>
      <c r="AU2010" t="s">
        <v>12615</v>
      </c>
      <c r="AW2010" t="s">
        <v>71</v>
      </c>
      <c r="AX2010" t="s">
        <v>72</v>
      </c>
    </row>
    <row r="2011" spans="1:50" hidden="1" x14ac:dyDescent="0.25">
      <c r="A2011" t="str">
        <f>INDEX('Community ID'!B:B,MATCH(M2011,'Community ID'!A:A,0))</f>
        <v>El Canal</v>
      </c>
      <c r="B2011" t="str">
        <f>INDEX('Community ID'!$K:$K,MATCH('Environmental Data'!$N2011,'Community ID'!J:J,0))</f>
        <v>Constanza</v>
      </c>
      <c r="D2011" t="s">
        <v>6461</v>
      </c>
      <c r="F2011" t="s">
        <v>6462</v>
      </c>
      <c r="G2011" t="s">
        <v>173</v>
      </c>
      <c r="H2011" t="s">
        <v>6463</v>
      </c>
      <c r="I2011">
        <v>34</v>
      </c>
      <c r="J2011">
        <v>8094990365</v>
      </c>
      <c r="K2011" t="s">
        <v>132</v>
      </c>
      <c r="L2011" t="s">
        <v>127</v>
      </c>
      <c r="M2011" t="s">
        <v>6411</v>
      </c>
      <c r="N2011" t="s">
        <v>97</v>
      </c>
      <c r="O2011" t="s">
        <v>53</v>
      </c>
      <c r="T2011" t="s">
        <v>5428</v>
      </c>
      <c r="U2011" t="s">
        <v>56</v>
      </c>
      <c r="V2011">
        <v>18.9089928</v>
      </c>
      <c r="W2011">
        <v>-70.754651899999999</v>
      </c>
      <c r="X2011" t="s">
        <v>100</v>
      </c>
      <c r="Y2011" t="s">
        <v>100</v>
      </c>
      <c r="Z2011" t="s">
        <v>58</v>
      </c>
      <c r="AA2011" t="s">
        <v>155</v>
      </c>
      <c r="AB2011" t="s">
        <v>60</v>
      </c>
      <c r="AD2011" t="s">
        <v>156</v>
      </c>
      <c r="AE2011" t="s">
        <v>176</v>
      </c>
      <c r="AF2011" t="s">
        <v>63</v>
      </c>
      <c r="AG2011" t="s">
        <v>64</v>
      </c>
      <c r="AH2011" t="s">
        <v>120</v>
      </c>
      <c r="AI2011" t="s">
        <v>1433</v>
      </c>
      <c r="AJ2011">
        <v>1</v>
      </c>
      <c r="AK2011" t="s">
        <v>66</v>
      </c>
      <c r="AL2011">
        <v>4</v>
      </c>
      <c r="AM2011">
        <v>1</v>
      </c>
      <c r="AN2011" t="s">
        <v>60</v>
      </c>
      <c r="AO2011" t="s">
        <v>67</v>
      </c>
      <c r="AT2011" s="1">
        <v>43879</v>
      </c>
      <c r="AU2011" t="s">
        <v>12616</v>
      </c>
      <c r="AW2011" t="s">
        <v>71</v>
      </c>
      <c r="AX2011" t="s">
        <v>72</v>
      </c>
    </row>
    <row r="2012" spans="1:50" hidden="1" x14ac:dyDescent="0.25">
      <c r="A2012" t="str">
        <f>INDEX('Community ID'!B:B,MATCH(M2012,'Community ID'!A:A,0))</f>
        <v>El Canal</v>
      </c>
      <c r="B2012" t="str">
        <f>INDEX('Community ID'!$K:$K,MATCH('Environmental Data'!$N2012,'Community ID'!J:J,0))</f>
        <v>Constanza</v>
      </c>
      <c r="D2012" t="s">
        <v>6464</v>
      </c>
      <c r="F2012" t="s">
        <v>607</v>
      </c>
      <c r="G2012" t="s">
        <v>173</v>
      </c>
      <c r="H2012" s="1">
        <v>36683</v>
      </c>
      <c r="I2012">
        <v>21</v>
      </c>
      <c r="K2012" t="s">
        <v>76</v>
      </c>
      <c r="L2012" t="s">
        <v>127</v>
      </c>
      <c r="M2012" t="s">
        <v>6411</v>
      </c>
      <c r="N2012" t="s">
        <v>97</v>
      </c>
      <c r="O2012" t="s">
        <v>53</v>
      </c>
      <c r="T2012" t="s">
        <v>5428</v>
      </c>
      <c r="U2012" t="s">
        <v>56</v>
      </c>
      <c r="V2012">
        <v>18.907246199999999</v>
      </c>
      <c r="W2012">
        <v>-70.752275400000002</v>
      </c>
      <c r="X2012" t="s">
        <v>196</v>
      </c>
      <c r="Y2012" t="s">
        <v>100</v>
      </c>
      <c r="Z2012" t="s">
        <v>58</v>
      </c>
      <c r="AA2012" t="s">
        <v>84</v>
      </c>
      <c r="AB2012" t="s">
        <v>61</v>
      </c>
      <c r="AC2012" t="s">
        <v>61</v>
      </c>
      <c r="AD2012" t="s">
        <v>156</v>
      </c>
      <c r="AE2012" t="s">
        <v>176</v>
      </c>
      <c r="AF2012" t="s">
        <v>63</v>
      </c>
      <c r="AG2012" t="s">
        <v>64</v>
      </c>
      <c r="AH2012" t="s">
        <v>64</v>
      </c>
      <c r="AI2012" t="s">
        <v>6465</v>
      </c>
      <c r="AJ2012">
        <v>1</v>
      </c>
      <c r="AK2012" t="s">
        <v>66</v>
      </c>
      <c r="AL2012">
        <v>4</v>
      </c>
      <c r="AM2012">
        <v>2</v>
      </c>
      <c r="AN2012" t="s">
        <v>60</v>
      </c>
      <c r="AO2012" t="s">
        <v>67</v>
      </c>
      <c r="AT2012" s="1">
        <v>43879</v>
      </c>
      <c r="AU2012" t="s">
        <v>12617</v>
      </c>
      <c r="AW2012" t="s">
        <v>71</v>
      </c>
      <c r="AX2012" t="s">
        <v>72</v>
      </c>
    </row>
    <row r="2013" spans="1:50" hidden="1" x14ac:dyDescent="0.25">
      <c r="A2013" t="str">
        <f>INDEX('Community ID'!B:B,MATCH(M2013,'Community ID'!A:A,0))</f>
        <v>El Canal</v>
      </c>
      <c r="B2013" t="str">
        <f>INDEX('Community ID'!$K:$K,MATCH('Environmental Data'!$N2013,'Community ID'!J:J,0))</f>
        <v>Constanza</v>
      </c>
      <c r="D2013" t="s">
        <v>6466</v>
      </c>
      <c r="F2013" t="s">
        <v>6467</v>
      </c>
      <c r="G2013" t="s">
        <v>173</v>
      </c>
      <c r="H2013" s="1">
        <v>34034</v>
      </c>
      <c r="I2013">
        <v>28</v>
      </c>
      <c r="J2013">
        <v>8492726384</v>
      </c>
      <c r="K2013" t="s">
        <v>49</v>
      </c>
      <c r="L2013" t="s">
        <v>127</v>
      </c>
      <c r="M2013" t="s">
        <v>6411</v>
      </c>
      <c r="N2013" t="s">
        <v>97</v>
      </c>
      <c r="O2013" t="s">
        <v>53</v>
      </c>
      <c r="T2013" t="s">
        <v>5428</v>
      </c>
      <c r="U2013" t="s">
        <v>56</v>
      </c>
      <c r="V2013">
        <v>18.906093200000001</v>
      </c>
      <c r="W2013">
        <v>-70.759630999999999</v>
      </c>
      <c r="X2013" t="s">
        <v>82</v>
      </c>
      <c r="Y2013" t="s">
        <v>196</v>
      </c>
      <c r="Z2013" t="s">
        <v>58</v>
      </c>
      <c r="AA2013" t="s">
        <v>155</v>
      </c>
      <c r="AB2013" t="s">
        <v>60</v>
      </c>
      <c r="AC2013" t="s">
        <v>60</v>
      </c>
      <c r="AD2013" t="s">
        <v>156</v>
      </c>
      <c r="AE2013" t="s">
        <v>176</v>
      </c>
      <c r="AF2013" t="s">
        <v>63</v>
      </c>
      <c r="AG2013" t="s">
        <v>64</v>
      </c>
      <c r="AH2013" t="s">
        <v>64</v>
      </c>
      <c r="AI2013" t="s">
        <v>6391</v>
      </c>
      <c r="AJ2013">
        <v>1</v>
      </c>
      <c r="AK2013" t="s">
        <v>66</v>
      </c>
      <c r="AL2013">
        <v>6</v>
      </c>
      <c r="AM2013">
        <v>1</v>
      </c>
      <c r="AN2013" t="s">
        <v>60</v>
      </c>
      <c r="AO2013" t="s">
        <v>67</v>
      </c>
      <c r="AT2013" s="1">
        <v>43879</v>
      </c>
      <c r="AU2013" t="s">
        <v>12618</v>
      </c>
      <c r="AW2013" t="s">
        <v>71</v>
      </c>
      <c r="AX2013" t="s">
        <v>72</v>
      </c>
    </row>
    <row r="2014" spans="1:50" hidden="1" x14ac:dyDescent="0.25">
      <c r="A2014" t="str">
        <f>INDEX('Community ID'!B:B,MATCH(M2014,'Community ID'!A:A,0))</f>
        <v>El Canal</v>
      </c>
      <c r="B2014" t="str">
        <f>INDEX('Community ID'!$K:$K,MATCH('Environmental Data'!$N2014,'Community ID'!J:J,0))</f>
        <v>Constanza</v>
      </c>
      <c r="D2014" t="s">
        <v>6468</v>
      </c>
      <c r="G2014" t="s">
        <v>151</v>
      </c>
      <c r="H2014" t="s">
        <v>6469</v>
      </c>
      <c r="I2014">
        <v>28</v>
      </c>
      <c r="J2014">
        <v>8093597368</v>
      </c>
      <c r="K2014" t="s">
        <v>132</v>
      </c>
      <c r="L2014" t="s">
        <v>6470</v>
      </c>
      <c r="M2014" t="s">
        <v>6411</v>
      </c>
      <c r="N2014" t="s">
        <v>97</v>
      </c>
      <c r="O2014" t="s">
        <v>53</v>
      </c>
      <c r="T2014" t="s">
        <v>5428</v>
      </c>
      <c r="U2014" t="s">
        <v>56</v>
      </c>
      <c r="V2014">
        <v>18.906093200000001</v>
      </c>
      <c r="W2014">
        <v>-70.759630999999999</v>
      </c>
      <c r="X2014" t="s">
        <v>57</v>
      </c>
      <c r="Y2014" t="s">
        <v>196</v>
      </c>
      <c r="Z2014" t="s">
        <v>58</v>
      </c>
      <c r="AA2014" t="s">
        <v>155</v>
      </c>
      <c r="AB2014" t="s">
        <v>60</v>
      </c>
      <c r="AC2014" t="s">
        <v>61</v>
      </c>
      <c r="AD2014" t="s">
        <v>156</v>
      </c>
      <c r="AE2014" t="s">
        <v>176</v>
      </c>
      <c r="AF2014" t="s">
        <v>63</v>
      </c>
      <c r="AG2014" t="s">
        <v>64</v>
      </c>
      <c r="AH2014" t="s">
        <v>64</v>
      </c>
      <c r="AI2014" t="s">
        <v>326</v>
      </c>
      <c r="AJ2014">
        <v>1</v>
      </c>
      <c r="AK2014" t="s">
        <v>66</v>
      </c>
      <c r="AL2014">
        <v>4</v>
      </c>
      <c r="AM2014">
        <v>2</v>
      </c>
      <c r="AN2014" t="s">
        <v>60</v>
      </c>
      <c r="AO2014" t="s">
        <v>67</v>
      </c>
      <c r="AT2014" s="1">
        <v>43879</v>
      </c>
      <c r="AU2014" t="s">
        <v>12619</v>
      </c>
      <c r="AW2014" t="s">
        <v>71</v>
      </c>
      <c r="AX2014" t="s">
        <v>72</v>
      </c>
    </row>
    <row r="2015" spans="1:50" hidden="1" x14ac:dyDescent="0.25">
      <c r="A2015" t="str">
        <f>INDEX('Community ID'!B:B,MATCH(M2015,'Community ID'!A:A,0))</f>
        <v>El Canal</v>
      </c>
      <c r="B2015" t="str">
        <f>INDEX('Community ID'!$K:$K,MATCH('Environmental Data'!$N2015,'Community ID'!J:J,0))</f>
        <v>Constanza</v>
      </c>
      <c r="D2015" t="s">
        <v>6471</v>
      </c>
      <c r="F2015" t="s">
        <v>2704</v>
      </c>
      <c r="G2015" t="s">
        <v>173</v>
      </c>
      <c r="H2015" t="s">
        <v>6472</v>
      </c>
      <c r="I2015">
        <v>71</v>
      </c>
      <c r="J2015">
        <v>8492829236</v>
      </c>
      <c r="K2015" t="s">
        <v>76</v>
      </c>
      <c r="L2015" t="s">
        <v>3019</v>
      </c>
      <c r="M2015" t="s">
        <v>6411</v>
      </c>
      <c r="N2015" t="s">
        <v>97</v>
      </c>
      <c r="O2015" t="s">
        <v>53</v>
      </c>
      <c r="T2015" t="s">
        <v>5428</v>
      </c>
      <c r="U2015" t="s">
        <v>56</v>
      </c>
      <c r="V2015">
        <v>18.908349000000001</v>
      </c>
      <c r="W2015">
        <v>-70.759900999999999</v>
      </c>
      <c r="X2015" t="s">
        <v>82</v>
      </c>
      <c r="Y2015" t="s">
        <v>82</v>
      </c>
      <c r="Z2015" t="s">
        <v>58</v>
      </c>
      <c r="AA2015" t="s">
        <v>84</v>
      </c>
      <c r="AC2015" t="s">
        <v>60</v>
      </c>
      <c r="AD2015" t="s">
        <v>156</v>
      </c>
      <c r="AE2015" t="s">
        <v>157</v>
      </c>
      <c r="AF2015" t="s">
        <v>111</v>
      </c>
      <c r="AG2015" t="s">
        <v>64</v>
      </c>
      <c r="AH2015" t="s">
        <v>6473</v>
      </c>
      <c r="AI2015" t="s">
        <v>6391</v>
      </c>
      <c r="AJ2015">
        <v>1</v>
      </c>
      <c r="AK2015" t="s">
        <v>66</v>
      </c>
      <c r="AL2015">
        <v>3</v>
      </c>
      <c r="AN2015" t="s">
        <v>60</v>
      </c>
      <c r="AO2015" t="s">
        <v>67</v>
      </c>
      <c r="AT2015" s="1">
        <v>43879</v>
      </c>
      <c r="AU2015" t="s">
        <v>12620</v>
      </c>
      <c r="AW2015" t="s">
        <v>71</v>
      </c>
      <c r="AX2015" t="s">
        <v>72</v>
      </c>
    </row>
    <row r="2016" spans="1:50" hidden="1" x14ac:dyDescent="0.25">
      <c r="A2016" t="str">
        <f>INDEX('Community ID'!B:B,MATCH(M2016,'Community ID'!A:A,0))</f>
        <v>El Canal</v>
      </c>
      <c r="B2016" t="str">
        <f>INDEX('Community ID'!$K:$K,MATCH('Environmental Data'!$N2016,'Community ID'!J:J,0))</f>
        <v>Constanza</v>
      </c>
      <c r="D2016" t="s">
        <v>6474</v>
      </c>
      <c r="G2016" t="s">
        <v>173</v>
      </c>
      <c r="H2016" t="s">
        <v>6475</v>
      </c>
      <c r="I2016">
        <v>56</v>
      </c>
      <c r="K2016" t="s">
        <v>76</v>
      </c>
      <c r="L2016" t="s">
        <v>108</v>
      </c>
      <c r="M2016" t="s">
        <v>4788</v>
      </c>
      <c r="N2016" t="s">
        <v>97</v>
      </c>
      <c r="O2016" t="s">
        <v>147</v>
      </c>
      <c r="Q2016" t="s">
        <v>134</v>
      </c>
      <c r="S2016">
        <v>5300067336</v>
      </c>
      <c r="T2016" t="s">
        <v>5487</v>
      </c>
      <c r="U2016" t="s">
        <v>56</v>
      </c>
      <c r="V2016">
        <v>18.908349000000001</v>
      </c>
      <c r="W2016">
        <v>-70.759900999999999</v>
      </c>
      <c r="X2016" t="s">
        <v>82</v>
      </c>
      <c r="Y2016" t="s">
        <v>275</v>
      </c>
      <c r="Z2016" t="s">
        <v>58</v>
      </c>
      <c r="AA2016" t="s">
        <v>84</v>
      </c>
      <c r="AB2016" t="s">
        <v>61</v>
      </c>
      <c r="AC2016" t="s">
        <v>61</v>
      </c>
      <c r="AD2016" t="s">
        <v>156</v>
      </c>
      <c r="AE2016" t="s">
        <v>176</v>
      </c>
      <c r="AF2016" t="s">
        <v>63</v>
      </c>
      <c r="AG2016" t="s">
        <v>621</v>
      </c>
      <c r="AH2016" t="s">
        <v>621</v>
      </c>
      <c r="AI2016" t="s">
        <v>6476</v>
      </c>
      <c r="AJ2016">
        <v>1</v>
      </c>
      <c r="AK2016" t="s">
        <v>66</v>
      </c>
      <c r="AL2016">
        <v>7</v>
      </c>
      <c r="AN2016" t="s">
        <v>60</v>
      </c>
      <c r="AO2016" t="s">
        <v>67</v>
      </c>
      <c r="AT2016" s="1">
        <v>43879</v>
      </c>
      <c r="AU2016" t="s">
        <v>12621</v>
      </c>
      <c r="AW2016" t="s">
        <v>71</v>
      </c>
      <c r="AX2016" t="s">
        <v>72</v>
      </c>
    </row>
    <row r="2017" spans="1:50" hidden="1" x14ac:dyDescent="0.25">
      <c r="A2017" t="str">
        <f>INDEX('Community ID'!B:B,MATCH(M2017,'Community ID'!A:A,0))</f>
        <v>El Canal</v>
      </c>
      <c r="B2017" t="str">
        <f>INDEX('Community ID'!$K:$K,MATCH('Environmental Data'!$N2017,'Community ID'!J:J,0))</f>
        <v>Constanza</v>
      </c>
      <c r="D2017" t="s">
        <v>6477</v>
      </c>
      <c r="F2017" t="s">
        <v>6478</v>
      </c>
      <c r="G2017" t="s">
        <v>173</v>
      </c>
      <c r="H2017" t="s">
        <v>6479</v>
      </c>
      <c r="I2017">
        <v>26</v>
      </c>
      <c r="J2017">
        <v>8498290137</v>
      </c>
      <c r="K2017" t="s">
        <v>117</v>
      </c>
      <c r="L2017" t="s">
        <v>127</v>
      </c>
      <c r="M2017" t="s">
        <v>6411</v>
      </c>
      <c r="N2017" t="s">
        <v>97</v>
      </c>
      <c r="O2017" t="s">
        <v>6480</v>
      </c>
      <c r="T2017" t="s">
        <v>5428</v>
      </c>
      <c r="U2017" t="s">
        <v>56</v>
      </c>
      <c r="V2017">
        <v>18.908349000000001</v>
      </c>
      <c r="W2017">
        <v>-70.759900999999999</v>
      </c>
      <c r="X2017" t="s">
        <v>82</v>
      </c>
      <c r="Y2017" t="s">
        <v>275</v>
      </c>
      <c r="Z2017" t="s">
        <v>58</v>
      </c>
      <c r="AA2017" t="s">
        <v>155</v>
      </c>
      <c r="AB2017" t="s">
        <v>60</v>
      </c>
      <c r="AC2017" t="s">
        <v>60</v>
      </c>
      <c r="AD2017" t="s">
        <v>156</v>
      </c>
      <c r="AE2017" t="s">
        <v>176</v>
      </c>
      <c r="AF2017" t="s">
        <v>63</v>
      </c>
      <c r="AG2017" t="s">
        <v>64</v>
      </c>
      <c r="AH2017" t="s">
        <v>64</v>
      </c>
      <c r="AI2017" t="s">
        <v>326</v>
      </c>
      <c r="AJ2017">
        <v>1</v>
      </c>
      <c r="AK2017" t="s">
        <v>66</v>
      </c>
      <c r="AL2017">
        <v>5</v>
      </c>
      <c r="AM2017">
        <v>1</v>
      </c>
      <c r="AN2017" t="s">
        <v>60</v>
      </c>
      <c r="AO2017" t="s">
        <v>67</v>
      </c>
      <c r="AT2017" s="1">
        <v>43879</v>
      </c>
      <c r="AU2017" t="s">
        <v>12622</v>
      </c>
      <c r="AW2017" t="s">
        <v>71</v>
      </c>
      <c r="AX2017" t="s">
        <v>72</v>
      </c>
    </row>
    <row r="2018" spans="1:50" hidden="1" x14ac:dyDescent="0.25">
      <c r="A2018" t="str">
        <f>INDEX('Community ID'!B:B,MATCH(M2018,'Community ID'!A:A,0))</f>
        <v>El Canal</v>
      </c>
      <c r="B2018" t="str">
        <f>INDEX('Community ID'!$K:$K,MATCH('Environmental Data'!$N2018,'Community ID'!J:J,0))</f>
        <v>Constanza</v>
      </c>
      <c r="D2018" t="s">
        <v>6481</v>
      </c>
      <c r="F2018" t="s">
        <v>1417</v>
      </c>
      <c r="G2018" t="s">
        <v>151</v>
      </c>
      <c r="H2018" t="s">
        <v>6482</v>
      </c>
      <c r="I2018">
        <v>52</v>
      </c>
      <c r="J2018">
        <v>8299181944</v>
      </c>
      <c r="K2018" t="s">
        <v>76</v>
      </c>
      <c r="L2018" t="s">
        <v>247</v>
      </c>
      <c r="M2018" t="s">
        <v>6411</v>
      </c>
      <c r="N2018" t="s">
        <v>97</v>
      </c>
      <c r="O2018" t="s">
        <v>53</v>
      </c>
      <c r="T2018" t="s">
        <v>5428</v>
      </c>
      <c r="U2018" t="s">
        <v>56</v>
      </c>
      <c r="V2018">
        <v>18.906411899999998</v>
      </c>
      <c r="W2018">
        <v>-70.753593300000006</v>
      </c>
      <c r="X2018" t="s">
        <v>57</v>
      </c>
      <c r="Y2018" t="s">
        <v>196</v>
      </c>
      <c r="Z2018" t="s">
        <v>58</v>
      </c>
      <c r="AA2018" t="s">
        <v>155</v>
      </c>
      <c r="AB2018" t="s">
        <v>60</v>
      </c>
      <c r="AD2018" t="s">
        <v>156</v>
      </c>
      <c r="AE2018" t="s">
        <v>176</v>
      </c>
      <c r="AF2018" t="s">
        <v>63</v>
      </c>
      <c r="AG2018" t="s">
        <v>64</v>
      </c>
      <c r="AH2018" t="s">
        <v>64</v>
      </c>
      <c r="AI2018" t="s">
        <v>6483</v>
      </c>
      <c r="AJ2018">
        <v>1</v>
      </c>
      <c r="AK2018" t="s">
        <v>66</v>
      </c>
      <c r="AL2018">
        <v>3</v>
      </c>
      <c r="AN2018" t="s">
        <v>60</v>
      </c>
      <c r="AO2018" t="s">
        <v>67</v>
      </c>
      <c r="AT2018" s="1">
        <v>43879</v>
      </c>
      <c r="AU2018" t="s">
        <v>12623</v>
      </c>
      <c r="AW2018" t="s">
        <v>71</v>
      </c>
      <c r="AX2018" t="s">
        <v>72</v>
      </c>
    </row>
    <row r="2019" spans="1:50" hidden="1" x14ac:dyDescent="0.25">
      <c r="A2019" t="str">
        <f>INDEX('Community ID'!B:B,MATCH(M2019,'Community ID'!A:A,0))</f>
        <v>El Canal</v>
      </c>
      <c r="B2019" t="str">
        <f>INDEX('Community ID'!$K:$K,MATCH('Environmental Data'!$N2019,'Community ID'!J:J,0))</f>
        <v>Constanza</v>
      </c>
      <c r="D2019" t="s">
        <v>6484</v>
      </c>
      <c r="G2019" t="s">
        <v>173</v>
      </c>
      <c r="H2019" s="1">
        <v>29503</v>
      </c>
      <c r="I2019">
        <v>41</v>
      </c>
      <c r="K2019" t="s">
        <v>76</v>
      </c>
      <c r="L2019" t="s">
        <v>127</v>
      </c>
      <c r="M2019" t="s">
        <v>4788</v>
      </c>
      <c r="N2019" t="s">
        <v>97</v>
      </c>
      <c r="O2019" t="s">
        <v>147</v>
      </c>
      <c r="Q2019" t="s">
        <v>358</v>
      </c>
      <c r="S2019">
        <v>5300320743</v>
      </c>
      <c r="T2019" t="s">
        <v>5487</v>
      </c>
      <c r="U2019" t="s">
        <v>56</v>
      </c>
      <c r="V2019">
        <v>18.908349000000001</v>
      </c>
      <c r="W2019">
        <v>-70.759900999999999</v>
      </c>
      <c r="X2019" t="s">
        <v>82</v>
      </c>
      <c r="Y2019" t="s">
        <v>57</v>
      </c>
      <c r="Z2019" t="s">
        <v>58</v>
      </c>
      <c r="AA2019" t="s">
        <v>155</v>
      </c>
      <c r="AB2019" t="s">
        <v>60</v>
      </c>
      <c r="AD2019" t="s">
        <v>156</v>
      </c>
      <c r="AE2019" t="s">
        <v>176</v>
      </c>
      <c r="AF2019" t="s">
        <v>63</v>
      </c>
      <c r="AG2019" t="s">
        <v>621</v>
      </c>
      <c r="AH2019" t="s">
        <v>101</v>
      </c>
      <c r="AI2019" t="s">
        <v>6485</v>
      </c>
      <c r="AJ2019">
        <v>1</v>
      </c>
      <c r="AK2019" t="s">
        <v>89</v>
      </c>
      <c r="AL2019">
        <v>4</v>
      </c>
      <c r="AM2019">
        <v>1</v>
      </c>
      <c r="AN2019" t="s">
        <v>60</v>
      </c>
      <c r="AO2019" t="s">
        <v>67</v>
      </c>
      <c r="AT2019" s="1">
        <v>43879</v>
      </c>
      <c r="AU2019" t="s">
        <v>12624</v>
      </c>
      <c r="AW2019" t="s">
        <v>71</v>
      </c>
      <c r="AX2019" t="s">
        <v>72</v>
      </c>
    </row>
    <row r="2020" spans="1:50" hidden="1" x14ac:dyDescent="0.25">
      <c r="A2020" t="str">
        <f>INDEX('Community ID'!B:B,MATCH(M2020,'Community ID'!A:A,0))</f>
        <v>El Canal</v>
      </c>
      <c r="B2020" t="str">
        <f>INDEX('Community ID'!$K:$K,MATCH('Environmental Data'!$N2020,'Community ID'!J:J,0))</f>
        <v>Constanza</v>
      </c>
      <c r="D2020" t="s">
        <v>6486</v>
      </c>
      <c r="G2020" t="s">
        <v>151</v>
      </c>
      <c r="H2020" s="1">
        <v>16841</v>
      </c>
      <c r="I2020">
        <v>75</v>
      </c>
      <c r="K2020" t="s">
        <v>76</v>
      </c>
      <c r="L2020" t="s">
        <v>77</v>
      </c>
      <c r="M2020" t="s">
        <v>4788</v>
      </c>
      <c r="N2020" t="s">
        <v>97</v>
      </c>
      <c r="O2020" t="s">
        <v>147</v>
      </c>
      <c r="Q2020" t="s">
        <v>358</v>
      </c>
      <c r="S2020">
        <v>5300250742</v>
      </c>
      <c r="T2020" t="s">
        <v>5487</v>
      </c>
      <c r="U2020" t="s">
        <v>56</v>
      </c>
      <c r="V2020">
        <v>18.908349000000001</v>
      </c>
      <c r="W2020">
        <v>-70.759900999999999</v>
      </c>
      <c r="X2020" t="s">
        <v>82</v>
      </c>
      <c r="Y2020" t="s">
        <v>57</v>
      </c>
      <c r="Z2020" t="s">
        <v>58</v>
      </c>
      <c r="AA2020" t="s">
        <v>84</v>
      </c>
      <c r="AB2020" t="s">
        <v>61</v>
      </c>
      <c r="AC2020" t="s">
        <v>61</v>
      </c>
      <c r="AD2020" t="s">
        <v>156</v>
      </c>
      <c r="AE2020" t="s">
        <v>176</v>
      </c>
      <c r="AF2020" t="s">
        <v>63</v>
      </c>
      <c r="AG2020" t="s">
        <v>621</v>
      </c>
      <c r="AH2020" t="s">
        <v>621</v>
      </c>
      <c r="AI2020" t="s">
        <v>6487</v>
      </c>
      <c r="AJ2020">
        <v>1</v>
      </c>
      <c r="AK2020" t="s">
        <v>89</v>
      </c>
      <c r="AL2020">
        <v>1</v>
      </c>
      <c r="AN2020" t="s">
        <v>60</v>
      </c>
      <c r="AO2020" t="s">
        <v>67</v>
      </c>
      <c r="AT2020" s="1">
        <v>43879</v>
      </c>
      <c r="AU2020" t="s">
        <v>12625</v>
      </c>
      <c r="AW2020" t="s">
        <v>71</v>
      </c>
      <c r="AX2020" t="s">
        <v>72</v>
      </c>
    </row>
    <row r="2021" spans="1:50" hidden="1" x14ac:dyDescent="0.25">
      <c r="A2021" t="str">
        <f>INDEX('Community ID'!B:B,MATCH(M2021,'Community ID'!A:A,0))</f>
        <v>El Canal</v>
      </c>
      <c r="B2021" t="str">
        <f>INDEX('Community ID'!$K:$K,MATCH('Environmental Data'!$N2021,'Community ID'!J:J,0))</f>
        <v>Constanza</v>
      </c>
      <c r="D2021" t="s">
        <v>6488</v>
      </c>
      <c r="F2021" t="s">
        <v>6489</v>
      </c>
      <c r="G2021" t="s">
        <v>173</v>
      </c>
      <c r="H2021" t="s">
        <v>6490</v>
      </c>
      <c r="I2021">
        <v>26</v>
      </c>
      <c r="J2021">
        <v>8297585245</v>
      </c>
      <c r="K2021" t="s">
        <v>201</v>
      </c>
      <c r="L2021" t="s">
        <v>6491</v>
      </c>
      <c r="M2021" t="s">
        <v>5286</v>
      </c>
      <c r="N2021" t="s">
        <v>97</v>
      </c>
      <c r="O2021" t="s">
        <v>98</v>
      </c>
      <c r="T2021" t="s">
        <v>5428</v>
      </c>
      <c r="U2021" t="s">
        <v>56</v>
      </c>
      <c r="V2021">
        <v>18.908349000000001</v>
      </c>
      <c r="W2021">
        <v>-70.759900999999999</v>
      </c>
      <c r="X2021" t="s">
        <v>82</v>
      </c>
      <c r="Y2021" t="s">
        <v>82</v>
      </c>
      <c r="Z2021" t="s">
        <v>83</v>
      </c>
      <c r="AA2021" t="s">
        <v>155</v>
      </c>
      <c r="AB2021" t="s">
        <v>61</v>
      </c>
      <c r="AC2021" t="s">
        <v>61</v>
      </c>
      <c r="AD2021" t="s">
        <v>156</v>
      </c>
      <c r="AE2021" t="s">
        <v>176</v>
      </c>
      <c r="AF2021" t="s">
        <v>63</v>
      </c>
      <c r="AG2021" t="s">
        <v>64</v>
      </c>
      <c r="AH2021" t="s">
        <v>6492</v>
      </c>
      <c r="AI2021" t="s">
        <v>5557</v>
      </c>
      <c r="AJ2021">
        <v>1</v>
      </c>
      <c r="AK2021" t="s">
        <v>66</v>
      </c>
      <c r="AL2021">
        <v>7</v>
      </c>
      <c r="AM2021">
        <v>4</v>
      </c>
      <c r="AN2021" t="s">
        <v>61</v>
      </c>
      <c r="AO2021" t="s">
        <v>67</v>
      </c>
      <c r="AT2021" s="1">
        <v>43879</v>
      </c>
      <c r="AU2021" t="s">
        <v>12626</v>
      </c>
      <c r="AW2021" t="s">
        <v>71</v>
      </c>
      <c r="AX2021" t="s">
        <v>72</v>
      </c>
    </row>
    <row r="2022" spans="1:50" hidden="1" x14ac:dyDescent="0.25">
      <c r="A2022" t="str">
        <f>INDEX('Community ID'!B:B,MATCH(M2022,'Community ID'!A:A,0))</f>
        <v>El Canal</v>
      </c>
      <c r="B2022" t="str">
        <f>INDEX('Community ID'!$K:$K,MATCH('Environmental Data'!$N2022,'Community ID'!J:J,0))</f>
        <v>Constanza</v>
      </c>
      <c r="D2022" t="s">
        <v>6493</v>
      </c>
      <c r="G2022" t="s">
        <v>173</v>
      </c>
      <c r="H2022" t="s">
        <v>6494</v>
      </c>
      <c r="I2022">
        <v>46</v>
      </c>
      <c r="J2022">
        <v>8294436871</v>
      </c>
      <c r="K2022" t="s">
        <v>76</v>
      </c>
      <c r="L2022" t="s">
        <v>618</v>
      </c>
      <c r="M2022" t="s">
        <v>5286</v>
      </c>
      <c r="N2022" t="s">
        <v>97</v>
      </c>
      <c r="O2022" t="s">
        <v>147</v>
      </c>
      <c r="R2022" t="s">
        <v>134</v>
      </c>
      <c r="T2022" t="s">
        <v>5487</v>
      </c>
      <c r="U2022" t="s">
        <v>56</v>
      </c>
      <c r="V2022">
        <v>18.913354099999999</v>
      </c>
      <c r="W2022">
        <v>-70.756804099999997</v>
      </c>
      <c r="X2022" t="s">
        <v>82</v>
      </c>
      <c r="Y2022" t="s">
        <v>196</v>
      </c>
      <c r="Z2022" t="s">
        <v>58</v>
      </c>
      <c r="AA2022" t="s">
        <v>155</v>
      </c>
      <c r="AD2022" t="s">
        <v>156</v>
      </c>
      <c r="AE2022" t="s">
        <v>176</v>
      </c>
      <c r="AF2022" t="s">
        <v>63</v>
      </c>
      <c r="AG2022" t="s">
        <v>621</v>
      </c>
      <c r="AH2022" t="s">
        <v>1052</v>
      </c>
      <c r="AI2022" t="s">
        <v>6495</v>
      </c>
      <c r="AJ2022">
        <v>1</v>
      </c>
      <c r="AK2022" t="s">
        <v>89</v>
      </c>
      <c r="AL2022">
        <v>3</v>
      </c>
      <c r="AN2022" t="s">
        <v>60</v>
      </c>
      <c r="AO2022" t="s">
        <v>67</v>
      </c>
      <c r="AT2022" s="1">
        <v>43879</v>
      </c>
      <c r="AU2022" t="s">
        <v>12627</v>
      </c>
      <c r="AW2022" t="s">
        <v>71</v>
      </c>
      <c r="AX2022" t="s">
        <v>72</v>
      </c>
    </row>
    <row r="2023" spans="1:50" hidden="1" x14ac:dyDescent="0.25">
      <c r="A2023" t="str">
        <f>INDEX('Community ID'!B:B,MATCH(M2023,'Community ID'!A:A,0))</f>
        <v>El Canal</v>
      </c>
      <c r="B2023" t="str">
        <f>INDEX('Community ID'!$K:$K,MATCH('Environmental Data'!$N2023,'Community ID'!J:J,0))</f>
        <v>Constanza</v>
      </c>
      <c r="D2023" t="s">
        <v>6496</v>
      </c>
      <c r="G2023" t="s">
        <v>173</v>
      </c>
      <c r="H2023" s="1">
        <v>28801</v>
      </c>
      <c r="I2023">
        <v>43</v>
      </c>
      <c r="K2023" t="s">
        <v>76</v>
      </c>
      <c r="L2023" t="s">
        <v>108</v>
      </c>
      <c r="M2023" t="s">
        <v>4788</v>
      </c>
      <c r="N2023" t="s">
        <v>3026</v>
      </c>
      <c r="O2023" t="s">
        <v>147</v>
      </c>
      <c r="Q2023" t="s">
        <v>134</v>
      </c>
      <c r="S2023">
        <v>5300279334</v>
      </c>
      <c r="T2023" t="s">
        <v>5487</v>
      </c>
      <c r="U2023" t="s">
        <v>56</v>
      </c>
      <c r="V2023">
        <v>18.912518500000001</v>
      </c>
      <c r="W2023">
        <v>-70.748998799999995</v>
      </c>
      <c r="X2023" t="s">
        <v>82</v>
      </c>
      <c r="Y2023" t="s">
        <v>82</v>
      </c>
      <c r="Z2023" t="s">
        <v>58</v>
      </c>
      <c r="AA2023" t="s">
        <v>155</v>
      </c>
      <c r="AB2023" t="s">
        <v>60</v>
      </c>
      <c r="AD2023" t="s">
        <v>156</v>
      </c>
      <c r="AE2023" t="s">
        <v>176</v>
      </c>
      <c r="AF2023" t="s">
        <v>63</v>
      </c>
      <c r="AG2023" t="s">
        <v>621</v>
      </c>
      <c r="AH2023" t="s">
        <v>1176</v>
      </c>
      <c r="AI2023" t="s">
        <v>6497</v>
      </c>
      <c r="AJ2023">
        <v>1</v>
      </c>
      <c r="AK2023" t="s">
        <v>89</v>
      </c>
      <c r="AL2023">
        <v>3</v>
      </c>
      <c r="AN2023" t="s">
        <v>60</v>
      </c>
      <c r="AO2023" t="s">
        <v>67</v>
      </c>
      <c r="AT2023" s="1">
        <v>43879</v>
      </c>
      <c r="AU2023" t="s">
        <v>12628</v>
      </c>
      <c r="AW2023" t="s">
        <v>71</v>
      </c>
      <c r="AX2023" t="s">
        <v>72</v>
      </c>
    </row>
    <row r="2024" spans="1:50" hidden="1" x14ac:dyDescent="0.25">
      <c r="A2024" t="str">
        <f>INDEX('Community ID'!B:B,MATCH(M2024,'Community ID'!A:A,0))</f>
        <v>El Canal</v>
      </c>
      <c r="B2024" t="str">
        <f>INDEX('Community ID'!$K:$K,MATCH('Environmental Data'!$N2024,'Community ID'!J:J,0))</f>
        <v>Constanza</v>
      </c>
      <c r="D2024" t="s">
        <v>6498</v>
      </c>
      <c r="G2024" t="s">
        <v>173</v>
      </c>
      <c r="H2024" t="s">
        <v>6499</v>
      </c>
      <c r="I2024">
        <v>65</v>
      </c>
      <c r="K2024" t="s">
        <v>76</v>
      </c>
      <c r="L2024" t="s">
        <v>108</v>
      </c>
      <c r="M2024" t="s">
        <v>4788</v>
      </c>
      <c r="N2024" t="s">
        <v>97</v>
      </c>
      <c r="O2024" t="s">
        <v>147</v>
      </c>
      <c r="Q2024" t="s">
        <v>358</v>
      </c>
      <c r="S2024">
        <v>5300187811</v>
      </c>
      <c r="T2024" t="s">
        <v>5487</v>
      </c>
      <c r="U2024" t="s">
        <v>56</v>
      </c>
      <c r="V2024">
        <v>18.912518500000001</v>
      </c>
      <c r="W2024">
        <v>-70.748998799999995</v>
      </c>
      <c r="X2024" t="s">
        <v>82</v>
      </c>
      <c r="Y2024" t="s">
        <v>82</v>
      </c>
      <c r="Z2024" t="s">
        <v>58</v>
      </c>
      <c r="AA2024" t="s">
        <v>155</v>
      </c>
      <c r="AB2024" t="s">
        <v>60</v>
      </c>
      <c r="AD2024" t="s">
        <v>156</v>
      </c>
      <c r="AE2024" t="s">
        <v>176</v>
      </c>
      <c r="AF2024" t="s">
        <v>63</v>
      </c>
      <c r="AG2024" t="s">
        <v>621</v>
      </c>
      <c r="AH2024" t="s">
        <v>621</v>
      </c>
      <c r="AI2024" t="s">
        <v>5949</v>
      </c>
      <c r="AJ2024">
        <v>1</v>
      </c>
      <c r="AK2024" t="s">
        <v>89</v>
      </c>
      <c r="AL2024">
        <v>3</v>
      </c>
      <c r="AN2024" t="s">
        <v>60</v>
      </c>
      <c r="AO2024" t="s">
        <v>67</v>
      </c>
      <c r="AT2024" s="1">
        <v>43879</v>
      </c>
      <c r="AU2024" t="s">
        <v>12629</v>
      </c>
      <c r="AW2024" t="s">
        <v>71</v>
      </c>
      <c r="AX2024" t="s">
        <v>72</v>
      </c>
    </row>
    <row r="2025" spans="1:50" hidden="1" x14ac:dyDescent="0.25">
      <c r="A2025" t="str">
        <f>INDEX('Community ID'!B:B,MATCH(M2025,'Community ID'!A:A,0))</f>
        <v>El Canal</v>
      </c>
      <c r="B2025" t="str">
        <f>INDEX('Community ID'!$K:$K,MATCH('Environmental Data'!$N2025,'Community ID'!J:J,0))</f>
        <v>Constanza</v>
      </c>
      <c r="D2025" t="s">
        <v>6500</v>
      </c>
      <c r="G2025" t="s">
        <v>173</v>
      </c>
      <c r="H2025" s="1">
        <v>26061</v>
      </c>
      <c r="I2025">
        <v>50</v>
      </c>
      <c r="K2025" t="s">
        <v>76</v>
      </c>
      <c r="L2025" t="s">
        <v>108</v>
      </c>
      <c r="M2025" t="s">
        <v>5286</v>
      </c>
      <c r="N2025" t="s">
        <v>97</v>
      </c>
      <c r="O2025" t="s">
        <v>147</v>
      </c>
      <c r="S2025">
        <v>5300278461</v>
      </c>
      <c r="T2025" t="s">
        <v>5487</v>
      </c>
      <c r="U2025" t="s">
        <v>56</v>
      </c>
      <c r="V2025">
        <v>18.912518500000001</v>
      </c>
      <c r="W2025">
        <v>-70.748998799999995</v>
      </c>
      <c r="X2025" t="s">
        <v>82</v>
      </c>
      <c r="Y2025" t="s">
        <v>82</v>
      </c>
      <c r="Z2025" t="s">
        <v>58</v>
      </c>
      <c r="AA2025" t="s">
        <v>155</v>
      </c>
      <c r="AB2025" t="s">
        <v>60</v>
      </c>
      <c r="AD2025" t="s">
        <v>156</v>
      </c>
      <c r="AE2025" t="s">
        <v>176</v>
      </c>
      <c r="AF2025" t="s">
        <v>111</v>
      </c>
      <c r="AG2025" t="s">
        <v>621</v>
      </c>
      <c r="AH2025" t="s">
        <v>621</v>
      </c>
      <c r="AI2025" t="s">
        <v>5949</v>
      </c>
      <c r="AJ2025">
        <v>1</v>
      </c>
      <c r="AK2025" t="s">
        <v>89</v>
      </c>
      <c r="AL2025">
        <v>7</v>
      </c>
      <c r="AM2025">
        <v>2</v>
      </c>
      <c r="AN2025" t="s">
        <v>60</v>
      </c>
      <c r="AO2025" t="s">
        <v>67</v>
      </c>
      <c r="AT2025" s="1">
        <v>43879</v>
      </c>
      <c r="AU2025" t="s">
        <v>12630</v>
      </c>
      <c r="AW2025" t="s">
        <v>71</v>
      </c>
      <c r="AX2025" t="s">
        <v>72</v>
      </c>
    </row>
    <row r="2026" spans="1:50" hidden="1" x14ac:dyDescent="0.25">
      <c r="A2026" t="str">
        <f>INDEX('Community ID'!B:B,MATCH(M2026,'Community ID'!A:A,0))</f>
        <v>El Canal</v>
      </c>
      <c r="B2026" t="str">
        <f>INDEX('Community ID'!$K:$K,MATCH('Environmental Data'!$N2026,'Community ID'!J:J,0))</f>
        <v>Constanza</v>
      </c>
      <c r="D2026" t="s">
        <v>6501</v>
      </c>
      <c r="G2026" t="s">
        <v>173</v>
      </c>
      <c r="H2026" s="1">
        <v>24356</v>
      </c>
      <c r="I2026">
        <v>55</v>
      </c>
      <c r="K2026" t="s">
        <v>76</v>
      </c>
      <c r="L2026" t="s">
        <v>108</v>
      </c>
      <c r="M2026" t="s">
        <v>4788</v>
      </c>
      <c r="N2026" t="s">
        <v>97</v>
      </c>
      <c r="O2026" t="s">
        <v>147</v>
      </c>
      <c r="Q2026" t="s">
        <v>134</v>
      </c>
      <c r="S2026">
        <v>5300238622</v>
      </c>
      <c r="T2026" t="s">
        <v>5487</v>
      </c>
      <c r="U2026" t="s">
        <v>56</v>
      </c>
      <c r="V2026">
        <v>18.912403699999999</v>
      </c>
      <c r="W2026">
        <v>-70.754574099999999</v>
      </c>
      <c r="X2026" t="s">
        <v>82</v>
      </c>
      <c r="Y2026" t="s">
        <v>82</v>
      </c>
      <c r="Z2026" t="s">
        <v>58</v>
      </c>
      <c r="AA2026" t="s">
        <v>84</v>
      </c>
      <c r="AC2026" t="s">
        <v>60</v>
      </c>
      <c r="AD2026" t="s">
        <v>156</v>
      </c>
      <c r="AE2026" t="s">
        <v>176</v>
      </c>
      <c r="AF2026" t="s">
        <v>63</v>
      </c>
      <c r="AG2026" t="s">
        <v>621</v>
      </c>
      <c r="AH2026" t="s">
        <v>621</v>
      </c>
      <c r="AI2026" t="s">
        <v>6502</v>
      </c>
      <c r="AJ2026">
        <v>1</v>
      </c>
      <c r="AK2026" t="s">
        <v>89</v>
      </c>
      <c r="AL2026">
        <v>3</v>
      </c>
      <c r="AN2026" t="s">
        <v>60</v>
      </c>
      <c r="AO2026" t="s">
        <v>67</v>
      </c>
      <c r="AT2026" s="1">
        <v>43879</v>
      </c>
      <c r="AU2026" t="s">
        <v>12631</v>
      </c>
      <c r="AW2026" t="s">
        <v>71</v>
      </c>
      <c r="AX2026" t="s">
        <v>72</v>
      </c>
    </row>
    <row r="2027" spans="1:50" hidden="1" x14ac:dyDescent="0.25">
      <c r="A2027" t="str">
        <f>INDEX('Community ID'!B:B,MATCH(M2027,'Community ID'!A:A,0))</f>
        <v>El Canal</v>
      </c>
      <c r="B2027" t="str">
        <f>INDEX('Community ID'!$K:$K,MATCH('Environmental Data'!$N2027,'Community ID'!J:J,0))</f>
        <v>Constanza</v>
      </c>
      <c r="D2027" t="s">
        <v>6503</v>
      </c>
      <c r="G2027" t="s">
        <v>173</v>
      </c>
      <c r="H2027" t="s">
        <v>6504</v>
      </c>
      <c r="I2027">
        <v>37</v>
      </c>
      <c r="J2027">
        <v>8098623605</v>
      </c>
      <c r="K2027" t="s">
        <v>76</v>
      </c>
      <c r="L2027" t="s">
        <v>108</v>
      </c>
      <c r="M2027" t="s">
        <v>4788</v>
      </c>
      <c r="N2027" t="s">
        <v>97</v>
      </c>
      <c r="O2027" t="s">
        <v>98</v>
      </c>
      <c r="Q2027" t="s">
        <v>134</v>
      </c>
      <c r="S2027">
        <v>5300434692</v>
      </c>
      <c r="T2027" t="s">
        <v>5487</v>
      </c>
      <c r="U2027" t="s">
        <v>56</v>
      </c>
      <c r="V2027">
        <v>18.912518500000001</v>
      </c>
      <c r="W2027">
        <v>-70.748998799999995</v>
      </c>
      <c r="X2027" t="s">
        <v>57</v>
      </c>
      <c r="Y2027" t="s">
        <v>82</v>
      </c>
      <c r="Z2027" t="s">
        <v>58</v>
      </c>
      <c r="AA2027" t="s">
        <v>84</v>
      </c>
      <c r="AC2027" t="s">
        <v>60</v>
      </c>
      <c r="AD2027" t="s">
        <v>156</v>
      </c>
      <c r="AE2027" t="s">
        <v>176</v>
      </c>
      <c r="AF2027" t="s">
        <v>111</v>
      </c>
      <c r="AG2027" t="s">
        <v>621</v>
      </c>
      <c r="AH2027" t="s">
        <v>621</v>
      </c>
      <c r="AI2027" t="s">
        <v>6505</v>
      </c>
      <c r="AJ2027">
        <v>1</v>
      </c>
      <c r="AK2027" t="s">
        <v>89</v>
      </c>
      <c r="AL2027">
        <v>4</v>
      </c>
      <c r="AN2027" t="s">
        <v>60</v>
      </c>
      <c r="AO2027" t="s">
        <v>67</v>
      </c>
      <c r="AT2027" s="1">
        <v>43879</v>
      </c>
      <c r="AU2027" t="s">
        <v>12632</v>
      </c>
      <c r="AW2027" t="s">
        <v>71</v>
      </c>
      <c r="AX2027" t="s">
        <v>72</v>
      </c>
    </row>
    <row r="2028" spans="1:50" hidden="1" x14ac:dyDescent="0.25">
      <c r="A2028" t="str">
        <f>INDEX('Community ID'!B:B,MATCH(M2028,'Community ID'!A:A,0))</f>
        <v>El Canal</v>
      </c>
      <c r="B2028" t="str">
        <f>INDEX('Community ID'!$K:$K,MATCH('Environmental Data'!$N2028,'Community ID'!J:J,0))</f>
        <v>Constanza</v>
      </c>
      <c r="D2028" t="s">
        <v>6506</v>
      </c>
      <c r="G2028" t="s">
        <v>151</v>
      </c>
      <c r="H2028" s="1">
        <v>31267</v>
      </c>
      <c r="I2028">
        <v>36</v>
      </c>
      <c r="J2028">
        <v>8098121073</v>
      </c>
      <c r="K2028" t="s">
        <v>76</v>
      </c>
      <c r="L2028" t="s">
        <v>6507</v>
      </c>
      <c r="M2028" t="s">
        <v>4788</v>
      </c>
      <c r="N2028" t="s">
        <v>97</v>
      </c>
      <c r="O2028" t="s">
        <v>147</v>
      </c>
      <c r="Q2028" t="s">
        <v>358</v>
      </c>
      <c r="S2028">
        <v>3104831544</v>
      </c>
      <c r="T2028" t="s">
        <v>5487</v>
      </c>
      <c r="U2028" t="s">
        <v>56</v>
      </c>
      <c r="V2028">
        <v>18.912518500000001</v>
      </c>
      <c r="W2028">
        <v>-70.748998799999995</v>
      </c>
      <c r="X2028" t="s">
        <v>82</v>
      </c>
      <c r="Y2028" t="s">
        <v>196</v>
      </c>
      <c r="Z2028" t="s">
        <v>58</v>
      </c>
      <c r="AA2028" t="s">
        <v>84</v>
      </c>
      <c r="AB2028" t="s">
        <v>60</v>
      </c>
      <c r="AD2028" t="s">
        <v>156</v>
      </c>
      <c r="AE2028" t="s">
        <v>176</v>
      </c>
      <c r="AF2028" t="s">
        <v>395</v>
      </c>
      <c r="AG2028" t="s">
        <v>621</v>
      </c>
      <c r="AH2028" t="s">
        <v>621</v>
      </c>
      <c r="AI2028" t="s">
        <v>6487</v>
      </c>
      <c r="AJ2028">
        <v>1</v>
      </c>
      <c r="AK2028" t="s">
        <v>89</v>
      </c>
      <c r="AL2028">
        <v>1</v>
      </c>
      <c r="AN2028" t="s">
        <v>60</v>
      </c>
      <c r="AO2028" t="s">
        <v>67</v>
      </c>
      <c r="AT2028" s="1">
        <v>43879</v>
      </c>
      <c r="AU2028" t="s">
        <v>12633</v>
      </c>
      <c r="AW2028" t="s">
        <v>71</v>
      </c>
      <c r="AX2028" t="s">
        <v>72</v>
      </c>
    </row>
    <row r="2029" spans="1:50" hidden="1" x14ac:dyDescent="0.25">
      <c r="A2029" t="str">
        <f>INDEX('Community ID'!B:B,MATCH(M2029,'Community ID'!A:A,0))</f>
        <v>El Canal</v>
      </c>
      <c r="B2029" t="str">
        <f>INDEX('Community ID'!$K:$K,MATCH('Environmental Data'!$N2029,'Community ID'!J:J,0))</f>
        <v>Constanza</v>
      </c>
      <c r="D2029" t="s">
        <v>6508</v>
      </c>
      <c r="G2029" t="s">
        <v>173</v>
      </c>
      <c r="H2029" t="s">
        <v>6509</v>
      </c>
      <c r="I2029">
        <v>55</v>
      </c>
      <c r="K2029" t="s">
        <v>76</v>
      </c>
      <c r="L2029" t="s">
        <v>108</v>
      </c>
      <c r="M2029" t="s">
        <v>5286</v>
      </c>
      <c r="N2029" t="s">
        <v>97</v>
      </c>
      <c r="O2029" t="s">
        <v>147</v>
      </c>
      <c r="Q2029" t="s">
        <v>358</v>
      </c>
      <c r="S2029">
        <v>5300248563</v>
      </c>
      <c r="T2029" t="s">
        <v>5487</v>
      </c>
      <c r="U2029" t="s">
        <v>56</v>
      </c>
      <c r="V2029">
        <v>18.912518500000001</v>
      </c>
      <c r="W2029">
        <v>-70.748998799999995</v>
      </c>
      <c r="X2029" t="s">
        <v>82</v>
      </c>
      <c r="Y2029" t="s">
        <v>57</v>
      </c>
      <c r="Z2029" t="s">
        <v>58</v>
      </c>
      <c r="AA2029" t="s">
        <v>84</v>
      </c>
      <c r="AB2029" t="s">
        <v>60</v>
      </c>
      <c r="AD2029" t="s">
        <v>156</v>
      </c>
      <c r="AE2029" t="s">
        <v>176</v>
      </c>
      <c r="AF2029" t="s">
        <v>63</v>
      </c>
      <c r="AG2029" t="s">
        <v>621</v>
      </c>
      <c r="AH2029" t="s">
        <v>621</v>
      </c>
      <c r="AI2029" t="s">
        <v>5831</v>
      </c>
      <c r="AJ2029">
        <v>1</v>
      </c>
      <c r="AK2029" t="s">
        <v>89</v>
      </c>
      <c r="AL2029">
        <v>2</v>
      </c>
      <c r="AN2029" t="s">
        <v>60</v>
      </c>
      <c r="AO2029" t="s">
        <v>67</v>
      </c>
      <c r="AT2029" s="1">
        <v>43879</v>
      </c>
      <c r="AU2029" t="s">
        <v>12634</v>
      </c>
      <c r="AW2029" t="s">
        <v>71</v>
      </c>
      <c r="AX2029" t="s">
        <v>72</v>
      </c>
    </row>
    <row r="2030" spans="1:50" hidden="1" x14ac:dyDescent="0.25">
      <c r="A2030" t="str">
        <f>INDEX('Community ID'!B:B,MATCH(M2030,'Community ID'!A:A,0))</f>
        <v>El Canal</v>
      </c>
      <c r="B2030" t="str">
        <f>INDEX('Community ID'!$K:$K,MATCH('Environmental Data'!$N2030,'Community ID'!J:J,0))</f>
        <v>Constanza</v>
      </c>
      <c r="D2030" t="s">
        <v>6510</v>
      </c>
      <c r="G2030" t="s">
        <v>173</v>
      </c>
      <c r="H2030" t="s">
        <v>6511</v>
      </c>
      <c r="I2030">
        <v>54</v>
      </c>
      <c r="K2030" t="s">
        <v>76</v>
      </c>
      <c r="L2030" t="s">
        <v>108</v>
      </c>
      <c r="M2030" t="s">
        <v>4788</v>
      </c>
      <c r="N2030" t="s">
        <v>97</v>
      </c>
      <c r="O2030" t="s">
        <v>147</v>
      </c>
      <c r="R2030" t="s">
        <v>134</v>
      </c>
      <c r="S2030">
        <v>5300248761</v>
      </c>
      <c r="T2030" t="s">
        <v>5487</v>
      </c>
      <c r="U2030" t="s">
        <v>56</v>
      </c>
      <c r="V2030">
        <v>18.9126032</v>
      </c>
      <c r="W2030">
        <v>-70.749789000000007</v>
      </c>
      <c r="X2030" t="s">
        <v>82</v>
      </c>
      <c r="Y2030" t="s">
        <v>82</v>
      </c>
      <c r="Z2030" t="s">
        <v>58</v>
      </c>
      <c r="AA2030" t="s">
        <v>84</v>
      </c>
      <c r="AB2030" t="s">
        <v>60</v>
      </c>
      <c r="AD2030" t="s">
        <v>156</v>
      </c>
      <c r="AE2030" t="s">
        <v>176</v>
      </c>
      <c r="AF2030" t="s">
        <v>63</v>
      </c>
      <c r="AG2030" t="s">
        <v>621</v>
      </c>
      <c r="AH2030" t="s">
        <v>621</v>
      </c>
      <c r="AI2030" t="s">
        <v>6512</v>
      </c>
      <c r="AJ2030">
        <v>1</v>
      </c>
      <c r="AK2030" t="s">
        <v>89</v>
      </c>
      <c r="AL2030">
        <v>5</v>
      </c>
      <c r="AN2030" t="s">
        <v>60</v>
      </c>
      <c r="AO2030" t="s">
        <v>67</v>
      </c>
      <c r="AT2030" s="1">
        <v>43879</v>
      </c>
      <c r="AU2030" t="s">
        <v>12635</v>
      </c>
      <c r="AW2030" t="s">
        <v>71</v>
      </c>
      <c r="AX2030" t="s">
        <v>72</v>
      </c>
    </row>
    <row r="2031" spans="1:50" hidden="1" x14ac:dyDescent="0.25">
      <c r="A2031" t="str">
        <f>INDEX('Community ID'!B:B,MATCH(M2031,'Community ID'!A:A,0))</f>
        <v>El Canal</v>
      </c>
      <c r="B2031" t="str">
        <f>INDEX('Community ID'!$K:$K,MATCH('Environmental Data'!$N2031,'Community ID'!J:J,0))</f>
        <v>Constanza</v>
      </c>
      <c r="D2031" t="s">
        <v>6513</v>
      </c>
      <c r="G2031" t="s">
        <v>173</v>
      </c>
      <c r="H2031" s="1">
        <v>34885</v>
      </c>
      <c r="I2031">
        <v>26</v>
      </c>
      <c r="K2031" t="s">
        <v>132</v>
      </c>
      <c r="L2031" t="s">
        <v>108</v>
      </c>
      <c r="M2031" t="s">
        <v>4788</v>
      </c>
      <c r="N2031" t="s">
        <v>79</v>
      </c>
      <c r="O2031" t="s">
        <v>147</v>
      </c>
      <c r="Q2031" t="s">
        <v>358</v>
      </c>
      <c r="T2031" t="s">
        <v>5487</v>
      </c>
      <c r="U2031" t="s">
        <v>56</v>
      </c>
      <c r="V2031">
        <v>18.912568700000001</v>
      </c>
      <c r="W2031">
        <v>-70.749472699999998</v>
      </c>
      <c r="X2031" t="s">
        <v>82</v>
      </c>
      <c r="Y2031" t="s">
        <v>57</v>
      </c>
      <c r="Z2031" t="s">
        <v>58</v>
      </c>
      <c r="AA2031" t="s">
        <v>84</v>
      </c>
      <c r="AB2031" t="s">
        <v>60</v>
      </c>
      <c r="AD2031" t="s">
        <v>156</v>
      </c>
      <c r="AE2031" t="s">
        <v>176</v>
      </c>
      <c r="AF2031" t="s">
        <v>63</v>
      </c>
      <c r="AG2031" t="s">
        <v>621</v>
      </c>
      <c r="AH2031" t="s">
        <v>621</v>
      </c>
      <c r="AI2031" t="s">
        <v>6514</v>
      </c>
      <c r="AJ2031">
        <v>1</v>
      </c>
      <c r="AK2031" t="s">
        <v>89</v>
      </c>
      <c r="AL2031">
        <v>4</v>
      </c>
      <c r="AN2031" t="s">
        <v>60</v>
      </c>
      <c r="AO2031" t="s">
        <v>67</v>
      </c>
      <c r="AT2031" s="1">
        <v>43879</v>
      </c>
      <c r="AU2031" t="s">
        <v>12636</v>
      </c>
      <c r="AW2031" t="s">
        <v>71</v>
      </c>
      <c r="AX2031" t="s">
        <v>72</v>
      </c>
    </row>
    <row r="2032" spans="1:50" hidden="1" x14ac:dyDescent="0.25">
      <c r="A2032" t="str">
        <f>INDEX('Community ID'!B:B,MATCH(M2032,'Community ID'!A:A,0))</f>
        <v>El Canal</v>
      </c>
      <c r="B2032" t="str">
        <f>INDEX('Community ID'!$K:$K,MATCH('Environmental Data'!$N2032,'Community ID'!J:J,0))</f>
        <v>Constanza</v>
      </c>
      <c r="D2032" t="s">
        <v>6515</v>
      </c>
      <c r="G2032" t="s">
        <v>173</v>
      </c>
      <c r="H2032" s="1">
        <v>25847</v>
      </c>
      <c r="I2032">
        <v>51</v>
      </c>
      <c r="K2032" t="s">
        <v>76</v>
      </c>
      <c r="L2032" t="s">
        <v>108</v>
      </c>
      <c r="M2032" t="s">
        <v>4788</v>
      </c>
      <c r="N2032" t="s">
        <v>97</v>
      </c>
      <c r="O2032" t="s">
        <v>147</v>
      </c>
      <c r="Q2032" t="s">
        <v>358</v>
      </c>
      <c r="T2032" t="s">
        <v>5487</v>
      </c>
      <c r="U2032" t="s">
        <v>56</v>
      </c>
      <c r="V2032">
        <v>18.912568700000001</v>
      </c>
      <c r="W2032">
        <v>-70.749472699999998</v>
      </c>
      <c r="X2032" t="s">
        <v>82</v>
      </c>
      <c r="Y2032" t="s">
        <v>82</v>
      </c>
      <c r="Z2032" t="s">
        <v>58</v>
      </c>
      <c r="AA2032" t="s">
        <v>155</v>
      </c>
      <c r="AB2032" t="s">
        <v>60</v>
      </c>
      <c r="AD2032" t="s">
        <v>156</v>
      </c>
      <c r="AE2032" t="s">
        <v>176</v>
      </c>
      <c r="AF2032" t="s">
        <v>111</v>
      </c>
      <c r="AG2032" t="s">
        <v>621</v>
      </c>
      <c r="AH2032" t="s">
        <v>621</v>
      </c>
      <c r="AI2032" t="s">
        <v>6516</v>
      </c>
      <c r="AJ2032">
        <v>1</v>
      </c>
      <c r="AK2032" t="s">
        <v>89</v>
      </c>
      <c r="AL2032">
        <v>3</v>
      </c>
      <c r="AN2032" t="s">
        <v>60</v>
      </c>
      <c r="AO2032" t="s">
        <v>67</v>
      </c>
      <c r="AT2032" s="1">
        <v>43879</v>
      </c>
      <c r="AU2032" t="s">
        <v>12637</v>
      </c>
      <c r="AW2032" t="s">
        <v>71</v>
      </c>
      <c r="AX2032" t="s">
        <v>72</v>
      </c>
    </row>
    <row r="2033" spans="1:50" hidden="1" x14ac:dyDescent="0.25">
      <c r="A2033" t="str">
        <f>INDEX('Community ID'!B:B,MATCH(M2033,'Community ID'!A:A,0))</f>
        <v>El Canal</v>
      </c>
      <c r="B2033" t="str">
        <f>INDEX('Community ID'!$K:$K,MATCH('Environmental Data'!$N2033,'Community ID'!J:J,0))</f>
        <v>Constanza</v>
      </c>
      <c r="D2033" t="s">
        <v>6517</v>
      </c>
      <c r="G2033" t="s">
        <v>173</v>
      </c>
      <c r="H2033" s="1">
        <v>33580</v>
      </c>
      <c r="I2033">
        <v>30</v>
      </c>
      <c r="K2033" t="s">
        <v>201</v>
      </c>
      <c r="L2033" t="s">
        <v>108</v>
      </c>
      <c r="M2033" t="s">
        <v>4788</v>
      </c>
      <c r="N2033" t="s">
        <v>79</v>
      </c>
      <c r="O2033" t="s">
        <v>147</v>
      </c>
      <c r="Q2033" t="s">
        <v>134</v>
      </c>
      <c r="S2033">
        <v>1700245598</v>
      </c>
      <c r="T2033" t="s">
        <v>5487</v>
      </c>
      <c r="U2033" t="s">
        <v>56</v>
      </c>
      <c r="V2033">
        <v>18.9042146</v>
      </c>
      <c r="W2033">
        <v>-70.747883700000003</v>
      </c>
      <c r="X2033" t="s">
        <v>82</v>
      </c>
      <c r="Y2033" t="s">
        <v>100</v>
      </c>
      <c r="Z2033" t="s">
        <v>58</v>
      </c>
      <c r="AA2033" t="s">
        <v>155</v>
      </c>
      <c r="AB2033" t="s">
        <v>60</v>
      </c>
      <c r="AD2033" t="s">
        <v>156</v>
      </c>
      <c r="AE2033" t="s">
        <v>176</v>
      </c>
      <c r="AF2033" t="s">
        <v>63</v>
      </c>
      <c r="AG2033" t="s">
        <v>621</v>
      </c>
      <c r="AH2033" t="s">
        <v>621</v>
      </c>
      <c r="AI2033" t="s">
        <v>6518</v>
      </c>
      <c r="AJ2033">
        <v>1</v>
      </c>
      <c r="AK2033" t="s">
        <v>89</v>
      </c>
      <c r="AL2033">
        <v>4</v>
      </c>
      <c r="AN2033" t="s">
        <v>60</v>
      </c>
      <c r="AO2033" t="s">
        <v>67</v>
      </c>
      <c r="AT2033" s="1">
        <v>43879</v>
      </c>
      <c r="AU2033" t="s">
        <v>12638</v>
      </c>
      <c r="AW2033" t="s">
        <v>71</v>
      </c>
      <c r="AX2033" t="s">
        <v>72</v>
      </c>
    </row>
    <row r="2034" spans="1:50" hidden="1" x14ac:dyDescent="0.25">
      <c r="A2034" t="str">
        <f>INDEX('Community ID'!B:B,MATCH(M2034,'Community ID'!A:A,0))</f>
        <v>El Canal</v>
      </c>
      <c r="B2034" t="str">
        <f>INDEX('Community ID'!$K:$K,MATCH('Environmental Data'!$N2034,'Community ID'!J:J,0))</f>
        <v>Constanza</v>
      </c>
      <c r="D2034" t="s">
        <v>6519</v>
      </c>
      <c r="G2034" t="s">
        <v>173</v>
      </c>
      <c r="H2034" t="s">
        <v>6520</v>
      </c>
      <c r="I2034">
        <v>56</v>
      </c>
      <c r="K2034" t="s">
        <v>76</v>
      </c>
      <c r="L2034" t="s">
        <v>6521</v>
      </c>
      <c r="M2034" t="s">
        <v>4788</v>
      </c>
      <c r="N2034" t="s">
        <v>3044</v>
      </c>
      <c r="O2034" t="s">
        <v>147</v>
      </c>
      <c r="T2034" t="s">
        <v>5487</v>
      </c>
      <c r="U2034" t="s">
        <v>56</v>
      </c>
      <c r="V2034">
        <v>18.912518500000001</v>
      </c>
      <c r="W2034">
        <v>-70.748998799999995</v>
      </c>
      <c r="X2034" t="s">
        <v>82</v>
      </c>
      <c r="Y2034" t="s">
        <v>57</v>
      </c>
      <c r="Z2034" t="s">
        <v>58</v>
      </c>
      <c r="AA2034" t="s">
        <v>84</v>
      </c>
      <c r="AC2034" t="s">
        <v>60</v>
      </c>
      <c r="AD2034" t="s">
        <v>156</v>
      </c>
      <c r="AE2034" t="s">
        <v>176</v>
      </c>
      <c r="AF2034" t="s">
        <v>63</v>
      </c>
      <c r="AG2034" t="s">
        <v>621</v>
      </c>
      <c r="AH2034" t="s">
        <v>621</v>
      </c>
      <c r="AI2034" t="s">
        <v>6522</v>
      </c>
      <c r="AJ2034">
        <v>1</v>
      </c>
      <c r="AK2034" t="s">
        <v>89</v>
      </c>
      <c r="AL2034">
        <v>6</v>
      </c>
      <c r="AM2034">
        <v>3</v>
      </c>
      <c r="AN2034" t="s">
        <v>60</v>
      </c>
      <c r="AO2034" t="s">
        <v>67</v>
      </c>
      <c r="AT2034" s="1">
        <v>43879</v>
      </c>
      <c r="AU2034" t="s">
        <v>12639</v>
      </c>
      <c r="AW2034" t="s">
        <v>71</v>
      </c>
      <c r="AX2034" t="s">
        <v>72</v>
      </c>
    </row>
    <row r="2035" spans="1:50" hidden="1" x14ac:dyDescent="0.25">
      <c r="A2035" t="str">
        <f>INDEX('Community ID'!B:B,MATCH(M2035,'Community ID'!A:A,0))</f>
        <v>El Canal</v>
      </c>
      <c r="B2035" t="str">
        <f>INDEX('Community ID'!$K:$K,MATCH('Environmental Data'!$N2035,'Community ID'!J:J,0))</f>
        <v>Constanza</v>
      </c>
      <c r="D2035" t="s">
        <v>6523</v>
      </c>
      <c r="G2035" t="s">
        <v>173</v>
      </c>
      <c r="H2035" t="s">
        <v>6524</v>
      </c>
      <c r="I2035">
        <v>29</v>
      </c>
      <c r="K2035" t="s">
        <v>76</v>
      </c>
      <c r="L2035" t="s">
        <v>108</v>
      </c>
      <c r="M2035" t="s">
        <v>4788</v>
      </c>
      <c r="N2035" t="s">
        <v>97</v>
      </c>
      <c r="O2035" t="s">
        <v>147</v>
      </c>
      <c r="Q2035" t="s">
        <v>358</v>
      </c>
      <c r="T2035" t="s">
        <v>5487</v>
      </c>
      <c r="U2035" t="s">
        <v>56</v>
      </c>
      <c r="V2035">
        <v>18.907314499999998</v>
      </c>
      <c r="W2035">
        <v>-70.746001199999995</v>
      </c>
      <c r="X2035" t="s">
        <v>82</v>
      </c>
      <c r="Y2035" t="s">
        <v>196</v>
      </c>
      <c r="Z2035" t="s">
        <v>58</v>
      </c>
      <c r="AA2035" t="s">
        <v>155</v>
      </c>
      <c r="AB2035" t="s">
        <v>60</v>
      </c>
      <c r="AD2035" t="s">
        <v>156</v>
      </c>
      <c r="AE2035" t="s">
        <v>176</v>
      </c>
      <c r="AF2035" t="s">
        <v>63</v>
      </c>
      <c r="AG2035" t="s">
        <v>621</v>
      </c>
      <c r="AH2035" t="s">
        <v>621</v>
      </c>
      <c r="AI2035" t="s">
        <v>6525</v>
      </c>
      <c r="AJ2035">
        <v>1</v>
      </c>
      <c r="AK2035" t="s">
        <v>89</v>
      </c>
      <c r="AL2035">
        <v>5</v>
      </c>
      <c r="AM2035">
        <v>2</v>
      </c>
      <c r="AN2035" t="s">
        <v>60</v>
      </c>
      <c r="AO2035" t="s">
        <v>67</v>
      </c>
      <c r="AT2035" s="1">
        <v>43879</v>
      </c>
      <c r="AU2035" t="s">
        <v>12640</v>
      </c>
      <c r="AW2035" t="s">
        <v>71</v>
      </c>
      <c r="AX2035" t="s">
        <v>72</v>
      </c>
    </row>
    <row r="2036" spans="1:50" hidden="1" x14ac:dyDescent="0.25">
      <c r="A2036" t="str">
        <f>INDEX('Community ID'!B:B,MATCH(M2036,'Community ID'!A:A,0))</f>
        <v>El Canal</v>
      </c>
      <c r="B2036" t="str">
        <f>INDEX('Community ID'!$K:$K,MATCH('Environmental Data'!$N2036,'Community ID'!J:J,0))</f>
        <v>Constanza</v>
      </c>
      <c r="D2036" t="s">
        <v>6526</v>
      </c>
      <c r="G2036" t="s">
        <v>151</v>
      </c>
      <c r="H2036" s="1">
        <v>20187</v>
      </c>
      <c r="I2036">
        <v>66</v>
      </c>
      <c r="K2036" t="s">
        <v>76</v>
      </c>
      <c r="L2036" t="s">
        <v>77</v>
      </c>
      <c r="M2036" t="s">
        <v>5286</v>
      </c>
      <c r="N2036" t="s">
        <v>97</v>
      </c>
      <c r="O2036" t="s">
        <v>147</v>
      </c>
      <c r="Q2036" t="s">
        <v>134</v>
      </c>
      <c r="S2036">
        <v>5300236956</v>
      </c>
      <c r="T2036" t="s">
        <v>5487</v>
      </c>
      <c r="U2036" t="s">
        <v>56</v>
      </c>
      <c r="V2036">
        <v>18.912518500000001</v>
      </c>
      <c r="W2036">
        <v>-70.748998799999995</v>
      </c>
      <c r="X2036" t="s">
        <v>82</v>
      </c>
      <c r="Y2036" t="s">
        <v>82</v>
      </c>
      <c r="Z2036" t="s">
        <v>58</v>
      </c>
      <c r="AA2036" t="s">
        <v>84</v>
      </c>
      <c r="AB2036" t="s">
        <v>61</v>
      </c>
      <c r="AC2036" t="s">
        <v>61</v>
      </c>
      <c r="AD2036" t="s">
        <v>156</v>
      </c>
      <c r="AE2036" t="s">
        <v>176</v>
      </c>
      <c r="AF2036" t="s">
        <v>86</v>
      </c>
      <c r="AG2036" t="s">
        <v>621</v>
      </c>
      <c r="AH2036" t="s">
        <v>621</v>
      </c>
      <c r="AI2036" t="s">
        <v>6527</v>
      </c>
      <c r="AJ2036">
        <v>1</v>
      </c>
      <c r="AK2036" t="s">
        <v>89</v>
      </c>
      <c r="AL2036">
        <v>4</v>
      </c>
      <c r="AN2036" t="s">
        <v>60</v>
      </c>
      <c r="AO2036" t="s">
        <v>67</v>
      </c>
      <c r="AT2036" s="1">
        <v>43879</v>
      </c>
      <c r="AU2036" t="s">
        <v>12641</v>
      </c>
      <c r="AW2036" t="s">
        <v>71</v>
      </c>
      <c r="AX2036" t="s">
        <v>72</v>
      </c>
    </row>
    <row r="2037" spans="1:50" hidden="1" x14ac:dyDescent="0.25">
      <c r="A2037" t="str">
        <f>INDEX('Community ID'!B:B,MATCH(M2037,'Community ID'!A:A,0))</f>
        <v>El Canal</v>
      </c>
      <c r="B2037" t="str">
        <f>INDEX('Community ID'!$K:$K,MATCH('Environmental Data'!$N2037,'Community ID'!J:J,0))</f>
        <v>Constanza</v>
      </c>
      <c r="D2037" t="s">
        <v>6526</v>
      </c>
      <c r="G2037" t="s">
        <v>151</v>
      </c>
      <c r="H2037" s="1">
        <v>20187</v>
      </c>
      <c r="I2037">
        <v>66</v>
      </c>
      <c r="K2037" t="s">
        <v>76</v>
      </c>
      <c r="L2037" t="s">
        <v>77</v>
      </c>
      <c r="M2037" t="s">
        <v>5286</v>
      </c>
      <c r="N2037" t="s">
        <v>97</v>
      </c>
      <c r="O2037" t="s">
        <v>147</v>
      </c>
      <c r="Q2037" t="s">
        <v>134</v>
      </c>
      <c r="S2037">
        <v>5300236956</v>
      </c>
      <c r="T2037" t="s">
        <v>5487</v>
      </c>
      <c r="U2037" t="s">
        <v>56</v>
      </c>
      <c r="V2037">
        <v>18.912518500000001</v>
      </c>
      <c r="W2037">
        <v>-70.748998799999995</v>
      </c>
      <c r="X2037" t="s">
        <v>82</v>
      </c>
      <c r="Y2037" t="s">
        <v>82</v>
      </c>
      <c r="Z2037" t="s">
        <v>58</v>
      </c>
      <c r="AA2037" t="s">
        <v>84</v>
      </c>
      <c r="AB2037" t="s">
        <v>61</v>
      </c>
      <c r="AC2037" t="s">
        <v>61</v>
      </c>
      <c r="AD2037" t="s">
        <v>156</v>
      </c>
      <c r="AE2037" t="s">
        <v>176</v>
      </c>
      <c r="AF2037" t="s">
        <v>86</v>
      </c>
      <c r="AG2037" t="s">
        <v>621</v>
      </c>
      <c r="AH2037" t="s">
        <v>621</v>
      </c>
      <c r="AI2037" t="s">
        <v>6527</v>
      </c>
      <c r="AJ2037">
        <v>1</v>
      </c>
      <c r="AK2037" t="s">
        <v>89</v>
      </c>
      <c r="AL2037">
        <v>2</v>
      </c>
      <c r="AN2037" t="s">
        <v>60</v>
      </c>
      <c r="AO2037" t="s">
        <v>67</v>
      </c>
      <c r="AT2037" s="1">
        <v>43879</v>
      </c>
      <c r="AU2037" t="s">
        <v>12642</v>
      </c>
      <c r="AW2037" t="s">
        <v>71</v>
      </c>
      <c r="AX2037" t="s">
        <v>72</v>
      </c>
    </row>
    <row r="2038" spans="1:50" hidden="1" x14ac:dyDescent="0.25">
      <c r="A2038" t="str">
        <f>INDEX('Community ID'!B:B,MATCH(M2038,'Community ID'!A:A,0))</f>
        <v>El Canal</v>
      </c>
      <c r="B2038" t="str">
        <f>INDEX('Community ID'!$K:$K,MATCH('Environmental Data'!$N2038,'Community ID'!J:J,0))</f>
        <v>Constanza</v>
      </c>
      <c r="D2038" t="s">
        <v>6528</v>
      </c>
      <c r="G2038" t="s">
        <v>151</v>
      </c>
      <c r="H2038" t="s">
        <v>6529</v>
      </c>
      <c r="I2038">
        <v>54</v>
      </c>
      <c r="K2038" t="s">
        <v>76</v>
      </c>
      <c r="L2038" t="s">
        <v>77</v>
      </c>
      <c r="M2038" t="s">
        <v>5286</v>
      </c>
      <c r="N2038" t="s">
        <v>97</v>
      </c>
      <c r="O2038" t="s">
        <v>147</v>
      </c>
      <c r="Q2038" t="s">
        <v>134</v>
      </c>
      <c r="T2038" t="s">
        <v>5487</v>
      </c>
      <c r="U2038" t="s">
        <v>56</v>
      </c>
      <c r="V2038">
        <v>18.912518500000001</v>
      </c>
      <c r="W2038">
        <v>-70.748998799999995</v>
      </c>
      <c r="X2038" t="s">
        <v>82</v>
      </c>
      <c r="Y2038" t="s">
        <v>57</v>
      </c>
      <c r="Z2038" t="s">
        <v>58</v>
      </c>
      <c r="AA2038" t="s">
        <v>84</v>
      </c>
      <c r="AC2038" t="s">
        <v>60</v>
      </c>
      <c r="AD2038" t="s">
        <v>156</v>
      </c>
      <c r="AE2038" t="s">
        <v>176</v>
      </c>
      <c r="AF2038" t="s">
        <v>63</v>
      </c>
      <c r="AG2038" t="s">
        <v>621</v>
      </c>
      <c r="AH2038" t="s">
        <v>621</v>
      </c>
      <c r="AI2038" t="s">
        <v>1059</v>
      </c>
      <c r="AJ2038">
        <v>1</v>
      </c>
      <c r="AK2038" t="s">
        <v>89</v>
      </c>
      <c r="AL2038">
        <v>2</v>
      </c>
      <c r="AN2038" t="s">
        <v>60</v>
      </c>
      <c r="AO2038" t="s">
        <v>67</v>
      </c>
      <c r="AT2038" s="1">
        <v>43879</v>
      </c>
      <c r="AU2038" t="s">
        <v>12643</v>
      </c>
      <c r="AW2038" t="s">
        <v>71</v>
      </c>
      <c r="AX2038" t="s">
        <v>72</v>
      </c>
    </row>
    <row r="2039" spans="1:50" hidden="1" x14ac:dyDescent="0.25">
      <c r="A2039" t="str">
        <f>INDEX('Community ID'!B:B,MATCH(M2039,'Community ID'!A:A,0))</f>
        <v>El Canal</v>
      </c>
      <c r="B2039" t="str">
        <f>INDEX('Community ID'!$K:$K,MATCH('Environmental Data'!$N2039,'Community ID'!J:J,0))</f>
        <v>Constanza</v>
      </c>
      <c r="D2039" t="s">
        <v>6530</v>
      </c>
      <c r="G2039" t="s">
        <v>151</v>
      </c>
      <c r="H2039" s="1">
        <v>25785</v>
      </c>
      <c r="I2039">
        <v>51</v>
      </c>
      <c r="J2039">
        <v>8297032341</v>
      </c>
      <c r="K2039" t="s">
        <v>76</v>
      </c>
      <c r="L2039" t="s">
        <v>77</v>
      </c>
      <c r="M2039" t="s">
        <v>4788</v>
      </c>
      <c r="N2039" t="s">
        <v>97</v>
      </c>
      <c r="O2039" t="s">
        <v>147</v>
      </c>
      <c r="Q2039" t="s">
        <v>358</v>
      </c>
      <c r="S2039">
        <v>5300231254</v>
      </c>
      <c r="T2039" t="s">
        <v>5487</v>
      </c>
      <c r="U2039" t="s">
        <v>56</v>
      </c>
      <c r="V2039">
        <v>18.9061089</v>
      </c>
      <c r="W2039">
        <v>-70.750811900000002</v>
      </c>
      <c r="X2039" t="s">
        <v>82</v>
      </c>
      <c r="Y2039" t="s">
        <v>82</v>
      </c>
      <c r="Z2039" t="s">
        <v>58</v>
      </c>
      <c r="AA2039" t="s">
        <v>155</v>
      </c>
      <c r="AC2039" t="s">
        <v>60</v>
      </c>
      <c r="AD2039" t="s">
        <v>156</v>
      </c>
      <c r="AE2039" t="s">
        <v>176</v>
      </c>
      <c r="AF2039" t="s">
        <v>63</v>
      </c>
      <c r="AG2039" t="s">
        <v>621</v>
      </c>
      <c r="AH2039" t="s">
        <v>621</v>
      </c>
      <c r="AI2039" t="s">
        <v>6531</v>
      </c>
      <c r="AJ2039">
        <v>1</v>
      </c>
      <c r="AK2039" t="s">
        <v>89</v>
      </c>
      <c r="AL2039">
        <v>5</v>
      </c>
      <c r="AM2039">
        <v>2</v>
      </c>
      <c r="AN2039" t="s">
        <v>60</v>
      </c>
      <c r="AO2039" t="s">
        <v>67</v>
      </c>
      <c r="AT2039" s="1">
        <v>43879</v>
      </c>
      <c r="AU2039" t="s">
        <v>12644</v>
      </c>
      <c r="AW2039" t="s">
        <v>71</v>
      </c>
      <c r="AX2039" t="s">
        <v>72</v>
      </c>
    </row>
    <row r="2040" spans="1:50" hidden="1" x14ac:dyDescent="0.25">
      <c r="A2040" t="str">
        <f>INDEX('Community ID'!B:B,MATCH(M2040,'Community ID'!A:A,0))</f>
        <v>El Canal</v>
      </c>
      <c r="B2040" t="str">
        <f>INDEX('Community ID'!$K:$K,MATCH('Environmental Data'!$N2040,'Community ID'!J:J,0))</f>
        <v>Constanza</v>
      </c>
      <c r="D2040" t="s">
        <v>6532</v>
      </c>
      <c r="G2040" t="s">
        <v>173</v>
      </c>
      <c r="H2040" t="s">
        <v>6533</v>
      </c>
      <c r="I2040">
        <v>65</v>
      </c>
      <c r="K2040" t="s">
        <v>76</v>
      </c>
      <c r="L2040" t="s">
        <v>108</v>
      </c>
      <c r="M2040" t="s">
        <v>4788</v>
      </c>
      <c r="N2040" t="s">
        <v>3044</v>
      </c>
      <c r="O2040" t="s">
        <v>147</v>
      </c>
      <c r="Q2040" t="s">
        <v>358</v>
      </c>
      <c r="S2040">
        <v>5300235917</v>
      </c>
      <c r="T2040" t="s">
        <v>5487</v>
      </c>
      <c r="U2040" t="s">
        <v>56</v>
      </c>
      <c r="V2040">
        <v>18.907314499999998</v>
      </c>
      <c r="W2040">
        <v>-70.746001199999995</v>
      </c>
      <c r="X2040" t="s">
        <v>82</v>
      </c>
      <c r="Y2040" t="s">
        <v>82</v>
      </c>
      <c r="Z2040" t="s">
        <v>58</v>
      </c>
      <c r="AA2040" t="s">
        <v>84</v>
      </c>
      <c r="AC2040" t="s">
        <v>60</v>
      </c>
      <c r="AD2040" t="s">
        <v>156</v>
      </c>
      <c r="AE2040" t="s">
        <v>176</v>
      </c>
      <c r="AF2040" t="s">
        <v>63</v>
      </c>
      <c r="AG2040" t="s">
        <v>621</v>
      </c>
      <c r="AH2040" t="s">
        <v>621</v>
      </c>
      <c r="AI2040" t="s">
        <v>6534</v>
      </c>
      <c r="AJ2040">
        <v>1</v>
      </c>
      <c r="AK2040" t="s">
        <v>89</v>
      </c>
      <c r="AL2040">
        <v>4</v>
      </c>
      <c r="AM2040">
        <v>1</v>
      </c>
      <c r="AN2040" t="s">
        <v>60</v>
      </c>
      <c r="AO2040" t="s">
        <v>67</v>
      </c>
      <c r="AT2040" s="1">
        <v>43879</v>
      </c>
      <c r="AU2040" t="s">
        <v>12645</v>
      </c>
      <c r="AW2040" t="s">
        <v>71</v>
      </c>
      <c r="AX2040" t="s">
        <v>72</v>
      </c>
    </row>
    <row r="2041" spans="1:50" hidden="1" x14ac:dyDescent="0.25">
      <c r="A2041" t="str">
        <f>INDEX('Community ID'!B:B,MATCH(M2041,'Community ID'!A:A,0))</f>
        <v>El Canal</v>
      </c>
      <c r="B2041" t="str">
        <f>INDEX('Community ID'!$K:$K,MATCH('Environmental Data'!$N2041,'Community ID'!J:J,0))</f>
        <v>Constanza</v>
      </c>
      <c r="D2041" t="s">
        <v>6535</v>
      </c>
      <c r="F2041" t="s">
        <v>6536</v>
      </c>
      <c r="G2041" t="s">
        <v>151</v>
      </c>
      <c r="H2041" t="s">
        <v>6537</v>
      </c>
      <c r="I2041">
        <v>23</v>
      </c>
      <c r="K2041" t="s">
        <v>132</v>
      </c>
      <c r="L2041" t="s">
        <v>77</v>
      </c>
      <c r="M2041" t="s">
        <v>4788</v>
      </c>
      <c r="N2041" t="s">
        <v>3026</v>
      </c>
      <c r="O2041" t="s">
        <v>147</v>
      </c>
      <c r="S2041">
        <v>40213133099</v>
      </c>
      <c r="T2041" t="s">
        <v>5487</v>
      </c>
      <c r="U2041" t="s">
        <v>56</v>
      </c>
      <c r="V2041">
        <v>18.906168000000001</v>
      </c>
      <c r="W2041">
        <v>-70.745294900000005</v>
      </c>
      <c r="X2041" t="s">
        <v>82</v>
      </c>
      <c r="Y2041" t="s">
        <v>196</v>
      </c>
      <c r="Z2041" t="s">
        <v>58</v>
      </c>
      <c r="AA2041" t="s">
        <v>84</v>
      </c>
      <c r="AB2041" t="s">
        <v>61</v>
      </c>
      <c r="AC2041" t="s">
        <v>61</v>
      </c>
      <c r="AD2041" t="s">
        <v>156</v>
      </c>
      <c r="AE2041" t="s">
        <v>176</v>
      </c>
      <c r="AF2041" t="s">
        <v>63</v>
      </c>
      <c r="AG2041" t="s">
        <v>621</v>
      </c>
      <c r="AH2041" t="s">
        <v>621</v>
      </c>
      <c r="AI2041" t="s">
        <v>5949</v>
      </c>
      <c r="AJ2041">
        <v>1</v>
      </c>
      <c r="AK2041" t="s">
        <v>89</v>
      </c>
      <c r="AL2041">
        <v>3</v>
      </c>
      <c r="AM2041">
        <v>1</v>
      </c>
      <c r="AN2041" t="s">
        <v>60</v>
      </c>
      <c r="AO2041" t="s">
        <v>67</v>
      </c>
      <c r="AT2041" s="1">
        <v>43879</v>
      </c>
      <c r="AU2041" t="s">
        <v>12646</v>
      </c>
      <c r="AW2041" t="s">
        <v>71</v>
      </c>
      <c r="AX2041" t="s">
        <v>72</v>
      </c>
    </row>
    <row r="2042" spans="1:50" hidden="1" x14ac:dyDescent="0.25">
      <c r="A2042" t="str">
        <f>INDEX('Community ID'!B:B,MATCH(M2042,'Community ID'!A:A,0))</f>
        <v>El Canal</v>
      </c>
      <c r="B2042" t="str">
        <f>INDEX('Community ID'!$K:$K,MATCH('Environmental Data'!$N2042,'Community ID'!J:J,0))</f>
        <v>Constanza</v>
      </c>
      <c r="D2042" t="s">
        <v>6538</v>
      </c>
      <c r="G2042" t="s">
        <v>173</v>
      </c>
      <c r="H2042" s="1">
        <v>30991</v>
      </c>
      <c r="I2042">
        <v>37</v>
      </c>
      <c r="K2042" t="s">
        <v>76</v>
      </c>
      <c r="L2042" t="s">
        <v>108</v>
      </c>
      <c r="M2042" t="s">
        <v>4788</v>
      </c>
      <c r="N2042" t="s">
        <v>79</v>
      </c>
      <c r="O2042" t="s">
        <v>147</v>
      </c>
      <c r="Q2042" t="s">
        <v>358</v>
      </c>
      <c r="S2042">
        <v>6900097137</v>
      </c>
      <c r="T2042" t="s">
        <v>5487</v>
      </c>
      <c r="U2042" t="s">
        <v>56</v>
      </c>
      <c r="V2042">
        <v>18.912518500000001</v>
      </c>
      <c r="W2042">
        <v>-70.748998799999995</v>
      </c>
      <c r="X2042" t="s">
        <v>100</v>
      </c>
      <c r="Y2042" t="s">
        <v>100</v>
      </c>
      <c r="Z2042" t="s">
        <v>58</v>
      </c>
      <c r="AA2042" t="s">
        <v>84</v>
      </c>
      <c r="AB2042" t="s">
        <v>60</v>
      </c>
      <c r="AD2042" t="s">
        <v>156</v>
      </c>
      <c r="AE2042" t="s">
        <v>176</v>
      </c>
      <c r="AF2042" t="s">
        <v>63</v>
      </c>
      <c r="AG2042" t="s">
        <v>621</v>
      </c>
      <c r="AH2042" t="s">
        <v>621</v>
      </c>
      <c r="AI2042" t="s">
        <v>6539</v>
      </c>
      <c r="AJ2042">
        <v>1</v>
      </c>
      <c r="AK2042" t="s">
        <v>89</v>
      </c>
      <c r="AL2042">
        <v>2</v>
      </c>
      <c r="AN2042" t="s">
        <v>60</v>
      </c>
      <c r="AO2042" t="s">
        <v>67</v>
      </c>
      <c r="AT2042" s="1">
        <v>43879</v>
      </c>
      <c r="AU2042" t="s">
        <v>12647</v>
      </c>
      <c r="AW2042" t="s">
        <v>71</v>
      </c>
      <c r="AX2042" t="s">
        <v>72</v>
      </c>
    </row>
    <row r="2043" spans="1:50" hidden="1" x14ac:dyDescent="0.25">
      <c r="A2043" t="str">
        <f>INDEX('Community ID'!B:B,MATCH(M2043,'Community ID'!A:A,0))</f>
        <v>El Canal</v>
      </c>
      <c r="B2043" t="str">
        <f>INDEX('Community ID'!$K:$K,MATCH('Environmental Data'!$N2043,'Community ID'!J:J,0))</f>
        <v>Constanza</v>
      </c>
      <c r="D2043" t="s">
        <v>6540</v>
      </c>
      <c r="G2043" t="s">
        <v>173</v>
      </c>
      <c r="H2043" t="s">
        <v>6541</v>
      </c>
      <c r="I2043">
        <v>61</v>
      </c>
      <c r="K2043" t="s">
        <v>76</v>
      </c>
      <c r="L2043" t="s">
        <v>108</v>
      </c>
      <c r="M2043" t="s">
        <v>4788</v>
      </c>
      <c r="N2043" t="s">
        <v>97</v>
      </c>
      <c r="O2043" t="s">
        <v>147</v>
      </c>
      <c r="Q2043" t="s">
        <v>358</v>
      </c>
      <c r="S2043">
        <v>5300306353</v>
      </c>
      <c r="T2043" t="s">
        <v>5487</v>
      </c>
      <c r="U2043" t="s">
        <v>56</v>
      </c>
      <c r="V2043">
        <v>18.9126379</v>
      </c>
      <c r="W2043">
        <v>-70.750113900000002</v>
      </c>
      <c r="X2043" t="s">
        <v>82</v>
      </c>
      <c r="Y2043" t="s">
        <v>82</v>
      </c>
      <c r="Z2043" t="s">
        <v>58</v>
      </c>
      <c r="AA2043" t="s">
        <v>84</v>
      </c>
      <c r="AB2043" t="s">
        <v>61</v>
      </c>
      <c r="AC2043" t="s">
        <v>61</v>
      </c>
      <c r="AD2043" t="s">
        <v>156</v>
      </c>
      <c r="AE2043" t="s">
        <v>176</v>
      </c>
      <c r="AF2043" t="s">
        <v>63</v>
      </c>
      <c r="AG2043" t="s">
        <v>621</v>
      </c>
      <c r="AH2043" t="s">
        <v>621</v>
      </c>
      <c r="AI2043" t="s">
        <v>6542</v>
      </c>
      <c r="AJ2043">
        <v>1</v>
      </c>
      <c r="AK2043" t="s">
        <v>89</v>
      </c>
      <c r="AL2043">
        <v>1</v>
      </c>
      <c r="AN2043" t="s">
        <v>60</v>
      </c>
      <c r="AO2043" t="s">
        <v>67</v>
      </c>
      <c r="AT2043" s="1">
        <v>43879</v>
      </c>
      <c r="AU2043" t="s">
        <v>12648</v>
      </c>
      <c r="AW2043" t="s">
        <v>71</v>
      </c>
      <c r="AX2043" t="s">
        <v>72</v>
      </c>
    </row>
    <row r="2044" spans="1:50" hidden="1" x14ac:dyDescent="0.25">
      <c r="A2044" t="str">
        <f>INDEX('Community ID'!B:B,MATCH(M2044,'Community ID'!A:A,0))</f>
        <v>El Canal</v>
      </c>
      <c r="B2044" t="str">
        <f>INDEX('Community ID'!$K:$K,MATCH('Environmental Data'!$N2044,'Community ID'!J:J,0))</f>
        <v>Constanza</v>
      </c>
      <c r="D2044" t="s">
        <v>6543</v>
      </c>
      <c r="G2044" t="s">
        <v>173</v>
      </c>
      <c r="H2044" t="s">
        <v>6544</v>
      </c>
      <c r="I2044">
        <v>46</v>
      </c>
      <c r="J2044">
        <v>8298609959</v>
      </c>
      <c r="K2044" t="s">
        <v>76</v>
      </c>
      <c r="L2044" t="s">
        <v>108</v>
      </c>
      <c r="M2044" t="s">
        <v>4788</v>
      </c>
      <c r="N2044" t="s">
        <v>97</v>
      </c>
      <c r="O2044" t="s">
        <v>147</v>
      </c>
      <c r="Q2044" t="s">
        <v>953</v>
      </c>
      <c r="T2044" t="s">
        <v>5487</v>
      </c>
      <c r="U2044" t="s">
        <v>56</v>
      </c>
      <c r="V2044">
        <v>18.912518500000001</v>
      </c>
      <c r="W2044">
        <v>-70.748998799999995</v>
      </c>
      <c r="X2044" t="s">
        <v>82</v>
      </c>
      <c r="Y2044" t="s">
        <v>82</v>
      </c>
      <c r="Z2044" t="s">
        <v>58</v>
      </c>
      <c r="AA2044" t="s">
        <v>59</v>
      </c>
      <c r="AB2044" t="s">
        <v>60</v>
      </c>
      <c r="AD2044" t="s">
        <v>156</v>
      </c>
      <c r="AE2044" t="s">
        <v>176</v>
      </c>
      <c r="AF2044" t="s">
        <v>63</v>
      </c>
      <c r="AG2044" t="s">
        <v>621</v>
      </c>
      <c r="AH2044" t="s">
        <v>621</v>
      </c>
      <c r="AI2044" t="s">
        <v>6545</v>
      </c>
      <c r="AJ2044">
        <v>1</v>
      </c>
      <c r="AK2044" t="s">
        <v>89</v>
      </c>
      <c r="AL2044">
        <v>4</v>
      </c>
      <c r="AN2044" t="s">
        <v>60</v>
      </c>
      <c r="AO2044" t="s">
        <v>67</v>
      </c>
      <c r="AT2044" s="1">
        <v>43879</v>
      </c>
      <c r="AU2044" t="s">
        <v>12649</v>
      </c>
      <c r="AW2044" t="s">
        <v>71</v>
      </c>
      <c r="AX2044" t="s">
        <v>72</v>
      </c>
    </row>
    <row r="2045" spans="1:50" hidden="1" x14ac:dyDescent="0.25">
      <c r="A2045" t="str">
        <f>INDEX('Community ID'!B:B,MATCH(M2045,'Community ID'!A:A,0))</f>
        <v>El Canal</v>
      </c>
      <c r="B2045" t="str">
        <f>INDEX('Community ID'!$K:$K,MATCH('Environmental Data'!$N2045,'Community ID'!J:J,0))</f>
        <v>Constanza</v>
      </c>
      <c r="D2045" t="s">
        <v>6546</v>
      </c>
      <c r="G2045" t="s">
        <v>151</v>
      </c>
      <c r="H2045" t="s">
        <v>5922</v>
      </c>
      <c r="I2045">
        <v>55</v>
      </c>
      <c r="K2045" t="s">
        <v>76</v>
      </c>
      <c r="L2045" t="s">
        <v>6547</v>
      </c>
      <c r="M2045" t="s">
        <v>4788</v>
      </c>
      <c r="N2045" t="s">
        <v>97</v>
      </c>
      <c r="O2045" t="s">
        <v>147</v>
      </c>
      <c r="Q2045" t="s">
        <v>6548</v>
      </c>
      <c r="S2045">
        <v>5300291373</v>
      </c>
      <c r="T2045" t="s">
        <v>5487</v>
      </c>
      <c r="U2045" t="s">
        <v>56</v>
      </c>
      <c r="V2045">
        <v>18.912518500000001</v>
      </c>
      <c r="W2045">
        <v>-70.748998799999995</v>
      </c>
      <c r="X2045" t="s">
        <v>82</v>
      </c>
      <c r="Y2045" t="s">
        <v>82</v>
      </c>
      <c r="Z2045" t="s">
        <v>58</v>
      </c>
      <c r="AA2045" t="s">
        <v>84</v>
      </c>
      <c r="AB2045" t="s">
        <v>60</v>
      </c>
      <c r="AE2045" t="s">
        <v>176</v>
      </c>
      <c r="AF2045" t="s">
        <v>63</v>
      </c>
      <c r="AG2045" t="s">
        <v>621</v>
      </c>
      <c r="AH2045" t="s">
        <v>621</v>
      </c>
      <c r="AI2045" t="s">
        <v>6549</v>
      </c>
      <c r="AJ2045">
        <v>1</v>
      </c>
      <c r="AK2045" t="s">
        <v>89</v>
      </c>
      <c r="AL2045">
        <v>6</v>
      </c>
      <c r="AN2045" t="s">
        <v>60</v>
      </c>
      <c r="AO2045" t="s">
        <v>67</v>
      </c>
      <c r="AT2045" s="1">
        <v>43879</v>
      </c>
      <c r="AU2045" t="s">
        <v>12650</v>
      </c>
      <c r="AW2045" t="s">
        <v>71</v>
      </c>
      <c r="AX2045" t="s">
        <v>72</v>
      </c>
    </row>
    <row r="2046" spans="1:50" ht="30" hidden="1" x14ac:dyDescent="0.25">
      <c r="A2046" t="str">
        <f>INDEX('Community ID'!B:B,MATCH(M2046,'Community ID'!A:A,0))</f>
        <v>El Canal</v>
      </c>
      <c r="B2046" t="str">
        <f>INDEX('Community ID'!$K:$K,MATCH('Environmental Data'!$N2046,'Community ID'!J:J,0))</f>
        <v>Constanza</v>
      </c>
      <c r="D2046" t="s">
        <v>6550</v>
      </c>
      <c r="G2046" t="s">
        <v>173</v>
      </c>
      <c r="H2046" s="1">
        <v>36292</v>
      </c>
      <c r="I2046">
        <v>22</v>
      </c>
      <c r="J2046">
        <v>8293305217</v>
      </c>
      <c r="K2046" t="s">
        <v>132</v>
      </c>
      <c r="L2046" t="s">
        <v>108</v>
      </c>
      <c r="M2046" t="s">
        <v>4788</v>
      </c>
      <c r="N2046" t="s">
        <v>97</v>
      </c>
      <c r="O2046" t="s">
        <v>147</v>
      </c>
      <c r="T2046" t="s">
        <v>5487</v>
      </c>
      <c r="U2046" t="s">
        <v>56</v>
      </c>
      <c r="V2046">
        <v>18.909644700000001</v>
      </c>
      <c r="W2046">
        <v>-70.760057799999998</v>
      </c>
      <c r="X2046" t="s">
        <v>82</v>
      </c>
      <c r="Y2046" t="s">
        <v>275</v>
      </c>
      <c r="Z2046" t="s">
        <v>58</v>
      </c>
      <c r="AA2046" t="s">
        <v>155</v>
      </c>
      <c r="AB2046" t="s">
        <v>61</v>
      </c>
      <c r="AC2046" t="s">
        <v>61</v>
      </c>
      <c r="AD2046" t="s">
        <v>156</v>
      </c>
      <c r="AE2046" t="s">
        <v>176</v>
      </c>
      <c r="AF2046" t="s">
        <v>395</v>
      </c>
      <c r="AG2046" t="s">
        <v>621</v>
      </c>
      <c r="AH2046" t="s">
        <v>621</v>
      </c>
      <c r="AI2046" s="2" t="s">
        <v>6551</v>
      </c>
      <c r="AJ2046">
        <v>1</v>
      </c>
      <c r="AK2046" t="s">
        <v>89</v>
      </c>
      <c r="AL2046">
        <v>4</v>
      </c>
      <c r="AM2046">
        <v>3</v>
      </c>
      <c r="AN2046" t="s">
        <v>60</v>
      </c>
      <c r="AO2046" t="s">
        <v>67</v>
      </c>
      <c r="AT2046" s="1">
        <v>43879</v>
      </c>
      <c r="AU2046" t="s">
        <v>12651</v>
      </c>
      <c r="AW2046" t="s">
        <v>71</v>
      </c>
      <c r="AX2046" t="s">
        <v>72</v>
      </c>
    </row>
    <row r="2047" spans="1:50" hidden="1" x14ac:dyDescent="0.25">
      <c r="A2047" t="str">
        <f>INDEX('Community ID'!B:B,MATCH(M2047,'Community ID'!A:A,0))</f>
        <v>El Canal</v>
      </c>
      <c r="B2047" t="str">
        <f>INDEX('Community ID'!$K:$K,MATCH('Environmental Data'!$N2047,'Community ID'!J:J,0))</f>
        <v>Constanza</v>
      </c>
      <c r="D2047" t="s">
        <v>6552</v>
      </c>
      <c r="G2047" t="s">
        <v>173</v>
      </c>
      <c r="H2047" t="s">
        <v>6553</v>
      </c>
      <c r="I2047">
        <v>30</v>
      </c>
      <c r="J2047">
        <v>8096176741</v>
      </c>
      <c r="L2047" t="s">
        <v>3290</v>
      </c>
      <c r="M2047" t="s">
        <v>4788</v>
      </c>
      <c r="N2047" t="s">
        <v>97</v>
      </c>
      <c r="O2047" t="s">
        <v>98</v>
      </c>
      <c r="Q2047" t="s">
        <v>134</v>
      </c>
      <c r="T2047" t="s">
        <v>5487</v>
      </c>
      <c r="U2047" t="s">
        <v>56</v>
      </c>
      <c r="V2047">
        <v>18.912518500000001</v>
      </c>
      <c r="W2047">
        <v>-70.748998799999995</v>
      </c>
      <c r="X2047" t="s">
        <v>82</v>
      </c>
      <c r="Y2047" t="s">
        <v>196</v>
      </c>
      <c r="Z2047" t="s">
        <v>58</v>
      </c>
      <c r="AA2047" t="s">
        <v>59</v>
      </c>
      <c r="AB2047" t="s">
        <v>60</v>
      </c>
      <c r="AD2047" t="s">
        <v>156</v>
      </c>
      <c r="AE2047" t="s">
        <v>176</v>
      </c>
      <c r="AF2047" t="s">
        <v>63</v>
      </c>
      <c r="AG2047" t="s">
        <v>621</v>
      </c>
      <c r="AH2047" t="s">
        <v>1076</v>
      </c>
      <c r="AI2047" t="s">
        <v>6554</v>
      </c>
      <c r="AJ2047">
        <v>1</v>
      </c>
      <c r="AK2047" t="s">
        <v>89</v>
      </c>
      <c r="AL2047">
        <v>4</v>
      </c>
      <c r="AM2047">
        <v>1</v>
      </c>
      <c r="AN2047" t="s">
        <v>60</v>
      </c>
      <c r="AO2047" t="s">
        <v>67</v>
      </c>
      <c r="AT2047" s="1">
        <v>43879</v>
      </c>
      <c r="AU2047" t="s">
        <v>12652</v>
      </c>
      <c r="AW2047" t="s">
        <v>71</v>
      </c>
      <c r="AX2047" t="s">
        <v>72</v>
      </c>
    </row>
    <row r="2048" spans="1:50" hidden="1" x14ac:dyDescent="0.25">
      <c r="A2048" t="str">
        <f>INDEX('Community ID'!B:B,MATCH(M2048,'Community ID'!A:A,0))</f>
        <v>El Canal</v>
      </c>
      <c r="B2048" t="str">
        <f>INDEX('Community ID'!$K:$K,MATCH('Environmental Data'!$N2048,'Community ID'!J:J,0))</f>
        <v>Constanza</v>
      </c>
      <c r="D2048" t="s">
        <v>6555</v>
      </c>
      <c r="G2048" t="s">
        <v>151</v>
      </c>
      <c r="H2048" t="s">
        <v>6556</v>
      </c>
      <c r="I2048">
        <v>27</v>
      </c>
      <c r="J2048">
        <v>8299365465</v>
      </c>
      <c r="K2048" t="s">
        <v>76</v>
      </c>
      <c r="L2048" t="s">
        <v>618</v>
      </c>
      <c r="M2048" t="s">
        <v>4788</v>
      </c>
      <c r="N2048" t="s">
        <v>97</v>
      </c>
      <c r="O2048" t="s">
        <v>147</v>
      </c>
      <c r="S2048">
        <v>40223185246</v>
      </c>
      <c r="T2048" t="s">
        <v>5487</v>
      </c>
      <c r="U2048" t="s">
        <v>56</v>
      </c>
      <c r="V2048">
        <v>18.909596799999999</v>
      </c>
      <c r="W2048">
        <v>-70.760025900000002</v>
      </c>
      <c r="X2048" t="s">
        <v>82</v>
      </c>
      <c r="Y2048" t="s">
        <v>82</v>
      </c>
      <c r="Z2048" t="s">
        <v>58</v>
      </c>
      <c r="AA2048" t="s">
        <v>84</v>
      </c>
      <c r="AB2048" t="s">
        <v>60</v>
      </c>
      <c r="AC2048" t="s">
        <v>61</v>
      </c>
      <c r="AD2048" t="s">
        <v>156</v>
      </c>
      <c r="AE2048" t="s">
        <v>176</v>
      </c>
      <c r="AF2048" t="s">
        <v>63</v>
      </c>
      <c r="AG2048" t="s">
        <v>621</v>
      </c>
      <c r="AH2048" t="s">
        <v>621</v>
      </c>
      <c r="AI2048" t="s">
        <v>6557</v>
      </c>
      <c r="AJ2048">
        <v>1</v>
      </c>
      <c r="AK2048" t="s">
        <v>89</v>
      </c>
      <c r="AL2048">
        <v>4</v>
      </c>
      <c r="AM2048">
        <v>2</v>
      </c>
      <c r="AN2048" t="s">
        <v>60</v>
      </c>
      <c r="AO2048" t="s">
        <v>67</v>
      </c>
      <c r="AT2048" s="1">
        <v>43879</v>
      </c>
      <c r="AU2048" t="s">
        <v>12653</v>
      </c>
      <c r="AW2048" t="s">
        <v>71</v>
      </c>
      <c r="AX2048" t="s">
        <v>72</v>
      </c>
    </row>
    <row r="2049" spans="1:50" hidden="1" x14ac:dyDescent="0.25">
      <c r="A2049" t="str">
        <f>INDEX('Community ID'!B:B,MATCH(M2049,'Community ID'!A:A,0))</f>
        <v>El Canal</v>
      </c>
      <c r="B2049" t="str">
        <f>INDEX('Community ID'!$K:$K,MATCH('Environmental Data'!$N2049,'Community ID'!J:J,0))</f>
        <v>Constanza</v>
      </c>
      <c r="D2049" t="s">
        <v>6558</v>
      </c>
      <c r="G2049" t="s">
        <v>151</v>
      </c>
      <c r="H2049" s="1">
        <v>32269</v>
      </c>
      <c r="I2049">
        <v>33</v>
      </c>
      <c r="J2049">
        <v>8096728811</v>
      </c>
      <c r="K2049" t="s">
        <v>76</v>
      </c>
      <c r="L2049" t="s">
        <v>1731</v>
      </c>
      <c r="M2049" t="s">
        <v>5286</v>
      </c>
      <c r="N2049" t="s">
        <v>97</v>
      </c>
      <c r="O2049" t="s">
        <v>147</v>
      </c>
      <c r="Q2049" t="s">
        <v>358</v>
      </c>
      <c r="T2049" t="s">
        <v>5487</v>
      </c>
      <c r="U2049" t="s">
        <v>56</v>
      </c>
      <c r="V2049">
        <v>18.909644700000001</v>
      </c>
      <c r="W2049">
        <v>-70.760057799999998</v>
      </c>
      <c r="X2049" t="s">
        <v>82</v>
      </c>
      <c r="Y2049" t="s">
        <v>82</v>
      </c>
      <c r="Z2049" t="s">
        <v>58</v>
      </c>
      <c r="AA2049" t="s">
        <v>155</v>
      </c>
      <c r="AB2049" t="s">
        <v>61</v>
      </c>
      <c r="AC2049" t="s">
        <v>61</v>
      </c>
      <c r="AD2049" t="s">
        <v>156</v>
      </c>
      <c r="AE2049" t="s">
        <v>157</v>
      </c>
      <c r="AF2049" t="s">
        <v>111</v>
      </c>
      <c r="AG2049" t="s">
        <v>621</v>
      </c>
      <c r="AH2049" t="s">
        <v>621</v>
      </c>
      <c r="AI2049" t="s">
        <v>6559</v>
      </c>
      <c r="AJ2049">
        <v>1</v>
      </c>
      <c r="AK2049" t="s">
        <v>89</v>
      </c>
      <c r="AL2049">
        <v>4</v>
      </c>
      <c r="AN2049" t="s">
        <v>60</v>
      </c>
      <c r="AO2049" t="s">
        <v>67</v>
      </c>
      <c r="AT2049" s="1">
        <v>43879</v>
      </c>
      <c r="AU2049" t="s">
        <v>12654</v>
      </c>
      <c r="AW2049" t="s">
        <v>71</v>
      </c>
      <c r="AX2049" t="s">
        <v>72</v>
      </c>
    </row>
    <row r="2050" spans="1:50" hidden="1" x14ac:dyDescent="0.25">
      <c r="A2050" t="str">
        <f>INDEX('Community ID'!B:B,MATCH(M2050,'Community ID'!A:A,0))</f>
        <v>El Canal</v>
      </c>
      <c r="B2050" t="str">
        <f>INDEX('Community ID'!$K:$K,MATCH('Environmental Data'!$N2050,'Community ID'!J:J,0))</f>
        <v>Constanza</v>
      </c>
      <c r="D2050" t="s">
        <v>6560</v>
      </c>
      <c r="G2050" t="s">
        <v>151</v>
      </c>
      <c r="H2050" t="s">
        <v>6561</v>
      </c>
      <c r="I2050">
        <v>64</v>
      </c>
      <c r="J2050">
        <v>8097196441</v>
      </c>
      <c r="K2050" t="s">
        <v>76</v>
      </c>
      <c r="L2050" t="s">
        <v>77</v>
      </c>
      <c r="M2050" t="s">
        <v>4788</v>
      </c>
      <c r="N2050" t="s">
        <v>97</v>
      </c>
      <c r="O2050" t="s">
        <v>147</v>
      </c>
      <c r="Q2050" t="s">
        <v>134</v>
      </c>
      <c r="S2050">
        <v>5300247938</v>
      </c>
      <c r="T2050" t="s">
        <v>5487</v>
      </c>
      <c r="U2050" t="s">
        <v>56</v>
      </c>
      <c r="V2050">
        <v>18.907314499999998</v>
      </c>
      <c r="W2050">
        <v>-70.746001199999995</v>
      </c>
      <c r="X2050" t="s">
        <v>82</v>
      </c>
      <c r="Y2050" t="s">
        <v>82</v>
      </c>
      <c r="Z2050" t="s">
        <v>58</v>
      </c>
      <c r="AA2050" t="s">
        <v>155</v>
      </c>
      <c r="AB2050" t="s">
        <v>60</v>
      </c>
      <c r="AD2050" t="s">
        <v>156</v>
      </c>
      <c r="AE2050" t="s">
        <v>176</v>
      </c>
      <c r="AF2050" t="s">
        <v>63</v>
      </c>
      <c r="AG2050" t="s">
        <v>621</v>
      </c>
      <c r="AH2050" t="s">
        <v>6562</v>
      </c>
      <c r="AI2050" t="s">
        <v>6563</v>
      </c>
      <c r="AJ2050">
        <v>1</v>
      </c>
      <c r="AK2050" t="s">
        <v>89</v>
      </c>
      <c r="AL2050">
        <v>6</v>
      </c>
      <c r="AM2050">
        <v>1</v>
      </c>
      <c r="AN2050" t="s">
        <v>60</v>
      </c>
      <c r="AO2050" t="s">
        <v>67</v>
      </c>
      <c r="AT2050" s="1">
        <v>43879</v>
      </c>
      <c r="AU2050" t="s">
        <v>12655</v>
      </c>
      <c r="AW2050" t="s">
        <v>71</v>
      </c>
      <c r="AX2050" t="s">
        <v>72</v>
      </c>
    </row>
    <row r="2051" spans="1:50" hidden="1" x14ac:dyDescent="0.25">
      <c r="A2051" t="str">
        <f>INDEX('Community ID'!B:B,MATCH(M2051,'Community ID'!A:A,0))</f>
        <v>El Canal</v>
      </c>
      <c r="B2051" t="str">
        <f>INDEX('Community ID'!$K:$K,MATCH('Environmental Data'!$N2051,'Community ID'!J:J,0))</f>
        <v>Constanza</v>
      </c>
      <c r="D2051" t="s">
        <v>6564</v>
      </c>
      <c r="G2051" t="s">
        <v>173</v>
      </c>
      <c r="H2051" t="s">
        <v>6565</v>
      </c>
      <c r="I2051">
        <v>32</v>
      </c>
      <c r="K2051" t="s">
        <v>76</v>
      </c>
      <c r="L2051" t="s">
        <v>108</v>
      </c>
      <c r="M2051" t="s">
        <v>4788</v>
      </c>
      <c r="N2051" t="s">
        <v>97</v>
      </c>
      <c r="O2051" t="s">
        <v>147</v>
      </c>
      <c r="Q2051" t="s">
        <v>358</v>
      </c>
      <c r="T2051" t="s">
        <v>5487</v>
      </c>
      <c r="U2051" t="s">
        <v>56</v>
      </c>
      <c r="V2051">
        <v>18.912518500000001</v>
      </c>
      <c r="W2051">
        <v>-70.748998799999995</v>
      </c>
      <c r="X2051" t="s">
        <v>82</v>
      </c>
      <c r="Y2051" t="s">
        <v>82</v>
      </c>
      <c r="Z2051" t="s">
        <v>58</v>
      </c>
      <c r="AA2051" t="s">
        <v>84</v>
      </c>
      <c r="AC2051" t="s">
        <v>60</v>
      </c>
      <c r="AD2051" t="s">
        <v>156</v>
      </c>
      <c r="AE2051" t="s">
        <v>176</v>
      </c>
      <c r="AF2051" t="s">
        <v>63</v>
      </c>
      <c r="AG2051" t="s">
        <v>621</v>
      </c>
      <c r="AH2051" t="s">
        <v>621</v>
      </c>
      <c r="AI2051" t="s">
        <v>6566</v>
      </c>
      <c r="AJ2051">
        <v>1</v>
      </c>
      <c r="AK2051" t="s">
        <v>89</v>
      </c>
      <c r="AL2051">
        <v>6</v>
      </c>
      <c r="AN2051" t="s">
        <v>60</v>
      </c>
      <c r="AO2051" t="s">
        <v>67</v>
      </c>
      <c r="AT2051" s="1">
        <v>43879</v>
      </c>
      <c r="AU2051" t="s">
        <v>12656</v>
      </c>
      <c r="AW2051" t="s">
        <v>71</v>
      </c>
      <c r="AX2051" t="s">
        <v>72</v>
      </c>
    </row>
    <row r="2052" spans="1:50" hidden="1" x14ac:dyDescent="0.25">
      <c r="A2052" t="str">
        <f>INDEX('Community ID'!B:B,MATCH(M2052,'Community ID'!A:A,0))</f>
        <v>El Canal</v>
      </c>
      <c r="B2052" t="str">
        <f>INDEX('Community ID'!$K:$K,MATCH('Environmental Data'!$N2052,'Community ID'!J:J,0))</f>
        <v>Constanza</v>
      </c>
      <c r="D2052" t="s">
        <v>6567</v>
      </c>
      <c r="G2052" t="s">
        <v>173</v>
      </c>
      <c r="H2052" s="1">
        <v>24444</v>
      </c>
      <c r="I2052">
        <v>55</v>
      </c>
      <c r="K2052" t="s">
        <v>76</v>
      </c>
      <c r="L2052" t="s">
        <v>108</v>
      </c>
      <c r="M2052" t="s">
        <v>4788</v>
      </c>
      <c r="N2052" t="s">
        <v>97</v>
      </c>
      <c r="O2052" t="s">
        <v>147</v>
      </c>
      <c r="Q2052" t="s">
        <v>358</v>
      </c>
      <c r="S2052">
        <v>1700246505</v>
      </c>
      <c r="T2052" t="s">
        <v>5487</v>
      </c>
      <c r="U2052" t="s">
        <v>56</v>
      </c>
      <c r="V2052">
        <v>18.913908899999999</v>
      </c>
      <c r="W2052">
        <v>-70.7586625</v>
      </c>
      <c r="X2052" t="s">
        <v>57</v>
      </c>
      <c r="Y2052" t="s">
        <v>57</v>
      </c>
      <c r="Z2052" t="s">
        <v>58</v>
      </c>
      <c r="AA2052" t="s">
        <v>84</v>
      </c>
      <c r="AB2052" t="s">
        <v>61</v>
      </c>
      <c r="AC2052" t="s">
        <v>61</v>
      </c>
      <c r="AD2052" t="s">
        <v>156</v>
      </c>
      <c r="AE2052" t="s">
        <v>176</v>
      </c>
      <c r="AF2052" t="s">
        <v>63</v>
      </c>
      <c r="AG2052" t="s">
        <v>621</v>
      </c>
      <c r="AH2052" t="s">
        <v>621</v>
      </c>
      <c r="AI2052" t="s">
        <v>5949</v>
      </c>
      <c r="AJ2052">
        <v>1</v>
      </c>
      <c r="AK2052" t="s">
        <v>66</v>
      </c>
      <c r="AL2052">
        <v>6</v>
      </c>
      <c r="AN2052" t="s">
        <v>60</v>
      </c>
      <c r="AO2052" t="s">
        <v>67</v>
      </c>
      <c r="AT2052" s="1">
        <v>43879</v>
      </c>
      <c r="AU2052" t="s">
        <v>12657</v>
      </c>
      <c r="AW2052" t="s">
        <v>71</v>
      </c>
      <c r="AX2052" t="s">
        <v>72</v>
      </c>
    </row>
    <row r="2053" spans="1:50" hidden="1" x14ac:dyDescent="0.25">
      <c r="A2053" t="str">
        <f>INDEX('Community ID'!B:B,MATCH(M2053,'Community ID'!A:A,0))</f>
        <v>El Canal</v>
      </c>
      <c r="B2053" t="str">
        <f>INDEX('Community ID'!$K:$K,MATCH('Environmental Data'!$N2053,'Community ID'!J:J,0))</f>
        <v>Constanza</v>
      </c>
      <c r="D2053" t="s">
        <v>6568</v>
      </c>
      <c r="G2053" t="s">
        <v>173</v>
      </c>
      <c r="H2053" t="s">
        <v>6569</v>
      </c>
      <c r="I2053">
        <v>31</v>
      </c>
      <c r="J2053">
        <v>8095460716</v>
      </c>
      <c r="K2053" t="s">
        <v>201</v>
      </c>
      <c r="L2053" t="s">
        <v>108</v>
      </c>
      <c r="M2053" t="s">
        <v>4788</v>
      </c>
      <c r="N2053" t="s">
        <v>97</v>
      </c>
      <c r="O2053" t="s">
        <v>147</v>
      </c>
      <c r="Q2053" t="s">
        <v>134</v>
      </c>
      <c r="S2053">
        <v>10900078923</v>
      </c>
      <c r="T2053" t="s">
        <v>5487</v>
      </c>
      <c r="U2053" t="s">
        <v>56</v>
      </c>
      <c r="V2053">
        <v>18.912518500000001</v>
      </c>
      <c r="W2053">
        <v>-70.748998799999995</v>
      </c>
      <c r="X2053" t="s">
        <v>275</v>
      </c>
      <c r="Y2053" t="s">
        <v>275</v>
      </c>
      <c r="Z2053" t="s">
        <v>58</v>
      </c>
      <c r="AA2053" t="s">
        <v>84</v>
      </c>
      <c r="AB2053" t="s">
        <v>61</v>
      </c>
      <c r="AC2053" t="s">
        <v>61</v>
      </c>
      <c r="AD2053" t="s">
        <v>156</v>
      </c>
      <c r="AE2053" t="s">
        <v>176</v>
      </c>
      <c r="AF2053" t="s">
        <v>86</v>
      </c>
      <c r="AG2053" t="s">
        <v>621</v>
      </c>
      <c r="AH2053" t="s">
        <v>621</v>
      </c>
      <c r="AI2053" t="s">
        <v>5949</v>
      </c>
      <c r="AJ2053">
        <v>1</v>
      </c>
      <c r="AK2053" t="s">
        <v>89</v>
      </c>
      <c r="AL2053">
        <v>2</v>
      </c>
      <c r="AN2053" t="s">
        <v>60</v>
      </c>
      <c r="AO2053" t="s">
        <v>67</v>
      </c>
      <c r="AT2053" s="1">
        <v>43879</v>
      </c>
      <c r="AU2053" t="s">
        <v>12658</v>
      </c>
      <c r="AW2053" t="s">
        <v>71</v>
      </c>
      <c r="AX2053" t="s">
        <v>72</v>
      </c>
    </row>
    <row r="2054" spans="1:50" hidden="1" x14ac:dyDescent="0.25">
      <c r="A2054" t="str">
        <f>INDEX('Community ID'!B:B,MATCH(M2054,'Community ID'!A:A,0))</f>
        <v>El Canal</v>
      </c>
      <c r="B2054" t="str">
        <f>INDEX('Community ID'!$K:$K,MATCH('Environmental Data'!$N2054,'Community ID'!J:J,0))</f>
        <v>Constanza</v>
      </c>
      <c r="D2054" t="s">
        <v>6570</v>
      </c>
      <c r="G2054" t="s">
        <v>173</v>
      </c>
      <c r="H2054" s="1">
        <v>32604</v>
      </c>
      <c r="I2054">
        <v>32</v>
      </c>
      <c r="K2054" t="s">
        <v>76</v>
      </c>
      <c r="L2054" t="s">
        <v>108</v>
      </c>
      <c r="M2054" t="s">
        <v>4788</v>
      </c>
      <c r="N2054" t="s">
        <v>97</v>
      </c>
      <c r="O2054" t="s">
        <v>147</v>
      </c>
      <c r="Q2054" t="s">
        <v>134</v>
      </c>
      <c r="T2054" t="s">
        <v>5487</v>
      </c>
      <c r="U2054" t="s">
        <v>56</v>
      </c>
      <c r="V2054">
        <v>18.907314499999998</v>
      </c>
      <c r="W2054">
        <v>-70.746001199999995</v>
      </c>
      <c r="X2054" t="s">
        <v>57</v>
      </c>
      <c r="Y2054" t="s">
        <v>275</v>
      </c>
      <c r="Z2054" t="s">
        <v>58</v>
      </c>
      <c r="AA2054" t="s">
        <v>155</v>
      </c>
      <c r="AC2054" t="s">
        <v>60</v>
      </c>
      <c r="AD2054" t="s">
        <v>156</v>
      </c>
      <c r="AE2054" t="s">
        <v>176</v>
      </c>
      <c r="AF2054" t="s">
        <v>63</v>
      </c>
      <c r="AG2054" t="s">
        <v>621</v>
      </c>
      <c r="AH2054" t="s">
        <v>621</v>
      </c>
      <c r="AI2054" t="s">
        <v>884</v>
      </c>
      <c r="AJ2054">
        <v>1</v>
      </c>
      <c r="AK2054" t="s">
        <v>89</v>
      </c>
      <c r="AL2054">
        <v>2</v>
      </c>
      <c r="AN2054" t="s">
        <v>61</v>
      </c>
      <c r="AO2054" t="s">
        <v>67</v>
      </c>
      <c r="AT2054" s="1">
        <v>43879</v>
      </c>
      <c r="AU2054" t="s">
        <v>12659</v>
      </c>
      <c r="AW2054" t="s">
        <v>71</v>
      </c>
      <c r="AX2054" t="s">
        <v>72</v>
      </c>
    </row>
    <row r="2055" spans="1:50" hidden="1" x14ac:dyDescent="0.25">
      <c r="A2055" t="str">
        <f>INDEX('Community ID'!B:B,MATCH(M2055,'Community ID'!A:A,0))</f>
        <v>El Canal</v>
      </c>
      <c r="B2055" t="str">
        <f>INDEX('Community ID'!$K:$K,MATCH('Environmental Data'!$N2055,'Community ID'!J:J,0))</f>
        <v>Constanza</v>
      </c>
      <c r="D2055" t="s">
        <v>6572</v>
      </c>
      <c r="G2055" t="s">
        <v>173</v>
      </c>
      <c r="H2055" s="1">
        <v>24961</v>
      </c>
      <c r="I2055">
        <v>53</v>
      </c>
      <c r="K2055" t="s">
        <v>76</v>
      </c>
      <c r="M2055" t="s">
        <v>4788</v>
      </c>
      <c r="N2055" t="s">
        <v>97</v>
      </c>
      <c r="O2055" t="s">
        <v>147</v>
      </c>
      <c r="Q2055" t="s">
        <v>358</v>
      </c>
      <c r="T2055" t="s">
        <v>5487</v>
      </c>
      <c r="U2055" t="s">
        <v>56</v>
      </c>
      <c r="V2055">
        <v>18.912518500000001</v>
      </c>
      <c r="W2055">
        <v>-70.748998799999995</v>
      </c>
      <c r="X2055" t="s">
        <v>82</v>
      </c>
      <c r="Y2055" t="s">
        <v>196</v>
      </c>
      <c r="Z2055" t="s">
        <v>58</v>
      </c>
      <c r="AA2055" t="s">
        <v>84</v>
      </c>
      <c r="AB2055" t="s">
        <v>61</v>
      </c>
      <c r="AC2055" t="s">
        <v>61</v>
      </c>
      <c r="AD2055" t="s">
        <v>156</v>
      </c>
      <c r="AE2055" t="s">
        <v>176</v>
      </c>
      <c r="AF2055" t="s">
        <v>63</v>
      </c>
      <c r="AG2055" t="s">
        <v>621</v>
      </c>
      <c r="AH2055" t="s">
        <v>621</v>
      </c>
      <c r="AI2055" t="s">
        <v>390</v>
      </c>
      <c r="AJ2055">
        <v>1</v>
      </c>
      <c r="AK2055" t="s">
        <v>89</v>
      </c>
      <c r="AL2055">
        <v>1</v>
      </c>
      <c r="AN2055" t="s">
        <v>60</v>
      </c>
      <c r="AO2055" t="s">
        <v>170</v>
      </c>
      <c r="AT2055" s="1">
        <v>43879</v>
      </c>
      <c r="AU2055" t="s">
        <v>12660</v>
      </c>
      <c r="AW2055" t="s">
        <v>71</v>
      </c>
      <c r="AX2055" t="s">
        <v>72</v>
      </c>
    </row>
    <row r="2056" spans="1:50" hidden="1" x14ac:dyDescent="0.25">
      <c r="A2056" t="str">
        <f>INDEX('Community ID'!B:B,MATCH(M2056,'Community ID'!A:A,0))</f>
        <v>El Canal</v>
      </c>
      <c r="B2056" t="str">
        <f>INDEX('Community ID'!$K:$K,MATCH('Environmental Data'!$N2056,'Community ID'!J:J,0))</f>
        <v>Constanza</v>
      </c>
      <c r="D2056" t="s">
        <v>6573</v>
      </c>
      <c r="G2056" t="s">
        <v>173</v>
      </c>
      <c r="H2056" t="s">
        <v>6574</v>
      </c>
      <c r="I2056">
        <v>40</v>
      </c>
      <c r="K2056" t="s">
        <v>76</v>
      </c>
      <c r="L2056" t="s">
        <v>127</v>
      </c>
      <c r="M2056" t="s">
        <v>5286</v>
      </c>
      <c r="N2056" t="s">
        <v>97</v>
      </c>
      <c r="O2056" t="s">
        <v>98</v>
      </c>
      <c r="Q2056" t="s">
        <v>134</v>
      </c>
      <c r="T2056" t="s">
        <v>5487</v>
      </c>
      <c r="U2056" t="s">
        <v>56</v>
      </c>
      <c r="V2056">
        <v>18.906093200000001</v>
      </c>
      <c r="W2056">
        <v>-70.759630999999999</v>
      </c>
      <c r="X2056" t="s">
        <v>82</v>
      </c>
      <c r="Y2056" t="s">
        <v>100</v>
      </c>
      <c r="Z2056" t="s">
        <v>58</v>
      </c>
      <c r="AA2056" t="s">
        <v>59</v>
      </c>
      <c r="AC2056" t="s">
        <v>60</v>
      </c>
      <c r="AD2056" t="s">
        <v>156</v>
      </c>
      <c r="AE2056" t="s">
        <v>176</v>
      </c>
      <c r="AF2056" t="s">
        <v>63</v>
      </c>
      <c r="AG2056" t="s">
        <v>135</v>
      </c>
      <c r="AH2056" t="s">
        <v>135</v>
      </c>
      <c r="AI2056" t="s">
        <v>307</v>
      </c>
      <c r="AJ2056">
        <v>1</v>
      </c>
      <c r="AK2056" t="s">
        <v>89</v>
      </c>
      <c r="AL2056">
        <v>5</v>
      </c>
      <c r="AM2056">
        <v>1</v>
      </c>
      <c r="AN2056" t="s">
        <v>60</v>
      </c>
      <c r="AO2056" t="s">
        <v>67</v>
      </c>
      <c r="AT2056" s="1">
        <v>43878</v>
      </c>
      <c r="AU2056" t="s">
        <v>12661</v>
      </c>
      <c r="AW2056" t="s">
        <v>71</v>
      </c>
      <c r="AX2056" t="s">
        <v>72</v>
      </c>
    </row>
    <row r="2057" spans="1:50" hidden="1" x14ac:dyDescent="0.25">
      <c r="A2057" t="str">
        <f>INDEX('Community ID'!B:B,MATCH(M2057,'Community ID'!A:A,0))</f>
        <v>El Canal</v>
      </c>
      <c r="B2057" t="str">
        <f>INDEX('Community ID'!$K:$K,MATCH('Environmental Data'!$N2057,'Community ID'!J:J,0))</f>
        <v>Constanza</v>
      </c>
      <c r="D2057" t="s">
        <v>6575</v>
      </c>
      <c r="G2057" t="s">
        <v>151</v>
      </c>
      <c r="H2057" t="s">
        <v>6576</v>
      </c>
      <c r="I2057">
        <v>43</v>
      </c>
      <c r="K2057" t="s">
        <v>76</v>
      </c>
      <c r="L2057" t="s">
        <v>77</v>
      </c>
      <c r="M2057" t="s">
        <v>4788</v>
      </c>
      <c r="N2057" t="s">
        <v>97</v>
      </c>
      <c r="O2057" t="s">
        <v>147</v>
      </c>
      <c r="Q2057" t="s">
        <v>134</v>
      </c>
      <c r="S2057">
        <v>5300388476</v>
      </c>
      <c r="T2057" t="s">
        <v>5487</v>
      </c>
      <c r="U2057" t="s">
        <v>56</v>
      </c>
      <c r="V2057">
        <v>18.912518500000001</v>
      </c>
      <c r="W2057">
        <v>-70.748998799999995</v>
      </c>
      <c r="X2057" t="s">
        <v>82</v>
      </c>
      <c r="Y2057" t="s">
        <v>82</v>
      </c>
      <c r="Z2057" t="s">
        <v>58</v>
      </c>
      <c r="AA2057" t="s">
        <v>84</v>
      </c>
      <c r="AB2057" t="s">
        <v>61</v>
      </c>
      <c r="AC2057" t="s">
        <v>61</v>
      </c>
      <c r="AD2057" t="s">
        <v>156</v>
      </c>
      <c r="AE2057" t="s">
        <v>176</v>
      </c>
      <c r="AF2057" t="s">
        <v>63</v>
      </c>
      <c r="AG2057" t="s">
        <v>621</v>
      </c>
      <c r="AH2057" t="s">
        <v>621</v>
      </c>
      <c r="AI2057" t="s">
        <v>5949</v>
      </c>
      <c r="AJ2057">
        <v>1</v>
      </c>
      <c r="AK2057" t="s">
        <v>89</v>
      </c>
      <c r="AL2057">
        <v>1</v>
      </c>
      <c r="AN2057" t="s">
        <v>60</v>
      </c>
      <c r="AO2057" t="s">
        <v>67</v>
      </c>
      <c r="AT2057" s="1">
        <v>43878</v>
      </c>
      <c r="AU2057" t="s">
        <v>12662</v>
      </c>
      <c r="AW2057" t="s">
        <v>71</v>
      </c>
      <c r="AX2057" t="s">
        <v>72</v>
      </c>
    </row>
    <row r="2058" spans="1:50" hidden="1" x14ac:dyDescent="0.25">
      <c r="A2058" t="str">
        <f>INDEX('Community ID'!B:B,MATCH(M2058,'Community ID'!A:A,0))</f>
        <v>El Canal</v>
      </c>
      <c r="B2058" t="str">
        <f>INDEX('Community ID'!$K:$K,MATCH('Environmental Data'!$N2058,'Community ID'!J:J,0))</f>
        <v>Constanza</v>
      </c>
      <c r="D2058" t="s">
        <v>6577</v>
      </c>
      <c r="G2058" t="s">
        <v>173</v>
      </c>
      <c r="H2058" t="s">
        <v>6578</v>
      </c>
      <c r="I2058">
        <v>71</v>
      </c>
      <c r="J2058">
        <v>8097162919</v>
      </c>
      <c r="K2058" t="s">
        <v>76</v>
      </c>
      <c r="L2058" t="s">
        <v>108</v>
      </c>
      <c r="M2058" t="s">
        <v>4788</v>
      </c>
      <c r="N2058" t="s">
        <v>97</v>
      </c>
      <c r="O2058" t="s">
        <v>147</v>
      </c>
      <c r="Q2058" t="s">
        <v>134</v>
      </c>
      <c r="S2058">
        <v>108166067</v>
      </c>
      <c r="T2058" t="s">
        <v>5487</v>
      </c>
      <c r="U2058" t="s">
        <v>56</v>
      </c>
      <c r="V2058">
        <v>18.912518500000001</v>
      </c>
      <c r="W2058">
        <v>-70.748998799999995</v>
      </c>
      <c r="X2058" t="s">
        <v>82</v>
      </c>
      <c r="Y2058" t="s">
        <v>82</v>
      </c>
      <c r="Z2058" t="s">
        <v>58</v>
      </c>
      <c r="AA2058" t="s">
        <v>155</v>
      </c>
      <c r="AB2058" t="s">
        <v>61</v>
      </c>
      <c r="AC2058" t="s">
        <v>61</v>
      </c>
      <c r="AD2058" t="s">
        <v>156</v>
      </c>
      <c r="AE2058" t="s">
        <v>157</v>
      </c>
      <c r="AF2058" t="s">
        <v>111</v>
      </c>
      <c r="AG2058" t="s">
        <v>621</v>
      </c>
      <c r="AH2058" t="s">
        <v>621</v>
      </c>
      <c r="AI2058" t="s">
        <v>6123</v>
      </c>
      <c r="AJ2058">
        <v>1</v>
      </c>
      <c r="AK2058" t="s">
        <v>89</v>
      </c>
      <c r="AL2058">
        <v>2</v>
      </c>
      <c r="AN2058" t="s">
        <v>60</v>
      </c>
      <c r="AO2058" t="s">
        <v>67</v>
      </c>
      <c r="AT2058" s="1">
        <v>43878</v>
      </c>
      <c r="AU2058" t="s">
        <v>12663</v>
      </c>
      <c r="AW2058" t="s">
        <v>71</v>
      </c>
      <c r="AX2058" t="s">
        <v>72</v>
      </c>
    </row>
    <row r="2059" spans="1:50" hidden="1" x14ac:dyDescent="0.25">
      <c r="A2059" t="str">
        <f>INDEX('Community ID'!B:B,MATCH(M2059,'Community ID'!A:A,0))</f>
        <v>El Canal</v>
      </c>
      <c r="B2059" t="str">
        <f>INDEX('Community ID'!$K:$K,MATCH('Environmental Data'!$N2059,'Community ID'!J:J,0))</f>
        <v>Constanza</v>
      </c>
      <c r="D2059" t="s">
        <v>6579</v>
      </c>
      <c r="F2059" t="s">
        <v>5189</v>
      </c>
      <c r="G2059" t="s">
        <v>173</v>
      </c>
      <c r="H2059" t="s">
        <v>6580</v>
      </c>
      <c r="I2059">
        <v>22</v>
      </c>
      <c r="K2059" t="s">
        <v>76</v>
      </c>
      <c r="M2059" t="s">
        <v>4788</v>
      </c>
      <c r="N2059" t="s">
        <v>97</v>
      </c>
      <c r="O2059" t="s">
        <v>147</v>
      </c>
      <c r="T2059" t="s">
        <v>5487</v>
      </c>
      <c r="U2059" t="s">
        <v>56</v>
      </c>
      <c r="V2059">
        <v>18.912518500000001</v>
      </c>
      <c r="W2059">
        <v>-70.748998799999995</v>
      </c>
      <c r="X2059" t="s">
        <v>82</v>
      </c>
      <c r="Y2059" t="s">
        <v>82</v>
      </c>
      <c r="Z2059" t="s">
        <v>58</v>
      </c>
      <c r="AA2059" t="s">
        <v>84</v>
      </c>
      <c r="AC2059" t="s">
        <v>60</v>
      </c>
      <c r="AD2059" t="s">
        <v>156</v>
      </c>
      <c r="AE2059" t="s">
        <v>176</v>
      </c>
      <c r="AF2059" t="s">
        <v>63</v>
      </c>
      <c r="AG2059" t="s">
        <v>621</v>
      </c>
      <c r="AH2059" t="s">
        <v>621</v>
      </c>
      <c r="AI2059" t="s">
        <v>6581</v>
      </c>
      <c r="AJ2059">
        <v>1</v>
      </c>
      <c r="AK2059" t="s">
        <v>89</v>
      </c>
      <c r="AL2059">
        <v>5</v>
      </c>
      <c r="AM2059">
        <v>2</v>
      </c>
      <c r="AN2059" t="s">
        <v>60</v>
      </c>
      <c r="AO2059" t="s">
        <v>67</v>
      </c>
      <c r="AT2059" s="1">
        <v>43878</v>
      </c>
      <c r="AU2059" t="s">
        <v>12664</v>
      </c>
      <c r="AW2059" t="s">
        <v>71</v>
      </c>
      <c r="AX2059" t="s">
        <v>72</v>
      </c>
    </row>
    <row r="2060" spans="1:50" hidden="1" x14ac:dyDescent="0.25">
      <c r="A2060" t="str">
        <f>INDEX('Community ID'!B:B,MATCH(M2060,'Community ID'!A:A,0))</f>
        <v>El Canal</v>
      </c>
      <c r="B2060" t="str">
        <f>INDEX('Community ID'!$K:$K,MATCH('Environmental Data'!$N2060,'Community ID'!J:J,0))</f>
        <v>Constanza</v>
      </c>
      <c r="D2060" t="s">
        <v>6582</v>
      </c>
      <c r="G2060" t="s">
        <v>173</v>
      </c>
      <c r="H2060" t="s">
        <v>6583</v>
      </c>
      <c r="I2060">
        <v>24</v>
      </c>
      <c r="J2060">
        <v>8092067264</v>
      </c>
      <c r="K2060" t="s">
        <v>76</v>
      </c>
      <c r="L2060" t="s">
        <v>108</v>
      </c>
      <c r="M2060" t="s">
        <v>4788</v>
      </c>
      <c r="N2060" t="s">
        <v>97</v>
      </c>
      <c r="O2060" t="s">
        <v>147</v>
      </c>
      <c r="S2060">
        <v>40225822952</v>
      </c>
      <c r="T2060" t="s">
        <v>5487</v>
      </c>
      <c r="U2060" t="s">
        <v>56</v>
      </c>
      <c r="V2060">
        <v>18.914660399999999</v>
      </c>
      <c r="W2060">
        <v>-70.759034200000002</v>
      </c>
      <c r="X2060" t="s">
        <v>82</v>
      </c>
      <c r="Y2060" t="s">
        <v>275</v>
      </c>
      <c r="Z2060" t="s">
        <v>58</v>
      </c>
      <c r="AA2060" t="s">
        <v>155</v>
      </c>
      <c r="AB2060" t="s">
        <v>61</v>
      </c>
      <c r="AC2060" t="s">
        <v>61</v>
      </c>
      <c r="AD2060" t="s">
        <v>156</v>
      </c>
      <c r="AE2060" t="s">
        <v>176</v>
      </c>
      <c r="AF2060" t="s">
        <v>63</v>
      </c>
      <c r="AG2060" t="s">
        <v>621</v>
      </c>
      <c r="AH2060" t="s">
        <v>621</v>
      </c>
      <c r="AI2060" t="s">
        <v>5949</v>
      </c>
      <c r="AJ2060">
        <v>1</v>
      </c>
      <c r="AK2060" t="s">
        <v>89</v>
      </c>
      <c r="AL2060">
        <v>4</v>
      </c>
      <c r="AM2060">
        <v>2</v>
      </c>
      <c r="AN2060" t="s">
        <v>60</v>
      </c>
      <c r="AO2060" t="s">
        <v>67</v>
      </c>
      <c r="AT2060" s="1">
        <v>43878</v>
      </c>
      <c r="AU2060" t="s">
        <v>12665</v>
      </c>
      <c r="AW2060" t="s">
        <v>71</v>
      </c>
      <c r="AX2060" t="s">
        <v>72</v>
      </c>
    </row>
    <row r="2061" spans="1:50" hidden="1" x14ac:dyDescent="0.25">
      <c r="A2061" t="str">
        <f>INDEX('Community ID'!B:B,MATCH(M2061,'Community ID'!A:A,0))</f>
        <v>El Canal</v>
      </c>
      <c r="B2061" t="str">
        <f>INDEX('Community ID'!$K:$K,MATCH('Environmental Data'!$N2061,'Community ID'!J:J,0))</f>
        <v>Constanza</v>
      </c>
      <c r="D2061" t="s">
        <v>6584</v>
      </c>
      <c r="G2061" t="s">
        <v>173</v>
      </c>
      <c r="H2061" s="1">
        <v>34764</v>
      </c>
      <c r="I2061">
        <v>26</v>
      </c>
      <c r="J2061">
        <v>8298065288</v>
      </c>
      <c r="K2061" t="s">
        <v>76</v>
      </c>
      <c r="L2061" t="s">
        <v>108</v>
      </c>
      <c r="M2061" t="s">
        <v>4788</v>
      </c>
      <c r="N2061" t="s">
        <v>97</v>
      </c>
      <c r="O2061" t="s">
        <v>147</v>
      </c>
      <c r="T2061" t="s">
        <v>5487</v>
      </c>
      <c r="U2061" t="s">
        <v>56</v>
      </c>
      <c r="V2061">
        <v>18.906445399999999</v>
      </c>
      <c r="W2061">
        <v>-70.745734600000006</v>
      </c>
      <c r="X2061" t="s">
        <v>82</v>
      </c>
      <c r="Y2061" t="s">
        <v>275</v>
      </c>
      <c r="Z2061" t="s">
        <v>58</v>
      </c>
      <c r="AA2061" t="s">
        <v>84</v>
      </c>
      <c r="AB2061" t="s">
        <v>61</v>
      </c>
      <c r="AC2061" t="s">
        <v>61</v>
      </c>
      <c r="AD2061" t="s">
        <v>156</v>
      </c>
      <c r="AE2061" t="s">
        <v>176</v>
      </c>
      <c r="AF2061" t="s">
        <v>63</v>
      </c>
      <c r="AG2061" t="s">
        <v>621</v>
      </c>
      <c r="AH2061" t="s">
        <v>621</v>
      </c>
      <c r="AI2061" t="s">
        <v>6487</v>
      </c>
      <c r="AJ2061">
        <v>1</v>
      </c>
      <c r="AK2061" t="s">
        <v>89</v>
      </c>
      <c r="AL2061">
        <v>5</v>
      </c>
      <c r="AM2061">
        <v>3</v>
      </c>
      <c r="AN2061" t="s">
        <v>60</v>
      </c>
      <c r="AO2061" t="s">
        <v>67</v>
      </c>
      <c r="AT2061" s="1">
        <v>43878</v>
      </c>
      <c r="AU2061" t="s">
        <v>12666</v>
      </c>
      <c r="AW2061" t="s">
        <v>71</v>
      </c>
      <c r="AX2061" t="s">
        <v>72</v>
      </c>
    </row>
    <row r="2062" spans="1:50" hidden="1" x14ac:dyDescent="0.25">
      <c r="A2062" t="str">
        <f>INDEX('Community ID'!B:B,MATCH(M2062,'Community ID'!A:A,0))</f>
        <v>El Canal</v>
      </c>
      <c r="B2062" t="str">
        <f>INDEX('Community ID'!$K:$K,MATCH('Environmental Data'!$N2062,'Community ID'!J:J,0))</f>
        <v>Constanza</v>
      </c>
      <c r="D2062" t="s">
        <v>6585</v>
      </c>
      <c r="G2062" t="s">
        <v>173</v>
      </c>
      <c r="H2062" t="s">
        <v>4052</v>
      </c>
      <c r="I2062">
        <v>26</v>
      </c>
      <c r="J2062">
        <v>8093517623</v>
      </c>
      <c r="K2062" t="s">
        <v>76</v>
      </c>
      <c r="L2062" t="s">
        <v>108</v>
      </c>
      <c r="M2062" t="s">
        <v>4788</v>
      </c>
      <c r="N2062" t="s">
        <v>79</v>
      </c>
      <c r="O2062" t="s">
        <v>147</v>
      </c>
      <c r="Q2062" t="s">
        <v>358</v>
      </c>
      <c r="S2062">
        <v>40224854634</v>
      </c>
      <c r="T2062" t="s">
        <v>5487</v>
      </c>
      <c r="U2062" t="s">
        <v>56</v>
      </c>
      <c r="V2062">
        <v>18.9084298</v>
      </c>
      <c r="W2062">
        <v>-70.760162399999999</v>
      </c>
      <c r="X2062" t="s">
        <v>82</v>
      </c>
      <c r="Y2062" t="s">
        <v>100</v>
      </c>
      <c r="Z2062" t="s">
        <v>58</v>
      </c>
      <c r="AA2062" t="s">
        <v>84</v>
      </c>
      <c r="AB2062" t="s">
        <v>61</v>
      </c>
      <c r="AC2062" t="s">
        <v>61</v>
      </c>
      <c r="AD2062" t="s">
        <v>156</v>
      </c>
      <c r="AE2062" t="s">
        <v>176</v>
      </c>
      <c r="AF2062" t="s">
        <v>63</v>
      </c>
      <c r="AG2062" t="s">
        <v>621</v>
      </c>
      <c r="AH2062" t="s">
        <v>621</v>
      </c>
      <c r="AI2062" t="s">
        <v>5949</v>
      </c>
      <c r="AJ2062">
        <v>1</v>
      </c>
      <c r="AK2062" t="s">
        <v>89</v>
      </c>
      <c r="AL2062">
        <v>4</v>
      </c>
      <c r="AM2062">
        <v>1</v>
      </c>
      <c r="AN2062" t="s">
        <v>60</v>
      </c>
      <c r="AO2062" t="s">
        <v>67</v>
      </c>
      <c r="AT2062" s="1">
        <v>43878</v>
      </c>
      <c r="AU2062" t="s">
        <v>12667</v>
      </c>
      <c r="AW2062" t="s">
        <v>71</v>
      </c>
      <c r="AX2062" t="s">
        <v>72</v>
      </c>
    </row>
    <row r="2063" spans="1:50" hidden="1" x14ac:dyDescent="0.25">
      <c r="A2063" t="str">
        <f>INDEX('Community ID'!B:B,MATCH(M2063,'Community ID'!A:A,0))</f>
        <v>El Canal</v>
      </c>
      <c r="B2063" t="str">
        <f>INDEX('Community ID'!$K:$K,MATCH('Environmental Data'!$N2063,'Community ID'!J:J,0))</f>
        <v>Constanza</v>
      </c>
      <c r="D2063" t="s">
        <v>6586</v>
      </c>
      <c r="G2063" t="s">
        <v>173</v>
      </c>
      <c r="H2063" t="s">
        <v>6587</v>
      </c>
      <c r="I2063">
        <v>43</v>
      </c>
      <c r="J2063">
        <v>8494507916</v>
      </c>
      <c r="K2063" t="s">
        <v>76</v>
      </c>
      <c r="L2063" t="s">
        <v>6588</v>
      </c>
      <c r="M2063" t="s">
        <v>4788</v>
      </c>
      <c r="N2063" t="s">
        <v>97</v>
      </c>
      <c r="O2063" t="s">
        <v>147</v>
      </c>
      <c r="Q2063" t="s">
        <v>358</v>
      </c>
      <c r="T2063" t="s">
        <v>5487</v>
      </c>
      <c r="U2063" t="s">
        <v>56</v>
      </c>
      <c r="V2063">
        <v>18.912518500000001</v>
      </c>
      <c r="W2063">
        <v>-70.748998799999995</v>
      </c>
      <c r="X2063" t="s">
        <v>82</v>
      </c>
      <c r="Y2063" t="s">
        <v>57</v>
      </c>
      <c r="Z2063" t="s">
        <v>58</v>
      </c>
      <c r="AA2063" t="s">
        <v>84</v>
      </c>
      <c r="AB2063" t="s">
        <v>61</v>
      </c>
      <c r="AC2063" t="s">
        <v>61</v>
      </c>
      <c r="AD2063" t="s">
        <v>156</v>
      </c>
      <c r="AE2063" t="s">
        <v>157</v>
      </c>
      <c r="AF2063" t="s">
        <v>63</v>
      </c>
      <c r="AG2063" t="s">
        <v>621</v>
      </c>
      <c r="AH2063" t="s">
        <v>621</v>
      </c>
      <c r="AI2063" t="s">
        <v>5831</v>
      </c>
      <c r="AJ2063">
        <v>1</v>
      </c>
      <c r="AK2063" t="s">
        <v>89</v>
      </c>
      <c r="AL2063">
        <v>5</v>
      </c>
      <c r="AN2063" t="s">
        <v>60</v>
      </c>
      <c r="AO2063" t="s">
        <v>67</v>
      </c>
      <c r="AT2063" s="1">
        <v>43878</v>
      </c>
      <c r="AU2063" t="s">
        <v>12668</v>
      </c>
      <c r="AW2063" t="s">
        <v>71</v>
      </c>
      <c r="AX2063" t="s">
        <v>72</v>
      </c>
    </row>
    <row r="2064" spans="1:50" hidden="1" x14ac:dyDescent="0.25">
      <c r="A2064" t="str">
        <f>INDEX('Community ID'!B:B,MATCH(M2064,'Community ID'!A:A,0))</f>
        <v>El Canal</v>
      </c>
      <c r="B2064" t="str">
        <f>INDEX('Community ID'!$K:$K,MATCH('Environmental Data'!$N2064,'Community ID'!J:J,0))</f>
        <v>Constanza</v>
      </c>
      <c r="D2064" t="s">
        <v>6589</v>
      </c>
      <c r="G2064" t="s">
        <v>173</v>
      </c>
      <c r="H2064" t="s">
        <v>6590</v>
      </c>
      <c r="I2064">
        <v>44</v>
      </c>
      <c r="K2064" t="s">
        <v>76</v>
      </c>
      <c r="L2064" t="s">
        <v>108</v>
      </c>
      <c r="M2064" t="s">
        <v>5286</v>
      </c>
      <c r="N2064" t="s">
        <v>97</v>
      </c>
      <c r="O2064" t="s">
        <v>147</v>
      </c>
      <c r="S2064">
        <v>530037531</v>
      </c>
      <c r="T2064" t="s">
        <v>5487</v>
      </c>
      <c r="U2064" t="s">
        <v>56</v>
      </c>
      <c r="V2064">
        <v>18.9061089</v>
      </c>
      <c r="W2064">
        <v>-70.750811900000002</v>
      </c>
      <c r="X2064" t="s">
        <v>57</v>
      </c>
      <c r="Y2064" t="s">
        <v>275</v>
      </c>
      <c r="Z2064" t="s">
        <v>58</v>
      </c>
      <c r="AA2064" t="s">
        <v>84</v>
      </c>
      <c r="AB2064" t="s">
        <v>61</v>
      </c>
      <c r="AC2064" t="s">
        <v>61</v>
      </c>
      <c r="AD2064" t="s">
        <v>156</v>
      </c>
      <c r="AE2064" t="s">
        <v>176</v>
      </c>
      <c r="AF2064" t="s">
        <v>63</v>
      </c>
      <c r="AG2064" t="s">
        <v>621</v>
      </c>
      <c r="AH2064" t="s">
        <v>621</v>
      </c>
      <c r="AI2064" t="s">
        <v>5949</v>
      </c>
      <c r="AJ2064">
        <v>1</v>
      </c>
      <c r="AK2064" t="s">
        <v>89</v>
      </c>
      <c r="AL2064">
        <v>3</v>
      </c>
      <c r="AN2064" t="s">
        <v>60</v>
      </c>
      <c r="AO2064" t="s">
        <v>67</v>
      </c>
      <c r="AT2064" s="1">
        <v>43878</v>
      </c>
      <c r="AU2064" t="s">
        <v>12669</v>
      </c>
      <c r="AW2064" t="s">
        <v>71</v>
      </c>
      <c r="AX2064" t="s">
        <v>72</v>
      </c>
    </row>
    <row r="2065" spans="1:50" hidden="1" x14ac:dyDescent="0.25">
      <c r="A2065" t="str">
        <f>INDEX('Community ID'!B:B,MATCH(M2065,'Community ID'!A:A,0))</f>
        <v>El Canal</v>
      </c>
      <c r="B2065" t="str">
        <f>INDEX('Community ID'!$K:$K,MATCH('Environmental Data'!$N2065,'Community ID'!J:J,0))</f>
        <v>Constanza</v>
      </c>
      <c r="D2065" t="s">
        <v>6591</v>
      </c>
      <c r="G2065" t="s">
        <v>151</v>
      </c>
      <c r="H2065" t="s">
        <v>6592</v>
      </c>
      <c r="I2065">
        <v>29</v>
      </c>
      <c r="K2065" t="s">
        <v>76</v>
      </c>
      <c r="L2065" t="s">
        <v>77</v>
      </c>
      <c r="M2065" t="s">
        <v>4788</v>
      </c>
      <c r="N2065" t="s">
        <v>79</v>
      </c>
      <c r="O2065" t="s">
        <v>147</v>
      </c>
      <c r="T2065" t="s">
        <v>5487</v>
      </c>
      <c r="U2065" t="s">
        <v>56</v>
      </c>
      <c r="V2065">
        <v>18.907314499999998</v>
      </c>
      <c r="W2065">
        <v>-70.746001199999995</v>
      </c>
      <c r="X2065" t="s">
        <v>57</v>
      </c>
      <c r="Y2065" t="s">
        <v>57</v>
      </c>
      <c r="Z2065" t="s">
        <v>58</v>
      </c>
      <c r="AA2065" t="s">
        <v>84</v>
      </c>
      <c r="AB2065" t="s">
        <v>61</v>
      </c>
      <c r="AC2065" t="s">
        <v>61</v>
      </c>
      <c r="AD2065" t="s">
        <v>156</v>
      </c>
      <c r="AE2065" t="s">
        <v>157</v>
      </c>
      <c r="AF2065" t="s">
        <v>395</v>
      </c>
      <c r="AG2065" t="s">
        <v>621</v>
      </c>
      <c r="AH2065" t="s">
        <v>621</v>
      </c>
      <c r="AI2065" t="s">
        <v>5949</v>
      </c>
      <c r="AJ2065">
        <v>1</v>
      </c>
      <c r="AK2065" t="s">
        <v>89</v>
      </c>
      <c r="AL2065">
        <v>5</v>
      </c>
      <c r="AM2065">
        <v>3</v>
      </c>
      <c r="AO2065" t="s">
        <v>67</v>
      </c>
      <c r="AT2065" s="1">
        <v>43878</v>
      </c>
      <c r="AU2065" t="s">
        <v>12670</v>
      </c>
      <c r="AW2065" t="s">
        <v>71</v>
      </c>
      <c r="AX2065" t="s">
        <v>72</v>
      </c>
    </row>
    <row r="2066" spans="1:50" hidden="1" x14ac:dyDescent="0.25">
      <c r="A2066" t="str">
        <f>INDEX('Community ID'!B:B,MATCH(M2066,'Community ID'!A:A,0))</f>
        <v>El Canal</v>
      </c>
      <c r="B2066" t="str">
        <f>INDEX('Community ID'!$K:$K,MATCH('Environmental Data'!$N2066,'Community ID'!J:J,0))</f>
        <v>Constanza</v>
      </c>
      <c r="D2066" t="s">
        <v>6593</v>
      </c>
      <c r="G2066" t="s">
        <v>173</v>
      </c>
      <c r="H2066" t="s">
        <v>6594</v>
      </c>
      <c r="I2066">
        <v>19</v>
      </c>
      <c r="J2066">
        <v>8492846267</v>
      </c>
      <c r="K2066" t="s">
        <v>76</v>
      </c>
      <c r="L2066" t="s">
        <v>108</v>
      </c>
      <c r="M2066" t="s">
        <v>4788</v>
      </c>
      <c r="N2066" t="s">
        <v>97</v>
      </c>
      <c r="O2066" t="s">
        <v>147</v>
      </c>
      <c r="Q2066" t="s">
        <v>358</v>
      </c>
      <c r="T2066" t="s">
        <v>5487</v>
      </c>
      <c r="U2066" t="s">
        <v>56</v>
      </c>
      <c r="V2066">
        <v>18.9061606</v>
      </c>
      <c r="W2066">
        <v>-70.745290299999994</v>
      </c>
      <c r="X2066" t="s">
        <v>57</v>
      </c>
      <c r="Y2066" t="s">
        <v>57</v>
      </c>
      <c r="Z2066" t="s">
        <v>58</v>
      </c>
      <c r="AA2066" t="s">
        <v>84</v>
      </c>
      <c r="AB2066" t="s">
        <v>61</v>
      </c>
      <c r="AC2066" t="s">
        <v>61</v>
      </c>
      <c r="AD2066" t="s">
        <v>156</v>
      </c>
      <c r="AE2066" t="s">
        <v>176</v>
      </c>
      <c r="AF2066" t="s">
        <v>63</v>
      </c>
      <c r="AG2066" t="s">
        <v>621</v>
      </c>
      <c r="AH2066" t="s">
        <v>621</v>
      </c>
      <c r="AI2066" t="s">
        <v>6487</v>
      </c>
      <c r="AJ2066">
        <v>1</v>
      </c>
      <c r="AK2066" t="s">
        <v>89</v>
      </c>
      <c r="AL2066">
        <v>7</v>
      </c>
      <c r="AM2066">
        <v>3</v>
      </c>
      <c r="AN2066" t="s">
        <v>60</v>
      </c>
      <c r="AO2066" t="s">
        <v>67</v>
      </c>
      <c r="AT2066" s="1">
        <v>43878</v>
      </c>
      <c r="AU2066" t="s">
        <v>12671</v>
      </c>
      <c r="AW2066" t="s">
        <v>71</v>
      </c>
      <c r="AX2066" t="s">
        <v>72</v>
      </c>
    </row>
    <row r="2067" spans="1:50" hidden="1" x14ac:dyDescent="0.25">
      <c r="A2067" t="str">
        <f>INDEX('Community ID'!B:B,MATCH(M2067,'Community ID'!A:A,0))</f>
        <v>El Canal</v>
      </c>
      <c r="B2067" t="str">
        <f>INDEX('Community ID'!$K:$K,MATCH('Environmental Data'!$N2067,'Community ID'!J:J,0))</f>
        <v>Constanza</v>
      </c>
      <c r="D2067" t="s">
        <v>6595</v>
      </c>
      <c r="F2067" t="s">
        <v>6596</v>
      </c>
      <c r="G2067" t="s">
        <v>151</v>
      </c>
      <c r="H2067" s="1">
        <v>28165</v>
      </c>
      <c r="I2067">
        <v>44</v>
      </c>
      <c r="J2067">
        <v>8292902353</v>
      </c>
      <c r="K2067" t="s">
        <v>76</v>
      </c>
      <c r="L2067" t="s">
        <v>77</v>
      </c>
      <c r="M2067" t="s">
        <v>4788</v>
      </c>
      <c r="N2067" t="s">
        <v>97</v>
      </c>
      <c r="O2067" t="s">
        <v>147</v>
      </c>
      <c r="Q2067" t="s">
        <v>358</v>
      </c>
      <c r="S2067">
        <v>5300267050</v>
      </c>
      <c r="T2067" t="s">
        <v>5487</v>
      </c>
      <c r="U2067" t="s">
        <v>56</v>
      </c>
      <c r="V2067">
        <v>18.907314499999998</v>
      </c>
      <c r="W2067">
        <v>-70.746001199999995</v>
      </c>
      <c r="X2067" t="s">
        <v>57</v>
      </c>
      <c r="Y2067" t="s">
        <v>57</v>
      </c>
      <c r="Z2067" t="s">
        <v>58</v>
      </c>
      <c r="AA2067" t="s">
        <v>84</v>
      </c>
      <c r="AB2067" t="s">
        <v>61</v>
      </c>
      <c r="AC2067" t="s">
        <v>61</v>
      </c>
      <c r="AD2067" t="s">
        <v>156</v>
      </c>
      <c r="AE2067" t="s">
        <v>176</v>
      </c>
      <c r="AF2067" t="s">
        <v>63</v>
      </c>
      <c r="AG2067" t="s">
        <v>621</v>
      </c>
      <c r="AH2067" t="s">
        <v>621</v>
      </c>
      <c r="AI2067" t="s">
        <v>6487</v>
      </c>
      <c r="AJ2067">
        <v>1</v>
      </c>
      <c r="AK2067" t="s">
        <v>89</v>
      </c>
      <c r="AL2067">
        <v>2</v>
      </c>
      <c r="AN2067" t="s">
        <v>60</v>
      </c>
      <c r="AO2067" t="s">
        <v>67</v>
      </c>
      <c r="AT2067" s="1">
        <v>43878</v>
      </c>
      <c r="AU2067" t="s">
        <v>12672</v>
      </c>
      <c r="AW2067" t="s">
        <v>71</v>
      </c>
      <c r="AX2067" t="s">
        <v>72</v>
      </c>
    </row>
    <row r="2068" spans="1:50" hidden="1" x14ac:dyDescent="0.25">
      <c r="A2068" t="str">
        <f>INDEX('Community ID'!B:B,MATCH(M2068,'Community ID'!A:A,0))</f>
        <v>El Canal</v>
      </c>
      <c r="B2068" t="str">
        <f>INDEX('Community ID'!$K:$K,MATCH('Environmental Data'!$N2068,'Community ID'!J:J,0))</f>
        <v>Constanza</v>
      </c>
      <c r="D2068" t="s">
        <v>6597</v>
      </c>
      <c r="G2068" t="s">
        <v>151</v>
      </c>
      <c r="H2068" s="1">
        <v>20090</v>
      </c>
      <c r="I2068">
        <v>66</v>
      </c>
      <c r="K2068" t="s">
        <v>76</v>
      </c>
      <c r="L2068" t="s">
        <v>77</v>
      </c>
      <c r="M2068" t="s">
        <v>4788</v>
      </c>
      <c r="N2068" t="s">
        <v>97</v>
      </c>
      <c r="O2068" t="s">
        <v>147</v>
      </c>
      <c r="Q2068" t="s">
        <v>358</v>
      </c>
      <c r="S2068">
        <v>5300156501</v>
      </c>
      <c r="T2068" t="s">
        <v>5487</v>
      </c>
      <c r="U2068" t="s">
        <v>56</v>
      </c>
      <c r="V2068">
        <v>18.912518500000001</v>
      </c>
      <c r="W2068">
        <v>-70.748998799999995</v>
      </c>
      <c r="X2068" t="s">
        <v>57</v>
      </c>
      <c r="Y2068" t="s">
        <v>57</v>
      </c>
      <c r="Z2068" t="s">
        <v>58</v>
      </c>
      <c r="AA2068" t="s">
        <v>155</v>
      </c>
      <c r="AB2068" t="s">
        <v>61</v>
      </c>
      <c r="AC2068" t="s">
        <v>61</v>
      </c>
      <c r="AD2068" t="s">
        <v>156</v>
      </c>
      <c r="AE2068" t="s">
        <v>176</v>
      </c>
      <c r="AF2068" t="s">
        <v>63</v>
      </c>
      <c r="AG2068" t="s">
        <v>621</v>
      </c>
      <c r="AH2068" t="s">
        <v>621</v>
      </c>
      <c r="AI2068" t="s">
        <v>5831</v>
      </c>
      <c r="AJ2068">
        <v>1</v>
      </c>
      <c r="AK2068" t="s">
        <v>89</v>
      </c>
      <c r="AL2068">
        <v>2</v>
      </c>
      <c r="AN2068" t="s">
        <v>60</v>
      </c>
      <c r="AO2068" t="s">
        <v>67</v>
      </c>
      <c r="AT2068" s="1">
        <v>43878</v>
      </c>
      <c r="AU2068" t="s">
        <v>12673</v>
      </c>
      <c r="AW2068" t="s">
        <v>71</v>
      </c>
      <c r="AX2068" t="s">
        <v>72</v>
      </c>
    </row>
    <row r="2069" spans="1:50" hidden="1" x14ac:dyDescent="0.25">
      <c r="A2069" t="str">
        <f>INDEX('Community ID'!B:B,MATCH(M2069,'Community ID'!A:A,0))</f>
        <v>El Canal</v>
      </c>
      <c r="B2069" t="str">
        <f>INDEX('Community ID'!$K:$K,MATCH('Environmental Data'!$N2069,'Community ID'!J:J,0))</f>
        <v>Constanza</v>
      </c>
      <c r="D2069" t="s">
        <v>6598</v>
      </c>
      <c r="G2069" t="s">
        <v>151</v>
      </c>
      <c r="H2069" s="1">
        <v>17633</v>
      </c>
      <c r="I2069">
        <v>73</v>
      </c>
      <c r="K2069" t="s">
        <v>76</v>
      </c>
      <c r="L2069" t="s">
        <v>584</v>
      </c>
      <c r="M2069" t="s">
        <v>5286</v>
      </c>
      <c r="N2069" t="s">
        <v>79</v>
      </c>
      <c r="O2069" t="s">
        <v>147</v>
      </c>
      <c r="R2069" t="s">
        <v>134</v>
      </c>
      <c r="S2069">
        <v>1700040965</v>
      </c>
      <c r="T2069" t="s">
        <v>5487</v>
      </c>
      <c r="U2069" t="s">
        <v>56</v>
      </c>
      <c r="V2069">
        <v>18.912518500000001</v>
      </c>
      <c r="W2069">
        <v>-70.748998799999995</v>
      </c>
      <c r="X2069" t="s">
        <v>82</v>
      </c>
      <c r="Y2069" t="s">
        <v>82</v>
      </c>
      <c r="Z2069" t="s">
        <v>58</v>
      </c>
      <c r="AA2069" t="s">
        <v>84</v>
      </c>
      <c r="AB2069" t="s">
        <v>61</v>
      </c>
      <c r="AC2069" t="s">
        <v>61</v>
      </c>
      <c r="AD2069" t="s">
        <v>156</v>
      </c>
      <c r="AE2069" t="s">
        <v>176</v>
      </c>
      <c r="AF2069" t="s">
        <v>63</v>
      </c>
      <c r="AG2069" t="s">
        <v>621</v>
      </c>
      <c r="AH2069" t="s">
        <v>621</v>
      </c>
      <c r="AI2069" t="s">
        <v>6599</v>
      </c>
      <c r="AJ2069">
        <v>1</v>
      </c>
      <c r="AK2069" t="s">
        <v>89</v>
      </c>
      <c r="AL2069">
        <v>3</v>
      </c>
      <c r="AN2069" t="s">
        <v>60</v>
      </c>
      <c r="AO2069" t="s">
        <v>67</v>
      </c>
      <c r="AT2069" s="1">
        <v>43878</v>
      </c>
      <c r="AU2069" t="s">
        <v>12674</v>
      </c>
      <c r="AW2069" t="s">
        <v>71</v>
      </c>
      <c r="AX2069" t="s">
        <v>72</v>
      </c>
    </row>
    <row r="2070" spans="1:50" hidden="1" x14ac:dyDescent="0.25">
      <c r="A2070" t="str">
        <f>INDEX('Community ID'!B:B,MATCH(M2070,'Community ID'!A:A,0))</f>
        <v>El Canal</v>
      </c>
      <c r="B2070" t="str">
        <f>INDEX('Community ID'!$K:$K,MATCH('Environmental Data'!$N2070,'Community ID'!J:J,0))</f>
        <v>Constanza</v>
      </c>
      <c r="D2070" t="s">
        <v>6600</v>
      </c>
      <c r="G2070" t="s">
        <v>173</v>
      </c>
      <c r="H2070" s="1">
        <v>34222</v>
      </c>
      <c r="I2070">
        <v>28</v>
      </c>
      <c r="J2070">
        <v>8293608406</v>
      </c>
      <c r="K2070" t="s">
        <v>201</v>
      </c>
      <c r="L2070" t="s">
        <v>108</v>
      </c>
      <c r="M2070" t="s">
        <v>5286</v>
      </c>
      <c r="N2070" t="s">
        <v>97</v>
      </c>
      <c r="O2070" t="s">
        <v>147</v>
      </c>
      <c r="S2070">
        <v>5300465910</v>
      </c>
      <c r="T2070" t="s">
        <v>5487</v>
      </c>
      <c r="U2070" t="s">
        <v>56</v>
      </c>
      <c r="V2070">
        <v>18.9061089</v>
      </c>
      <c r="W2070">
        <v>-70.750811900000002</v>
      </c>
      <c r="X2070" t="s">
        <v>57</v>
      </c>
      <c r="Y2070" t="s">
        <v>100</v>
      </c>
      <c r="Z2070" t="s">
        <v>58</v>
      </c>
      <c r="AA2070" t="s">
        <v>84</v>
      </c>
      <c r="AC2070" t="s">
        <v>60</v>
      </c>
      <c r="AD2070" t="s">
        <v>156</v>
      </c>
      <c r="AE2070" t="s">
        <v>157</v>
      </c>
      <c r="AF2070" t="s">
        <v>395</v>
      </c>
      <c r="AG2070" t="s">
        <v>621</v>
      </c>
      <c r="AH2070" t="s">
        <v>621</v>
      </c>
      <c r="AI2070" t="s">
        <v>5831</v>
      </c>
      <c r="AJ2070">
        <v>1</v>
      </c>
      <c r="AK2070" t="s">
        <v>66</v>
      </c>
      <c r="AL2070">
        <v>7</v>
      </c>
      <c r="AM2070">
        <v>3</v>
      </c>
      <c r="AN2070" t="s">
        <v>61</v>
      </c>
      <c r="AO2070" t="s">
        <v>67</v>
      </c>
      <c r="AT2070" s="1">
        <v>43878</v>
      </c>
      <c r="AU2070" t="s">
        <v>12675</v>
      </c>
      <c r="AW2070" t="s">
        <v>71</v>
      </c>
      <c r="AX2070" t="s">
        <v>72</v>
      </c>
    </row>
    <row r="2071" spans="1:50" hidden="1" x14ac:dyDescent="0.25">
      <c r="A2071" t="str">
        <f>INDEX('Community ID'!B:B,MATCH(M2071,'Community ID'!A:A,0))</f>
        <v>El Canal</v>
      </c>
      <c r="B2071" t="str">
        <f>INDEX('Community ID'!$K:$K,MATCH('Environmental Data'!$N2071,'Community ID'!J:J,0))</f>
        <v>Constanza</v>
      </c>
      <c r="D2071" t="s">
        <v>6601</v>
      </c>
      <c r="G2071" t="s">
        <v>173</v>
      </c>
      <c r="H2071" t="s">
        <v>6602</v>
      </c>
      <c r="I2071">
        <v>17</v>
      </c>
      <c r="K2071" t="s">
        <v>76</v>
      </c>
      <c r="L2071" t="s">
        <v>108</v>
      </c>
      <c r="M2071" t="s">
        <v>4788</v>
      </c>
      <c r="N2071" t="s">
        <v>97</v>
      </c>
      <c r="O2071" t="s">
        <v>147</v>
      </c>
      <c r="T2071" t="s">
        <v>5487</v>
      </c>
      <c r="U2071" t="s">
        <v>56</v>
      </c>
      <c r="V2071">
        <v>18.912518500000001</v>
      </c>
      <c r="W2071">
        <v>-70.748998799999995</v>
      </c>
      <c r="X2071" t="s">
        <v>82</v>
      </c>
      <c r="Y2071" t="s">
        <v>100</v>
      </c>
      <c r="Z2071" t="s">
        <v>58</v>
      </c>
      <c r="AA2071" t="s">
        <v>84</v>
      </c>
      <c r="AB2071" t="s">
        <v>61</v>
      </c>
      <c r="AC2071" t="s">
        <v>61</v>
      </c>
      <c r="AD2071" t="s">
        <v>156</v>
      </c>
      <c r="AE2071" t="s">
        <v>176</v>
      </c>
      <c r="AF2071" t="s">
        <v>111</v>
      </c>
      <c r="AG2071" t="s">
        <v>621</v>
      </c>
      <c r="AH2071" t="s">
        <v>621</v>
      </c>
      <c r="AI2071" t="s">
        <v>390</v>
      </c>
      <c r="AJ2071">
        <v>1</v>
      </c>
      <c r="AK2071" t="s">
        <v>89</v>
      </c>
      <c r="AL2071">
        <v>2</v>
      </c>
      <c r="AN2071" t="s">
        <v>60</v>
      </c>
      <c r="AO2071" t="s">
        <v>67</v>
      </c>
      <c r="AT2071" s="1">
        <v>43878</v>
      </c>
      <c r="AU2071" t="s">
        <v>12676</v>
      </c>
      <c r="AW2071" t="s">
        <v>71</v>
      </c>
      <c r="AX2071" t="s">
        <v>72</v>
      </c>
    </row>
    <row r="2072" spans="1:50" hidden="1" x14ac:dyDescent="0.25">
      <c r="A2072" t="str">
        <f>INDEX('Community ID'!B:B,MATCH(M2072,'Community ID'!A:A,0))</f>
        <v>El Canal</v>
      </c>
      <c r="B2072" t="str">
        <f>INDEX('Community ID'!$K:$K,MATCH('Environmental Data'!$N2072,'Community ID'!J:J,0))</f>
        <v>Constanza</v>
      </c>
      <c r="D2072" t="s">
        <v>6603</v>
      </c>
      <c r="G2072" t="s">
        <v>173</v>
      </c>
      <c r="H2072" s="1">
        <v>28981</v>
      </c>
      <c r="I2072">
        <v>42</v>
      </c>
      <c r="K2072" t="s">
        <v>76</v>
      </c>
      <c r="L2072" t="s">
        <v>108</v>
      </c>
      <c r="M2072" t="s">
        <v>4788</v>
      </c>
      <c r="N2072" t="s">
        <v>97</v>
      </c>
      <c r="O2072" t="s">
        <v>147</v>
      </c>
      <c r="T2072" t="s">
        <v>5487</v>
      </c>
      <c r="U2072" t="s">
        <v>56</v>
      </c>
      <c r="V2072">
        <v>18.912518500000001</v>
      </c>
      <c r="W2072">
        <v>-70.748998799999995</v>
      </c>
      <c r="X2072" t="s">
        <v>82</v>
      </c>
      <c r="Y2072" t="s">
        <v>82</v>
      </c>
      <c r="Z2072" t="s">
        <v>58</v>
      </c>
      <c r="AA2072" t="s">
        <v>84</v>
      </c>
      <c r="AB2072" t="s">
        <v>61</v>
      </c>
      <c r="AC2072" t="s">
        <v>61</v>
      </c>
      <c r="AD2072" t="s">
        <v>156</v>
      </c>
      <c r="AE2072" t="s">
        <v>157</v>
      </c>
      <c r="AF2072" t="s">
        <v>111</v>
      </c>
      <c r="AG2072" t="s">
        <v>621</v>
      </c>
      <c r="AH2072" t="s">
        <v>621</v>
      </c>
      <c r="AI2072" t="s">
        <v>390</v>
      </c>
      <c r="AJ2072">
        <v>1</v>
      </c>
      <c r="AK2072" t="s">
        <v>89</v>
      </c>
      <c r="AL2072">
        <v>1</v>
      </c>
      <c r="AN2072" t="s">
        <v>60</v>
      </c>
      <c r="AO2072" t="s">
        <v>67</v>
      </c>
      <c r="AT2072" s="1">
        <v>43878</v>
      </c>
      <c r="AU2072" t="s">
        <v>12677</v>
      </c>
      <c r="AW2072" t="s">
        <v>71</v>
      </c>
      <c r="AX2072" t="s">
        <v>72</v>
      </c>
    </row>
    <row r="2073" spans="1:50" hidden="1" x14ac:dyDescent="0.25">
      <c r="A2073" t="str">
        <f>INDEX('Community ID'!B:B,MATCH(M2073,'Community ID'!A:A,0))</f>
        <v>El Canal</v>
      </c>
      <c r="B2073" t="str">
        <f>INDEX('Community ID'!$K:$K,MATCH('Environmental Data'!$N2073,'Community ID'!J:J,0))</f>
        <v>Constanza</v>
      </c>
      <c r="D2073" t="s">
        <v>6604</v>
      </c>
      <c r="G2073" t="s">
        <v>173</v>
      </c>
      <c r="H2073" s="1">
        <v>28833</v>
      </c>
      <c r="I2073">
        <v>43</v>
      </c>
      <c r="K2073" t="s">
        <v>76</v>
      </c>
      <c r="M2073" t="s">
        <v>4788</v>
      </c>
      <c r="N2073" t="s">
        <v>97</v>
      </c>
      <c r="O2073" t="s">
        <v>147</v>
      </c>
      <c r="Q2073" t="s">
        <v>134</v>
      </c>
      <c r="T2073" t="s">
        <v>5487</v>
      </c>
      <c r="U2073" t="s">
        <v>56</v>
      </c>
      <c r="V2073">
        <v>18.912518500000001</v>
      </c>
      <c r="W2073">
        <v>-70.748998799999995</v>
      </c>
      <c r="X2073" t="s">
        <v>82</v>
      </c>
      <c r="Y2073" t="s">
        <v>82</v>
      </c>
      <c r="Z2073" t="s">
        <v>58</v>
      </c>
      <c r="AA2073" t="s">
        <v>84</v>
      </c>
      <c r="AC2073" t="s">
        <v>60</v>
      </c>
      <c r="AD2073" t="s">
        <v>156</v>
      </c>
      <c r="AE2073" t="s">
        <v>157</v>
      </c>
      <c r="AF2073" t="s">
        <v>63</v>
      </c>
      <c r="AG2073" t="s">
        <v>621</v>
      </c>
      <c r="AH2073" t="s">
        <v>1052</v>
      </c>
      <c r="AI2073" t="s">
        <v>390</v>
      </c>
      <c r="AJ2073">
        <v>1</v>
      </c>
      <c r="AK2073" t="s">
        <v>89</v>
      </c>
      <c r="AL2073">
        <v>2</v>
      </c>
      <c r="AN2073" t="s">
        <v>60</v>
      </c>
      <c r="AO2073" t="s">
        <v>67</v>
      </c>
      <c r="AT2073" s="1">
        <v>43878</v>
      </c>
      <c r="AU2073" t="s">
        <v>12678</v>
      </c>
      <c r="AW2073" t="s">
        <v>71</v>
      </c>
      <c r="AX2073" t="s">
        <v>72</v>
      </c>
    </row>
    <row r="2074" spans="1:50" hidden="1" x14ac:dyDescent="0.25">
      <c r="A2074" t="str">
        <f>INDEX('Community ID'!B:B,MATCH(M2074,'Community ID'!A:A,0))</f>
        <v>La Libertad</v>
      </c>
      <c r="B2074" t="str">
        <f>INDEX('Community ID'!$K:$K,MATCH('Environmental Data'!$N2074,'Community ID'!J:J,0))</f>
        <v>Constanza</v>
      </c>
      <c r="D2074" t="s">
        <v>6605</v>
      </c>
      <c r="F2074" t="s">
        <v>6606</v>
      </c>
      <c r="G2074" t="s">
        <v>151</v>
      </c>
      <c r="H2074" t="s">
        <v>6607</v>
      </c>
      <c r="I2074">
        <v>46</v>
      </c>
      <c r="J2074">
        <v>8094308150</v>
      </c>
      <c r="K2074" t="s">
        <v>76</v>
      </c>
      <c r="L2074" t="s">
        <v>584</v>
      </c>
      <c r="M2074" t="s">
        <v>5901</v>
      </c>
      <c r="N2074" t="s">
        <v>97</v>
      </c>
      <c r="O2074" t="s">
        <v>98</v>
      </c>
      <c r="Q2074" t="s">
        <v>2188</v>
      </c>
      <c r="T2074" t="s">
        <v>3005</v>
      </c>
      <c r="U2074" t="s">
        <v>56</v>
      </c>
      <c r="V2074">
        <v>18.9110479</v>
      </c>
      <c r="W2074">
        <v>-70.738591499999998</v>
      </c>
      <c r="X2074" t="s">
        <v>57</v>
      </c>
      <c r="Y2074" t="s">
        <v>57</v>
      </c>
      <c r="Z2074" t="s">
        <v>58</v>
      </c>
      <c r="AA2074" t="s">
        <v>155</v>
      </c>
      <c r="AB2074" t="s">
        <v>60</v>
      </c>
      <c r="AD2074" t="s">
        <v>156</v>
      </c>
      <c r="AE2074" t="s">
        <v>176</v>
      </c>
      <c r="AF2074" t="s">
        <v>63</v>
      </c>
      <c r="AG2074" t="s">
        <v>64</v>
      </c>
      <c r="AH2074" t="s">
        <v>120</v>
      </c>
      <c r="AJ2074">
        <v>1</v>
      </c>
      <c r="AK2074" t="s">
        <v>1216</v>
      </c>
      <c r="AL2074">
        <v>3</v>
      </c>
      <c r="AN2074" t="s">
        <v>60</v>
      </c>
      <c r="AO2074" t="s">
        <v>67</v>
      </c>
      <c r="AT2074" s="1">
        <v>43875</v>
      </c>
      <c r="AU2074" t="s">
        <v>12679</v>
      </c>
      <c r="AW2074" t="s">
        <v>71</v>
      </c>
      <c r="AX2074" t="s">
        <v>72</v>
      </c>
    </row>
    <row r="2075" spans="1:50" hidden="1" x14ac:dyDescent="0.25">
      <c r="A2075" t="str">
        <f>INDEX('Community ID'!B:B,MATCH(M2075,'Community ID'!A:A,0))</f>
        <v>La Cotorra</v>
      </c>
      <c r="B2075" t="str">
        <f>INDEX('Community ID'!$K:$K,MATCH('Environmental Data'!$N2075,'Community ID'!J:J,0))</f>
        <v>Constanza</v>
      </c>
      <c r="D2075" t="s">
        <v>6608</v>
      </c>
      <c r="F2075" t="s">
        <v>5686</v>
      </c>
      <c r="G2075" t="s">
        <v>173</v>
      </c>
      <c r="H2075" t="s">
        <v>6609</v>
      </c>
      <c r="I2075">
        <v>39</v>
      </c>
      <c r="J2075">
        <v>8098570870</v>
      </c>
      <c r="K2075" t="s">
        <v>132</v>
      </c>
      <c r="L2075" t="s">
        <v>589</v>
      </c>
      <c r="M2075" t="s">
        <v>6610</v>
      </c>
      <c r="N2075" t="s">
        <v>79</v>
      </c>
      <c r="O2075" t="s">
        <v>98</v>
      </c>
      <c r="Q2075" t="s">
        <v>134</v>
      </c>
      <c r="T2075" t="s">
        <v>5462</v>
      </c>
      <c r="U2075" t="s">
        <v>56</v>
      </c>
      <c r="V2075">
        <v>18.964812899999998</v>
      </c>
      <c r="W2075">
        <v>-70.671299899999994</v>
      </c>
      <c r="X2075" t="s">
        <v>82</v>
      </c>
      <c r="Y2075" t="s">
        <v>196</v>
      </c>
      <c r="Z2075" t="s">
        <v>58</v>
      </c>
      <c r="AA2075" t="s">
        <v>59</v>
      </c>
      <c r="AB2075" t="s">
        <v>60</v>
      </c>
      <c r="AD2075" t="s">
        <v>156</v>
      </c>
      <c r="AE2075" t="s">
        <v>176</v>
      </c>
      <c r="AF2075" t="s">
        <v>63</v>
      </c>
      <c r="AG2075" t="s">
        <v>6611</v>
      </c>
      <c r="AH2075" t="s">
        <v>6219</v>
      </c>
      <c r="AI2075" t="s">
        <v>6612</v>
      </c>
      <c r="AJ2075">
        <v>1</v>
      </c>
      <c r="AK2075" t="s">
        <v>6613</v>
      </c>
      <c r="AL2075">
        <v>3</v>
      </c>
      <c r="AN2075" t="s">
        <v>60</v>
      </c>
      <c r="AO2075" t="s">
        <v>67</v>
      </c>
      <c r="AT2075" s="1">
        <v>43871</v>
      </c>
      <c r="AU2075" t="s">
        <v>12680</v>
      </c>
      <c r="AW2075" t="s">
        <v>71</v>
      </c>
      <c r="AX2075" t="s">
        <v>72</v>
      </c>
    </row>
    <row r="2076" spans="1:50" hidden="1" x14ac:dyDescent="0.25">
      <c r="A2076" t="str">
        <f>INDEX('Community ID'!B:B,MATCH(M2076,'Community ID'!A:A,0))</f>
        <v>El Arroyazo</v>
      </c>
      <c r="B2076" t="str">
        <f>INDEX('Community ID'!$K:$K,MATCH('Environmental Data'!$N2076,'Community ID'!J:J,0))</f>
        <v>Constanza</v>
      </c>
      <c r="D2076" t="s">
        <v>6614</v>
      </c>
      <c r="F2076" t="s">
        <v>3092</v>
      </c>
      <c r="G2076" t="s">
        <v>173</v>
      </c>
      <c r="H2076" s="1">
        <v>28897</v>
      </c>
      <c r="I2076">
        <v>42</v>
      </c>
      <c r="K2076" t="s">
        <v>76</v>
      </c>
      <c r="L2076" t="s">
        <v>6615</v>
      </c>
      <c r="M2076" t="s">
        <v>217</v>
      </c>
      <c r="N2076" t="s">
        <v>79</v>
      </c>
      <c r="O2076" t="s">
        <v>147</v>
      </c>
      <c r="T2076" t="s">
        <v>5932</v>
      </c>
      <c r="U2076" t="s">
        <v>56</v>
      </c>
      <c r="V2076">
        <v>19.02866431</v>
      </c>
      <c r="W2076">
        <v>-70.545644210000006</v>
      </c>
      <c r="X2076" t="s">
        <v>82</v>
      </c>
      <c r="Y2076" t="s">
        <v>82</v>
      </c>
      <c r="Z2076" t="s">
        <v>83</v>
      </c>
      <c r="AA2076" t="s">
        <v>84</v>
      </c>
      <c r="AB2076" t="s">
        <v>60</v>
      </c>
      <c r="AD2076" t="s">
        <v>156</v>
      </c>
      <c r="AE2076" t="s">
        <v>176</v>
      </c>
      <c r="AF2076" t="s">
        <v>395</v>
      </c>
      <c r="AG2076" t="s">
        <v>6616</v>
      </c>
      <c r="AH2076" t="s">
        <v>6616</v>
      </c>
      <c r="AI2076" t="s">
        <v>229</v>
      </c>
      <c r="AJ2076">
        <v>1</v>
      </c>
      <c r="AK2076" t="s">
        <v>89</v>
      </c>
      <c r="AL2076">
        <v>4</v>
      </c>
      <c r="AM2076">
        <v>1</v>
      </c>
      <c r="AN2076" t="s">
        <v>60</v>
      </c>
      <c r="AO2076" t="s">
        <v>67</v>
      </c>
      <c r="AT2076" s="1">
        <v>43865</v>
      </c>
      <c r="AU2076" t="s">
        <v>12681</v>
      </c>
      <c r="AW2076" t="s">
        <v>71</v>
      </c>
      <c r="AX2076" t="s">
        <v>72</v>
      </c>
    </row>
    <row r="2077" spans="1:50" hidden="1" x14ac:dyDescent="0.25">
      <c r="A2077" t="str">
        <f>INDEX('Community ID'!B:B,MATCH(M2077,'Community ID'!A:A,0))</f>
        <v>El Arroyazo</v>
      </c>
      <c r="B2077" t="str">
        <f>INDEX('Community ID'!$K:$K,MATCH('Environmental Data'!$N2077,'Community ID'!J:J,0))</f>
        <v>Constanza</v>
      </c>
      <c r="D2077" t="s">
        <v>6617</v>
      </c>
      <c r="F2077" t="s">
        <v>107</v>
      </c>
      <c r="G2077" t="s">
        <v>151</v>
      </c>
      <c r="H2077" s="1">
        <v>32823</v>
      </c>
      <c r="I2077">
        <v>32</v>
      </c>
      <c r="K2077" t="s">
        <v>492</v>
      </c>
      <c r="L2077" t="s">
        <v>77</v>
      </c>
      <c r="M2077" t="s">
        <v>5931</v>
      </c>
      <c r="N2077" t="s">
        <v>79</v>
      </c>
      <c r="O2077" t="s">
        <v>147</v>
      </c>
      <c r="T2077" t="s">
        <v>5932</v>
      </c>
      <c r="U2077" t="s">
        <v>56</v>
      </c>
      <c r="V2077">
        <v>19.029541099999999</v>
      </c>
      <c r="W2077">
        <v>-70.545103539999999</v>
      </c>
      <c r="X2077" t="s">
        <v>82</v>
      </c>
      <c r="Y2077" t="s">
        <v>57</v>
      </c>
      <c r="Z2077" t="s">
        <v>83</v>
      </c>
      <c r="AA2077" t="s">
        <v>84</v>
      </c>
      <c r="AC2077" t="s">
        <v>60</v>
      </c>
      <c r="AD2077" t="s">
        <v>156</v>
      </c>
      <c r="AE2077" t="s">
        <v>157</v>
      </c>
      <c r="AF2077" t="s">
        <v>86</v>
      </c>
      <c r="AG2077" t="s">
        <v>6618</v>
      </c>
      <c r="AH2077" t="s">
        <v>6618</v>
      </c>
      <c r="AI2077" t="s">
        <v>6619</v>
      </c>
      <c r="AJ2077">
        <v>1</v>
      </c>
      <c r="AK2077" t="s">
        <v>89</v>
      </c>
      <c r="AL2077">
        <v>3</v>
      </c>
      <c r="AM2077">
        <v>1</v>
      </c>
      <c r="AN2077" t="s">
        <v>61</v>
      </c>
      <c r="AO2077" t="s">
        <v>67</v>
      </c>
      <c r="AT2077" s="1">
        <v>43865</v>
      </c>
      <c r="AU2077" t="s">
        <v>12682</v>
      </c>
      <c r="AW2077" t="s">
        <v>71</v>
      </c>
      <c r="AX2077" t="s">
        <v>72</v>
      </c>
    </row>
    <row r="2078" spans="1:50" hidden="1" x14ac:dyDescent="0.25">
      <c r="A2078" t="str">
        <f>INDEX('Community ID'!B:B,MATCH(M2078,'Community ID'!A:A,0))</f>
        <v>El Arroyazo</v>
      </c>
      <c r="B2078" t="str">
        <f>INDEX('Community ID'!$K:$K,MATCH('Environmental Data'!$N2078,'Community ID'!J:J,0))</f>
        <v>Constanza</v>
      </c>
      <c r="D2078" t="s">
        <v>6620</v>
      </c>
      <c r="F2078" t="s">
        <v>107</v>
      </c>
      <c r="H2078" t="s">
        <v>6621</v>
      </c>
      <c r="I2078">
        <v>56</v>
      </c>
      <c r="K2078" t="s">
        <v>76</v>
      </c>
      <c r="L2078" t="s">
        <v>127</v>
      </c>
      <c r="M2078" t="s">
        <v>217</v>
      </c>
      <c r="N2078" t="s">
        <v>79</v>
      </c>
      <c r="O2078" t="s">
        <v>79</v>
      </c>
      <c r="T2078" t="s">
        <v>5932</v>
      </c>
      <c r="U2078" t="s">
        <v>56</v>
      </c>
      <c r="V2078">
        <v>19.029659779999999</v>
      </c>
      <c r="W2078">
        <v>-70.544936019999994</v>
      </c>
      <c r="X2078" t="s">
        <v>82</v>
      </c>
      <c r="Y2078" t="s">
        <v>82</v>
      </c>
      <c r="Z2078" t="s">
        <v>83</v>
      </c>
      <c r="AA2078" t="s">
        <v>84</v>
      </c>
      <c r="AB2078" t="s">
        <v>60</v>
      </c>
      <c r="AD2078" t="s">
        <v>181</v>
      </c>
      <c r="AE2078" t="s">
        <v>176</v>
      </c>
      <c r="AF2078" t="s">
        <v>63</v>
      </c>
      <c r="AG2078" t="s">
        <v>6622</v>
      </c>
      <c r="AH2078" t="s">
        <v>6623</v>
      </c>
      <c r="AI2078" t="s">
        <v>6619</v>
      </c>
      <c r="AJ2078">
        <v>1</v>
      </c>
      <c r="AK2078" t="s">
        <v>6624</v>
      </c>
      <c r="AL2078">
        <v>3</v>
      </c>
      <c r="AM2078">
        <v>0</v>
      </c>
      <c r="AN2078" t="s">
        <v>60</v>
      </c>
      <c r="AO2078" t="s">
        <v>67</v>
      </c>
      <c r="AT2078" s="1">
        <v>43865</v>
      </c>
      <c r="AU2078" t="s">
        <v>12683</v>
      </c>
      <c r="AW2078" t="s">
        <v>71</v>
      </c>
      <c r="AX2078" t="s">
        <v>72</v>
      </c>
    </row>
    <row r="2079" spans="1:50" hidden="1" x14ac:dyDescent="0.25">
      <c r="A2079" t="str">
        <f>INDEX('Community ID'!B:B,MATCH(M2079,'Community ID'!A:A,0))</f>
        <v>La Pelada</v>
      </c>
      <c r="B2079" t="str">
        <f>INDEX('Community ID'!$K:$K,MATCH('Environmental Data'!$N2079,'Community ID'!J:J,0))</f>
        <v>Constanza</v>
      </c>
      <c r="D2079" t="s">
        <v>6625</v>
      </c>
      <c r="F2079" t="s">
        <v>2148</v>
      </c>
      <c r="G2079" t="s">
        <v>173</v>
      </c>
      <c r="H2079" s="1">
        <v>36347</v>
      </c>
      <c r="I2079">
        <v>22</v>
      </c>
      <c r="J2079">
        <v>8293308545</v>
      </c>
      <c r="K2079" t="s">
        <v>201</v>
      </c>
      <c r="L2079" t="s">
        <v>127</v>
      </c>
      <c r="M2079" t="s">
        <v>6119</v>
      </c>
      <c r="N2079" t="s">
        <v>97</v>
      </c>
      <c r="O2079" t="s">
        <v>98</v>
      </c>
      <c r="T2079" t="s">
        <v>6120</v>
      </c>
      <c r="U2079" t="s">
        <v>56</v>
      </c>
      <c r="V2079">
        <v>18.979081699999998</v>
      </c>
      <c r="W2079">
        <v>-70.620378099999996</v>
      </c>
      <c r="X2079" t="s">
        <v>82</v>
      </c>
      <c r="Y2079" t="s">
        <v>196</v>
      </c>
      <c r="Z2079" t="s">
        <v>83</v>
      </c>
      <c r="AA2079" t="s">
        <v>84</v>
      </c>
      <c r="AB2079" t="s">
        <v>61</v>
      </c>
      <c r="AC2079" t="s">
        <v>61</v>
      </c>
      <c r="AD2079" t="s">
        <v>156</v>
      </c>
      <c r="AE2079" t="s">
        <v>157</v>
      </c>
      <c r="AF2079" t="s">
        <v>86</v>
      </c>
      <c r="AG2079" t="s">
        <v>64</v>
      </c>
      <c r="AH2079" t="s">
        <v>120</v>
      </c>
      <c r="AI2079" t="s">
        <v>326</v>
      </c>
      <c r="AJ2079">
        <v>1</v>
      </c>
      <c r="AK2079" t="s">
        <v>66</v>
      </c>
      <c r="AL2079">
        <v>2</v>
      </c>
      <c r="AM2079">
        <v>1</v>
      </c>
      <c r="AN2079" t="s">
        <v>61</v>
      </c>
      <c r="AO2079" t="s">
        <v>67</v>
      </c>
      <c r="AT2079" s="1">
        <v>43864</v>
      </c>
      <c r="AU2079" t="s">
        <v>12684</v>
      </c>
      <c r="AW2079" t="s">
        <v>71</v>
      </c>
      <c r="AX2079" t="s">
        <v>72</v>
      </c>
    </row>
    <row r="2080" spans="1:50" hidden="1" x14ac:dyDescent="0.25">
      <c r="A2080" t="str">
        <f>INDEX('Community ID'!B:B,MATCH(M2080,'Community ID'!A:A,0))</f>
        <v>La Pelada</v>
      </c>
      <c r="B2080" t="str">
        <f>INDEX('Community ID'!$K:$K,MATCH('Environmental Data'!$N2080,'Community ID'!J:J,0))</f>
        <v>Constanza</v>
      </c>
      <c r="D2080" t="s">
        <v>6626</v>
      </c>
      <c r="F2080" t="s">
        <v>6627</v>
      </c>
      <c r="G2080" t="s">
        <v>151</v>
      </c>
      <c r="H2080" t="s">
        <v>6628</v>
      </c>
      <c r="I2080">
        <v>25</v>
      </c>
      <c r="J2080">
        <v>8098410572</v>
      </c>
      <c r="K2080" t="s">
        <v>201</v>
      </c>
      <c r="L2080" t="s">
        <v>247</v>
      </c>
      <c r="M2080" t="s">
        <v>6119</v>
      </c>
      <c r="N2080" t="s">
        <v>97</v>
      </c>
      <c r="O2080" t="s">
        <v>98</v>
      </c>
      <c r="T2080" t="s">
        <v>6120</v>
      </c>
      <c r="U2080" t="s">
        <v>56</v>
      </c>
      <c r="V2080">
        <v>18.979081699999998</v>
      </c>
      <c r="W2080">
        <v>-70.620378099999996</v>
      </c>
      <c r="X2080" t="s">
        <v>82</v>
      </c>
      <c r="Y2080" t="s">
        <v>57</v>
      </c>
      <c r="Z2080" t="s">
        <v>83</v>
      </c>
      <c r="AA2080" t="s">
        <v>84</v>
      </c>
      <c r="AB2080" t="s">
        <v>61</v>
      </c>
      <c r="AC2080" t="s">
        <v>61</v>
      </c>
      <c r="AD2080" t="s">
        <v>156</v>
      </c>
      <c r="AE2080" t="s">
        <v>176</v>
      </c>
      <c r="AF2080" t="s">
        <v>111</v>
      </c>
      <c r="AG2080" t="s">
        <v>64</v>
      </c>
      <c r="AH2080" t="s">
        <v>120</v>
      </c>
      <c r="AI2080" t="s">
        <v>326</v>
      </c>
      <c r="AJ2080">
        <v>1</v>
      </c>
      <c r="AK2080" t="s">
        <v>66</v>
      </c>
      <c r="AL2080">
        <v>3</v>
      </c>
      <c r="AM2080">
        <v>2</v>
      </c>
      <c r="AN2080" t="s">
        <v>60</v>
      </c>
      <c r="AO2080" t="s">
        <v>67</v>
      </c>
      <c r="AT2080" s="1">
        <v>43864</v>
      </c>
      <c r="AU2080" t="s">
        <v>12685</v>
      </c>
      <c r="AW2080" t="s">
        <v>71</v>
      </c>
      <c r="AX2080" t="s">
        <v>72</v>
      </c>
    </row>
    <row r="2081" spans="1:50" hidden="1" x14ac:dyDescent="0.25">
      <c r="A2081" t="str">
        <f>INDEX('Community ID'!B:B,MATCH(M2081,'Community ID'!A:A,0))</f>
        <v>La Pelada</v>
      </c>
      <c r="B2081" t="str">
        <f>INDEX('Community ID'!$K:$K,MATCH('Environmental Data'!$N2081,'Community ID'!J:J,0))</f>
        <v>Constanza</v>
      </c>
      <c r="D2081" t="s">
        <v>6629</v>
      </c>
      <c r="F2081" t="s">
        <v>6630</v>
      </c>
      <c r="G2081" t="s">
        <v>173</v>
      </c>
      <c r="H2081" s="1">
        <v>30111</v>
      </c>
      <c r="I2081">
        <v>39</v>
      </c>
      <c r="J2081">
        <v>8293299125</v>
      </c>
      <c r="K2081" t="s">
        <v>49</v>
      </c>
      <c r="L2081" t="s">
        <v>127</v>
      </c>
      <c r="M2081" t="s">
        <v>6119</v>
      </c>
      <c r="N2081" t="s">
        <v>97</v>
      </c>
      <c r="O2081" t="s">
        <v>98</v>
      </c>
      <c r="T2081" t="s">
        <v>6120</v>
      </c>
      <c r="U2081" t="s">
        <v>56</v>
      </c>
      <c r="V2081">
        <v>18.979081699999998</v>
      </c>
      <c r="W2081">
        <v>-70.620378099999996</v>
      </c>
      <c r="X2081" t="s">
        <v>57</v>
      </c>
      <c r="Y2081" t="s">
        <v>196</v>
      </c>
      <c r="Z2081" t="s">
        <v>83</v>
      </c>
      <c r="AB2081" t="s">
        <v>61</v>
      </c>
      <c r="AC2081" t="s">
        <v>61</v>
      </c>
      <c r="AD2081" t="s">
        <v>156</v>
      </c>
      <c r="AE2081" t="s">
        <v>176</v>
      </c>
      <c r="AF2081" t="s">
        <v>63</v>
      </c>
      <c r="AG2081" t="s">
        <v>64</v>
      </c>
      <c r="AH2081" t="s">
        <v>120</v>
      </c>
      <c r="AI2081" t="s">
        <v>326</v>
      </c>
      <c r="AJ2081">
        <v>1</v>
      </c>
      <c r="AK2081" t="s">
        <v>66</v>
      </c>
      <c r="AL2081">
        <v>6</v>
      </c>
      <c r="AM2081">
        <v>0</v>
      </c>
      <c r="AN2081" t="s">
        <v>60</v>
      </c>
      <c r="AO2081" t="s">
        <v>67</v>
      </c>
      <c r="AT2081" s="1">
        <v>43864</v>
      </c>
      <c r="AU2081" t="s">
        <v>12686</v>
      </c>
      <c r="AW2081" t="s">
        <v>71</v>
      </c>
      <c r="AX2081" t="s">
        <v>72</v>
      </c>
    </row>
    <row r="2082" spans="1:50" hidden="1" x14ac:dyDescent="0.25">
      <c r="A2082" t="str">
        <f>INDEX('Community ID'!B:B,MATCH(M2082,'Community ID'!A:A,0))</f>
        <v>La Pelada</v>
      </c>
      <c r="B2082" t="str">
        <f>INDEX('Community ID'!$K:$K,MATCH('Environmental Data'!$N2082,'Community ID'!J:J,0))</f>
        <v>Constanza</v>
      </c>
      <c r="D2082" t="s">
        <v>6631</v>
      </c>
      <c r="G2082" t="s">
        <v>173</v>
      </c>
      <c r="H2082" t="s">
        <v>5153</v>
      </c>
      <c r="I2082">
        <v>39</v>
      </c>
      <c r="J2082">
        <v>8294318232</v>
      </c>
      <c r="K2082" t="s">
        <v>76</v>
      </c>
      <c r="L2082" t="s">
        <v>127</v>
      </c>
      <c r="M2082" t="s">
        <v>6119</v>
      </c>
      <c r="N2082" t="s">
        <v>97</v>
      </c>
      <c r="O2082" t="s">
        <v>98</v>
      </c>
      <c r="T2082" t="s">
        <v>6120</v>
      </c>
      <c r="U2082" t="s">
        <v>56</v>
      </c>
      <c r="V2082">
        <v>18.9825117</v>
      </c>
      <c r="W2082">
        <v>-70.615916600000006</v>
      </c>
      <c r="X2082" t="s">
        <v>82</v>
      </c>
      <c r="Y2082" t="s">
        <v>275</v>
      </c>
      <c r="Z2082" t="s">
        <v>83</v>
      </c>
      <c r="AA2082" t="s">
        <v>155</v>
      </c>
      <c r="AB2082" t="s">
        <v>60</v>
      </c>
      <c r="AD2082" t="s">
        <v>156</v>
      </c>
      <c r="AE2082" t="s">
        <v>176</v>
      </c>
      <c r="AF2082" t="s">
        <v>63</v>
      </c>
      <c r="AG2082" t="s">
        <v>64</v>
      </c>
      <c r="AH2082" t="s">
        <v>120</v>
      </c>
      <c r="AI2082" t="s">
        <v>6483</v>
      </c>
      <c r="AJ2082">
        <v>1</v>
      </c>
      <c r="AK2082" t="s">
        <v>66</v>
      </c>
      <c r="AL2082">
        <v>3</v>
      </c>
      <c r="AM2082">
        <v>0</v>
      </c>
      <c r="AN2082" t="s">
        <v>61</v>
      </c>
      <c r="AO2082" t="s">
        <v>67</v>
      </c>
      <c r="AT2082" s="1">
        <v>43862</v>
      </c>
      <c r="AU2082" t="s">
        <v>12687</v>
      </c>
      <c r="AW2082" t="s">
        <v>71</v>
      </c>
      <c r="AX2082" t="s">
        <v>72</v>
      </c>
    </row>
    <row r="2083" spans="1:50" hidden="1" x14ac:dyDescent="0.25">
      <c r="A2083" t="str">
        <f>INDEX('Community ID'!B:B,MATCH(M2083,'Community ID'!A:A,0))</f>
        <v>La Pelada</v>
      </c>
      <c r="B2083" t="str">
        <f>INDEX('Community ID'!$K:$K,MATCH('Environmental Data'!$N2083,'Community ID'!J:J,0))</f>
        <v>Constanza</v>
      </c>
      <c r="D2083" t="s">
        <v>6632</v>
      </c>
      <c r="F2083" t="s">
        <v>6633</v>
      </c>
      <c r="G2083" t="s">
        <v>173</v>
      </c>
      <c r="H2083" t="s">
        <v>194</v>
      </c>
      <c r="I2083">
        <v>2021</v>
      </c>
      <c r="J2083">
        <v>8296923899</v>
      </c>
      <c r="K2083" t="s">
        <v>76</v>
      </c>
      <c r="M2083" t="s">
        <v>5903</v>
      </c>
      <c r="N2083" t="s">
        <v>97</v>
      </c>
      <c r="O2083" t="s">
        <v>98</v>
      </c>
      <c r="Q2083" t="s">
        <v>6634</v>
      </c>
      <c r="T2083" t="s">
        <v>6205</v>
      </c>
      <c r="U2083" t="s">
        <v>56</v>
      </c>
      <c r="V2083">
        <v>18.981317399999998</v>
      </c>
      <c r="W2083">
        <v>-70.611455100000001</v>
      </c>
      <c r="X2083" t="s">
        <v>100</v>
      </c>
      <c r="Y2083" t="s">
        <v>275</v>
      </c>
      <c r="Z2083" t="s">
        <v>345</v>
      </c>
      <c r="AA2083" t="s">
        <v>84</v>
      </c>
      <c r="AC2083" t="s">
        <v>60</v>
      </c>
      <c r="AD2083" t="s">
        <v>156</v>
      </c>
      <c r="AE2083" t="s">
        <v>176</v>
      </c>
      <c r="AF2083" t="s">
        <v>63</v>
      </c>
      <c r="AG2083" t="s">
        <v>971</v>
      </c>
      <c r="AH2083" t="s">
        <v>5298</v>
      </c>
      <c r="AI2083" t="s">
        <v>5343</v>
      </c>
      <c r="AJ2083">
        <v>1</v>
      </c>
      <c r="AK2083" t="s">
        <v>5974</v>
      </c>
      <c r="AL2083">
        <v>4</v>
      </c>
      <c r="AM2083">
        <v>2</v>
      </c>
      <c r="AN2083" t="s">
        <v>61</v>
      </c>
      <c r="AO2083" t="s">
        <v>67</v>
      </c>
      <c r="AT2083" s="1">
        <v>43862</v>
      </c>
      <c r="AU2083" t="s">
        <v>12688</v>
      </c>
      <c r="AW2083" t="s">
        <v>71</v>
      </c>
      <c r="AX2083" t="s">
        <v>72</v>
      </c>
    </row>
    <row r="2084" spans="1:50" hidden="1" x14ac:dyDescent="0.25">
      <c r="A2084" t="str">
        <f>INDEX('Community ID'!B:B,MATCH(M2084,'Community ID'!A:A,0))</f>
        <v>La Pelada</v>
      </c>
      <c r="B2084" t="str">
        <f>INDEX('Community ID'!$K:$K,MATCH('Environmental Data'!$N2084,'Community ID'!J:J,0))</f>
        <v>Constanza</v>
      </c>
      <c r="D2084" t="s">
        <v>6635</v>
      </c>
      <c r="F2084" t="s">
        <v>5680</v>
      </c>
      <c r="G2084" t="s">
        <v>173</v>
      </c>
      <c r="H2084" s="1">
        <v>25820</v>
      </c>
      <c r="I2084">
        <v>51</v>
      </c>
      <c r="J2084">
        <v>8092532455</v>
      </c>
      <c r="K2084" t="s">
        <v>76</v>
      </c>
      <c r="L2084" t="s">
        <v>127</v>
      </c>
      <c r="M2084" t="s">
        <v>6119</v>
      </c>
      <c r="N2084" t="s">
        <v>97</v>
      </c>
      <c r="O2084" t="s">
        <v>53</v>
      </c>
      <c r="T2084" t="s">
        <v>6120</v>
      </c>
      <c r="U2084" t="s">
        <v>56</v>
      </c>
      <c r="V2084">
        <v>18.979632200000001</v>
      </c>
      <c r="W2084">
        <v>-70.618890899999997</v>
      </c>
      <c r="X2084" t="s">
        <v>275</v>
      </c>
      <c r="Y2084" t="s">
        <v>275</v>
      </c>
      <c r="Z2084" t="s">
        <v>83</v>
      </c>
      <c r="AA2084" t="s">
        <v>155</v>
      </c>
      <c r="AB2084" t="s">
        <v>60</v>
      </c>
      <c r="AD2084" t="s">
        <v>156</v>
      </c>
      <c r="AE2084" t="s">
        <v>176</v>
      </c>
      <c r="AF2084" t="s">
        <v>63</v>
      </c>
      <c r="AG2084" t="s">
        <v>64</v>
      </c>
      <c r="AH2084" t="s">
        <v>120</v>
      </c>
      <c r="AI2084" t="s">
        <v>326</v>
      </c>
      <c r="AJ2084">
        <v>1</v>
      </c>
      <c r="AK2084" t="s">
        <v>2897</v>
      </c>
      <c r="AL2084">
        <v>2</v>
      </c>
      <c r="AM2084">
        <v>0</v>
      </c>
      <c r="AN2084" t="s">
        <v>60</v>
      </c>
      <c r="AO2084" t="s">
        <v>67</v>
      </c>
      <c r="AT2084" s="1">
        <v>43862</v>
      </c>
      <c r="AU2084" t="s">
        <v>12689</v>
      </c>
      <c r="AW2084" t="s">
        <v>71</v>
      </c>
      <c r="AX2084" t="s">
        <v>72</v>
      </c>
    </row>
    <row r="2085" spans="1:50" hidden="1" x14ac:dyDescent="0.25">
      <c r="A2085" t="str">
        <f>INDEX('Community ID'!B:B,MATCH(M2085,'Community ID'!A:A,0))</f>
        <v>La Pelada</v>
      </c>
      <c r="B2085" t="str">
        <f>INDEX('Community ID'!$K:$K,MATCH('Environmental Data'!$N2085,'Community ID'!J:J,0))</f>
        <v>Constanza</v>
      </c>
      <c r="D2085" t="s">
        <v>6636</v>
      </c>
      <c r="F2085" t="s">
        <v>515</v>
      </c>
      <c r="G2085" t="s">
        <v>173</v>
      </c>
      <c r="H2085" s="1">
        <v>32300</v>
      </c>
      <c r="I2085">
        <v>33</v>
      </c>
      <c r="K2085" t="s">
        <v>201</v>
      </c>
      <c r="L2085" t="s">
        <v>127</v>
      </c>
      <c r="M2085" t="s">
        <v>5903</v>
      </c>
      <c r="N2085" t="s">
        <v>97</v>
      </c>
      <c r="O2085" t="s">
        <v>98</v>
      </c>
      <c r="Q2085" t="s">
        <v>971</v>
      </c>
      <c r="T2085" t="s">
        <v>6205</v>
      </c>
      <c r="U2085" t="s">
        <v>56</v>
      </c>
      <c r="V2085">
        <v>18.981317399999998</v>
      </c>
      <c r="W2085">
        <v>-70.611455100000001</v>
      </c>
      <c r="X2085" t="s">
        <v>82</v>
      </c>
      <c r="Y2085" t="s">
        <v>82</v>
      </c>
      <c r="Z2085" t="s">
        <v>58</v>
      </c>
      <c r="AA2085" t="s">
        <v>84</v>
      </c>
      <c r="AB2085" t="s">
        <v>60</v>
      </c>
      <c r="AD2085" t="s">
        <v>156</v>
      </c>
      <c r="AE2085" t="s">
        <v>176</v>
      </c>
      <c r="AF2085" t="s">
        <v>63</v>
      </c>
      <c r="AG2085" t="s">
        <v>971</v>
      </c>
      <c r="AH2085" t="s">
        <v>101</v>
      </c>
      <c r="AI2085" t="s">
        <v>5343</v>
      </c>
      <c r="AJ2085">
        <v>1</v>
      </c>
      <c r="AK2085" t="s">
        <v>6637</v>
      </c>
      <c r="AL2085">
        <v>3</v>
      </c>
      <c r="AM2085">
        <v>1</v>
      </c>
      <c r="AN2085" t="s">
        <v>60</v>
      </c>
      <c r="AO2085" t="s">
        <v>67</v>
      </c>
      <c r="AT2085" s="1">
        <v>43862</v>
      </c>
      <c r="AU2085" t="s">
        <v>12690</v>
      </c>
      <c r="AW2085" t="s">
        <v>71</v>
      </c>
      <c r="AX2085" t="s">
        <v>72</v>
      </c>
    </row>
    <row r="2086" spans="1:50" hidden="1" x14ac:dyDescent="0.25">
      <c r="A2086" t="str">
        <f>INDEX('Community ID'!B:B,MATCH(M2086,'Community ID'!A:A,0))</f>
        <v>La Pelada</v>
      </c>
      <c r="B2086" t="str">
        <f>INDEX('Community ID'!$K:$K,MATCH('Environmental Data'!$N2086,'Community ID'!J:J,0))</f>
        <v>Constanza</v>
      </c>
      <c r="D2086" t="s">
        <v>6638</v>
      </c>
      <c r="F2086" t="s">
        <v>865</v>
      </c>
      <c r="G2086" t="s">
        <v>151</v>
      </c>
      <c r="H2086" t="s">
        <v>194</v>
      </c>
      <c r="I2086">
        <v>2021</v>
      </c>
      <c r="K2086" t="s">
        <v>76</v>
      </c>
      <c r="L2086" t="s">
        <v>247</v>
      </c>
      <c r="M2086" t="s">
        <v>6119</v>
      </c>
      <c r="N2086" t="s">
        <v>79</v>
      </c>
      <c r="O2086" t="s">
        <v>97</v>
      </c>
      <c r="Q2086" t="s">
        <v>438</v>
      </c>
      <c r="R2086" t="s">
        <v>6639</v>
      </c>
      <c r="T2086" t="s">
        <v>6120</v>
      </c>
      <c r="U2086" t="s">
        <v>56</v>
      </c>
      <c r="V2086">
        <v>18.9825117</v>
      </c>
      <c r="W2086">
        <v>-70.615916600000006</v>
      </c>
      <c r="X2086" t="s">
        <v>82</v>
      </c>
      <c r="Y2086" t="s">
        <v>196</v>
      </c>
      <c r="Z2086" t="s">
        <v>58</v>
      </c>
      <c r="AA2086" t="s">
        <v>84</v>
      </c>
      <c r="AB2086" t="s">
        <v>60</v>
      </c>
      <c r="AD2086" t="s">
        <v>156</v>
      </c>
      <c r="AE2086" t="s">
        <v>176</v>
      </c>
      <c r="AF2086" t="s">
        <v>63</v>
      </c>
      <c r="AG2086" t="s">
        <v>64</v>
      </c>
      <c r="AH2086" t="s">
        <v>120</v>
      </c>
      <c r="AI2086" t="s">
        <v>326</v>
      </c>
      <c r="AJ2086">
        <v>1</v>
      </c>
      <c r="AK2086" t="s">
        <v>66</v>
      </c>
      <c r="AL2086">
        <v>3</v>
      </c>
      <c r="AM2086">
        <v>0</v>
      </c>
      <c r="AN2086" t="s">
        <v>60</v>
      </c>
      <c r="AO2086" t="s">
        <v>170</v>
      </c>
      <c r="AT2086" s="1">
        <v>43860</v>
      </c>
      <c r="AU2086" t="s">
        <v>12691</v>
      </c>
      <c r="AW2086" t="s">
        <v>71</v>
      </c>
      <c r="AX2086" t="s">
        <v>72</v>
      </c>
    </row>
    <row r="2087" spans="1:50" hidden="1" x14ac:dyDescent="0.25">
      <c r="A2087" t="str">
        <f>INDEX('Community ID'!B:B,MATCH(M2087,'Community ID'!A:A,0))</f>
        <v>La Cotorra</v>
      </c>
      <c r="B2087" t="str">
        <f>INDEX('Community ID'!$K:$K,MATCH('Environmental Data'!$N2087,'Community ID'!J:J,0))</f>
        <v>Constanza</v>
      </c>
      <c r="D2087" t="s">
        <v>6640</v>
      </c>
      <c r="F2087" t="s">
        <v>1567</v>
      </c>
      <c r="G2087" t="s">
        <v>173</v>
      </c>
      <c r="H2087" t="s">
        <v>6641</v>
      </c>
      <c r="I2087">
        <v>65</v>
      </c>
      <c r="J2087">
        <v>8295923468</v>
      </c>
      <c r="K2087" t="s">
        <v>76</v>
      </c>
      <c r="L2087" t="s">
        <v>50</v>
      </c>
      <c r="M2087" t="s">
        <v>6610</v>
      </c>
      <c r="N2087" t="s">
        <v>79</v>
      </c>
      <c r="O2087" t="s">
        <v>80</v>
      </c>
      <c r="T2087" t="s">
        <v>5462</v>
      </c>
      <c r="U2087" t="s">
        <v>56</v>
      </c>
      <c r="V2087">
        <v>18.965291499999999</v>
      </c>
      <c r="W2087">
        <v>-70.670566600000001</v>
      </c>
      <c r="X2087" t="s">
        <v>82</v>
      </c>
      <c r="Y2087" t="s">
        <v>82</v>
      </c>
      <c r="Z2087" t="s">
        <v>58</v>
      </c>
      <c r="AA2087" t="s">
        <v>155</v>
      </c>
      <c r="AB2087" t="s">
        <v>60</v>
      </c>
      <c r="AD2087" t="s">
        <v>156</v>
      </c>
      <c r="AE2087" t="s">
        <v>176</v>
      </c>
      <c r="AF2087" t="s">
        <v>63</v>
      </c>
      <c r="AG2087" t="s">
        <v>1076</v>
      </c>
      <c r="AH2087" t="s">
        <v>6268</v>
      </c>
      <c r="AI2087" t="s">
        <v>6642</v>
      </c>
      <c r="AJ2087">
        <v>1</v>
      </c>
      <c r="AK2087" t="s">
        <v>6643</v>
      </c>
      <c r="AL2087">
        <v>3</v>
      </c>
      <c r="AN2087" t="s">
        <v>60</v>
      </c>
      <c r="AO2087" t="s">
        <v>67</v>
      </c>
      <c r="AT2087" s="1">
        <v>43860</v>
      </c>
      <c r="AU2087" t="s">
        <v>12692</v>
      </c>
      <c r="AW2087" t="s">
        <v>71</v>
      </c>
      <c r="AX2087" t="s">
        <v>72</v>
      </c>
    </row>
    <row r="2088" spans="1:50" hidden="1" x14ac:dyDescent="0.25">
      <c r="A2088" t="str">
        <f>INDEX('Community ID'!B:B,MATCH(M2088,'Community ID'!A:A,0))</f>
        <v>La Pelada</v>
      </c>
      <c r="B2088" t="str">
        <f>INDEX('Community ID'!$K:$K,MATCH('Environmental Data'!$N2088,'Community ID'!J:J,0))</f>
        <v>Constanza</v>
      </c>
      <c r="D2088" t="s">
        <v>6644</v>
      </c>
      <c r="F2088" t="s">
        <v>6645</v>
      </c>
      <c r="G2088" t="s">
        <v>151</v>
      </c>
      <c r="H2088" t="s">
        <v>6646</v>
      </c>
      <c r="I2088">
        <v>30</v>
      </c>
      <c r="J2088">
        <v>8296998539</v>
      </c>
      <c r="K2088" t="s">
        <v>132</v>
      </c>
      <c r="L2088" t="s">
        <v>247</v>
      </c>
      <c r="M2088" t="s">
        <v>6119</v>
      </c>
      <c r="N2088" t="s">
        <v>97</v>
      </c>
      <c r="O2088" t="s">
        <v>53</v>
      </c>
      <c r="R2088" t="s">
        <v>438</v>
      </c>
      <c r="T2088" t="s">
        <v>6120</v>
      </c>
      <c r="U2088" t="s">
        <v>56</v>
      </c>
      <c r="V2088">
        <v>18.9825117</v>
      </c>
      <c r="W2088">
        <v>-70.615916600000006</v>
      </c>
      <c r="X2088" t="s">
        <v>82</v>
      </c>
      <c r="Y2088" t="s">
        <v>82</v>
      </c>
      <c r="Z2088" t="s">
        <v>83</v>
      </c>
      <c r="AA2088" t="s">
        <v>84</v>
      </c>
      <c r="AB2088" t="s">
        <v>61</v>
      </c>
      <c r="AC2088" t="s">
        <v>61</v>
      </c>
      <c r="AD2088" t="s">
        <v>156</v>
      </c>
      <c r="AF2088" t="s">
        <v>63</v>
      </c>
      <c r="AG2088" t="s">
        <v>64</v>
      </c>
      <c r="AH2088" t="s">
        <v>120</v>
      </c>
      <c r="AI2088" t="s">
        <v>326</v>
      </c>
      <c r="AJ2088">
        <v>1</v>
      </c>
      <c r="AK2088" t="s">
        <v>66</v>
      </c>
      <c r="AL2088">
        <v>3</v>
      </c>
      <c r="AM2088">
        <v>0</v>
      </c>
      <c r="AN2088" t="s">
        <v>61</v>
      </c>
      <c r="AO2088" t="s">
        <v>67</v>
      </c>
      <c r="AT2088" s="1">
        <v>43860</v>
      </c>
      <c r="AU2088" t="s">
        <v>12693</v>
      </c>
      <c r="AW2088" t="s">
        <v>71</v>
      </c>
      <c r="AX2088" t="s">
        <v>72</v>
      </c>
    </row>
    <row r="2089" spans="1:50" hidden="1" x14ac:dyDescent="0.25">
      <c r="A2089" t="str">
        <f>INDEX('Community ID'!B:B,MATCH(M2089,'Community ID'!A:A,0))</f>
        <v>La Pelada</v>
      </c>
      <c r="B2089" t="str">
        <f>INDEX('Community ID'!$K:$K,MATCH('Environmental Data'!$N2089,'Community ID'!J:J,0))</f>
        <v>Constanza</v>
      </c>
      <c r="D2089" t="s">
        <v>6647</v>
      </c>
      <c r="G2089" t="s">
        <v>151</v>
      </c>
      <c r="H2089" s="1">
        <v>28897</v>
      </c>
      <c r="I2089">
        <v>42</v>
      </c>
      <c r="J2089" t="s">
        <v>6648</v>
      </c>
      <c r="K2089" t="s">
        <v>49</v>
      </c>
      <c r="L2089" t="s">
        <v>860</v>
      </c>
      <c r="M2089" t="s">
        <v>5903</v>
      </c>
      <c r="N2089" t="s">
        <v>97</v>
      </c>
      <c r="O2089" t="s">
        <v>98</v>
      </c>
      <c r="Q2089" t="s">
        <v>134</v>
      </c>
      <c r="R2089" t="s">
        <v>135</v>
      </c>
      <c r="T2089" t="s">
        <v>5904</v>
      </c>
      <c r="U2089" t="s">
        <v>56</v>
      </c>
      <c r="V2089">
        <v>18.9825117</v>
      </c>
      <c r="W2089">
        <v>-70.615916600000006</v>
      </c>
      <c r="X2089" t="s">
        <v>82</v>
      </c>
      <c r="Y2089" t="s">
        <v>82</v>
      </c>
      <c r="Z2089" t="s">
        <v>83</v>
      </c>
      <c r="AA2089" t="s">
        <v>84</v>
      </c>
      <c r="AB2089" t="s">
        <v>61</v>
      </c>
      <c r="AC2089" t="s">
        <v>61</v>
      </c>
      <c r="AD2089" t="s">
        <v>156</v>
      </c>
      <c r="AE2089" t="s">
        <v>157</v>
      </c>
      <c r="AF2089" t="s">
        <v>111</v>
      </c>
      <c r="AI2089" t="s">
        <v>6649</v>
      </c>
      <c r="AJ2089">
        <v>1</v>
      </c>
      <c r="AK2089" t="s">
        <v>6650</v>
      </c>
      <c r="AL2089">
        <v>2</v>
      </c>
      <c r="AM2089">
        <v>0</v>
      </c>
      <c r="AO2089" t="s">
        <v>67</v>
      </c>
      <c r="AT2089" s="1">
        <v>43860</v>
      </c>
      <c r="AU2089" t="s">
        <v>12694</v>
      </c>
      <c r="AW2089" t="s">
        <v>71</v>
      </c>
      <c r="AX2089" t="s">
        <v>72</v>
      </c>
    </row>
    <row r="2090" spans="1:50" ht="45" hidden="1" x14ac:dyDescent="0.25">
      <c r="A2090" t="str">
        <f>INDEX('Community ID'!B:B,MATCH(M2090,'Community ID'!A:A,0))</f>
        <v>La Pelada</v>
      </c>
      <c r="B2090" t="str">
        <f>INDEX('Community ID'!$K:$K,MATCH('Environmental Data'!$N2090,'Community ID'!J:J,0))</f>
        <v>Constanza</v>
      </c>
      <c r="D2090" t="s">
        <v>6653</v>
      </c>
      <c r="F2090" t="s">
        <v>806</v>
      </c>
      <c r="G2090" t="s">
        <v>151</v>
      </c>
      <c r="H2090" s="1">
        <v>24869</v>
      </c>
      <c r="I2090">
        <v>53</v>
      </c>
      <c r="J2090">
        <v>8296805046</v>
      </c>
      <c r="K2090" t="s">
        <v>76</v>
      </c>
      <c r="M2090" t="s">
        <v>5903</v>
      </c>
      <c r="N2090" t="s">
        <v>79</v>
      </c>
      <c r="O2090" t="s">
        <v>97</v>
      </c>
      <c r="Q2090" t="s">
        <v>971</v>
      </c>
      <c r="T2090" t="s">
        <v>6205</v>
      </c>
      <c r="U2090" t="s">
        <v>56</v>
      </c>
      <c r="V2090">
        <v>18.981317399999998</v>
      </c>
      <c r="W2090">
        <v>-70.611455100000001</v>
      </c>
      <c r="X2090" t="s">
        <v>82</v>
      </c>
      <c r="Y2090" t="s">
        <v>82</v>
      </c>
      <c r="Z2090" t="s">
        <v>83</v>
      </c>
      <c r="AA2090" t="s">
        <v>84</v>
      </c>
      <c r="AB2090" t="s">
        <v>61</v>
      </c>
      <c r="AC2090" t="s">
        <v>61</v>
      </c>
      <c r="AD2090" t="s">
        <v>156</v>
      </c>
      <c r="AE2090" t="s">
        <v>157</v>
      </c>
      <c r="AF2090" t="s">
        <v>395</v>
      </c>
      <c r="AG2090" s="2" t="s">
        <v>5582</v>
      </c>
      <c r="AH2090" t="s">
        <v>120</v>
      </c>
      <c r="AI2090" t="s">
        <v>5343</v>
      </c>
      <c r="AJ2090">
        <v>1</v>
      </c>
      <c r="AK2090" t="s">
        <v>6654</v>
      </c>
      <c r="AL2090">
        <v>1</v>
      </c>
      <c r="AN2090" t="s">
        <v>60</v>
      </c>
      <c r="AO2090" t="s">
        <v>67</v>
      </c>
      <c r="AT2090" s="1">
        <v>43860</v>
      </c>
      <c r="AU2090" t="s">
        <v>12695</v>
      </c>
      <c r="AW2090" t="s">
        <v>71</v>
      </c>
      <c r="AX2090" t="s">
        <v>72</v>
      </c>
    </row>
    <row r="2091" spans="1:50" hidden="1" x14ac:dyDescent="0.25">
      <c r="A2091" t="str">
        <f>INDEX('Community ID'!B:B,MATCH(M2091,'Community ID'!A:A,0))</f>
        <v>La Pelada</v>
      </c>
      <c r="B2091" t="str">
        <f>INDEX('Community ID'!$K:$K,MATCH('Environmental Data'!$N2091,'Community ID'!J:J,0))</f>
        <v>Constanza</v>
      </c>
      <c r="D2091" t="s">
        <v>6651</v>
      </c>
      <c r="F2091" t="s">
        <v>5173</v>
      </c>
      <c r="G2091" t="s">
        <v>151</v>
      </c>
      <c r="H2091" s="1">
        <v>22684</v>
      </c>
      <c r="I2091">
        <v>59</v>
      </c>
      <c r="K2091" t="s">
        <v>49</v>
      </c>
      <c r="L2091" t="s">
        <v>127</v>
      </c>
      <c r="M2091" t="s">
        <v>5903</v>
      </c>
      <c r="N2091" t="s">
        <v>97</v>
      </c>
      <c r="O2091" t="s">
        <v>147</v>
      </c>
      <c r="Q2091" t="s">
        <v>134</v>
      </c>
      <c r="T2091" t="s">
        <v>1836</v>
      </c>
      <c r="U2091" t="s">
        <v>56</v>
      </c>
      <c r="V2091">
        <v>18.970551523397599</v>
      </c>
      <c r="W2091">
        <v>-70.616437867349504</v>
      </c>
      <c r="X2091" t="s">
        <v>82</v>
      </c>
      <c r="Y2091" t="s">
        <v>82</v>
      </c>
      <c r="Z2091" t="s">
        <v>83</v>
      </c>
      <c r="AA2091" t="s">
        <v>84</v>
      </c>
      <c r="AC2091" t="s">
        <v>60</v>
      </c>
      <c r="AD2091" t="s">
        <v>156</v>
      </c>
      <c r="AE2091" t="s">
        <v>176</v>
      </c>
      <c r="AF2091" t="s">
        <v>63</v>
      </c>
      <c r="AG2091" t="s">
        <v>6652</v>
      </c>
      <c r="AH2091" t="s">
        <v>97</v>
      </c>
      <c r="AI2091" t="s">
        <v>5343</v>
      </c>
      <c r="AJ2091">
        <v>1</v>
      </c>
      <c r="AK2091" t="s">
        <v>1314</v>
      </c>
      <c r="AL2091">
        <v>1</v>
      </c>
      <c r="AN2091" t="s">
        <v>60</v>
      </c>
      <c r="AO2091" t="s">
        <v>67</v>
      </c>
      <c r="AT2091" s="1">
        <v>43860</v>
      </c>
      <c r="AU2091" t="s">
        <v>12696</v>
      </c>
      <c r="AW2091" t="s">
        <v>71</v>
      </c>
      <c r="AX2091" t="s">
        <v>72</v>
      </c>
    </row>
    <row r="2092" spans="1:50" hidden="1" x14ac:dyDescent="0.25">
      <c r="A2092" t="str">
        <f>INDEX('Community ID'!B:B,MATCH(M2092,'Community ID'!A:A,0))</f>
        <v>La Pelada</v>
      </c>
      <c r="B2092" t="str">
        <f>INDEX('Community ID'!$K:$K,MATCH('Environmental Data'!$N2092,'Community ID'!J:J,0))</f>
        <v>Constanza</v>
      </c>
      <c r="D2092" t="s">
        <v>6655</v>
      </c>
      <c r="F2092" t="s">
        <v>6656</v>
      </c>
      <c r="G2092" t="s">
        <v>173</v>
      </c>
      <c r="H2092" s="1">
        <v>15830</v>
      </c>
      <c r="I2092">
        <v>78</v>
      </c>
      <c r="J2092">
        <v>8298024373</v>
      </c>
      <c r="K2092" t="s">
        <v>76</v>
      </c>
      <c r="L2092" t="s">
        <v>127</v>
      </c>
      <c r="M2092" t="s">
        <v>5903</v>
      </c>
      <c r="N2092" t="s">
        <v>97</v>
      </c>
      <c r="O2092" t="s">
        <v>147</v>
      </c>
      <c r="Q2092" t="s">
        <v>134</v>
      </c>
      <c r="T2092" t="s">
        <v>1836</v>
      </c>
      <c r="U2092" t="s">
        <v>56</v>
      </c>
      <c r="V2092">
        <v>18.9698666380894</v>
      </c>
      <c r="W2092">
        <v>-70.616468964210299</v>
      </c>
      <c r="X2092" t="s">
        <v>82</v>
      </c>
      <c r="Y2092" t="s">
        <v>82</v>
      </c>
      <c r="Z2092" t="s">
        <v>83</v>
      </c>
      <c r="AA2092" t="s">
        <v>84</v>
      </c>
      <c r="AB2092" t="s">
        <v>60</v>
      </c>
      <c r="AD2092" t="s">
        <v>156</v>
      </c>
      <c r="AE2092" t="s">
        <v>176</v>
      </c>
      <c r="AF2092" t="s">
        <v>63</v>
      </c>
      <c r="AG2092" t="s">
        <v>971</v>
      </c>
      <c r="AH2092" t="s">
        <v>97</v>
      </c>
      <c r="AI2092" t="s">
        <v>5343</v>
      </c>
      <c r="AJ2092">
        <v>15</v>
      </c>
      <c r="AK2092" t="s">
        <v>1314</v>
      </c>
      <c r="AL2092">
        <v>1</v>
      </c>
      <c r="AN2092" t="s">
        <v>60</v>
      </c>
      <c r="AO2092" t="s">
        <v>67</v>
      </c>
      <c r="AT2092" s="1">
        <v>43860</v>
      </c>
      <c r="AU2092" t="s">
        <v>12697</v>
      </c>
      <c r="AW2092" t="s">
        <v>71</v>
      </c>
      <c r="AX2092" t="s">
        <v>72</v>
      </c>
    </row>
    <row r="2093" spans="1:50" hidden="1" x14ac:dyDescent="0.25">
      <c r="A2093" t="str">
        <f>INDEX('Community ID'!B:B,MATCH(M2093,'Community ID'!A:A,0))</f>
        <v>La Pelada</v>
      </c>
      <c r="B2093" t="str">
        <f>INDEX('Community ID'!$K:$K,MATCH('Environmental Data'!$N2093,'Community ID'!J:J,0))</f>
        <v>Constanza</v>
      </c>
      <c r="D2093" t="s">
        <v>6657</v>
      </c>
      <c r="F2093" t="s">
        <v>126</v>
      </c>
      <c r="G2093" t="s">
        <v>173</v>
      </c>
      <c r="H2093" t="s">
        <v>194</v>
      </c>
      <c r="I2093">
        <v>2021</v>
      </c>
      <c r="K2093" t="s">
        <v>76</v>
      </c>
      <c r="L2093" t="s">
        <v>127</v>
      </c>
      <c r="M2093" t="s">
        <v>5903</v>
      </c>
      <c r="N2093" t="s">
        <v>97</v>
      </c>
      <c r="O2093" t="s">
        <v>98</v>
      </c>
      <c r="T2093" t="s">
        <v>6120</v>
      </c>
      <c r="U2093" t="s">
        <v>56</v>
      </c>
      <c r="V2093">
        <v>18.971645800000001</v>
      </c>
      <c r="W2093">
        <v>-70.617403800000005</v>
      </c>
      <c r="X2093" t="s">
        <v>82</v>
      </c>
      <c r="Y2093" t="s">
        <v>57</v>
      </c>
      <c r="Z2093" t="s">
        <v>83</v>
      </c>
      <c r="AA2093" t="s">
        <v>84</v>
      </c>
      <c r="AB2093" t="s">
        <v>60</v>
      </c>
      <c r="AD2093" t="s">
        <v>156</v>
      </c>
      <c r="AE2093" t="s">
        <v>176</v>
      </c>
      <c r="AF2093" t="s">
        <v>111</v>
      </c>
      <c r="AG2093" t="s">
        <v>64</v>
      </c>
      <c r="AH2093" t="s">
        <v>120</v>
      </c>
      <c r="AI2093" t="s">
        <v>326</v>
      </c>
      <c r="AJ2093">
        <v>1</v>
      </c>
      <c r="AK2093" t="s">
        <v>1216</v>
      </c>
      <c r="AL2093">
        <v>4</v>
      </c>
      <c r="AN2093" t="s">
        <v>60</v>
      </c>
      <c r="AO2093" t="s">
        <v>67</v>
      </c>
      <c r="AT2093" s="1">
        <v>43860</v>
      </c>
      <c r="AU2093" t="s">
        <v>12698</v>
      </c>
      <c r="AW2093" t="s">
        <v>71</v>
      </c>
      <c r="AX2093" t="s">
        <v>72</v>
      </c>
    </row>
    <row r="2094" spans="1:50" ht="30" hidden="1" x14ac:dyDescent="0.25">
      <c r="A2094" t="str">
        <f>INDEX('Community ID'!B:B,MATCH(M2094,'Community ID'!A:A,0))</f>
        <v>La Pelada</v>
      </c>
      <c r="B2094" t="str">
        <f>INDEX('Community ID'!$K:$K,MATCH('Environmental Data'!$N2094,'Community ID'!J:J,0))</f>
        <v>Constanza</v>
      </c>
      <c r="D2094" t="s">
        <v>6659</v>
      </c>
      <c r="F2094" t="s">
        <v>2112</v>
      </c>
      <c r="G2094" t="s">
        <v>151</v>
      </c>
      <c r="H2094" t="s">
        <v>6660</v>
      </c>
      <c r="I2094">
        <v>30</v>
      </c>
      <c r="J2094">
        <v>8295516422</v>
      </c>
      <c r="K2094" t="s">
        <v>49</v>
      </c>
      <c r="L2094" t="s">
        <v>247</v>
      </c>
      <c r="M2094" t="s">
        <v>5903</v>
      </c>
      <c r="N2094" t="s">
        <v>97</v>
      </c>
      <c r="O2094" t="s">
        <v>147</v>
      </c>
      <c r="T2094" t="s">
        <v>1836</v>
      </c>
      <c r="U2094" t="s">
        <v>56</v>
      </c>
      <c r="V2094">
        <v>18.970136451552499</v>
      </c>
      <c r="W2094">
        <v>-70.616708435183895</v>
      </c>
      <c r="X2094" t="s">
        <v>82</v>
      </c>
      <c r="Y2094" t="s">
        <v>57</v>
      </c>
      <c r="Z2094" t="s">
        <v>83</v>
      </c>
      <c r="AA2094" t="s">
        <v>84</v>
      </c>
      <c r="AB2094" t="s">
        <v>61</v>
      </c>
      <c r="AC2094" t="s">
        <v>61</v>
      </c>
      <c r="AD2094" t="s">
        <v>156</v>
      </c>
      <c r="AE2094" t="s">
        <v>176</v>
      </c>
      <c r="AF2094" t="s">
        <v>63</v>
      </c>
      <c r="AG2094" t="s">
        <v>97</v>
      </c>
      <c r="AH2094" t="s">
        <v>97</v>
      </c>
      <c r="AI2094" s="2" t="s">
        <v>6661</v>
      </c>
      <c r="AJ2094">
        <v>1</v>
      </c>
      <c r="AK2094" t="s">
        <v>1314</v>
      </c>
      <c r="AL2094">
        <v>2</v>
      </c>
      <c r="AN2094" t="s">
        <v>60</v>
      </c>
      <c r="AO2094" t="s">
        <v>67</v>
      </c>
      <c r="AT2094" s="1">
        <v>43860</v>
      </c>
      <c r="AU2094" t="s">
        <v>12699</v>
      </c>
      <c r="AW2094" t="s">
        <v>71</v>
      </c>
      <c r="AX2094" t="s">
        <v>72</v>
      </c>
    </row>
    <row r="2095" spans="1:50" hidden="1" x14ac:dyDescent="0.25">
      <c r="A2095" t="str">
        <f>INDEX('Community ID'!B:B,MATCH(M2095,'Community ID'!A:A,0))</f>
        <v>La Pelada</v>
      </c>
      <c r="B2095" t="str">
        <f>INDEX('Community ID'!$K:$K,MATCH('Environmental Data'!$N2095,'Community ID'!J:J,0))</f>
        <v>Constanza</v>
      </c>
      <c r="D2095" t="s">
        <v>6662</v>
      </c>
      <c r="F2095" t="s">
        <v>1687</v>
      </c>
      <c r="G2095" t="s">
        <v>151</v>
      </c>
      <c r="H2095" t="s">
        <v>6663</v>
      </c>
      <c r="I2095">
        <v>64</v>
      </c>
      <c r="J2095" t="s">
        <v>6664</v>
      </c>
      <c r="K2095" t="s">
        <v>49</v>
      </c>
      <c r="M2095" t="s">
        <v>5903</v>
      </c>
      <c r="N2095" t="s">
        <v>97</v>
      </c>
      <c r="O2095" t="s">
        <v>98</v>
      </c>
      <c r="R2095" t="s">
        <v>134</v>
      </c>
      <c r="T2095" t="s">
        <v>5904</v>
      </c>
      <c r="U2095" t="s">
        <v>56</v>
      </c>
      <c r="V2095">
        <v>18.9825117</v>
      </c>
      <c r="W2095">
        <v>-70.615916600000006</v>
      </c>
      <c r="X2095" t="s">
        <v>82</v>
      </c>
      <c r="Y2095" t="s">
        <v>82</v>
      </c>
      <c r="Z2095" t="s">
        <v>83</v>
      </c>
      <c r="AA2095" t="s">
        <v>84</v>
      </c>
      <c r="AB2095" t="s">
        <v>60</v>
      </c>
      <c r="AD2095" t="s">
        <v>156</v>
      </c>
      <c r="AE2095" t="s">
        <v>176</v>
      </c>
      <c r="AF2095" t="s">
        <v>63</v>
      </c>
      <c r="AG2095" t="s">
        <v>135</v>
      </c>
      <c r="AH2095" t="s">
        <v>120</v>
      </c>
      <c r="AI2095" t="s">
        <v>6665</v>
      </c>
      <c r="AJ2095">
        <v>1</v>
      </c>
      <c r="AK2095" t="s">
        <v>6666</v>
      </c>
      <c r="AL2095">
        <v>1</v>
      </c>
      <c r="AM2095">
        <v>0</v>
      </c>
      <c r="AN2095" t="s">
        <v>60</v>
      </c>
      <c r="AO2095" t="s">
        <v>67</v>
      </c>
      <c r="AT2095" s="1">
        <v>43860</v>
      </c>
      <c r="AU2095" t="s">
        <v>12700</v>
      </c>
      <c r="AW2095" t="s">
        <v>71</v>
      </c>
      <c r="AX2095" t="s">
        <v>72</v>
      </c>
    </row>
    <row r="2096" spans="1:50" hidden="1" x14ac:dyDescent="0.25">
      <c r="A2096" t="str">
        <f>INDEX('Community ID'!B:B,MATCH(M2096,'Community ID'!A:A,0))</f>
        <v>La Pelada</v>
      </c>
      <c r="B2096" t="str">
        <f>INDEX('Community ID'!$K:$K,MATCH('Environmental Data'!$N2096,'Community ID'!J:J,0))</f>
        <v>Constanza</v>
      </c>
      <c r="D2096" t="s">
        <v>6667</v>
      </c>
      <c r="F2096" t="s">
        <v>3506</v>
      </c>
      <c r="G2096" t="s">
        <v>173</v>
      </c>
      <c r="H2096" t="s">
        <v>6668</v>
      </c>
      <c r="I2096">
        <v>34</v>
      </c>
      <c r="J2096">
        <v>8098712540</v>
      </c>
      <c r="K2096" t="s">
        <v>117</v>
      </c>
      <c r="L2096" t="s">
        <v>118</v>
      </c>
      <c r="M2096" t="s">
        <v>5903</v>
      </c>
      <c r="N2096" t="s">
        <v>97</v>
      </c>
      <c r="O2096" t="s">
        <v>98</v>
      </c>
      <c r="T2096" t="s">
        <v>6120</v>
      </c>
      <c r="U2096" t="s">
        <v>56</v>
      </c>
      <c r="V2096">
        <v>18.971645800000001</v>
      </c>
      <c r="W2096">
        <v>-70.617403800000005</v>
      </c>
      <c r="X2096" t="s">
        <v>82</v>
      </c>
      <c r="Y2096" t="s">
        <v>57</v>
      </c>
      <c r="Z2096" t="s">
        <v>83</v>
      </c>
      <c r="AA2096" t="s">
        <v>155</v>
      </c>
      <c r="AB2096" t="s">
        <v>60</v>
      </c>
      <c r="AD2096" t="s">
        <v>156</v>
      </c>
      <c r="AE2096" t="s">
        <v>176</v>
      </c>
      <c r="AF2096" t="s">
        <v>63</v>
      </c>
      <c r="AG2096" t="s">
        <v>954</v>
      </c>
      <c r="AH2096" t="s">
        <v>120</v>
      </c>
      <c r="AI2096" t="s">
        <v>326</v>
      </c>
      <c r="AJ2096">
        <v>1</v>
      </c>
      <c r="AK2096" t="s">
        <v>1216</v>
      </c>
      <c r="AL2096">
        <v>3</v>
      </c>
      <c r="AM2096">
        <v>1</v>
      </c>
      <c r="AN2096" t="s">
        <v>60</v>
      </c>
      <c r="AO2096" t="s">
        <v>67</v>
      </c>
      <c r="AT2096" s="1">
        <v>43860</v>
      </c>
      <c r="AU2096" t="s">
        <v>12701</v>
      </c>
      <c r="AW2096" t="s">
        <v>71</v>
      </c>
      <c r="AX2096" t="s">
        <v>72</v>
      </c>
    </row>
    <row r="2097" spans="1:50" hidden="1" x14ac:dyDescent="0.25">
      <c r="A2097" t="str">
        <f>INDEX('Community ID'!B:B,MATCH(M2097,'Community ID'!A:A,0))</f>
        <v>La Pelada</v>
      </c>
      <c r="B2097" t="str">
        <f>INDEX('Community ID'!$K:$K,MATCH('Environmental Data'!$N2097,'Community ID'!J:J,0))</f>
        <v>Constanza</v>
      </c>
      <c r="D2097" t="s">
        <v>6669</v>
      </c>
      <c r="F2097" t="s">
        <v>4466</v>
      </c>
      <c r="G2097" t="s">
        <v>173</v>
      </c>
      <c r="H2097" t="s">
        <v>6670</v>
      </c>
      <c r="I2097">
        <v>38</v>
      </c>
      <c r="J2097" t="s">
        <v>6671</v>
      </c>
      <c r="K2097" t="s">
        <v>49</v>
      </c>
      <c r="L2097" t="s">
        <v>127</v>
      </c>
      <c r="M2097" t="s">
        <v>5903</v>
      </c>
      <c r="N2097" t="s">
        <v>97</v>
      </c>
      <c r="O2097" t="s">
        <v>98</v>
      </c>
      <c r="Q2097" t="s">
        <v>134</v>
      </c>
      <c r="T2097" t="s">
        <v>5904</v>
      </c>
      <c r="U2097" t="s">
        <v>56</v>
      </c>
      <c r="V2097">
        <v>18.971645800000001</v>
      </c>
      <c r="W2097">
        <v>-70.617403800000005</v>
      </c>
      <c r="X2097" t="s">
        <v>82</v>
      </c>
      <c r="Y2097" t="s">
        <v>275</v>
      </c>
      <c r="Z2097" t="s">
        <v>83</v>
      </c>
      <c r="AA2097" t="s">
        <v>84</v>
      </c>
      <c r="AC2097" t="s">
        <v>60</v>
      </c>
      <c r="AD2097" t="s">
        <v>156</v>
      </c>
      <c r="AE2097" t="s">
        <v>176</v>
      </c>
      <c r="AF2097" t="s">
        <v>86</v>
      </c>
      <c r="AG2097" t="s">
        <v>954</v>
      </c>
      <c r="AH2097" t="s">
        <v>6672</v>
      </c>
      <c r="AI2097" t="s">
        <v>6673</v>
      </c>
      <c r="AJ2097">
        <v>1</v>
      </c>
      <c r="AK2097" t="s">
        <v>837</v>
      </c>
      <c r="AL2097">
        <v>2</v>
      </c>
      <c r="AM2097">
        <v>0</v>
      </c>
      <c r="AN2097" t="s">
        <v>61</v>
      </c>
      <c r="AO2097" t="s">
        <v>67</v>
      </c>
      <c r="AT2097" s="1">
        <v>43860</v>
      </c>
      <c r="AU2097" t="s">
        <v>12702</v>
      </c>
      <c r="AW2097" t="s">
        <v>71</v>
      </c>
      <c r="AX2097" t="s">
        <v>72</v>
      </c>
    </row>
    <row r="2098" spans="1:50" hidden="1" x14ac:dyDescent="0.25">
      <c r="A2098" t="str">
        <f>INDEX('Community ID'!B:B,MATCH(M2098,'Community ID'!A:A,0))</f>
        <v>La Pelada</v>
      </c>
      <c r="B2098" t="str">
        <f>INDEX('Community ID'!$K:$K,MATCH('Environmental Data'!$N2098,'Community ID'!J:J,0))</f>
        <v>Constanza</v>
      </c>
      <c r="D2098" t="s">
        <v>6674</v>
      </c>
      <c r="F2098" t="s">
        <v>2362</v>
      </c>
      <c r="G2098" t="s">
        <v>173</v>
      </c>
      <c r="H2098" s="1">
        <v>24384</v>
      </c>
      <c r="I2098">
        <v>55</v>
      </c>
      <c r="K2098" t="s">
        <v>76</v>
      </c>
      <c r="L2098" t="s">
        <v>127</v>
      </c>
      <c r="M2098" t="s">
        <v>5903</v>
      </c>
      <c r="N2098" t="s">
        <v>97</v>
      </c>
      <c r="O2098" t="s">
        <v>98</v>
      </c>
      <c r="Q2098" t="s">
        <v>134</v>
      </c>
      <c r="R2098" t="s">
        <v>3651</v>
      </c>
      <c r="T2098" t="s">
        <v>6120</v>
      </c>
      <c r="U2098" t="s">
        <v>56</v>
      </c>
      <c r="V2098">
        <v>18.971645800000001</v>
      </c>
      <c r="W2098">
        <v>-70.617403800000005</v>
      </c>
      <c r="X2098" t="s">
        <v>82</v>
      </c>
      <c r="Y2098" t="s">
        <v>100</v>
      </c>
      <c r="Z2098" t="s">
        <v>83</v>
      </c>
      <c r="AA2098" t="s">
        <v>84</v>
      </c>
      <c r="AB2098" t="s">
        <v>61</v>
      </c>
      <c r="AC2098" t="s">
        <v>61</v>
      </c>
      <c r="AD2098" t="s">
        <v>156</v>
      </c>
      <c r="AE2098" t="s">
        <v>176</v>
      </c>
      <c r="AF2098" t="s">
        <v>63</v>
      </c>
      <c r="AG2098" t="s">
        <v>87</v>
      </c>
      <c r="AH2098" t="s">
        <v>120</v>
      </c>
      <c r="AI2098" t="s">
        <v>884</v>
      </c>
      <c r="AJ2098">
        <v>1</v>
      </c>
      <c r="AK2098" t="s">
        <v>1216</v>
      </c>
      <c r="AL2098">
        <v>2</v>
      </c>
      <c r="AN2098" t="s">
        <v>60</v>
      </c>
      <c r="AO2098" t="s">
        <v>67</v>
      </c>
      <c r="AT2098" s="1">
        <v>43860</v>
      </c>
      <c r="AU2098" t="s">
        <v>12703</v>
      </c>
      <c r="AW2098" t="s">
        <v>71</v>
      </c>
      <c r="AX2098" t="s">
        <v>72</v>
      </c>
    </row>
    <row r="2099" spans="1:50" hidden="1" x14ac:dyDescent="0.25">
      <c r="A2099" t="str">
        <f>INDEX('Community ID'!B:B,MATCH(M2099,'Community ID'!A:A,0))</f>
        <v>La Pelada</v>
      </c>
      <c r="B2099" t="str">
        <f>INDEX('Community ID'!$K:$K,MATCH('Environmental Data'!$N2099,'Community ID'!J:J,0))</f>
        <v>Constanza</v>
      </c>
      <c r="D2099" t="s">
        <v>6675</v>
      </c>
      <c r="F2099" t="s">
        <v>2464</v>
      </c>
      <c r="G2099" t="s">
        <v>173</v>
      </c>
      <c r="H2099" s="1">
        <v>33880</v>
      </c>
      <c r="I2099">
        <v>29</v>
      </c>
      <c r="J2099">
        <v>8098713481</v>
      </c>
      <c r="K2099" t="s">
        <v>76</v>
      </c>
      <c r="L2099" t="s">
        <v>4749</v>
      </c>
      <c r="M2099" t="s">
        <v>5903</v>
      </c>
      <c r="N2099" t="s">
        <v>97</v>
      </c>
      <c r="O2099" t="s">
        <v>98</v>
      </c>
      <c r="T2099" t="s">
        <v>1836</v>
      </c>
      <c r="U2099" t="s">
        <v>56</v>
      </c>
      <c r="V2099">
        <v>18.968541710655099</v>
      </c>
      <c r="W2099">
        <v>-70.614946642956298</v>
      </c>
      <c r="X2099" t="s">
        <v>82</v>
      </c>
      <c r="Y2099" t="s">
        <v>100</v>
      </c>
      <c r="Z2099" t="s">
        <v>83</v>
      </c>
      <c r="AA2099" t="s">
        <v>84</v>
      </c>
      <c r="AB2099" t="s">
        <v>60</v>
      </c>
      <c r="AD2099" t="s">
        <v>156</v>
      </c>
      <c r="AE2099" t="s">
        <v>176</v>
      </c>
      <c r="AF2099" t="s">
        <v>63</v>
      </c>
      <c r="AG2099" t="s">
        <v>6652</v>
      </c>
      <c r="AH2099" t="s">
        <v>97</v>
      </c>
      <c r="AI2099" t="s">
        <v>5343</v>
      </c>
      <c r="AJ2099">
        <v>15</v>
      </c>
      <c r="AK2099" t="s">
        <v>1314</v>
      </c>
      <c r="AL2099">
        <v>5</v>
      </c>
      <c r="AN2099" t="s">
        <v>61</v>
      </c>
      <c r="AO2099" t="s">
        <v>67</v>
      </c>
      <c r="AT2099" s="1">
        <v>43860</v>
      </c>
      <c r="AU2099" t="s">
        <v>12704</v>
      </c>
      <c r="AW2099" t="s">
        <v>71</v>
      </c>
      <c r="AX2099" t="s">
        <v>72</v>
      </c>
    </row>
    <row r="2100" spans="1:50" hidden="1" x14ac:dyDescent="0.25">
      <c r="A2100" t="str">
        <f>INDEX('Community ID'!B:B,MATCH(M2100,'Community ID'!A:A,0))</f>
        <v>La Pelada</v>
      </c>
      <c r="B2100" t="str">
        <f>INDEX('Community ID'!$K:$K,MATCH('Environmental Data'!$N2100,'Community ID'!J:J,0))</f>
        <v>Constanza</v>
      </c>
      <c r="D2100" t="s">
        <v>6676</v>
      </c>
      <c r="F2100" t="s">
        <v>6677</v>
      </c>
      <c r="G2100" t="s">
        <v>173</v>
      </c>
      <c r="H2100" s="1">
        <v>30225</v>
      </c>
      <c r="I2100">
        <v>39</v>
      </c>
      <c r="J2100" t="s">
        <v>6678</v>
      </c>
      <c r="K2100" t="s">
        <v>49</v>
      </c>
      <c r="L2100" t="s">
        <v>127</v>
      </c>
      <c r="M2100" t="s">
        <v>5903</v>
      </c>
      <c r="N2100" t="s">
        <v>97</v>
      </c>
      <c r="O2100" t="s">
        <v>98</v>
      </c>
      <c r="Q2100" t="s">
        <v>134</v>
      </c>
      <c r="R2100" t="s">
        <v>135</v>
      </c>
      <c r="T2100" t="s">
        <v>5904</v>
      </c>
      <c r="U2100" t="s">
        <v>56</v>
      </c>
      <c r="V2100">
        <v>18.9825117</v>
      </c>
      <c r="W2100">
        <v>-70.615916600000006</v>
      </c>
      <c r="X2100" t="s">
        <v>82</v>
      </c>
      <c r="Y2100" t="s">
        <v>82</v>
      </c>
      <c r="Z2100" t="s">
        <v>83</v>
      </c>
      <c r="AA2100" t="s">
        <v>84</v>
      </c>
      <c r="AB2100" t="s">
        <v>60</v>
      </c>
      <c r="AD2100" t="s">
        <v>156</v>
      </c>
      <c r="AE2100" t="s">
        <v>157</v>
      </c>
      <c r="AF2100" t="s">
        <v>111</v>
      </c>
      <c r="AG2100" t="s">
        <v>64</v>
      </c>
      <c r="AH2100" t="s">
        <v>120</v>
      </c>
      <c r="AI2100" t="s">
        <v>6391</v>
      </c>
      <c r="AJ2100">
        <v>2</v>
      </c>
      <c r="AK2100" t="s">
        <v>5906</v>
      </c>
      <c r="AL2100">
        <v>3</v>
      </c>
      <c r="AM2100">
        <v>0</v>
      </c>
      <c r="AN2100" t="s">
        <v>60</v>
      </c>
      <c r="AO2100" t="s">
        <v>67</v>
      </c>
      <c r="AT2100" s="1">
        <v>43860</v>
      </c>
      <c r="AU2100" t="s">
        <v>12705</v>
      </c>
      <c r="AW2100" t="s">
        <v>71</v>
      </c>
      <c r="AX2100" t="s">
        <v>72</v>
      </c>
    </row>
    <row r="2101" spans="1:50" ht="30" hidden="1" x14ac:dyDescent="0.25">
      <c r="A2101" t="str">
        <f>INDEX('Community ID'!B:B,MATCH(M2101,'Community ID'!A:A,0))</f>
        <v>La Pelada</v>
      </c>
      <c r="B2101" t="str">
        <f>INDEX('Community ID'!$K:$K,MATCH('Environmental Data'!$N2101,'Community ID'!J:J,0))</f>
        <v>Constanza</v>
      </c>
      <c r="D2101" t="s">
        <v>6679</v>
      </c>
      <c r="G2101" t="s">
        <v>173</v>
      </c>
      <c r="H2101" s="1">
        <v>21497</v>
      </c>
      <c r="I2101">
        <v>63</v>
      </c>
      <c r="J2101">
        <v>8293252039</v>
      </c>
      <c r="K2101" t="s">
        <v>76</v>
      </c>
      <c r="L2101" t="s">
        <v>127</v>
      </c>
      <c r="M2101" t="s">
        <v>5903</v>
      </c>
      <c r="N2101" t="s">
        <v>97</v>
      </c>
      <c r="O2101" t="s">
        <v>98</v>
      </c>
      <c r="Q2101" t="s">
        <v>134</v>
      </c>
      <c r="T2101" t="s">
        <v>1836</v>
      </c>
      <c r="U2101" t="s">
        <v>56</v>
      </c>
      <c r="V2101">
        <v>18.968539992364999</v>
      </c>
      <c r="W2101">
        <v>-70.614958209982703</v>
      </c>
      <c r="X2101" t="s">
        <v>82</v>
      </c>
      <c r="Y2101" t="s">
        <v>82</v>
      </c>
      <c r="Z2101" t="s">
        <v>83</v>
      </c>
      <c r="AA2101" t="s">
        <v>84</v>
      </c>
      <c r="AB2101" t="s">
        <v>60</v>
      </c>
      <c r="AD2101" t="s">
        <v>181</v>
      </c>
      <c r="AE2101" t="s">
        <v>157</v>
      </c>
      <c r="AF2101" t="s">
        <v>63</v>
      </c>
      <c r="AG2101" t="s">
        <v>6652</v>
      </c>
      <c r="AH2101" t="s">
        <v>97</v>
      </c>
      <c r="AI2101" s="2" t="s">
        <v>6680</v>
      </c>
      <c r="AJ2101">
        <v>15</v>
      </c>
      <c r="AK2101" t="s">
        <v>1314</v>
      </c>
      <c r="AL2101">
        <v>3</v>
      </c>
      <c r="AN2101" t="s">
        <v>60</v>
      </c>
      <c r="AO2101" t="s">
        <v>67</v>
      </c>
      <c r="AT2101" s="1">
        <v>43860</v>
      </c>
      <c r="AU2101" t="s">
        <v>12706</v>
      </c>
      <c r="AW2101" t="s">
        <v>71</v>
      </c>
      <c r="AX2101" t="s">
        <v>72</v>
      </c>
    </row>
    <row r="2102" spans="1:50" hidden="1" x14ac:dyDescent="0.25">
      <c r="A2102" t="str">
        <f>INDEX('Community ID'!B:B,MATCH(M2102,'Community ID'!A:A,0))</f>
        <v>La Pelada</v>
      </c>
      <c r="B2102" t="str">
        <f>INDEX('Community ID'!$K:$K,MATCH('Environmental Data'!$N2102,'Community ID'!J:J,0))</f>
        <v>Constanza</v>
      </c>
      <c r="D2102" t="s">
        <v>6681</v>
      </c>
      <c r="F2102" t="s">
        <v>6682</v>
      </c>
      <c r="G2102" t="s">
        <v>173</v>
      </c>
      <c r="H2102" t="s">
        <v>6683</v>
      </c>
      <c r="I2102">
        <v>24</v>
      </c>
      <c r="J2102">
        <v>8294109515</v>
      </c>
      <c r="K2102" t="s">
        <v>201</v>
      </c>
      <c r="M2102" t="s">
        <v>6119</v>
      </c>
      <c r="N2102" t="s">
        <v>97</v>
      </c>
      <c r="O2102" t="s">
        <v>98</v>
      </c>
      <c r="Q2102" t="s">
        <v>134</v>
      </c>
      <c r="R2102" t="s">
        <v>3651</v>
      </c>
      <c r="T2102" t="s">
        <v>6120</v>
      </c>
      <c r="U2102" t="s">
        <v>56</v>
      </c>
      <c r="V2102">
        <v>18.971645800000001</v>
      </c>
      <c r="W2102">
        <v>-70.617403800000005</v>
      </c>
      <c r="X2102" t="s">
        <v>275</v>
      </c>
      <c r="Y2102" t="s">
        <v>275</v>
      </c>
      <c r="Z2102" t="s">
        <v>83</v>
      </c>
      <c r="AA2102" t="s">
        <v>155</v>
      </c>
      <c r="AB2102" t="s">
        <v>60</v>
      </c>
      <c r="AD2102" t="s">
        <v>156</v>
      </c>
      <c r="AE2102" t="s">
        <v>176</v>
      </c>
      <c r="AF2102" t="s">
        <v>63</v>
      </c>
      <c r="AG2102" t="s">
        <v>64</v>
      </c>
      <c r="AH2102" t="s">
        <v>120</v>
      </c>
      <c r="AI2102" t="s">
        <v>326</v>
      </c>
      <c r="AJ2102">
        <v>1</v>
      </c>
      <c r="AK2102" t="s">
        <v>6684</v>
      </c>
      <c r="AL2102">
        <v>3</v>
      </c>
      <c r="AM2102">
        <v>1</v>
      </c>
      <c r="AN2102" t="s">
        <v>61</v>
      </c>
      <c r="AO2102" t="s">
        <v>67</v>
      </c>
      <c r="AT2102" s="1">
        <v>43860</v>
      </c>
      <c r="AU2102" t="s">
        <v>12707</v>
      </c>
      <c r="AW2102" t="s">
        <v>71</v>
      </c>
      <c r="AX2102" t="s">
        <v>72</v>
      </c>
    </row>
    <row r="2103" spans="1:50" hidden="1" x14ac:dyDescent="0.25">
      <c r="A2103" t="str">
        <f>INDEX('Community ID'!B:B,MATCH(M2103,'Community ID'!A:A,0))</f>
        <v>La Pelada</v>
      </c>
      <c r="B2103" t="str">
        <f>INDEX('Community ID'!$K:$K,MATCH('Environmental Data'!$N2103,'Community ID'!J:J,0))</f>
        <v>Constanza</v>
      </c>
      <c r="D2103" t="s">
        <v>6685</v>
      </c>
      <c r="F2103" t="s">
        <v>6686</v>
      </c>
      <c r="G2103" t="s">
        <v>151</v>
      </c>
      <c r="H2103" t="s">
        <v>6687</v>
      </c>
      <c r="I2103">
        <v>82</v>
      </c>
      <c r="J2103" t="s">
        <v>6688</v>
      </c>
      <c r="K2103" t="s">
        <v>49</v>
      </c>
      <c r="L2103" t="s">
        <v>584</v>
      </c>
      <c r="M2103" t="s">
        <v>5903</v>
      </c>
      <c r="N2103" t="s">
        <v>97</v>
      </c>
      <c r="O2103" t="s">
        <v>98</v>
      </c>
      <c r="Q2103" t="s">
        <v>134</v>
      </c>
      <c r="R2103" t="s">
        <v>135</v>
      </c>
      <c r="T2103" t="s">
        <v>5904</v>
      </c>
      <c r="U2103" t="s">
        <v>56</v>
      </c>
      <c r="V2103">
        <v>18.9825117</v>
      </c>
      <c r="W2103">
        <v>-70.615916600000006</v>
      </c>
      <c r="X2103" t="s">
        <v>82</v>
      </c>
      <c r="Y2103" t="s">
        <v>82</v>
      </c>
      <c r="Z2103" t="s">
        <v>83</v>
      </c>
      <c r="AA2103" t="s">
        <v>84</v>
      </c>
      <c r="AB2103" t="s">
        <v>60</v>
      </c>
      <c r="AD2103" t="s">
        <v>156</v>
      </c>
      <c r="AE2103" t="s">
        <v>176</v>
      </c>
      <c r="AF2103" t="s">
        <v>63</v>
      </c>
      <c r="AG2103" t="s">
        <v>64</v>
      </c>
      <c r="AH2103" t="s">
        <v>120</v>
      </c>
      <c r="AI2103" t="s">
        <v>6689</v>
      </c>
      <c r="AJ2103">
        <v>2</v>
      </c>
      <c r="AK2103" t="s">
        <v>6690</v>
      </c>
      <c r="AL2103">
        <v>3</v>
      </c>
      <c r="AM2103">
        <v>0</v>
      </c>
      <c r="AN2103" t="s">
        <v>60</v>
      </c>
      <c r="AO2103" t="s">
        <v>67</v>
      </c>
      <c r="AT2103" s="1">
        <v>43860</v>
      </c>
      <c r="AU2103" t="s">
        <v>12708</v>
      </c>
      <c r="AW2103" t="s">
        <v>71</v>
      </c>
      <c r="AX2103" t="s">
        <v>72</v>
      </c>
    </row>
    <row r="2104" spans="1:50" ht="45" hidden="1" x14ac:dyDescent="0.25">
      <c r="A2104" t="str">
        <f>INDEX('Community ID'!B:B,MATCH(M2104,'Community ID'!A:A,0))</f>
        <v>La Pelada</v>
      </c>
      <c r="B2104" t="str">
        <f>INDEX('Community ID'!$K:$K,MATCH('Environmental Data'!$N2104,'Community ID'!J:J,0))</f>
        <v>Constanza</v>
      </c>
      <c r="D2104" t="s">
        <v>6691</v>
      </c>
      <c r="G2104" t="s">
        <v>173</v>
      </c>
      <c r="H2104" t="s">
        <v>6692</v>
      </c>
      <c r="I2104">
        <v>52</v>
      </c>
      <c r="J2104">
        <v>8092283381</v>
      </c>
      <c r="K2104" t="s">
        <v>76</v>
      </c>
      <c r="L2104" t="s">
        <v>1533</v>
      </c>
      <c r="M2104" t="s">
        <v>5903</v>
      </c>
      <c r="N2104" t="s">
        <v>97</v>
      </c>
      <c r="O2104" t="s">
        <v>147</v>
      </c>
      <c r="Q2104" t="s">
        <v>134</v>
      </c>
      <c r="T2104" t="s">
        <v>1836</v>
      </c>
      <c r="U2104" t="s">
        <v>56</v>
      </c>
      <c r="V2104">
        <v>18.969406136329201</v>
      </c>
      <c r="W2104">
        <v>-70.616017766362603</v>
      </c>
      <c r="X2104" t="s">
        <v>82</v>
      </c>
      <c r="Y2104" t="s">
        <v>82</v>
      </c>
      <c r="Z2104" t="s">
        <v>58</v>
      </c>
      <c r="AA2104" t="s">
        <v>84</v>
      </c>
      <c r="AB2104" t="s">
        <v>60</v>
      </c>
      <c r="AD2104" t="s">
        <v>181</v>
      </c>
      <c r="AE2104" t="s">
        <v>176</v>
      </c>
      <c r="AF2104" t="s">
        <v>63</v>
      </c>
      <c r="AG2104" t="s">
        <v>97</v>
      </c>
      <c r="AH2104" t="s">
        <v>2044</v>
      </c>
      <c r="AI2104" s="2" t="s">
        <v>6693</v>
      </c>
      <c r="AJ2104">
        <v>15</v>
      </c>
      <c r="AK2104" t="s">
        <v>1314</v>
      </c>
      <c r="AL2104">
        <v>3</v>
      </c>
      <c r="AN2104" t="s">
        <v>60</v>
      </c>
      <c r="AO2104" t="s">
        <v>67</v>
      </c>
      <c r="AT2104" s="1">
        <v>43860</v>
      </c>
      <c r="AU2104" t="s">
        <v>12709</v>
      </c>
      <c r="AW2104" t="s">
        <v>71</v>
      </c>
      <c r="AX2104" t="s">
        <v>72</v>
      </c>
    </row>
    <row r="2105" spans="1:50" hidden="1" x14ac:dyDescent="0.25">
      <c r="A2105" t="str">
        <f>INDEX('Community ID'!B:B,MATCH(M2105,'Community ID'!A:A,0))</f>
        <v>La Pelada</v>
      </c>
      <c r="B2105" t="str">
        <f>INDEX('Community ID'!$K:$K,MATCH('Environmental Data'!$N2105,'Community ID'!J:J,0))</f>
        <v>Constanza</v>
      </c>
      <c r="D2105" t="s">
        <v>6694</v>
      </c>
      <c r="F2105" t="s">
        <v>1102</v>
      </c>
      <c r="G2105" t="s">
        <v>151</v>
      </c>
      <c r="H2105" t="s">
        <v>6695</v>
      </c>
      <c r="I2105">
        <v>40</v>
      </c>
      <c r="J2105">
        <v>8097211312</v>
      </c>
      <c r="K2105" t="s">
        <v>49</v>
      </c>
      <c r="L2105" t="s">
        <v>4257</v>
      </c>
      <c r="M2105" t="s">
        <v>6119</v>
      </c>
      <c r="N2105" t="s">
        <v>79</v>
      </c>
      <c r="O2105" t="s">
        <v>98</v>
      </c>
      <c r="S2105">
        <v>5300313839</v>
      </c>
      <c r="T2105" t="s">
        <v>6120</v>
      </c>
      <c r="U2105" t="s">
        <v>56</v>
      </c>
      <c r="V2105">
        <v>18.971645800000001</v>
      </c>
      <c r="W2105">
        <v>-70.617403800000005</v>
      </c>
      <c r="X2105" t="s">
        <v>82</v>
      </c>
      <c r="Y2105" t="s">
        <v>57</v>
      </c>
      <c r="Z2105" t="s">
        <v>83</v>
      </c>
      <c r="AA2105" t="s">
        <v>84</v>
      </c>
      <c r="AB2105" t="s">
        <v>60</v>
      </c>
      <c r="AD2105" t="s">
        <v>156</v>
      </c>
      <c r="AE2105" t="s">
        <v>176</v>
      </c>
      <c r="AF2105" t="s">
        <v>111</v>
      </c>
      <c r="AG2105" t="s">
        <v>64</v>
      </c>
      <c r="AH2105" t="s">
        <v>120</v>
      </c>
      <c r="AI2105" t="s">
        <v>6696</v>
      </c>
      <c r="AJ2105">
        <v>1</v>
      </c>
      <c r="AK2105" t="s">
        <v>605</v>
      </c>
      <c r="AL2105">
        <v>4</v>
      </c>
      <c r="AM2105">
        <v>1</v>
      </c>
      <c r="AN2105" t="s">
        <v>60</v>
      </c>
      <c r="AO2105" t="s">
        <v>67</v>
      </c>
      <c r="AT2105" s="1">
        <v>43860</v>
      </c>
      <c r="AU2105" t="s">
        <v>12710</v>
      </c>
      <c r="AW2105" t="s">
        <v>71</v>
      </c>
      <c r="AX2105" t="s">
        <v>72</v>
      </c>
    </row>
    <row r="2106" spans="1:50" ht="45" hidden="1" x14ac:dyDescent="0.25">
      <c r="A2106" t="str">
        <f>INDEX('Community ID'!B:B,MATCH(M2106,'Community ID'!A:A,0))</f>
        <v>La Pelada</v>
      </c>
      <c r="B2106" t="str">
        <f>INDEX('Community ID'!$K:$K,MATCH('Environmental Data'!$N2106,'Community ID'!J:J,0))</f>
        <v>Constanza</v>
      </c>
      <c r="D2106" t="s">
        <v>6697</v>
      </c>
      <c r="G2106" t="s">
        <v>173</v>
      </c>
      <c r="H2106" t="s">
        <v>5908</v>
      </c>
      <c r="I2106">
        <v>52</v>
      </c>
      <c r="J2106">
        <v>8299807672</v>
      </c>
      <c r="K2106" t="s">
        <v>76</v>
      </c>
      <c r="L2106" t="s">
        <v>108</v>
      </c>
      <c r="M2106" t="s">
        <v>5903</v>
      </c>
      <c r="N2106" t="s">
        <v>97</v>
      </c>
      <c r="O2106" t="s">
        <v>98</v>
      </c>
      <c r="Q2106" t="s">
        <v>134</v>
      </c>
      <c r="T2106" t="s">
        <v>1836</v>
      </c>
      <c r="U2106" t="s">
        <v>56</v>
      </c>
      <c r="V2106">
        <v>18.983544065261501</v>
      </c>
      <c r="W2106">
        <v>-70.619386592670807</v>
      </c>
      <c r="X2106" t="s">
        <v>82</v>
      </c>
      <c r="Y2106" t="s">
        <v>82</v>
      </c>
      <c r="Z2106" t="s">
        <v>58</v>
      </c>
      <c r="AA2106" t="s">
        <v>84</v>
      </c>
      <c r="AB2106" t="s">
        <v>60</v>
      </c>
      <c r="AD2106" t="s">
        <v>156</v>
      </c>
      <c r="AE2106" t="s">
        <v>176</v>
      </c>
      <c r="AF2106" t="s">
        <v>63</v>
      </c>
      <c r="AG2106" t="s">
        <v>6087</v>
      </c>
      <c r="AH2106" t="s">
        <v>2044</v>
      </c>
      <c r="AI2106" s="2" t="s">
        <v>6698</v>
      </c>
      <c r="AJ2106">
        <v>15</v>
      </c>
      <c r="AK2106" t="s">
        <v>1314</v>
      </c>
      <c r="AL2106">
        <v>3</v>
      </c>
      <c r="AN2106" t="s">
        <v>60</v>
      </c>
      <c r="AO2106" t="s">
        <v>67</v>
      </c>
      <c r="AT2106" s="1">
        <v>43860</v>
      </c>
      <c r="AU2106" t="s">
        <v>12711</v>
      </c>
      <c r="AW2106" t="s">
        <v>71</v>
      </c>
      <c r="AX2106" t="s">
        <v>72</v>
      </c>
    </row>
    <row r="2107" spans="1:50" hidden="1" x14ac:dyDescent="0.25">
      <c r="A2107" t="str">
        <f>INDEX('Community ID'!B:B,MATCH(M2107,'Community ID'!A:A,0))</f>
        <v>La Pelada</v>
      </c>
      <c r="B2107" t="str">
        <f>INDEX('Community ID'!$K:$K,MATCH('Environmental Data'!$N2107,'Community ID'!J:J,0))</f>
        <v>Constanza</v>
      </c>
      <c r="D2107" t="s">
        <v>6699</v>
      </c>
      <c r="F2107" t="s">
        <v>6700</v>
      </c>
      <c r="G2107" t="s">
        <v>173</v>
      </c>
      <c r="H2107" t="s">
        <v>6701</v>
      </c>
      <c r="I2107">
        <v>24</v>
      </c>
      <c r="J2107">
        <v>8292564070</v>
      </c>
      <c r="K2107" t="s">
        <v>76</v>
      </c>
      <c r="L2107" t="s">
        <v>127</v>
      </c>
      <c r="M2107" t="s">
        <v>6119</v>
      </c>
      <c r="N2107" t="s">
        <v>97</v>
      </c>
      <c r="O2107" t="s">
        <v>98</v>
      </c>
      <c r="T2107" t="s">
        <v>6120</v>
      </c>
      <c r="U2107" t="s">
        <v>56</v>
      </c>
      <c r="V2107">
        <v>18.971645800000001</v>
      </c>
      <c r="W2107">
        <v>-70.617403800000005</v>
      </c>
      <c r="X2107" t="s">
        <v>100</v>
      </c>
      <c r="Y2107" t="s">
        <v>100</v>
      </c>
      <c r="Z2107" t="s">
        <v>83</v>
      </c>
      <c r="AA2107" t="s">
        <v>84</v>
      </c>
      <c r="AC2107" t="s">
        <v>60</v>
      </c>
      <c r="AD2107" t="s">
        <v>156</v>
      </c>
      <c r="AE2107" t="s">
        <v>157</v>
      </c>
      <c r="AF2107" t="s">
        <v>63</v>
      </c>
      <c r="AG2107" t="s">
        <v>64</v>
      </c>
      <c r="AH2107" t="s">
        <v>120</v>
      </c>
      <c r="AI2107" t="s">
        <v>326</v>
      </c>
      <c r="AJ2107">
        <v>1</v>
      </c>
      <c r="AK2107" t="s">
        <v>66</v>
      </c>
      <c r="AL2107">
        <v>6</v>
      </c>
      <c r="AM2107">
        <v>3</v>
      </c>
      <c r="AN2107" t="s">
        <v>61</v>
      </c>
      <c r="AO2107" t="s">
        <v>170</v>
      </c>
      <c r="AT2107" s="1">
        <v>43860</v>
      </c>
      <c r="AU2107" t="s">
        <v>12712</v>
      </c>
      <c r="AW2107" t="s">
        <v>71</v>
      </c>
      <c r="AX2107" t="s">
        <v>72</v>
      </c>
    </row>
    <row r="2108" spans="1:50" hidden="1" x14ac:dyDescent="0.25">
      <c r="A2108" t="str">
        <f>INDEX('Community ID'!B:B,MATCH(M2108,'Community ID'!A:A,0))</f>
        <v>La Pelada</v>
      </c>
      <c r="B2108" t="str">
        <f>INDEX('Community ID'!$K:$K,MATCH('Environmental Data'!$N2108,'Community ID'!J:J,0))</f>
        <v>Constanza</v>
      </c>
      <c r="D2108" t="s">
        <v>6702</v>
      </c>
      <c r="F2108" t="s">
        <v>5559</v>
      </c>
      <c r="G2108" t="s">
        <v>173</v>
      </c>
      <c r="H2108" s="1">
        <v>29648</v>
      </c>
      <c r="I2108">
        <v>40</v>
      </c>
      <c r="K2108" t="s">
        <v>76</v>
      </c>
      <c r="L2108" t="s">
        <v>127</v>
      </c>
      <c r="M2108" t="s">
        <v>6119</v>
      </c>
      <c r="N2108" t="s">
        <v>97</v>
      </c>
      <c r="O2108" t="s">
        <v>98</v>
      </c>
      <c r="T2108" t="s">
        <v>6120</v>
      </c>
      <c r="U2108" t="s">
        <v>56</v>
      </c>
      <c r="V2108">
        <v>18.9812096</v>
      </c>
      <c r="W2108">
        <v>-70.617031999999995</v>
      </c>
      <c r="X2108" t="s">
        <v>196</v>
      </c>
      <c r="Y2108" t="s">
        <v>57</v>
      </c>
      <c r="Z2108" t="s">
        <v>58</v>
      </c>
      <c r="AA2108" t="s">
        <v>84</v>
      </c>
      <c r="AC2108" t="s">
        <v>60</v>
      </c>
      <c r="AD2108" t="s">
        <v>156</v>
      </c>
      <c r="AE2108" t="s">
        <v>157</v>
      </c>
      <c r="AF2108" t="s">
        <v>111</v>
      </c>
      <c r="AG2108" t="s">
        <v>135</v>
      </c>
      <c r="AH2108" t="s">
        <v>120</v>
      </c>
      <c r="AI2108" t="s">
        <v>925</v>
      </c>
      <c r="AJ2108">
        <v>1</v>
      </c>
      <c r="AK2108" t="s">
        <v>1216</v>
      </c>
      <c r="AL2108">
        <v>5</v>
      </c>
      <c r="AM2108">
        <v>3</v>
      </c>
      <c r="AN2108" t="s">
        <v>61</v>
      </c>
      <c r="AO2108" t="s">
        <v>67</v>
      </c>
      <c r="AT2108" s="1">
        <v>43860</v>
      </c>
      <c r="AU2108" t="s">
        <v>12713</v>
      </c>
      <c r="AW2108" t="s">
        <v>71</v>
      </c>
      <c r="AX2108" t="s">
        <v>72</v>
      </c>
    </row>
    <row r="2109" spans="1:50" hidden="1" x14ac:dyDescent="0.25">
      <c r="A2109" t="str">
        <f>INDEX('Community ID'!B:B,MATCH(M2109,'Community ID'!A:A,0))</f>
        <v>El Arroyazo</v>
      </c>
      <c r="B2109" t="str">
        <f>INDEX('Community ID'!$K:$K,MATCH('Environmental Data'!$N2109,'Community ID'!J:J,0))</f>
        <v>Constanza</v>
      </c>
      <c r="D2109" t="s">
        <v>6703</v>
      </c>
      <c r="F2109" t="s">
        <v>6282</v>
      </c>
      <c r="G2109" t="s">
        <v>151</v>
      </c>
      <c r="H2109" t="s">
        <v>6704</v>
      </c>
      <c r="I2109">
        <v>56</v>
      </c>
      <c r="K2109" t="s">
        <v>49</v>
      </c>
      <c r="L2109" t="s">
        <v>548</v>
      </c>
      <c r="M2109" t="s">
        <v>217</v>
      </c>
      <c r="N2109" t="s">
        <v>97</v>
      </c>
      <c r="O2109" t="s">
        <v>147</v>
      </c>
      <c r="T2109" t="s">
        <v>5932</v>
      </c>
      <c r="U2109" t="s">
        <v>56</v>
      </c>
      <c r="V2109">
        <v>19.0221917</v>
      </c>
      <c r="W2109">
        <v>-70.547476649999993</v>
      </c>
      <c r="X2109" t="s">
        <v>82</v>
      </c>
      <c r="Y2109" t="s">
        <v>82</v>
      </c>
      <c r="Z2109" t="s">
        <v>110</v>
      </c>
      <c r="AA2109" t="s">
        <v>84</v>
      </c>
      <c r="AC2109" t="s">
        <v>60</v>
      </c>
      <c r="AD2109" t="s">
        <v>181</v>
      </c>
      <c r="AE2109" t="s">
        <v>176</v>
      </c>
      <c r="AF2109" t="s">
        <v>111</v>
      </c>
      <c r="AG2109" t="s">
        <v>6705</v>
      </c>
      <c r="AH2109" t="s">
        <v>6705</v>
      </c>
      <c r="AI2109" t="s">
        <v>5752</v>
      </c>
      <c r="AJ2109">
        <v>1</v>
      </c>
      <c r="AK2109" t="s">
        <v>89</v>
      </c>
      <c r="AL2109">
        <v>1</v>
      </c>
      <c r="AM2109">
        <v>0</v>
      </c>
      <c r="AN2109" t="s">
        <v>60</v>
      </c>
      <c r="AO2109" t="s">
        <v>67</v>
      </c>
      <c r="AT2109" s="1">
        <v>43852</v>
      </c>
      <c r="AU2109" t="s">
        <v>12714</v>
      </c>
      <c r="AW2109" t="s">
        <v>71</v>
      </c>
      <c r="AX2109" t="s">
        <v>72</v>
      </c>
    </row>
    <row r="2110" spans="1:50" hidden="1" x14ac:dyDescent="0.25">
      <c r="A2110" t="str">
        <f>INDEX('Community ID'!B:B,MATCH(M2110,'Community ID'!A:A,0))</f>
        <v>Los Embassadores</v>
      </c>
      <c r="B2110" t="str">
        <f>INDEX('Community ID'!$K:$K,MATCH('Environmental Data'!$N2110,'Community ID'!J:J,0))</f>
        <v>Constanza</v>
      </c>
      <c r="D2110" t="s">
        <v>6706</v>
      </c>
      <c r="F2110" t="s">
        <v>6707</v>
      </c>
      <c r="G2110" t="s">
        <v>173</v>
      </c>
      <c r="H2110" t="s">
        <v>6708</v>
      </c>
      <c r="I2110">
        <v>22</v>
      </c>
      <c r="J2110">
        <v>8099918702</v>
      </c>
      <c r="K2110" t="s">
        <v>76</v>
      </c>
      <c r="L2110" t="s">
        <v>108</v>
      </c>
      <c r="M2110" t="s">
        <v>5296</v>
      </c>
      <c r="N2110" t="s">
        <v>79</v>
      </c>
      <c r="O2110" t="s">
        <v>147</v>
      </c>
      <c r="T2110" t="s">
        <v>5932</v>
      </c>
      <c r="U2110" t="s">
        <v>56</v>
      </c>
      <c r="V2110">
        <v>18.91365747</v>
      </c>
      <c r="W2110">
        <v>-70.743745430000004</v>
      </c>
      <c r="X2110" t="s">
        <v>82</v>
      </c>
      <c r="Y2110" t="s">
        <v>100</v>
      </c>
      <c r="Z2110" t="s">
        <v>58</v>
      </c>
      <c r="AA2110" t="s">
        <v>155</v>
      </c>
      <c r="AB2110" t="s">
        <v>60</v>
      </c>
      <c r="AD2110" t="s">
        <v>156</v>
      </c>
      <c r="AE2110" t="s">
        <v>176</v>
      </c>
      <c r="AF2110" t="s">
        <v>63</v>
      </c>
      <c r="AG2110" t="s">
        <v>6705</v>
      </c>
      <c r="AH2110" t="s">
        <v>6705</v>
      </c>
      <c r="AI2110" t="s">
        <v>390</v>
      </c>
      <c r="AJ2110">
        <v>1</v>
      </c>
      <c r="AK2110" t="s">
        <v>89</v>
      </c>
      <c r="AL2110">
        <v>5</v>
      </c>
      <c r="AM2110">
        <v>3</v>
      </c>
      <c r="AN2110" t="s">
        <v>60</v>
      </c>
      <c r="AO2110" t="s">
        <v>67</v>
      </c>
      <c r="AT2110" s="1">
        <v>43848</v>
      </c>
      <c r="AU2110" t="s">
        <v>12715</v>
      </c>
      <c r="AW2110" t="s">
        <v>71</v>
      </c>
      <c r="AX2110" t="s">
        <v>72</v>
      </c>
    </row>
    <row r="2111" spans="1:50" hidden="1" x14ac:dyDescent="0.25">
      <c r="A2111" t="str">
        <f>INDEX('Community ID'!B:B,MATCH(M2111,'Community ID'!A:A,0))</f>
        <v>Los Embassadores</v>
      </c>
      <c r="B2111" t="str">
        <f>INDEX('Community ID'!$K:$K,MATCH('Environmental Data'!$N2111,'Community ID'!J:J,0))</f>
        <v>Constanza</v>
      </c>
      <c r="D2111" t="s">
        <v>6709</v>
      </c>
      <c r="F2111" t="s">
        <v>6710</v>
      </c>
      <c r="G2111" t="s">
        <v>173</v>
      </c>
      <c r="H2111" s="1">
        <v>26725</v>
      </c>
      <c r="I2111">
        <v>48</v>
      </c>
      <c r="J2111">
        <v>8094800926</v>
      </c>
      <c r="K2111" t="s">
        <v>49</v>
      </c>
      <c r="L2111" t="s">
        <v>6711</v>
      </c>
      <c r="M2111" t="s">
        <v>5296</v>
      </c>
      <c r="N2111" t="s">
        <v>79</v>
      </c>
      <c r="O2111" t="s">
        <v>147</v>
      </c>
      <c r="T2111" t="s">
        <v>5932</v>
      </c>
      <c r="U2111" t="s">
        <v>56</v>
      </c>
      <c r="V2111">
        <v>18.913582760000001</v>
      </c>
      <c r="W2111">
        <v>-70.743814349999994</v>
      </c>
      <c r="X2111" t="s">
        <v>82</v>
      </c>
      <c r="Y2111" t="s">
        <v>100</v>
      </c>
      <c r="Z2111" t="s">
        <v>58</v>
      </c>
      <c r="AA2111" t="s">
        <v>155</v>
      </c>
      <c r="AB2111" t="s">
        <v>60</v>
      </c>
      <c r="AD2111" t="s">
        <v>156</v>
      </c>
      <c r="AE2111" t="s">
        <v>176</v>
      </c>
      <c r="AF2111" t="s">
        <v>63</v>
      </c>
      <c r="AG2111" t="s">
        <v>6712</v>
      </c>
      <c r="AH2111" t="s">
        <v>6712</v>
      </c>
      <c r="AI2111" t="s">
        <v>390</v>
      </c>
      <c r="AJ2111">
        <v>1</v>
      </c>
      <c r="AK2111" t="s">
        <v>89</v>
      </c>
      <c r="AL2111">
        <v>4</v>
      </c>
      <c r="AM2111">
        <v>3</v>
      </c>
      <c r="AN2111" t="s">
        <v>60</v>
      </c>
      <c r="AO2111" t="s">
        <v>67</v>
      </c>
      <c r="AT2111" s="1">
        <v>43848</v>
      </c>
      <c r="AU2111" t="s">
        <v>12716</v>
      </c>
      <c r="AW2111" t="s">
        <v>71</v>
      </c>
      <c r="AX2111" t="s">
        <v>72</v>
      </c>
    </row>
    <row r="2112" spans="1:50" hidden="1" x14ac:dyDescent="0.25">
      <c r="A2112" t="str">
        <f>INDEX('Community ID'!B:B,MATCH(M2112,'Community ID'!A:A,0))</f>
        <v>Arroyo Arriba</v>
      </c>
      <c r="B2112" t="str">
        <f>INDEX('Community ID'!$K:$K,MATCH('Environmental Data'!$N2112,'Community ID'!J:J,0))</f>
        <v>Constanza</v>
      </c>
      <c r="D2112" t="s">
        <v>6713</v>
      </c>
      <c r="F2112" t="s">
        <v>107</v>
      </c>
      <c r="G2112" t="s">
        <v>173</v>
      </c>
      <c r="H2112" s="1">
        <v>25145</v>
      </c>
      <c r="I2112">
        <v>53</v>
      </c>
      <c r="K2112" t="s">
        <v>76</v>
      </c>
      <c r="L2112" t="s">
        <v>108</v>
      </c>
      <c r="M2112" t="s">
        <v>9840</v>
      </c>
      <c r="N2112" t="s">
        <v>79</v>
      </c>
      <c r="O2112" t="s">
        <v>147</v>
      </c>
      <c r="T2112" t="s">
        <v>5932</v>
      </c>
      <c r="U2112" t="s">
        <v>56</v>
      </c>
      <c r="V2112">
        <v>18.913471139999999</v>
      </c>
      <c r="W2112">
        <v>-70.743778469999995</v>
      </c>
      <c r="X2112" t="s">
        <v>82</v>
      </c>
      <c r="Y2112" t="s">
        <v>82</v>
      </c>
      <c r="Z2112" t="s">
        <v>58</v>
      </c>
      <c r="AA2112" t="s">
        <v>59</v>
      </c>
      <c r="AB2112" t="s">
        <v>60</v>
      </c>
      <c r="AD2112" t="s">
        <v>156</v>
      </c>
      <c r="AE2112" t="s">
        <v>176</v>
      </c>
      <c r="AF2112" t="s">
        <v>63</v>
      </c>
      <c r="AG2112" t="s">
        <v>6705</v>
      </c>
      <c r="AH2112" t="s">
        <v>6705</v>
      </c>
      <c r="AI2112" t="s">
        <v>390</v>
      </c>
      <c r="AJ2112">
        <v>1</v>
      </c>
      <c r="AK2112" t="s">
        <v>6714</v>
      </c>
      <c r="AL2112">
        <v>6</v>
      </c>
      <c r="AM2112">
        <v>1</v>
      </c>
      <c r="AN2112" t="s">
        <v>60</v>
      </c>
      <c r="AO2112" t="s">
        <v>67</v>
      </c>
      <c r="AT2112" s="1">
        <v>43848</v>
      </c>
      <c r="AU2112" t="s">
        <v>12717</v>
      </c>
      <c r="AW2112" t="s">
        <v>71</v>
      </c>
      <c r="AX2112" t="s">
        <v>72</v>
      </c>
    </row>
    <row r="2113" spans="1:50" hidden="1" x14ac:dyDescent="0.25">
      <c r="A2113" t="str">
        <f>INDEX('Community ID'!B:B,MATCH(M2113,'Community ID'!A:A,0))</f>
        <v>Barrio Las Flores</v>
      </c>
      <c r="B2113" t="str">
        <f>INDEX('Community ID'!$K:$K,MATCH('Environmental Data'!$N2113,'Community ID'!J:J,0))</f>
        <v>Constanza</v>
      </c>
      <c r="D2113" t="s">
        <v>6715</v>
      </c>
      <c r="F2113" t="s">
        <v>3462</v>
      </c>
      <c r="G2113" t="s">
        <v>173</v>
      </c>
      <c r="H2113" s="1">
        <v>24906</v>
      </c>
      <c r="I2113">
        <v>53</v>
      </c>
      <c r="J2113">
        <v>8492588507</v>
      </c>
      <c r="K2113" t="s">
        <v>76</v>
      </c>
      <c r="L2113" t="s">
        <v>108</v>
      </c>
      <c r="M2113" t="s">
        <v>6716</v>
      </c>
      <c r="N2113" t="s">
        <v>79</v>
      </c>
      <c r="O2113" t="s">
        <v>147</v>
      </c>
      <c r="T2113" t="s">
        <v>5932</v>
      </c>
      <c r="U2113" t="s">
        <v>56</v>
      </c>
      <c r="V2113">
        <v>18.91359272</v>
      </c>
      <c r="W2113">
        <v>-70.743989729999996</v>
      </c>
      <c r="X2113" t="s">
        <v>82</v>
      </c>
      <c r="Y2113" t="s">
        <v>82</v>
      </c>
      <c r="Z2113" t="s">
        <v>166</v>
      </c>
      <c r="AB2113" t="s">
        <v>60</v>
      </c>
      <c r="AD2113" t="s">
        <v>156</v>
      </c>
      <c r="AE2113" t="s">
        <v>176</v>
      </c>
      <c r="AF2113" t="s">
        <v>395</v>
      </c>
      <c r="AG2113" t="s">
        <v>6705</v>
      </c>
      <c r="AH2113" t="s">
        <v>6705</v>
      </c>
      <c r="AI2113" t="s">
        <v>390</v>
      </c>
      <c r="AJ2113">
        <v>1</v>
      </c>
      <c r="AK2113" t="s">
        <v>89</v>
      </c>
      <c r="AL2113">
        <v>3</v>
      </c>
      <c r="AM2113">
        <v>1</v>
      </c>
      <c r="AO2113" t="s">
        <v>67</v>
      </c>
      <c r="AT2113" s="1">
        <v>43848</v>
      </c>
      <c r="AU2113" t="s">
        <v>12718</v>
      </c>
      <c r="AW2113" t="s">
        <v>71</v>
      </c>
      <c r="AX2113" t="s">
        <v>72</v>
      </c>
    </row>
    <row r="2114" spans="1:50" hidden="1" x14ac:dyDescent="0.25">
      <c r="A2114" t="str">
        <f>INDEX('Community ID'!B:B,MATCH(M2114,'Community ID'!A:A,0))</f>
        <v>Los Embassadores</v>
      </c>
      <c r="B2114" t="str">
        <f>INDEX('Community ID'!$K:$K,MATCH('Environmental Data'!$N2114,'Community ID'!J:J,0))</f>
        <v>Constanza</v>
      </c>
      <c r="D2114" t="s">
        <v>6717</v>
      </c>
      <c r="F2114" t="s">
        <v>6718</v>
      </c>
      <c r="G2114" t="s">
        <v>173</v>
      </c>
      <c r="H2114" s="1">
        <v>32245</v>
      </c>
      <c r="I2114">
        <v>33</v>
      </c>
      <c r="K2114" t="s">
        <v>132</v>
      </c>
      <c r="L2114" t="s">
        <v>108</v>
      </c>
      <c r="M2114" t="s">
        <v>5296</v>
      </c>
      <c r="N2114" t="s">
        <v>79</v>
      </c>
      <c r="O2114" t="s">
        <v>147</v>
      </c>
      <c r="T2114" t="s">
        <v>5932</v>
      </c>
      <c r="U2114" t="s">
        <v>56</v>
      </c>
      <c r="V2114">
        <v>18.913650959999998</v>
      </c>
      <c r="W2114">
        <v>-70.743870459999997</v>
      </c>
      <c r="X2114" t="s">
        <v>82</v>
      </c>
      <c r="Y2114" t="s">
        <v>57</v>
      </c>
      <c r="Z2114" t="s">
        <v>58</v>
      </c>
      <c r="AA2114" t="s">
        <v>59</v>
      </c>
      <c r="AB2114" t="s">
        <v>60</v>
      </c>
      <c r="AD2114" t="s">
        <v>156</v>
      </c>
      <c r="AE2114" t="s">
        <v>176</v>
      </c>
      <c r="AF2114" t="s">
        <v>111</v>
      </c>
      <c r="AG2114" t="s">
        <v>6705</v>
      </c>
      <c r="AH2114" t="s">
        <v>1079</v>
      </c>
      <c r="AI2114" t="s">
        <v>3455</v>
      </c>
      <c r="AJ2114">
        <v>1</v>
      </c>
      <c r="AK2114" t="s">
        <v>6719</v>
      </c>
      <c r="AL2114">
        <v>5</v>
      </c>
      <c r="AM2114">
        <v>3</v>
      </c>
      <c r="AN2114" t="s">
        <v>60</v>
      </c>
      <c r="AO2114" t="s">
        <v>67</v>
      </c>
      <c r="AT2114" s="1">
        <v>43848</v>
      </c>
      <c r="AU2114" t="s">
        <v>12719</v>
      </c>
      <c r="AW2114" t="s">
        <v>71</v>
      </c>
      <c r="AX2114" t="s">
        <v>72</v>
      </c>
    </row>
    <row r="2115" spans="1:50" hidden="1" x14ac:dyDescent="0.25">
      <c r="A2115" t="str">
        <f>INDEX('Community ID'!B:B,MATCH(M2115,'Community ID'!A:A,0))</f>
        <v>Barrio Las Flores</v>
      </c>
      <c r="B2115" t="str">
        <f>INDEX('Community ID'!$K:$K,MATCH('Environmental Data'!$N2115,'Community ID'!J:J,0))</f>
        <v>Constanza</v>
      </c>
      <c r="D2115" t="s">
        <v>6720</v>
      </c>
      <c r="F2115" t="s">
        <v>126</v>
      </c>
      <c r="G2115" t="s">
        <v>173</v>
      </c>
      <c r="H2115" t="s">
        <v>6721</v>
      </c>
      <c r="I2115">
        <v>29</v>
      </c>
      <c r="J2115">
        <v>8299253819</v>
      </c>
      <c r="K2115" t="s">
        <v>49</v>
      </c>
      <c r="L2115" t="s">
        <v>127</v>
      </c>
      <c r="M2115" t="s">
        <v>3089</v>
      </c>
      <c r="N2115" t="s">
        <v>79</v>
      </c>
      <c r="O2115" t="s">
        <v>98</v>
      </c>
      <c r="Q2115" t="s">
        <v>134</v>
      </c>
      <c r="T2115" t="s">
        <v>5462</v>
      </c>
      <c r="U2115" t="s">
        <v>56</v>
      </c>
      <c r="V2115">
        <v>18.912277199999998</v>
      </c>
      <c r="W2115">
        <v>-70.743423500000006</v>
      </c>
      <c r="X2115" t="s">
        <v>82</v>
      </c>
      <c r="Y2115" t="s">
        <v>275</v>
      </c>
      <c r="Z2115" t="s">
        <v>345</v>
      </c>
      <c r="AA2115" t="s">
        <v>155</v>
      </c>
      <c r="AB2115" t="s">
        <v>60</v>
      </c>
      <c r="AD2115" t="s">
        <v>156</v>
      </c>
      <c r="AE2115" t="s">
        <v>157</v>
      </c>
      <c r="AF2115" t="s">
        <v>63</v>
      </c>
      <c r="AG2115" t="s">
        <v>621</v>
      </c>
      <c r="AH2115" t="s">
        <v>621</v>
      </c>
      <c r="AI2115" t="s">
        <v>6722</v>
      </c>
      <c r="AJ2115">
        <v>1</v>
      </c>
      <c r="AK2115" t="s">
        <v>6723</v>
      </c>
      <c r="AL2115">
        <v>4</v>
      </c>
      <c r="AN2115" t="s">
        <v>61</v>
      </c>
      <c r="AO2115" t="s">
        <v>67</v>
      </c>
      <c r="AT2115" s="1">
        <v>43848</v>
      </c>
      <c r="AU2115" t="s">
        <v>12720</v>
      </c>
      <c r="AW2115" t="s">
        <v>71</v>
      </c>
      <c r="AX2115" t="s">
        <v>72</v>
      </c>
    </row>
    <row r="2116" spans="1:50" hidden="1" x14ac:dyDescent="0.25">
      <c r="A2116" t="str">
        <f>INDEX('Community ID'!B:B,MATCH(M2116,'Community ID'!A:A,0))</f>
        <v>Barrio Las Flores</v>
      </c>
      <c r="B2116" t="str">
        <f>INDEX('Community ID'!$K:$K,MATCH('Environmental Data'!$N2116,'Community ID'!J:J,0))</f>
        <v>Constanza</v>
      </c>
      <c r="D2116" t="s">
        <v>6724</v>
      </c>
      <c r="F2116" t="s">
        <v>6725</v>
      </c>
      <c r="G2116" t="s">
        <v>173</v>
      </c>
      <c r="H2116" t="s">
        <v>5966</v>
      </c>
      <c r="I2116">
        <v>60</v>
      </c>
      <c r="J2116">
        <v>8092162089</v>
      </c>
      <c r="K2116" t="s">
        <v>76</v>
      </c>
      <c r="L2116" t="s">
        <v>127</v>
      </c>
      <c r="M2116" t="s">
        <v>3062</v>
      </c>
      <c r="N2116" t="s">
        <v>79</v>
      </c>
      <c r="O2116" t="s">
        <v>98</v>
      </c>
      <c r="Q2116" t="s">
        <v>134</v>
      </c>
      <c r="S2116">
        <v>5300197174</v>
      </c>
      <c r="T2116" t="s">
        <v>5462</v>
      </c>
      <c r="U2116" t="s">
        <v>56</v>
      </c>
      <c r="V2116">
        <v>18.908444899999999</v>
      </c>
      <c r="W2116">
        <v>-70.747512099999994</v>
      </c>
      <c r="X2116" t="s">
        <v>82</v>
      </c>
      <c r="Y2116" t="s">
        <v>82</v>
      </c>
      <c r="Z2116" t="s">
        <v>83</v>
      </c>
      <c r="AA2116" t="s">
        <v>155</v>
      </c>
      <c r="AB2116" t="s">
        <v>60</v>
      </c>
      <c r="AD2116" t="s">
        <v>156</v>
      </c>
      <c r="AE2116" t="s">
        <v>176</v>
      </c>
      <c r="AF2116" t="s">
        <v>63</v>
      </c>
      <c r="AG2116" t="s">
        <v>621</v>
      </c>
      <c r="AH2116" t="s">
        <v>621</v>
      </c>
      <c r="AI2116" t="s">
        <v>6726</v>
      </c>
      <c r="AJ2116">
        <v>1</v>
      </c>
      <c r="AK2116" t="s">
        <v>6727</v>
      </c>
      <c r="AL2116">
        <v>7</v>
      </c>
      <c r="AN2116" t="s">
        <v>60</v>
      </c>
      <c r="AO2116" t="s">
        <v>67</v>
      </c>
      <c r="AT2116" s="1">
        <v>43848</v>
      </c>
      <c r="AU2116" t="s">
        <v>12721</v>
      </c>
      <c r="AW2116" t="s">
        <v>71</v>
      </c>
      <c r="AX2116" t="s">
        <v>72</v>
      </c>
    </row>
    <row r="2117" spans="1:50" hidden="1" x14ac:dyDescent="0.25">
      <c r="A2117" t="str">
        <f>INDEX('Community ID'!B:B,MATCH(M2117,'Community ID'!A:A,0))</f>
        <v>El Convento</v>
      </c>
      <c r="B2117" t="str">
        <f>INDEX('Community ID'!$K:$K,MATCH('Environmental Data'!$N2117,'Community ID'!J:J,0))</f>
        <v>Constanza</v>
      </c>
      <c r="D2117" t="s">
        <v>5712</v>
      </c>
      <c r="F2117" t="s">
        <v>5363</v>
      </c>
      <c r="G2117" t="s">
        <v>151</v>
      </c>
      <c r="H2117" s="1">
        <v>28621</v>
      </c>
      <c r="I2117">
        <v>43</v>
      </c>
      <c r="J2117">
        <v>8492082486</v>
      </c>
      <c r="K2117" t="s">
        <v>76</v>
      </c>
      <c r="L2117" t="s">
        <v>77</v>
      </c>
      <c r="M2117" t="s">
        <v>5581</v>
      </c>
      <c r="N2117" t="s">
        <v>79</v>
      </c>
      <c r="O2117" t="s">
        <v>98</v>
      </c>
      <c r="S2117">
        <v>1000726115</v>
      </c>
      <c r="T2117" t="s">
        <v>5462</v>
      </c>
      <c r="U2117" t="s">
        <v>56</v>
      </c>
      <c r="V2117">
        <v>18.864852200000001</v>
      </c>
      <c r="W2117">
        <v>-70.709226700000002</v>
      </c>
      <c r="X2117" t="s">
        <v>196</v>
      </c>
      <c r="Y2117" t="s">
        <v>196</v>
      </c>
      <c r="Z2117" t="s">
        <v>83</v>
      </c>
      <c r="AA2117" t="s">
        <v>84</v>
      </c>
      <c r="AB2117" t="s">
        <v>61</v>
      </c>
      <c r="AC2117" t="s">
        <v>61</v>
      </c>
      <c r="AD2117" t="s">
        <v>181</v>
      </c>
      <c r="AE2117" t="s">
        <v>176</v>
      </c>
      <c r="AF2117" t="s">
        <v>111</v>
      </c>
      <c r="AG2117" t="s">
        <v>135</v>
      </c>
      <c r="AH2117" t="s">
        <v>135</v>
      </c>
      <c r="AI2117" t="s">
        <v>5713</v>
      </c>
      <c r="AJ2117">
        <v>15</v>
      </c>
      <c r="AK2117" t="s">
        <v>1314</v>
      </c>
      <c r="AL2117">
        <v>2</v>
      </c>
      <c r="AN2117" t="s">
        <v>61</v>
      </c>
      <c r="AO2117" t="s">
        <v>67</v>
      </c>
      <c r="AT2117" s="1">
        <v>43845</v>
      </c>
      <c r="AU2117" t="s">
        <v>12722</v>
      </c>
      <c r="AW2117" t="s">
        <v>71</v>
      </c>
      <c r="AX2117" t="s">
        <v>72</v>
      </c>
    </row>
    <row r="2118" spans="1:50" ht="30" hidden="1" x14ac:dyDescent="0.25">
      <c r="A2118" t="str">
        <f>INDEX('Community ID'!B:B,MATCH(M2118,'Community ID'!A:A,0))</f>
        <v>El Convento</v>
      </c>
      <c r="B2118" t="str">
        <f>INDEX('Community ID'!$K:$K,MATCH('Environmental Data'!$N2118,'Community ID'!J:J,0))</f>
        <v>Constanza</v>
      </c>
      <c r="D2118" t="s">
        <v>6728</v>
      </c>
      <c r="G2118" t="s">
        <v>151</v>
      </c>
      <c r="H2118" t="s">
        <v>6729</v>
      </c>
      <c r="I2118">
        <v>32</v>
      </c>
      <c r="J2118">
        <v>8297791390</v>
      </c>
      <c r="K2118" t="s">
        <v>76</v>
      </c>
      <c r="L2118" t="s">
        <v>247</v>
      </c>
      <c r="M2118" t="s">
        <v>5581</v>
      </c>
      <c r="N2118" t="s">
        <v>97</v>
      </c>
      <c r="O2118" t="s">
        <v>147</v>
      </c>
      <c r="Q2118" t="s">
        <v>134</v>
      </c>
      <c r="T2118" t="s">
        <v>1836</v>
      </c>
      <c r="U2118" t="s">
        <v>56</v>
      </c>
      <c r="V2118">
        <v>18.8567868014973</v>
      </c>
      <c r="W2118">
        <v>-70.689565697750695</v>
      </c>
      <c r="X2118" t="s">
        <v>82</v>
      </c>
      <c r="Y2118" t="s">
        <v>82</v>
      </c>
      <c r="Z2118" t="s">
        <v>83</v>
      </c>
      <c r="AA2118" t="s">
        <v>84</v>
      </c>
      <c r="AB2118" t="s">
        <v>61</v>
      </c>
      <c r="AC2118" t="s">
        <v>61</v>
      </c>
      <c r="AD2118" t="s">
        <v>181</v>
      </c>
      <c r="AE2118" t="s">
        <v>176</v>
      </c>
      <c r="AF2118" t="s">
        <v>395</v>
      </c>
      <c r="AG2118" t="s">
        <v>621</v>
      </c>
      <c r="AH2118" t="s">
        <v>621</v>
      </c>
      <c r="AI2118" s="2" t="s">
        <v>6730</v>
      </c>
      <c r="AJ2118">
        <v>15</v>
      </c>
      <c r="AK2118" t="s">
        <v>1314</v>
      </c>
      <c r="AL2118">
        <v>3</v>
      </c>
      <c r="AN2118" t="s">
        <v>60</v>
      </c>
      <c r="AO2118" t="s">
        <v>67</v>
      </c>
      <c r="AT2118" s="1">
        <v>43845</v>
      </c>
      <c r="AU2118" t="s">
        <v>12723</v>
      </c>
      <c r="AW2118" t="s">
        <v>71</v>
      </c>
      <c r="AX2118" t="s">
        <v>72</v>
      </c>
    </row>
    <row r="2119" spans="1:50" hidden="1" x14ac:dyDescent="0.25">
      <c r="A2119" t="str">
        <f>INDEX('Community ID'!B:B,MATCH(M2119,'Community ID'!A:A,0))</f>
        <v>El Convento</v>
      </c>
      <c r="B2119" t="str">
        <f>INDEX('Community ID'!$K:$K,MATCH('Environmental Data'!$N2119,'Community ID'!J:J,0))</f>
        <v>Constanza</v>
      </c>
      <c r="D2119" t="s">
        <v>6731</v>
      </c>
      <c r="F2119" t="s">
        <v>6732</v>
      </c>
      <c r="G2119" t="s">
        <v>151</v>
      </c>
      <c r="H2119" s="1">
        <v>25571</v>
      </c>
      <c r="I2119">
        <v>51</v>
      </c>
      <c r="J2119">
        <v>8492723944</v>
      </c>
      <c r="K2119" t="s">
        <v>76</v>
      </c>
      <c r="L2119" t="s">
        <v>6733</v>
      </c>
      <c r="M2119" t="s">
        <v>5581</v>
      </c>
      <c r="N2119" t="s">
        <v>97</v>
      </c>
      <c r="O2119" t="s">
        <v>147</v>
      </c>
      <c r="Q2119" t="s">
        <v>134</v>
      </c>
      <c r="T2119" t="s">
        <v>1836</v>
      </c>
      <c r="U2119" t="s">
        <v>56</v>
      </c>
      <c r="V2119">
        <v>18.856434006314799</v>
      </c>
      <c r="W2119">
        <v>-70.689205328251305</v>
      </c>
      <c r="X2119" t="s">
        <v>82</v>
      </c>
      <c r="Y2119" t="s">
        <v>82</v>
      </c>
      <c r="Z2119" t="s">
        <v>83</v>
      </c>
      <c r="AA2119" t="s">
        <v>84</v>
      </c>
      <c r="AB2119" t="s">
        <v>61</v>
      </c>
      <c r="AC2119" t="s">
        <v>61</v>
      </c>
      <c r="AD2119" t="s">
        <v>181</v>
      </c>
      <c r="AE2119" t="s">
        <v>176</v>
      </c>
      <c r="AF2119" t="s">
        <v>395</v>
      </c>
      <c r="AG2119" t="s">
        <v>135</v>
      </c>
      <c r="AH2119" t="s">
        <v>135</v>
      </c>
      <c r="AI2119" t="s">
        <v>971</v>
      </c>
      <c r="AJ2119">
        <v>15</v>
      </c>
      <c r="AK2119" t="s">
        <v>5711</v>
      </c>
      <c r="AL2119">
        <v>2</v>
      </c>
      <c r="AN2119" t="s">
        <v>60</v>
      </c>
      <c r="AO2119" t="s">
        <v>67</v>
      </c>
      <c r="AT2119" s="1">
        <v>43845</v>
      </c>
      <c r="AU2119" t="s">
        <v>12724</v>
      </c>
      <c r="AW2119" t="s">
        <v>71</v>
      </c>
      <c r="AX2119" t="s">
        <v>72</v>
      </c>
    </row>
    <row r="2120" spans="1:50" ht="45" hidden="1" x14ac:dyDescent="0.25">
      <c r="A2120" t="str">
        <f>INDEX('Community ID'!B:B,MATCH(M2120,'Community ID'!A:A,0))</f>
        <v>El Convento</v>
      </c>
      <c r="B2120" t="str">
        <f>INDEX('Community ID'!$K:$K,MATCH('Environmental Data'!$N2120,'Community ID'!J:J,0))</f>
        <v>Constanza</v>
      </c>
      <c r="D2120" t="s">
        <v>6734</v>
      </c>
      <c r="G2120" t="s">
        <v>173</v>
      </c>
      <c r="H2120" t="s">
        <v>6735</v>
      </c>
      <c r="I2120">
        <v>53</v>
      </c>
      <c r="J2120">
        <v>8295793526</v>
      </c>
      <c r="K2120" t="s">
        <v>76</v>
      </c>
      <c r="L2120" t="s">
        <v>247</v>
      </c>
      <c r="M2120" t="s">
        <v>5581</v>
      </c>
      <c r="N2120" t="s">
        <v>97</v>
      </c>
      <c r="O2120" t="s">
        <v>98</v>
      </c>
      <c r="Q2120" t="s">
        <v>134</v>
      </c>
      <c r="T2120" t="s">
        <v>1836</v>
      </c>
      <c r="U2120" t="s">
        <v>56</v>
      </c>
      <c r="V2120">
        <v>18.855464095267301</v>
      </c>
      <c r="W2120">
        <v>-70.687842127001502</v>
      </c>
      <c r="X2120" t="s">
        <v>82</v>
      </c>
      <c r="Y2120" t="s">
        <v>82</v>
      </c>
      <c r="Z2120" t="s">
        <v>83</v>
      </c>
      <c r="AA2120" t="s">
        <v>59</v>
      </c>
      <c r="AB2120" t="s">
        <v>61</v>
      </c>
      <c r="AC2120" t="s">
        <v>61</v>
      </c>
      <c r="AD2120" t="s">
        <v>181</v>
      </c>
      <c r="AE2120" t="s">
        <v>176</v>
      </c>
      <c r="AF2120" t="s">
        <v>86</v>
      </c>
      <c r="AG2120" t="s">
        <v>135</v>
      </c>
      <c r="AH2120" t="s">
        <v>135</v>
      </c>
      <c r="AI2120" s="2" t="s">
        <v>6736</v>
      </c>
      <c r="AJ2120">
        <v>15</v>
      </c>
      <c r="AK2120" t="s">
        <v>1314</v>
      </c>
      <c r="AL2120">
        <v>2</v>
      </c>
      <c r="AN2120" t="s">
        <v>60</v>
      </c>
      <c r="AO2120" t="s">
        <v>67</v>
      </c>
      <c r="AT2120" s="1">
        <v>43845</v>
      </c>
      <c r="AU2120" t="s">
        <v>12725</v>
      </c>
      <c r="AW2120" t="s">
        <v>71</v>
      </c>
      <c r="AX2120" t="s">
        <v>72</v>
      </c>
    </row>
    <row r="2121" spans="1:50" ht="30" hidden="1" x14ac:dyDescent="0.25">
      <c r="A2121" t="str">
        <f>INDEX('Community ID'!B:B,MATCH(M2121,'Community ID'!A:A,0))</f>
        <v>El Convento</v>
      </c>
      <c r="B2121" t="str">
        <f>INDEX('Community ID'!$K:$K,MATCH('Environmental Data'!$N2121,'Community ID'!J:J,0))</f>
        <v>Constanza</v>
      </c>
      <c r="D2121" t="s">
        <v>6737</v>
      </c>
      <c r="F2121" t="s">
        <v>6738</v>
      </c>
      <c r="G2121" t="s">
        <v>151</v>
      </c>
      <c r="H2121" t="s">
        <v>6739</v>
      </c>
      <c r="I2121">
        <v>43</v>
      </c>
      <c r="J2121">
        <v>8496380839</v>
      </c>
      <c r="K2121" t="s">
        <v>76</v>
      </c>
      <c r="L2121" t="s">
        <v>247</v>
      </c>
      <c r="M2121" t="s">
        <v>5581</v>
      </c>
      <c r="N2121" t="s">
        <v>97</v>
      </c>
      <c r="O2121" t="s">
        <v>98</v>
      </c>
      <c r="Q2121" t="s">
        <v>134</v>
      </c>
      <c r="T2121" t="s">
        <v>1836</v>
      </c>
      <c r="U2121" t="s">
        <v>56</v>
      </c>
      <c r="V2121">
        <v>18.855236819962801</v>
      </c>
      <c r="W2121">
        <v>-70.686731943926404</v>
      </c>
      <c r="X2121" t="s">
        <v>82</v>
      </c>
      <c r="Y2121" t="s">
        <v>82</v>
      </c>
      <c r="Z2121" t="s">
        <v>83</v>
      </c>
      <c r="AA2121" t="s">
        <v>59</v>
      </c>
      <c r="AB2121" t="s">
        <v>61</v>
      </c>
      <c r="AC2121" t="s">
        <v>61</v>
      </c>
      <c r="AD2121" t="s">
        <v>181</v>
      </c>
      <c r="AE2121" t="s">
        <v>176</v>
      </c>
      <c r="AF2121" t="s">
        <v>63</v>
      </c>
      <c r="AG2121" t="s">
        <v>135</v>
      </c>
      <c r="AH2121" t="s">
        <v>135</v>
      </c>
      <c r="AI2121" s="2" t="s">
        <v>6740</v>
      </c>
      <c r="AJ2121">
        <v>15</v>
      </c>
      <c r="AK2121" t="s">
        <v>1314</v>
      </c>
      <c r="AL2121">
        <v>6</v>
      </c>
      <c r="AM2121">
        <v>1</v>
      </c>
      <c r="AN2121" t="s">
        <v>60</v>
      </c>
      <c r="AO2121" t="s">
        <v>67</v>
      </c>
      <c r="AT2121" s="1">
        <v>43845</v>
      </c>
      <c r="AU2121" t="s">
        <v>12726</v>
      </c>
      <c r="AW2121" t="s">
        <v>71</v>
      </c>
      <c r="AX2121" t="s">
        <v>72</v>
      </c>
    </row>
    <row r="2122" spans="1:50" hidden="1" x14ac:dyDescent="0.25">
      <c r="A2122" t="str">
        <f>INDEX('Community ID'!B:B,MATCH(M2122,'Community ID'!A:A,0))</f>
        <v>El Arroyazo</v>
      </c>
      <c r="B2122" t="str">
        <f>INDEX('Community ID'!$K:$K,MATCH('Environmental Data'!$N2122,'Community ID'!J:J,0))</f>
        <v>Constanza</v>
      </c>
      <c r="D2122" t="s">
        <v>6741</v>
      </c>
      <c r="F2122" t="s">
        <v>6742</v>
      </c>
      <c r="G2122" t="s">
        <v>151</v>
      </c>
      <c r="H2122" t="s">
        <v>6743</v>
      </c>
      <c r="I2122">
        <v>50</v>
      </c>
      <c r="K2122" t="s">
        <v>201</v>
      </c>
      <c r="L2122" t="s">
        <v>6744</v>
      </c>
      <c r="M2122" t="s">
        <v>217</v>
      </c>
      <c r="N2122" t="s">
        <v>97</v>
      </c>
      <c r="O2122" t="s">
        <v>98</v>
      </c>
      <c r="T2122" t="s">
        <v>5932</v>
      </c>
      <c r="U2122" t="s">
        <v>56</v>
      </c>
      <c r="V2122">
        <v>19.022855629999999</v>
      </c>
      <c r="W2122">
        <v>-70.547537629999994</v>
      </c>
      <c r="X2122" t="s">
        <v>82</v>
      </c>
      <c r="Y2122" t="s">
        <v>82</v>
      </c>
      <c r="Z2122" t="s">
        <v>110</v>
      </c>
      <c r="AA2122" t="s">
        <v>84</v>
      </c>
      <c r="AB2122" t="s">
        <v>60</v>
      </c>
      <c r="AD2122" t="s">
        <v>181</v>
      </c>
      <c r="AF2122" t="s">
        <v>395</v>
      </c>
      <c r="AG2122" t="s">
        <v>6705</v>
      </c>
      <c r="AH2122" t="s">
        <v>6705</v>
      </c>
      <c r="AI2122" t="s">
        <v>183</v>
      </c>
      <c r="AJ2122">
        <v>1</v>
      </c>
      <c r="AK2122" t="s">
        <v>89</v>
      </c>
      <c r="AL2122">
        <v>2</v>
      </c>
      <c r="AM2122">
        <v>0</v>
      </c>
      <c r="AN2122" t="s">
        <v>60</v>
      </c>
      <c r="AO2122" t="s">
        <v>67</v>
      </c>
      <c r="AT2122" s="1">
        <v>43838</v>
      </c>
      <c r="AU2122" t="s">
        <v>12727</v>
      </c>
      <c r="AW2122" t="s">
        <v>71</v>
      </c>
      <c r="AX2122" t="s">
        <v>72</v>
      </c>
    </row>
    <row r="2123" spans="1:50" hidden="1" x14ac:dyDescent="0.25">
      <c r="A2123" t="str">
        <f>INDEX('Community ID'!B:B,MATCH(M2123,'Community ID'!A:A,0))</f>
        <v>El Arroyazo</v>
      </c>
      <c r="B2123" t="str">
        <f>INDEX('Community ID'!$K:$K,MATCH('Environmental Data'!$N2123,'Community ID'!J:J,0))</f>
        <v>Constanza</v>
      </c>
      <c r="D2123" t="s">
        <v>6745</v>
      </c>
      <c r="F2123" t="s">
        <v>1853</v>
      </c>
      <c r="G2123" t="s">
        <v>173</v>
      </c>
      <c r="H2123" s="1">
        <v>16722</v>
      </c>
      <c r="I2123">
        <v>76</v>
      </c>
      <c r="K2123" t="s">
        <v>49</v>
      </c>
      <c r="L2123" t="s">
        <v>127</v>
      </c>
      <c r="M2123" t="s">
        <v>217</v>
      </c>
      <c r="N2123" t="s">
        <v>79</v>
      </c>
      <c r="O2123" t="s">
        <v>147</v>
      </c>
      <c r="T2123" t="s">
        <v>5932</v>
      </c>
      <c r="U2123" t="s">
        <v>56</v>
      </c>
      <c r="V2123">
        <v>19.022717740000001</v>
      </c>
      <c r="W2123">
        <v>-70.547331080000006</v>
      </c>
      <c r="X2123" t="s">
        <v>82</v>
      </c>
      <c r="Y2123" t="s">
        <v>82</v>
      </c>
      <c r="Z2123" t="s">
        <v>83</v>
      </c>
      <c r="AA2123" t="s">
        <v>84</v>
      </c>
      <c r="AB2123" t="s">
        <v>60</v>
      </c>
      <c r="AD2123" t="s">
        <v>156</v>
      </c>
      <c r="AE2123" t="s">
        <v>176</v>
      </c>
      <c r="AF2123" t="s">
        <v>63</v>
      </c>
      <c r="AG2123" t="s">
        <v>6746</v>
      </c>
      <c r="AH2123" t="s">
        <v>6747</v>
      </c>
      <c r="AI2123" t="s">
        <v>6748</v>
      </c>
      <c r="AJ2123">
        <v>2</v>
      </c>
      <c r="AK2123" t="s">
        <v>89</v>
      </c>
      <c r="AL2123">
        <v>1</v>
      </c>
      <c r="AM2123">
        <v>0</v>
      </c>
      <c r="AN2123" t="s">
        <v>60</v>
      </c>
      <c r="AO2123" t="s">
        <v>67</v>
      </c>
      <c r="AT2123" s="1">
        <v>43838</v>
      </c>
      <c r="AU2123" t="s">
        <v>12728</v>
      </c>
      <c r="AW2123" t="s">
        <v>71</v>
      </c>
      <c r="AX2123" t="s">
        <v>72</v>
      </c>
    </row>
    <row r="2124" spans="1:50" hidden="1" x14ac:dyDescent="0.25">
      <c r="A2124" t="str">
        <f>INDEX('Community ID'!B:B,MATCH(M2124,'Community ID'!A:A,0))</f>
        <v>El Arroyazo</v>
      </c>
      <c r="B2124" t="str">
        <f>INDEX('Community ID'!$K:$K,MATCH('Environmental Data'!$N2124,'Community ID'!J:J,0))</f>
        <v>Constanza</v>
      </c>
      <c r="D2124" t="s">
        <v>6749</v>
      </c>
      <c r="F2124" t="s">
        <v>107</v>
      </c>
      <c r="G2124" t="s">
        <v>151</v>
      </c>
      <c r="H2124" t="s">
        <v>290</v>
      </c>
      <c r="I2124">
        <v>30</v>
      </c>
      <c r="K2124" t="s">
        <v>49</v>
      </c>
      <c r="L2124" t="s">
        <v>6750</v>
      </c>
      <c r="M2124" t="s">
        <v>217</v>
      </c>
      <c r="N2124" t="s">
        <v>79</v>
      </c>
      <c r="O2124" t="s">
        <v>147</v>
      </c>
      <c r="T2124" t="s">
        <v>5932</v>
      </c>
      <c r="U2124" t="s">
        <v>56</v>
      </c>
      <c r="V2124">
        <v>19.01823091</v>
      </c>
      <c r="W2124">
        <v>-70.550539869999994</v>
      </c>
      <c r="X2124" t="s">
        <v>82</v>
      </c>
      <c r="Y2124" t="s">
        <v>82</v>
      </c>
      <c r="Z2124" t="s">
        <v>83</v>
      </c>
      <c r="AA2124" t="s">
        <v>84</v>
      </c>
      <c r="AC2124" t="s">
        <v>60</v>
      </c>
      <c r="AD2124" t="s">
        <v>181</v>
      </c>
      <c r="AE2124" t="s">
        <v>176</v>
      </c>
      <c r="AF2124" t="s">
        <v>63</v>
      </c>
      <c r="AG2124" t="s">
        <v>87</v>
      </c>
      <c r="AH2124" t="s">
        <v>87</v>
      </c>
      <c r="AI2124" t="s">
        <v>6751</v>
      </c>
      <c r="AJ2124">
        <v>2</v>
      </c>
      <c r="AK2124" t="s">
        <v>6752</v>
      </c>
      <c r="AL2124">
        <v>4</v>
      </c>
      <c r="AM2124">
        <v>2</v>
      </c>
      <c r="AN2124" t="s">
        <v>60</v>
      </c>
      <c r="AO2124" t="s">
        <v>67</v>
      </c>
      <c r="AT2124" s="1">
        <v>43836</v>
      </c>
      <c r="AU2124" t="s">
        <v>12729</v>
      </c>
      <c r="AW2124" t="s">
        <v>71</v>
      </c>
      <c r="AX2124" t="s">
        <v>72</v>
      </c>
    </row>
    <row r="2125" spans="1:50" hidden="1" x14ac:dyDescent="0.25">
      <c r="A2125" t="str">
        <f>INDEX('Community ID'!B:B,MATCH(M2125,'Community ID'!A:A,0))</f>
        <v>El Arroyazo</v>
      </c>
      <c r="B2125" t="str">
        <f>INDEX('Community ID'!$K:$K,MATCH('Environmental Data'!$N2125,'Community ID'!J:J,0))</f>
        <v>Constanza</v>
      </c>
      <c r="D2125" t="s">
        <v>6753</v>
      </c>
      <c r="F2125" t="s">
        <v>6754</v>
      </c>
      <c r="G2125" t="s">
        <v>173</v>
      </c>
      <c r="H2125" s="1">
        <v>25574</v>
      </c>
      <c r="I2125">
        <v>51</v>
      </c>
      <c r="K2125" t="s">
        <v>49</v>
      </c>
      <c r="L2125" t="s">
        <v>6755</v>
      </c>
      <c r="M2125" t="s">
        <v>217</v>
      </c>
      <c r="N2125" t="s">
        <v>97</v>
      </c>
      <c r="O2125" t="s">
        <v>147</v>
      </c>
      <c r="T2125" t="s">
        <v>5932</v>
      </c>
      <c r="U2125" t="s">
        <v>56</v>
      </c>
      <c r="V2125">
        <v>19.022120399999999</v>
      </c>
      <c r="W2125">
        <v>-70.547664449999999</v>
      </c>
      <c r="X2125" t="s">
        <v>82</v>
      </c>
      <c r="Y2125" t="s">
        <v>82</v>
      </c>
      <c r="Z2125" t="s">
        <v>110</v>
      </c>
      <c r="AA2125" t="s">
        <v>84</v>
      </c>
      <c r="AB2125" t="s">
        <v>60</v>
      </c>
      <c r="AD2125" t="s">
        <v>181</v>
      </c>
      <c r="AE2125" t="s">
        <v>176</v>
      </c>
      <c r="AF2125" t="s">
        <v>63</v>
      </c>
      <c r="AG2125" t="s">
        <v>64</v>
      </c>
      <c r="AH2125" t="s">
        <v>87</v>
      </c>
      <c r="AI2125" t="s">
        <v>6234</v>
      </c>
      <c r="AJ2125">
        <v>2</v>
      </c>
      <c r="AK2125" t="s">
        <v>89</v>
      </c>
      <c r="AL2125">
        <v>3</v>
      </c>
      <c r="AM2125">
        <v>0</v>
      </c>
      <c r="AN2125" t="s">
        <v>60</v>
      </c>
      <c r="AO2125" t="s">
        <v>67</v>
      </c>
      <c r="AT2125" s="1">
        <v>43829</v>
      </c>
      <c r="AU2125" t="s">
        <v>12730</v>
      </c>
      <c r="AW2125" t="s">
        <v>71</v>
      </c>
      <c r="AX2125" t="s">
        <v>72</v>
      </c>
    </row>
    <row r="2126" spans="1:50" hidden="1" x14ac:dyDescent="0.25">
      <c r="A2126" t="str">
        <f>INDEX('Community ID'!B:B,MATCH(M2126,'Community ID'!A:A,0))</f>
        <v>El Arroyazo</v>
      </c>
      <c r="B2126" t="str">
        <f>INDEX('Community ID'!$K:$K,MATCH('Environmental Data'!$N2126,'Community ID'!J:J,0))</f>
        <v>Constanza</v>
      </c>
      <c r="D2126" t="s">
        <v>6756</v>
      </c>
      <c r="F2126" t="s">
        <v>6757</v>
      </c>
      <c r="G2126" t="s">
        <v>151</v>
      </c>
      <c r="H2126" t="s">
        <v>279</v>
      </c>
      <c r="I2126">
        <v>35</v>
      </c>
      <c r="K2126" t="s">
        <v>132</v>
      </c>
      <c r="L2126" t="s">
        <v>238</v>
      </c>
      <c r="M2126" t="s">
        <v>217</v>
      </c>
      <c r="N2126" t="s">
        <v>97</v>
      </c>
      <c r="O2126" t="s">
        <v>147</v>
      </c>
      <c r="T2126" t="s">
        <v>5932</v>
      </c>
      <c r="U2126" t="s">
        <v>56</v>
      </c>
      <c r="V2126">
        <v>19.02267629</v>
      </c>
      <c r="W2126">
        <v>-70.547330970000004</v>
      </c>
      <c r="X2126" t="s">
        <v>82</v>
      </c>
      <c r="Y2126" t="s">
        <v>82</v>
      </c>
      <c r="Z2126" t="s">
        <v>110</v>
      </c>
      <c r="AA2126" t="s">
        <v>84</v>
      </c>
      <c r="AB2126" t="s">
        <v>61</v>
      </c>
      <c r="AC2126" t="s">
        <v>61</v>
      </c>
      <c r="AD2126" t="s">
        <v>181</v>
      </c>
      <c r="AE2126" t="s">
        <v>157</v>
      </c>
      <c r="AF2126" t="s">
        <v>86</v>
      </c>
      <c r="AG2126" t="s">
        <v>6758</v>
      </c>
      <c r="AH2126" t="s">
        <v>6759</v>
      </c>
      <c r="AI2126" t="s">
        <v>6760</v>
      </c>
      <c r="AJ2126">
        <v>2</v>
      </c>
      <c r="AK2126" t="s">
        <v>66</v>
      </c>
      <c r="AL2126">
        <v>1</v>
      </c>
      <c r="AM2126">
        <v>0</v>
      </c>
      <c r="AN2126" t="s">
        <v>60</v>
      </c>
      <c r="AO2126" t="s">
        <v>170</v>
      </c>
      <c r="AT2126" s="1">
        <v>43828</v>
      </c>
      <c r="AU2126" t="s">
        <v>12731</v>
      </c>
      <c r="AW2126" t="s">
        <v>71</v>
      </c>
      <c r="AX2126" t="s">
        <v>72</v>
      </c>
    </row>
    <row r="2127" spans="1:50" hidden="1" x14ac:dyDescent="0.25">
      <c r="A2127" t="str">
        <f>INDEX('Community ID'!B:B,MATCH(M2127,'Community ID'!A:A,0))</f>
        <v>La Pelada</v>
      </c>
      <c r="B2127" t="str">
        <f>INDEX('Community ID'!$K:$K,MATCH('Environmental Data'!$N2127,'Community ID'!J:J,0))</f>
        <v>Constanza</v>
      </c>
      <c r="D2127" t="s">
        <v>6761</v>
      </c>
      <c r="F2127" t="s">
        <v>752</v>
      </c>
      <c r="G2127" t="s">
        <v>173</v>
      </c>
      <c r="H2127" s="1">
        <v>30660</v>
      </c>
      <c r="I2127">
        <v>38</v>
      </c>
      <c r="J2127">
        <v>8093767875</v>
      </c>
      <c r="K2127" t="s">
        <v>76</v>
      </c>
      <c r="L2127" t="s">
        <v>127</v>
      </c>
      <c r="M2127" t="s">
        <v>5903</v>
      </c>
      <c r="N2127" t="s">
        <v>97</v>
      </c>
      <c r="O2127" t="s">
        <v>98</v>
      </c>
      <c r="T2127" t="s">
        <v>6120</v>
      </c>
      <c r="U2127" t="s">
        <v>56</v>
      </c>
      <c r="V2127">
        <v>18.982115799999999</v>
      </c>
      <c r="W2127">
        <v>-70.615544799999995</v>
      </c>
      <c r="X2127" t="s">
        <v>82</v>
      </c>
      <c r="Y2127" t="s">
        <v>82</v>
      </c>
      <c r="Z2127" t="s">
        <v>58</v>
      </c>
      <c r="AA2127" t="s">
        <v>84</v>
      </c>
      <c r="AB2127" t="s">
        <v>60</v>
      </c>
      <c r="AD2127" t="s">
        <v>156</v>
      </c>
      <c r="AE2127" t="s">
        <v>176</v>
      </c>
      <c r="AF2127" t="s">
        <v>111</v>
      </c>
      <c r="AG2127" t="s">
        <v>64</v>
      </c>
      <c r="AH2127" t="s">
        <v>120</v>
      </c>
      <c r="AI2127" t="s">
        <v>307</v>
      </c>
      <c r="AJ2127">
        <v>1</v>
      </c>
      <c r="AK2127" t="s">
        <v>2897</v>
      </c>
      <c r="AL2127">
        <v>3</v>
      </c>
      <c r="AM2127">
        <v>0</v>
      </c>
      <c r="AN2127" t="s">
        <v>60</v>
      </c>
      <c r="AO2127" t="s">
        <v>67</v>
      </c>
      <c r="AT2127" s="1">
        <v>43826</v>
      </c>
      <c r="AU2127" t="s">
        <v>12732</v>
      </c>
      <c r="AW2127" t="s">
        <v>71</v>
      </c>
      <c r="AX2127" t="s">
        <v>72</v>
      </c>
    </row>
    <row r="2128" spans="1:50" hidden="1" x14ac:dyDescent="0.25">
      <c r="A2128" t="str">
        <f>INDEX('Community ID'!B:B,MATCH(M2128,'Community ID'!A:A,0))</f>
        <v>El Arroyazo</v>
      </c>
      <c r="B2128" t="str">
        <f>INDEX('Community ID'!$K:$K,MATCH('Environmental Data'!$N2128,'Community ID'!J:J,0))</f>
        <v>Constanza</v>
      </c>
      <c r="D2128" t="s">
        <v>6762</v>
      </c>
      <c r="G2128" t="s">
        <v>173</v>
      </c>
      <c r="H2128" t="s">
        <v>5390</v>
      </c>
      <c r="I2128">
        <v>52</v>
      </c>
      <c r="K2128" t="s">
        <v>49</v>
      </c>
      <c r="L2128" t="s">
        <v>108</v>
      </c>
      <c r="M2128" t="s">
        <v>217</v>
      </c>
      <c r="N2128" t="s">
        <v>97</v>
      </c>
      <c r="O2128" t="s">
        <v>147</v>
      </c>
      <c r="T2128" t="s">
        <v>5932</v>
      </c>
      <c r="U2128" t="s">
        <v>56</v>
      </c>
      <c r="V2128">
        <v>19.018533860000002</v>
      </c>
      <c r="W2128">
        <v>-70.550110840000002</v>
      </c>
      <c r="X2128" t="s">
        <v>82</v>
      </c>
      <c r="Y2128" t="s">
        <v>82</v>
      </c>
      <c r="Z2128" t="s">
        <v>83</v>
      </c>
      <c r="AA2128" t="s">
        <v>84</v>
      </c>
      <c r="AC2128" t="s">
        <v>60</v>
      </c>
      <c r="AD2128" t="s">
        <v>181</v>
      </c>
      <c r="AE2128" t="s">
        <v>157</v>
      </c>
      <c r="AF2128" t="s">
        <v>111</v>
      </c>
      <c r="AG2128" t="s">
        <v>87</v>
      </c>
      <c r="AH2128" t="s">
        <v>87</v>
      </c>
      <c r="AI2128" t="s">
        <v>6763</v>
      </c>
      <c r="AJ2128">
        <v>2</v>
      </c>
      <c r="AK2128" t="s">
        <v>6360</v>
      </c>
      <c r="AL2128">
        <v>2</v>
      </c>
      <c r="AM2128">
        <v>0</v>
      </c>
      <c r="AN2128" t="s">
        <v>60</v>
      </c>
      <c r="AO2128" t="s">
        <v>170</v>
      </c>
      <c r="AT2128" s="1">
        <v>43821</v>
      </c>
      <c r="AU2128" t="s">
        <v>12733</v>
      </c>
      <c r="AW2128" t="s">
        <v>71</v>
      </c>
      <c r="AX2128" t="s">
        <v>72</v>
      </c>
    </row>
    <row r="2129" spans="1:50" hidden="1" x14ac:dyDescent="0.25">
      <c r="A2129" t="str">
        <f>INDEX('Community ID'!B:B,MATCH(M2129,'Community ID'!A:A,0))</f>
        <v>El Arroyazo</v>
      </c>
      <c r="B2129" t="str">
        <f>INDEX('Community ID'!$K:$K,MATCH('Environmental Data'!$N2129,'Community ID'!J:J,0))</f>
        <v>Constanza</v>
      </c>
      <c r="D2129" t="s">
        <v>6764</v>
      </c>
      <c r="F2129" t="s">
        <v>6765</v>
      </c>
      <c r="G2129" t="s">
        <v>173</v>
      </c>
      <c r="H2129" t="s">
        <v>6766</v>
      </c>
      <c r="I2129">
        <v>63</v>
      </c>
      <c r="K2129" t="s">
        <v>49</v>
      </c>
      <c r="L2129" t="s">
        <v>108</v>
      </c>
      <c r="M2129" t="s">
        <v>217</v>
      </c>
      <c r="N2129" t="s">
        <v>79</v>
      </c>
      <c r="O2129" t="s">
        <v>147</v>
      </c>
      <c r="T2129" t="s">
        <v>5932</v>
      </c>
      <c r="U2129" t="s">
        <v>56</v>
      </c>
      <c r="V2129">
        <v>19.018568210000002</v>
      </c>
      <c r="W2129">
        <v>-70.550043779999996</v>
      </c>
      <c r="X2129" t="s">
        <v>82</v>
      </c>
      <c r="Y2129" t="s">
        <v>82</v>
      </c>
      <c r="Z2129" t="s">
        <v>83</v>
      </c>
      <c r="AA2129" t="s">
        <v>84</v>
      </c>
      <c r="AB2129" t="s">
        <v>60</v>
      </c>
      <c r="AD2129" t="s">
        <v>181</v>
      </c>
      <c r="AE2129" t="s">
        <v>157</v>
      </c>
      <c r="AF2129" t="s">
        <v>86</v>
      </c>
      <c r="AG2129" t="s">
        <v>6767</v>
      </c>
      <c r="AH2129" t="s">
        <v>6768</v>
      </c>
      <c r="AI2129" t="s">
        <v>6769</v>
      </c>
      <c r="AJ2129">
        <v>2</v>
      </c>
      <c r="AK2129" t="s">
        <v>6752</v>
      </c>
      <c r="AL2129">
        <v>2</v>
      </c>
      <c r="AM2129">
        <v>0</v>
      </c>
      <c r="AN2129" t="s">
        <v>60</v>
      </c>
      <c r="AO2129" t="s">
        <v>67</v>
      </c>
      <c r="AT2129" s="1">
        <v>43821</v>
      </c>
      <c r="AU2129" t="s">
        <v>12734</v>
      </c>
      <c r="AW2129" t="s">
        <v>71</v>
      </c>
      <c r="AX2129" t="s">
        <v>72</v>
      </c>
    </row>
    <row r="2130" spans="1:50" hidden="1" x14ac:dyDescent="0.25">
      <c r="A2130" t="str">
        <f>INDEX('Community ID'!B:B,MATCH(M2130,'Community ID'!A:A,0))</f>
        <v>El Arroyazo</v>
      </c>
      <c r="B2130" t="str">
        <f>INDEX('Community ID'!$K:$K,MATCH('Environmental Data'!$N2130,'Community ID'!J:J,0))</f>
        <v>Constanza</v>
      </c>
      <c r="D2130" t="s">
        <v>6770</v>
      </c>
      <c r="G2130" t="s">
        <v>173</v>
      </c>
      <c r="H2130" t="s">
        <v>6771</v>
      </c>
      <c r="I2130">
        <v>26</v>
      </c>
      <c r="K2130" t="s">
        <v>76</v>
      </c>
      <c r="L2130" t="s">
        <v>108</v>
      </c>
      <c r="M2130" t="s">
        <v>217</v>
      </c>
      <c r="N2130" t="s">
        <v>79</v>
      </c>
      <c r="O2130" t="s">
        <v>147</v>
      </c>
      <c r="T2130" t="s">
        <v>5932</v>
      </c>
      <c r="U2130" t="s">
        <v>56</v>
      </c>
      <c r="V2130">
        <v>19.018778139999998</v>
      </c>
      <c r="W2130">
        <v>-70.549968570000004</v>
      </c>
      <c r="X2130" t="s">
        <v>82</v>
      </c>
      <c r="Y2130" t="s">
        <v>57</v>
      </c>
      <c r="Z2130" t="s">
        <v>110</v>
      </c>
      <c r="AA2130" t="s">
        <v>84</v>
      </c>
      <c r="AC2130" t="s">
        <v>60</v>
      </c>
      <c r="AD2130" t="s">
        <v>181</v>
      </c>
      <c r="AE2130" t="s">
        <v>157</v>
      </c>
      <c r="AF2130" t="s">
        <v>86</v>
      </c>
      <c r="AG2130" t="s">
        <v>6772</v>
      </c>
      <c r="AH2130" t="s">
        <v>64</v>
      </c>
      <c r="AI2130" t="s">
        <v>6773</v>
      </c>
      <c r="AJ2130">
        <v>2</v>
      </c>
      <c r="AK2130" t="s">
        <v>89</v>
      </c>
      <c r="AL2130">
        <v>7</v>
      </c>
      <c r="AM2130">
        <v>1</v>
      </c>
      <c r="AN2130" t="s">
        <v>60</v>
      </c>
      <c r="AO2130" t="s">
        <v>67</v>
      </c>
      <c r="AT2130" s="1">
        <v>43817</v>
      </c>
      <c r="AU2130" t="s">
        <v>12735</v>
      </c>
      <c r="AW2130" t="s">
        <v>71</v>
      </c>
      <c r="AX2130" t="s">
        <v>72</v>
      </c>
    </row>
    <row r="2131" spans="1:50" hidden="1" x14ac:dyDescent="0.25">
      <c r="A2131" t="str">
        <f>INDEX('Community ID'!B:B,MATCH(M2131,'Community ID'!A:A,0))</f>
        <v>El Arroyazo</v>
      </c>
      <c r="B2131" t="str">
        <f>INDEX('Community ID'!$K:$K,MATCH('Environmental Data'!$N2131,'Community ID'!J:J,0))</f>
        <v>Constanza</v>
      </c>
      <c r="D2131" t="s">
        <v>6774</v>
      </c>
      <c r="F2131" t="s">
        <v>216</v>
      </c>
      <c r="G2131" t="s">
        <v>151</v>
      </c>
      <c r="H2131" s="1">
        <v>21855</v>
      </c>
      <c r="I2131">
        <v>62</v>
      </c>
      <c r="K2131" t="s">
        <v>49</v>
      </c>
      <c r="L2131" t="s">
        <v>77</v>
      </c>
      <c r="M2131" t="s">
        <v>217</v>
      </c>
      <c r="N2131" t="s">
        <v>79</v>
      </c>
      <c r="O2131" t="s">
        <v>147</v>
      </c>
      <c r="T2131" t="s">
        <v>5932</v>
      </c>
      <c r="U2131" t="s">
        <v>56</v>
      </c>
      <c r="V2131">
        <v>19.022687990000001</v>
      </c>
      <c r="W2131">
        <v>-70.547457210000005</v>
      </c>
      <c r="X2131" t="s">
        <v>82</v>
      </c>
      <c r="Y2131" t="s">
        <v>82</v>
      </c>
      <c r="Z2131" t="s">
        <v>83</v>
      </c>
      <c r="AA2131" t="s">
        <v>84</v>
      </c>
      <c r="AC2131" t="s">
        <v>60</v>
      </c>
      <c r="AD2131" t="s">
        <v>181</v>
      </c>
      <c r="AE2131" t="s">
        <v>157</v>
      </c>
      <c r="AF2131" t="s">
        <v>111</v>
      </c>
      <c r="AG2131" t="s">
        <v>6775</v>
      </c>
      <c r="AH2131" t="s">
        <v>87</v>
      </c>
      <c r="AI2131" t="s">
        <v>6776</v>
      </c>
      <c r="AJ2131">
        <v>2</v>
      </c>
      <c r="AK2131" t="s">
        <v>89</v>
      </c>
      <c r="AL2131">
        <v>1</v>
      </c>
      <c r="AM2131">
        <v>0</v>
      </c>
      <c r="AN2131" t="s">
        <v>60</v>
      </c>
      <c r="AO2131" t="s">
        <v>170</v>
      </c>
      <c r="AT2131" s="1">
        <v>43815</v>
      </c>
      <c r="AU2131" t="s">
        <v>12736</v>
      </c>
      <c r="AW2131" t="s">
        <v>71</v>
      </c>
      <c r="AX2131" t="s">
        <v>72</v>
      </c>
    </row>
    <row r="2132" spans="1:50" hidden="1" x14ac:dyDescent="0.25">
      <c r="A2132" t="str">
        <f>INDEX('Community ID'!B:B,MATCH(M2132,'Community ID'!A:A,0))</f>
        <v>El Arroyazo</v>
      </c>
      <c r="B2132" t="str">
        <f>INDEX('Community ID'!$K:$K,MATCH('Environmental Data'!$N2132,'Community ID'!J:J,0))</f>
        <v>Constanza</v>
      </c>
      <c r="D2132" t="s">
        <v>6777</v>
      </c>
      <c r="F2132" t="s">
        <v>299</v>
      </c>
      <c r="G2132" t="s">
        <v>173</v>
      </c>
      <c r="H2132" t="s">
        <v>300</v>
      </c>
      <c r="I2132">
        <v>58</v>
      </c>
      <c r="K2132" t="s">
        <v>49</v>
      </c>
      <c r="L2132" t="s">
        <v>108</v>
      </c>
      <c r="M2132" t="s">
        <v>217</v>
      </c>
      <c r="N2132" t="s">
        <v>97</v>
      </c>
      <c r="O2132" t="s">
        <v>147</v>
      </c>
      <c r="T2132" t="s">
        <v>5932</v>
      </c>
      <c r="U2132" t="s">
        <v>56</v>
      </c>
      <c r="V2132">
        <v>19.022694090000002</v>
      </c>
      <c r="W2132">
        <v>-70.547312099999999</v>
      </c>
      <c r="X2132" t="s">
        <v>82</v>
      </c>
      <c r="Y2132" t="s">
        <v>82</v>
      </c>
      <c r="Z2132" t="s">
        <v>110</v>
      </c>
      <c r="AA2132" t="s">
        <v>84</v>
      </c>
      <c r="AB2132" t="s">
        <v>60</v>
      </c>
      <c r="AD2132" t="s">
        <v>181</v>
      </c>
      <c r="AF2132" t="s">
        <v>111</v>
      </c>
      <c r="AG2132" t="s">
        <v>6778</v>
      </c>
      <c r="AH2132" t="s">
        <v>87</v>
      </c>
      <c r="AI2132" t="s">
        <v>6779</v>
      </c>
      <c r="AJ2132">
        <v>2</v>
      </c>
      <c r="AK2132" t="s">
        <v>6752</v>
      </c>
      <c r="AL2132">
        <v>4</v>
      </c>
      <c r="AM2132">
        <v>0</v>
      </c>
      <c r="AN2132" t="s">
        <v>60</v>
      </c>
      <c r="AO2132" t="s">
        <v>67</v>
      </c>
      <c r="AT2132" s="1">
        <v>43815</v>
      </c>
      <c r="AU2132" t="s">
        <v>12737</v>
      </c>
      <c r="AW2132" t="s">
        <v>71</v>
      </c>
      <c r="AX2132" t="s">
        <v>72</v>
      </c>
    </row>
    <row r="2133" spans="1:50" hidden="1" x14ac:dyDescent="0.25">
      <c r="A2133" t="str">
        <f>INDEX('Community ID'!B:B,MATCH(M2133,'Community ID'!A:A,0))</f>
        <v>El Valle</v>
      </c>
      <c r="B2133" t="str">
        <f>INDEX('Community ID'!$K:$K,MATCH('Environmental Data'!$N2133,'Community ID'!J:J,0))</f>
        <v>Constanza</v>
      </c>
      <c r="D2133" t="s">
        <v>6826</v>
      </c>
      <c r="F2133" t="s">
        <v>6827</v>
      </c>
      <c r="G2133" t="s">
        <v>173</v>
      </c>
      <c r="H2133" t="s">
        <v>6828</v>
      </c>
      <c r="I2133">
        <v>80</v>
      </c>
      <c r="J2133" t="s">
        <v>6829</v>
      </c>
      <c r="K2133" t="s">
        <v>76</v>
      </c>
      <c r="L2133" t="s">
        <v>108</v>
      </c>
      <c r="M2133" t="s">
        <v>5958</v>
      </c>
      <c r="N2133" t="s">
        <v>79</v>
      </c>
      <c r="O2133" t="s">
        <v>98</v>
      </c>
      <c r="P2133">
        <v>0</v>
      </c>
      <c r="Q2133" t="s">
        <v>6145</v>
      </c>
      <c r="R2133" t="s">
        <v>2595</v>
      </c>
      <c r="S2133">
        <v>5300133260</v>
      </c>
      <c r="T2133" t="s">
        <v>2146</v>
      </c>
      <c r="U2133" t="s">
        <v>56</v>
      </c>
      <c r="V2133">
        <v>18.906676900000001</v>
      </c>
      <c r="W2133">
        <v>-70.726013300000005</v>
      </c>
      <c r="X2133" t="s">
        <v>82</v>
      </c>
      <c r="Y2133" t="s">
        <v>82</v>
      </c>
      <c r="Z2133" t="s">
        <v>58</v>
      </c>
      <c r="AA2133" t="s">
        <v>155</v>
      </c>
      <c r="AB2133" t="s">
        <v>60</v>
      </c>
      <c r="AD2133" t="s">
        <v>181</v>
      </c>
      <c r="AE2133" t="s">
        <v>157</v>
      </c>
      <c r="AF2133" t="s">
        <v>111</v>
      </c>
      <c r="AG2133" t="s">
        <v>6799</v>
      </c>
      <c r="AH2133" t="s">
        <v>6799</v>
      </c>
      <c r="AI2133" t="s">
        <v>6830</v>
      </c>
      <c r="AJ2133">
        <v>2</v>
      </c>
      <c r="AK2133" t="s">
        <v>6801</v>
      </c>
      <c r="AL2133">
        <v>5</v>
      </c>
      <c r="AM2133">
        <v>1</v>
      </c>
      <c r="AN2133" t="s">
        <v>60</v>
      </c>
      <c r="AO2133" t="s">
        <v>67</v>
      </c>
      <c r="AT2133" s="1">
        <v>43815</v>
      </c>
      <c r="AU2133" t="s">
        <v>12738</v>
      </c>
      <c r="AW2133" t="s">
        <v>71</v>
      </c>
      <c r="AX2133" t="s">
        <v>72</v>
      </c>
    </row>
    <row r="2134" spans="1:50" hidden="1" x14ac:dyDescent="0.25">
      <c r="A2134" t="str">
        <f>INDEX('Community ID'!B:B,MATCH(M2134,'Community ID'!A:A,0))</f>
        <v>El Valle</v>
      </c>
      <c r="B2134" t="str">
        <f>INDEX('Community ID'!$K:$K,MATCH('Environmental Data'!$N2134,'Community ID'!J:J,0))</f>
        <v>Constanza</v>
      </c>
      <c r="D2134" t="s">
        <v>6884</v>
      </c>
      <c r="G2134" t="s">
        <v>173</v>
      </c>
      <c r="H2134" s="1">
        <v>17566</v>
      </c>
      <c r="I2134">
        <v>73</v>
      </c>
      <c r="J2134" t="s">
        <v>6885</v>
      </c>
      <c r="K2134" t="s">
        <v>76</v>
      </c>
      <c r="M2134" t="s">
        <v>5958</v>
      </c>
      <c r="N2134" t="s">
        <v>79</v>
      </c>
      <c r="O2134" t="s">
        <v>80</v>
      </c>
      <c r="P2134">
        <v>0</v>
      </c>
      <c r="Q2134" t="s">
        <v>6145</v>
      </c>
      <c r="R2134" t="s">
        <v>2595</v>
      </c>
      <c r="T2134" t="s">
        <v>2146</v>
      </c>
      <c r="U2134" t="s">
        <v>56</v>
      </c>
      <c r="V2134">
        <v>18.906676900000001</v>
      </c>
      <c r="W2134">
        <v>-70.726013300000005</v>
      </c>
      <c r="X2134" t="s">
        <v>82</v>
      </c>
      <c r="Y2134" t="s">
        <v>82</v>
      </c>
      <c r="AA2134" t="s">
        <v>155</v>
      </c>
      <c r="AB2134" t="s">
        <v>60</v>
      </c>
      <c r="AD2134" t="s">
        <v>181</v>
      </c>
      <c r="AE2134" t="s">
        <v>176</v>
      </c>
      <c r="AF2134" t="s">
        <v>63</v>
      </c>
      <c r="AG2134" t="s">
        <v>6799</v>
      </c>
      <c r="AH2134" t="s">
        <v>6886</v>
      </c>
      <c r="AI2134" t="s">
        <v>6887</v>
      </c>
      <c r="AJ2134">
        <v>2</v>
      </c>
      <c r="AK2134" t="s">
        <v>1556</v>
      </c>
      <c r="AL2134">
        <v>2</v>
      </c>
      <c r="AM2134">
        <v>0</v>
      </c>
      <c r="AN2134" t="s">
        <v>60</v>
      </c>
      <c r="AO2134" t="s">
        <v>67</v>
      </c>
      <c r="AT2134" s="1">
        <v>43815</v>
      </c>
      <c r="AU2134" t="s">
        <v>12739</v>
      </c>
      <c r="AW2134" t="s">
        <v>71</v>
      </c>
      <c r="AX2134" t="s">
        <v>72</v>
      </c>
    </row>
    <row r="2135" spans="1:50" hidden="1" x14ac:dyDescent="0.25">
      <c r="A2135" t="str">
        <f>INDEX('Community ID'!B:B,MATCH(M2135,'Community ID'!A:A,0))</f>
        <v>El Valle</v>
      </c>
      <c r="B2135" t="str">
        <f>INDEX('Community ID'!$K:$K,MATCH('Environmental Data'!$N2135,'Community ID'!J:J,0))</f>
        <v>Constanza</v>
      </c>
      <c r="D2135" t="s">
        <v>6888</v>
      </c>
      <c r="F2135" t="s">
        <v>6889</v>
      </c>
      <c r="G2135" t="s">
        <v>173</v>
      </c>
      <c r="H2135" s="1">
        <v>25332</v>
      </c>
      <c r="I2135">
        <v>52</v>
      </c>
      <c r="J2135" t="s">
        <v>6890</v>
      </c>
      <c r="K2135" t="s">
        <v>76</v>
      </c>
      <c r="M2135" t="s">
        <v>5958</v>
      </c>
      <c r="N2135" t="s">
        <v>79</v>
      </c>
      <c r="O2135" t="s">
        <v>80</v>
      </c>
      <c r="P2135">
        <v>0</v>
      </c>
      <c r="Q2135" t="s">
        <v>6145</v>
      </c>
      <c r="R2135" t="s">
        <v>2595</v>
      </c>
      <c r="T2135" t="s">
        <v>2146</v>
      </c>
      <c r="U2135" t="s">
        <v>56</v>
      </c>
      <c r="V2135">
        <v>18.906676900000001</v>
      </c>
      <c r="W2135">
        <v>-70.726013300000005</v>
      </c>
      <c r="X2135" t="s">
        <v>82</v>
      </c>
      <c r="Y2135" t="s">
        <v>82</v>
      </c>
      <c r="Z2135" t="s">
        <v>58</v>
      </c>
      <c r="AA2135" t="s">
        <v>155</v>
      </c>
      <c r="AB2135" t="s">
        <v>60</v>
      </c>
      <c r="AD2135" t="s">
        <v>181</v>
      </c>
      <c r="AE2135" t="s">
        <v>157</v>
      </c>
      <c r="AF2135" t="s">
        <v>111</v>
      </c>
      <c r="AG2135" t="s">
        <v>681</v>
      </c>
      <c r="AH2135" t="s">
        <v>681</v>
      </c>
      <c r="AI2135" t="s">
        <v>6891</v>
      </c>
      <c r="AJ2135">
        <v>2</v>
      </c>
      <c r="AK2135" t="s">
        <v>6892</v>
      </c>
      <c r="AL2135">
        <v>3</v>
      </c>
      <c r="AM2135">
        <v>0</v>
      </c>
      <c r="AN2135" t="s">
        <v>60</v>
      </c>
      <c r="AO2135" t="s">
        <v>67</v>
      </c>
      <c r="AT2135" s="1">
        <v>43815</v>
      </c>
      <c r="AU2135" t="s">
        <v>12740</v>
      </c>
      <c r="AW2135" t="s">
        <v>71</v>
      </c>
      <c r="AX2135" t="s">
        <v>72</v>
      </c>
    </row>
    <row r="2136" spans="1:50" hidden="1" x14ac:dyDescent="0.25">
      <c r="A2136" t="str">
        <f>INDEX('Community ID'!B:B,MATCH(M2136,'Community ID'!A:A,0))</f>
        <v>La Pelada</v>
      </c>
      <c r="B2136" t="str">
        <f>INDEX('Community ID'!$K:$K,MATCH('Environmental Data'!$N2136,'Community ID'!J:J,0))</f>
        <v>Constanza</v>
      </c>
      <c r="D2136" t="s">
        <v>6780</v>
      </c>
      <c r="G2136" t="s">
        <v>151</v>
      </c>
      <c r="H2136" t="s">
        <v>6400</v>
      </c>
      <c r="I2136">
        <v>70</v>
      </c>
      <c r="J2136" t="s">
        <v>6401</v>
      </c>
      <c r="K2136" t="s">
        <v>49</v>
      </c>
      <c r="L2136" t="s">
        <v>5384</v>
      </c>
      <c r="M2136" t="s">
        <v>5903</v>
      </c>
      <c r="N2136" t="s">
        <v>97</v>
      </c>
      <c r="O2136" t="s">
        <v>98</v>
      </c>
      <c r="Q2136" t="s">
        <v>134</v>
      </c>
      <c r="R2136" t="s">
        <v>6781</v>
      </c>
      <c r="S2136">
        <v>5300053245</v>
      </c>
      <c r="T2136" t="s">
        <v>6782</v>
      </c>
      <c r="U2136" t="s">
        <v>56</v>
      </c>
      <c r="V2136">
        <v>18.9812096</v>
      </c>
      <c r="W2136">
        <v>-70.617031999999995</v>
      </c>
      <c r="X2136" t="s">
        <v>57</v>
      </c>
      <c r="Y2136" t="s">
        <v>57</v>
      </c>
      <c r="Z2136" t="s">
        <v>83</v>
      </c>
      <c r="AA2136" t="s">
        <v>84</v>
      </c>
      <c r="AC2136" t="s">
        <v>60</v>
      </c>
      <c r="AD2136" t="s">
        <v>156</v>
      </c>
      <c r="AE2136" t="s">
        <v>157</v>
      </c>
      <c r="AF2136" t="s">
        <v>111</v>
      </c>
      <c r="AG2136" t="s">
        <v>6781</v>
      </c>
      <c r="AH2136" t="s">
        <v>6783</v>
      </c>
      <c r="AI2136" t="s">
        <v>6784</v>
      </c>
      <c r="AJ2136">
        <v>1</v>
      </c>
      <c r="AK2136" t="s">
        <v>6785</v>
      </c>
      <c r="AL2136">
        <v>2</v>
      </c>
      <c r="AM2136">
        <v>0</v>
      </c>
      <c r="AN2136" t="s">
        <v>60</v>
      </c>
      <c r="AO2136" t="s">
        <v>170</v>
      </c>
      <c r="AT2136" s="1">
        <v>43815</v>
      </c>
      <c r="AU2136" t="s">
        <v>12741</v>
      </c>
      <c r="AW2136" t="s">
        <v>71</v>
      </c>
      <c r="AX2136" t="s">
        <v>72</v>
      </c>
    </row>
    <row r="2137" spans="1:50" hidden="1" x14ac:dyDescent="0.25">
      <c r="A2137" t="str">
        <f>INDEX('Community ID'!B:B,MATCH(M2137,'Community ID'!A:A,0))</f>
        <v>La Pelada</v>
      </c>
      <c r="B2137" t="str">
        <f>INDEX('Community ID'!$K:$K,MATCH('Environmental Data'!$N2137,'Community ID'!J:J,0))</f>
        <v>Constanza</v>
      </c>
      <c r="D2137" t="s">
        <v>6786</v>
      </c>
      <c r="G2137" t="s">
        <v>151</v>
      </c>
      <c r="H2137" t="s">
        <v>6787</v>
      </c>
      <c r="I2137">
        <v>41</v>
      </c>
      <c r="J2137" t="s">
        <v>6788</v>
      </c>
      <c r="K2137" t="s">
        <v>49</v>
      </c>
      <c r="L2137" t="s">
        <v>807</v>
      </c>
      <c r="M2137" t="s">
        <v>5903</v>
      </c>
      <c r="N2137" t="s">
        <v>97</v>
      </c>
      <c r="O2137" t="s">
        <v>98</v>
      </c>
      <c r="Q2137" t="s">
        <v>134</v>
      </c>
      <c r="R2137" t="s">
        <v>6789</v>
      </c>
      <c r="S2137">
        <v>530031641</v>
      </c>
      <c r="T2137" t="s">
        <v>6782</v>
      </c>
      <c r="U2137" t="s">
        <v>56</v>
      </c>
      <c r="V2137">
        <v>18.9812096</v>
      </c>
      <c r="W2137">
        <v>-70.617031999999995</v>
      </c>
      <c r="X2137" t="s">
        <v>57</v>
      </c>
      <c r="Y2137" t="s">
        <v>57</v>
      </c>
      <c r="Z2137" t="s">
        <v>83</v>
      </c>
      <c r="AA2137" t="s">
        <v>84</v>
      </c>
      <c r="AC2137" t="s">
        <v>60</v>
      </c>
      <c r="AD2137" t="s">
        <v>156</v>
      </c>
      <c r="AG2137" t="s">
        <v>6790</v>
      </c>
      <c r="AH2137" t="s">
        <v>101</v>
      </c>
      <c r="AI2137" t="s">
        <v>6791</v>
      </c>
      <c r="AJ2137">
        <v>1</v>
      </c>
      <c r="AK2137" t="s">
        <v>2897</v>
      </c>
      <c r="AT2137" s="1">
        <v>43815</v>
      </c>
      <c r="AU2137" t="s">
        <v>12742</v>
      </c>
      <c r="AW2137" t="s">
        <v>71</v>
      </c>
      <c r="AX2137" t="s">
        <v>72</v>
      </c>
    </row>
    <row r="2138" spans="1:50" hidden="1" x14ac:dyDescent="0.25">
      <c r="A2138" t="str">
        <f>INDEX('Community ID'!B:B,MATCH(M2138,'Community ID'!A:A,0))</f>
        <v>La Pelada</v>
      </c>
      <c r="B2138" t="str">
        <f>INDEX('Community ID'!$K:$K,MATCH('Environmental Data'!$N2138,'Community ID'!J:J,0))</f>
        <v>Constanza</v>
      </c>
      <c r="D2138" t="s">
        <v>6792</v>
      </c>
      <c r="G2138" t="s">
        <v>173</v>
      </c>
      <c r="H2138" t="s">
        <v>6793</v>
      </c>
      <c r="I2138">
        <v>16</v>
      </c>
      <c r="J2138" t="s">
        <v>6794</v>
      </c>
      <c r="K2138" t="s">
        <v>201</v>
      </c>
      <c r="L2138" t="s">
        <v>118</v>
      </c>
      <c r="M2138" t="s">
        <v>5903</v>
      </c>
      <c r="N2138" t="s">
        <v>3927</v>
      </c>
      <c r="O2138" t="s">
        <v>98</v>
      </c>
      <c r="Q2138" t="s">
        <v>134</v>
      </c>
      <c r="R2138" t="s">
        <v>6795</v>
      </c>
      <c r="T2138" t="s">
        <v>6782</v>
      </c>
      <c r="U2138" t="s">
        <v>56</v>
      </c>
      <c r="V2138">
        <v>18.9812096</v>
      </c>
      <c r="W2138">
        <v>-70.617031999999995</v>
      </c>
      <c r="X2138" t="s">
        <v>82</v>
      </c>
      <c r="Y2138" t="s">
        <v>82</v>
      </c>
      <c r="Z2138" t="s">
        <v>83</v>
      </c>
      <c r="AA2138" t="s">
        <v>155</v>
      </c>
      <c r="AB2138" t="s">
        <v>60</v>
      </c>
      <c r="AD2138" t="s">
        <v>156</v>
      </c>
      <c r="AE2138" t="s">
        <v>176</v>
      </c>
      <c r="AF2138" t="s">
        <v>63</v>
      </c>
      <c r="AG2138" t="s">
        <v>6796</v>
      </c>
      <c r="AH2138" t="s">
        <v>120</v>
      </c>
      <c r="AI2138" t="s">
        <v>6797</v>
      </c>
      <c r="AJ2138">
        <v>1</v>
      </c>
      <c r="AK2138" t="s">
        <v>6690</v>
      </c>
      <c r="AL2138">
        <v>6</v>
      </c>
      <c r="AM2138">
        <v>0</v>
      </c>
      <c r="AN2138" t="s">
        <v>61</v>
      </c>
      <c r="AO2138" t="s">
        <v>67</v>
      </c>
      <c r="AT2138" s="1">
        <v>43815</v>
      </c>
      <c r="AU2138" t="s">
        <v>12743</v>
      </c>
      <c r="AW2138" t="s">
        <v>71</v>
      </c>
      <c r="AX2138" t="s">
        <v>72</v>
      </c>
    </row>
    <row r="2139" spans="1:50" hidden="1" x14ac:dyDescent="0.25">
      <c r="A2139" t="str">
        <f>INDEX('Community ID'!B:B,MATCH(M2139,'Community ID'!A:A,0))</f>
        <v>El Valle</v>
      </c>
      <c r="B2139" t="str">
        <f>INDEX('Community ID'!$K:$K,MATCH('Environmental Data'!$N2139,'Community ID'!J:J,0))</f>
        <v>Constanza</v>
      </c>
      <c r="D2139" t="s">
        <v>6798</v>
      </c>
      <c r="F2139" t="s">
        <v>1316</v>
      </c>
      <c r="G2139" t="s">
        <v>173</v>
      </c>
      <c r="H2139" s="1">
        <v>24236</v>
      </c>
      <c r="I2139">
        <v>55</v>
      </c>
      <c r="J2139">
        <v>8296101806</v>
      </c>
      <c r="K2139" t="s">
        <v>49</v>
      </c>
      <c r="L2139" t="s">
        <v>108</v>
      </c>
      <c r="M2139" t="s">
        <v>5958</v>
      </c>
      <c r="N2139" t="s">
        <v>79</v>
      </c>
      <c r="O2139" t="s">
        <v>80</v>
      </c>
      <c r="P2139">
        <v>0</v>
      </c>
      <c r="Q2139" t="s">
        <v>134</v>
      </c>
      <c r="R2139" t="s">
        <v>6799</v>
      </c>
      <c r="S2139">
        <v>5300213161</v>
      </c>
      <c r="T2139" t="s">
        <v>2146</v>
      </c>
      <c r="U2139" t="s">
        <v>56</v>
      </c>
      <c r="V2139">
        <v>18.909579399999998</v>
      </c>
      <c r="W2139">
        <v>-70.731529199999997</v>
      </c>
      <c r="X2139" t="s">
        <v>82</v>
      </c>
      <c r="Y2139" t="s">
        <v>82</v>
      </c>
      <c r="Z2139" t="s">
        <v>110</v>
      </c>
      <c r="AA2139" t="s">
        <v>155</v>
      </c>
      <c r="AB2139" t="s">
        <v>60</v>
      </c>
      <c r="AD2139" t="s">
        <v>181</v>
      </c>
      <c r="AE2139" t="s">
        <v>157</v>
      </c>
      <c r="AF2139" t="s">
        <v>63</v>
      </c>
      <c r="AG2139" t="s">
        <v>6799</v>
      </c>
      <c r="AH2139" t="s">
        <v>6799</v>
      </c>
      <c r="AI2139" t="s">
        <v>6800</v>
      </c>
      <c r="AJ2139">
        <v>2</v>
      </c>
      <c r="AK2139" t="s">
        <v>6801</v>
      </c>
      <c r="AL2139">
        <v>8</v>
      </c>
      <c r="AM2139">
        <v>0</v>
      </c>
      <c r="AN2139" t="s">
        <v>61</v>
      </c>
      <c r="AO2139" t="s">
        <v>67</v>
      </c>
      <c r="AT2139" s="1">
        <v>43815</v>
      </c>
      <c r="AU2139" t="s">
        <v>12744</v>
      </c>
      <c r="AW2139" t="s">
        <v>71</v>
      </c>
      <c r="AX2139" t="s">
        <v>72</v>
      </c>
    </row>
    <row r="2140" spans="1:50" hidden="1" x14ac:dyDescent="0.25">
      <c r="A2140" t="str">
        <f>INDEX('Community ID'!B:B,MATCH(M2140,'Community ID'!A:A,0))</f>
        <v>El Valle</v>
      </c>
      <c r="B2140" t="str">
        <f>INDEX('Community ID'!$K:$K,MATCH('Environmental Data'!$N2140,'Community ID'!J:J,0))</f>
        <v>Constanza</v>
      </c>
      <c r="D2140" t="s">
        <v>6802</v>
      </c>
      <c r="F2140" t="s">
        <v>6803</v>
      </c>
      <c r="G2140" t="s">
        <v>173</v>
      </c>
      <c r="H2140" t="s">
        <v>6804</v>
      </c>
      <c r="I2140">
        <v>28</v>
      </c>
      <c r="K2140" t="s">
        <v>201</v>
      </c>
      <c r="L2140" t="s">
        <v>108</v>
      </c>
      <c r="M2140" t="s">
        <v>5958</v>
      </c>
      <c r="N2140" t="s">
        <v>79</v>
      </c>
      <c r="O2140" t="s">
        <v>80</v>
      </c>
      <c r="P2140">
        <v>0</v>
      </c>
      <c r="Q2140" t="s">
        <v>687</v>
      </c>
      <c r="R2140" t="s">
        <v>2595</v>
      </c>
      <c r="T2140" t="s">
        <v>2146</v>
      </c>
      <c r="U2140" t="s">
        <v>56</v>
      </c>
      <c r="V2140">
        <v>18.906648000000001</v>
      </c>
      <c r="W2140">
        <v>-70.726210800000004</v>
      </c>
      <c r="X2140" t="s">
        <v>196</v>
      </c>
      <c r="Y2140" t="s">
        <v>196</v>
      </c>
      <c r="Z2140" t="s">
        <v>110</v>
      </c>
      <c r="AA2140" t="s">
        <v>155</v>
      </c>
      <c r="AB2140" t="s">
        <v>60</v>
      </c>
      <c r="AD2140" t="s">
        <v>181</v>
      </c>
      <c r="AE2140" t="s">
        <v>176</v>
      </c>
      <c r="AF2140" t="s">
        <v>63</v>
      </c>
      <c r="AG2140" t="s">
        <v>6805</v>
      </c>
      <c r="AH2140" t="s">
        <v>6806</v>
      </c>
      <c r="AI2140" t="s">
        <v>6807</v>
      </c>
      <c r="AJ2140">
        <v>2</v>
      </c>
      <c r="AK2140" t="s">
        <v>6808</v>
      </c>
      <c r="AN2140" t="s">
        <v>61</v>
      </c>
      <c r="AO2140" t="s">
        <v>67</v>
      </c>
      <c r="AT2140" s="1">
        <v>43815</v>
      </c>
      <c r="AU2140" t="s">
        <v>12745</v>
      </c>
      <c r="AW2140" t="s">
        <v>71</v>
      </c>
      <c r="AX2140" t="s">
        <v>72</v>
      </c>
    </row>
    <row r="2141" spans="1:50" hidden="1" x14ac:dyDescent="0.25">
      <c r="A2141" t="str">
        <f>INDEX('Community ID'!B:B,MATCH(M2141,'Community ID'!A:A,0))</f>
        <v>El Valle</v>
      </c>
      <c r="B2141" t="str">
        <f>INDEX('Community ID'!$K:$K,MATCH('Environmental Data'!$N2141,'Community ID'!J:J,0))</f>
        <v>Constanza</v>
      </c>
      <c r="D2141" t="s">
        <v>6898</v>
      </c>
      <c r="F2141" t="s">
        <v>6899</v>
      </c>
      <c r="G2141" t="s">
        <v>173</v>
      </c>
      <c r="H2141" t="s">
        <v>6900</v>
      </c>
      <c r="I2141">
        <v>44</v>
      </c>
      <c r="J2141" t="s">
        <v>6901</v>
      </c>
      <c r="K2141" t="s">
        <v>117</v>
      </c>
      <c r="L2141" t="s">
        <v>6902</v>
      </c>
      <c r="M2141" t="s">
        <v>5958</v>
      </c>
      <c r="N2141" t="s">
        <v>79</v>
      </c>
      <c r="O2141" t="s">
        <v>80</v>
      </c>
      <c r="P2141">
        <v>0</v>
      </c>
      <c r="Q2141" t="s">
        <v>432</v>
      </c>
      <c r="R2141" t="s">
        <v>6157</v>
      </c>
      <c r="S2141">
        <v>116646084</v>
      </c>
      <c r="T2141" t="s">
        <v>2146</v>
      </c>
      <c r="U2141" t="s">
        <v>56</v>
      </c>
      <c r="V2141">
        <v>18.906676900000001</v>
      </c>
      <c r="W2141">
        <v>-70.726013300000005</v>
      </c>
      <c r="X2141" t="s">
        <v>82</v>
      </c>
      <c r="Y2141" t="s">
        <v>82</v>
      </c>
      <c r="Z2141" t="s">
        <v>110</v>
      </c>
      <c r="AA2141" t="s">
        <v>155</v>
      </c>
      <c r="AB2141" t="s">
        <v>60</v>
      </c>
      <c r="AD2141" t="s">
        <v>181</v>
      </c>
      <c r="AE2141" t="s">
        <v>157</v>
      </c>
      <c r="AF2141" t="s">
        <v>63</v>
      </c>
      <c r="AG2141" t="s">
        <v>6903</v>
      </c>
      <c r="AH2141" t="s">
        <v>323</v>
      </c>
      <c r="AI2141" t="s">
        <v>6904</v>
      </c>
      <c r="AJ2141">
        <v>1</v>
      </c>
      <c r="AK2141" t="s">
        <v>6905</v>
      </c>
      <c r="AL2141">
        <v>3</v>
      </c>
      <c r="AM2141">
        <v>0</v>
      </c>
      <c r="AN2141" t="s">
        <v>61</v>
      </c>
      <c r="AO2141" t="s">
        <v>67</v>
      </c>
      <c r="AT2141" s="1">
        <v>43814</v>
      </c>
      <c r="AU2141" t="s">
        <v>12746</v>
      </c>
      <c r="AW2141" t="s">
        <v>71</v>
      </c>
      <c r="AX2141" t="s">
        <v>72</v>
      </c>
    </row>
    <row r="2142" spans="1:50" hidden="1" x14ac:dyDescent="0.25">
      <c r="A2142" t="str">
        <f>INDEX('Community ID'!B:B,MATCH(M2142,'Community ID'!A:A,0))</f>
        <v>El Valle</v>
      </c>
      <c r="B2142" t="str">
        <f>INDEX('Community ID'!$K:$K,MATCH('Environmental Data'!$N2142,'Community ID'!J:J,0))</f>
        <v>Constanza</v>
      </c>
      <c r="D2142" t="s">
        <v>6893</v>
      </c>
      <c r="G2142" t="s">
        <v>173</v>
      </c>
      <c r="H2142" s="1">
        <v>26339</v>
      </c>
      <c r="I2142">
        <v>49</v>
      </c>
      <c r="J2142" t="s">
        <v>6894</v>
      </c>
      <c r="K2142" t="s">
        <v>76</v>
      </c>
      <c r="L2142" t="s">
        <v>6895</v>
      </c>
      <c r="M2142" t="s">
        <v>5958</v>
      </c>
      <c r="N2142" t="s">
        <v>79</v>
      </c>
      <c r="O2142" t="s">
        <v>80</v>
      </c>
      <c r="P2142">
        <v>0</v>
      </c>
      <c r="Q2142" t="s">
        <v>6145</v>
      </c>
      <c r="R2142" t="s">
        <v>2595</v>
      </c>
      <c r="T2142" t="s">
        <v>2146</v>
      </c>
      <c r="U2142" t="s">
        <v>56</v>
      </c>
      <c r="V2142">
        <v>18.906678700000001</v>
      </c>
      <c r="W2142">
        <v>-70.726367600000003</v>
      </c>
      <c r="X2142" t="s">
        <v>82</v>
      </c>
      <c r="Y2142" t="s">
        <v>82</v>
      </c>
      <c r="Z2142" t="s">
        <v>110</v>
      </c>
      <c r="AA2142" t="s">
        <v>155</v>
      </c>
      <c r="AB2142" t="s">
        <v>60</v>
      </c>
      <c r="AD2142" t="s">
        <v>181</v>
      </c>
      <c r="AE2142" t="s">
        <v>176</v>
      </c>
      <c r="AF2142" t="s">
        <v>63</v>
      </c>
      <c r="AG2142" t="s">
        <v>6805</v>
      </c>
      <c r="AH2142" t="s">
        <v>6805</v>
      </c>
      <c r="AI2142" t="s">
        <v>6896</v>
      </c>
      <c r="AJ2142">
        <v>2</v>
      </c>
      <c r="AK2142" t="s">
        <v>6897</v>
      </c>
      <c r="AL2142">
        <v>4</v>
      </c>
      <c r="AM2142">
        <v>1</v>
      </c>
      <c r="AN2142" t="s">
        <v>60</v>
      </c>
      <c r="AO2142" t="s">
        <v>67</v>
      </c>
      <c r="AT2142" s="1">
        <v>43814</v>
      </c>
      <c r="AU2142" t="s">
        <v>12747</v>
      </c>
      <c r="AW2142" t="s">
        <v>71</v>
      </c>
      <c r="AX2142" t="s">
        <v>72</v>
      </c>
    </row>
    <row r="2143" spans="1:50" hidden="1" x14ac:dyDescent="0.25">
      <c r="A2143" t="str">
        <f>INDEX('Community ID'!B:B,MATCH(M2143,'Community ID'!A:A,0))</f>
        <v>El Arroyazo</v>
      </c>
      <c r="B2143" t="str">
        <f>INDEX('Community ID'!$K:$K,MATCH('Environmental Data'!$N2143,'Community ID'!J:J,0))</f>
        <v>Constanza</v>
      </c>
      <c r="D2143" t="s">
        <v>6809</v>
      </c>
      <c r="F2143" t="s">
        <v>1994</v>
      </c>
      <c r="G2143" t="s">
        <v>151</v>
      </c>
      <c r="H2143" t="s">
        <v>6810</v>
      </c>
      <c r="I2143">
        <v>58</v>
      </c>
      <c r="K2143" t="s">
        <v>201</v>
      </c>
      <c r="L2143" t="s">
        <v>584</v>
      </c>
      <c r="M2143" t="s">
        <v>217</v>
      </c>
      <c r="N2143" t="s">
        <v>79</v>
      </c>
      <c r="O2143" t="s">
        <v>147</v>
      </c>
      <c r="T2143" t="s">
        <v>5932</v>
      </c>
      <c r="U2143" t="s">
        <v>56</v>
      </c>
      <c r="V2143">
        <v>19.022532420000001</v>
      </c>
      <c r="W2143">
        <v>-70.547331069999998</v>
      </c>
      <c r="X2143" t="s">
        <v>82</v>
      </c>
      <c r="Y2143" t="s">
        <v>82</v>
      </c>
      <c r="Z2143" t="s">
        <v>110</v>
      </c>
      <c r="AA2143" t="s">
        <v>84</v>
      </c>
      <c r="AC2143" t="s">
        <v>60</v>
      </c>
      <c r="AD2143" t="s">
        <v>181</v>
      </c>
      <c r="AE2143" t="s">
        <v>157</v>
      </c>
      <c r="AF2143" t="s">
        <v>111</v>
      </c>
      <c r="AG2143" t="s">
        <v>64</v>
      </c>
      <c r="AH2143" t="s">
        <v>87</v>
      </c>
      <c r="AI2143" t="s">
        <v>183</v>
      </c>
      <c r="AJ2143">
        <v>1</v>
      </c>
      <c r="AK2143" t="s">
        <v>89</v>
      </c>
      <c r="AL2143">
        <v>5</v>
      </c>
      <c r="AM2143">
        <v>0</v>
      </c>
      <c r="AN2143" t="s">
        <v>60</v>
      </c>
      <c r="AO2143" t="s">
        <v>170</v>
      </c>
      <c r="AT2143" s="1">
        <v>43814</v>
      </c>
      <c r="AU2143" t="s">
        <v>12748</v>
      </c>
      <c r="AW2143" t="s">
        <v>71</v>
      </c>
      <c r="AX2143" t="s">
        <v>72</v>
      </c>
    </row>
    <row r="2144" spans="1:50" hidden="1" x14ac:dyDescent="0.25">
      <c r="A2144" t="str">
        <f>INDEX('Community ID'!B:B,MATCH(M2144,'Community ID'!A:A,0))</f>
        <v>El Arroyazo</v>
      </c>
      <c r="B2144" t="str">
        <f>INDEX('Community ID'!$K:$K,MATCH('Environmental Data'!$N2144,'Community ID'!J:J,0))</f>
        <v>Constanza</v>
      </c>
      <c r="D2144" t="s">
        <v>6811</v>
      </c>
      <c r="G2144" t="s">
        <v>173</v>
      </c>
      <c r="H2144" s="1">
        <v>26730</v>
      </c>
      <c r="I2144">
        <v>48</v>
      </c>
      <c r="K2144" t="s">
        <v>76</v>
      </c>
      <c r="L2144" t="s">
        <v>108</v>
      </c>
      <c r="M2144" t="s">
        <v>217</v>
      </c>
      <c r="N2144" t="s">
        <v>79</v>
      </c>
      <c r="O2144" t="s">
        <v>147</v>
      </c>
      <c r="T2144" t="s">
        <v>5932</v>
      </c>
      <c r="U2144" t="s">
        <v>56</v>
      </c>
      <c r="V2144">
        <v>19.02264873</v>
      </c>
      <c r="W2144">
        <v>-70.547896269999995</v>
      </c>
      <c r="X2144" t="s">
        <v>82</v>
      </c>
      <c r="Y2144" t="s">
        <v>57</v>
      </c>
      <c r="AA2144" t="s">
        <v>84</v>
      </c>
      <c r="AB2144" t="s">
        <v>60</v>
      </c>
      <c r="AD2144" t="s">
        <v>181</v>
      </c>
      <c r="AE2144" t="s">
        <v>157</v>
      </c>
      <c r="AF2144" t="s">
        <v>86</v>
      </c>
      <c r="AG2144" t="s">
        <v>64</v>
      </c>
      <c r="AH2144" t="s">
        <v>954</v>
      </c>
      <c r="AI2144" t="s">
        <v>6812</v>
      </c>
      <c r="AJ2144">
        <v>1</v>
      </c>
      <c r="AK2144" t="s">
        <v>89</v>
      </c>
      <c r="AL2144">
        <v>4</v>
      </c>
      <c r="AM2144">
        <v>0</v>
      </c>
      <c r="AN2144" t="s">
        <v>60</v>
      </c>
      <c r="AO2144" t="s">
        <v>67</v>
      </c>
      <c r="AT2144" s="1">
        <v>43813</v>
      </c>
      <c r="AU2144" t="s">
        <v>12749</v>
      </c>
      <c r="AW2144" t="s">
        <v>71</v>
      </c>
      <c r="AX2144" t="s">
        <v>72</v>
      </c>
    </row>
    <row r="2145" spans="1:50" hidden="1" x14ac:dyDescent="0.25">
      <c r="A2145" t="str">
        <f>INDEX('Community ID'!B:B,MATCH(M2145,'Community ID'!A:A,0))</f>
        <v>El Arroyazo</v>
      </c>
      <c r="B2145" t="str">
        <f>INDEX('Community ID'!$K:$K,MATCH('Environmental Data'!$N2145,'Community ID'!J:J,0))</f>
        <v>Constanza</v>
      </c>
      <c r="D2145" t="s">
        <v>6813</v>
      </c>
      <c r="F2145" t="s">
        <v>231</v>
      </c>
      <c r="G2145" t="s">
        <v>173</v>
      </c>
      <c r="H2145" t="s">
        <v>6814</v>
      </c>
      <c r="I2145">
        <v>57</v>
      </c>
      <c r="K2145" t="s">
        <v>49</v>
      </c>
      <c r="L2145" t="s">
        <v>108</v>
      </c>
      <c r="M2145" t="s">
        <v>217</v>
      </c>
      <c r="N2145" t="s">
        <v>79</v>
      </c>
      <c r="O2145" t="s">
        <v>147</v>
      </c>
      <c r="T2145" t="s">
        <v>5932</v>
      </c>
      <c r="U2145" t="s">
        <v>56</v>
      </c>
      <c r="V2145">
        <v>19.019355829999999</v>
      </c>
      <c r="W2145">
        <v>-70.550182050000004</v>
      </c>
      <c r="X2145" t="s">
        <v>82</v>
      </c>
      <c r="Y2145" t="s">
        <v>82</v>
      </c>
      <c r="Z2145" t="s">
        <v>110</v>
      </c>
      <c r="AA2145" t="s">
        <v>84</v>
      </c>
      <c r="AC2145" t="s">
        <v>60</v>
      </c>
      <c r="AD2145" t="s">
        <v>181</v>
      </c>
      <c r="AE2145" t="s">
        <v>157</v>
      </c>
      <c r="AF2145" t="s">
        <v>395</v>
      </c>
      <c r="AG2145" t="s">
        <v>87</v>
      </c>
      <c r="AH2145" t="s">
        <v>87</v>
      </c>
      <c r="AI2145" t="s">
        <v>6815</v>
      </c>
      <c r="AJ2145">
        <v>1</v>
      </c>
      <c r="AK2145" t="s">
        <v>89</v>
      </c>
      <c r="AN2145" t="s">
        <v>60</v>
      </c>
      <c r="AO2145" t="s">
        <v>170</v>
      </c>
      <c r="AT2145" s="1">
        <v>43813</v>
      </c>
      <c r="AU2145" t="s">
        <v>12750</v>
      </c>
      <c r="AW2145" t="s">
        <v>71</v>
      </c>
      <c r="AX2145" t="s">
        <v>72</v>
      </c>
    </row>
    <row r="2146" spans="1:50" hidden="1" x14ac:dyDescent="0.25">
      <c r="A2146" t="str">
        <f>INDEX('Community ID'!B:B,MATCH(M2146,'Community ID'!A:A,0))</f>
        <v>El Arroyazo</v>
      </c>
      <c r="B2146" t="str">
        <f>INDEX('Community ID'!$K:$K,MATCH('Environmental Data'!$N2146,'Community ID'!J:J,0))</f>
        <v>Constanza</v>
      </c>
      <c r="D2146" t="s">
        <v>6816</v>
      </c>
      <c r="F2146" t="s">
        <v>1745</v>
      </c>
      <c r="G2146" t="s">
        <v>173</v>
      </c>
      <c r="H2146" s="1">
        <v>35678</v>
      </c>
      <c r="I2146">
        <v>24</v>
      </c>
      <c r="K2146" t="s">
        <v>201</v>
      </c>
      <c r="L2146" t="s">
        <v>108</v>
      </c>
      <c r="M2146" t="s">
        <v>217</v>
      </c>
      <c r="N2146" t="s">
        <v>79</v>
      </c>
      <c r="O2146" t="s">
        <v>147</v>
      </c>
      <c r="T2146" t="s">
        <v>5932</v>
      </c>
      <c r="U2146" t="s">
        <v>56</v>
      </c>
      <c r="V2146">
        <v>19.019545839999999</v>
      </c>
      <c r="W2146">
        <v>-70.550114309999998</v>
      </c>
      <c r="X2146" t="s">
        <v>82</v>
      </c>
      <c r="Y2146" t="s">
        <v>196</v>
      </c>
      <c r="AA2146" t="s">
        <v>84</v>
      </c>
      <c r="AB2146" t="s">
        <v>60</v>
      </c>
      <c r="AC2146" t="s">
        <v>60</v>
      </c>
      <c r="AD2146" t="s">
        <v>181</v>
      </c>
      <c r="AE2146" t="s">
        <v>157</v>
      </c>
      <c r="AF2146" t="s">
        <v>86</v>
      </c>
      <c r="AG2146" t="s">
        <v>87</v>
      </c>
      <c r="AH2146" t="s">
        <v>87</v>
      </c>
      <c r="AI2146" t="s">
        <v>6817</v>
      </c>
      <c r="AJ2146">
        <v>1</v>
      </c>
      <c r="AK2146" t="s">
        <v>89</v>
      </c>
      <c r="AL2146">
        <v>3</v>
      </c>
      <c r="AM2146">
        <v>1</v>
      </c>
      <c r="AN2146" t="s">
        <v>61</v>
      </c>
      <c r="AO2146" t="s">
        <v>67</v>
      </c>
      <c r="AT2146" s="1">
        <v>43813</v>
      </c>
      <c r="AU2146" t="s">
        <v>12751</v>
      </c>
      <c r="AW2146" t="s">
        <v>71</v>
      </c>
      <c r="AX2146" t="s">
        <v>72</v>
      </c>
    </row>
    <row r="2147" spans="1:50" hidden="1" x14ac:dyDescent="0.25">
      <c r="A2147" t="str">
        <f>INDEX('Community ID'!B:B,MATCH(M2147,'Community ID'!A:A,0))</f>
        <v>El Arroyazo</v>
      </c>
      <c r="B2147" t="str">
        <f>INDEX('Community ID'!$K:$K,MATCH('Environmental Data'!$N2147,'Community ID'!J:J,0))</f>
        <v>Constanza</v>
      </c>
      <c r="D2147" t="s">
        <v>6818</v>
      </c>
      <c r="F2147" t="s">
        <v>262</v>
      </c>
      <c r="G2147" t="s">
        <v>173</v>
      </c>
      <c r="H2147" t="s">
        <v>6819</v>
      </c>
      <c r="I2147">
        <v>36</v>
      </c>
      <c r="K2147" t="s">
        <v>49</v>
      </c>
      <c r="L2147" t="s">
        <v>108</v>
      </c>
      <c r="M2147" t="s">
        <v>217</v>
      </c>
      <c r="N2147" t="s">
        <v>79</v>
      </c>
      <c r="O2147" t="s">
        <v>98</v>
      </c>
      <c r="T2147" t="s">
        <v>5932</v>
      </c>
      <c r="U2147" t="s">
        <v>56</v>
      </c>
      <c r="V2147">
        <v>19.019312289999998</v>
      </c>
      <c r="W2147">
        <v>-70.549961909999993</v>
      </c>
      <c r="X2147" t="s">
        <v>82</v>
      </c>
      <c r="Y2147" t="s">
        <v>82</v>
      </c>
      <c r="Z2147" t="s">
        <v>83</v>
      </c>
      <c r="AA2147" t="s">
        <v>84</v>
      </c>
      <c r="AC2147" t="s">
        <v>60</v>
      </c>
      <c r="AD2147" t="s">
        <v>181</v>
      </c>
      <c r="AE2147" t="s">
        <v>157</v>
      </c>
      <c r="AF2147" t="s">
        <v>111</v>
      </c>
      <c r="AG2147" t="s">
        <v>87</v>
      </c>
      <c r="AH2147" t="s">
        <v>87</v>
      </c>
      <c r="AI2147" t="s">
        <v>6820</v>
      </c>
      <c r="AJ2147">
        <v>1</v>
      </c>
      <c r="AK2147" t="s">
        <v>89</v>
      </c>
      <c r="AL2147">
        <v>6</v>
      </c>
      <c r="AM2147">
        <v>0</v>
      </c>
      <c r="AN2147" t="s">
        <v>60</v>
      </c>
      <c r="AO2147" t="s">
        <v>67</v>
      </c>
      <c r="AT2147" s="1">
        <v>43813</v>
      </c>
      <c r="AU2147" t="s">
        <v>12752</v>
      </c>
      <c r="AW2147" t="s">
        <v>71</v>
      </c>
      <c r="AX2147" t="s">
        <v>72</v>
      </c>
    </row>
    <row r="2148" spans="1:50" hidden="1" x14ac:dyDescent="0.25">
      <c r="A2148" t="str">
        <f>INDEX('Community ID'!B:B,MATCH(M2148,'Community ID'!A:A,0))</f>
        <v>El Arroyazo</v>
      </c>
      <c r="B2148" t="str">
        <f>INDEX('Community ID'!$K:$K,MATCH('Environmental Data'!$N2148,'Community ID'!J:J,0))</f>
        <v>Constanza</v>
      </c>
      <c r="D2148" t="s">
        <v>6821</v>
      </c>
      <c r="F2148" t="s">
        <v>1251</v>
      </c>
      <c r="G2148" t="s">
        <v>173</v>
      </c>
      <c r="H2148" s="1">
        <v>18182</v>
      </c>
      <c r="I2148">
        <v>72</v>
      </c>
      <c r="K2148" t="s">
        <v>76</v>
      </c>
      <c r="M2148" t="s">
        <v>217</v>
      </c>
      <c r="N2148" t="s">
        <v>97</v>
      </c>
      <c r="O2148" t="s">
        <v>147</v>
      </c>
      <c r="T2148" t="s">
        <v>5932</v>
      </c>
      <c r="U2148" t="s">
        <v>56</v>
      </c>
      <c r="V2148">
        <v>19.019154069999999</v>
      </c>
      <c r="W2148">
        <v>-70.550911439999993</v>
      </c>
      <c r="X2148" t="s">
        <v>82</v>
      </c>
      <c r="Y2148" t="s">
        <v>82</v>
      </c>
      <c r="AI2148" t="s">
        <v>6822</v>
      </c>
      <c r="AT2148" s="1">
        <v>43813</v>
      </c>
      <c r="AU2148" t="s">
        <v>12753</v>
      </c>
      <c r="AW2148" t="s">
        <v>71</v>
      </c>
      <c r="AX2148" t="s">
        <v>72</v>
      </c>
    </row>
    <row r="2149" spans="1:50" hidden="1" x14ac:dyDescent="0.25">
      <c r="A2149" t="str">
        <f>INDEX('Community ID'!B:B,MATCH(M2149,'Community ID'!A:A,0))</f>
        <v>El Arroyazo</v>
      </c>
      <c r="B2149" t="str">
        <f>INDEX('Community ID'!$K:$K,MATCH('Environmental Data'!$N2149,'Community ID'!J:J,0))</f>
        <v>Constanza</v>
      </c>
      <c r="D2149" t="s">
        <v>6823</v>
      </c>
      <c r="F2149" t="s">
        <v>6824</v>
      </c>
      <c r="G2149" t="s">
        <v>151</v>
      </c>
      <c r="H2149" s="1">
        <v>26666</v>
      </c>
      <c r="I2149">
        <v>48</v>
      </c>
      <c r="J2149">
        <v>8292902850</v>
      </c>
      <c r="K2149" t="s">
        <v>76</v>
      </c>
      <c r="M2149" t="s">
        <v>217</v>
      </c>
      <c r="N2149" t="s">
        <v>79</v>
      </c>
      <c r="O2149" t="s">
        <v>147</v>
      </c>
      <c r="T2149" t="s">
        <v>5932</v>
      </c>
      <c r="U2149" t="s">
        <v>56</v>
      </c>
      <c r="V2149">
        <v>19.022465489999998</v>
      </c>
      <c r="W2149">
        <v>-70.547417440000004</v>
      </c>
      <c r="X2149" t="s">
        <v>82</v>
      </c>
      <c r="Y2149" t="s">
        <v>82</v>
      </c>
      <c r="AI2149" t="s">
        <v>6825</v>
      </c>
      <c r="AT2149" s="1">
        <v>43813</v>
      </c>
      <c r="AU2149" t="s">
        <v>12754</v>
      </c>
      <c r="AW2149" t="s">
        <v>71</v>
      </c>
      <c r="AX2149" t="s">
        <v>72</v>
      </c>
    </row>
    <row r="2150" spans="1:50" hidden="1" x14ac:dyDescent="0.25">
      <c r="A2150" t="str">
        <f>INDEX('Community ID'!B:B,MATCH(M2150,'Community ID'!A:A,0))</f>
        <v>El Valle</v>
      </c>
      <c r="B2150" t="str">
        <f>INDEX('Community ID'!$K:$K,MATCH('Environmental Data'!$N2150,'Community ID'!J:J,0))</f>
        <v>Constanza</v>
      </c>
      <c r="D2150" t="s">
        <v>6831</v>
      </c>
      <c r="F2150" t="s">
        <v>6036</v>
      </c>
      <c r="G2150" t="s">
        <v>173</v>
      </c>
      <c r="H2150" t="s">
        <v>6832</v>
      </c>
      <c r="I2150">
        <v>41</v>
      </c>
      <c r="J2150" t="s">
        <v>6833</v>
      </c>
      <c r="K2150" t="s">
        <v>132</v>
      </c>
      <c r="L2150" t="s">
        <v>108</v>
      </c>
      <c r="M2150" t="s">
        <v>5958</v>
      </c>
      <c r="N2150" t="s">
        <v>79</v>
      </c>
      <c r="O2150" t="s">
        <v>80</v>
      </c>
      <c r="P2150">
        <v>0</v>
      </c>
      <c r="Q2150" t="s">
        <v>134</v>
      </c>
      <c r="R2150" t="s">
        <v>2595</v>
      </c>
      <c r="S2150">
        <v>5300335550</v>
      </c>
      <c r="T2150" t="s">
        <v>2146</v>
      </c>
      <c r="U2150" t="s">
        <v>56</v>
      </c>
      <c r="V2150">
        <v>18.9066835</v>
      </c>
      <c r="W2150">
        <v>-70.7261527</v>
      </c>
      <c r="X2150" t="s">
        <v>57</v>
      </c>
      <c r="Y2150" t="s">
        <v>57</v>
      </c>
      <c r="Z2150" t="s">
        <v>83</v>
      </c>
      <c r="AA2150" t="s">
        <v>84</v>
      </c>
      <c r="AB2150" t="s">
        <v>60</v>
      </c>
      <c r="AD2150" t="s">
        <v>181</v>
      </c>
      <c r="AE2150" t="s">
        <v>176</v>
      </c>
      <c r="AF2150" t="s">
        <v>63</v>
      </c>
      <c r="AG2150" t="s">
        <v>943</v>
      </c>
      <c r="AH2150" t="s">
        <v>6236</v>
      </c>
      <c r="AI2150" t="s">
        <v>6834</v>
      </c>
      <c r="AJ2150">
        <v>1</v>
      </c>
      <c r="AK2150" t="s">
        <v>6835</v>
      </c>
      <c r="AL2150">
        <v>4</v>
      </c>
      <c r="AM2150">
        <v>1</v>
      </c>
      <c r="AN2150" t="s">
        <v>60</v>
      </c>
      <c r="AO2150" t="s">
        <v>67</v>
      </c>
      <c r="AT2150" s="1">
        <v>43813</v>
      </c>
      <c r="AU2150" t="s">
        <v>12755</v>
      </c>
      <c r="AW2150" t="s">
        <v>71</v>
      </c>
      <c r="AX2150" t="s">
        <v>72</v>
      </c>
    </row>
    <row r="2151" spans="1:50" hidden="1" x14ac:dyDescent="0.25">
      <c r="A2151" t="str">
        <f>INDEX('Community ID'!B:B,MATCH(M2151,'Community ID'!A:A,0))</f>
        <v>La Pelada</v>
      </c>
      <c r="B2151" t="str">
        <f>INDEX('Community ID'!$K:$K,MATCH('Environmental Data'!$N2151,'Community ID'!J:J,0))</f>
        <v>Constanza</v>
      </c>
      <c r="D2151" t="s">
        <v>6836</v>
      </c>
      <c r="F2151" t="s">
        <v>6837</v>
      </c>
      <c r="G2151" t="s">
        <v>173</v>
      </c>
      <c r="H2151" t="s">
        <v>6838</v>
      </c>
      <c r="I2151">
        <v>36</v>
      </c>
      <c r="J2151" t="s">
        <v>6839</v>
      </c>
      <c r="K2151" t="s">
        <v>132</v>
      </c>
      <c r="L2151" t="s">
        <v>6840</v>
      </c>
      <c r="M2151" t="s">
        <v>5903</v>
      </c>
      <c r="N2151" t="s">
        <v>97</v>
      </c>
      <c r="O2151" t="s">
        <v>98</v>
      </c>
      <c r="Q2151" t="s">
        <v>353</v>
      </c>
      <c r="R2151" t="s">
        <v>1052</v>
      </c>
      <c r="S2151">
        <v>5300403796</v>
      </c>
      <c r="T2151" t="s">
        <v>5904</v>
      </c>
      <c r="U2151" t="s">
        <v>56</v>
      </c>
      <c r="V2151">
        <v>18.982315063476499</v>
      </c>
      <c r="W2151">
        <v>-70.613250732421804</v>
      </c>
      <c r="X2151" t="s">
        <v>82</v>
      </c>
      <c r="Y2151" t="s">
        <v>82</v>
      </c>
      <c r="Z2151" t="s">
        <v>83</v>
      </c>
      <c r="AA2151" t="s">
        <v>84</v>
      </c>
      <c r="AB2151" t="s">
        <v>60</v>
      </c>
      <c r="AD2151" t="s">
        <v>156</v>
      </c>
      <c r="AE2151" t="s">
        <v>157</v>
      </c>
      <c r="AF2151" t="s">
        <v>86</v>
      </c>
      <c r="AG2151" t="s">
        <v>954</v>
      </c>
      <c r="AH2151" t="s">
        <v>120</v>
      </c>
      <c r="AI2151" t="s">
        <v>6841</v>
      </c>
      <c r="AK2151">
        <v>1</v>
      </c>
      <c r="AL2151">
        <v>1</v>
      </c>
      <c r="AM2151">
        <v>0</v>
      </c>
      <c r="AN2151" t="s">
        <v>60</v>
      </c>
      <c r="AT2151" s="1">
        <v>43813</v>
      </c>
      <c r="AU2151" t="s">
        <v>12756</v>
      </c>
      <c r="AW2151" t="s">
        <v>71</v>
      </c>
      <c r="AX2151" t="s">
        <v>72</v>
      </c>
    </row>
    <row r="2152" spans="1:50" hidden="1" x14ac:dyDescent="0.25">
      <c r="A2152" t="str">
        <f>INDEX('Community ID'!B:B,MATCH(M2152,'Community ID'!A:A,0))</f>
        <v>La Pelada</v>
      </c>
      <c r="B2152" t="str">
        <f>INDEX('Community ID'!$K:$K,MATCH('Environmental Data'!$N2152,'Community ID'!J:J,0))</f>
        <v>Constanza</v>
      </c>
      <c r="D2152" t="s">
        <v>6842</v>
      </c>
      <c r="F2152" t="s">
        <v>6843</v>
      </c>
      <c r="G2152" t="s">
        <v>173</v>
      </c>
      <c r="H2152" t="s">
        <v>6844</v>
      </c>
      <c r="I2152">
        <v>30</v>
      </c>
      <c r="J2152" t="s">
        <v>6845</v>
      </c>
      <c r="K2152" t="s">
        <v>132</v>
      </c>
      <c r="L2152" t="s">
        <v>127</v>
      </c>
      <c r="M2152" t="s">
        <v>5903</v>
      </c>
      <c r="N2152" t="s">
        <v>97</v>
      </c>
      <c r="O2152" t="s">
        <v>98</v>
      </c>
      <c r="Q2152" t="s">
        <v>134</v>
      </c>
      <c r="R2152" t="s">
        <v>135</v>
      </c>
      <c r="S2152">
        <v>5300454583</v>
      </c>
      <c r="T2152" t="s">
        <v>5904</v>
      </c>
      <c r="U2152" t="s">
        <v>56</v>
      </c>
      <c r="V2152">
        <v>18.982315063476499</v>
      </c>
      <c r="W2152">
        <v>-70.613250732421804</v>
      </c>
      <c r="X2152" t="s">
        <v>82</v>
      </c>
      <c r="Y2152" t="s">
        <v>82</v>
      </c>
      <c r="Z2152" t="s">
        <v>83</v>
      </c>
      <c r="AA2152" t="s">
        <v>84</v>
      </c>
      <c r="AB2152" t="s">
        <v>61</v>
      </c>
      <c r="AC2152" t="s">
        <v>61</v>
      </c>
      <c r="AD2152" t="s">
        <v>156</v>
      </c>
      <c r="AE2152" t="s">
        <v>157</v>
      </c>
      <c r="AF2152" t="s">
        <v>111</v>
      </c>
      <c r="AG2152" t="s">
        <v>64</v>
      </c>
      <c r="AH2152" t="s">
        <v>120</v>
      </c>
      <c r="AI2152" t="s">
        <v>6689</v>
      </c>
      <c r="AJ2152">
        <v>1</v>
      </c>
      <c r="AK2152" t="s">
        <v>2897</v>
      </c>
      <c r="AL2152">
        <v>5</v>
      </c>
      <c r="AM2152">
        <v>1</v>
      </c>
      <c r="AN2152" t="s">
        <v>60</v>
      </c>
      <c r="AO2152" t="s">
        <v>67</v>
      </c>
      <c r="AT2152" s="1">
        <v>43813</v>
      </c>
      <c r="AU2152" t="s">
        <v>12757</v>
      </c>
      <c r="AW2152" t="s">
        <v>71</v>
      </c>
      <c r="AX2152" t="s">
        <v>72</v>
      </c>
    </row>
    <row r="2153" spans="1:50" hidden="1" x14ac:dyDescent="0.25">
      <c r="A2153" t="str">
        <f>INDEX('Community ID'!B:B,MATCH(M2153,'Community ID'!A:A,0))</f>
        <v>La Pelada</v>
      </c>
      <c r="B2153" t="str">
        <f>INDEX('Community ID'!$K:$K,MATCH('Environmental Data'!$N2153,'Community ID'!J:J,0))</f>
        <v>Constanza</v>
      </c>
      <c r="D2153" t="s">
        <v>6846</v>
      </c>
      <c r="F2153" t="s">
        <v>1939</v>
      </c>
      <c r="G2153" t="s">
        <v>173</v>
      </c>
      <c r="H2153" s="1">
        <v>32851</v>
      </c>
      <c r="I2153">
        <v>32</v>
      </c>
      <c r="J2153" t="s">
        <v>6847</v>
      </c>
      <c r="K2153" t="s">
        <v>132</v>
      </c>
      <c r="L2153" t="s">
        <v>127</v>
      </c>
      <c r="M2153" t="s">
        <v>5903</v>
      </c>
      <c r="N2153" t="s">
        <v>97</v>
      </c>
      <c r="O2153" t="s">
        <v>6848</v>
      </c>
      <c r="Q2153" t="s">
        <v>134</v>
      </c>
      <c r="R2153" t="s">
        <v>135</v>
      </c>
      <c r="S2153">
        <v>5300457677</v>
      </c>
      <c r="T2153" t="s">
        <v>5904</v>
      </c>
      <c r="U2153" t="s">
        <v>56</v>
      </c>
      <c r="V2153">
        <v>18.9830017089843</v>
      </c>
      <c r="W2153">
        <v>-70.611877441406193</v>
      </c>
      <c r="X2153" t="s">
        <v>57</v>
      </c>
      <c r="Y2153" t="s">
        <v>196</v>
      </c>
      <c r="Z2153" t="s">
        <v>83</v>
      </c>
      <c r="AA2153" t="s">
        <v>84</v>
      </c>
      <c r="AB2153" t="s">
        <v>60</v>
      </c>
      <c r="AD2153" t="s">
        <v>156</v>
      </c>
      <c r="AE2153" t="s">
        <v>176</v>
      </c>
      <c r="AF2153" t="s">
        <v>63</v>
      </c>
      <c r="AG2153" t="s">
        <v>64</v>
      </c>
      <c r="AH2153" t="s">
        <v>120</v>
      </c>
      <c r="AI2153" t="s">
        <v>6689</v>
      </c>
      <c r="AJ2153">
        <v>1</v>
      </c>
      <c r="AK2153" t="s">
        <v>6849</v>
      </c>
      <c r="AL2153">
        <v>5</v>
      </c>
      <c r="AM2153">
        <v>1</v>
      </c>
      <c r="AN2153" t="s">
        <v>60</v>
      </c>
      <c r="AO2153" t="s">
        <v>67</v>
      </c>
      <c r="AT2153" s="1">
        <v>43813</v>
      </c>
      <c r="AU2153" t="s">
        <v>12758</v>
      </c>
      <c r="AW2153" t="s">
        <v>71</v>
      </c>
      <c r="AX2153" t="s">
        <v>72</v>
      </c>
    </row>
    <row r="2154" spans="1:50" hidden="1" x14ac:dyDescent="0.25">
      <c r="A2154" t="str">
        <f>INDEX('Community ID'!B:B,MATCH(M2154,'Community ID'!A:A,0))</f>
        <v>La Pelada</v>
      </c>
      <c r="B2154" t="str">
        <f>INDEX('Community ID'!$K:$K,MATCH('Environmental Data'!$N2154,'Community ID'!J:J,0))</f>
        <v>Constanza</v>
      </c>
      <c r="D2154" t="s">
        <v>6850</v>
      </c>
      <c r="G2154" t="s">
        <v>173</v>
      </c>
      <c r="H2154" s="1">
        <v>24384</v>
      </c>
      <c r="I2154">
        <v>55</v>
      </c>
      <c r="K2154" t="s">
        <v>76</v>
      </c>
      <c r="M2154" t="s">
        <v>5903</v>
      </c>
      <c r="N2154" t="s">
        <v>97</v>
      </c>
      <c r="O2154" t="s">
        <v>98</v>
      </c>
      <c r="Q2154" t="s">
        <v>134</v>
      </c>
      <c r="R2154" t="s">
        <v>64</v>
      </c>
      <c r="S2154">
        <v>5300191230</v>
      </c>
      <c r="T2154" t="s">
        <v>5904</v>
      </c>
      <c r="U2154" t="s">
        <v>56</v>
      </c>
      <c r="V2154">
        <v>18.9830017089843</v>
      </c>
      <c r="W2154">
        <v>-70.611877441406193</v>
      </c>
      <c r="X2154" t="s">
        <v>82</v>
      </c>
      <c r="Y2154" t="s">
        <v>275</v>
      </c>
      <c r="Z2154" t="s">
        <v>83</v>
      </c>
      <c r="AA2154" t="s">
        <v>84</v>
      </c>
      <c r="AC2154" t="s">
        <v>60</v>
      </c>
      <c r="AD2154" t="s">
        <v>156</v>
      </c>
      <c r="AE2154" t="s">
        <v>176</v>
      </c>
      <c r="AF2154" t="s">
        <v>63</v>
      </c>
      <c r="AG2154" t="s">
        <v>64</v>
      </c>
      <c r="AH2154" t="s">
        <v>120</v>
      </c>
      <c r="AI2154" t="s">
        <v>307</v>
      </c>
      <c r="AJ2154">
        <v>1</v>
      </c>
      <c r="AK2154" t="s">
        <v>6851</v>
      </c>
      <c r="AL2154">
        <v>2</v>
      </c>
      <c r="AM2154">
        <v>0</v>
      </c>
      <c r="AN2154" t="s">
        <v>60</v>
      </c>
      <c r="AO2154" t="s">
        <v>67</v>
      </c>
      <c r="AT2154" s="1">
        <v>43812</v>
      </c>
      <c r="AU2154" t="s">
        <v>12759</v>
      </c>
      <c r="AW2154" t="s">
        <v>71</v>
      </c>
      <c r="AX2154" t="s">
        <v>72</v>
      </c>
    </row>
    <row r="2155" spans="1:50" hidden="1" x14ac:dyDescent="0.25">
      <c r="A2155" t="str">
        <f>INDEX('Community ID'!B:B,MATCH(M2155,'Community ID'!A:A,0))</f>
        <v>La Pelada</v>
      </c>
      <c r="B2155" t="str">
        <f>INDEX('Community ID'!$K:$K,MATCH('Environmental Data'!$N2155,'Community ID'!J:J,0))</f>
        <v>Constanza</v>
      </c>
      <c r="D2155" t="s">
        <v>6852</v>
      </c>
      <c r="G2155" t="s">
        <v>151</v>
      </c>
      <c r="H2155" s="1">
        <v>25175</v>
      </c>
      <c r="I2155">
        <v>53</v>
      </c>
      <c r="K2155" t="s">
        <v>49</v>
      </c>
      <c r="L2155" t="s">
        <v>860</v>
      </c>
      <c r="M2155" t="s">
        <v>5903</v>
      </c>
      <c r="N2155" t="s">
        <v>97</v>
      </c>
      <c r="O2155" t="s">
        <v>98</v>
      </c>
      <c r="Q2155" t="s">
        <v>134</v>
      </c>
      <c r="R2155" t="s">
        <v>135</v>
      </c>
      <c r="S2155">
        <v>5300259248</v>
      </c>
      <c r="T2155" t="s">
        <v>5904</v>
      </c>
      <c r="U2155" t="s">
        <v>56</v>
      </c>
      <c r="V2155">
        <v>18.9830017089843</v>
      </c>
      <c r="W2155">
        <v>-70.611877441406193</v>
      </c>
      <c r="X2155" t="s">
        <v>82</v>
      </c>
      <c r="Y2155" t="s">
        <v>82</v>
      </c>
      <c r="Z2155" t="s">
        <v>83</v>
      </c>
      <c r="AA2155" t="s">
        <v>84</v>
      </c>
      <c r="AC2155" t="s">
        <v>60</v>
      </c>
      <c r="AD2155" t="s">
        <v>156</v>
      </c>
      <c r="AE2155" t="s">
        <v>157</v>
      </c>
      <c r="AF2155" t="s">
        <v>111</v>
      </c>
      <c r="AG2155" t="s">
        <v>64</v>
      </c>
      <c r="AH2155" t="s">
        <v>120</v>
      </c>
      <c r="AI2155" t="s">
        <v>307</v>
      </c>
      <c r="AJ2155">
        <v>1</v>
      </c>
      <c r="AK2155" t="s">
        <v>6851</v>
      </c>
      <c r="AL2155">
        <v>2</v>
      </c>
      <c r="AM2155">
        <v>0</v>
      </c>
      <c r="AN2155" t="s">
        <v>60</v>
      </c>
      <c r="AO2155" t="s">
        <v>67</v>
      </c>
      <c r="AT2155" s="1">
        <v>43812</v>
      </c>
      <c r="AU2155" t="s">
        <v>12760</v>
      </c>
      <c r="AW2155" t="s">
        <v>71</v>
      </c>
      <c r="AX2155" t="s">
        <v>72</v>
      </c>
    </row>
    <row r="2156" spans="1:50" hidden="1" x14ac:dyDescent="0.25">
      <c r="A2156" t="str">
        <f>INDEX('Community ID'!B:B,MATCH(M2156,'Community ID'!A:A,0))</f>
        <v>La Pelada</v>
      </c>
      <c r="B2156" t="str">
        <f>INDEX('Community ID'!$K:$K,MATCH('Environmental Data'!$N2156,'Community ID'!J:J,0))</f>
        <v>Constanza</v>
      </c>
      <c r="D2156" t="s">
        <v>6853</v>
      </c>
      <c r="G2156" t="s">
        <v>151</v>
      </c>
      <c r="H2156" t="s">
        <v>6854</v>
      </c>
      <c r="I2156">
        <v>68</v>
      </c>
      <c r="K2156" t="s">
        <v>76</v>
      </c>
      <c r="L2156" t="s">
        <v>584</v>
      </c>
      <c r="M2156" t="s">
        <v>5903</v>
      </c>
      <c r="N2156" t="s">
        <v>97</v>
      </c>
      <c r="O2156" t="s">
        <v>98</v>
      </c>
      <c r="Q2156" t="s">
        <v>134</v>
      </c>
      <c r="R2156" t="s">
        <v>135</v>
      </c>
      <c r="S2156">
        <v>12200011935</v>
      </c>
      <c r="T2156" t="s">
        <v>5904</v>
      </c>
      <c r="U2156" t="s">
        <v>56</v>
      </c>
      <c r="V2156">
        <v>18.9830017089843</v>
      </c>
      <c r="W2156">
        <v>-70.611877441406193</v>
      </c>
      <c r="X2156" t="s">
        <v>82</v>
      </c>
      <c r="Y2156" t="s">
        <v>82</v>
      </c>
      <c r="Z2156" t="s">
        <v>83</v>
      </c>
      <c r="AA2156" t="s">
        <v>84</v>
      </c>
      <c r="AC2156" t="s">
        <v>60</v>
      </c>
      <c r="AD2156" t="s">
        <v>156</v>
      </c>
      <c r="AE2156" t="s">
        <v>157</v>
      </c>
      <c r="AF2156" t="s">
        <v>395</v>
      </c>
      <c r="AG2156" t="s">
        <v>64</v>
      </c>
      <c r="AH2156" t="s">
        <v>120</v>
      </c>
      <c r="AI2156" t="s">
        <v>6375</v>
      </c>
      <c r="AJ2156">
        <v>1</v>
      </c>
      <c r="AK2156" t="s">
        <v>6851</v>
      </c>
      <c r="AL2156">
        <v>1</v>
      </c>
      <c r="AM2156">
        <v>0</v>
      </c>
      <c r="AN2156" t="s">
        <v>60</v>
      </c>
      <c r="AO2156" t="s">
        <v>170</v>
      </c>
      <c r="AT2156" s="1">
        <v>43812</v>
      </c>
      <c r="AU2156" t="s">
        <v>12761</v>
      </c>
      <c r="AW2156" t="s">
        <v>71</v>
      </c>
      <c r="AX2156" t="s">
        <v>72</v>
      </c>
    </row>
    <row r="2157" spans="1:50" hidden="1" x14ac:dyDescent="0.25">
      <c r="A2157" t="str">
        <f>INDEX('Community ID'!B:B,MATCH(M2157,'Community ID'!A:A,0))</f>
        <v>La Pelada</v>
      </c>
      <c r="B2157" t="str">
        <f>INDEX('Community ID'!$K:$K,MATCH('Environmental Data'!$N2157,'Community ID'!J:J,0))</f>
        <v>Constanza</v>
      </c>
      <c r="D2157" t="s">
        <v>6855</v>
      </c>
      <c r="G2157" t="s">
        <v>173</v>
      </c>
      <c r="H2157" s="1">
        <v>20670</v>
      </c>
      <c r="I2157">
        <v>65</v>
      </c>
      <c r="J2157" t="s">
        <v>6856</v>
      </c>
      <c r="K2157" t="s">
        <v>76</v>
      </c>
      <c r="L2157" t="s">
        <v>127</v>
      </c>
      <c r="M2157" t="s">
        <v>5903</v>
      </c>
      <c r="N2157" t="s">
        <v>97</v>
      </c>
      <c r="O2157" t="s">
        <v>98</v>
      </c>
      <c r="Q2157" t="s">
        <v>134</v>
      </c>
      <c r="R2157" t="s">
        <v>135</v>
      </c>
      <c r="S2157">
        <v>5300189692</v>
      </c>
      <c r="T2157" t="s">
        <v>5904</v>
      </c>
      <c r="U2157" t="s">
        <v>56</v>
      </c>
      <c r="V2157">
        <v>18.9830017089843</v>
      </c>
      <c r="W2157">
        <v>-70.611877441406193</v>
      </c>
      <c r="X2157" t="s">
        <v>82</v>
      </c>
      <c r="Y2157" t="s">
        <v>82</v>
      </c>
      <c r="AA2157" t="s">
        <v>84</v>
      </c>
      <c r="AC2157" t="s">
        <v>61</v>
      </c>
      <c r="AD2157" t="s">
        <v>156</v>
      </c>
      <c r="AE2157" t="s">
        <v>157</v>
      </c>
      <c r="AF2157" t="s">
        <v>111</v>
      </c>
      <c r="AG2157" t="s">
        <v>64</v>
      </c>
      <c r="AH2157" t="s">
        <v>6857</v>
      </c>
      <c r="AI2157" t="s">
        <v>307</v>
      </c>
      <c r="AJ2157">
        <v>1</v>
      </c>
      <c r="AK2157" t="s">
        <v>6851</v>
      </c>
      <c r="AL2157">
        <v>3</v>
      </c>
      <c r="AM2157">
        <v>0</v>
      </c>
      <c r="AN2157" t="s">
        <v>60</v>
      </c>
      <c r="AO2157" t="s">
        <v>67</v>
      </c>
      <c r="AT2157" s="1">
        <v>43812</v>
      </c>
      <c r="AU2157" t="s">
        <v>12762</v>
      </c>
      <c r="AW2157" t="s">
        <v>71</v>
      </c>
      <c r="AX2157" t="s">
        <v>72</v>
      </c>
    </row>
    <row r="2158" spans="1:50" hidden="1" x14ac:dyDescent="0.25">
      <c r="A2158" t="str">
        <f>INDEX('Community ID'!B:B,MATCH(M2158,'Community ID'!A:A,0))</f>
        <v>La Pelada</v>
      </c>
      <c r="B2158" t="str">
        <f>INDEX('Community ID'!$K:$K,MATCH('Environmental Data'!$N2158,'Community ID'!J:J,0))</f>
        <v>Constanza</v>
      </c>
      <c r="D2158" t="s">
        <v>6858</v>
      </c>
      <c r="G2158" t="s">
        <v>151</v>
      </c>
      <c r="H2158" t="s">
        <v>6859</v>
      </c>
      <c r="I2158">
        <v>41</v>
      </c>
      <c r="J2158" t="s">
        <v>6860</v>
      </c>
      <c r="K2158" t="s">
        <v>76</v>
      </c>
      <c r="L2158" t="s">
        <v>247</v>
      </c>
      <c r="M2158" t="s">
        <v>5903</v>
      </c>
      <c r="N2158" t="s">
        <v>97</v>
      </c>
      <c r="O2158" t="s">
        <v>98</v>
      </c>
      <c r="Q2158" t="s">
        <v>134</v>
      </c>
      <c r="R2158" t="s">
        <v>135</v>
      </c>
      <c r="S2158">
        <v>5300316402</v>
      </c>
      <c r="T2158" t="s">
        <v>5904</v>
      </c>
      <c r="U2158" t="s">
        <v>56</v>
      </c>
      <c r="V2158">
        <v>18.9830017089843</v>
      </c>
      <c r="W2158">
        <v>-70.611877441406193</v>
      </c>
      <c r="X2158" t="s">
        <v>57</v>
      </c>
      <c r="Y2158" t="s">
        <v>57</v>
      </c>
      <c r="Z2158" t="s">
        <v>83</v>
      </c>
      <c r="AA2158" t="s">
        <v>84</v>
      </c>
      <c r="AB2158" t="s">
        <v>60</v>
      </c>
      <c r="AD2158" t="s">
        <v>156</v>
      </c>
      <c r="AE2158" t="s">
        <v>176</v>
      </c>
      <c r="AF2158" t="s">
        <v>63</v>
      </c>
      <c r="AG2158" t="s">
        <v>64</v>
      </c>
      <c r="AH2158" t="s">
        <v>120</v>
      </c>
      <c r="AI2158" t="s">
        <v>6375</v>
      </c>
      <c r="AJ2158">
        <v>1</v>
      </c>
      <c r="AK2158" t="s">
        <v>5906</v>
      </c>
      <c r="AL2158">
        <v>5</v>
      </c>
      <c r="AM2158">
        <v>1</v>
      </c>
      <c r="AN2158" t="s">
        <v>60</v>
      </c>
      <c r="AO2158" t="s">
        <v>67</v>
      </c>
      <c r="AT2158" s="1">
        <v>43812</v>
      </c>
      <c r="AU2158" t="s">
        <v>12763</v>
      </c>
      <c r="AW2158" t="s">
        <v>71</v>
      </c>
      <c r="AX2158" t="s">
        <v>72</v>
      </c>
    </row>
    <row r="2159" spans="1:50" hidden="1" x14ac:dyDescent="0.25">
      <c r="A2159" t="str">
        <f>INDEX('Community ID'!B:B,MATCH(M2159,'Community ID'!A:A,0))</f>
        <v>La Pelada</v>
      </c>
      <c r="B2159" t="str">
        <f>INDEX('Community ID'!$K:$K,MATCH('Environmental Data'!$N2159,'Community ID'!J:J,0))</f>
        <v>Constanza</v>
      </c>
      <c r="D2159" t="s">
        <v>6861</v>
      </c>
      <c r="G2159" t="s">
        <v>151</v>
      </c>
      <c r="H2159" t="s">
        <v>6862</v>
      </c>
      <c r="I2159">
        <v>45</v>
      </c>
      <c r="J2159" t="s">
        <v>6863</v>
      </c>
      <c r="K2159" t="s">
        <v>49</v>
      </c>
      <c r="L2159" t="s">
        <v>3174</v>
      </c>
      <c r="M2159" t="s">
        <v>5903</v>
      </c>
      <c r="N2159" t="s">
        <v>97</v>
      </c>
      <c r="O2159" t="s">
        <v>98</v>
      </c>
      <c r="Q2159" t="s">
        <v>134</v>
      </c>
      <c r="R2159" t="s">
        <v>135</v>
      </c>
      <c r="S2159">
        <v>5300263562</v>
      </c>
      <c r="T2159" t="s">
        <v>5904</v>
      </c>
      <c r="U2159" t="s">
        <v>56</v>
      </c>
      <c r="V2159">
        <v>18.9830017089843</v>
      </c>
      <c r="W2159">
        <v>-70.611877441406193</v>
      </c>
      <c r="X2159" t="s">
        <v>82</v>
      </c>
      <c r="Y2159" t="s">
        <v>82</v>
      </c>
      <c r="Z2159" t="s">
        <v>83</v>
      </c>
      <c r="AA2159" t="s">
        <v>84</v>
      </c>
      <c r="AC2159" t="s">
        <v>60</v>
      </c>
      <c r="AD2159" t="s">
        <v>156</v>
      </c>
      <c r="AE2159" t="s">
        <v>176</v>
      </c>
      <c r="AF2159" t="s">
        <v>111</v>
      </c>
      <c r="AG2159" t="s">
        <v>64</v>
      </c>
      <c r="AH2159" t="s">
        <v>120</v>
      </c>
      <c r="AI2159" t="s">
        <v>6864</v>
      </c>
      <c r="AJ2159">
        <v>1</v>
      </c>
      <c r="AK2159" t="s">
        <v>6865</v>
      </c>
      <c r="AL2159">
        <v>3</v>
      </c>
      <c r="AM2159">
        <v>0</v>
      </c>
      <c r="AN2159" t="s">
        <v>60</v>
      </c>
      <c r="AO2159" t="s">
        <v>67</v>
      </c>
      <c r="AT2159" s="1">
        <v>43812</v>
      </c>
      <c r="AU2159" t="s">
        <v>12764</v>
      </c>
      <c r="AW2159" t="s">
        <v>71</v>
      </c>
      <c r="AX2159" t="s">
        <v>72</v>
      </c>
    </row>
    <row r="2160" spans="1:50" hidden="1" x14ac:dyDescent="0.25">
      <c r="A2160" t="str">
        <f>INDEX('Community ID'!B:B,MATCH(M2160,'Community ID'!A:A,0))</f>
        <v>La Pelada</v>
      </c>
      <c r="B2160" t="str">
        <f>INDEX('Community ID'!$K:$K,MATCH('Environmental Data'!$N2160,'Community ID'!J:J,0))</f>
        <v>Constanza</v>
      </c>
      <c r="D2160" t="s">
        <v>6866</v>
      </c>
      <c r="G2160" t="s">
        <v>151</v>
      </c>
      <c r="H2160" t="s">
        <v>6867</v>
      </c>
      <c r="I2160">
        <v>43</v>
      </c>
      <c r="J2160" t="s">
        <v>6868</v>
      </c>
      <c r="K2160" t="s">
        <v>76</v>
      </c>
      <c r="L2160" t="s">
        <v>584</v>
      </c>
      <c r="M2160" t="s">
        <v>5903</v>
      </c>
      <c r="N2160" t="s">
        <v>97</v>
      </c>
      <c r="O2160" t="s">
        <v>98</v>
      </c>
      <c r="Q2160" t="s">
        <v>134</v>
      </c>
      <c r="R2160" t="s">
        <v>64</v>
      </c>
      <c r="S2160">
        <v>5300353366</v>
      </c>
      <c r="T2160" t="s">
        <v>5904</v>
      </c>
      <c r="U2160" t="s">
        <v>56</v>
      </c>
      <c r="V2160">
        <v>18.982315063476499</v>
      </c>
      <c r="W2160">
        <v>-70.613250732421804</v>
      </c>
      <c r="X2160" t="s">
        <v>82</v>
      </c>
      <c r="Y2160" t="s">
        <v>82</v>
      </c>
      <c r="Z2160" t="s">
        <v>83</v>
      </c>
      <c r="AA2160" t="s">
        <v>84</v>
      </c>
      <c r="AB2160" t="s">
        <v>60</v>
      </c>
      <c r="AD2160" t="s">
        <v>156</v>
      </c>
      <c r="AE2160" t="s">
        <v>176</v>
      </c>
      <c r="AF2160" t="s">
        <v>111</v>
      </c>
      <c r="AG2160" t="s">
        <v>64</v>
      </c>
      <c r="AH2160" t="s">
        <v>120</v>
      </c>
      <c r="AI2160" t="s">
        <v>6869</v>
      </c>
      <c r="AJ2160">
        <v>1</v>
      </c>
      <c r="AK2160" t="s">
        <v>6851</v>
      </c>
      <c r="AL2160">
        <v>3</v>
      </c>
      <c r="AM2160">
        <v>0</v>
      </c>
      <c r="AN2160" t="s">
        <v>60</v>
      </c>
      <c r="AO2160" t="s">
        <v>67</v>
      </c>
      <c r="AT2160" s="1">
        <v>43812</v>
      </c>
      <c r="AU2160" t="s">
        <v>12765</v>
      </c>
      <c r="AW2160" t="s">
        <v>71</v>
      </c>
      <c r="AX2160" t="s">
        <v>72</v>
      </c>
    </row>
    <row r="2161" spans="1:50" hidden="1" x14ac:dyDescent="0.25">
      <c r="A2161" t="str">
        <f>INDEX('Community ID'!B:B,MATCH(M2161,'Community ID'!A:A,0))</f>
        <v>La Pelada</v>
      </c>
      <c r="B2161" t="str">
        <f>INDEX('Community ID'!$K:$K,MATCH('Environmental Data'!$N2161,'Community ID'!J:J,0))</f>
        <v>Constanza</v>
      </c>
      <c r="D2161" t="s">
        <v>6870</v>
      </c>
      <c r="G2161" t="s">
        <v>173</v>
      </c>
      <c r="H2161" s="1">
        <v>28431</v>
      </c>
      <c r="I2161">
        <v>44</v>
      </c>
      <c r="J2161" t="s">
        <v>6871</v>
      </c>
      <c r="K2161" t="s">
        <v>49</v>
      </c>
      <c r="L2161" t="s">
        <v>50</v>
      </c>
      <c r="M2161" t="s">
        <v>5903</v>
      </c>
      <c r="N2161" t="s">
        <v>97</v>
      </c>
      <c r="O2161" t="s">
        <v>98</v>
      </c>
      <c r="Q2161" t="s">
        <v>134</v>
      </c>
      <c r="R2161" t="s">
        <v>135</v>
      </c>
      <c r="S2161">
        <v>5300268710</v>
      </c>
      <c r="T2161" t="s">
        <v>5904</v>
      </c>
      <c r="U2161" t="s">
        <v>56</v>
      </c>
      <c r="V2161">
        <v>18.9830017089843</v>
      </c>
      <c r="W2161">
        <v>-70.611877441406193</v>
      </c>
      <c r="X2161" t="s">
        <v>57</v>
      </c>
      <c r="Y2161" t="s">
        <v>57</v>
      </c>
      <c r="Z2161" t="s">
        <v>58</v>
      </c>
      <c r="AA2161" t="s">
        <v>84</v>
      </c>
      <c r="AC2161" t="s">
        <v>60</v>
      </c>
      <c r="AD2161" t="s">
        <v>156</v>
      </c>
      <c r="AE2161" t="s">
        <v>176</v>
      </c>
      <c r="AF2161" t="s">
        <v>63</v>
      </c>
      <c r="AG2161" t="s">
        <v>64</v>
      </c>
      <c r="AH2161" t="s">
        <v>120</v>
      </c>
      <c r="AI2161" t="s">
        <v>307</v>
      </c>
      <c r="AJ2161">
        <v>1</v>
      </c>
      <c r="AK2161" t="s">
        <v>683</v>
      </c>
      <c r="AL2161">
        <v>4</v>
      </c>
      <c r="AM2161">
        <v>2</v>
      </c>
      <c r="AN2161" t="s">
        <v>60</v>
      </c>
      <c r="AO2161" t="s">
        <v>67</v>
      </c>
      <c r="AT2161" s="1">
        <v>43812</v>
      </c>
      <c r="AU2161" t="s">
        <v>12766</v>
      </c>
      <c r="AW2161" t="s">
        <v>71</v>
      </c>
      <c r="AX2161" t="s">
        <v>72</v>
      </c>
    </row>
    <row r="2162" spans="1:50" hidden="1" x14ac:dyDescent="0.25">
      <c r="A2162" t="str">
        <f>INDEX('Community ID'!B:B,MATCH(M2162,'Community ID'!A:A,0))</f>
        <v>La Pelada</v>
      </c>
      <c r="B2162" t="str">
        <f>INDEX('Community ID'!$K:$K,MATCH('Environmental Data'!$N2162,'Community ID'!J:J,0))</f>
        <v>Constanza</v>
      </c>
      <c r="D2162" t="s">
        <v>6872</v>
      </c>
      <c r="G2162" t="s">
        <v>173</v>
      </c>
      <c r="H2162" t="s">
        <v>6873</v>
      </c>
      <c r="I2162">
        <v>39</v>
      </c>
      <c r="J2162" t="s">
        <v>6874</v>
      </c>
      <c r="K2162" t="s">
        <v>201</v>
      </c>
      <c r="L2162" t="s">
        <v>127</v>
      </c>
      <c r="M2162" t="s">
        <v>5903</v>
      </c>
      <c r="N2162" t="s">
        <v>97</v>
      </c>
      <c r="O2162" t="s">
        <v>98</v>
      </c>
      <c r="Q2162" t="s">
        <v>134</v>
      </c>
      <c r="R2162" t="s">
        <v>135</v>
      </c>
      <c r="T2162" t="s">
        <v>5904</v>
      </c>
      <c r="U2162" t="s">
        <v>56</v>
      </c>
      <c r="V2162">
        <v>18.9830017089843</v>
      </c>
      <c r="W2162">
        <v>-70.618743896484304</v>
      </c>
      <c r="X2162" t="s">
        <v>82</v>
      </c>
      <c r="Y2162" t="s">
        <v>82</v>
      </c>
      <c r="Z2162" t="s">
        <v>83</v>
      </c>
      <c r="AA2162" t="s">
        <v>84</v>
      </c>
      <c r="AB2162" t="s">
        <v>60</v>
      </c>
      <c r="AD2162" t="s">
        <v>156</v>
      </c>
      <c r="AE2162" t="s">
        <v>176</v>
      </c>
      <c r="AF2162" t="s">
        <v>63</v>
      </c>
      <c r="AG2162" t="s">
        <v>64</v>
      </c>
      <c r="AH2162" t="s">
        <v>120</v>
      </c>
      <c r="AI2162" t="s">
        <v>6397</v>
      </c>
      <c r="AJ2162">
        <v>1</v>
      </c>
      <c r="AK2162" t="s">
        <v>6875</v>
      </c>
      <c r="AL2162">
        <v>4</v>
      </c>
      <c r="AM2162">
        <v>0</v>
      </c>
      <c r="AN2162" t="s">
        <v>60</v>
      </c>
      <c r="AO2162" t="s">
        <v>67</v>
      </c>
      <c r="AT2162" s="1">
        <v>43812</v>
      </c>
      <c r="AU2162" t="s">
        <v>12767</v>
      </c>
      <c r="AW2162" t="s">
        <v>71</v>
      </c>
      <c r="AX2162" t="s">
        <v>72</v>
      </c>
    </row>
    <row r="2163" spans="1:50" hidden="1" x14ac:dyDescent="0.25">
      <c r="A2163" t="str">
        <f>INDEX('Community ID'!B:B,MATCH(M2163,'Community ID'!A:A,0))</f>
        <v>La Pelada</v>
      </c>
      <c r="B2163" t="str">
        <f>INDEX('Community ID'!$K:$K,MATCH('Environmental Data'!$N2163,'Community ID'!J:J,0))</f>
        <v>Constanza</v>
      </c>
      <c r="D2163" t="s">
        <v>6876</v>
      </c>
      <c r="G2163" t="s">
        <v>173</v>
      </c>
      <c r="H2163" s="1">
        <v>19395</v>
      </c>
      <c r="I2163">
        <v>68</v>
      </c>
      <c r="J2163" t="s">
        <v>6877</v>
      </c>
      <c r="K2163" t="s">
        <v>49</v>
      </c>
      <c r="L2163" t="s">
        <v>6878</v>
      </c>
      <c r="M2163" t="s">
        <v>5903</v>
      </c>
      <c r="N2163" t="s">
        <v>97</v>
      </c>
      <c r="O2163" t="s">
        <v>98</v>
      </c>
      <c r="Q2163" t="s">
        <v>134</v>
      </c>
      <c r="R2163" t="s">
        <v>135</v>
      </c>
      <c r="S2163">
        <v>5300191078</v>
      </c>
      <c r="T2163" t="s">
        <v>5904</v>
      </c>
      <c r="U2163" t="s">
        <v>56</v>
      </c>
      <c r="V2163">
        <v>18.9830017089843</v>
      </c>
      <c r="W2163">
        <v>-70.611877441406193</v>
      </c>
      <c r="X2163" t="s">
        <v>82</v>
      </c>
      <c r="Y2163" t="s">
        <v>82</v>
      </c>
      <c r="Z2163" t="s">
        <v>110</v>
      </c>
      <c r="AA2163" t="s">
        <v>84</v>
      </c>
      <c r="AB2163" t="s">
        <v>60</v>
      </c>
      <c r="AD2163" t="s">
        <v>156</v>
      </c>
      <c r="AG2163" t="s">
        <v>64</v>
      </c>
      <c r="AH2163" t="s">
        <v>120</v>
      </c>
      <c r="AI2163" t="s">
        <v>6689</v>
      </c>
      <c r="AJ2163">
        <v>1</v>
      </c>
      <c r="AK2163" t="s">
        <v>6690</v>
      </c>
      <c r="AL2163">
        <v>6</v>
      </c>
      <c r="AT2163" s="1">
        <v>43812</v>
      </c>
      <c r="AU2163" t="s">
        <v>12768</v>
      </c>
      <c r="AW2163" t="s">
        <v>71</v>
      </c>
      <c r="AX2163" t="s">
        <v>72</v>
      </c>
    </row>
    <row r="2164" spans="1:50" hidden="1" x14ac:dyDescent="0.25">
      <c r="A2164" t="str">
        <f>INDEX('Community ID'!B:B,MATCH(M2164,'Community ID'!A:A,0))</f>
        <v>La Pelada</v>
      </c>
      <c r="B2164" t="str">
        <f>INDEX('Community ID'!$K:$K,MATCH('Environmental Data'!$N2164,'Community ID'!J:J,0))</f>
        <v>Constanza</v>
      </c>
      <c r="D2164" t="s">
        <v>6879</v>
      </c>
      <c r="G2164" t="s">
        <v>173</v>
      </c>
      <c r="H2164" t="s">
        <v>6880</v>
      </c>
      <c r="I2164">
        <v>31</v>
      </c>
      <c r="J2164" t="s">
        <v>6881</v>
      </c>
      <c r="K2164" t="s">
        <v>49</v>
      </c>
      <c r="M2164" t="s">
        <v>5903</v>
      </c>
      <c r="N2164" t="s">
        <v>97</v>
      </c>
      <c r="O2164" t="s">
        <v>98</v>
      </c>
      <c r="Q2164" t="s">
        <v>134</v>
      </c>
      <c r="R2164" t="s">
        <v>135</v>
      </c>
      <c r="S2164">
        <v>5300432621</v>
      </c>
      <c r="T2164" t="s">
        <v>5904</v>
      </c>
      <c r="U2164" t="s">
        <v>56</v>
      </c>
      <c r="V2164">
        <v>18.9830017089843</v>
      </c>
      <c r="W2164">
        <v>-70.611877441406193</v>
      </c>
      <c r="X2164" t="s">
        <v>82</v>
      </c>
      <c r="Y2164" t="s">
        <v>82</v>
      </c>
      <c r="AA2164" t="s">
        <v>84</v>
      </c>
      <c r="AB2164" t="s">
        <v>60</v>
      </c>
      <c r="AD2164" t="s">
        <v>156</v>
      </c>
      <c r="AE2164" t="s">
        <v>176</v>
      </c>
      <c r="AF2164" t="s">
        <v>111</v>
      </c>
      <c r="AG2164" t="s">
        <v>135</v>
      </c>
      <c r="AH2164" t="s">
        <v>120</v>
      </c>
      <c r="AI2164" t="s">
        <v>6882</v>
      </c>
      <c r="AJ2164">
        <v>1</v>
      </c>
      <c r="AK2164" t="s">
        <v>6883</v>
      </c>
      <c r="AL2164">
        <v>3</v>
      </c>
      <c r="AM2164">
        <v>0</v>
      </c>
      <c r="AN2164" t="s">
        <v>60</v>
      </c>
      <c r="AO2164" t="s">
        <v>67</v>
      </c>
      <c r="AT2164" s="1">
        <v>43812</v>
      </c>
      <c r="AU2164" t="s">
        <v>12769</v>
      </c>
      <c r="AW2164" t="s">
        <v>71</v>
      </c>
      <c r="AX2164" t="s">
        <v>72</v>
      </c>
    </row>
    <row r="2165" spans="1:50" hidden="1" x14ac:dyDescent="0.25">
      <c r="A2165" t="str">
        <f>INDEX('Community ID'!B:B,MATCH(M2165,'Community ID'!A:A,0))</f>
        <v>La Pelada</v>
      </c>
      <c r="B2165" t="str">
        <f>INDEX('Community ID'!$K:$K,MATCH('Environmental Data'!$N2165,'Community ID'!J:J,0))</f>
        <v>Constanza</v>
      </c>
      <c r="D2165" t="s">
        <v>6906</v>
      </c>
      <c r="G2165" t="s">
        <v>151</v>
      </c>
      <c r="H2165" s="1">
        <v>35014</v>
      </c>
      <c r="I2165">
        <v>26</v>
      </c>
      <c r="K2165" t="s">
        <v>132</v>
      </c>
      <c r="M2165" t="s">
        <v>5903</v>
      </c>
      <c r="N2165" t="s">
        <v>97</v>
      </c>
      <c r="O2165" t="s">
        <v>98</v>
      </c>
      <c r="Q2165" t="s">
        <v>134</v>
      </c>
      <c r="R2165" t="s">
        <v>135</v>
      </c>
      <c r="S2165">
        <v>40209019732</v>
      </c>
      <c r="T2165" t="s">
        <v>5904</v>
      </c>
      <c r="U2165" t="s">
        <v>56</v>
      </c>
      <c r="V2165">
        <v>18.9830017089843</v>
      </c>
      <c r="W2165">
        <v>-70.611877441406193</v>
      </c>
      <c r="X2165" t="s">
        <v>82</v>
      </c>
      <c r="Y2165" t="s">
        <v>57</v>
      </c>
      <c r="Z2165" t="s">
        <v>83</v>
      </c>
      <c r="AA2165" t="s">
        <v>84</v>
      </c>
      <c r="AC2165" t="s">
        <v>60</v>
      </c>
      <c r="AD2165" t="s">
        <v>156</v>
      </c>
      <c r="AG2165" t="s">
        <v>64</v>
      </c>
      <c r="AH2165" t="s">
        <v>120</v>
      </c>
      <c r="AI2165" t="s">
        <v>6907</v>
      </c>
      <c r="AJ2165">
        <v>1</v>
      </c>
      <c r="AK2165" t="s">
        <v>6851</v>
      </c>
      <c r="AL2165">
        <v>3</v>
      </c>
      <c r="AM2165">
        <v>1</v>
      </c>
      <c r="AT2165" s="1">
        <v>43809</v>
      </c>
      <c r="AU2165" t="s">
        <v>12770</v>
      </c>
      <c r="AW2165" t="s">
        <v>71</v>
      </c>
      <c r="AX2165" t="s">
        <v>72</v>
      </c>
    </row>
    <row r="2166" spans="1:50" hidden="1" x14ac:dyDescent="0.25">
      <c r="A2166" t="str">
        <f>INDEX('Community ID'!B:B,MATCH(M2166,'Community ID'!A:A,0))</f>
        <v>La Pelada</v>
      </c>
      <c r="B2166" t="str">
        <f>INDEX('Community ID'!$K:$K,MATCH('Environmental Data'!$N2166,'Community ID'!J:J,0))</f>
        <v>Constanza</v>
      </c>
      <c r="D2166" t="s">
        <v>6908</v>
      </c>
      <c r="G2166" t="s">
        <v>173</v>
      </c>
      <c r="H2166" t="s">
        <v>6909</v>
      </c>
      <c r="I2166">
        <v>43</v>
      </c>
      <c r="K2166" t="s">
        <v>76</v>
      </c>
      <c r="M2166" t="s">
        <v>5903</v>
      </c>
      <c r="N2166" t="s">
        <v>97</v>
      </c>
      <c r="O2166" t="s">
        <v>98</v>
      </c>
      <c r="Q2166" t="s">
        <v>134</v>
      </c>
      <c r="R2166" t="s">
        <v>135</v>
      </c>
      <c r="S2166">
        <v>5300359485</v>
      </c>
      <c r="T2166" t="s">
        <v>5904</v>
      </c>
      <c r="U2166" t="s">
        <v>56</v>
      </c>
      <c r="V2166">
        <v>18.9830017089843</v>
      </c>
      <c r="W2166">
        <v>-70.611877441406193</v>
      </c>
      <c r="X2166" t="s">
        <v>82</v>
      </c>
      <c r="Y2166" t="s">
        <v>82</v>
      </c>
      <c r="Z2166" t="s">
        <v>83</v>
      </c>
      <c r="AA2166" t="s">
        <v>84</v>
      </c>
      <c r="AC2166" t="s">
        <v>60</v>
      </c>
      <c r="AD2166" t="s">
        <v>156</v>
      </c>
      <c r="AE2166" t="s">
        <v>157</v>
      </c>
      <c r="AG2166" t="s">
        <v>64</v>
      </c>
      <c r="AH2166" t="s">
        <v>120</v>
      </c>
      <c r="AI2166" t="s">
        <v>6907</v>
      </c>
      <c r="AJ2166">
        <v>1</v>
      </c>
      <c r="AK2166" t="s">
        <v>6851</v>
      </c>
      <c r="AL2166">
        <v>3</v>
      </c>
      <c r="AM2166">
        <v>0</v>
      </c>
      <c r="AO2166" t="s">
        <v>67</v>
      </c>
      <c r="AT2166" s="1">
        <v>43809</v>
      </c>
      <c r="AU2166" t="s">
        <v>12771</v>
      </c>
      <c r="AW2166" t="s">
        <v>71</v>
      </c>
      <c r="AX2166" t="s">
        <v>72</v>
      </c>
    </row>
    <row r="2167" spans="1:50" hidden="1" x14ac:dyDescent="0.25">
      <c r="A2167" t="str">
        <f>INDEX('Community ID'!B:B,MATCH(M2167,'Community ID'!A:A,0))</f>
        <v>La Pelada</v>
      </c>
      <c r="B2167" t="str">
        <f>INDEX('Community ID'!$K:$K,MATCH('Environmental Data'!$N2167,'Community ID'!J:J,0))</f>
        <v>Constanza</v>
      </c>
      <c r="D2167" t="s">
        <v>6910</v>
      </c>
      <c r="G2167" t="s">
        <v>173</v>
      </c>
      <c r="H2167" t="s">
        <v>6911</v>
      </c>
      <c r="I2167">
        <v>65</v>
      </c>
      <c r="J2167" t="s">
        <v>6912</v>
      </c>
      <c r="K2167" t="s">
        <v>49</v>
      </c>
      <c r="M2167" t="s">
        <v>5903</v>
      </c>
      <c r="N2167" t="s">
        <v>97</v>
      </c>
      <c r="O2167" t="s">
        <v>98</v>
      </c>
      <c r="Q2167" t="s">
        <v>134</v>
      </c>
      <c r="R2167" t="s">
        <v>135</v>
      </c>
      <c r="S2167">
        <v>5300190971</v>
      </c>
      <c r="T2167" t="s">
        <v>5904</v>
      </c>
      <c r="U2167" t="s">
        <v>56</v>
      </c>
      <c r="V2167">
        <v>18.9830017089843</v>
      </c>
      <c r="W2167">
        <v>-70.611877441406193</v>
      </c>
      <c r="X2167" t="s">
        <v>82</v>
      </c>
      <c r="Y2167" t="s">
        <v>82</v>
      </c>
      <c r="Z2167" t="s">
        <v>83</v>
      </c>
      <c r="AA2167" t="s">
        <v>84</v>
      </c>
      <c r="AB2167" t="s">
        <v>60</v>
      </c>
      <c r="AD2167" t="s">
        <v>156</v>
      </c>
      <c r="AE2167" t="s">
        <v>176</v>
      </c>
      <c r="AF2167" t="s">
        <v>63</v>
      </c>
      <c r="AG2167" t="s">
        <v>64</v>
      </c>
      <c r="AH2167" t="s">
        <v>120</v>
      </c>
      <c r="AI2167" t="s">
        <v>6375</v>
      </c>
      <c r="AJ2167">
        <v>1</v>
      </c>
      <c r="AK2167" t="s">
        <v>2897</v>
      </c>
      <c r="AL2167">
        <v>5</v>
      </c>
      <c r="AM2167">
        <v>3</v>
      </c>
      <c r="AN2167" t="s">
        <v>60</v>
      </c>
      <c r="AO2167" t="s">
        <v>67</v>
      </c>
      <c r="AT2167" s="1">
        <v>43809</v>
      </c>
      <c r="AU2167" t="s">
        <v>12772</v>
      </c>
      <c r="AW2167" t="s">
        <v>71</v>
      </c>
      <c r="AX2167" t="s">
        <v>72</v>
      </c>
    </row>
    <row r="2168" spans="1:50" hidden="1" x14ac:dyDescent="0.25">
      <c r="A2168" t="str">
        <f>INDEX('Community ID'!B:B,MATCH(M2168,'Community ID'!A:A,0))</f>
        <v>La Pelada</v>
      </c>
      <c r="B2168" t="str">
        <f>INDEX('Community ID'!$K:$K,MATCH('Environmental Data'!$N2168,'Community ID'!J:J,0))</f>
        <v>Constanza</v>
      </c>
      <c r="D2168" t="s">
        <v>6913</v>
      </c>
      <c r="G2168" t="s">
        <v>173</v>
      </c>
      <c r="H2168" s="1">
        <v>15225</v>
      </c>
      <c r="I2168">
        <v>80</v>
      </c>
      <c r="K2168" t="s">
        <v>49</v>
      </c>
      <c r="M2168" t="s">
        <v>5903</v>
      </c>
      <c r="N2168" t="s">
        <v>97</v>
      </c>
      <c r="O2168" t="s">
        <v>98</v>
      </c>
      <c r="Q2168" t="s">
        <v>134</v>
      </c>
      <c r="R2168" t="s">
        <v>3651</v>
      </c>
      <c r="S2168">
        <v>5300190401</v>
      </c>
      <c r="T2168" t="s">
        <v>5904</v>
      </c>
      <c r="U2168" t="s">
        <v>56</v>
      </c>
      <c r="V2168">
        <v>18.983458099999901</v>
      </c>
      <c r="W2168">
        <v>-70.614801299999996</v>
      </c>
      <c r="X2168" t="s">
        <v>82</v>
      </c>
      <c r="Y2168" t="s">
        <v>82</v>
      </c>
      <c r="Z2168" t="s">
        <v>58</v>
      </c>
      <c r="AA2168" t="s">
        <v>84</v>
      </c>
      <c r="AC2168" t="s">
        <v>60</v>
      </c>
      <c r="AD2168" t="s">
        <v>156</v>
      </c>
      <c r="AE2168" t="s">
        <v>157</v>
      </c>
      <c r="AF2168" t="s">
        <v>63</v>
      </c>
      <c r="AG2168" t="s">
        <v>64</v>
      </c>
      <c r="AH2168" t="s">
        <v>120</v>
      </c>
      <c r="AI2168" t="s">
        <v>6907</v>
      </c>
      <c r="AJ2168">
        <v>1</v>
      </c>
      <c r="AK2168" t="s">
        <v>6851</v>
      </c>
      <c r="AL2168">
        <v>2</v>
      </c>
      <c r="AM2168">
        <v>0</v>
      </c>
      <c r="AN2168" t="s">
        <v>60</v>
      </c>
      <c r="AO2168" t="s">
        <v>170</v>
      </c>
      <c r="AT2168" s="1">
        <v>43809</v>
      </c>
      <c r="AU2168" t="s">
        <v>12773</v>
      </c>
      <c r="AW2168" t="s">
        <v>71</v>
      </c>
      <c r="AX2168" t="s">
        <v>72</v>
      </c>
    </row>
    <row r="2169" spans="1:50" hidden="1" x14ac:dyDescent="0.25">
      <c r="A2169" t="str">
        <f>INDEX('Community ID'!B:B,MATCH(M2169,'Community ID'!A:A,0))</f>
        <v>La Pelada</v>
      </c>
      <c r="B2169" t="str">
        <f>INDEX('Community ID'!$K:$K,MATCH('Environmental Data'!$N2169,'Community ID'!J:J,0))</f>
        <v>Constanza</v>
      </c>
      <c r="D2169" t="s">
        <v>6914</v>
      </c>
      <c r="G2169" t="s">
        <v>173</v>
      </c>
      <c r="H2169" s="1">
        <v>27515</v>
      </c>
      <c r="I2169">
        <v>46</v>
      </c>
      <c r="K2169" t="s">
        <v>76</v>
      </c>
      <c r="M2169" t="s">
        <v>5903</v>
      </c>
      <c r="N2169" t="s">
        <v>97</v>
      </c>
      <c r="Q2169" t="s">
        <v>134</v>
      </c>
      <c r="R2169" t="s">
        <v>135</v>
      </c>
      <c r="S2169">
        <v>5300365318</v>
      </c>
      <c r="T2169" t="s">
        <v>5904</v>
      </c>
      <c r="U2169" t="s">
        <v>56</v>
      </c>
      <c r="V2169">
        <v>18.982315063476499</v>
      </c>
      <c r="W2169">
        <v>-70.613250732421804</v>
      </c>
      <c r="X2169" t="s">
        <v>82</v>
      </c>
      <c r="Y2169" t="s">
        <v>82</v>
      </c>
      <c r="AA2169" t="s">
        <v>84</v>
      </c>
      <c r="AC2169" t="s">
        <v>60</v>
      </c>
      <c r="AD2169" t="s">
        <v>156</v>
      </c>
      <c r="AG2169" t="s">
        <v>64</v>
      </c>
      <c r="AH2169" t="s">
        <v>120</v>
      </c>
      <c r="AI2169" t="s">
        <v>283</v>
      </c>
      <c r="AJ2169">
        <v>1</v>
      </c>
      <c r="AK2169" t="s">
        <v>6915</v>
      </c>
      <c r="AL2169">
        <v>1</v>
      </c>
      <c r="AM2169">
        <v>0</v>
      </c>
      <c r="AT2169" s="1">
        <v>43809</v>
      </c>
      <c r="AU2169" t="s">
        <v>12774</v>
      </c>
      <c r="AW2169" t="s">
        <v>71</v>
      </c>
      <c r="AX2169" t="s">
        <v>72</v>
      </c>
    </row>
    <row r="2170" spans="1:50" hidden="1" x14ac:dyDescent="0.25">
      <c r="A2170" t="str">
        <f>INDEX('Community ID'!B:B,MATCH(M2170,'Community ID'!A:A,0))</f>
        <v>La Pelada</v>
      </c>
      <c r="B2170" t="str">
        <f>INDEX('Community ID'!$K:$K,MATCH('Environmental Data'!$N2170,'Community ID'!J:J,0))</f>
        <v>Constanza</v>
      </c>
      <c r="D2170" t="s">
        <v>6916</v>
      </c>
      <c r="F2170" t="s">
        <v>46</v>
      </c>
      <c r="G2170" t="s">
        <v>173</v>
      </c>
      <c r="H2170" t="s">
        <v>6917</v>
      </c>
      <c r="I2170">
        <v>49</v>
      </c>
      <c r="J2170" t="s">
        <v>6918</v>
      </c>
      <c r="K2170" t="s">
        <v>201</v>
      </c>
      <c r="M2170" t="s">
        <v>5903</v>
      </c>
      <c r="N2170" t="s">
        <v>97</v>
      </c>
      <c r="O2170" t="s">
        <v>6848</v>
      </c>
      <c r="Q2170" t="s">
        <v>134</v>
      </c>
      <c r="R2170" t="s">
        <v>135</v>
      </c>
      <c r="S2170">
        <v>5300191268</v>
      </c>
      <c r="T2170" t="s">
        <v>5904</v>
      </c>
      <c r="U2170" t="s">
        <v>56</v>
      </c>
      <c r="V2170">
        <v>18.9830017089843</v>
      </c>
      <c r="W2170">
        <v>-70.611877441406193</v>
      </c>
      <c r="X2170" t="s">
        <v>82</v>
      </c>
      <c r="Y2170" t="s">
        <v>82</v>
      </c>
      <c r="AA2170" t="s">
        <v>84</v>
      </c>
      <c r="AC2170" t="s">
        <v>60</v>
      </c>
      <c r="AD2170" t="s">
        <v>156</v>
      </c>
      <c r="AE2170" t="s">
        <v>176</v>
      </c>
      <c r="AF2170" t="s">
        <v>63</v>
      </c>
      <c r="AG2170" t="s">
        <v>64</v>
      </c>
      <c r="AH2170" t="s">
        <v>120</v>
      </c>
      <c r="AI2170" t="s">
        <v>6919</v>
      </c>
      <c r="AJ2170">
        <v>1</v>
      </c>
      <c r="AK2170" t="s">
        <v>6851</v>
      </c>
      <c r="AL2170">
        <v>3</v>
      </c>
      <c r="AM2170">
        <v>1</v>
      </c>
      <c r="AN2170" t="s">
        <v>60</v>
      </c>
      <c r="AO2170" t="s">
        <v>67</v>
      </c>
      <c r="AT2170" s="1">
        <v>43809</v>
      </c>
      <c r="AU2170" t="s">
        <v>12775</v>
      </c>
      <c r="AW2170" t="s">
        <v>71</v>
      </c>
      <c r="AX2170" t="s">
        <v>72</v>
      </c>
    </row>
    <row r="2171" spans="1:50" hidden="1" x14ac:dyDescent="0.25">
      <c r="A2171" t="str">
        <f>INDEX('Community ID'!B:B,MATCH(M2171,'Community ID'!A:A,0))</f>
        <v>San Isidro</v>
      </c>
      <c r="B2171" t="str">
        <f>INDEX('Community ID'!$K:$K,MATCH('Environmental Data'!$N2171,'Community ID'!J:J,0))</f>
        <v>Constanza</v>
      </c>
      <c r="D2171" t="s">
        <v>6935</v>
      </c>
      <c r="F2171" t="s">
        <v>6936</v>
      </c>
      <c r="G2171" t="s">
        <v>173</v>
      </c>
      <c r="H2171" t="s">
        <v>6937</v>
      </c>
      <c r="I2171">
        <v>26</v>
      </c>
      <c r="J2171">
        <v>8294306423</v>
      </c>
      <c r="K2171" t="s">
        <v>492</v>
      </c>
      <c r="L2171" t="s">
        <v>118</v>
      </c>
      <c r="M2171" t="s">
        <v>9841</v>
      </c>
      <c r="N2171" t="s">
        <v>97</v>
      </c>
      <c r="O2171" t="s">
        <v>53</v>
      </c>
      <c r="Q2171" t="s">
        <v>134</v>
      </c>
      <c r="R2171" t="s">
        <v>541</v>
      </c>
      <c r="S2171">
        <v>40226199368</v>
      </c>
      <c r="T2171" t="s">
        <v>1564</v>
      </c>
      <c r="U2171" t="s">
        <v>56</v>
      </c>
      <c r="V2171">
        <v>18.915443799999998</v>
      </c>
      <c r="W2171">
        <v>-70.744721499999997</v>
      </c>
      <c r="X2171" t="s">
        <v>82</v>
      </c>
      <c r="Y2171" t="s">
        <v>100</v>
      </c>
      <c r="Z2171" t="s">
        <v>58</v>
      </c>
      <c r="AA2171" t="s">
        <v>155</v>
      </c>
      <c r="AB2171" t="s">
        <v>60</v>
      </c>
      <c r="AD2171" t="s">
        <v>156</v>
      </c>
      <c r="AE2171" t="s">
        <v>176</v>
      </c>
      <c r="AF2171" t="s">
        <v>63</v>
      </c>
      <c r="AG2171" t="s">
        <v>959</v>
      </c>
      <c r="AH2171" t="s">
        <v>6938</v>
      </c>
      <c r="AI2171" t="s">
        <v>6939</v>
      </c>
      <c r="AJ2171">
        <v>1</v>
      </c>
      <c r="AK2171" t="s">
        <v>881</v>
      </c>
      <c r="AL2171">
        <v>4</v>
      </c>
      <c r="AM2171">
        <v>2</v>
      </c>
      <c r="AN2171" t="s">
        <v>61</v>
      </c>
      <c r="AO2171" t="s">
        <v>67</v>
      </c>
      <c r="AT2171" s="1">
        <v>43808</v>
      </c>
      <c r="AU2171" t="s">
        <v>12776</v>
      </c>
      <c r="AW2171" t="s">
        <v>71</v>
      </c>
      <c r="AX2171" t="s">
        <v>72</v>
      </c>
    </row>
    <row r="2172" spans="1:50" hidden="1" x14ac:dyDescent="0.25">
      <c r="A2172" t="str">
        <f>INDEX('Community ID'!B:B,MATCH(M2172,'Community ID'!A:A,0))</f>
        <v>La Pelada</v>
      </c>
      <c r="B2172" t="str">
        <f>INDEX('Community ID'!$K:$K,MATCH('Environmental Data'!$N2172,'Community ID'!J:J,0))</f>
        <v>Constanza</v>
      </c>
      <c r="D2172" t="s">
        <v>6920</v>
      </c>
      <c r="G2172" t="s">
        <v>151</v>
      </c>
      <c r="H2172" t="s">
        <v>6921</v>
      </c>
      <c r="I2172">
        <v>31</v>
      </c>
      <c r="K2172" t="s">
        <v>201</v>
      </c>
      <c r="M2172" t="s">
        <v>5903</v>
      </c>
      <c r="N2172" t="s">
        <v>97</v>
      </c>
      <c r="O2172" t="s">
        <v>98</v>
      </c>
      <c r="Q2172" t="s">
        <v>134</v>
      </c>
      <c r="R2172" t="s">
        <v>135</v>
      </c>
      <c r="S2172">
        <v>5300430401</v>
      </c>
      <c r="T2172" t="s">
        <v>6922</v>
      </c>
      <c r="U2172" t="s">
        <v>56</v>
      </c>
      <c r="V2172">
        <v>18.982315063476499</v>
      </c>
      <c r="W2172">
        <v>-70.613250732421804</v>
      </c>
      <c r="X2172" t="s">
        <v>82</v>
      </c>
      <c r="Y2172" t="s">
        <v>275</v>
      </c>
      <c r="Z2172" t="s">
        <v>83</v>
      </c>
      <c r="AA2172" t="s">
        <v>84</v>
      </c>
      <c r="AC2172" t="s">
        <v>60</v>
      </c>
      <c r="AD2172" t="s">
        <v>156</v>
      </c>
      <c r="AE2172" t="s">
        <v>176</v>
      </c>
      <c r="AF2172" t="s">
        <v>395</v>
      </c>
      <c r="AG2172" t="s">
        <v>64</v>
      </c>
      <c r="AH2172" t="s">
        <v>120</v>
      </c>
      <c r="AI2172" t="s">
        <v>283</v>
      </c>
      <c r="AJ2172">
        <v>1</v>
      </c>
      <c r="AK2172" t="s">
        <v>5279</v>
      </c>
      <c r="AL2172">
        <v>1</v>
      </c>
      <c r="AM2172">
        <v>0</v>
      </c>
      <c r="AN2172" t="s">
        <v>61</v>
      </c>
      <c r="AO2172" t="s">
        <v>67</v>
      </c>
      <c r="AT2172" s="1">
        <v>43808</v>
      </c>
      <c r="AU2172" t="s">
        <v>12777</v>
      </c>
      <c r="AW2172" t="s">
        <v>71</v>
      </c>
      <c r="AX2172" t="s">
        <v>72</v>
      </c>
    </row>
    <row r="2173" spans="1:50" hidden="1" x14ac:dyDescent="0.25">
      <c r="A2173" t="str">
        <f>INDEX('Community ID'!B:B,MATCH(M2173,'Community ID'!A:A,0))</f>
        <v>La Pelada</v>
      </c>
      <c r="B2173" t="str">
        <f>INDEX('Community ID'!$K:$K,MATCH('Environmental Data'!$N2173,'Community ID'!J:J,0))</f>
        <v>Constanza</v>
      </c>
      <c r="D2173" t="s">
        <v>6923</v>
      </c>
      <c r="G2173" t="s">
        <v>173</v>
      </c>
      <c r="H2173" s="1">
        <v>25000</v>
      </c>
      <c r="I2173">
        <v>53</v>
      </c>
      <c r="J2173">
        <v>8294799368</v>
      </c>
      <c r="K2173" t="s">
        <v>49</v>
      </c>
      <c r="M2173" t="s">
        <v>5903</v>
      </c>
      <c r="N2173" t="s">
        <v>97</v>
      </c>
      <c r="O2173" t="s">
        <v>98</v>
      </c>
      <c r="Q2173" t="s">
        <v>134</v>
      </c>
      <c r="R2173" t="s">
        <v>135</v>
      </c>
      <c r="S2173">
        <v>5300186920</v>
      </c>
      <c r="T2173" t="s">
        <v>6922</v>
      </c>
      <c r="U2173" t="s">
        <v>56</v>
      </c>
      <c r="V2173">
        <v>18.982315063476499</v>
      </c>
      <c r="W2173">
        <v>-70.613250732421804</v>
      </c>
      <c r="X2173" t="s">
        <v>82</v>
      </c>
      <c r="Y2173" t="s">
        <v>57</v>
      </c>
      <c r="AA2173" t="s">
        <v>155</v>
      </c>
      <c r="AB2173" t="s">
        <v>60</v>
      </c>
      <c r="AD2173" t="s">
        <v>156</v>
      </c>
      <c r="AE2173" t="s">
        <v>176</v>
      </c>
      <c r="AF2173" t="s">
        <v>395</v>
      </c>
      <c r="AG2173" t="s">
        <v>64</v>
      </c>
      <c r="AH2173" t="s">
        <v>120</v>
      </c>
      <c r="AI2173" t="s">
        <v>307</v>
      </c>
      <c r="AJ2173">
        <v>1</v>
      </c>
      <c r="AK2173" t="s">
        <v>2897</v>
      </c>
      <c r="AL2173">
        <v>2</v>
      </c>
      <c r="AM2173">
        <v>0</v>
      </c>
      <c r="AN2173" t="s">
        <v>60</v>
      </c>
      <c r="AO2173" t="s">
        <v>67</v>
      </c>
      <c r="AT2173" s="1">
        <v>43808</v>
      </c>
      <c r="AU2173" t="s">
        <v>12778</v>
      </c>
      <c r="AW2173" t="s">
        <v>71</v>
      </c>
      <c r="AX2173" t="s">
        <v>72</v>
      </c>
    </row>
    <row r="2174" spans="1:50" hidden="1" x14ac:dyDescent="0.25">
      <c r="A2174" t="str">
        <f>INDEX('Community ID'!B:B,MATCH(M2174,'Community ID'!A:A,0))</f>
        <v>La Pelada</v>
      </c>
      <c r="B2174" t="str">
        <f>INDEX('Community ID'!$K:$K,MATCH('Environmental Data'!$N2174,'Community ID'!J:J,0))</f>
        <v>Constanza</v>
      </c>
      <c r="D2174" t="s">
        <v>6924</v>
      </c>
      <c r="G2174" t="s">
        <v>173</v>
      </c>
      <c r="H2174" t="s">
        <v>6926</v>
      </c>
      <c r="I2174">
        <v>29</v>
      </c>
      <c r="K2174" t="s">
        <v>49</v>
      </c>
      <c r="M2174" t="s">
        <v>5903</v>
      </c>
      <c r="N2174" t="s">
        <v>97</v>
      </c>
      <c r="O2174" t="s">
        <v>98</v>
      </c>
      <c r="Q2174" t="s">
        <v>134</v>
      </c>
      <c r="R2174" t="s">
        <v>1052</v>
      </c>
      <c r="S2174">
        <v>40221831593</v>
      </c>
      <c r="T2174" t="s">
        <v>6922</v>
      </c>
      <c r="U2174" t="s">
        <v>56</v>
      </c>
      <c r="V2174">
        <v>18.9830017089843</v>
      </c>
      <c r="W2174">
        <v>-70.611877441406193</v>
      </c>
      <c r="X2174" t="s">
        <v>82</v>
      </c>
      <c r="Y2174" t="s">
        <v>196</v>
      </c>
      <c r="Z2174" t="s">
        <v>58</v>
      </c>
      <c r="AA2174" t="s">
        <v>84</v>
      </c>
      <c r="AB2174" t="s">
        <v>60</v>
      </c>
      <c r="AD2174" t="s">
        <v>156</v>
      </c>
      <c r="AF2174" t="s">
        <v>395</v>
      </c>
      <c r="AG2174" t="s">
        <v>64</v>
      </c>
      <c r="AH2174" t="s">
        <v>120</v>
      </c>
      <c r="AI2174" t="s">
        <v>4126</v>
      </c>
      <c r="AJ2174">
        <v>1</v>
      </c>
      <c r="AK2174" t="s">
        <v>6851</v>
      </c>
      <c r="AL2174">
        <v>5</v>
      </c>
      <c r="AM2174">
        <v>2</v>
      </c>
      <c r="AN2174" t="s">
        <v>60</v>
      </c>
      <c r="AO2174" t="s">
        <v>67</v>
      </c>
      <c r="AT2174" s="1">
        <v>43808</v>
      </c>
      <c r="AU2174" t="s">
        <v>12779</v>
      </c>
      <c r="AW2174" t="s">
        <v>71</v>
      </c>
      <c r="AX2174" t="s">
        <v>72</v>
      </c>
    </row>
    <row r="2175" spans="1:50" hidden="1" x14ac:dyDescent="0.25">
      <c r="A2175" t="str">
        <f>INDEX('Community ID'!B:B,MATCH(M2175,'Community ID'!A:A,0))</f>
        <v>La Pelada</v>
      </c>
      <c r="B2175" t="str">
        <f>INDEX('Community ID'!$K:$K,MATCH('Environmental Data'!$N2175,'Community ID'!J:J,0))</f>
        <v>Constanza</v>
      </c>
      <c r="D2175" t="s">
        <v>6927</v>
      </c>
      <c r="G2175" t="s">
        <v>151</v>
      </c>
      <c r="H2175" s="1">
        <v>28441</v>
      </c>
      <c r="I2175">
        <v>44</v>
      </c>
      <c r="K2175" t="s">
        <v>49</v>
      </c>
      <c r="M2175" t="s">
        <v>5903</v>
      </c>
      <c r="N2175" t="s">
        <v>97</v>
      </c>
      <c r="O2175" t="s">
        <v>98</v>
      </c>
      <c r="Q2175" t="s">
        <v>134</v>
      </c>
      <c r="R2175" t="s">
        <v>730</v>
      </c>
      <c r="S2175">
        <v>5300361663</v>
      </c>
      <c r="T2175" t="s">
        <v>6922</v>
      </c>
      <c r="U2175" t="s">
        <v>56</v>
      </c>
      <c r="V2175">
        <v>18.9830017089843</v>
      </c>
      <c r="W2175">
        <v>-70.611877441406193</v>
      </c>
      <c r="X2175" t="s">
        <v>82</v>
      </c>
      <c r="Y2175" t="s">
        <v>82</v>
      </c>
      <c r="Z2175" t="s">
        <v>83</v>
      </c>
      <c r="AA2175" t="s">
        <v>155</v>
      </c>
      <c r="AB2175" t="s">
        <v>60</v>
      </c>
      <c r="AD2175" t="s">
        <v>156</v>
      </c>
      <c r="AE2175" t="s">
        <v>176</v>
      </c>
      <c r="AG2175" t="s">
        <v>954</v>
      </c>
      <c r="AH2175" t="s">
        <v>120</v>
      </c>
      <c r="AI2175" t="s">
        <v>6689</v>
      </c>
      <c r="AJ2175">
        <v>1</v>
      </c>
      <c r="AK2175" t="s">
        <v>2897</v>
      </c>
      <c r="AN2175" t="s">
        <v>60</v>
      </c>
      <c r="AO2175" t="s">
        <v>67</v>
      </c>
      <c r="AT2175" s="1">
        <v>43808</v>
      </c>
      <c r="AU2175" t="s">
        <v>12780</v>
      </c>
      <c r="AW2175" t="s">
        <v>71</v>
      </c>
      <c r="AX2175" t="s">
        <v>72</v>
      </c>
    </row>
    <row r="2176" spans="1:50" hidden="1" x14ac:dyDescent="0.25">
      <c r="A2176" t="str">
        <f>INDEX('Community ID'!B:B,MATCH(M2176,'Community ID'!A:A,0))</f>
        <v>La Pelada</v>
      </c>
      <c r="B2176" t="str">
        <f>INDEX('Community ID'!$K:$K,MATCH('Environmental Data'!$N2176,'Community ID'!J:J,0))</f>
        <v>Constanza</v>
      </c>
      <c r="D2176" t="s">
        <v>6928</v>
      </c>
      <c r="F2176" t="s">
        <v>766</v>
      </c>
      <c r="G2176" t="s">
        <v>173</v>
      </c>
      <c r="H2176" s="1">
        <v>30082</v>
      </c>
      <c r="I2176">
        <v>39</v>
      </c>
      <c r="K2176" t="s">
        <v>117</v>
      </c>
      <c r="M2176" t="s">
        <v>5903</v>
      </c>
      <c r="N2176" t="s">
        <v>97</v>
      </c>
      <c r="O2176" t="s">
        <v>98</v>
      </c>
      <c r="Q2176" t="s">
        <v>134</v>
      </c>
      <c r="R2176" t="s">
        <v>6929</v>
      </c>
      <c r="T2176" t="s">
        <v>6922</v>
      </c>
      <c r="U2176" t="s">
        <v>56</v>
      </c>
      <c r="V2176">
        <v>18.982315063476499</v>
      </c>
      <c r="W2176">
        <v>-70.613250732421804</v>
      </c>
      <c r="X2176" t="s">
        <v>82</v>
      </c>
      <c r="Y2176" t="s">
        <v>82</v>
      </c>
      <c r="Z2176" t="s">
        <v>83</v>
      </c>
      <c r="AA2176" t="s">
        <v>155</v>
      </c>
      <c r="AB2176" t="s">
        <v>60</v>
      </c>
      <c r="AD2176" t="s">
        <v>156</v>
      </c>
      <c r="AE2176" t="s">
        <v>176</v>
      </c>
      <c r="AG2176" t="s">
        <v>954</v>
      </c>
      <c r="AH2176" t="s">
        <v>101</v>
      </c>
      <c r="AI2176" t="s">
        <v>6930</v>
      </c>
      <c r="AJ2176">
        <v>1</v>
      </c>
      <c r="AK2176" t="s">
        <v>2897</v>
      </c>
      <c r="AN2176" t="s">
        <v>60</v>
      </c>
      <c r="AO2176" t="s">
        <v>67</v>
      </c>
      <c r="AT2176" s="1">
        <v>43808</v>
      </c>
      <c r="AU2176" t="s">
        <v>12781</v>
      </c>
      <c r="AW2176" t="s">
        <v>71</v>
      </c>
      <c r="AX2176" t="s">
        <v>72</v>
      </c>
    </row>
    <row r="2177" spans="1:50" hidden="1" x14ac:dyDescent="0.25">
      <c r="A2177" t="str">
        <f>INDEX('Community ID'!B:B,MATCH(M2177,'Community ID'!A:A,0))</f>
        <v>La Pelada</v>
      </c>
      <c r="B2177" t="str">
        <f>INDEX('Community ID'!$K:$K,MATCH('Environmental Data'!$N2177,'Community ID'!J:J,0))</f>
        <v>Constanza</v>
      </c>
      <c r="D2177" t="s">
        <v>6931</v>
      </c>
      <c r="G2177" t="s">
        <v>173</v>
      </c>
      <c r="H2177" s="1">
        <v>38174</v>
      </c>
      <c r="I2177">
        <v>17</v>
      </c>
      <c r="K2177" t="s">
        <v>132</v>
      </c>
      <c r="M2177" t="s">
        <v>5903</v>
      </c>
      <c r="N2177" t="s">
        <v>97</v>
      </c>
      <c r="O2177" t="s">
        <v>311</v>
      </c>
      <c r="Q2177" t="s">
        <v>953</v>
      </c>
      <c r="T2177" t="s">
        <v>6205</v>
      </c>
      <c r="U2177" t="s">
        <v>56</v>
      </c>
      <c r="V2177">
        <v>18.9812096</v>
      </c>
      <c r="W2177">
        <v>-70.617031999999995</v>
      </c>
      <c r="X2177" t="s">
        <v>196</v>
      </c>
      <c r="Y2177" t="s">
        <v>275</v>
      </c>
      <c r="Z2177" t="s">
        <v>83</v>
      </c>
      <c r="AA2177" t="s">
        <v>155</v>
      </c>
      <c r="AB2177" t="s">
        <v>60</v>
      </c>
      <c r="AD2177" t="s">
        <v>156</v>
      </c>
      <c r="AE2177" t="s">
        <v>176</v>
      </c>
      <c r="AG2177" t="s">
        <v>954</v>
      </c>
      <c r="AH2177" t="s">
        <v>101</v>
      </c>
      <c r="AI2177" t="s">
        <v>5343</v>
      </c>
      <c r="AJ2177">
        <v>2</v>
      </c>
      <c r="AK2177" t="s">
        <v>6932</v>
      </c>
      <c r="AN2177" t="s">
        <v>61</v>
      </c>
      <c r="AO2177" t="s">
        <v>67</v>
      </c>
      <c r="AT2177" s="1">
        <v>43807</v>
      </c>
      <c r="AU2177" t="s">
        <v>12782</v>
      </c>
      <c r="AW2177" t="s">
        <v>71</v>
      </c>
      <c r="AX2177" t="s">
        <v>72</v>
      </c>
    </row>
    <row r="2178" spans="1:50" hidden="1" x14ac:dyDescent="0.25">
      <c r="A2178" t="str">
        <f>INDEX('Community ID'!B:B,MATCH(M2178,'Community ID'!A:A,0))</f>
        <v>La Pelada</v>
      </c>
      <c r="B2178" t="str">
        <f>INDEX('Community ID'!$K:$K,MATCH('Environmental Data'!$N2178,'Community ID'!J:J,0))</f>
        <v>Santiago</v>
      </c>
      <c r="D2178" t="s">
        <v>6933</v>
      </c>
      <c r="G2178" t="s">
        <v>173</v>
      </c>
      <c r="H2178" s="1">
        <v>37932</v>
      </c>
      <c r="I2178">
        <v>18</v>
      </c>
      <c r="K2178" t="s">
        <v>132</v>
      </c>
      <c r="M2178" t="s">
        <v>5903</v>
      </c>
      <c r="N2178" t="s">
        <v>364</v>
      </c>
      <c r="O2178" t="s">
        <v>98</v>
      </c>
      <c r="Q2178" t="s">
        <v>134</v>
      </c>
      <c r="T2178" t="s">
        <v>6205</v>
      </c>
      <c r="U2178" t="s">
        <v>56</v>
      </c>
      <c r="V2178">
        <v>18.982431299999998</v>
      </c>
      <c r="W2178">
        <v>-70.615172999999999</v>
      </c>
      <c r="X2178" t="s">
        <v>82</v>
      </c>
      <c r="Y2178" t="s">
        <v>82</v>
      </c>
      <c r="AA2178" t="s">
        <v>84</v>
      </c>
      <c r="AB2178" t="s">
        <v>60</v>
      </c>
      <c r="AD2178" t="s">
        <v>156</v>
      </c>
      <c r="AE2178" t="s">
        <v>176</v>
      </c>
      <c r="AG2178" t="s">
        <v>954</v>
      </c>
      <c r="AH2178" t="s">
        <v>3459</v>
      </c>
      <c r="AI2178" t="s">
        <v>5343</v>
      </c>
      <c r="AJ2178">
        <v>2</v>
      </c>
      <c r="AK2178" t="s">
        <v>6934</v>
      </c>
      <c r="AN2178" t="s">
        <v>61</v>
      </c>
      <c r="AO2178" t="s">
        <v>67</v>
      </c>
      <c r="AT2178" s="1">
        <v>43807</v>
      </c>
      <c r="AU2178" t="s">
        <v>12783</v>
      </c>
      <c r="AW2178" t="s">
        <v>71</v>
      </c>
      <c r="AX2178" t="s">
        <v>72</v>
      </c>
    </row>
    <row r="2179" spans="1:50" hidden="1" x14ac:dyDescent="0.25">
      <c r="A2179" t="str">
        <f>INDEX('Community ID'!B:B,MATCH(M2179,'Community ID'!A:A,0))</f>
        <v>La Cotorra</v>
      </c>
      <c r="B2179" t="str">
        <f>INDEX('Community ID'!$K:$K,MATCH('Environmental Data'!$N2179,'Community ID'!J:J,0))</f>
        <v>Constanza</v>
      </c>
      <c r="D2179" t="s">
        <v>6940</v>
      </c>
      <c r="F2179" t="s">
        <v>2065</v>
      </c>
      <c r="G2179" t="s">
        <v>151</v>
      </c>
      <c r="H2179" s="1">
        <v>25481</v>
      </c>
      <c r="I2179">
        <v>52</v>
      </c>
      <c r="K2179" t="s">
        <v>76</v>
      </c>
      <c r="L2179" t="s">
        <v>77</v>
      </c>
      <c r="M2179" t="s">
        <v>6610</v>
      </c>
      <c r="N2179" t="s">
        <v>79</v>
      </c>
      <c r="O2179" t="s">
        <v>98</v>
      </c>
      <c r="T2179" t="s">
        <v>5462</v>
      </c>
      <c r="U2179" t="s">
        <v>56</v>
      </c>
      <c r="V2179">
        <v>18.9644245</v>
      </c>
      <c r="W2179">
        <v>-70.6724253</v>
      </c>
      <c r="X2179" t="s">
        <v>82</v>
      </c>
      <c r="Y2179" t="s">
        <v>82</v>
      </c>
      <c r="Z2179" t="s">
        <v>58</v>
      </c>
      <c r="AA2179" t="s">
        <v>84</v>
      </c>
      <c r="AC2179" t="s">
        <v>60</v>
      </c>
      <c r="AD2179" t="s">
        <v>156</v>
      </c>
      <c r="AE2179" t="s">
        <v>176</v>
      </c>
      <c r="AF2179" t="s">
        <v>111</v>
      </c>
      <c r="AG2179" t="s">
        <v>6941</v>
      </c>
      <c r="AH2179" t="s">
        <v>621</v>
      </c>
      <c r="AI2179" t="s">
        <v>5752</v>
      </c>
      <c r="AJ2179">
        <v>1</v>
      </c>
      <c r="AK2179" t="s">
        <v>66</v>
      </c>
      <c r="AL2179">
        <v>5</v>
      </c>
      <c r="AM2179">
        <v>1</v>
      </c>
      <c r="AN2179" t="s">
        <v>60</v>
      </c>
      <c r="AO2179" t="s">
        <v>67</v>
      </c>
      <c r="AT2179" s="1">
        <v>43802</v>
      </c>
      <c r="AU2179" t="s">
        <v>12784</v>
      </c>
      <c r="AW2179" t="s">
        <v>71</v>
      </c>
      <c r="AX2179" t="s">
        <v>72</v>
      </c>
    </row>
    <row r="2180" spans="1:50" hidden="1" x14ac:dyDescent="0.25">
      <c r="A2180" t="str">
        <f>INDEX('Community ID'!B:B,MATCH(M2180,'Community ID'!A:A,0))</f>
        <v>La Cotorra</v>
      </c>
      <c r="B2180" t="str">
        <f>INDEX('Community ID'!$K:$K,MATCH('Environmental Data'!$N2180,'Community ID'!J:J,0))</f>
        <v>Constanza</v>
      </c>
      <c r="D2180" t="s">
        <v>6942</v>
      </c>
      <c r="F2180" t="s">
        <v>6943</v>
      </c>
      <c r="G2180" t="s">
        <v>173</v>
      </c>
      <c r="H2180" t="s">
        <v>6944</v>
      </c>
      <c r="I2180">
        <v>49</v>
      </c>
      <c r="K2180" t="s">
        <v>132</v>
      </c>
      <c r="L2180" t="s">
        <v>127</v>
      </c>
      <c r="M2180" t="s">
        <v>6610</v>
      </c>
      <c r="N2180" t="s">
        <v>79</v>
      </c>
      <c r="O2180" t="s">
        <v>98</v>
      </c>
      <c r="T2180" t="s">
        <v>5462</v>
      </c>
      <c r="U2180" t="s">
        <v>56</v>
      </c>
      <c r="V2180">
        <v>18.964889800000002</v>
      </c>
      <c r="W2180">
        <v>-70.671222999999998</v>
      </c>
      <c r="X2180" t="s">
        <v>82</v>
      </c>
      <c r="Y2180" t="s">
        <v>82</v>
      </c>
      <c r="Z2180" t="s">
        <v>58</v>
      </c>
      <c r="AA2180" t="s">
        <v>155</v>
      </c>
      <c r="AB2180" t="s">
        <v>60</v>
      </c>
      <c r="AD2180" t="s">
        <v>156</v>
      </c>
      <c r="AE2180" t="s">
        <v>176</v>
      </c>
      <c r="AF2180" t="s">
        <v>63</v>
      </c>
      <c r="AG2180" t="s">
        <v>621</v>
      </c>
      <c r="AH2180" t="s">
        <v>6268</v>
      </c>
      <c r="AI2180" t="s">
        <v>6945</v>
      </c>
      <c r="AJ2180">
        <v>1</v>
      </c>
      <c r="AK2180" t="s">
        <v>6946</v>
      </c>
      <c r="AL2180">
        <v>4</v>
      </c>
      <c r="AN2180" t="s">
        <v>60</v>
      </c>
      <c r="AO2180" t="s">
        <v>67</v>
      </c>
      <c r="AT2180" s="1">
        <v>43802</v>
      </c>
      <c r="AU2180" t="s">
        <v>12785</v>
      </c>
      <c r="AW2180" t="s">
        <v>71</v>
      </c>
      <c r="AX2180" t="s">
        <v>72</v>
      </c>
    </row>
    <row r="2181" spans="1:50" hidden="1" x14ac:dyDescent="0.25">
      <c r="A2181" t="str">
        <f>INDEX('Community ID'!B:B,MATCH(M2181,'Community ID'!A:A,0))</f>
        <v>La Cotorra</v>
      </c>
      <c r="B2181" t="str">
        <f>INDEX('Community ID'!$K:$K,MATCH('Environmental Data'!$N2181,'Community ID'!J:J,0))</f>
        <v>Constanza</v>
      </c>
      <c r="D2181" t="s">
        <v>6947</v>
      </c>
      <c r="F2181" t="s">
        <v>6948</v>
      </c>
      <c r="G2181" t="s">
        <v>173</v>
      </c>
      <c r="H2181" t="s">
        <v>6949</v>
      </c>
      <c r="I2181">
        <v>37</v>
      </c>
      <c r="J2181">
        <v>8298519331</v>
      </c>
      <c r="K2181" t="s">
        <v>49</v>
      </c>
      <c r="L2181" t="s">
        <v>127</v>
      </c>
      <c r="M2181" t="s">
        <v>6610</v>
      </c>
      <c r="N2181" t="s">
        <v>79</v>
      </c>
      <c r="O2181" t="s">
        <v>98</v>
      </c>
      <c r="Q2181" t="s">
        <v>134</v>
      </c>
      <c r="T2181" t="s">
        <v>5462</v>
      </c>
      <c r="U2181" t="s">
        <v>56</v>
      </c>
      <c r="V2181">
        <v>18.9644245</v>
      </c>
      <c r="W2181">
        <v>-70.6724253</v>
      </c>
      <c r="X2181" t="s">
        <v>57</v>
      </c>
      <c r="Y2181" t="s">
        <v>57</v>
      </c>
      <c r="Z2181" t="s">
        <v>58</v>
      </c>
      <c r="AA2181" t="s">
        <v>84</v>
      </c>
      <c r="AC2181" t="s">
        <v>60</v>
      </c>
      <c r="AD2181" t="s">
        <v>156</v>
      </c>
      <c r="AE2181" t="s">
        <v>176</v>
      </c>
      <c r="AF2181" t="s">
        <v>395</v>
      </c>
      <c r="AG2181" t="s">
        <v>6950</v>
      </c>
      <c r="AH2181" t="s">
        <v>6268</v>
      </c>
      <c r="AI2181" t="s">
        <v>6951</v>
      </c>
      <c r="AJ2181">
        <v>1</v>
      </c>
      <c r="AK2181" t="s">
        <v>811</v>
      </c>
      <c r="AL2181">
        <v>5</v>
      </c>
      <c r="AM2181">
        <v>1</v>
      </c>
      <c r="AN2181" t="s">
        <v>60</v>
      </c>
      <c r="AO2181" t="s">
        <v>67</v>
      </c>
      <c r="AT2181" s="1">
        <v>43802</v>
      </c>
      <c r="AU2181" t="s">
        <v>12786</v>
      </c>
      <c r="AW2181" t="s">
        <v>71</v>
      </c>
      <c r="AX2181" t="s">
        <v>72</v>
      </c>
    </row>
    <row r="2182" spans="1:50" hidden="1" x14ac:dyDescent="0.25">
      <c r="A2182" t="str">
        <f>INDEX('Community ID'!B:B,MATCH(M2182,'Community ID'!A:A,0))</f>
        <v>La Cotorra</v>
      </c>
      <c r="B2182" t="str">
        <f>INDEX('Community ID'!$K:$K,MATCH('Environmental Data'!$N2182,'Community ID'!J:J,0))</f>
        <v>Constanza</v>
      </c>
      <c r="D2182" t="s">
        <v>6952</v>
      </c>
      <c r="G2182" t="s">
        <v>173</v>
      </c>
      <c r="H2182" t="s">
        <v>6953</v>
      </c>
      <c r="I2182">
        <v>62</v>
      </c>
      <c r="K2182" t="s">
        <v>49</v>
      </c>
      <c r="L2182" t="s">
        <v>50</v>
      </c>
      <c r="M2182" t="s">
        <v>6610</v>
      </c>
      <c r="N2182" t="s">
        <v>79</v>
      </c>
      <c r="O2182" t="s">
        <v>98</v>
      </c>
      <c r="T2182" t="s">
        <v>5462</v>
      </c>
      <c r="U2182" t="s">
        <v>56</v>
      </c>
      <c r="V2182">
        <v>18.9644245</v>
      </c>
      <c r="W2182">
        <v>-70.6724253</v>
      </c>
      <c r="X2182" t="s">
        <v>82</v>
      </c>
      <c r="Y2182" t="s">
        <v>82</v>
      </c>
      <c r="AA2182" t="s">
        <v>84</v>
      </c>
      <c r="AB2182" t="s">
        <v>60</v>
      </c>
      <c r="AD2182" t="s">
        <v>156</v>
      </c>
      <c r="AE2182" t="s">
        <v>176</v>
      </c>
      <c r="AF2182" t="s">
        <v>63</v>
      </c>
      <c r="AG2182" t="s">
        <v>621</v>
      </c>
      <c r="AH2182" t="s">
        <v>6268</v>
      </c>
      <c r="AI2182" t="s">
        <v>6954</v>
      </c>
      <c r="AJ2182">
        <v>1</v>
      </c>
      <c r="AK2182" t="s">
        <v>89</v>
      </c>
      <c r="AL2182">
        <v>2</v>
      </c>
      <c r="AN2182" t="s">
        <v>60</v>
      </c>
      <c r="AO2182" t="s">
        <v>67</v>
      </c>
      <c r="AT2182" s="1">
        <v>43802</v>
      </c>
      <c r="AU2182" t="s">
        <v>12787</v>
      </c>
      <c r="AW2182" t="s">
        <v>71</v>
      </c>
      <c r="AX2182" t="s">
        <v>72</v>
      </c>
    </row>
    <row r="2183" spans="1:50" hidden="1" x14ac:dyDescent="0.25">
      <c r="A2183" t="str">
        <f>INDEX('Community ID'!B:B,MATCH(M2183,'Community ID'!A:A,0))</f>
        <v>La Cotorra</v>
      </c>
      <c r="B2183" t="str">
        <f>INDEX('Community ID'!$K:$K,MATCH('Environmental Data'!$N2183,'Community ID'!J:J,0))</f>
        <v>Constanza</v>
      </c>
      <c r="D2183" t="s">
        <v>6955</v>
      </c>
      <c r="G2183" t="s">
        <v>173</v>
      </c>
      <c r="H2183" t="s">
        <v>6956</v>
      </c>
      <c r="I2183">
        <v>58</v>
      </c>
      <c r="J2183">
        <v>8098201491</v>
      </c>
      <c r="K2183" t="s">
        <v>76</v>
      </c>
      <c r="L2183" t="s">
        <v>50</v>
      </c>
      <c r="M2183" t="s">
        <v>6610</v>
      </c>
      <c r="N2183" t="s">
        <v>79</v>
      </c>
      <c r="O2183" t="s">
        <v>98</v>
      </c>
      <c r="R2183" t="s">
        <v>134</v>
      </c>
      <c r="S2183">
        <v>5300190328</v>
      </c>
      <c r="T2183" t="s">
        <v>5462</v>
      </c>
      <c r="U2183" t="s">
        <v>56</v>
      </c>
      <c r="V2183">
        <v>18.9644245</v>
      </c>
      <c r="W2183">
        <v>-70.6724253</v>
      </c>
      <c r="X2183" t="s">
        <v>82</v>
      </c>
      <c r="Y2183" t="s">
        <v>82</v>
      </c>
      <c r="Z2183" t="s">
        <v>58</v>
      </c>
      <c r="AA2183" t="s">
        <v>84</v>
      </c>
      <c r="AB2183" t="s">
        <v>60</v>
      </c>
      <c r="AD2183" t="s">
        <v>156</v>
      </c>
      <c r="AE2183" t="s">
        <v>176</v>
      </c>
      <c r="AF2183" t="s">
        <v>111</v>
      </c>
      <c r="AG2183" t="s">
        <v>621</v>
      </c>
      <c r="AH2183" t="s">
        <v>621</v>
      </c>
      <c r="AI2183" t="s">
        <v>6954</v>
      </c>
      <c r="AJ2183">
        <v>1</v>
      </c>
      <c r="AK2183" t="s">
        <v>6957</v>
      </c>
      <c r="AL2183">
        <v>2</v>
      </c>
      <c r="AN2183" t="s">
        <v>60</v>
      </c>
      <c r="AO2183" t="s">
        <v>67</v>
      </c>
      <c r="AT2183" s="1">
        <v>43802</v>
      </c>
      <c r="AU2183" t="s">
        <v>12788</v>
      </c>
      <c r="AW2183" t="s">
        <v>71</v>
      </c>
      <c r="AX2183" t="s">
        <v>72</v>
      </c>
    </row>
    <row r="2184" spans="1:50" hidden="1" x14ac:dyDescent="0.25">
      <c r="A2184" t="str">
        <f>INDEX('Community ID'!B:B,MATCH(M2184,'Community ID'!A:A,0))</f>
        <v>La Cotorra</v>
      </c>
      <c r="B2184" t="str">
        <f>INDEX('Community ID'!$K:$K,MATCH('Environmental Data'!$N2184,'Community ID'!J:J,0))</f>
        <v>Constanza</v>
      </c>
      <c r="D2184" t="s">
        <v>6958</v>
      </c>
      <c r="F2184" t="s">
        <v>6388</v>
      </c>
      <c r="G2184" t="s">
        <v>173</v>
      </c>
      <c r="H2184" s="1">
        <v>21611</v>
      </c>
      <c r="I2184">
        <v>62</v>
      </c>
      <c r="J2184">
        <v>8295617665</v>
      </c>
      <c r="K2184" t="s">
        <v>117</v>
      </c>
      <c r="L2184" t="s">
        <v>6959</v>
      </c>
      <c r="M2184" t="s">
        <v>6610</v>
      </c>
      <c r="N2184" t="s">
        <v>97</v>
      </c>
      <c r="O2184" t="s">
        <v>98</v>
      </c>
      <c r="Q2184" t="s">
        <v>134</v>
      </c>
      <c r="S2184">
        <v>5300055679</v>
      </c>
      <c r="T2184" t="s">
        <v>5462</v>
      </c>
      <c r="U2184" t="s">
        <v>56</v>
      </c>
      <c r="V2184">
        <v>18.9644245</v>
      </c>
      <c r="W2184">
        <v>-70.6724253</v>
      </c>
      <c r="X2184" t="s">
        <v>82</v>
      </c>
      <c r="Y2184" t="s">
        <v>82</v>
      </c>
      <c r="Z2184" t="s">
        <v>58</v>
      </c>
      <c r="AA2184" t="s">
        <v>84</v>
      </c>
      <c r="AC2184" t="s">
        <v>60</v>
      </c>
      <c r="AD2184" t="s">
        <v>156</v>
      </c>
      <c r="AE2184" t="s">
        <v>157</v>
      </c>
      <c r="AF2184" t="s">
        <v>63</v>
      </c>
      <c r="AG2184" t="s">
        <v>6960</v>
      </c>
      <c r="AH2184" t="s">
        <v>135</v>
      </c>
      <c r="AI2184" t="s">
        <v>6612</v>
      </c>
      <c r="AJ2184">
        <v>1</v>
      </c>
      <c r="AK2184" t="s">
        <v>6961</v>
      </c>
      <c r="AL2184">
        <v>3</v>
      </c>
      <c r="AN2184" t="s">
        <v>61</v>
      </c>
      <c r="AO2184" t="s">
        <v>67</v>
      </c>
      <c r="AT2184" s="1">
        <v>43802</v>
      </c>
      <c r="AU2184" t="s">
        <v>12789</v>
      </c>
      <c r="AW2184" t="s">
        <v>71</v>
      </c>
      <c r="AX2184" t="s">
        <v>72</v>
      </c>
    </row>
    <row r="2185" spans="1:50" hidden="1" x14ac:dyDescent="0.25">
      <c r="A2185" t="str">
        <f>INDEX('Community ID'!B:B,MATCH(M2185,'Community ID'!A:A,0))</f>
        <v>Los Gajitos</v>
      </c>
      <c r="B2185" t="str">
        <f>INDEX('Community ID'!$K:$K,MATCH('Environmental Data'!$N2185,'Community ID'!J:J,0))</f>
        <v>Constanza</v>
      </c>
      <c r="D2185" t="s">
        <v>6962</v>
      </c>
      <c r="F2185" t="s">
        <v>1008</v>
      </c>
      <c r="G2185" t="s">
        <v>173</v>
      </c>
      <c r="H2185" s="1">
        <v>26644</v>
      </c>
      <c r="I2185">
        <v>49</v>
      </c>
      <c r="K2185" t="s">
        <v>76</v>
      </c>
      <c r="M2185" t="s">
        <v>5867</v>
      </c>
      <c r="N2185" t="s">
        <v>97</v>
      </c>
      <c r="O2185" t="s">
        <v>147</v>
      </c>
      <c r="Q2185" t="s">
        <v>358</v>
      </c>
      <c r="S2185">
        <v>1700187238</v>
      </c>
      <c r="T2185" t="s">
        <v>5487</v>
      </c>
      <c r="U2185" t="s">
        <v>56</v>
      </c>
      <c r="V2185">
        <v>18.910104799999999</v>
      </c>
      <c r="W2185">
        <v>-70.746397000000002</v>
      </c>
      <c r="X2185" t="s">
        <v>82</v>
      </c>
      <c r="Y2185" t="s">
        <v>82</v>
      </c>
      <c r="Z2185" t="s">
        <v>58</v>
      </c>
      <c r="AA2185" t="s">
        <v>84</v>
      </c>
      <c r="AB2185" t="s">
        <v>61</v>
      </c>
      <c r="AC2185" t="s">
        <v>61</v>
      </c>
      <c r="AD2185" t="s">
        <v>156</v>
      </c>
      <c r="AE2185" t="s">
        <v>176</v>
      </c>
      <c r="AF2185" t="s">
        <v>63</v>
      </c>
      <c r="AG2185" t="s">
        <v>621</v>
      </c>
      <c r="AH2185" t="s">
        <v>621</v>
      </c>
      <c r="AI2185" t="s">
        <v>6963</v>
      </c>
      <c r="AJ2185">
        <v>1</v>
      </c>
      <c r="AK2185" t="s">
        <v>89</v>
      </c>
      <c r="AL2185">
        <v>4</v>
      </c>
      <c r="AN2185" t="s">
        <v>60</v>
      </c>
      <c r="AO2185" t="s">
        <v>67</v>
      </c>
      <c r="AT2185" s="1">
        <v>43787</v>
      </c>
      <c r="AU2185" t="s">
        <v>12790</v>
      </c>
      <c r="AW2185" t="s">
        <v>71</v>
      </c>
      <c r="AX2185" t="s">
        <v>72</v>
      </c>
    </row>
    <row r="2186" spans="1:50" hidden="1" x14ac:dyDescent="0.25">
      <c r="A2186" t="str">
        <f>INDEX('Community ID'!B:B,MATCH(M2186,'Community ID'!A:A,0))</f>
        <v>Los Gajitos</v>
      </c>
      <c r="B2186" t="str">
        <f>INDEX('Community ID'!$K:$K,MATCH('Environmental Data'!$N2186,'Community ID'!J:J,0))</f>
        <v>Constanza</v>
      </c>
      <c r="D2186" t="s">
        <v>6964</v>
      </c>
      <c r="F2186" t="s">
        <v>468</v>
      </c>
      <c r="G2186" t="s">
        <v>151</v>
      </c>
      <c r="H2186" t="s">
        <v>6965</v>
      </c>
      <c r="I2186">
        <v>60</v>
      </c>
      <c r="J2186">
        <v>8295366529</v>
      </c>
      <c r="K2186" t="s">
        <v>76</v>
      </c>
      <c r="L2186" t="s">
        <v>77</v>
      </c>
      <c r="M2186" t="s">
        <v>5867</v>
      </c>
      <c r="N2186" t="s">
        <v>97</v>
      </c>
      <c r="O2186" t="s">
        <v>147</v>
      </c>
      <c r="S2186">
        <v>5300207155</v>
      </c>
      <c r="T2186" t="s">
        <v>5487</v>
      </c>
      <c r="U2186" t="s">
        <v>56</v>
      </c>
      <c r="V2186">
        <v>18.906033600000001</v>
      </c>
      <c r="W2186">
        <v>-70.748255400000005</v>
      </c>
      <c r="X2186" t="s">
        <v>82</v>
      </c>
      <c r="Y2186" t="s">
        <v>82</v>
      </c>
      <c r="Z2186" t="s">
        <v>58</v>
      </c>
      <c r="AA2186" t="s">
        <v>155</v>
      </c>
      <c r="AB2186" t="s">
        <v>60</v>
      </c>
      <c r="AD2186" t="s">
        <v>156</v>
      </c>
      <c r="AE2186" t="s">
        <v>176</v>
      </c>
      <c r="AF2186" t="s">
        <v>63</v>
      </c>
      <c r="AG2186" t="s">
        <v>621</v>
      </c>
      <c r="AH2186" t="s">
        <v>135</v>
      </c>
      <c r="AI2186" t="s">
        <v>934</v>
      </c>
      <c r="AJ2186">
        <v>1</v>
      </c>
      <c r="AK2186" t="s">
        <v>833</v>
      </c>
      <c r="AL2186">
        <v>3</v>
      </c>
      <c r="AN2186" t="s">
        <v>60</v>
      </c>
      <c r="AO2186" t="s">
        <v>67</v>
      </c>
      <c r="AT2186" s="1">
        <v>43787</v>
      </c>
      <c r="AU2186" t="s">
        <v>12791</v>
      </c>
      <c r="AW2186" t="s">
        <v>71</v>
      </c>
      <c r="AX2186" t="s">
        <v>72</v>
      </c>
    </row>
    <row r="2187" spans="1:50" hidden="1" x14ac:dyDescent="0.25">
      <c r="A2187" t="str">
        <f>INDEX('Community ID'!B:B,MATCH(M2187,'Community ID'!A:A,0))</f>
        <v>Los Gajitos</v>
      </c>
      <c r="B2187" t="str">
        <f>INDEX('Community ID'!$K:$K,MATCH('Environmental Data'!$N2187,'Community ID'!J:J,0))</f>
        <v>Constanza</v>
      </c>
      <c r="D2187" t="s">
        <v>6966</v>
      </c>
      <c r="F2187" t="s">
        <v>3463</v>
      </c>
      <c r="G2187" t="s">
        <v>173</v>
      </c>
      <c r="H2187" t="s">
        <v>6967</v>
      </c>
      <c r="I2187">
        <v>48</v>
      </c>
      <c r="K2187" t="s">
        <v>76</v>
      </c>
      <c r="M2187" t="s">
        <v>5867</v>
      </c>
      <c r="N2187" t="s">
        <v>97</v>
      </c>
      <c r="O2187" t="s">
        <v>147</v>
      </c>
      <c r="S2187">
        <v>40244232290</v>
      </c>
      <c r="T2187" t="s">
        <v>5487</v>
      </c>
      <c r="U2187" t="s">
        <v>56</v>
      </c>
      <c r="V2187">
        <v>18.909868299999999</v>
      </c>
      <c r="W2187">
        <v>-70.747512099999994</v>
      </c>
      <c r="X2187" t="s">
        <v>196</v>
      </c>
      <c r="Y2187" t="s">
        <v>196</v>
      </c>
      <c r="Z2187" t="s">
        <v>58</v>
      </c>
      <c r="AA2187" t="s">
        <v>59</v>
      </c>
      <c r="AB2187" t="s">
        <v>60</v>
      </c>
      <c r="AD2187" t="s">
        <v>156</v>
      </c>
      <c r="AE2187" t="s">
        <v>176</v>
      </c>
      <c r="AF2187" t="s">
        <v>63</v>
      </c>
      <c r="AG2187" t="s">
        <v>621</v>
      </c>
      <c r="AH2187" t="s">
        <v>1076</v>
      </c>
      <c r="AI2187" t="s">
        <v>390</v>
      </c>
      <c r="AJ2187">
        <v>1</v>
      </c>
      <c r="AK2187" t="s">
        <v>6968</v>
      </c>
      <c r="AL2187">
        <v>5</v>
      </c>
      <c r="AN2187" t="s">
        <v>60</v>
      </c>
      <c r="AO2187" t="s">
        <v>67</v>
      </c>
      <c r="AT2187" s="1">
        <v>43787</v>
      </c>
      <c r="AU2187" t="s">
        <v>12792</v>
      </c>
      <c r="AW2187" t="s">
        <v>71</v>
      </c>
      <c r="AX2187" t="s">
        <v>72</v>
      </c>
    </row>
    <row r="2188" spans="1:50" hidden="1" x14ac:dyDescent="0.25">
      <c r="A2188" t="str">
        <f>INDEX('Community ID'!B:B,MATCH(M2188,'Community ID'!A:A,0))</f>
        <v>Los Gajitos</v>
      </c>
      <c r="B2188" t="str">
        <f>INDEX('Community ID'!$K:$K,MATCH('Environmental Data'!$N2188,'Community ID'!J:J,0))</f>
        <v>Constanza</v>
      </c>
      <c r="D2188" t="s">
        <v>6969</v>
      </c>
      <c r="G2188" t="s">
        <v>151</v>
      </c>
      <c r="H2188" s="1">
        <v>23652</v>
      </c>
      <c r="I2188">
        <v>57</v>
      </c>
      <c r="K2188" t="s">
        <v>76</v>
      </c>
      <c r="M2188" t="s">
        <v>5867</v>
      </c>
      <c r="N2188" t="s">
        <v>97</v>
      </c>
      <c r="O2188" t="s">
        <v>147</v>
      </c>
      <c r="S2188">
        <v>5300021895</v>
      </c>
      <c r="T2188" t="s">
        <v>5487</v>
      </c>
      <c r="U2188" t="s">
        <v>56</v>
      </c>
      <c r="V2188">
        <v>18.909512500000002</v>
      </c>
      <c r="W2188">
        <v>-70.747512099999994</v>
      </c>
      <c r="X2188" t="s">
        <v>100</v>
      </c>
      <c r="Y2188" t="s">
        <v>100</v>
      </c>
      <c r="Z2188" t="s">
        <v>110</v>
      </c>
      <c r="AA2188" t="s">
        <v>84</v>
      </c>
      <c r="AB2188" t="s">
        <v>60</v>
      </c>
      <c r="AD2188" t="s">
        <v>156</v>
      </c>
      <c r="AE2188" t="s">
        <v>176</v>
      </c>
      <c r="AF2188" t="s">
        <v>63</v>
      </c>
      <c r="AG2188" t="s">
        <v>621</v>
      </c>
      <c r="AH2188" t="s">
        <v>621</v>
      </c>
      <c r="AI2188" t="s">
        <v>934</v>
      </c>
      <c r="AJ2188">
        <v>1</v>
      </c>
      <c r="AK2188" t="s">
        <v>6970</v>
      </c>
      <c r="AL2188">
        <v>1</v>
      </c>
      <c r="AN2188" t="s">
        <v>60</v>
      </c>
      <c r="AO2188" t="s">
        <v>67</v>
      </c>
      <c r="AT2188" s="1">
        <v>43787</v>
      </c>
      <c r="AU2188" t="s">
        <v>12793</v>
      </c>
      <c r="AW2188" t="s">
        <v>71</v>
      </c>
      <c r="AX2188" t="s">
        <v>72</v>
      </c>
    </row>
    <row r="2189" spans="1:50" hidden="1" x14ac:dyDescent="0.25">
      <c r="A2189" t="str">
        <f>INDEX('Community ID'!B:B,MATCH(M2189,'Community ID'!A:A,0))</f>
        <v>Los Gajitos</v>
      </c>
      <c r="B2189" t="str">
        <f>INDEX('Community ID'!$K:$K,MATCH('Environmental Data'!$N2189,'Community ID'!J:J,0))</f>
        <v>Constanza</v>
      </c>
      <c r="D2189" t="s">
        <v>6971</v>
      </c>
      <c r="F2189" t="s">
        <v>6972</v>
      </c>
      <c r="G2189" t="s">
        <v>173</v>
      </c>
      <c r="H2189" s="1">
        <v>19725</v>
      </c>
      <c r="I2189">
        <v>67</v>
      </c>
      <c r="K2189" t="s">
        <v>76</v>
      </c>
      <c r="M2189" t="s">
        <v>5867</v>
      </c>
      <c r="N2189" t="s">
        <v>97</v>
      </c>
      <c r="O2189" t="s">
        <v>147</v>
      </c>
      <c r="S2189">
        <v>5300159372</v>
      </c>
      <c r="T2189" t="s">
        <v>5487</v>
      </c>
      <c r="U2189" t="s">
        <v>56</v>
      </c>
      <c r="V2189">
        <v>18.897949100000002</v>
      </c>
      <c r="W2189">
        <v>-70.722608399999999</v>
      </c>
      <c r="X2189" t="s">
        <v>82</v>
      </c>
      <c r="Y2189" t="s">
        <v>82</v>
      </c>
      <c r="Z2189" t="s">
        <v>58</v>
      </c>
      <c r="AA2189" t="s">
        <v>84</v>
      </c>
      <c r="AB2189" t="s">
        <v>60</v>
      </c>
      <c r="AD2189" t="s">
        <v>156</v>
      </c>
      <c r="AE2189" t="s">
        <v>176</v>
      </c>
      <c r="AF2189" t="s">
        <v>63</v>
      </c>
      <c r="AG2189" t="s">
        <v>621</v>
      </c>
      <c r="AH2189" t="s">
        <v>621</v>
      </c>
      <c r="AI2189" t="s">
        <v>390</v>
      </c>
      <c r="AJ2189">
        <v>1</v>
      </c>
      <c r="AK2189" t="s">
        <v>833</v>
      </c>
      <c r="AL2189">
        <v>2</v>
      </c>
      <c r="AN2189" t="s">
        <v>60</v>
      </c>
      <c r="AO2189" t="s">
        <v>67</v>
      </c>
      <c r="AT2189" s="1">
        <v>43787</v>
      </c>
      <c r="AU2189" t="s">
        <v>12794</v>
      </c>
      <c r="AW2189" t="s">
        <v>71</v>
      </c>
      <c r="AX2189" t="s">
        <v>72</v>
      </c>
    </row>
    <row r="2190" spans="1:50" hidden="1" x14ac:dyDescent="0.25">
      <c r="A2190" t="str">
        <f>INDEX('Community ID'!B:B,MATCH(M2190,'Community ID'!A:A,0))</f>
        <v>Los Gajitos</v>
      </c>
      <c r="B2190" t="str">
        <f>INDEX('Community ID'!$K:$K,MATCH('Environmental Data'!$N2190,'Community ID'!J:J,0))</f>
        <v>Constanza</v>
      </c>
      <c r="D2190" t="s">
        <v>6973</v>
      </c>
      <c r="F2190" t="s">
        <v>6974</v>
      </c>
      <c r="G2190" t="s">
        <v>151</v>
      </c>
      <c r="H2190" t="s">
        <v>6975</v>
      </c>
      <c r="I2190">
        <v>33</v>
      </c>
      <c r="J2190">
        <v>8294691515</v>
      </c>
      <c r="K2190" t="s">
        <v>76</v>
      </c>
      <c r="L2190" t="s">
        <v>6976</v>
      </c>
      <c r="M2190" t="s">
        <v>5867</v>
      </c>
      <c r="N2190" t="s">
        <v>97</v>
      </c>
      <c r="O2190" t="s">
        <v>147</v>
      </c>
      <c r="Q2190" t="s">
        <v>134</v>
      </c>
      <c r="T2190" t="s">
        <v>5487</v>
      </c>
      <c r="U2190" t="s">
        <v>56</v>
      </c>
      <c r="V2190">
        <v>18.8704298</v>
      </c>
      <c r="W2190">
        <v>-70.714802500000005</v>
      </c>
      <c r="X2190" t="s">
        <v>82</v>
      </c>
      <c r="Y2190" t="s">
        <v>82</v>
      </c>
      <c r="Z2190" t="s">
        <v>58</v>
      </c>
      <c r="AA2190" t="s">
        <v>84</v>
      </c>
      <c r="AB2190" t="s">
        <v>60</v>
      </c>
      <c r="AD2190" t="s">
        <v>156</v>
      </c>
      <c r="AE2190" t="s">
        <v>176</v>
      </c>
      <c r="AF2190" t="s">
        <v>63</v>
      </c>
      <c r="AG2190" t="s">
        <v>621</v>
      </c>
      <c r="AH2190" t="s">
        <v>621</v>
      </c>
      <c r="AI2190" t="s">
        <v>934</v>
      </c>
      <c r="AJ2190">
        <v>1</v>
      </c>
      <c r="AK2190" t="s">
        <v>89</v>
      </c>
      <c r="AL2190">
        <v>1</v>
      </c>
      <c r="AN2190" t="s">
        <v>60</v>
      </c>
      <c r="AO2190" t="s">
        <v>67</v>
      </c>
      <c r="AT2190" s="1">
        <v>43787</v>
      </c>
      <c r="AU2190" t="s">
        <v>12795</v>
      </c>
      <c r="AW2190" t="s">
        <v>71</v>
      </c>
      <c r="AX2190" t="s">
        <v>72</v>
      </c>
    </row>
    <row r="2191" spans="1:50" hidden="1" x14ac:dyDescent="0.25">
      <c r="A2191" t="str">
        <f>INDEX('Community ID'!B:B,MATCH(M2191,'Community ID'!A:A,0))</f>
        <v>Los Gajitos</v>
      </c>
      <c r="B2191" t="str">
        <f>INDEX('Community ID'!$K:$K,MATCH('Environmental Data'!$N2191,'Community ID'!J:J,0))</f>
        <v>Constanza</v>
      </c>
      <c r="D2191" t="s">
        <v>6977</v>
      </c>
      <c r="F2191" t="s">
        <v>1316</v>
      </c>
      <c r="G2191" t="s">
        <v>173</v>
      </c>
      <c r="H2191" s="1">
        <v>36558</v>
      </c>
      <c r="I2191">
        <v>21</v>
      </c>
      <c r="J2191">
        <v>8298606928</v>
      </c>
      <c r="K2191" t="s">
        <v>117</v>
      </c>
      <c r="L2191" t="s">
        <v>127</v>
      </c>
      <c r="M2191" t="s">
        <v>5275</v>
      </c>
      <c r="N2191" t="s">
        <v>97</v>
      </c>
      <c r="O2191" t="s">
        <v>53</v>
      </c>
      <c r="T2191" t="s">
        <v>6978</v>
      </c>
      <c r="U2191" t="s">
        <v>56</v>
      </c>
      <c r="V2191">
        <v>18.9049725</v>
      </c>
      <c r="W2191">
        <v>-70.758290900000006</v>
      </c>
      <c r="X2191" t="s">
        <v>82</v>
      </c>
      <c r="Y2191" t="s">
        <v>82</v>
      </c>
      <c r="Z2191" t="s">
        <v>58</v>
      </c>
      <c r="AA2191" t="s">
        <v>155</v>
      </c>
      <c r="AB2191" t="s">
        <v>60</v>
      </c>
      <c r="AC2191" t="s">
        <v>60</v>
      </c>
      <c r="AD2191" t="s">
        <v>156</v>
      </c>
      <c r="AE2191" t="s">
        <v>176</v>
      </c>
      <c r="AF2191" t="s">
        <v>63</v>
      </c>
      <c r="AG2191" t="s">
        <v>64</v>
      </c>
      <c r="AH2191" t="s">
        <v>64</v>
      </c>
      <c r="AI2191" t="s">
        <v>326</v>
      </c>
      <c r="AJ2191">
        <v>1</v>
      </c>
      <c r="AK2191" t="s">
        <v>66</v>
      </c>
      <c r="AL2191">
        <v>3</v>
      </c>
      <c r="AM2191">
        <v>1</v>
      </c>
      <c r="AN2191" t="s">
        <v>61</v>
      </c>
      <c r="AO2191" t="s">
        <v>67</v>
      </c>
      <c r="AT2191" s="1">
        <v>43773</v>
      </c>
      <c r="AU2191" t="s">
        <v>12796</v>
      </c>
      <c r="AW2191" t="s">
        <v>71</v>
      </c>
      <c r="AX2191" t="s">
        <v>72</v>
      </c>
    </row>
    <row r="2192" spans="1:50" hidden="1" x14ac:dyDescent="0.25">
      <c r="A2192" t="str">
        <f>INDEX('Community ID'!B:B,MATCH(M2192,'Community ID'!A:A,0))</f>
        <v>Los Gajitos</v>
      </c>
      <c r="B2192" t="str">
        <f>INDEX('Community ID'!$K:$K,MATCH('Environmental Data'!$N2192,'Community ID'!J:J,0))</f>
        <v>Constanza</v>
      </c>
      <c r="D2192" t="s">
        <v>6979</v>
      </c>
      <c r="F2192" t="s">
        <v>6980</v>
      </c>
      <c r="G2192" t="s">
        <v>173</v>
      </c>
      <c r="H2192" t="s">
        <v>3866</v>
      </c>
      <c r="I2192">
        <v>26</v>
      </c>
      <c r="J2192">
        <v>8093056811</v>
      </c>
      <c r="K2192" t="s">
        <v>132</v>
      </c>
      <c r="L2192" t="s">
        <v>127</v>
      </c>
      <c r="M2192" t="s">
        <v>5275</v>
      </c>
      <c r="N2192" t="s">
        <v>97</v>
      </c>
      <c r="O2192" t="s">
        <v>53</v>
      </c>
      <c r="T2192" t="s">
        <v>6978</v>
      </c>
      <c r="U2192" t="s">
        <v>56</v>
      </c>
      <c r="V2192">
        <v>18.9049725</v>
      </c>
      <c r="W2192">
        <v>-70.758290900000006</v>
      </c>
      <c r="X2192" t="s">
        <v>82</v>
      </c>
      <c r="Y2192" t="s">
        <v>196</v>
      </c>
      <c r="Z2192" t="s">
        <v>58</v>
      </c>
      <c r="AA2192" t="s">
        <v>155</v>
      </c>
      <c r="AB2192" t="s">
        <v>60</v>
      </c>
      <c r="AE2192" t="s">
        <v>176</v>
      </c>
      <c r="AF2192" t="s">
        <v>63</v>
      </c>
      <c r="AG2192" t="s">
        <v>64</v>
      </c>
      <c r="AH2192" t="s">
        <v>64</v>
      </c>
      <c r="AI2192" t="s">
        <v>1632</v>
      </c>
      <c r="AJ2192">
        <v>1</v>
      </c>
      <c r="AK2192" t="s">
        <v>66</v>
      </c>
      <c r="AL2192">
        <v>5</v>
      </c>
      <c r="AM2192">
        <v>2</v>
      </c>
      <c r="AN2192" t="s">
        <v>61</v>
      </c>
      <c r="AO2192" t="s">
        <v>67</v>
      </c>
      <c r="AT2192" s="1">
        <v>43773</v>
      </c>
      <c r="AU2192" t="s">
        <v>12797</v>
      </c>
      <c r="AW2192" t="s">
        <v>71</v>
      </c>
      <c r="AX2192" t="s">
        <v>72</v>
      </c>
    </row>
    <row r="2193" spans="1:50" hidden="1" x14ac:dyDescent="0.25">
      <c r="A2193" t="str">
        <f>INDEX('Community ID'!B:B,MATCH(M2193,'Community ID'!A:A,0))</f>
        <v>Los Gajitos</v>
      </c>
      <c r="B2193" t="str">
        <f>INDEX('Community ID'!$K:$K,MATCH('Environmental Data'!$N2193,'Community ID'!J:J,0))</f>
        <v>Constanza</v>
      </c>
      <c r="D2193" t="s">
        <v>6981</v>
      </c>
      <c r="F2193" t="s">
        <v>3412</v>
      </c>
      <c r="G2193" t="s">
        <v>151</v>
      </c>
      <c r="H2193" t="s">
        <v>6982</v>
      </c>
      <c r="I2193">
        <v>1937</v>
      </c>
      <c r="J2193">
        <v>8295361309</v>
      </c>
      <c r="K2193" t="s">
        <v>117</v>
      </c>
      <c r="M2193" t="s">
        <v>5275</v>
      </c>
      <c r="N2193" t="s">
        <v>97</v>
      </c>
      <c r="O2193" t="s">
        <v>98</v>
      </c>
      <c r="R2193" t="s">
        <v>953</v>
      </c>
      <c r="T2193" t="s">
        <v>6978</v>
      </c>
      <c r="U2193" t="s">
        <v>56</v>
      </c>
      <c r="V2193">
        <v>18.905288599999999</v>
      </c>
      <c r="W2193">
        <v>-70.757919200000003</v>
      </c>
      <c r="X2193" t="s">
        <v>275</v>
      </c>
      <c r="Y2193" t="s">
        <v>275</v>
      </c>
      <c r="Z2193" t="s">
        <v>166</v>
      </c>
      <c r="AA2193" t="s">
        <v>155</v>
      </c>
      <c r="AC2193" t="s">
        <v>60</v>
      </c>
      <c r="AD2193" t="s">
        <v>156</v>
      </c>
      <c r="AE2193" t="s">
        <v>157</v>
      </c>
      <c r="AF2193" t="s">
        <v>86</v>
      </c>
      <c r="AG2193" t="s">
        <v>1052</v>
      </c>
      <c r="AH2193" t="s">
        <v>1052</v>
      </c>
      <c r="AJ2193">
        <v>1</v>
      </c>
      <c r="AK2193" t="s">
        <v>6983</v>
      </c>
      <c r="AL2193">
        <v>5</v>
      </c>
      <c r="AM2193">
        <v>2</v>
      </c>
      <c r="AN2193" t="s">
        <v>60</v>
      </c>
      <c r="AO2193" t="s">
        <v>67</v>
      </c>
      <c r="AT2193" s="1">
        <v>43773</v>
      </c>
      <c r="AU2193" t="s">
        <v>12798</v>
      </c>
      <c r="AW2193" t="s">
        <v>71</v>
      </c>
      <c r="AX2193" t="s">
        <v>72</v>
      </c>
    </row>
    <row r="2194" spans="1:50" hidden="1" x14ac:dyDescent="0.25">
      <c r="A2194" t="str">
        <f>INDEX('Community ID'!B:B,MATCH(M2194,'Community ID'!A:A,0))</f>
        <v>Los Gajitos</v>
      </c>
      <c r="B2194" t="str">
        <f>INDEX('Community ID'!$K:$K,MATCH('Environmental Data'!$N2194,'Community ID'!J:J,0))</f>
        <v>Constanza</v>
      </c>
      <c r="D2194" t="s">
        <v>6984</v>
      </c>
      <c r="F2194" t="s">
        <v>6985</v>
      </c>
      <c r="G2194" t="s">
        <v>151</v>
      </c>
      <c r="H2194" s="1">
        <v>26393</v>
      </c>
      <c r="I2194">
        <v>1949</v>
      </c>
      <c r="J2194">
        <v>8297132288</v>
      </c>
      <c r="K2194" t="s">
        <v>76</v>
      </c>
      <c r="L2194" t="s">
        <v>6986</v>
      </c>
      <c r="M2194" t="s">
        <v>5275</v>
      </c>
      <c r="N2194" t="s">
        <v>97</v>
      </c>
      <c r="O2194" t="s">
        <v>98</v>
      </c>
      <c r="R2194" t="s">
        <v>134</v>
      </c>
      <c r="S2194">
        <v>5300125688</v>
      </c>
      <c r="T2194" t="s">
        <v>6978</v>
      </c>
      <c r="U2194" t="s">
        <v>56</v>
      </c>
      <c r="V2194">
        <v>18.905719900000001</v>
      </c>
      <c r="W2194">
        <v>-70.762845229999996</v>
      </c>
      <c r="X2194" t="s">
        <v>196</v>
      </c>
      <c r="Y2194" t="s">
        <v>100</v>
      </c>
      <c r="Z2194" t="s">
        <v>110</v>
      </c>
      <c r="AA2194" t="s">
        <v>59</v>
      </c>
      <c r="AB2194" t="s">
        <v>60</v>
      </c>
      <c r="AD2194" t="s">
        <v>156</v>
      </c>
      <c r="AE2194" t="s">
        <v>176</v>
      </c>
      <c r="AF2194" t="s">
        <v>63</v>
      </c>
      <c r="AG2194" t="s">
        <v>135</v>
      </c>
      <c r="AH2194" t="s">
        <v>135</v>
      </c>
      <c r="AI2194" t="s">
        <v>6987</v>
      </c>
      <c r="AJ2194">
        <v>1</v>
      </c>
      <c r="AK2194" t="s">
        <v>66</v>
      </c>
      <c r="AL2194">
        <v>2</v>
      </c>
      <c r="AN2194" t="s">
        <v>60</v>
      </c>
      <c r="AO2194" t="s">
        <v>67</v>
      </c>
      <c r="AT2194" s="1">
        <v>43773</v>
      </c>
      <c r="AU2194" t="s">
        <v>12799</v>
      </c>
      <c r="AW2194" t="s">
        <v>71</v>
      </c>
      <c r="AX2194" t="s">
        <v>72</v>
      </c>
    </row>
    <row r="2195" spans="1:50" hidden="1" x14ac:dyDescent="0.25">
      <c r="A2195" t="str">
        <f>INDEX('Community ID'!B:B,MATCH(M2195,'Community ID'!A:A,0))</f>
        <v>El Chorro</v>
      </c>
      <c r="B2195" t="str">
        <f>INDEX('Community ID'!$K:$K,MATCH('Environmental Data'!$N2195,'Community ID'!J:J,0))</f>
        <v>Constanza</v>
      </c>
      <c r="D2195" t="s">
        <v>6988</v>
      </c>
      <c r="G2195" t="s">
        <v>173</v>
      </c>
      <c r="H2195" t="s">
        <v>6989</v>
      </c>
      <c r="I2195">
        <v>24</v>
      </c>
      <c r="J2195">
        <v>8497851903</v>
      </c>
      <c r="K2195" t="s">
        <v>201</v>
      </c>
      <c r="L2195" t="s">
        <v>127</v>
      </c>
      <c r="M2195" t="s">
        <v>6990</v>
      </c>
      <c r="N2195" t="s">
        <v>97</v>
      </c>
      <c r="O2195" t="s">
        <v>6991</v>
      </c>
      <c r="T2195" t="s">
        <v>1836</v>
      </c>
      <c r="U2195" t="s">
        <v>56</v>
      </c>
      <c r="V2195">
        <v>18.910051927897801</v>
      </c>
      <c r="W2195">
        <v>-70.756171170066096</v>
      </c>
      <c r="X2195" t="s">
        <v>57</v>
      </c>
      <c r="Y2195" t="s">
        <v>57</v>
      </c>
      <c r="Z2195" t="s">
        <v>58</v>
      </c>
      <c r="AA2195" t="s">
        <v>155</v>
      </c>
      <c r="AC2195" t="s">
        <v>60</v>
      </c>
      <c r="AD2195" t="s">
        <v>156</v>
      </c>
      <c r="AE2195" t="s">
        <v>176</v>
      </c>
      <c r="AF2195" t="s">
        <v>111</v>
      </c>
      <c r="AG2195" t="s">
        <v>87</v>
      </c>
      <c r="AH2195" t="s">
        <v>954</v>
      </c>
      <c r="AI2195" t="s">
        <v>326</v>
      </c>
      <c r="AJ2195">
        <v>1</v>
      </c>
      <c r="AK2195" t="s">
        <v>66</v>
      </c>
      <c r="AL2195">
        <v>4</v>
      </c>
      <c r="AM2195">
        <v>1</v>
      </c>
      <c r="AN2195" t="s">
        <v>60</v>
      </c>
      <c r="AO2195" t="s">
        <v>67</v>
      </c>
      <c r="AT2195" s="1">
        <v>43773</v>
      </c>
      <c r="AU2195" t="s">
        <v>12800</v>
      </c>
      <c r="AW2195" t="s">
        <v>71</v>
      </c>
      <c r="AX2195" t="s">
        <v>72</v>
      </c>
    </row>
    <row r="2196" spans="1:50" hidden="1" x14ac:dyDescent="0.25">
      <c r="A2196" t="str">
        <f>INDEX('Community ID'!B:B,MATCH(M2196,'Community ID'!A:A,0))</f>
        <v>El Canal</v>
      </c>
      <c r="B2196" t="str">
        <f>INDEX('Community ID'!$K:$K,MATCH('Environmental Data'!$N2196,'Community ID'!J:J,0))</f>
        <v>Constanza</v>
      </c>
      <c r="D2196" t="s">
        <v>6992</v>
      </c>
      <c r="G2196" t="s">
        <v>173</v>
      </c>
      <c r="H2196" t="s">
        <v>6993</v>
      </c>
      <c r="I2196">
        <v>18</v>
      </c>
      <c r="J2196">
        <v>8296426247</v>
      </c>
      <c r="K2196" t="s">
        <v>132</v>
      </c>
      <c r="L2196" t="s">
        <v>127</v>
      </c>
      <c r="M2196" t="s">
        <v>5286</v>
      </c>
      <c r="N2196" t="s">
        <v>97</v>
      </c>
      <c r="O2196" t="s">
        <v>6994</v>
      </c>
      <c r="T2196" t="s">
        <v>6978</v>
      </c>
      <c r="U2196" t="s">
        <v>56</v>
      </c>
      <c r="V2196">
        <v>18.9049725</v>
      </c>
      <c r="W2196">
        <v>-70.758290900000006</v>
      </c>
      <c r="X2196" t="s">
        <v>196</v>
      </c>
      <c r="Y2196" t="s">
        <v>196</v>
      </c>
      <c r="Z2196" t="s">
        <v>110</v>
      </c>
      <c r="AA2196" t="s">
        <v>84</v>
      </c>
      <c r="AB2196" t="s">
        <v>60</v>
      </c>
      <c r="AD2196" t="s">
        <v>156</v>
      </c>
      <c r="AE2196" t="s">
        <v>157</v>
      </c>
      <c r="AF2196" t="s">
        <v>111</v>
      </c>
      <c r="AG2196" t="s">
        <v>135</v>
      </c>
      <c r="AH2196" t="s">
        <v>135</v>
      </c>
      <c r="AI2196" t="s">
        <v>6995</v>
      </c>
      <c r="AK2196">
        <v>1</v>
      </c>
      <c r="AL2196">
        <v>3</v>
      </c>
      <c r="AM2196">
        <v>1</v>
      </c>
      <c r="AN2196" t="s">
        <v>61</v>
      </c>
      <c r="AO2196" t="s">
        <v>67</v>
      </c>
      <c r="AT2196" s="1">
        <v>43773</v>
      </c>
      <c r="AU2196" t="s">
        <v>12801</v>
      </c>
      <c r="AW2196" t="s">
        <v>71</v>
      </c>
      <c r="AX2196" t="s">
        <v>72</v>
      </c>
    </row>
    <row r="2197" spans="1:50" hidden="1" x14ac:dyDescent="0.25">
      <c r="A2197" t="str">
        <f>INDEX('Community ID'!B:B,MATCH(M2197,'Community ID'!A:A,0))</f>
        <v>El Canal</v>
      </c>
      <c r="B2197" t="str">
        <f>INDEX('Community ID'!$K:$K,MATCH('Environmental Data'!$N2197,'Community ID'!J:J,0))</f>
        <v>Constanza</v>
      </c>
      <c r="D2197" t="s">
        <v>6996</v>
      </c>
      <c r="F2197" t="s">
        <v>6997</v>
      </c>
      <c r="G2197" t="s">
        <v>151</v>
      </c>
      <c r="H2197" t="s">
        <v>6998</v>
      </c>
      <c r="I2197">
        <v>1960</v>
      </c>
      <c r="J2197">
        <v>8093034997</v>
      </c>
      <c r="K2197" t="s">
        <v>76</v>
      </c>
      <c r="L2197" t="s">
        <v>548</v>
      </c>
      <c r="M2197" t="s">
        <v>5286</v>
      </c>
      <c r="N2197" t="s">
        <v>3026</v>
      </c>
      <c r="O2197" t="s">
        <v>98</v>
      </c>
      <c r="R2197" t="s">
        <v>134</v>
      </c>
      <c r="S2197">
        <v>1700045360</v>
      </c>
      <c r="T2197" t="s">
        <v>6978</v>
      </c>
      <c r="U2197" t="s">
        <v>56</v>
      </c>
      <c r="V2197">
        <v>18.905288599999999</v>
      </c>
      <c r="W2197">
        <v>-70.757919200000003</v>
      </c>
      <c r="X2197" t="s">
        <v>82</v>
      </c>
      <c r="Y2197" t="s">
        <v>82</v>
      </c>
      <c r="Z2197" t="s">
        <v>58</v>
      </c>
      <c r="AA2197" t="s">
        <v>155</v>
      </c>
      <c r="AC2197" t="s">
        <v>60</v>
      </c>
      <c r="AE2197" t="s">
        <v>157</v>
      </c>
      <c r="AF2197" t="s">
        <v>111</v>
      </c>
      <c r="AG2197" t="s">
        <v>135</v>
      </c>
      <c r="AH2197" t="s">
        <v>135</v>
      </c>
      <c r="AI2197" t="s">
        <v>6999</v>
      </c>
      <c r="AJ2197">
        <v>1</v>
      </c>
      <c r="AK2197" t="s">
        <v>66</v>
      </c>
      <c r="AL2197">
        <v>5</v>
      </c>
      <c r="AM2197">
        <v>2</v>
      </c>
      <c r="AN2197" t="s">
        <v>60</v>
      </c>
      <c r="AO2197" t="s">
        <v>67</v>
      </c>
      <c r="AT2197" s="1">
        <v>43773</v>
      </c>
      <c r="AU2197" t="s">
        <v>12802</v>
      </c>
      <c r="AW2197" t="s">
        <v>71</v>
      </c>
      <c r="AX2197" t="s">
        <v>72</v>
      </c>
    </row>
    <row r="2198" spans="1:50" hidden="1" x14ac:dyDescent="0.25">
      <c r="A2198" t="str">
        <f>INDEX('Community ID'!B:B,MATCH(M2198,'Community ID'!A:A,0))</f>
        <v>Los Gajitos</v>
      </c>
      <c r="B2198" t="str">
        <f>INDEX('Community ID'!$K:$K,MATCH('Environmental Data'!$N2198,'Community ID'!J:J,0))</f>
        <v>Constanza</v>
      </c>
      <c r="D2198" t="s">
        <v>7000</v>
      </c>
      <c r="G2198" t="s">
        <v>173</v>
      </c>
      <c r="H2198" t="s">
        <v>194</v>
      </c>
      <c r="I2198">
        <v>2021</v>
      </c>
      <c r="K2198" t="s">
        <v>76</v>
      </c>
      <c r="L2198" t="s">
        <v>127</v>
      </c>
      <c r="M2198" t="s">
        <v>5275</v>
      </c>
      <c r="N2198" t="s">
        <v>97</v>
      </c>
      <c r="O2198" t="s">
        <v>98</v>
      </c>
      <c r="Q2198" t="s">
        <v>438</v>
      </c>
      <c r="T2198" t="s">
        <v>6978</v>
      </c>
      <c r="U2198" t="s">
        <v>56</v>
      </c>
      <c r="V2198">
        <v>18.9049725</v>
      </c>
      <c r="W2198">
        <v>-70.758290900000006</v>
      </c>
      <c r="X2198" t="s">
        <v>82</v>
      </c>
      <c r="Y2198" t="s">
        <v>100</v>
      </c>
      <c r="Z2198" t="s">
        <v>58</v>
      </c>
      <c r="AA2198" t="s">
        <v>59</v>
      </c>
      <c r="AB2198" t="s">
        <v>60</v>
      </c>
      <c r="AD2198" t="s">
        <v>156</v>
      </c>
      <c r="AE2198" t="s">
        <v>157</v>
      </c>
      <c r="AF2198" t="s">
        <v>86</v>
      </c>
      <c r="AG2198" t="s">
        <v>135</v>
      </c>
      <c r="AH2198" t="s">
        <v>135</v>
      </c>
      <c r="AI2198" t="s">
        <v>5343</v>
      </c>
      <c r="AJ2198">
        <v>1</v>
      </c>
      <c r="AK2198" t="s">
        <v>326</v>
      </c>
      <c r="AL2198">
        <v>3</v>
      </c>
      <c r="AN2198" t="s">
        <v>60</v>
      </c>
      <c r="AO2198" t="s">
        <v>170</v>
      </c>
      <c r="AT2198" s="1">
        <v>43773</v>
      </c>
      <c r="AU2198" t="s">
        <v>12803</v>
      </c>
      <c r="AW2198" t="s">
        <v>71</v>
      </c>
      <c r="AX2198" t="s">
        <v>72</v>
      </c>
    </row>
    <row r="2199" spans="1:50" hidden="1" x14ac:dyDescent="0.25">
      <c r="A2199" t="str">
        <f>INDEX('Community ID'!B:B,MATCH(M2199,'Community ID'!A:A,0))</f>
        <v>Los Gajitos</v>
      </c>
      <c r="B2199" t="str">
        <f>INDEX('Community ID'!$K:$K,MATCH('Environmental Data'!$N2199,'Community ID'!J:J,0))</f>
        <v>Constanza</v>
      </c>
      <c r="D2199" t="s">
        <v>7001</v>
      </c>
      <c r="G2199" t="s">
        <v>173</v>
      </c>
      <c r="H2199" s="1">
        <v>22951</v>
      </c>
      <c r="I2199">
        <v>59</v>
      </c>
      <c r="K2199" t="s">
        <v>76</v>
      </c>
      <c r="L2199" t="s">
        <v>127</v>
      </c>
      <c r="M2199" t="s">
        <v>5275</v>
      </c>
      <c r="N2199" t="s">
        <v>97</v>
      </c>
      <c r="O2199" t="s">
        <v>53</v>
      </c>
      <c r="Q2199" t="s">
        <v>438</v>
      </c>
      <c r="T2199" t="s">
        <v>6978</v>
      </c>
      <c r="U2199" t="s">
        <v>56</v>
      </c>
      <c r="V2199">
        <v>18.905288599999999</v>
      </c>
      <c r="W2199">
        <v>-70.757919200000003</v>
      </c>
      <c r="X2199" t="s">
        <v>82</v>
      </c>
      <c r="Y2199" t="s">
        <v>82</v>
      </c>
      <c r="Z2199" t="s">
        <v>58</v>
      </c>
      <c r="AA2199" t="s">
        <v>155</v>
      </c>
      <c r="AC2199" t="s">
        <v>60</v>
      </c>
      <c r="AD2199" t="s">
        <v>156</v>
      </c>
      <c r="AE2199" t="s">
        <v>157</v>
      </c>
      <c r="AF2199" t="s">
        <v>63</v>
      </c>
      <c r="AG2199" t="s">
        <v>135</v>
      </c>
      <c r="AH2199" t="s">
        <v>135</v>
      </c>
      <c r="AI2199" t="s">
        <v>5343</v>
      </c>
      <c r="AJ2199">
        <v>1</v>
      </c>
      <c r="AK2199" t="s">
        <v>326</v>
      </c>
      <c r="AL2199">
        <v>2</v>
      </c>
      <c r="AN2199" t="s">
        <v>60</v>
      </c>
      <c r="AO2199" t="s">
        <v>67</v>
      </c>
      <c r="AT2199" s="1">
        <v>43773</v>
      </c>
      <c r="AU2199" t="s">
        <v>12804</v>
      </c>
      <c r="AW2199" t="s">
        <v>71</v>
      </c>
      <c r="AX2199" t="s">
        <v>72</v>
      </c>
    </row>
    <row r="2200" spans="1:50" hidden="1" x14ac:dyDescent="0.25">
      <c r="A2200" t="str">
        <f>INDEX('Community ID'!B:B,MATCH(M2200,'Community ID'!A:A,0))</f>
        <v>Los Gajitos</v>
      </c>
      <c r="B2200" t="str">
        <f>INDEX('Community ID'!$K:$K,MATCH('Environmental Data'!$N2200,'Community ID'!J:J,0))</f>
        <v>Constanza</v>
      </c>
      <c r="D2200" t="s">
        <v>7002</v>
      </c>
      <c r="G2200" t="s">
        <v>151</v>
      </c>
      <c r="H2200" t="s">
        <v>7004</v>
      </c>
      <c r="I2200">
        <v>39</v>
      </c>
      <c r="J2200">
        <v>8298380867</v>
      </c>
      <c r="K2200" t="s">
        <v>201</v>
      </c>
      <c r="L2200" t="s">
        <v>7005</v>
      </c>
      <c r="M2200" t="s">
        <v>5275</v>
      </c>
      <c r="N2200" t="s">
        <v>97</v>
      </c>
      <c r="O2200" t="s">
        <v>53</v>
      </c>
      <c r="Q2200" t="s">
        <v>353</v>
      </c>
      <c r="T2200" t="s">
        <v>6978</v>
      </c>
      <c r="U2200" t="s">
        <v>56</v>
      </c>
      <c r="V2200">
        <v>18.9033503</v>
      </c>
      <c r="W2200">
        <v>-70.756432500000003</v>
      </c>
      <c r="X2200" t="s">
        <v>100</v>
      </c>
      <c r="Y2200" t="s">
        <v>100</v>
      </c>
      <c r="Z2200" t="s">
        <v>58</v>
      </c>
      <c r="AA2200" t="s">
        <v>84</v>
      </c>
      <c r="AB2200" t="s">
        <v>60</v>
      </c>
      <c r="AD2200" t="s">
        <v>156</v>
      </c>
      <c r="AE2200" t="s">
        <v>157</v>
      </c>
      <c r="AF2200" t="s">
        <v>111</v>
      </c>
      <c r="AG2200" t="s">
        <v>135</v>
      </c>
      <c r="AH2200" t="s">
        <v>135</v>
      </c>
      <c r="AI2200" t="s">
        <v>5343</v>
      </c>
      <c r="AJ2200">
        <v>1</v>
      </c>
      <c r="AK2200" t="s">
        <v>326</v>
      </c>
      <c r="AL2200">
        <v>3</v>
      </c>
      <c r="AM2200">
        <v>1</v>
      </c>
      <c r="AN2200" t="s">
        <v>60</v>
      </c>
      <c r="AO2200" t="s">
        <v>67</v>
      </c>
      <c r="AT2200" s="1">
        <v>43773</v>
      </c>
      <c r="AU2200" t="s">
        <v>12805</v>
      </c>
      <c r="AW2200" t="s">
        <v>71</v>
      </c>
      <c r="AX2200" t="s">
        <v>72</v>
      </c>
    </row>
    <row r="2201" spans="1:50" hidden="1" x14ac:dyDescent="0.25">
      <c r="A2201" t="str">
        <f>INDEX('Community ID'!B:B,MATCH(M2201,'Community ID'!A:A,0))</f>
        <v>Los Gajitos</v>
      </c>
      <c r="B2201" t="str">
        <f>INDEX('Community ID'!$K:$K,MATCH('Environmental Data'!$N2201,'Community ID'!J:J,0))</f>
        <v>Constanza</v>
      </c>
      <c r="D2201" t="s">
        <v>7006</v>
      </c>
      <c r="G2201" t="s">
        <v>151</v>
      </c>
      <c r="H2201" s="1">
        <v>35104</v>
      </c>
      <c r="I2201">
        <v>25</v>
      </c>
      <c r="J2201">
        <v>8298857204</v>
      </c>
      <c r="K2201" t="s">
        <v>117</v>
      </c>
      <c r="M2201" t="s">
        <v>5867</v>
      </c>
      <c r="N2201" t="s">
        <v>97</v>
      </c>
      <c r="O2201" t="s">
        <v>147</v>
      </c>
      <c r="T2201" t="s">
        <v>5462</v>
      </c>
      <c r="U2201" t="s">
        <v>56</v>
      </c>
      <c r="V2201">
        <v>18.9105402</v>
      </c>
      <c r="W2201">
        <v>-70.747140400000006</v>
      </c>
      <c r="X2201" t="s">
        <v>82</v>
      </c>
      <c r="Y2201" t="s">
        <v>82</v>
      </c>
      <c r="Z2201" t="s">
        <v>58</v>
      </c>
      <c r="AA2201" t="s">
        <v>59</v>
      </c>
      <c r="AB2201" t="s">
        <v>60</v>
      </c>
      <c r="AD2201" t="s">
        <v>156</v>
      </c>
      <c r="AE2201" t="s">
        <v>176</v>
      </c>
      <c r="AF2201" t="s">
        <v>86</v>
      </c>
      <c r="AG2201" t="s">
        <v>621</v>
      </c>
      <c r="AH2201" t="s">
        <v>621</v>
      </c>
      <c r="AI2201" t="s">
        <v>390</v>
      </c>
      <c r="AJ2201">
        <v>1</v>
      </c>
      <c r="AK2201" t="s">
        <v>833</v>
      </c>
      <c r="AL2201">
        <v>3</v>
      </c>
      <c r="AO2201" t="s">
        <v>67</v>
      </c>
      <c r="AT2201" s="1">
        <v>43773</v>
      </c>
      <c r="AU2201" t="s">
        <v>12806</v>
      </c>
      <c r="AW2201" t="s">
        <v>71</v>
      </c>
      <c r="AX2201" t="s">
        <v>72</v>
      </c>
    </row>
    <row r="2202" spans="1:50" hidden="1" x14ac:dyDescent="0.25">
      <c r="A2202" t="str">
        <f>INDEX('Community ID'!B:B,MATCH(M2202,'Community ID'!A:A,0))</f>
        <v>Los Gajitos</v>
      </c>
      <c r="B2202" t="str">
        <f>INDEX('Community ID'!$K:$K,MATCH('Environmental Data'!$N2202,'Community ID'!J:J,0))</f>
        <v>Constanza</v>
      </c>
      <c r="D2202" t="s">
        <v>7007</v>
      </c>
      <c r="F2202" t="s">
        <v>7008</v>
      </c>
      <c r="G2202" t="s">
        <v>173</v>
      </c>
      <c r="H2202" t="s">
        <v>7009</v>
      </c>
      <c r="I2202">
        <v>1972</v>
      </c>
      <c r="K2202" t="s">
        <v>76</v>
      </c>
      <c r="L2202" t="s">
        <v>127</v>
      </c>
      <c r="M2202" t="s">
        <v>5275</v>
      </c>
      <c r="N2202" t="s">
        <v>79</v>
      </c>
      <c r="O2202" t="s">
        <v>98</v>
      </c>
      <c r="R2202" t="s">
        <v>134</v>
      </c>
      <c r="T2202" t="s">
        <v>5462</v>
      </c>
      <c r="U2202" t="s">
        <v>56</v>
      </c>
      <c r="V2202">
        <v>18.905701799999999</v>
      </c>
      <c r="W2202">
        <v>-70.762683499999994</v>
      </c>
      <c r="X2202" t="s">
        <v>57</v>
      </c>
      <c r="Y2202" t="s">
        <v>57</v>
      </c>
      <c r="Z2202" t="s">
        <v>58</v>
      </c>
      <c r="AA2202" t="s">
        <v>59</v>
      </c>
      <c r="AB2202" t="s">
        <v>61</v>
      </c>
      <c r="AC2202" t="s">
        <v>61</v>
      </c>
      <c r="AD2202" t="s">
        <v>156</v>
      </c>
      <c r="AE2202" t="s">
        <v>157</v>
      </c>
      <c r="AF2202" t="s">
        <v>111</v>
      </c>
      <c r="AG2202" t="s">
        <v>1052</v>
      </c>
      <c r="AH2202" t="s">
        <v>1052</v>
      </c>
      <c r="AJ2202">
        <v>2</v>
      </c>
      <c r="AK2202" t="s">
        <v>66</v>
      </c>
      <c r="AL2202">
        <v>1</v>
      </c>
      <c r="AN2202" t="s">
        <v>60</v>
      </c>
      <c r="AO2202" t="s">
        <v>67</v>
      </c>
      <c r="AT2202" s="1">
        <v>43773</v>
      </c>
      <c r="AU2202" t="s">
        <v>12807</v>
      </c>
      <c r="AW2202" t="s">
        <v>71</v>
      </c>
      <c r="AX2202" t="s">
        <v>72</v>
      </c>
    </row>
    <row r="2203" spans="1:50" hidden="1" x14ac:dyDescent="0.25">
      <c r="A2203" t="str">
        <f>INDEX('Community ID'!B:B,MATCH(M2203,'Community ID'!A:A,0))</f>
        <v>Los Gajitos</v>
      </c>
      <c r="B2203" t="str">
        <f>INDEX('Community ID'!$K:$K,MATCH('Environmental Data'!$N2203,'Community ID'!J:J,0))</f>
        <v>Constanza</v>
      </c>
      <c r="D2203" t="s">
        <v>7010</v>
      </c>
      <c r="F2203" t="s">
        <v>7011</v>
      </c>
      <c r="G2203" t="s">
        <v>151</v>
      </c>
      <c r="H2203" t="s">
        <v>7012</v>
      </c>
      <c r="I2203">
        <v>80</v>
      </c>
      <c r="J2203">
        <v>8492446062</v>
      </c>
      <c r="K2203" t="s">
        <v>76</v>
      </c>
      <c r="M2203" t="s">
        <v>5275</v>
      </c>
      <c r="N2203" t="s">
        <v>97</v>
      </c>
      <c r="O2203" t="s">
        <v>53</v>
      </c>
      <c r="T2203" t="s">
        <v>6978</v>
      </c>
      <c r="U2203" t="s">
        <v>56</v>
      </c>
      <c r="V2203">
        <v>18.910343600000001</v>
      </c>
      <c r="W2203">
        <v>-70.748627099999993</v>
      </c>
      <c r="X2203" t="s">
        <v>100</v>
      </c>
      <c r="Y2203" t="s">
        <v>100</v>
      </c>
      <c r="Z2203" t="s">
        <v>58</v>
      </c>
      <c r="AA2203" t="s">
        <v>84</v>
      </c>
      <c r="AC2203" t="s">
        <v>60</v>
      </c>
      <c r="AD2203" t="s">
        <v>156</v>
      </c>
      <c r="AE2203" t="s">
        <v>157</v>
      </c>
      <c r="AF2203" t="s">
        <v>63</v>
      </c>
      <c r="AG2203" t="s">
        <v>54</v>
      </c>
      <c r="AH2203" t="s">
        <v>64</v>
      </c>
      <c r="AI2203" t="s">
        <v>326</v>
      </c>
      <c r="AJ2203">
        <v>1</v>
      </c>
      <c r="AK2203" t="s">
        <v>881</v>
      </c>
      <c r="AL2203">
        <v>5</v>
      </c>
      <c r="AN2203" t="s">
        <v>60</v>
      </c>
      <c r="AO2203" t="s">
        <v>67</v>
      </c>
      <c r="AT2203" s="1">
        <v>43773</v>
      </c>
      <c r="AU2203" t="s">
        <v>12808</v>
      </c>
      <c r="AW2203" t="s">
        <v>71</v>
      </c>
      <c r="AX2203" t="s">
        <v>72</v>
      </c>
    </row>
    <row r="2204" spans="1:50" hidden="1" x14ac:dyDescent="0.25">
      <c r="A2204" t="str">
        <f>INDEX('Community ID'!B:B,MATCH(M2204,'Community ID'!A:A,0))</f>
        <v>Los Gajitos</v>
      </c>
      <c r="B2204" t="str">
        <f>INDEX('Community ID'!$K:$K,MATCH('Environmental Data'!$N2204,'Community ID'!J:J,0))</f>
        <v>Constanza</v>
      </c>
      <c r="D2204" t="s">
        <v>7013</v>
      </c>
      <c r="G2204" t="s">
        <v>173</v>
      </c>
      <c r="H2204" t="s">
        <v>6574</v>
      </c>
      <c r="I2204">
        <v>40</v>
      </c>
      <c r="J2204">
        <v>8296029185</v>
      </c>
      <c r="K2204" t="s">
        <v>76</v>
      </c>
      <c r="L2204" t="s">
        <v>50</v>
      </c>
      <c r="M2204" t="s">
        <v>5275</v>
      </c>
      <c r="N2204" t="s">
        <v>97</v>
      </c>
      <c r="O2204" t="s">
        <v>53</v>
      </c>
      <c r="T2204" t="s">
        <v>6978</v>
      </c>
      <c r="U2204" t="s">
        <v>56</v>
      </c>
      <c r="V2204">
        <v>18.908484699999999</v>
      </c>
      <c r="W2204">
        <v>-70.747883700000003</v>
      </c>
      <c r="X2204" t="s">
        <v>82</v>
      </c>
      <c r="Y2204" t="s">
        <v>100</v>
      </c>
      <c r="Z2204" t="s">
        <v>58</v>
      </c>
      <c r="AA2204" t="s">
        <v>155</v>
      </c>
      <c r="AB2204" t="s">
        <v>60</v>
      </c>
      <c r="AC2204" t="s">
        <v>61</v>
      </c>
      <c r="AD2204" t="s">
        <v>156</v>
      </c>
      <c r="AE2204" t="s">
        <v>157</v>
      </c>
      <c r="AF2204" t="s">
        <v>63</v>
      </c>
      <c r="AG2204" t="s">
        <v>54</v>
      </c>
      <c r="AH2204" t="s">
        <v>64</v>
      </c>
      <c r="AI2204" t="s">
        <v>1433</v>
      </c>
      <c r="AJ2204">
        <v>1</v>
      </c>
      <c r="AK2204" t="s">
        <v>66</v>
      </c>
      <c r="AL2204">
        <v>5</v>
      </c>
      <c r="AM2204">
        <v>1</v>
      </c>
      <c r="AN2204" t="s">
        <v>60</v>
      </c>
      <c r="AO2204" t="s">
        <v>67</v>
      </c>
      <c r="AT2204" s="1">
        <v>43773</v>
      </c>
      <c r="AU2204" t="s">
        <v>12809</v>
      </c>
      <c r="AW2204" t="s">
        <v>71</v>
      </c>
      <c r="AX2204" t="s">
        <v>72</v>
      </c>
    </row>
    <row r="2205" spans="1:50" hidden="1" x14ac:dyDescent="0.25">
      <c r="A2205" t="str">
        <f>INDEX('Community ID'!B:B,MATCH(M2205,'Community ID'!A:A,0))</f>
        <v>Los Gajitos</v>
      </c>
      <c r="B2205" t="str">
        <f>INDEX('Community ID'!$K:$K,MATCH('Environmental Data'!$N2205,'Community ID'!J:J,0))</f>
        <v>Constanza</v>
      </c>
      <c r="D2205" t="s">
        <v>7014</v>
      </c>
      <c r="G2205" t="s">
        <v>173</v>
      </c>
      <c r="H2205" t="s">
        <v>7015</v>
      </c>
      <c r="I2205">
        <v>1925</v>
      </c>
      <c r="K2205" t="s">
        <v>201</v>
      </c>
      <c r="L2205" t="s">
        <v>127</v>
      </c>
      <c r="M2205" t="s">
        <v>5275</v>
      </c>
      <c r="N2205" t="s">
        <v>79</v>
      </c>
      <c r="O2205" t="s">
        <v>80</v>
      </c>
      <c r="R2205" t="s">
        <v>134</v>
      </c>
      <c r="T2205" t="s">
        <v>5462</v>
      </c>
      <c r="U2205" t="s">
        <v>56</v>
      </c>
      <c r="V2205">
        <v>18.905701799999999</v>
      </c>
      <c r="W2205">
        <v>-70.762683499999994</v>
      </c>
      <c r="X2205" t="s">
        <v>196</v>
      </c>
      <c r="Y2205" t="s">
        <v>100</v>
      </c>
      <c r="Z2205" t="s">
        <v>58</v>
      </c>
      <c r="AA2205" t="s">
        <v>84</v>
      </c>
      <c r="AC2205" t="s">
        <v>60</v>
      </c>
      <c r="AD2205" t="s">
        <v>156</v>
      </c>
      <c r="AE2205" t="s">
        <v>176</v>
      </c>
      <c r="AF2205" t="s">
        <v>111</v>
      </c>
      <c r="AG2205" t="s">
        <v>135</v>
      </c>
      <c r="AH2205" t="s">
        <v>621</v>
      </c>
      <c r="AI2205" t="s">
        <v>7016</v>
      </c>
      <c r="AJ2205">
        <v>1</v>
      </c>
      <c r="AK2205" t="s">
        <v>66</v>
      </c>
      <c r="AL2205">
        <v>3</v>
      </c>
      <c r="AM2205">
        <v>1</v>
      </c>
      <c r="AN2205" t="s">
        <v>61</v>
      </c>
      <c r="AO2205" t="s">
        <v>67</v>
      </c>
      <c r="AT2205" s="1">
        <v>43773</v>
      </c>
      <c r="AU2205" t="s">
        <v>12810</v>
      </c>
      <c r="AW2205" t="s">
        <v>71</v>
      </c>
      <c r="AX2205" t="s">
        <v>72</v>
      </c>
    </row>
    <row r="2206" spans="1:50" hidden="1" x14ac:dyDescent="0.25">
      <c r="A2206" t="str">
        <f>INDEX('Community ID'!B:B,MATCH(M2206,'Community ID'!A:A,0))</f>
        <v>Los Gajitos</v>
      </c>
      <c r="B2206" t="str">
        <f>INDEX('Community ID'!$K:$K,MATCH('Environmental Data'!$N2206,'Community ID'!J:J,0))</f>
        <v>Constanza</v>
      </c>
      <c r="D2206" t="s">
        <v>7017</v>
      </c>
      <c r="G2206" t="s">
        <v>151</v>
      </c>
      <c r="H2206" s="1">
        <v>24205</v>
      </c>
      <c r="I2206">
        <v>55</v>
      </c>
      <c r="K2206" t="s">
        <v>76</v>
      </c>
      <c r="L2206" t="s">
        <v>3011</v>
      </c>
      <c r="M2206" t="s">
        <v>5275</v>
      </c>
      <c r="N2206" t="s">
        <v>97</v>
      </c>
      <c r="O2206" t="s">
        <v>53</v>
      </c>
      <c r="T2206" t="s">
        <v>6978</v>
      </c>
      <c r="U2206" t="s">
        <v>56</v>
      </c>
      <c r="V2206">
        <v>18.910343600000001</v>
      </c>
      <c r="W2206">
        <v>-70.748627099999993</v>
      </c>
      <c r="X2206" t="s">
        <v>82</v>
      </c>
      <c r="Y2206" t="s">
        <v>82</v>
      </c>
      <c r="Z2206" t="s">
        <v>58</v>
      </c>
      <c r="AA2206" t="s">
        <v>84</v>
      </c>
      <c r="AC2206" t="s">
        <v>60</v>
      </c>
      <c r="AD2206" t="s">
        <v>156</v>
      </c>
      <c r="AE2206" t="s">
        <v>157</v>
      </c>
      <c r="AF2206" t="s">
        <v>111</v>
      </c>
      <c r="AG2206" t="s">
        <v>64</v>
      </c>
      <c r="AI2206" t="s">
        <v>7018</v>
      </c>
      <c r="AJ2206">
        <v>1</v>
      </c>
      <c r="AK2206" t="s">
        <v>66</v>
      </c>
      <c r="AL2206">
        <v>2</v>
      </c>
      <c r="AN2206" t="s">
        <v>60</v>
      </c>
      <c r="AO2206" t="s">
        <v>67</v>
      </c>
      <c r="AT2206" s="1">
        <v>43773</v>
      </c>
      <c r="AU2206" t="s">
        <v>12811</v>
      </c>
      <c r="AW2206" t="s">
        <v>71</v>
      </c>
      <c r="AX2206" t="s">
        <v>72</v>
      </c>
    </row>
    <row r="2207" spans="1:50" hidden="1" x14ac:dyDescent="0.25">
      <c r="A2207" t="str">
        <f>INDEX('Community ID'!B:B,MATCH(M2207,'Community ID'!A:A,0))</f>
        <v>Los Gajitos</v>
      </c>
      <c r="B2207" t="str">
        <f>INDEX('Community ID'!$K:$K,MATCH('Environmental Data'!$N2207,'Community ID'!J:J,0))</f>
        <v>Constanza</v>
      </c>
      <c r="D2207" t="s">
        <v>7019</v>
      </c>
      <c r="G2207" t="s">
        <v>151</v>
      </c>
      <c r="H2207" t="s">
        <v>7020</v>
      </c>
      <c r="I2207">
        <v>1968</v>
      </c>
      <c r="M2207" t="s">
        <v>5275</v>
      </c>
      <c r="N2207" t="s">
        <v>79</v>
      </c>
      <c r="O2207" t="s">
        <v>98</v>
      </c>
      <c r="R2207" t="s">
        <v>134</v>
      </c>
      <c r="T2207" t="s">
        <v>5462</v>
      </c>
      <c r="U2207" t="s">
        <v>56</v>
      </c>
      <c r="V2207">
        <v>18.848356800000001</v>
      </c>
      <c r="W2207">
        <v>-70.691383999999999</v>
      </c>
      <c r="X2207" t="s">
        <v>82</v>
      </c>
      <c r="Y2207" t="s">
        <v>82</v>
      </c>
      <c r="Z2207" t="s">
        <v>110</v>
      </c>
      <c r="AA2207" t="s">
        <v>84</v>
      </c>
      <c r="AB2207" t="s">
        <v>60</v>
      </c>
      <c r="AD2207" t="s">
        <v>156</v>
      </c>
      <c r="AE2207" t="s">
        <v>157</v>
      </c>
      <c r="AF2207" t="s">
        <v>111</v>
      </c>
      <c r="AG2207" t="s">
        <v>135</v>
      </c>
      <c r="AH2207" t="s">
        <v>135</v>
      </c>
      <c r="AI2207" t="s">
        <v>7021</v>
      </c>
      <c r="AJ2207">
        <v>1</v>
      </c>
      <c r="AK2207" t="s">
        <v>66</v>
      </c>
      <c r="AL2207">
        <v>2</v>
      </c>
      <c r="AN2207" t="s">
        <v>60</v>
      </c>
      <c r="AO2207" t="s">
        <v>67</v>
      </c>
      <c r="AT2207" s="1">
        <v>43773</v>
      </c>
      <c r="AU2207" t="s">
        <v>12812</v>
      </c>
      <c r="AW2207" t="s">
        <v>71</v>
      </c>
      <c r="AX2207" t="s">
        <v>72</v>
      </c>
    </row>
    <row r="2208" spans="1:50" hidden="1" x14ac:dyDescent="0.25">
      <c r="A2208" t="str">
        <f>INDEX('Community ID'!B:B,MATCH(M2208,'Community ID'!A:A,0))</f>
        <v>Los Gajitos</v>
      </c>
      <c r="B2208" t="str">
        <f>INDEX('Community ID'!$K:$K,MATCH('Environmental Data'!$N2208,'Community ID'!J:J,0))</f>
        <v>Constanza</v>
      </c>
      <c r="D2208" t="s">
        <v>7022</v>
      </c>
      <c r="G2208" t="s">
        <v>173</v>
      </c>
      <c r="H2208" s="1">
        <v>36898</v>
      </c>
      <c r="I2208">
        <v>20</v>
      </c>
      <c r="K2208" t="s">
        <v>201</v>
      </c>
      <c r="L2208" t="s">
        <v>127</v>
      </c>
      <c r="M2208" t="s">
        <v>5275</v>
      </c>
      <c r="N2208" t="s">
        <v>97</v>
      </c>
      <c r="O2208" t="s">
        <v>53</v>
      </c>
      <c r="T2208" t="s">
        <v>6978</v>
      </c>
      <c r="U2208" t="s">
        <v>56</v>
      </c>
      <c r="V2208">
        <v>18.908484699999999</v>
      </c>
      <c r="W2208">
        <v>-70.747883700000003</v>
      </c>
      <c r="X2208" t="s">
        <v>57</v>
      </c>
      <c r="Y2208" t="s">
        <v>100</v>
      </c>
      <c r="Z2208" t="s">
        <v>166</v>
      </c>
      <c r="AA2208" t="s">
        <v>155</v>
      </c>
      <c r="AB2208" t="s">
        <v>60</v>
      </c>
      <c r="AD2208" t="s">
        <v>156</v>
      </c>
      <c r="AE2208" t="s">
        <v>176</v>
      </c>
      <c r="AF2208" t="s">
        <v>63</v>
      </c>
      <c r="AG2208" t="s">
        <v>54</v>
      </c>
      <c r="AH2208" t="s">
        <v>64</v>
      </c>
      <c r="AI2208" t="s">
        <v>307</v>
      </c>
      <c r="AJ2208">
        <v>1</v>
      </c>
      <c r="AK2208" t="s">
        <v>66</v>
      </c>
      <c r="AL2208">
        <v>3</v>
      </c>
      <c r="AM2208">
        <v>1</v>
      </c>
      <c r="AN2208" t="s">
        <v>60</v>
      </c>
      <c r="AO2208" t="s">
        <v>67</v>
      </c>
      <c r="AT2208" s="1">
        <v>43773</v>
      </c>
      <c r="AU2208" t="s">
        <v>12813</v>
      </c>
      <c r="AW2208" t="s">
        <v>71</v>
      </c>
      <c r="AX2208" t="s">
        <v>72</v>
      </c>
    </row>
    <row r="2209" spans="1:50" hidden="1" x14ac:dyDescent="0.25">
      <c r="A2209" t="str">
        <f>INDEX('Community ID'!B:B,MATCH(M2209,'Community ID'!A:A,0))</f>
        <v>Los Gajitos</v>
      </c>
      <c r="B2209" t="str">
        <f>INDEX('Community ID'!$K:$K,MATCH('Environmental Data'!$N2209,'Community ID'!J:J,0))</f>
        <v>Constanza</v>
      </c>
      <c r="D2209" t="s">
        <v>7023</v>
      </c>
      <c r="F2209" t="s">
        <v>3338</v>
      </c>
      <c r="G2209" t="s">
        <v>151</v>
      </c>
      <c r="H2209" s="1">
        <v>22008</v>
      </c>
      <c r="I2209">
        <v>61</v>
      </c>
      <c r="J2209">
        <v>8293965974</v>
      </c>
      <c r="K2209" t="s">
        <v>76</v>
      </c>
      <c r="L2209" t="s">
        <v>247</v>
      </c>
      <c r="M2209" t="s">
        <v>5275</v>
      </c>
      <c r="N2209" t="s">
        <v>97</v>
      </c>
      <c r="O2209" t="s">
        <v>53</v>
      </c>
      <c r="T2209" t="s">
        <v>6978</v>
      </c>
      <c r="U2209" t="s">
        <v>56</v>
      </c>
      <c r="V2209">
        <v>18.905288599999999</v>
      </c>
      <c r="W2209">
        <v>-70.757919200000003</v>
      </c>
      <c r="X2209" t="s">
        <v>82</v>
      </c>
      <c r="Y2209" t="s">
        <v>82</v>
      </c>
      <c r="Z2209" t="s">
        <v>58</v>
      </c>
      <c r="AA2209" t="s">
        <v>84</v>
      </c>
      <c r="AC2209" t="s">
        <v>60</v>
      </c>
      <c r="AD2209" t="s">
        <v>156</v>
      </c>
      <c r="AE2209" t="s">
        <v>176</v>
      </c>
      <c r="AF2209" t="s">
        <v>111</v>
      </c>
      <c r="AG2209" t="s">
        <v>64</v>
      </c>
      <c r="AH2209" t="s">
        <v>64</v>
      </c>
      <c r="AI2209" t="s">
        <v>1433</v>
      </c>
      <c r="AJ2209">
        <v>2</v>
      </c>
      <c r="AK2209" t="s">
        <v>66</v>
      </c>
      <c r="AL2209">
        <v>1</v>
      </c>
      <c r="AN2209" t="s">
        <v>60</v>
      </c>
      <c r="AO2209" t="s">
        <v>67</v>
      </c>
      <c r="AT2209" s="1">
        <v>43773</v>
      </c>
      <c r="AU2209" t="s">
        <v>12814</v>
      </c>
      <c r="AW2209" t="s">
        <v>71</v>
      </c>
      <c r="AX2209" t="s">
        <v>72</v>
      </c>
    </row>
    <row r="2210" spans="1:50" hidden="1" x14ac:dyDescent="0.25">
      <c r="A2210" t="str">
        <f>INDEX('Community ID'!B:B,MATCH(M2210,'Community ID'!A:A,0))</f>
        <v>Los Gajitos</v>
      </c>
      <c r="B2210" t="str">
        <f>INDEX('Community ID'!$K:$K,MATCH('Environmental Data'!$N2210,'Community ID'!J:J,0))</f>
        <v>Constanza</v>
      </c>
      <c r="D2210" t="s">
        <v>7024</v>
      </c>
      <c r="F2210" t="s">
        <v>7025</v>
      </c>
      <c r="G2210" t="s">
        <v>173</v>
      </c>
      <c r="H2210" t="s">
        <v>7026</v>
      </c>
      <c r="I2210">
        <v>68</v>
      </c>
      <c r="J2210">
        <v>8293759338</v>
      </c>
      <c r="K2210" t="s">
        <v>76</v>
      </c>
      <c r="L2210" t="s">
        <v>127</v>
      </c>
      <c r="M2210" t="s">
        <v>5275</v>
      </c>
      <c r="N2210" t="s">
        <v>79</v>
      </c>
      <c r="O2210" t="s">
        <v>98</v>
      </c>
      <c r="Q2210" t="s">
        <v>134</v>
      </c>
      <c r="S2210">
        <v>5300175220</v>
      </c>
      <c r="T2210" t="s">
        <v>5462</v>
      </c>
      <c r="U2210" t="s">
        <v>56</v>
      </c>
      <c r="V2210">
        <v>18.910224199999998</v>
      </c>
      <c r="W2210">
        <v>-70.747512099999994</v>
      </c>
      <c r="X2210" t="s">
        <v>196</v>
      </c>
      <c r="Y2210" t="s">
        <v>196</v>
      </c>
      <c r="Z2210" t="s">
        <v>58</v>
      </c>
      <c r="AA2210" t="s">
        <v>84</v>
      </c>
      <c r="AB2210" t="s">
        <v>61</v>
      </c>
      <c r="AC2210" t="s">
        <v>61</v>
      </c>
      <c r="AD2210" t="s">
        <v>156</v>
      </c>
      <c r="AE2210" t="s">
        <v>157</v>
      </c>
      <c r="AF2210" t="s">
        <v>86</v>
      </c>
      <c r="AG2210" t="s">
        <v>135</v>
      </c>
      <c r="AH2210" t="s">
        <v>1052</v>
      </c>
      <c r="AI2210" t="s">
        <v>7027</v>
      </c>
      <c r="AJ2210">
        <v>1</v>
      </c>
      <c r="AK2210" t="s">
        <v>66</v>
      </c>
      <c r="AL2210">
        <v>2</v>
      </c>
      <c r="AN2210" t="s">
        <v>60</v>
      </c>
      <c r="AO2210" t="s">
        <v>170</v>
      </c>
      <c r="AT2210" s="1">
        <v>43773</v>
      </c>
      <c r="AU2210" t="s">
        <v>12815</v>
      </c>
      <c r="AW2210" t="s">
        <v>71</v>
      </c>
      <c r="AX2210" t="s">
        <v>72</v>
      </c>
    </row>
    <row r="2211" spans="1:50" hidden="1" x14ac:dyDescent="0.25">
      <c r="A2211" t="str">
        <f>INDEX('Community ID'!B:B,MATCH(M2211,'Community ID'!A:A,0))</f>
        <v>Los Gajitos</v>
      </c>
      <c r="B2211" t="str">
        <f>INDEX('Community ID'!$K:$K,MATCH('Environmental Data'!$N2211,'Community ID'!J:J,0))</f>
        <v>Constanza</v>
      </c>
      <c r="D2211" t="s">
        <v>7028</v>
      </c>
      <c r="G2211" t="s">
        <v>151</v>
      </c>
      <c r="H2211" t="s">
        <v>7029</v>
      </c>
      <c r="I2211">
        <v>63</v>
      </c>
      <c r="K2211" t="s">
        <v>76</v>
      </c>
      <c r="L2211" t="s">
        <v>860</v>
      </c>
      <c r="M2211" t="s">
        <v>5275</v>
      </c>
      <c r="N2211" t="s">
        <v>97</v>
      </c>
      <c r="O2211" t="s">
        <v>53</v>
      </c>
      <c r="T2211" t="s">
        <v>6978</v>
      </c>
      <c r="U2211" t="s">
        <v>56</v>
      </c>
      <c r="V2211">
        <v>18.905288599999999</v>
      </c>
      <c r="W2211">
        <v>-70.757919200000003</v>
      </c>
      <c r="X2211" t="s">
        <v>82</v>
      </c>
      <c r="Y2211" t="s">
        <v>82</v>
      </c>
      <c r="Z2211" t="s">
        <v>58</v>
      </c>
      <c r="AA2211" t="s">
        <v>155</v>
      </c>
      <c r="AC2211" t="s">
        <v>60</v>
      </c>
      <c r="AD2211" t="s">
        <v>156</v>
      </c>
      <c r="AE2211" t="s">
        <v>157</v>
      </c>
      <c r="AF2211" t="s">
        <v>86</v>
      </c>
      <c r="AG2211" t="s">
        <v>64</v>
      </c>
      <c r="AH2211" t="s">
        <v>64</v>
      </c>
      <c r="AI2211" t="s">
        <v>1433</v>
      </c>
      <c r="AJ2211">
        <v>1</v>
      </c>
      <c r="AK2211" t="s">
        <v>66</v>
      </c>
      <c r="AL2211">
        <v>2</v>
      </c>
      <c r="AN2211" t="s">
        <v>60</v>
      </c>
      <c r="AO2211" t="s">
        <v>67</v>
      </c>
      <c r="AT2211" s="1">
        <v>43773</v>
      </c>
      <c r="AU2211" t="s">
        <v>12816</v>
      </c>
      <c r="AW2211" t="s">
        <v>71</v>
      </c>
      <c r="AX2211" t="s">
        <v>72</v>
      </c>
    </row>
    <row r="2212" spans="1:50" hidden="1" x14ac:dyDescent="0.25">
      <c r="A2212" t="str">
        <f>INDEX('Community ID'!B:B,MATCH(M2212,'Community ID'!A:A,0))</f>
        <v>Arenazo</v>
      </c>
      <c r="B2212" t="str">
        <f>INDEX('Community ID'!$K:$K,MATCH('Environmental Data'!$N2212,'Community ID'!J:J,0))</f>
        <v>Constanza</v>
      </c>
      <c r="D2212" t="s">
        <v>7030</v>
      </c>
      <c r="G2212" t="s">
        <v>173</v>
      </c>
      <c r="H2212" s="1">
        <v>32357</v>
      </c>
      <c r="I2212">
        <v>33</v>
      </c>
      <c r="J2212">
        <v>8295927132</v>
      </c>
      <c r="K2212" t="s">
        <v>76</v>
      </c>
      <c r="L2212" t="s">
        <v>127</v>
      </c>
      <c r="M2212" t="s">
        <v>7031</v>
      </c>
      <c r="N2212" t="s">
        <v>97</v>
      </c>
      <c r="O2212" t="s">
        <v>98</v>
      </c>
      <c r="T2212" t="s">
        <v>6978</v>
      </c>
      <c r="U2212" t="s">
        <v>56</v>
      </c>
      <c r="V2212">
        <v>18.910343600000001</v>
      </c>
      <c r="W2212">
        <v>-70.748627099999993</v>
      </c>
      <c r="X2212" t="s">
        <v>57</v>
      </c>
      <c r="Y2212" t="s">
        <v>57</v>
      </c>
      <c r="Z2212" t="s">
        <v>83</v>
      </c>
      <c r="AA2212" t="s">
        <v>84</v>
      </c>
      <c r="AB2212" t="s">
        <v>60</v>
      </c>
      <c r="AD2212" t="s">
        <v>156</v>
      </c>
      <c r="AE2212" t="s">
        <v>176</v>
      </c>
      <c r="AF2212" t="s">
        <v>63</v>
      </c>
      <c r="AG2212" t="s">
        <v>64</v>
      </c>
      <c r="AH2212" t="s">
        <v>64</v>
      </c>
      <c r="AI2212" t="s">
        <v>326</v>
      </c>
      <c r="AJ2212">
        <v>2</v>
      </c>
      <c r="AK2212" t="s">
        <v>122</v>
      </c>
      <c r="AL2212">
        <v>3</v>
      </c>
      <c r="AN2212" t="s">
        <v>60</v>
      </c>
      <c r="AO2212" t="s">
        <v>67</v>
      </c>
      <c r="AT2212" s="1">
        <v>43773</v>
      </c>
      <c r="AU2212" t="s">
        <v>12817</v>
      </c>
      <c r="AW2212" t="s">
        <v>71</v>
      </c>
      <c r="AX2212" t="s">
        <v>72</v>
      </c>
    </row>
    <row r="2213" spans="1:50" hidden="1" x14ac:dyDescent="0.25">
      <c r="A2213" t="str">
        <f>INDEX('Community ID'!B:B,MATCH(M2213,'Community ID'!A:A,0))</f>
        <v>Los Gajitos</v>
      </c>
      <c r="B2213" t="str">
        <f>INDEX('Community ID'!$K:$K,MATCH('Environmental Data'!$N2213,'Community ID'!J:J,0))</f>
        <v>Constanza</v>
      </c>
      <c r="D2213" t="s">
        <v>7032</v>
      </c>
      <c r="F2213" t="s">
        <v>7033</v>
      </c>
      <c r="G2213" t="s">
        <v>173</v>
      </c>
      <c r="H2213" t="s">
        <v>7034</v>
      </c>
      <c r="I2213">
        <v>39</v>
      </c>
      <c r="J2213">
        <v>8098691473</v>
      </c>
      <c r="K2213" t="s">
        <v>76</v>
      </c>
      <c r="L2213" t="s">
        <v>127</v>
      </c>
      <c r="M2213" t="s">
        <v>5867</v>
      </c>
      <c r="N2213" t="s">
        <v>79</v>
      </c>
      <c r="O2213" t="s">
        <v>80</v>
      </c>
      <c r="S2213">
        <v>15000008886</v>
      </c>
      <c r="T2213" t="s">
        <v>5462</v>
      </c>
      <c r="U2213" t="s">
        <v>56</v>
      </c>
      <c r="V2213">
        <v>18.905689800000001</v>
      </c>
      <c r="W2213">
        <v>-70.762708099999998</v>
      </c>
      <c r="X2213" t="s">
        <v>82</v>
      </c>
      <c r="Y2213" t="s">
        <v>82</v>
      </c>
      <c r="Z2213" t="s">
        <v>58</v>
      </c>
      <c r="AA2213" t="s">
        <v>84</v>
      </c>
      <c r="AB2213" t="s">
        <v>60</v>
      </c>
      <c r="AD2213" t="s">
        <v>156</v>
      </c>
      <c r="AE2213" t="s">
        <v>157</v>
      </c>
      <c r="AF2213" t="s">
        <v>111</v>
      </c>
      <c r="AG2213" t="s">
        <v>621</v>
      </c>
      <c r="AH2213" t="s">
        <v>1076</v>
      </c>
      <c r="AI2213" t="s">
        <v>7035</v>
      </c>
      <c r="AJ2213">
        <v>1</v>
      </c>
      <c r="AK2213" t="s">
        <v>66</v>
      </c>
      <c r="AL2213">
        <v>4</v>
      </c>
      <c r="AN2213" t="s">
        <v>60</v>
      </c>
      <c r="AO2213" t="s">
        <v>67</v>
      </c>
      <c r="AT2213" s="1">
        <v>43773</v>
      </c>
      <c r="AU2213" t="s">
        <v>12818</v>
      </c>
      <c r="AW2213" t="s">
        <v>71</v>
      </c>
      <c r="AX2213" t="s">
        <v>72</v>
      </c>
    </row>
    <row r="2214" spans="1:50" hidden="1" x14ac:dyDescent="0.25">
      <c r="A2214" t="str">
        <f>INDEX('Community ID'!B:B,MATCH(M2214,'Community ID'!A:A,0))</f>
        <v>Los Gajitos</v>
      </c>
      <c r="B2214" t="str">
        <f>INDEX('Community ID'!$K:$K,MATCH('Environmental Data'!$N2214,'Community ID'!J:J,0))</f>
        <v>Constanza</v>
      </c>
      <c r="D2214" t="s">
        <v>7036</v>
      </c>
      <c r="F2214" t="s">
        <v>7037</v>
      </c>
      <c r="G2214" t="s">
        <v>173</v>
      </c>
      <c r="H2214" t="s">
        <v>6509</v>
      </c>
      <c r="I2214">
        <v>55</v>
      </c>
      <c r="K2214" t="s">
        <v>76</v>
      </c>
      <c r="L2214" t="s">
        <v>127</v>
      </c>
      <c r="M2214" t="s">
        <v>5867</v>
      </c>
      <c r="N2214" t="s">
        <v>97</v>
      </c>
      <c r="O2214" t="s">
        <v>53</v>
      </c>
      <c r="T2214" t="s">
        <v>6978</v>
      </c>
      <c r="U2214" t="s">
        <v>56</v>
      </c>
      <c r="V2214">
        <v>18.910343600000001</v>
      </c>
      <c r="W2214">
        <v>-70.748627099999993</v>
      </c>
      <c r="X2214" t="s">
        <v>82</v>
      </c>
      <c r="Y2214" t="s">
        <v>82</v>
      </c>
      <c r="Z2214" t="s">
        <v>83</v>
      </c>
      <c r="AA2214" t="s">
        <v>84</v>
      </c>
      <c r="AC2214" t="s">
        <v>60</v>
      </c>
      <c r="AD2214" t="s">
        <v>156</v>
      </c>
      <c r="AE2214" t="s">
        <v>157</v>
      </c>
      <c r="AF2214" t="s">
        <v>111</v>
      </c>
      <c r="AG2214" t="s">
        <v>64</v>
      </c>
      <c r="AH2214" t="s">
        <v>64</v>
      </c>
      <c r="AI2214" t="s">
        <v>326</v>
      </c>
      <c r="AJ2214">
        <v>1</v>
      </c>
      <c r="AK2214" t="s">
        <v>881</v>
      </c>
      <c r="AL2214">
        <v>2</v>
      </c>
      <c r="AN2214" t="s">
        <v>60</v>
      </c>
      <c r="AO2214" t="s">
        <v>67</v>
      </c>
      <c r="AT2214" s="1">
        <v>43773</v>
      </c>
      <c r="AU2214" t="s">
        <v>12819</v>
      </c>
      <c r="AW2214" t="s">
        <v>71</v>
      </c>
      <c r="AX2214" t="s">
        <v>72</v>
      </c>
    </row>
    <row r="2215" spans="1:50" hidden="1" x14ac:dyDescent="0.25">
      <c r="A2215" t="str">
        <f>INDEX('Community ID'!B:B,MATCH(M2215,'Community ID'!A:A,0))</f>
        <v>Los Gajitos</v>
      </c>
      <c r="B2215" t="str">
        <f>INDEX('Community ID'!$K:$K,MATCH('Environmental Data'!$N2215,'Community ID'!J:J,0))</f>
        <v>Constanza</v>
      </c>
      <c r="D2215" t="s">
        <v>7039</v>
      </c>
      <c r="F2215" t="s">
        <v>583</v>
      </c>
      <c r="G2215" t="s">
        <v>151</v>
      </c>
      <c r="H2215" s="1">
        <v>27426</v>
      </c>
      <c r="I2215">
        <v>46</v>
      </c>
      <c r="J2215">
        <v>8493442088</v>
      </c>
      <c r="K2215" t="s">
        <v>76</v>
      </c>
      <c r="L2215" t="s">
        <v>7040</v>
      </c>
      <c r="M2215" t="s">
        <v>5867</v>
      </c>
      <c r="N2215" t="s">
        <v>97</v>
      </c>
      <c r="O2215" t="s">
        <v>53</v>
      </c>
      <c r="T2215" t="s">
        <v>6978</v>
      </c>
      <c r="U2215" t="s">
        <v>56</v>
      </c>
      <c r="V2215">
        <v>18.910343600000001</v>
      </c>
      <c r="W2215">
        <v>-70.748627099999993</v>
      </c>
      <c r="X2215" t="s">
        <v>82</v>
      </c>
      <c r="Y2215" t="s">
        <v>82</v>
      </c>
      <c r="Z2215" t="s">
        <v>58</v>
      </c>
      <c r="AA2215" t="s">
        <v>155</v>
      </c>
      <c r="AB2215" t="s">
        <v>60</v>
      </c>
      <c r="AD2215" t="s">
        <v>156</v>
      </c>
      <c r="AE2215" t="s">
        <v>176</v>
      </c>
      <c r="AF2215" t="s">
        <v>63</v>
      </c>
      <c r="AG2215" t="s">
        <v>54</v>
      </c>
      <c r="AH2215" t="s">
        <v>64</v>
      </c>
      <c r="AI2215" t="s">
        <v>4077</v>
      </c>
      <c r="AJ2215">
        <v>1</v>
      </c>
      <c r="AK2215" t="s">
        <v>66</v>
      </c>
      <c r="AL2215">
        <v>4</v>
      </c>
      <c r="AM2215">
        <v>1</v>
      </c>
      <c r="AN2215" t="s">
        <v>60</v>
      </c>
      <c r="AO2215" t="s">
        <v>67</v>
      </c>
      <c r="AT2215" s="1">
        <v>43773</v>
      </c>
      <c r="AU2215" t="s">
        <v>12820</v>
      </c>
      <c r="AW2215" t="s">
        <v>71</v>
      </c>
      <c r="AX2215" t="s">
        <v>72</v>
      </c>
    </row>
    <row r="2216" spans="1:50" hidden="1" x14ac:dyDescent="0.25">
      <c r="A2216" t="str">
        <f>INDEX('Community ID'!B:B,MATCH(M2216,'Community ID'!A:A,0))</f>
        <v>Los Gajitos</v>
      </c>
      <c r="B2216" t="str">
        <f>INDEX('Community ID'!$K:$K,MATCH('Environmental Data'!$N2216,'Community ID'!J:J,0))</f>
        <v>Constanza</v>
      </c>
      <c r="D2216" t="s">
        <v>7041</v>
      </c>
      <c r="F2216" t="s">
        <v>7042</v>
      </c>
      <c r="G2216" t="s">
        <v>173</v>
      </c>
      <c r="H2216" t="s">
        <v>5872</v>
      </c>
      <c r="I2216">
        <v>24</v>
      </c>
      <c r="J2216">
        <v>8099233119</v>
      </c>
      <c r="K2216" t="s">
        <v>49</v>
      </c>
      <c r="L2216" t="s">
        <v>118</v>
      </c>
      <c r="M2216" t="s">
        <v>5867</v>
      </c>
      <c r="N2216" t="s">
        <v>79</v>
      </c>
      <c r="O2216" t="s">
        <v>98</v>
      </c>
      <c r="T2216" t="s">
        <v>5462</v>
      </c>
      <c r="U2216" t="s">
        <v>56</v>
      </c>
      <c r="V2216">
        <v>18.905689800000001</v>
      </c>
      <c r="W2216">
        <v>-70.762708099999998</v>
      </c>
      <c r="X2216" t="s">
        <v>57</v>
      </c>
      <c r="Y2216" t="s">
        <v>196</v>
      </c>
      <c r="Z2216" t="s">
        <v>110</v>
      </c>
      <c r="AA2216" t="s">
        <v>155</v>
      </c>
      <c r="AB2216" t="s">
        <v>60</v>
      </c>
      <c r="AD2216" t="s">
        <v>156</v>
      </c>
      <c r="AE2216" t="s">
        <v>176</v>
      </c>
      <c r="AF2216" t="s">
        <v>63</v>
      </c>
      <c r="AG2216" t="s">
        <v>621</v>
      </c>
      <c r="AH2216" t="s">
        <v>621</v>
      </c>
      <c r="AI2216" t="s">
        <v>7043</v>
      </c>
      <c r="AJ2216">
        <v>1</v>
      </c>
      <c r="AK2216" t="s">
        <v>1880</v>
      </c>
      <c r="AL2216">
        <v>3</v>
      </c>
      <c r="AM2216">
        <v>1</v>
      </c>
      <c r="AN2216" t="s">
        <v>60</v>
      </c>
      <c r="AO2216" t="s">
        <v>170</v>
      </c>
      <c r="AT2216" s="1">
        <v>43773</v>
      </c>
      <c r="AU2216" t="s">
        <v>12821</v>
      </c>
      <c r="AW2216" t="s">
        <v>71</v>
      </c>
      <c r="AX2216" t="s">
        <v>72</v>
      </c>
    </row>
    <row r="2217" spans="1:50" hidden="1" x14ac:dyDescent="0.25">
      <c r="A2217" t="str">
        <f>INDEX('Community ID'!B:B,MATCH(M2217,'Community ID'!A:A,0))</f>
        <v>Los Gajitos</v>
      </c>
      <c r="B2217" t="str">
        <f>INDEX('Community ID'!$K:$K,MATCH('Environmental Data'!$N2217,'Community ID'!J:J,0))</f>
        <v>Constanza</v>
      </c>
      <c r="D2217" t="s">
        <v>7044</v>
      </c>
      <c r="G2217" t="s">
        <v>151</v>
      </c>
      <c r="H2217" s="1">
        <v>23779</v>
      </c>
      <c r="I2217">
        <v>56</v>
      </c>
      <c r="J2217">
        <v>8292858534</v>
      </c>
      <c r="K2217" t="s">
        <v>201</v>
      </c>
      <c r="L2217" t="s">
        <v>1533</v>
      </c>
      <c r="M2217" t="s">
        <v>5275</v>
      </c>
      <c r="N2217" t="s">
        <v>97</v>
      </c>
      <c r="O2217" t="s">
        <v>53</v>
      </c>
      <c r="Q2217" t="s">
        <v>438</v>
      </c>
      <c r="T2217" t="s">
        <v>6978</v>
      </c>
      <c r="U2217" t="s">
        <v>56</v>
      </c>
      <c r="V2217">
        <v>18.910343600000001</v>
      </c>
      <c r="W2217">
        <v>-70.748627099999993</v>
      </c>
      <c r="X2217" t="s">
        <v>57</v>
      </c>
      <c r="Y2217" t="s">
        <v>57</v>
      </c>
      <c r="Z2217" t="s">
        <v>58</v>
      </c>
      <c r="AA2217" t="s">
        <v>155</v>
      </c>
      <c r="AB2217" t="s">
        <v>60</v>
      </c>
      <c r="AD2217" t="s">
        <v>181</v>
      </c>
      <c r="AE2217" t="s">
        <v>176</v>
      </c>
      <c r="AF2217" t="s">
        <v>111</v>
      </c>
      <c r="AG2217" t="s">
        <v>135</v>
      </c>
      <c r="AH2217" t="s">
        <v>135</v>
      </c>
      <c r="AI2217" t="s">
        <v>7045</v>
      </c>
      <c r="AJ2217">
        <v>1</v>
      </c>
      <c r="AK2217" t="s">
        <v>644</v>
      </c>
      <c r="AL2217">
        <v>3</v>
      </c>
      <c r="AN2217" t="s">
        <v>60</v>
      </c>
      <c r="AO2217" t="s">
        <v>67</v>
      </c>
      <c r="AT2217" s="1">
        <v>43773</v>
      </c>
      <c r="AU2217" t="s">
        <v>12822</v>
      </c>
      <c r="AW2217" t="s">
        <v>71</v>
      </c>
      <c r="AX2217" t="s">
        <v>72</v>
      </c>
    </row>
    <row r="2218" spans="1:50" hidden="1" x14ac:dyDescent="0.25">
      <c r="A2218" t="str">
        <f>INDEX('Community ID'!B:B,MATCH(M2218,'Community ID'!A:A,0))</f>
        <v>Los Gajitos</v>
      </c>
      <c r="B2218" t="str">
        <f>INDEX('Community ID'!$K:$K,MATCH('Environmental Data'!$N2218,'Community ID'!J:J,0))</f>
        <v>Constanza</v>
      </c>
      <c r="D2218" t="s">
        <v>7046</v>
      </c>
      <c r="F2218" t="s">
        <v>7047</v>
      </c>
      <c r="G2218" t="s">
        <v>173</v>
      </c>
      <c r="H2218" t="s">
        <v>7048</v>
      </c>
      <c r="I2218">
        <v>38</v>
      </c>
      <c r="J2218">
        <v>8495696911</v>
      </c>
      <c r="K2218" t="s">
        <v>76</v>
      </c>
      <c r="L2218" t="s">
        <v>127</v>
      </c>
      <c r="M2218" t="s">
        <v>5867</v>
      </c>
      <c r="N2218" t="s">
        <v>79</v>
      </c>
      <c r="O2218" t="s">
        <v>98</v>
      </c>
      <c r="Q2218" t="s">
        <v>134</v>
      </c>
      <c r="S2218">
        <v>5300353835</v>
      </c>
      <c r="T2218" t="s">
        <v>5462</v>
      </c>
      <c r="U2218" t="s">
        <v>56</v>
      </c>
      <c r="V2218">
        <v>18.862951500000001</v>
      </c>
      <c r="W2218">
        <v>-70.704766100000001</v>
      </c>
      <c r="X2218" t="s">
        <v>196</v>
      </c>
      <c r="Y2218" t="s">
        <v>196</v>
      </c>
      <c r="Z2218" t="s">
        <v>58</v>
      </c>
      <c r="AA2218" t="s">
        <v>59</v>
      </c>
      <c r="AB2218" t="s">
        <v>60</v>
      </c>
      <c r="AD2218" t="s">
        <v>156</v>
      </c>
      <c r="AE2218" t="s">
        <v>176</v>
      </c>
      <c r="AF2218" t="s">
        <v>111</v>
      </c>
      <c r="AG2218" t="s">
        <v>5470</v>
      </c>
      <c r="AH2218" t="s">
        <v>621</v>
      </c>
      <c r="AI2218" t="s">
        <v>7049</v>
      </c>
      <c r="AJ2218">
        <v>1</v>
      </c>
      <c r="AK2218" t="s">
        <v>3824</v>
      </c>
      <c r="AL2218">
        <v>5</v>
      </c>
      <c r="AN2218" t="s">
        <v>60</v>
      </c>
      <c r="AO2218" t="s">
        <v>67</v>
      </c>
      <c r="AT2218" s="1">
        <v>43773</v>
      </c>
      <c r="AU2218" t="s">
        <v>12823</v>
      </c>
      <c r="AW2218" t="s">
        <v>71</v>
      </c>
      <c r="AX2218" t="s">
        <v>72</v>
      </c>
    </row>
    <row r="2219" spans="1:50" hidden="1" x14ac:dyDescent="0.25">
      <c r="A2219" t="str">
        <f>INDEX('Community ID'!B:B,MATCH(M2219,'Community ID'!A:A,0))</f>
        <v>Los Gajitos</v>
      </c>
      <c r="B2219" t="str">
        <f>INDEX('Community ID'!$K:$K,MATCH('Environmental Data'!$N2219,'Community ID'!J:J,0))</f>
        <v>Constanza</v>
      </c>
      <c r="D2219" t="s">
        <v>7050</v>
      </c>
      <c r="F2219" t="s">
        <v>7051</v>
      </c>
      <c r="G2219" t="s">
        <v>173</v>
      </c>
      <c r="H2219" t="s">
        <v>7052</v>
      </c>
      <c r="I2219">
        <v>52</v>
      </c>
      <c r="J2219">
        <v>8298835188</v>
      </c>
      <c r="K2219" t="s">
        <v>76</v>
      </c>
      <c r="L2219" t="s">
        <v>1179</v>
      </c>
      <c r="M2219" t="s">
        <v>5275</v>
      </c>
      <c r="N2219" t="s">
        <v>97</v>
      </c>
      <c r="O2219" t="s">
        <v>53</v>
      </c>
      <c r="Q2219" t="s">
        <v>438</v>
      </c>
      <c r="T2219" t="s">
        <v>6978</v>
      </c>
      <c r="U2219" t="s">
        <v>56</v>
      </c>
      <c r="V2219">
        <v>18.908484699999999</v>
      </c>
      <c r="W2219">
        <v>-70.747883700000003</v>
      </c>
      <c r="X2219" t="s">
        <v>196</v>
      </c>
      <c r="Y2219" t="s">
        <v>196</v>
      </c>
      <c r="Z2219" t="s">
        <v>58</v>
      </c>
      <c r="AA2219" t="s">
        <v>59</v>
      </c>
      <c r="AB2219" t="s">
        <v>60</v>
      </c>
      <c r="AD2219" t="s">
        <v>156</v>
      </c>
      <c r="AE2219" t="s">
        <v>176</v>
      </c>
      <c r="AF2219" t="s">
        <v>63</v>
      </c>
      <c r="AG2219" t="s">
        <v>135</v>
      </c>
      <c r="AH2219" t="s">
        <v>135</v>
      </c>
      <c r="AI2219" t="s">
        <v>5343</v>
      </c>
      <c r="AJ2219">
        <v>1</v>
      </c>
      <c r="AK2219" t="s">
        <v>326</v>
      </c>
      <c r="AL2219">
        <v>2</v>
      </c>
      <c r="AN2219" t="s">
        <v>60</v>
      </c>
      <c r="AO2219" t="s">
        <v>67</v>
      </c>
      <c r="AT2219" s="1">
        <v>43773</v>
      </c>
      <c r="AU2219" t="s">
        <v>12824</v>
      </c>
      <c r="AW2219" t="s">
        <v>71</v>
      </c>
      <c r="AX2219" t="s">
        <v>72</v>
      </c>
    </row>
    <row r="2220" spans="1:50" hidden="1" x14ac:dyDescent="0.25">
      <c r="A2220" t="str">
        <f>INDEX('Community ID'!B:B,MATCH(M2220,'Community ID'!A:A,0))</f>
        <v>Los Gajitos</v>
      </c>
      <c r="B2220" t="str">
        <f>INDEX('Community ID'!$K:$K,MATCH('Environmental Data'!$N2220,'Community ID'!J:J,0))</f>
        <v>Constanza</v>
      </c>
      <c r="D2220" t="s">
        <v>7054</v>
      </c>
      <c r="G2220" t="s">
        <v>173</v>
      </c>
      <c r="H2220" t="s">
        <v>7055</v>
      </c>
      <c r="I2220">
        <v>39</v>
      </c>
      <c r="J2220">
        <v>8094016739</v>
      </c>
      <c r="K2220" t="s">
        <v>76</v>
      </c>
      <c r="L2220" t="s">
        <v>127</v>
      </c>
      <c r="M2220" t="s">
        <v>5275</v>
      </c>
      <c r="N2220" t="s">
        <v>79</v>
      </c>
      <c r="O2220" t="s">
        <v>98</v>
      </c>
      <c r="Q2220" t="s">
        <v>134</v>
      </c>
      <c r="T2220" t="s">
        <v>5462</v>
      </c>
      <c r="U2220" t="s">
        <v>56</v>
      </c>
      <c r="V2220">
        <v>18.8654841</v>
      </c>
      <c r="W2220">
        <v>-70.708483299999997</v>
      </c>
      <c r="X2220" t="s">
        <v>82</v>
      </c>
      <c r="Y2220" t="s">
        <v>82</v>
      </c>
      <c r="Z2220" t="s">
        <v>83</v>
      </c>
      <c r="AA2220" t="s">
        <v>155</v>
      </c>
      <c r="AB2220" t="s">
        <v>60</v>
      </c>
      <c r="AD2220" t="s">
        <v>156</v>
      </c>
      <c r="AE2220" t="s">
        <v>176</v>
      </c>
      <c r="AF2220" t="s">
        <v>63</v>
      </c>
      <c r="AG2220" t="s">
        <v>621</v>
      </c>
      <c r="AH2220" t="s">
        <v>621</v>
      </c>
      <c r="AI2220" t="s">
        <v>7056</v>
      </c>
      <c r="AJ2220">
        <v>2</v>
      </c>
      <c r="AK2220" t="s">
        <v>881</v>
      </c>
      <c r="AL2220">
        <v>5</v>
      </c>
      <c r="AN2220" t="s">
        <v>61</v>
      </c>
      <c r="AO2220" t="s">
        <v>67</v>
      </c>
      <c r="AT2220" s="1">
        <v>43773</v>
      </c>
      <c r="AU2220" t="s">
        <v>12825</v>
      </c>
      <c r="AW2220" t="s">
        <v>71</v>
      </c>
      <c r="AX2220" t="s">
        <v>72</v>
      </c>
    </row>
    <row r="2221" spans="1:50" hidden="1" x14ac:dyDescent="0.25">
      <c r="A2221" t="str">
        <f>INDEX('Community ID'!B:B,MATCH(M2221,'Community ID'!A:A,0))</f>
        <v>Los Gajitos</v>
      </c>
      <c r="B2221" t="str">
        <f>INDEX('Community ID'!$K:$K,MATCH('Environmental Data'!$N2221,'Community ID'!J:J,0))</f>
        <v>Constanza</v>
      </c>
      <c r="D2221" t="s">
        <v>7053</v>
      </c>
      <c r="G2221" t="s">
        <v>151</v>
      </c>
      <c r="H2221" s="1">
        <v>24659</v>
      </c>
      <c r="I2221">
        <v>54</v>
      </c>
      <c r="K2221" t="s">
        <v>76</v>
      </c>
      <c r="L2221" t="s">
        <v>1907</v>
      </c>
      <c r="M2221" t="s">
        <v>5275</v>
      </c>
      <c r="N2221" t="s">
        <v>97</v>
      </c>
      <c r="O2221" t="s">
        <v>53</v>
      </c>
      <c r="T2221" t="s">
        <v>6978</v>
      </c>
      <c r="U2221" t="s">
        <v>56</v>
      </c>
      <c r="V2221">
        <v>18.908484699999999</v>
      </c>
      <c r="W2221">
        <v>-70.747883700000003</v>
      </c>
      <c r="X2221" t="s">
        <v>57</v>
      </c>
      <c r="Y2221" t="s">
        <v>57</v>
      </c>
      <c r="Z2221" t="s">
        <v>58</v>
      </c>
      <c r="AA2221" t="s">
        <v>84</v>
      </c>
      <c r="AB2221" t="s">
        <v>60</v>
      </c>
      <c r="AD2221" t="s">
        <v>156</v>
      </c>
      <c r="AE2221" t="s">
        <v>157</v>
      </c>
      <c r="AF2221" t="s">
        <v>63</v>
      </c>
      <c r="AG2221" t="s">
        <v>135</v>
      </c>
      <c r="AH2221" t="s">
        <v>135</v>
      </c>
      <c r="AI2221" t="s">
        <v>5343</v>
      </c>
      <c r="AJ2221">
        <v>1</v>
      </c>
      <c r="AK2221" t="s">
        <v>326</v>
      </c>
      <c r="AL2221">
        <v>4</v>
      </c>
      <c r="AN2221" t="s">
        <v>60</v>
      </c>
      <c r="AO2221" t="s">
        <v>67</v>
      </c>
      <c r="AT2221" s="1">
        <v>43773</v>
      </c>
      <c r="AU2221" t="s">
        <v>12826</v>
      </c>
      <c r="AW2221" t="s">
        <v>71</v>
      </c>
      <c r="AX2221" t="s">
        <v>72</v>
      </c>
    </row>
    <row r="2222" spans="1:50" hidden="1" x14ac:dyDescent="0.25">
      <c r="A2222" t="str">
        <f>INDEX('Community ID'!B:B,MATCH(M2222,'Community ID'!A:A,0))</f>
        <v>Los Gajitos</v>
      </c>
      <c r="B2222" t="str">
        <f>INDEX('Community ID'!$K:$K,MATCH('Environmental Data'!$N2222,'Community ID'!J:J,0))</f>
        <v>Constanza</v>
      </c>
      <c r="D2222" t="s">
        <v>7057</v>
      </c>
      <c r="F2222" t="s">
        <v>1020</v>
      </c>
      <c r="G2222" t="s">
        <v>151</v>
      </c>
      <c r="H2222" s="1">
        <v>26299</v>
      </c>
      <c r="I2222">
        <v>49</v>
      </c>
      <c r="J2222">
        <v>8297193045</v>
      </c>
      <c r="K2222" t="s">
        <v>76</v>
      </c>
      <c r="L2222" t="s">
        <v>77</v>
      </c>
      <c r="M2222" t="s">
        <v>5867</v>
      </c>
      <c r="N2222" t="s">
        <v>79</v>
      </c>
      <c r="O2222" t="s">
        <v>98</v>
      </c>
      <c r="Q2222" t="s">
        <v>134</v>
      </c>
      <c r="S2222">
        <v>1700092388</v>
      </c>
      <c r="T2222" t="s">
        <v>5462</v>
      </c>
      <c r="U2222" t="s">
        <v>56</v>
      </c>
      <c r="V2222">
        <v>18.864297400000002</v>
      </c>
      <c r="W2222">
        <v>-70.707368200000005</v>
      </c>
      <c r="X2222" t="s">
        <v>57</v>
      </c>
      <c r="Y2222" t="s">
        <v>57</v>
      </c>
      <c r="Z2222" t="s">
        <v>58</v>
      </c>
      <c r="AA2222" t="s">
        <v>84</v>
      </c>
      <c r="AB2222" t="s">
        <v>60</v>
      </c>
      <c r="AD2222" t="s">
        <v>156</v>
      </c>
      <c r="AE2222" t="s">
        <v>176</v>
      </c>
      <c r="AF2222" t="s">
        <v>111</v>
      </c>
      <c r="AG2222" t="s">
        <v>621</v>
      </c>
      <c r="AH2222" t="s">
        <v>621</v>
      </c>
      <c r="AI2222" t="s">
        <v>7056</v>
      </c>
      <c r="AJ2222">
        <v>1</v>
      </c>
      <c r="AK2222" t="s">
        <v>66</v>
      </c>
      <c r="AL2222">
        <v>4</v>
      </c>
      <c r="AN2222" t="s">
        <v>60</v>
      </c>
      <c r="AO2222" t="s">
        <v>67</v>
      </c>
      <c r="AT2222" s="1">
        <v>43773</v>
      </c>
      <c r="AU2222" t="s">
        <v>12827</v>
      </c>
      <c r="AW2222" t="s">
        <v>71</v>
      </c>
      <c r="AX2222" t="s">
        <v>72</v>
      </c>
    </row>
    <row r="2223" spans="1:50" hidden="1" x14ac:dyDescent="0.25">
      <c r="A2223" t="str">
        <f>INDEX('Community ID'!B:B,MATCH(M2223,'Community ID'!A:A,0))</f>
        <v>Los Gajitos</v>
      </c>
      <c r="B2223" t="str">
        <f>INDEX('Community ID'!$K:$K,MATCH('Environmental Data'!$N2223,'Community ID'!J:J,0))</f>
        <v>Constanza</v>
      </c>
      <c r="D2223" t="s">
        <v>7058</v>
      </c>
      <c r="G2223" t="s">
        <v>173</v>
      </c>
      <c r="H2223" s="1">
        <v>36500</v>
      </c>
      <c r="I2223">
        <v>22</v>
      </c>
      <c r="K2223" t="s">
        <v>201</v>
      </c>
      <c r="L2223" t="s">
        <v>108</v>
      </c>
      <c r="M2223" t="s">
        <v>5275</v>
      </c>
      <c r="N2223" t="s">
        <v>97</v>
      </c>
      <c r="O2223" t="s">
        <v>53</v>
      </c>
      <c r="T2223" t="s">
        <v>6978</v>
      </c>
      <c r="U2223" t="s">
        <v>56</v>
      </c>
      <c r="V2223">
        <v>18.943098899999999</v>
      </c>
      <c r="W2223">
        <v>-70.768697700000004</v>
      </c>
      <c r="X2223" t="s">
        <v>57</v>
      </c>
      <c r="Y2223" t="s">
        <v>275</v>
      </c>
      <c r="Z2223" t="s">
        <v>58</v>
      </c>
      <c r="AA2223" t="s">
        <v>84</v>
      </c>
      <c r="AB2223" t="s">
        <v>60</v>
      </c>
      <c r="AD2223" t="s">
        <v>156</v>
      </c>
      <c r="AE2223" t="s">
        <v>176</v>
      </c>
      <c r="AF2223" t="s">
        <v>63</v>
      </c>
      <c r="AG2223" t="s">
        <v>135</v>
      </c>
      <c r="AH2223" t="s">
        <v>135</v>
      </c>
      <c r="AI2223" t="s">
        <v>5343</v>
      </c>
      <c r="AJ2223">
        <v>1</v>
      </c>
      <c r="AK2223" t="s">
        <v>326</v>
      </c>
      <c r="AL2223">
        <v>5</v>
      </c>
      <c r="AM2223">
        <v>3</v>
      </c>
      <c r="AN2223" t="s">
        <v>60</v>
      </c>
      <c r="AO2223" t="s">
        <v>67</v>
      </c>
      <c r="AT2223" s="1">
        <v>43773</v>
      </c>
      <c r="AU2223" t="s">
        <v>12828</v>
      </c>
      <c r="AW2223" t="s">
        <v>71</v>
      </c>
      <c r="AX2223" t="s">
        <v>72</v>
      </c>
    </row>
    <row r="2224" spans="1:50" hidden="1" x14ac:dyDescent="0.25">
      <c r="A2224" t="str">
        <f>INDEX('Community ID'!B:B,MATCH(M2224,'Community ID'!A:A,0))</f>
        <v>Los Gajitos</v>
      </c>
      <c r="B2224" t="str">
        <f>INDEX('Community ID'!$K:$K,MATCH('Environmental Data'!$N2224,'Community ID'!J:J,0))</f>
        <v>Constanza</v>
      </c>
      <c r="D2224" t="s">
        <v>7059</v>
      </c>
      <c r="G2224" t="s">
        <v>173</v>
      </c>
      <c r="H2224" t="s">
        <v>194</v>
      </c>
      <c r="I2224">
        <v>2021</v>
      </c>
      <c r="K2224" t="s">
        <v>76</v>
      </c>
      <c r="L2224" t="s">
        <v>127</v>
      </c>
      <c r="M2224" t="s">
        <v>5275</v>
      </c>
      <c r="N2224" t="s">
        <v>97</v>
      </c>
      <c r="O2224" t="s">
        <v>53</v>
      </c>
      <c r="Q2224" t="s">
        <v>438</v>
      </c>
      <c r="T2224" t="s">
        <v>6978</v>
      </c>
      <c r="U2224" t="s">
        <v>56</v>
      </c>
      <c r="V2224">
        <v>18.943098899999999</v>
      </c>
      <c r="W2224">
        <v>-70.768697700000004</v>
      </c>
      <c r="X2224" t="s">
        <v>82</v>
      </c>
      <c r="Y2224" t="s">
        <v>82</v>
      </c>
      <c r="Z2224" t="s">
        <v>58</v>
      </c>
      <c r="AA2224" t="s">
        <v>155</v>
      </c>
      <c r="AC2224" t="s">
        <v>60</v>
      </c>
      <c r="AD2224" t="s">
        <v>156</v>
      </c>
      <c r="AE2224" t="s">
        <v>157</v>
      </c>
      <c r="AF2224" t="s">
        <v>111</v>
      </c>
      <c r="AG2224" t="s">
        <v>135</v>
      </c>
      <c r="AH2224" t="s">
        <v>135</v>
      </c>
      <c r="AI2224" t="s">
        <v>5343</v>
      </c>
      <c r="AJ2224">
        <v>1</v>
      </c>
      <c r="AK2224" t="s">
        <v>326</v>
      </c>
      <c r="AL2224">
        <v>1</v>
      </c>
      <c r="AN2224" t="s">
        <v>60</v>
      </c>
      <c r="AO2224" t="s">
        <v>67</v>
      </c>
      <c r="AT2224" s="1">
        <v>43773</v>
      </c>
      <c r="AU2224" t="s">
        <v>12829</v>
      </c>
      <c r="AW2224" t="s">
        <v>71</v>
      </c>
      <c r="AX2224" t="s">
        <v>72</v>
      </c>
    </row>
    <row r="2225" spans="1:50" hidden="1" x14ac:dyDescent="0.25">
      <c r="A2225" t="str">
        <f>INDEX('Community ID'!B:B,MATCH(M2225,'Community ID'!A:A,0))</f>
        <v>Los Gajitos</v>
      </c>
      <c r="B2225" t="str">
        <f>INDEX('Community ID'!$K:$K,MATCH('Environmental Data'!$N2225,'Community ID'!J:J,0))</f>
        <v>Constanza</v>
      </c>
      <c r="D2225" t="s">
        <v>7060</v>
      </c>
      <c r="F2225" t="s">
        <v>2773</v>
      </c>
      <c r="G2225" t="s">
        <v>151</v>
      </c>
      <c r="H2225" t="s">
        <v>7061</v>
      </c>
      <c r="I2225">
        <v>54</v>
      </c>
      <c r="J2225">
        <v>8097497254</v>
      </c>
      <c r="K2225" t="s">
        <v>201</v>
      </c>
      <c r="L2225" t="s">
        <v>1907</v>
      </c>
      <c r="M2225" t="s">
        <v>5867</v>
      </c>
      <c r="N2225" t="s">
        <v>97</v>
      </c>
      <c r="O2225" t="s">
        <v>53</v>
      </c>
      <c r="Q2225" t="s">
        <v>438</v>
      </c>
      <c r="T2225" t="s">
        <v>6978</v>
      </c>
      <c r="U2225" t="s">
        <v>56</v>
      </c>
      <c r="V2225">
        <v>18.910343600000001</v>
      </c>
      <c r="W2225">
        <v>-70.748627099999993</v>
      </c>
      <c r="X2225" t="s">
        <v>100</v>
      </c>
      <c r="Y2225" t="s">
        <v>100</v>
      </c>
      <c r="Z2225" t="s">
        <v>58</v>
      </c>
      <c r="AA2225" t="s">
        <v>155</v>
      </c>
      <c r="AB2225" t="s">
        <v>60</v>
      </c>
      <c r="AD2225" t="s">
        <v>156</v>
      </c>
      <c r="AE2225" t="s">
        <v>176</v>
      </c>
      <c r="AF2225" t="s">
        <v>63</v>
      </c>
      <c r="AG2225" t="s">
        <v>135</v>
      </c>
      <c r="AH2225" t="s">
        <v>135</v>
      </c>
      <c r="AI2225" t="s">
        <v>7062</v>
      </c>
      <c r="AJ2225">
        <v>1</v>
      </c>
      <c r="AK2225" t="s">
        <v>326</v>
      </c>
      <c r="AL2225">
        <v>2</v>
      </c>
      <c r="AN2225" t="s">
        <v>60</v>
      </c>
      <c r="AO2225" t="s">
        <v>67</v>
      </c>
      <c r="AT2225" s="1">
        <v>43773</v>
      </c>
      <c r="AU2225" t="s">
        <v>12830</v>
      </c>
      <c r="AW2225" t="s">
        <v>71</v>
      </c>
      <c r="AX2225" t="s">
        <v>72</v>
      </c>
    </row>
    <row r="2226" spans="1:50" hidden="1" x14ac:dyDescent="0.25">
      <c r="A2226" t="str">
        <f>INDEX('Community ID'!B:B,MATCH(M2226,'Community ID'!A:A,0))</f>
        <v>Los Gajitos</v>
      </c>
      <c r="B2226" t="str">
        <f>INDEX('Community ID'!$K:$K,MATCH('Environmental Data'!$N2226,'Community ID'!J:J,0))</f>
        <v>Constanza</v>
      </c>
      <c r="D2226" t="s">
        <v>7063</v>
      </c>
      <c r="G2226" t="s">
        <v>173</v>
      </c>
      <c r="H2226" s="1">
        <v>23356</v>
      </c>
      <c r="I2226">
        <v>58</v>
      </c>
      <c r="J2226">
        <v>8298393557</v>
      </c>
      <c r="K2226" t="s">
        <v>76</v>
      </c>
      <c r="L2226" t="s">
        <v>127</v>
      </c>
      <c r="M2226" t="s">
        <v>5867</v>
      </c>
      <c r="N2226" t="s">
        <v>97</v>
      </c>
      <c r="O2226" t="s">
        <v>98</v>
      </c>
      <c r="Q2226" t="s">
        <v>134</v>
      </c>
      <c r="S2226">
        <v>4800120026</v>
      </c>
      <c r="T2226" t="s">
        <v>5462</v>
      </c>
      <c r="U2226" t="s">
        <v>56</v>
      </c>
      <c r="V2226">
        <v>18.905695000000001</v>
      </c>
      <c r="W2226">
        <v>-70.762691099999998</v>
      </c>
      <c r="X2226" t="s">
        <v>100</v>
      </c>
      <c r="Y2226" t="s">
        <v>100</v>
      </c>
      <c r="Z2226" t="s">
        <v>110</v>
      </c>
      <c r="AA2226" t="s">
        <v>155</v>
      </c>
      <c r="AB2226" t="s">
        <v>60</v>
      </c>
      <c r="AD2226" t="s">
        <v>156</v>
      </c>
      <c r="AE2226" t="s">
        <v>176</v>
      </c>
      <c r="AF2226" t="s">
        <v>111</v>
      </c>
      <c r="AG2226" t="s">
        <v>621</v>
      </c>
      <c r="AH2226" t="s">
        <v>621</v>
      </c>
      <c r="AI2226" t="s">
        <v>7064</v>
      </c>
      <c r="AJ2226">
        <v>1</v>
      </c>
      <c r="AK2226" t="s">
        <v>66</v>
      </c>
      <c r="AL2226">
        <v>2</v>
      </c>
      <c r="AN2226" t="s">
        <v>60</v>
      </c>
      <c r="AO2226" t="s">
        <v>67</v>
      </c>
      <c r="AT2226" s="1">
        <v>43773</v>
      </c>
      <c r="AU2226" t="s">
        <v>12831</v>
      </c>
      <c r="AW2226" t="s">
        <v>71</v>
      </c>
      <c r="AX2226" t="s">
        <v>72</v>
      </c>
    </row>
    <row r="2227" spans="1:50" hidden="1" x14ac:dyDescent="0.25">
      <c r="A2227" t="str">
        <f>INDEX('Community ID'!B:B,MATCH(M2227,'Community ID'!A:A,0))</f>
        <v>Los Gajitos</v>
      </c>
      <c r="B2227" t="str">
        <f>INDEX('Community ID'!$K:$K,MATCH('Environmental Data'!$N2227,'Community ID'!J:J,0))</f>
        <v>Constanza</v>
      </c>
      <c r="D2227" t="s">
        <v>7065</v>
      </c>
      <c r="G2227" t="s">
        <v>151</v>
      </c>
      <c r="H2227" t="s">
        <v>194</v>
      </c>
      <c r="I2227">
        <v>2021</v>
      </c>
      <c r="K2227" t="s">
        <v>76</v>
      </c>
      <c r="L2227" t="s">
        <v>247</v>
      </c>
      <c r="M2227" t="s">
        <v>5275</v>
      </c>
      <c r="N2227" t="s">
        <v>97</v>
      </c>
      <c r="O2227" t="s">
        <v>53</v>
      </c>
      <c r="T2227" t="s">
        <v>6978</v>
      </c>
      <c r="U2227" t="s">
        <v>56</v>
      </c>
      <c r="V2227">
        <v>18.905288599999999</v>
      </c>
      <c r="W2227">
        <v>-70.757919200000003</v>
      </c>
      <c r="X2227" t="s">
        <v>82</v>
      </c>
      <c r="Y2227" t="s">
        <v>82</v>
      </c>
      <c r="Z2227" t="s">
        <v>58</v>
      </c>
      <c r="AA2227" t="s">
        <v>84</v>
      </c>
      <c r="AB2227" t="s">
        <v>60</v>
      </c>
      <c r="AD2227" t="s">
        <v>181</v>
      </c>
      <c r="AE2227" t="s">
        <v>176</v>
      </c>
      <c r="AF2227" t="s">
        <v>111</v>
      </c>
      <c r="AG2227" t="s">
        <v>135</v>
      </c>
      <c r="AH2227" t="s">
        <v>135</v>
      </c>
      <c r="AI2227" t="s">
        <v>7066</v>
      </c>
      <c r="AJ2227">
        <v>1</v>
      </c>
      <c r="AK2227" t="s">
        <v>326</v>
      </c>
      <c r="AL2227">
        <v>1</v>
      </c>
      <c r="AN2227" t="s">
        <v>60</v>
      </c>
      <c r="AO2227" t="s">
        <v>170</v>
      </c>
      <c r="AT2227" s="1">
        <v>43773</v>
      </c>
      <c r="AU2227" t="s">
        <v>12832</v>
      </c>
      <c r="AW2227" t="s">
        <v>71</v>
      </c>
      <c r="AX2227" t="s">
        <v>72</v>
      </c>
    </row>
    <row r="2228" spans="1:50" hidden="1" x14ac:dyDescent="0.25">
      <c r="A2228" t="str">
        <f>INDEX('Community ID'!B:B,MATCH(M2228,'Community ID'!A:A,0))</f>
        <v>Los Gajitos</v>
      </c>
      <c r="B2228" t="str">
        <f>INDEX('Community ID'!$K:$K,MATCH('Environmental Data'!$N2228,'Community ID'!J:J,0))</f>
        <v>Constanza</v>
      </c>
      <c r="D2228" t="s">
        <v>7067</v>
      </c>
      <c r="G2228" t="s">
        <v>151</v>
      </c>
      <c r="H2228" t="s">
        <v>7068</v>
      </c>
      <c r="I2228">
        <v>60</v>
      </c>
      <c r="K2228" t="s">
        <v>76</v>
      </c>
      <c r="L2228" t="s">
        <v>584</v>
      </c>
      <c r="M2228" t="s">
        <v>5275</v>
      </c>
      <c r="N2228" t="s">
        <v>97</v>
      </c>
      <c r="O2228" t="s">
        <v>53</v>
      </c>
      <c r="T2228" t="s">
        <v>6978</v>
      </c>
      <c r="U2228" t="s">
        <v>56</v>
      </c>
      <c r="V2228">
        <v>18.910343600000001</v>
      </c>
      <c r="W2228">
        <v>-70.748627099999993</v>
      </c>
      <c r="Z2228" t="s">
        <v>58</v>
      </c>
      <c r="AA2228" t="s">
        <v>84</v>
      </c>
      <c r="AC2228" t="s">
        <v>60</v>
      </c>
      <c r="AD2228" t="s">
        <v>156</v>
      </c>
      <c r="AF2228" t="s">
        <v>111</v>
      </c>
      <c r="AG2228" t="s">
        <v>135</v>
      </c>
      <c r="AH2228" t="s">
        <v>135</v>
      </c>
      <c r="AI2228" t="s">
        <v>7066</v>
      </c>
      <c r="AJ2228">
        <v>1</v>
      </c>
      <c r="AK2228" t="s">
        <v>326</v>
      </c>
      <c r="AN2228" t="s">
        <v>60</v>
      </c>
      <c r="AO2228" t="s">
        <v>170</v>
      </c>
      <c r="AT2228" s="1">
        <v>43773</v>
      </c>
      <c r="AU2228" t="s">
        <v>12833</v>
      </c>
      <c r="AW2228" t="s">
        <v>71</v>
      </c>
      <c r="AX2228" t="s">
        <v>72</v>
      </c>
    </row>
    <row r="2229" spans="1:50" hidden="1" x14ac:dyDescent="0.25">
      <c r="A2229" t="str">
        <f>INDEX('Community ID'!B:B,MATCH(M2229,'Community ID'!A:A,0))</f>
        <v>Villa Montaña</v>
      </c>
      <c r="B2229" t="str">
        <f>INDEX('Community ID'!$K:$K,MATCH('Environmental Data'!$N2229,'Community ID'!J:J,0))</f>
        <v>Constanza</v>
      </c>
      <c r="D2229" t="s">
        <v>7069</v>
      </c>
      <c r="F2229" t="s">
        <v>1470</v>
      </c>
      <c r="G2229" t="s">
        <v>173</v>
      </c>
      <c r="H2229" s="1">
        <v>34040</v>
      </c>
      <c r="I2229">
        <v>28</v>
      </c>
      <c r="J2229">
        <v>8093165855</v>
      </c>
      <c r="K2229" t="s">
        <v>201</v>
      </c>
      <c r="L2229" t="s">
        <v>127</v>
      </c>
      <c r="M2229" t="s">
        <v>5432</v>
      </c>
      <c r="N2229" t="s">
        <v>97</v>
      </c>
      <c r="O2229" t="s">
        <v>98</v>
      </c>
      <c r="T2229" t="s">
        <v>1836</v>
      </c>
      <c r="U2229" t="s">
        <v>56</v>
      </c>
      <c r="V2229">
        <v>18.8919093072994</v>
      </c>
      <c r="W2229">
        <v>-70.703497639605501</v>
      </c>
      <c r="X2229" t="s">
        <v>82</v>
      </c>
      <c r="Y2229" t="s">
        <v>196</v>
      </c>
      <c r="Z2229" t="s">
        <v>83</v>
      </c>
      <c r="AA2229" t="s">
        <v>155</v>
      </c>
      <c r="AB2229" t="s">
        <v>60</v>
      </c>
      <c r="AD2229" t="s">
        <v>156</v>
      </c>
      <c r="AE2229" t="s">
        <v>176</v>
      </c>
      <c r="AF2229" t="s">
        <v>63</v>
      </c>
      <c r="AG2229" t="s">
        <v>135</v>
      </c>
      <c r="AH2229" t="s">
        <v>2044</v>
      </c>
      <c r="AI2229" t="s">
        <v>7070</v>
      </c>
      <c r="AJ2229">
        <v>1</v>
      </c>
      <c r="AK2229" t="s">
        <v>1314</v>
      </c>
      <c r="AL2229">
        <v>5</v>
      </c>
      <c r="AM2229">
        <v>2</v>
      </c>
      <c r="AN2229" t="s">
        <v>60</v>
      </c>
      <c r="AO2229" t="s">
        <v>67</v>
      </c>
      <c r="AT2229" s="1">
        <v>43765</v>
      </c>
      <c r="AU2229" t="s">
        <v>12834</v>
      </c>
      <c r="AW2229" t="s">
        <v>71</v>
      </c>
      <c r="AX2229" t="s">
        <v>72</v>
      </c>
    </row>
    <row r="2230" spans="1:50" ht="30" hidden="1" x14ac:dyDescent="0.25">
      <c r="A2230" t="str">
        <f>INDEX('Community ID'!B:B,MATCH(M2230,'Community ID'!A:A,0))</f>
        <v>Villa Montaña</v>
      </c>
      <c r="B2230" t="str">
        <f>INDEX('Community ID'!$K:$K,MATCH('Environmental Data'!$N2230,'Community ID'!J:J,0))</f>
        <v>Constanza</v>
      </c>
      <c r="D2230" t="s">
        <v>7071</v>
      </c>
      <c r="F2230" t="s">
        <v>7072</v>
      </c>
      <c r="G2230" t="s">
        <v>173</v>
      </c>
      <c r="H2230" t="s">
        <v>7073</v>
      </c>
      <c r="I2230">
        <v>42</v>
      </c>
      <c r="J2230">
        <v>8094398412</v>
      </c>
      <c r="K2230" t="s">
        <v>201</v>
      </c>
      <c r="L2230" t="s">
        <v>4749</v>
      </c>
      <c r="M2230" t="s">
        <v>5432</v>
      </c>
      <c r="N2230" t="s">
        <v>97</v>
      </c>
      <c r="O2230" t="s">
        <v>7074</v>
      </c>
      <c r="Q2230" t="s">
        <v>134</v>
      </c>
      <c r="T2230" t="s">
        <v>7075</v>
      </c>
      <c r="U2230" t="s">
        <v>56</v>
      </c>
      <c r="V2230">
        <v>18.888195450000001</v>
      </c>
      <c r="W2230">
        <v>-70.701854440000005</v>
      </c>
      <c r="X2230" t="s">
        <v>82</v>
      </c>
      <c r="Y2230" t="s">
        <v>57</v>
      </c>
      <c r="Z2230" t="s">
        <v>58</v>
      </c>
      <c r="AA2230" t="s">
        <v>155</v>
      </c>
      <c r="AB2230" t="s">
        <v>60</v>
      </c>
      <c r="AD2230" t="s">
        <v>181</v>
      </c>
      <c r="AE2230" t="s">
        <v>176</v>
      </c>
      <c r="AF2230" t="s">
        <v>63</v>
      </c>
      <c r="AG2230" t="s">
        <v>135</v>
      </c>
      <c r="AH2230" t="s">
        <v>135</v>
      </c>
      <c r="AI2230" s="2" t="s">
        <v>7076</v>
      </c>
      <c r="AJ2230">
        <v>1</v>
      </c>
      <c r="AK2230" t="s">
        <v>1314</v>
      </c>
      <c r="AL2230">
        <v>3</v>
      </c>
      <c r="AN2230" t="s">
        <v>61</v>
      </c>
      <c r="AO2230" t="s">
        <v>67</v>
      </c>
      <c r="AT2230" s="1">
        <v>43765</v>
      </c>
      <c r="AU2230" t="s">
        <v>12835</v>
      </c>
      <c r="AW2230" t="s">
        <v>71</v>
      </c>
      <c r="AX2230" t="s">
        <v>72</v>
      </c>
    </row>
    <row r="2231" spans="1:50" hidden="1" x14ac:dyDescent="0.25">
      <c r="A2231" t="str">
        <f>INDEX('Community ID'!B:B,MATCH(M2231,'Community ID'!A:A,0))</f>
        <v>Villa Montaña</v>
      </c>
      <c r="B2231" t="str">
        <f>INDEX('Community ID'!$K:$K,MATCH('Environmental Data'!$N2231,'Community ID'!J:J,0))</f>
        <v>Constanza</v>
      </c>
      <c r="D2231" t="s">
        <v>7077</v>
      </c>
      <c r="F2231" t="s">
        <v>1355</v>
      </c>
      <c r="G2231" t="s">
        <v>173</v>
      </c>
      <c r="H2231" s="1">
        <v>21586</v>
      </c>
      <c r="I2231">
        <v>62</v>
      </c>
      <c r="K2231" t="s">
        <v>76</v>
      </c>
      <c r="L2231" t="s">
        <v>7078</v>
      </c>
      <c r="M2231" t="s">
        <v>7079</v>
      </c>
      <c r="N2231" t="s">
        <v>97</v>
      </c>
      <c r="O2231" t="s">
        <v>80</v>
      </c>
      <c r="T2231" t="s">
        <v>7075</v>
      </c>
      <c r="U2231" t="s">
        <v>56</v>
      </c>
      <c r="V2231">
        <v>18.888189400000002</v>
      </c>
      <c r="W2231">
        <v>-70.701780799999995</v>
      </c>
      <c r="X2231" t="s">
        <v>82</v>
      </c>
      <c r="Y2231" t="s">
        <v>57</v>
      </c>
      <c r="Z2231" t="s">
        <v>904</v>
      </c>
      <c r="AA2231" t="s">
        <v>155</v>
      </c>
      <c r="AB2231" t="s">
        <v>60</v>
      </c>
      <c r="AD2231" t="s">
        <v>181</v>
      </c>
      <c r="AE2231" t="s">
        <v>176</v>
      </c>
      <c r="AF2231" t="s">
        <v>63</v>
      </c>
      <c r="AG2231" t="s">
        <v>943</v>
      </c>
      <c r="AH2231" t="s">
        <v>120</v>
      </c>
      <c r="AI2231" t="s">
        <v>7080</v>
      </c>
      <c r="AJ2231">
        <v>2</v>
      </c>
      <c r="AK2231" t="s">
        <v>66</v>
      </c>
      <c r="AL2231">
        <v>1</v>
      </c>
      <c r="AN2231" t="s">
        <v>61</v>
      </c>
      <c r="AO2231" t="s">
        <v>67</v>
      </c>
      <c r="AT2231" s="1">
        <v>43765</v>
      </c>
      <c r="AU2231" t="s">
        <v>12836</v>
      </c>
      <c r="AW2231" t="s">
        <v>71</v>
      </c>
      <c r="AX2231" t="s">
        <v>72</v>
      </c>
    </row>
    <row r="2232" spans="1:50" hidden="1" x14ac:dyDescent="0.25">
      <c r="A2232" t="str">
        <f>INDEX('Community ID'!B:B,MATCH(M2232,'Community ID'!A:A,0))</f>
        <v>Villa Montaña</v>
      </c>
      <c r="B2232" t="str">
        <f>INDEX('Community ID'!$K:$K,MATCH('Environmental Data'!$N2232,'Community ID'!J:J,0))</f>
        <v>Constanza</v>
      </c>
      <c r="D2232" t="s">
        <v>7081</v>
      </c>
      <c r="G2232" t="s">
        <v>173</v>
      </c>
      <c r="H2232" t="s">
        <v>7082</v>
      </c>
      <c r="I2232">
        <v>40</v>
      </c>
      <c r="K2232" t="s">
        <v>201</v>
      </c>
      <c r="M2232" t="s">
        <v>7079</v>
      </c>
      <c r="N2232" t="s">
        <v>79</v>
      </c>
      <c r="O2232" t="s">
        <v>147</v>
      </c>
      <c r="T2232" t="s">
        <v>5487</v>
      </c>
      <c r="U2232" t="s">
        <v>56</v>
      </c>
      <c r="V2232">
        <v>18.9065121</v>
      </c>
      <c r="W2232">
        <v>-70.706245100000004</v>
      </c>
      <c r="X2232" t="s">
        <v>82</v>
      </c>
      <c r="Y2232" t="s">
        <v>82</v>
      </c>
      <c r="Z2232" t="s">
        <v>83</v>
      </c>
      <c r="AA2232" t="s">
        <v>84</v>
      </c>
      <c r="AB2232" t="s">
        <v>60</v>
      </c>
      <c r="AD2232" t="s">
        <v>156</v>
      </c>
      <c r="AE2232" t="s">
        <v>176</v>
      </c>
      <c r="AF2232" t="s">
        <v>63</v>
      </c>
      <c r="AG2232" t="s">
        <v>621</v>
      </c>
      <c r="AH2232" t="s">
        <v>621</v>
      </c>
      <c r="AI2232" t="s">
        <v>7084</v>
      </c>
      <c r="AJ2232">
        <v>2</v>
      </c>
      <c r="AK2232" t="s">
        <v>833</v>
      </c>
      <c r="AL2232">
        <v>3</v>
      </c>
      <c r="AN2232" t="s">
        <v>61</v>
      </c>
      <c r="AO2232" t="s">
        <v>67</v>
      </c>
      <c r="AT2232" s="1">
        <v>43765</v>
      </c>
      <c r="AU2232" t="s">
        <v>12837</v>
      </c>
      <c r="AW2232" t="s">
        <v>71</v>
      </c>
      <c r="AX2232" t="s">
        <v>72</v>
      </c>
    </row>
    <row r="2233" spans="1:50" hidden="1" x14ac:dyDescent="0.25">
      <c r="A2233" t="str">
        <f>INDEX('Community ID'!B:B,MATCH(M2233,'Community ID'!A:A,0))</f>
        <v>Villa Montaña</v>
      </c>
      <c r="B2233" t="str">
        <f>INDEX('Community ID'!$K:$K,MATCH('Environmental Data'!$N2233,'Community ID'!J:J,0))</f>
        <v>Constanza</v>
      </c>
      <c r="D2233" t="s">
        <v>7085</v>
      </c>
      <c r="G2233" t="s">
        <v>173</v>
      </c>
      <c r="H2233" s="1">
        <v>21614</v>
      </c>
      <c r="I2233">
        <v>62</v>
      </c>
      <c r="J2233">
        <v>8293439668</v>
      </c>
      <c r="K2233" t="s">
        <v>76</v>
      </c>
      <c r="L2233" t="s">
        <v>1791</v>
      </c>
      <c r="M2233" t="s">
        <v>7079</v>
      </c>
      <c r="N2233" t="s">
        <v>79</v>
      </c>
      <c r="O2233" t="s">
        <v>98</v>
      </c>
      <c r="S2233">
        <v>5300151973</v>
      </c>
      <c r="T2233" t="s">
        <v>5462</v>
      </c>
      <c r="U2233" t="s">
        <v>56</v>
      </c>
      <c r="V2233">
        <v>18.889946399999999</v>
      </c>
      <c r="W2233">
        <v>-70.699713099999997</v>
      </c>
      <c r="X2233" t="s">
        <v>82</v>
      </c>
      <c r="Y2233" t="s">
        <v>275</v>
      </c>
      <c r="Z2233" t="s">
        <v>83</v>
      </c>
      <c r="AA2233" t="s">
        <v>155</v>
      </c>
      <c r="AC2233" t="s">
        <v>60</v>
      </c>
      <c r="AD2233" t="s">
        <v>156</v>
      </c>
      <c r="AE2233" t="s">
        <v>176</v>
      </c>
      <c r="AF2233" t="s">
        <v>111</v>
      </c>
      <c r="AG2233" t="s">
        <v>621</v>
      </c>
      <c r="AH2233" t="s">
        <v>621</v>
      </c>
      <c r="AI2233" t="s">
        <v>5752</v>
      </c>
      <c r="AJ2233">
        <v>1</v>
      </c>
      <c r="AK2233" t="s">
        <v>89</v>
      </c>
      <c r="AL2233">
        <v>2</v>
      </c>
      <c r="AM2233">
        <v>0</v>
      </c>
      <c r="AN2233" t="s">
        <v>61</v>
      </c>
      <c r="AO2233" t="s">
        <v>67</v>
      </c>
      <c r="AT2233" s="1">
        <v>43765</v>
      </c>
      <c r="AU2233" t="s">
        <v>12838</v>
      </c>
      <c r="AW2233" t="s">
        <v>71</v>
      </c>
      <c r="AX2233" t="s">
        <v>72</v>
      </c>
    </row>
    <row r="2234" spans="1:50" hidden="1" x14ac:dyDescent="0.25">
      <c r="A2234" t="str">
        <f>INDEX('Community ID'!B:B,MATCH(M2234,'Community ID'!A:A,0))</f>
        <v>Villa Montaña</v>
      </c>
      <c r="B2234" t="str">
        <f>INDEX('Community ID'!$K:$K,MATCH('Environmental Data'!$N2234,'Community ID'!J:J,0))</f>
        <v>Constanza</v>
      </c>
      <c r="D2234" t="s">
        <v>7089</v>
      </c>
      <c r="F2234" t="s">
        <v>1058</v>
      </c>
      <c r="G2234" t="s">
        <v>173</v>
      </c>
      <c r="H2234" s="1">
        <v>34891</v>
      </c>
      <c r="I2234">
        <v>26</v>
      </c>
      <c r="K2234" t="s">
        <v>132</v>
      </c>
      <c r="L2234" t="s">
        <v>7090</v>
      </c>
      <c r="M2234" t="s">
        <v>7079</v>
      </c>
      <c r="N2234" t="s">
        <v>79</v>
      </c>
      <c r="O2234" t="s">
        <v>53</v>
      </c>
      <c r="T2234" t="s">
        <v>7075</v>
      </c>
      <c r="U2234" t="s">
        <v>56</v>
      </c>
      <c r="V2234">
        <v>18.888189400000002</v>
      </c>
      <c r="W2234">
        <v>-70.701780799999995</v>
      </c>
      <c r="X2234" t="s">
        <v>82</v>
      </c>
      <c r="Y2234" t="s">
        <v>196</v>
      </c>
      <c r="Z2234" t="s">
        <v>58</v>
      </c>
      <c r="AA2234" t="s">
        <v>155</v>
      </c>
      <c r="AB2234" t="s">
        <v>60</v>
      </c>
      <c r="AD2234" t="s">
        <v>181</v>
      </c>
      <c r="AE2234" t="s">
        <v>176</v>
      </c>
      <c r="AF2234" t="s">
        <v>63</v>
      </c>
      <c r="AG2234" t="s">
        <v>7091</v>
      </c>
      <c r="AH2234" t="s">
        <v>64</v>
      </c>
      <c r="AI2234" t="s">
        <v>326</v>
      </c>
      <c r="AJ2234">
        <v>2</v>
      </c>
      <c r="AK2234" t="s">
        <v>7092</v>
      </c>
      <c r="AL2234">
        <v>3</v>
      </c>
      <c r="AM2234">
        <v>1</v>
      </c>
      <c r="AN2234" t="s">
        <v>61</v>
      </c>
      <c r="AO2234" t="s">
        <v>67</v>
      </c>
      <c r="AT2234" s="1">
        <v>43765</v>
      </c>
      <c r="AU2234" t="s">
        <v>12839</v>
      </c>
      <c r="AW2234" t="s">
        <v>71</v>
      </c>
      <c r="AX2234" t="s">
        <v>72</v>
      </c>
    </row>
    <row r="2235" spans="1:50" ht="30" hidden="1" x14ac:dyDescent="0.25">
      <c r="A2235" t="str">
        <f>INDEX('Community ID'!B:B,MATCH(M2235,'Community ID'!A:A,0))</f>
        <v>Villa Montaña</v>
      </c>
      <c r="B2235" t="str">
        <f>INDEX('Community ID'!$K:$K,MATCH('Environmental Data'!$N2235,'Community ID'!J:J,0))</f>
        <v>Constanza</v>
      </c>
      <c r="D2235" t="s">
        <v>7086</v>
      </c>
      <c r="F2235" t="s">
        <v>106</v>
      </c>
      <c r="G2235" t="s">
        <v>173</v>
      </c>
      <c r="H2235" s="1">
        <v>33089</v>
      </c>
      <c r="I2235">
        <v>31</v>
      </c>
      <c r="J2235">
        <v>8094200054</v>
      </c>
      <c r="K2235" t="s">
        <v>76</v>
      </c>
      <c r="L2235" t="s">
        <v>127</v>
      </c>
      <c r="M2235" t="s">
        <v>5432</v>
      </c>
      <c r="N2235" t="s">
        <v>79</v>
      </c>
      <c r="O2235" t="s">
        <v>147</v>
      </c>
      <c r="T2235" t="s">
        <v>1836</v>
      </c>
      <c r="U2235" t="s">
        <v>56</v>
      </c>
      <c r="V2235">
        <v>18.8896552194085</v>
      </c>
      <c r="W2235">
        <v>-70.699834199688098</v>
      </c>
      <c r="X2235" t="s">
        <v>275</v>
      </c>
      <c r="Y2235" t="s">
        <v>275</v>
      </c>
      <c r="Z2235" t="s">
        <v>83</v>
      </c>
      <c r="AA2235" t="s">
        <v>155</v>
      </c>
      <c r="AC2235" t="s">
        <v>60</v>
      </c>
      <c r="AD2235" t="s">
        <v>156</v>
      </c>
      <c r="AE2235" t="s">
        <v>157</v>
      </c>
      <c r="AF2235" t="s">
        <v>63</v>
      </c>
      <c r="AG2235" t="s">
        <v>7087</v>
      </c>
      <c r="AH2235" t="s">
        <v>762</v>
      </c>
      <c r="AI2235" s="2" t="s">
        <v>7088</v>
      </c>
      <c r="AJ2235">
        <v>1</v>
      </c>
      <c r="AK2235" t="s">
        <v>1314</v>
      </c>
      <c r="AL2235">
        <v>5</v>
      </c>
      <c r="AN2235" t="s">
        <v>61</v>
      </c>
      <c r="AO2235" t="s">
        <v>67</v>
      </c>
      <c r="AT2235" s="1">
        <v>43765</v>
      </c>
      <c r="AU2235" t="s">
        <v>12840</v>
      </c>
      <c r="AW2235" t="s">
        <v>71</v>
      </c>
      <c r="AX2235" t="s">
        <v>72</v>
      </c>
    </row>
    <row r="2236" spans="1:50" hidden="1" x14ac:dyDescent="0.25">
      <c r="A2236" t="str">
        <f>INDEX('Community ID'!B:B,MATCH(M2236,'Community ID'!A:A,0))</f>
        <v>Villa Montaña</v>
      </c>
      <c r="B2236" t="str">
        <f>INDEX('Community ID'!$K:$K,MATCH('Environmental Data'!$N2236,'Community ID'!J:J,0))</f>
        <v>Constanza</v>
      </c>
      <c r="D2236" t="s">
        <v>7093</v>
      </c>
      <c r="F2236" t="s">
        <v>7094</v>
      </c>
      <c r="G2236" t="s">
        <v>173</v>
      </c>
      <c r="H2236" t="s">
        <v>7095</v>
      </c>
      <c r="I2236">
        <v>44</v>
      </c>
      <c r="J2236">
        <v>8099860617</v>
      </c>
      <c r="K2236" t="s">
        <v>76</v>
      </c>
      <c r="L2236" t="s">
        <v>108</v>
      </c>
      <c r="M2236" t="s">
        <v>5432</v>
      </c>
      <c r="N2236" t="s">
        <v>79</v>
      </c>
      <c r="O2236" t="s">
        <v>98</v>
      </c>
      <c r="Q2236" t="s">
        <v>134</v>
      </c>
      <c r="S2236">
        <v>5300296562</v>
      </c>
      <c r="T2236" t="s">
        <v>1836</v>
      </c>
      <c r="U2236" t="s">
        <v>56</v>
      </c>
      <c r="V2236">
        <v>18.889973899367099</v>
      </c>
      <c r="W2236">
        <v>-70.699824225223296</v>
      </c>
      <c r="X2236" t="s">
        <v>82</v>
      </c>
      <c r="Y2236" t="s">
        <v>196</v>
      </c>
      <c r="Z2236" t="s">
        <v>58</v>
      </c>
      <c r="AA2236" t="s">
        <v>155</v>
      </c>
      <c r="AB2236" t="s">
        <v>60</v>
      </c>
      <c r="AD2236" t="s">
        <v>156</v>
      </c>
      <c r="AE2236" t="s">
        <v>176</v>
      </c>
      <c r="AF2236" t="s">
        <v>63</v>
      </c>
      <c r="AG2236" t="s">
        <v>7087</v>
      </c>
      <c r="AH2236" t="s">
        <v>135</v>
      </c>
      <c r="AI2236" t="s">
        <v>307</v>
      </c>
      <c r="AJ2236">
        <v>1</v>
      </c>
      <c r="AK2236" t="s">
        <v>1314</v>
      </c>
      <c r="AL2236">
        <v>3</v>
      </c>
      <c r="AM2236">
        <v>1</v>
      </c>
      <c r="AN2236" t="s">
        <v>60</v>
      </c>
      <c r="AO2236" t="s">
        <v>67</v>
      </c>
      <c r="AT2236" s="1">
        <v>43765</v>
      </c>
      <c r="AU2236" t="s">
        <v>12841</v>
      </c>
      <c r="AW2236" t="s">
        <v>71</v>
      </c>
      <c r="AX2236" t="s">
        <v>72</v>
      </c>
    </row>
    <row r="2237" spans="1:50" hidden="1" x14ac:dyDescent="0.25">
      <c r="A2237" t="str">
        <f>INDEX('Community ID'!B:B,MATCH(M2237,'Community ID'!A:A,0))</f>
        <v>Villa Montaña</v>
      </c>
      <c r="B2237" t="str">
        <f>INDEX('Community ID'!$K:$K,MATCH('Environmental Data'!$N2237,'Community ID'!J:J,0))</f>
        <v>Constanza</v>
      </c>
      <c r="D2237" t="s">
        <v>7096</v>
      </c>
      <c r="F2237" t="s">
        <v>1661</v>
      </c>
      <c r="G2237" t="s">
        <v>173</v>
      </c>
      <c r="H2237" t="s">
        <v>194</v>
      </c>
      <c r="I2237">
        <v>2021</v>
      </c>
      <c r="J2237">
        <v>8094074951</v>
      </c>
      <c r="K2237" t="s">
        <v>76</v>
      </c>
      <c r="L2237" t="s">
        <v>7097</v>
      </c>
      <c r="M2237" t="s">
        <v>7079</v>
      </c>
      <c r="N2237" t="s">
        <v>97</v>
      </c>
      <c r="O2237" t="s">
        <v>53</v>
      </c>
      <c r="T2237" t="s">
        <v>7075</v>
      </c>
      <c r="U2237" t="s">
        <v>56</v>
      </c>
      <c r="V2237">
        <v>18.902872200000001</v>
      </c>
      <c r="W2237">
        <v>-70.702164100000005</v>
      </c>
      <c r="X2237" t="s">
        <v>82</v>
      </c>
      <c r="Y2237" t="s">
        <v>82</v>
      </c>
      <c r="Z2237" t="s">
        <v>904</v>
      </c>
      <c r="AA2237" t="s">
        <v>155</v>
      </c>
      <c r="AB2237" t="s">
        <v>60</v>
      </c>
      <c r="AD2237" t="s">
        <v>156</v>
      </c>
      <c r="AE2237" t="s">
        <v>157</v>
      </c>
      <c r="AF2237" t="s">
        <v>111</v>
      </c>
      <c r="AG2237" t="s">
        <v>7098</v>
      </c>
      <c r="AH2237" t="s">
        <v>5139</v>
      </c>
      <c r="AI2237" t="s">
        <v>307</v>
      </c>
      <c r="AJ2237">
        <v>1</v>
      </c>
      <c r="AK2237" t="s">
        <v>66</v>
      </c>
      <c r="AL2237">
        <v>6</v>
      </c>
      <c r="AN2237" t="s">
        <v>60</v>
      </c>
      <c r="AO2237" t="s">
        <v>67</v>
      </c>
      <c r="AT2237" s="1">
        <v>43765</v>
      </c>
      <c r="AU2237" t="s">
        <v>12842</v>
      </c>
      <c r="AW2237" t="s">
        <v>71</v>
      </c>
      <c r="AX2237" t="s">
        <v>72</v>
      </c>
    </row>
    <row r="2238" spans="1:50" hidden="1" x14ac:dyDescent="0.25">
      <c r="A2238" t="str">
        <f>INDEX('Community ID'!B:B,MATCH(M2238,'Community ID'!A:A,0))</f>
        <v>Villa Montaña</v>
      </c>
      <c r="B2238" t="str">
        <f>INDEX('Community ID'!$K:$K,MATCH('Environmental Data'!$N2238,'Community ID'!J:J,0))</f>
        <v>Constanza</v>
      </c>
      <c r="D2238" t="s">
        <v>7101</v>
      </c>
      <c r="G2238" t="s">
        <v>173</v>
      </c>
      <c r="H2238" t="s">
        <v>7102</v>
      </c>
      <c r="I2238">
        <v>35</v>
      </c>
      <c r="K2238" t="s">
        <v>132</v>
      </c>
      <c r="M2238" t="s">
        <v>7079</v>
      </c>
      <c r="N2238" t="s">
        <v>97</v>
      </c>
      <c r="O2238" t="s">
        <v>98</v>
      </c>
      <c r="Q2238" t="s">
        <v>358</v>
      </c>
      <c r="T2238" t="s">
        <v>5487</v>
      </c>
      <c r="U2238" t="s">
        <v>56</v>
      </c>
      <c r="V2238">
        <v>18.907025000000001</v>
      </c>
      <c r="W2238">
        <v>-70.704394399999998</v>
      </c>
      <c r="X2238" t="s">
        <v>82</v>
      </c>
      <c r="Y2238" t="s">
        <v>100</v>
      </c>
      <c r="Z2238" t="s">
        <v>83</v>
      </c>
      <c r="AA2238" t="s">
        <v>155</v>
      </c>
      <c r="AB2238" t="s">
        <v>60</v>
      </c>
      <c r="AD2238" t="s">
        <v>156</v>
      </c>
      <c r="AE2238" t="s">
        <v>176</v>
      </c>
      <c r="AF2238" t="s">
        <v>63</v>
      </c>
      <c r="AG2238" t="s">
        <v>621</v>
      </c>
      <c r="AH2238" t="s">
        <v>621</v>
      </c>
      <c r="AI2238" t="s">
        <v>390</v>
      </c>
      <c r="AJ2238">
        <v>1</v>
      </c>
      <c r="AK2238" t="s">
        <v>7103</v>
      </c>
      <c r="AL2238">
        <v>4</v>
      </c>
      <c r="AN2238" t="s">
        <v>60</v>
      </c>
      <c r="AO2238" t="s">
        <v>67</v>
      </c>
      <c r="AT2238" s="1">
        <v>43765</v>
      </c>
      <c r="AU2238" t="s">
        <v>12843</v>
      </c>
      <c r="AW2238" t="s">
        <v>71</v>
      </c>
      <c r="AX2238" t="s">
        <v>72</v>
      </c>
    </row>
    <row r="2239" spans="1:50" hidden="1" x14ac:dyDescent="0.25">
      <c r="A2239" t="str">
        <f>INDEX('Community ID'!B:B,MATCH(M2239,'Community ID'!A:A,0))</f>
        <v>Villa Montaña</v>
      </c>
      <c r="B2239" t="str">
        <f>INDEX('Community ID'!$K:$K,MATCH('Environmental Data'!$N2239,'Community ID'!J:J,0))</f>
        <v>Constanza</v>
      </c>
      <c r="D2239" t="s">
        <v>7099</v>
      </c>
      <c r="F2239" t="s">
        <v>785</v>
      </c>
      <c r="G2239" t="s">
        <v>173</v>
      </c>
      <c r="H2239" t="s">
        <v>7100</v>
      </c>
      <c r="I2239">
        <v>45</v>
      </c>
      <c r="J2239">
        <v>8099243528</v>
      </c>
      <c r="K2239" t="s">
        <v>76</v>
      </c>
      <c r="L2239" t="s">
        <v>127</v>
      </c>
      <c r="M2239" t="s">
        <v>5432</v>
      </c>
      <c r="N2239" t="s">
        <v>97</v>
      </c>
      <c r="O2239" t="s">
        <v>147</v>
      </c>
      <c r="Q2239" t="s">
        <v>134</v>
      </c>
      <c r="T2239" t="s">
        <v>1836</v>
      </c>
      <c r="U2239" t="s">
        <v>56</v>
      </c>
      <c r="V2239">
        <v>18.890243119736098</v>
      </c>
      <c r="W2239">
        <v>-70.699983791441497</v>
      </c>
      <c r="X2239" t="s">
        <v>82</v>
      </c>
      <c r="Y2239" t="s">
        <v>82</v>
      </c>
      <c r="Z2239" t="s">
        <v>83</v>
      </c>
      <c r="AA2239" t="s">
        <v>155</v>
      </c>
      <c r="AB2239" t="s">
        <v>60</v>
      </c>
      <c r="AD2239" t="s">
        <v>156</v>
      </c>
      <c r="AE2239" t="s">
        <v>176</v>
      </c>
      <c r="AF2239" t="s">
        <v>63</v>
      </c>
      <c r="AG2239" t="s">
        <v>7087</v>
      </c>
      <c r="AH2239" t="s">
        <v>135</v>
      </c>
      <c r="AI2239" t="s">
        <v>5500</v>
      </c>
      <c r="AJ2239">
        <v>1</v>
      </c>
      <c r="AK2239" t="s">
        <v>1314</v>
      </c>
      <c r="AL2239">
        <v>4</v>
      </c>
      <c r="AN2239" t="s">
        <v>60</v>
      </c>
      <c r="AO2239" t="s">
        <v>67</v>
      </c>
      <c r="AT2239" s="1">
        <v>43765</v>
      </c>
      <c r="AU2239" t="s">
        <v>12844</v>
      </c>
      <c r="AW2239" t="s">
        <v>71</v>
      </c>
      <c r="AX2239" t="s">
        <v>72</v>
      </c>
    </row>
    <row r="2240" spans="1:50" hidden="1" x14ac:dyDescent="0.25">
      <c r="A2240" t="str">
        <f>INDEX('Community ID'!B:B,MATCH(M2240,'Community ID'!A:A,0))</f>
        <v>Villa Montaña</v>
      </c>
      <c r="B2240" t="str">
        <f>INDEX('Community ID'!$K:$K,MATCH('Environmental Data'!$N2240,'Community ID'!J:J,0))</f>
        <v>Constanza</v>
      </c>
      <c r="D2240" t="s">
        <v>7104</v>
      </c>
      <c r="G2240" t="s">
        <v>151</v>
      </c>
      <c r="H2240" s="1">
        <v>27486</v>
      </c>
      <c r="I2240">
        <v>46</v>
      </c>
      <c r="J2240">
        <v>8498544836</v>
      </c>
      <c r="K2240" t="s">
        <v>76</v>
      </c>
      <c r="L2240" t="s">
        <v>77</v>
      </c>
      <c r="M2240" t="s">
        <v>5432</v>
      </c>
      <c r="N2240" t="s">
        <v>79</v>
      </c>
      <c r="O2240" t="s">
        <v>98</v>
      </c>
      <c r="Q2240" t="s">
        <v>134</v>
      </c>
      <c r="T2240" t="s">
        <v>5462</v>
      </c>
      <c r="U2240" t="s">
        <v>56</v>
      </c>
      <c r="V2240">
        <v>18.889946399999999</v>
      </c>
      <c r="W2240">
        <v>-70.699713099999997</v>
      </c>
      <c r="X2240" t="s">
        <v>82</v>
      </c>
      <c r="Y2240" t="s">
        <v>57</v>
      </c>
      <c r="Z2240" t="s">
        <v>58</v>
      </c>
      <c r="AA2240" t="s">
        <v>155</v>
      </c>
      <c r="AB2240" t="s">
        <v>60</v>
      </c>
      <c r="AD2240" t="s">
        <v>156</v>
      </c>
      <c r="AE2240" t="s">
        <v>176</v>
      </c>
      <c r="AF2240" t="s">
        <v>63</v>
      </c>
      <c r="AG2240" t="s">
        <v>621</v>
      </c>
      <c r="AH2240" t="s">
        <v>1076</v>
      </c>
      <c r="AI2240" t="s">
        <v>390</v>
      </c>
      <c r="AJ2240">
        <v>2</v>
      </c>
      <c r="AK2240" t="s">
        <v>811</v>
      </c>
      <c r="AL2240">
        <v>5</v>
      </c>
      <c r="AM2240">
        <v>0</v>
      </c>
      <c r="AN2240" t="s">
        <v>61</v>
      </c>
      <c r="AO2240" t="s">
        <v>67</v>
      </c>
      <c r="AT2240" s="1">
        <v>43765</v>
      </c>
      <c r="AU2240" t="s">
        <v>12845</v>
      </c>
      <c r="AW2240" t="s">
        <v>71</v>
      </c>
      <c r="AX2240" t="s">
        <v>72</v>
      </c>
    </row>
    <row r="2241" spans="1:50" hidden="1" x14ac:dyDescent="0.25">
      <c r="A2241" t="str">
        <f>INDEX('Community ID'!B:B,MATCH(M2241,'Community ID'!A:A,0))</f>
        <v>Villa Montaña</v>
      </c>
      <c r="B2241" t="str">
        <f>INDEX('Community ID'!$K:$K,MATCH('Environmental Data'!$N2241,'Community ID'!J:J,0))</f>
        <v>Constanza</v>
      </c>
      <c r="D2241" t="s">
        <v>7105</v>
      </c>
      <c r="F2241" t="s">
        <v>7106</v>
      </c>
      <c r="G2241" t="s">
        <v>173</v>
      </c>
      <c r="H2241" s="1">
        <v>37964</v>
      </c>
      <c r="I2241">
        <v>18</v>
      </c>
      <c r="J2241">
        <v>8294509469</v>
      </c>
      <c r="K2241" t="s">
        <v>201</v>
      </c>
      <c r="L2241" t="s">
        <v>127</v>
      </c>
      <c r="M2241" t="s">
        <v>7079</v>
      </c>
      <c r="N2241" t="s">
        <v>97</v>
      </c>
      <c r="O2241" t="s">
        <v>53</v>
      </c>
      <c r="Q2241" t="s">
        <v>7107</v>
      </c>
      <c r="T2241" t="s">
        <v>7075</v>
      </c>
      <c r="U2241" t="s">
        <v>56</v>
      </c>
      <c r="V2241">
        <v>18.889946399999999</v>
      </c>
      <c r="W2241">
        <v>-70.699713099999997</v>
      </c>
      <c r="X2241" t="s">
        <v>82</v>
      </c>
      <c r="Y2241" t="s">
        <v>100</v>
      </c>
      <c r="Z2241" t="s">
        <v>345</v>
      </c>
      <c r="AA2241" t="s">
        <v>84</v>
      </c>
      <c r="AB2241" t="s">
        <v>61</v>
      </c>
      <c r="AC2241" t="s">
        <v>61</v>
      </c>
      <c r="AD2241" t="s">
        <v>156</v>
      </c>
      <c r="AE2241" t="s">
        <v>157</v>
      </c>
      <c r="AF2241" t="s">
        <v>111</v>
      </c>
      <c r="AG2241" t="s">
        <v>7108</v>
      </c>
      <c r="AH2241" t="s">
        <v>7109</v>
      </c>
      <c r="AI2241" t="s">
        <v>722</v>
      </c>
      <c r="AJ2241">
        <v>1</v>
      </c>
      <c r="AK2241" t="s">
        <v>66</v>
      </c>
      <c r="AL2241">
        <v>3</v>
      </c>
      <c r="AN2241" t="s">
        <v>61</v>
      </c>
      <c r="AO2241" t="s">
        <v>67</v>
      </c>
      <c r="AT2241" s="1">
        <v>43765</v>
      </c>
      <c r="AU2241" t="s">
        <v>12846</v>
      </c>
      <c r="AW2241" t="s">
        <v>71</v>
      </c>
      <c r="AX2241" t="s">
        <v>72</v>
      </c>
    </row>
    <row r="2242" spans="1:50" hidden="1" x14ac:dyDescent="0.25">
      <c r="A2242" t="str">
        <f>INDEX('Community ID'!B:B,MATCH(M2242,'Community ID'!A:A,0))</f>
        <v>Villa Montaña</v>
      </c>
      <c r="B2242" t="str">
        <f>INDEX('Community ID'!$K:$K,MATCH('Environmental Data'!$N2242,'Community ID'!J:J,0))</f>
        <v>Constanza</v>
      </c>
      <c r="D2242" t="s">
        <v>7105</v>
      </c>
      <c r="F2242" t="s">
        <v>7106</v>
      </c>
      <c r="G2242" t="s">
        <v>173</v>
      </c>
      <c r="H2242" s="1">
        <v>37964</v>
      </c>
      <c r="I2242">
        <v>18</v>
      </c>
      <c r="J2242">
        <v>8294509469</v>
      </c>
      <c r="K2242" t="s">
        <v>201</v>
      </c>
      <c r="L2242" t="s">
        <v>127</v>
      </c>
      <c r="M2242" t="s">
        <v>7079</v>
      </c>
      <c r="N2242" t="s">
        <v>97</v>
      </c>
      <c r="O2242" t="s">
        <v>53</v>
      </c>
      <c r="Q2242" t="s">
        <v>7107</v>
      </c>
      <c r="T2242" t="s">
        <v>7075</v>
      </c>
      <c r="U2242" t="s">
        <v>56</v>
      </c>
      <c r="V2242">
        <v>18.889946399999999</v>
      </c>
      <c r="W2242">
        <v>-70.699713099999997</v>
      </c>
      <c r="X2242" t="s">
        <v>82</v>
      </c>
      <c r="Y2242" t="s">
        <v>57</v>
      </c>
      <c r="Z2242" t="s">
        <v>83</v>
      </c>
      <c r="AA2242" t="s">
        <v>155</v>
      </c>
      <c r="AB2242" t="s">
        <v>60</v>
      </c>
      <c r="AD2242" t="s">
        <v>156</v>
      </c>
      <c r="AE2242" t="s">
        <v>157</v>
      </c>
      <c r="AF2242" t="s">
        <v>63</v>
      </c>
      <c r="AG2242" t="s">
        <v>7087</v>
      </c>
      <c r="AH2242" t="s">
        <v>97</v>
      </c>
      <c r="AI2242" t="s">
        <v>2713</v>
      </c>
      <c r="AJ2242">
        <v>1</v>
      </c>
      <c r="AK2242" t="s">
        <v>1314</v>
      </c>
      <c r="AL2242">
        <v>3</v>
      </c>
      <c r="AN2242" t="s">
        <v>60</v>
      </c>
      <c r="AO2242" t="s">
        <v>67</v>
      </c>
      <c r="AT2242" s="1">
        <v>43765</v>
      </c>
      <c r="AU2242" t="s">
        <v>12847</v>
      </c>
      <c r="AW2242" t="s">
        <v>71</v>
      </c>
      <c r="AX2242" t="s">
        <v>72</v>
      </c>
    </row>
    <row r="2243" spans="1:50" ht="30" hidden="1" x14ac:dyDescent="0.25">
      <c r="A2243" t="str">
        <f>INDEX('Community ID'!B:B,MATCH(M2243,'Community ID'!A:A,0))</f>
        <v>Villa Montaña</v>
      </c>
      <c r="B2243" t="str">
        <f>INDEX('Community ID'!$K:$K,MATCH('Environmental Data'!$N2243,'Community ID'!J:J,0))</f>
        <v>Constanza</v>
      </c>
      <c r="D2243" t="s">
        <v>7113</v>
      </c>
      <c r="G2243" t="s">
        <v>151</v>
      </c>
      <c r="H2243" t="s">
        <v>7114</v>
      </c>
      <c r="I2243">
        <v>30</v>
      </c>
      <c r="J2243">
        <v>8492189685</v>
      </c>
      <c r="K2243" t="s">
        <v>132</v>
      </c>
      <c r="L2243" t="s">
        <v>127</v>
      </c>
      <c r="M2243" t="s">
        <v>5432</v>
      </c>
      <c r="N2243" t="s">
        <v>97</v>
      </c>
      <c r="O2243" t="s">
        <v>147</v>
      </c>
      <c r="Q2243" t="s">
        <v>134</v>
      </c>
      <c r="T2243" t="s">
        <v>1836</v>
      </c>
      <c r="U2243" t="s">
        <v>56</v>
      </c>
      <c r="V2243">
        <v>18.888249406608601</v>
      </c>
      <c r="W2243">
        <v>-70.700917141577804</v>
      </c>
      <c r="X2243" t="s">
        <v>82</v>
      </c>
      <c r="Y2243" t="s">
        <v>57</v>
      </c>
      <c r="Z2243" t="s">
        <v>83</v>
      </c>
      <c r="AA2243" t="s">
        <v>155</v>
      </c>
      <c r="AB2243" t="s">
        <v>60</v>
      </c>
      <c r="AD2243" t="s">
        <v>181</v>
      </c>
      <c r="AE2243" t="s">
        <v>176</v>
      </c>
      <c r="AF2243" t="s">
        <v>63</v>
      </c>
      <c r="AG2243" t="s">
        <v>7087</v>
      </c>
      <c r="AH2243" t="s">
        <v>135</v>
      </c>
      <c r="AI2243" s="2" t="s">
        <v>7115</v>
      </c>
      <c r="AJ2243">
        <v>1</v>
      </c>
      <c r="AK2243" t="s">
        <v>1314</v>
      </c>
      <c r="AL2243">
        <v>5</v>
      </c>
      <c r="AN2243" t="s">
        <v>61</v>
      </c>
      <c r="AO2243" t="s">
        <v>67</v>
      </c>
      <c r="AT2243" s="1">
        <v>43765</v>
      </c>
      <c r="AU2243" t="s">
        <v>12848</v>
      </c>
      <c r="AW2243" t="s">
        <v>71</v>
      </c>
      <c r="AX2243" t="s">
        <v>72</v>
      </c>
    </row>
    <row r="2244" spans="1:50" hidden="1" x14ac:dyDescent="0.25">
      <c r="A2244" t="str">
        <f>INDEX('Community ID'!B:B,MATCH(M2244,'Community ID'!A:A,0))</f>
        <v>Villa Montaña</v>
      </c>
      <c r="B2244" t="str">
        <f>INDEX('Community ID'!$K:$K,MATCH('Environmental Data'!$N2244,'Community ID'!J:J,0))</f>
        <v>Constanza</v>
      </c>
      <c r="D2244" t="s">
        <v>7110</v>
      </c>
      <c r="G2244" t="s">
        <v>173</v>
      </c>
      <c r="H2244" t="s">
        <v>194</v>
      </c>
      <c r="I2244">
        <v>2021</v>
      </c>
      <c r="J2244">
        <v>8096571733</v>
      </c>
      <c r="L2244" t="s">
        <v>127</v>
      </c>
      <c r="M2244" t="s">
        <v>5432</v>
      </c>
      <c r="N2244" t="s">
        <v>97</v>
      </c>
      <c r="O2244" t="s">
        <v>147</v>
      </c>
      <c r="T2244" t="s">
        <v>1355</v>
      </c>
      <c r="U2244" t="s">
        <v>56</v>
      </c>
      <c r="V2244">
        <v>18.887736100000001</v>
      </c>
      <c r="W2244">
        <v>-70.700456500000001</v>
      </c>
      <c r="X2244" t="s">
        <v>82</v>
      </c>
      <c r="Y2244" t="s">
        <v>82</v>
      </c>
      <c r="Z2244" t="s">
        <v>83</v>
      </c>
      <c r="AA2244" t="s">
        <v>84</v>
      </c>
      <c r="AB2244" t="s">
        <v>60</v>
      </c>
      <c r="AD2244" t="s">
        <v>156</v>
      </c>
      <c r="AE2244" t="s">
        <v>176</v>
      </c>
      <c r="AF2244" t="s">
        <v>63</v>
      </c>
      <c r="AG2244" t="s">
        <v>7111</v>
      </c>
      <c r="AH2244" t="s">
        <v>5612</v>
      </c>
      <c r="AI2244" t="s">
        <v>326</v>
      </c>
      <c r="AJ2244">
        <v>2</v>
      </c>
      <c r="AK2244" t="s">
        <v>7112</v>
      </c>
      <c r="AL2244">
        <v>2</v>
      </c>
      <c r="AM2244">
        <v>0</v>
      </c>
      <c r="AN2244" t="s">
        <v>60</v>
      </c>
      <c r="AO2244" t="s">
        <v>67</v>
      </c>
      <c r="AT2244" s="1">
        <v>43765</v>
      </c>
      <c r="AU2244" t="s">
        <v>12849</v>
      </c>
      <c r="AW2244" t="s">
        <v>71</v>
      </c>
      <c r="AX2244" t="s">
        <v>72</v>
      </c>
    </row>
    <row r="2245" spans="1:50" hidden="1" x14ac:dyDescent="0.25">
      <c r="A2245" t="str">
        <f>INDEX('Community ID'!B:B,MATCH(M2245,'Community ID'!A:A,0))</f>
        <v>Villa Montaña</v>
      </c>
      <c r="B2245" t="str">
        <f>INDEX('Community ID'!$K:$K,MATCH('Environmental Data'!$N2245,'Community ID'!J:J,0))</f>
        <v>Constanza</v>
      </c>
      <c r="D2245" t="s">
        <v>7124</v>
      </c>
      <c r="F2245" t="s">
        <v>4457</v>
      </c>
      <c r="G2245" t="s">
        <v>173</v>
      </c>
      <c r="H2245" s="1">
        <v>28948</v>
      </c>
      <c r="I2245">
        <v>42</v>
      </c>
      <c r="K2245" t="s">
        <v>76</v>
      </c>
      <c r="L2245" t="s">
        <v>7125</v>
      </c>
      <c r="M2245" t="s">
        <v>5432</v>
      </c>
      <c r="N2245" t="s">
        <v>97</v>
      </c>
      <c r="O2245" t="s">
        <v>147</v>
      </c>
      <c r="Q2245" t="s">
        <v>134</v>
      </c>
      <c r="T2245" t="s">
        <v>5487</v>
      </c>
      <c r="U2245" t="s">
        <v>56</v>
      </c>
      <c r="V2245">
        <v>18.907025000000001</v>
      </c>
      <c r="W2245">
        <v>-70.704394399999998</v>
      </c>
      <c r="X2245" t="s">
        <v>82</v>
      </c>
      <c r="Y2245" t="s">
        <v>82</v>
      </c>
      <c r="Z2245" t="s">
        <v>83</v>
      </c>
      <c r="AA2245" t="s">
        <v>84</v>
      </c>
      <c r="AB2245" t="s">
        <v>60</v>
      </c>
      <c r="AD2245" t="s">
        <v>156</v>
      </c>
      <c r="AE2245" t="s">
        <v>176</v>
      </c>
      <c r="AF2245" t="s">
        <v>63</v>
      </c>
      <c r="AG2245" t="s">
        <v>621</v>
      </c>
      <c r="AH2245" t="s">
        <v>621</v>
      </c>
      <c r="AI2245" t="s">
        <v>390</v>
      </c>
      <c r="AJ2245">
        <v>2</v>
      </c>
      <c r="AK2245" t="s">
        <v>833</v>
      </c>
      <c r="AL2245">
        <v>4</v>
      </c>
      <c r="AN2245" t="s">
        <v>60</v>
      </c>
      <c r="AO2245" t="s">
        <v>67</v>
      </c>
      <c r="AT2245" s="1">
        <v>43765</v>
      </c>
      <c r="AU2245" t="s">
        <v>12850</v>
      </c>
      <c r="AW2245" t="s">
        <v>71</v>
      </c>
      <c r="AX2245" t="s">
        <v>72</v>
      </c>
    </row>
    <row r="2246" spans="1:50" hidden="1" x14ac:dyDescent="0.25">
      <c r="A2246" t="str">
        <f>INDEX('Community ID'!B:B,MATCH(M2246,'Community ID'!A:A,0))</f>
        <v>Villa Montaña</v>
      </c>
      <c r="B2246" t="str">
        <f>INDEX('Community ID'!$K:$K,MATCH('Environmental Data'!$N2246,'Community ID'!J:J,0))</f>
        <v>Constanza</v>
      </c>
      <c r="D2246" t="s">
        <v>7140</v>
      </c>
      <c r="F2246" t="s">
        <v>5198</v>
      </c>
      <c r="G2246" t="s">
        <v>173</v>
      </c>
      <c r="H2246" s="1">
        <v>26242</v>
      </c>
      <c r="I2246">
        <v>50</v>
      </c>
      <c r="K2246" t="s">
        <v>76</v>
      </c>
      <c r="L2246" t="s">
        <v>7141</v>
      </c>
      <c r="M2246" t="s">
        <v>5432</v>
      </c>
      <c r="N2246" t="s">
        <v>97</v>
      </c>
      <c r="O2246" t="s">
        <v>53</v>
      </c>
      <c r="T2246" t="s">
        <v>7075</v>
      </c>
      <c r="U2246" t="s">
        <v>56</v>
      </c>
      <c r="V2246">
        <v>18.887993510000001</v>
      </c>
      <c r="W2246">
        <v>-70.700775859999993</v>
      </c>
      <c r="X2246" t="s">
        <v>82</v>
      </c>
      <c r="Y2246" t="s">
        <v>82</v>
      </c>
      <c r="Z2246" t="s">
        <v>83</v>
      </c>
      <c r="AA2246" t="s">
        <v>155</v>
      </c>
      <c r="AB2246" t="s">
        <v>60</v>
      </c>
      <c r="AD2246" t="s">
        <v>181</v>
      </c>
      <c r="AE2246" t="s">
        <v>176</v>
      </c>
      <c r="AF2246" t="s">
        <v>63</v>
      </c>
      <c r="AG2246" t="s">
        <v>7142</v>
      </c>
      <c r="AH2246" t="s">
        <v>7143</v>
      </c>
      <c r="AI2246" t="s">
        <v>7144</v>
      </c>
      <c r="AJ2246">
        <v>2</v>
      </c>
      <c r="AK2246" t="s">
        <v>66</v>
      </c>
      <c r="AL2246">
        <v>3</v>
      </c>
      <c r="AN2246" t="s">
        <v>60</v>
      </c>
      <c r="AO2246" t="s">
        <v>67</v>
      </c>
      <c r="AT2246" s="1">
        <v>43765</v>
      </c>
      <c r="AU2246" t="s">
        <v>12851</v>
      </c>
      <c r="AW2246" t="s">
        <v>71</v>
      </c>
      <c r="AX2246" t="s">
        <v>72</v>
      </c>
    </row>
    <row r="2247" spans="1:50" hidden="1" x14ac:dyDescent="0.25">
      <c r="A2247" t="str">
        <f>INDEX('Community ID'!B:B,MATCH(M2247,'Community ID'!A:A,0))</f>
        <v>Villa Montaña</v>
      </c>
      <c r="B2247" t="str">
        <f>INDEX('Community ID'!$K:$K,MATCH('Environmental Data'!$N2247,'Community ID'!J:J,0))</f>
        <v>Constanza</v>
      </c>
      <c r="D2247" t="s">
        <v>7137</v>
      </c>
      <c r="F2247" t="s">
        <v>4457</v>
      </c>
      <c r="G2247" t="s">
        <v>173</v>
      </c>
      <c r="H2247" t="s">
        <v>7138</v>
      </c>
      <c r="I2247">
        <v>49</v>
      </c>
      <c r="J2247">
        <v>8097045601</v>
      </c>
      <c r="K2247" t="s">
        <v>76</v>
      </c>
      <c r="L2247" t="s">
        <v>127</v>
      </c>
      <c r="M2247" t="s">
        <v>5432</v>
      </c>
      <c r="N2247" t="s">
        <v>97</v>
      </c>
      <c r="O2247" t="s">
        <v>80</v>
      </c>
      <c r="Q2247" t="s">
        <v>134</v>
      </c>
      <c r="S2247">
        <v>5300273876</v>
      </c>
      <c r="T2247" t="s">
        <v>5462</v>
      </c>
      <c r="U2247" t="s">
        <v>56</v>
      </c>
      <c r="V2247">
        <v>18.9119192</v>
      </c>
      <c r="W2247">
        <v>-70.696959899999996</v>
      </c>
      <c r="X2247" t="s">
        <v>82</v>
      </c>
      <c r="Y2247" t="s">
        <v>100</v>
      </c>
      <c r="Z2247" t="s">
        <v>83</v>
      </c>
      <c r="AA2247" t="s">
        <v>155</v>
      </c>
      <c r="AC2247" t="s">
        <v>60</v>
      </c>
      <c r="AD2247" t="s">
        <v>156</v>
      </c>
      <c r="AE2247" t="s">
        <v>176</v>
      </c>
      <c r="AF2247" t="s">
        <v>63</v>
      </c>
      <c r="AG2247" t="s">
        <v>621</v>
      </c>
      <c r="AH2247" t="s">
        <v>1076</v>
      </c>
      <c r="AI2247" t="s">
        <v>7139</v>
      </c>
      <c r="AJ2247">
        <v>1</v>
      </c>
      <c r="AK2247" t="s">
        <v>4942</v>
      </c>
      <c r="AL2247">
        <v>4</v>
      </c>
      <c r="AM2247">
        <v>0</v>
      </c>
      <c r="AN2247" t="s">
        <v>61</v>
      </c>
      <c r="AO2247" t="s">
        <v>67</v>
      </c>
      <c r="AT2247" s="1">
        <v>43765</v>
      </c>
      <c r="AU2247" t="s">
        <v>12852</v>
      </c>
      <c r="AW2247" t="s">
        <v>71</v>
      </c>
      <c r="AX2247" t="s">
        <v>72</v>
      </c>
    </row>
    <row r="2248" spans="1:50" hidden="1" x14ac:dyDescent="0.25">
      <c r="A2248" t="str">
        <f>INDEX('Community ID'!B:B,MATCH(M2248,'Community ID'!A:A,0))</f>
        <v>Villa Montaña</v>
      </c>
      <c r="B2248" t="str">
        <f>INDEX('Community ID'!$K:$K,MATCH('Environmental Data'!$N2248,'Community ID'!J:J,0))</f>
        <v>Constanza</v>
      </c>
      <c r="D2248" t="s">
        <v>7133</v>
      </c>
      <c r="G2248" t="s">
        <v>151</v>
      </c>
      <c r="H2248" t="s">
        <v>7134</v>
      </c>
      <c r="I2248">
        <v>61</v>
      </c>
      <c r="J2248">
        <v>8098560484</v>
      </c>
      <c r="K2248" t="s">
        <v>76</v>
      </c>
      <c r="L2248" t="s">
        <v>7135</v>
      </c>
      <c r="M2248" t="s">
        <v>5432</v>
      </c>
      <c r="N2248" t="s">
        <v>97</v>
      </c>
      <c r="O2248" t="s">
        <v>5517</v>
      </c>
      <c r="Q2248" t="s">
        <v>134</v>
      </c>
      <c r="T2248" t="s">
        <v>1836</v>
      </c>
      <c r="U2248" t="s">
        <v>56</v>
      </c>
      <c r="V2248">
        <v>18.888135403757701</v>
      </c>
      <c r="W2248">
        <v>-70.701088404049699</v>
      </c>
      <c r="X2248" t="s">
        <v>82</v>
      </c>
      <c r="Y2248" t="s">
        <v>82</v>
      </c>
      <c r="Z2248" t="s">
        <v>83</v>
      </c>
      <c r="AA2248" t="s">
        <v>84</v>
      </c>
      <c r="AC2248" t="s">
        <v>60</v>
      </c>
      <c r="AD2248" t="s">
        <v>156</v>
      </c>
      <c r="AE2248" t="s">
        <v>176</v>
      </c>
      <c r="AF2248" t="s">
        <v>63</v>
      </c>
      <c r="AG2248" t="s">
        <v>7087</v>
      </c>
      <c r="AH2248" t="s">
        <v>135</v>
      </c>
      <c r="AI2248" t="s">
        <v>7136</v>
      </c>
      <c r="AJ2248">
        <v>1</v>
      </c>
      <c r="AK2248" t="s">
        <v>1314</v>
      </c>
      <c r="AL2248">
        <v>4</v>
      </c>
      <c r="AN2248" t="s">
        <v>60</v>
      </c>
      <c r="AO2248" t="s">
        <v>67</v>
      </c>
      <c r="AT2248" s="1">
        <v>43765</v>
      </c>
      <c r="AU2248" t="s">
        <v>12853</v>
      </c>
      <c r="AW2248" t="s">
        <v>71</v>
      </c>
      <c r="AX2248" t="s">
        <v>72</v>
      </c>
    </row>
    <row r="2249" spans="1:50" hidden="1" x14ac:dyDescent="0.25">
      <c r="A2249" t="str">
        <f>INDEX('Community ID'!B:B,MATCH(M2249,'Community ID'!A:A,0))</f>
        <v>Villa Montaña</v>
      </c>
      <c r="B2249" t="str">
        <f>INDEX('Community ID'!$K:$K,MATCH('Environmental Data'!$N2249,'Community ID'!J:J,0))</f>
        <v>Constanza</v>
      </c>
      <c r="D2249" t="s">
        <v>7130</v>
      </c>
      <c r="G2249" t="s">
        <v>151</v>
      </c>
      <c r="H2249" s="1">
        <v>35834</v>
      </c>
      <c r="I2249">
        <v>23</v>
      </c>
      <c r="J2249">
        <v>8093025347</v>
      </c>
      <c r="K2249" t="s">
        <v>117</v>
      </c>
      <c r="L2249" t="s">
        <v>570</v>
      </c>
      <c r="M2249" t="s">
        <v>5432</v>
      </c>
      <c r="N2249" t="s">
        <v>97</v>
      </c>
      <c r="O2249" t="s">
        <v>98</v>
      </c>
      <c r="Q2249" t="s">
        <v>460</v>
      </c>
      <c r="S2249">
        <v>40214068765</v>
      </c>
      <c r="T2249" t="s">
        <v>1355</v>
      </c>
      <c r="U2249" t="s">
        <v>56</v>
      </c>
      <c r="V2249">
        <v>18.887736100000001</v>
      </c>
      <c r="W2249">
        <v>-70.700456500000001</v>
      </c>
      <c r="X2249" t="s">
        <v>82</v>
      </c>
      <c r="Y2249" t="s">
        <v>100</v>
      </c>
      <c r="Z2249" t="s">
        <v>83</v>
      </c>
      <c r="AA2249" t="s">
        <v>155</v>
      </c>
      <c r="AB2249" t="s">
        <v>60</v>
      </c>
      <c r="AD2249" t="s">
        <v>156</v>
      </c>
      <c r="AE2249" t="s">
        <v>176</v>
      </c>
      <c r="AF2249" t="s">
        <v>63</v>
      </c>
      <c r="AG2249" t="s">
        <v>1079</v>
      </c>
      <c r="AH2249" t="s">
        <v>7131</v>
      </c>
      <c r="AI2249" t="s">
        <v>7132</v>
      </c>
      <c r="AJ2249">
        <v>1</v>
      </c>
      <c r="AK2249" t="s">
        <v>1546</v>
      </c>
      <c r="AL2249">
        <v>4</v>
      </c>
      <c r="AM2249">
        <v>0</v>
      </c>
      <c r="AN2249" t="s">
        <v>61</v>
      </c>
      <c r="AO2249" t="s">
        <v>67</v>
      </c>
      <c r="AT2249" s="1">
        <v>43765</v>
      </c>
      <c r="AU2249" t="s">
        <v>12854</v>
      </c>
      <c r="AW2249" t="s">
        <v>71</v>
      </c>
      <c r="AX2249" t="s">
        <v>72</v>
      </c>
    </row>
    <row r="2250" spans="1:50" ht="45" hidden="1" x14ac:dyDescent="0.25">
      <c r="A2250" t="str">
        <f>INDEX('Community ID'!B:B,MATCH(M2250,'Community ID'!A:A,0))</f>
        <v>Villa Montaña</v>
      </c>
      <c r="B2250" t="str">
        <f>INDEX('Community ID'!$K:$K,MATCH('Environmental Data'!$N2250,'Community ID'!J:J,0))</f>
        <v>Constanza</v>
      </c>
      <c r="D2250" t="s">
        <v>7161</v>
      </c>
      <c r="F2250" t="s">
        <v>7162</v>
      </c>
      <c r="G2250" t="s">
        <v>151</v>
      </c>
      <c r="H2250" t="s">
        <v>7163</v>
      </c>
      <c r="I2250">
        <v>33</v>
      </c>
      <c r="K2250" t="s">
        <v>201</v>
      </c>
      <c r="L2250" t="s">
        <v>2825</v>
      </c>
      <c r="M2250" t="s">
        <v>5432</v>
      </c>
      <c r="N2250" t="s">
        <v>97</v>
      </c>
      <c r="O2250" t="s">
        <v>147</v>
      </c>
      <c r="T2250" t="s">
        <v>1836</v>
      </c>
      <c r="U2250" t="s">
        <v>56</v>
      </c>
      <c r="V2250">
        <v>18.887369209873398</v>
      </c>
      <c r="W2250">
        <v>-70.700317637918303</v>
      </c>
      <c r="X2250" t="s">
        <v>82</v>
      </c>
      <c r="Y2250" t="s">
        <v>82</v>
      </c>
      <c r="Z2250" t="s">
        <v>83</v>
      </c>
      <c r="AA2250" t="s">
        <v>84</v>
      </c>
      <c r="AB2250" t="s">
        <v>60</v>
      </c>
      <c r="AD2250" t="s">
        <v>156</v>
      </c>
      <c r="AE2250" t="s">
        <v>176</v>
      </c>
      <c r="AF2250" t="s">
        <v>63</v>
      </c>
      <c r="AG2250" t="s">
        <v>7087</v>
      </c>
      <c r="AH2250" t="s">
        <v>135</v>
      </c>
      <c r="AI2250" s="2" t="s">
        <v>7164</v>
      </c>
      <c r="AJ2250">
        <v>1</v>
      </c>
      <c r="AK2250" t="s">
        <v>1314</v>
      </c>
      <c r="AL2250">
        <v>7</v>
      </c>
      <c r="AM2250">
        <v>1</v>
      </c>
      <c r="AN2250" t="s">
        <v>60</v>
      </c>
      <c r="AO2250" t="s">
        <v>67</v>
      </c>
      <c r="AT2250" s="1">
        <v>43765</v>
      </c>
      <c r="AU2250" t="s">
        <v>12855</v>
      </c>
      <c r="AW2250" t="s">
        <v>71</v>
      </c>
      <c r="AX2250" t="s">
        <v>72</v>
      </c>
    </row>
    <row r="2251" spans="1:50" hidden="1" x14ac:dyDescent="0.25">
      <c r="A2251" t="str">
        <f>INDEX('Community ID'!B:B,MATCH(M2251,'Community ID'!A:A,0))</f>
        <v>Villa Montaña</v>
      </c>
      <c r="B2251" t="str">
        <f>INDEX('Community ID'!$K:$K,MATCH('Environmental Data'!$N2251,'Community ID'!J:J,0))</f>
        <v>Constanza</v>
      </c>
      <c r="D2251" t="s">
        <v>7122</v>
      </c>
      <c r="F2251" t="s">
        <v>7123</v>
      </c>
      <c r="G2251" t="s">
        <v>173</v>
      </c>
      <c r="H2251" t="s">
        <v>6804</v>
      </c>
      <c r="I2251">
        <v>28</v>
      </c>
      <c r="J2251">
        <v>8292733187</v>
      </c>
      <c r="K2251" t="s">
        <v>49</v>
      </c>
      <c r="L2251" t="s">
        <v>50</v>
      </c>
      <c r="M2251" t="s">
        <v>7079</v>
      </c>
      <c r="N2251" t="s">
        <v>97</v>
      </c>
      <c r="O2251" t="s">
        <v>53</v>
      </c>
      <c r="T2251" t="s">
        <v>7075</v>
      </c>
      <c r="U2251" t="s">
        <v>56</v>
      </c>
      <c r="V2251">
        <v>18.902872200000001</v>
      </c>
      <c r="W2251">
        <v>-70.702164100000005</v>
      </c>
      <c r="X2251" t="s">
        <v>100</v>
      </c>
      <c r="Y2251" t="s">
        <v>100</v>
      </c>
      <c r="Z2251" t="s">
        <v>58</v>
      </c>
      <c r="AA2251" t="s">
        <v>84</v>
      </c>
      <c r="AB2251" t="s">
        <v>60</v>
      </c>
      <c r="AD2251" t="s">
        <v>181</v>
      </c>
      <c r="AE2251" t="s">
        <v>176</v>
      </c>
      <c r="AF2251" t="s">
        <v>63</v>
      </c>
      <c r="AG2251" t="s">
        <v>7108</v>
      </c>
      <c r="AH2251" t="s">
        <v>2044</v>
      </c>
      <c r="AI2251" t="s">
        <v>884</v>
      </c>
      <c r="AJ2251">
        <v>2</v>
      </c>
      <c r="AK2251" t="s">
        <v>66</v>
      </c>
      <c r="AL2251">
        <v>4</v>
      </c>
      <c r="AN2251" t="s">
        <v>61</v>
      </c>
      <c r="AO2251" t="s">
        <v>67</v>
      </c>
      <c r="AT2251" s="1">
        <v>43765</v>
      </c>
      <c r="AU2251" t="s">
        <v>12856</v>
      </c>
      <c r="AW2251" t="s">
        <v>71</v>
      </c>
      <c r="AX2251" t="s">
        <v>72</v>
      </c>
    </row>
    <row r="2252" spans="1:50" hidden="1" x14ac:dyDescent="0.25">
      <c r="A2252" t="str">
        <f>INDEX('Community ID'!B:B,MATCH(M2252,'Community ID'!A:A,0))</f>
        <v>Villa Montaña</v>
      </c>
      <c r="B2252" t="str">
        <f>INDEX('Community ID'!$K:$K,MATCH('Environmental Data'!$N2252,'Community ID'!J:J,0))</f>
        <v>Constanza</v>
      </c>
      <c r="D2252" t="s">
        <v>7129</v>
      </c>
      <c r="G2252" t="s">
        <v>173</v>
      </c>
      <c r="H2252" s="1">
        <v>29663</v>
      </c>
      <c r="I2252">
        <v>40</v>
      </c>
      <c r="J2252">
        <v>8299198623</v>
      </c>
      <c r="K2252" t="s">
        <v>201</v>
      </c>
      <c r="L2252" t="s">
        <v>1791</v>
      </c>
      <c r="M2252" t="s">
        <v>5432</v>
      </c>
      <c r="N2252" t="s">
        <v>97</v>
      </c>
      <c r="O2252" t="s">
        <v>80</v>
      </c>
      <c r="Q2252" t="s">
        <v>134</v>
      </c>
      <c r="S2252">
        <v>5300326047</v>
      </c>
      <c r="T2252" t="s">
        <v>5462</v>
      </c>
      <c r="U2252" t="s">
        <v>56</v>
      </c>
      <c r="V2252">
        <v>18.9119192</v>
      </c>
      <c r="W2252">
        <v>-70.696959899999996</v>
      </c>
      <c r="X2252" t="s">
        <v>57</v>
      </c>
      <c r="Y2252" t="s">
        <v>275</v>
      </c>
      <c r="Z2252" t="s">
        <v>83</v>
      </c>
      <c r="AA2252" t="s">
        <v>155</v>
      </c>
      <c r="AB2252" t="s">
        <v>60</v>
      </c>
      <c r="AD2252" t="s">
        <v>156</v>
      </c>
      <c r="AE2252" t="s">
        <v>176</v>
      </c>
      <c r="AF2252" t="s">
        <v>63</v>
      </c>
      <c r="AG2252" t="s">
        <v>621</v>
      </c>
      <c r="AH2252" t="s">
        <v>1076</v>
      </c>
      <c r="AI2252" t="s">
        <v>7064</v>
      </c>
      <c r="AJ2252">
        <v>1</v>
      </c>
      <c r="AK2252" t="s">
        <v>6727</v>
      </c>
      <c r="AL2252">
        <v>3</v>
      </c>
      <c r="AM2252">
        <v>0</v>
      </c>
      <c r="AN2252" t="s">
        <v>60</v>
      </c>
      <c r="AO2252" t="s">
        <v>67</v>
      </c>
      <c r="AT2252" s="1">
        <v>43765</v>
      </c>
      <c r="AU2252" t="s">
        <v>12857</v>
      </c>
      <c r="AW2252" t="s">
        <v>71</v>
      </c>
      <c r="AX2252" t="s">
        <v>72</v>
      </c>
    </row>
    <row r="2253" spans="1:50" hidden="1" x14ac:dyDescent="0.25">
      <c r="A2253" t="str">
        <f>INDEX('Community ID'!B:B,MATCH(M2253,'Community ID'!A:A,0))</f>
        <v>Villa Montaña</v>
      </c>
      <c r="B2253" t="str">
        <f>INDEX('Community ID'!$K:$K,MATCH('Environmental Data'!$N2253,'Community ID'!J:J,0))</f>
        <v>Constanza</v>
      </c>
      <c r="D2253" t="s">
        <v>7117</v>
      </c>
      <c r="F2253" t="s">
        <v>2362</v>
      </c>
      <c r="G2253" t="s">
        <v>173</v>
      </c>
      <c r="H2253" t="s">
        <v>7118</v>
      </c>
      <c r="I2253">
        <v>34</v>
      </c>
      <c r="J2253">
        <v>8295738456</v>
      </c>
      <c r="K2253" t="s">
        <v>201</v>
      </c>
      <c r="L2253" t="s">
        <v>7119</v>
      </c>
      <c r="M2253" t="s">
        <v>5432</v>
      </c>
      <c r="N2253" t="s">
        <v>97</v>
      </c>
      <c r="O2253" t="s">
        <v>147</v>
      </c>
      <c r="T2253" t="s">
        <v>5487</v>
      </c>
      <c r="U2253" t="s">
        <v>56</v>
      </c>
      <c r="V2253">
        <v>18.907025000000001</v>
      </c>
      <c r="W2253">
        <v>-70.704394399999998</v>
      </c>
      <c r="X2253" t="s">
        <v>82</v>
      </c>
      <c r="Y2253" t="s">
        <v>82</v>
      </c>
      <c r="Z2253" t="s">
        <v>83</v>
      </c>
      <c r="AA2253" t="s">
        <v>84</v>
      </c>
      <c r="AB2253" t="s">
        <v>60</v>
      </c>
      <c r="AD2253" t="s">
        <v>156</v>
      </c>
      <c r="AE2253" t="s">
        <v>157</v>
      </c>
      <c r="AF2253" t="s">
        <v>63</v>
      </c>
      <c r="AG2253" t="s">
        <v>621</v>
      </c>
      <c r="AH2253" t="s">
        <v>621</v>
      </c>
      <c r="AI2253" t="s">
        <v>7120</v>
      </c>
      <c r="AJ2253">
        <v>1</v>
      </c>
      <c r="AK2253" t="s">
        <v>7121</v>
      </c>
      <c r="AL2253">
        <v>5</v>
      </c>
      <c r="AN2253" t="s">
        <v>60</v>
      </c>
      <c r="AO2253" t="s">
        <v>67</v>
      </c>
      <c r="AT2253" s="1">
        <v>43765</v>
      </c>
      <c r="AU2253" t="s">
        <v>12858</v>
      </c>
      <c r="AW2253" t="s">
        <v>71</v>
      </c>
      <c r="AX2253" t="s">
        <v>72</v>
      </c>
    </row>
    <row r="2254" spans="1:50" hidden="1" x14ac:dyDescent="0.25">
      <c r="A2254" t="str">
        <f>INDEX('Community ID'!B:B,MATCH(M2254,'Community ID'!A:A,0))</f>
        <v>Villa Montaña</v>
      </c>
      <c r="B2254" t="str">
        <f>INDEX('Community ID'!$K:$K,MATCH('Environmental Data'!$N2254,'Community ID'!J:J,0))</f>
        <v>Constanza</v>
      </c>
      <c r="D2254" t="s">
        <v>7126</v>
      </c>
      <c r="G2254" t="s">
        <v>173</v>
      </c>
      <c r="H2254" t="s">
        <v>7128</v>
      </c>
      <c r="I2254">
        <v>30</v>
      </c>
      <c r="K2254" t="s">
        <v>132</v>
      </c>
      <c r="L2254" t="s">
        <v>108</v>
      </c>
      <c r="M2254" t="s">
        <v>5432</v>
      </c>
      <c r="N2254" t="s">
        <v>97</v>
      </c>
      <c r="O2254" t="s">
        <v>147</v>
      </c>
      <c r="Q2254" t="s">
        <v>134</v>
      </c>
      <c r="S2254">
        <v>5300443982</v>
      </c>
      <c r="T2254" t="s">
        <v>1355</v>
      </c>
      <c r="U2254" t="s">
        <v>56</v>
      </c>
      <c r="V2254">
        <v>18.887001699999999</v>
      </c>
      <c r="W2254">
        <v>-70.699829199999996</v>
      </c>
      <c r="X2254" t="s">
        <v>82</v>
      </c>
      <c r="Y2254" t="s">
        <v>82</v>
      </c>
      <c r="Z2254" t="s">
        <v>83</v>
      </c>
      <c r="AA2254" t="s">
        <v>84</v>
      </c>
      <c r="AB2254" t="s">
        <v>60</v>
      </c>
      <c r="AD2254" t="s">
        <v>156</v>
      </c>
      <c r="AE2254" t="s">
        <v>157</v>
      </c>
      <c r="AF2254" t="s">
        <v>63</v>
      </c>
      <c r="AG2254" t="s">
        <v>87</v>
      </c>
      <c r="AH2254" t="s">
        <v>87</v>
      </c>
      <c r="AI2254" t="s">
        <v>925</v>
      </c>
      <c r="AJ2254">
        <v>1</v>
      </c>
      <c r="AK2254" t="s">
        <v>1546</v>
      </c>
      <c r="AL2254">
        <v>6</v>
      </c>
      <c r="AM2254">
        <v>0</v>
      </c>
      <c r="AN2254" t="s">
        <v>61</v>
      </c>
      <c r="AO2254" t="s">
        <v>67</v>
      </c>
      <c r="AT2254" s="1">
        <v>43765</v>
      </c>
      <c r="AU2254" t="s">
        <v>12859</v>
      </c>
      <c r="AW2254" t="s">
        <v>71</v>
      </c>
      <c r="AX2254" t="s">
        <v>72</v>
      </c>
    </row>
    <row r="2255" spans="1:50" hidden="1" x14ac:dyDescent="0.25">
      <c r="A2255" t="str">
        <f>INDEX('Community ID'!B:B,MATCH(M2255,'Community ID'!A:A,0))</f>
        <v>Villa Montaña</v>
      </c>
      <c r="B2255" t="str">
        <f>INDEX('Community ID'!$K:$K,MATCH('Environmental Data'!$N2255,'Community ID'!J:J,0))</f>
        <v>Constanza</v>
      </c>
      <c r="D2255" t="s">
        <v>7165</v>
      </c>
      <c r="F2255" t="s">
        <v>4593</v>
      </c>
      <c r="G2255" t="s">
        <v>173</v>
      </c>
      <c r="H2255" s="1">
        <v>27522</v>
      </c>
      <c r="I2255">
        <v>46</v>
      </c>
      <c r="J2255">
        <v>8492803203</v>
      </c>
      <c r="K2255" t="s">
        <v>76</v>
      </c>
      <c r="L2255" t="s">
        <v>127</v>
      </c>
      <c r="M2255" t="s">
        <v>7083</v>
      </c>
      <c r="N2255" t="s">
        <v>97</v>
      </c>
      <c r="O2255" t="s">
        <v>147</v>
      </c>
      <c r="Q2255" t="s">
        <v>134</v>
      </c>
      <c r="T2255" t="s">
        <v>1836</v>
      </c>
      <c r="U2255" t="s">
        <v>56</v>
      </c>
      <c r="V2255">
        <v>18.887369209873398</v>
      </c>
      <c r="W2255">
        <v>-70.700317637918303</v>
      </c>
      <c r="X2255" t="s">
        <v>82</v>
      </c>
      <c r="Y2255" t="s">
        <v>100</v>
      </c>
      <c r="Z2255" t="s">
        <v>83</v>
      </c>
      <c r="AA2255" t="s">
        <v>84</v>
      </c>
      <c r="AB2255" t="s">
        <v>60</v>
      </c>
      <c r="AD2255" t="s">
        <v>181</v>
      </c>
      <c r="AE2255" t="s">
        <v>176</v>
      </c>
      <c r="AF2255" t="s">
        <v>63</v>
      </c>
      <c r="AG2255" t="s">
        <v>621</v>
      </c>
      <c r="AH2255" t="s">
        <v>135</v>
      </c>
      <c r="AI2255" t="s">
        <v>7136</v>
      </c>
      <c r="AJ2255">
        <v>1</v>
      </c>
      <c r="AK2255" t="s">
        <v>1314</v>
      </c>
      <c r="AL2255">
        <v>4</v>
      </c>
      <c r="AM2255">
        <v>1</v>
      </c>
      <c r="AN2255" t="s">
        <v>60</v>
      </c>
      <c r="AO2255" t="s">
        <v>67</v>
      </c>
      <c r="AT2255" s="1">
        <v>43765</v>
      </c>
      <c r="AU2255" t="s">
        <v>12860</v>
      </c>
      <c r="AW2255" t="s">
        <v>71</v>
      </c>
      <c r="AX2255" t="s">
        <v>72</v>
      </c>
    </row>
    <row r="2256" spans="1:50" hidden="1" x14ac:dyDescent="0.25">
      <c r="A2256" t="str">
        <f>INDEX('Community ID'!B:B,MATCH(M2256,'Community ID'!A:A,0))</f>
        <v>Villa Montaña</v>
      </c>
      <c r="B2256" t="str">
        <f>INDEX('Community ID'!$K:$K,MATCH('Environmental Data'!$N2256,'Community ID'!J:J,0))</f>
        <v>Constanza</v>
      </c>
      <c r="D2256" t="s">
        <v>7174</v>
      </c>
      <c r="F2256" t="s">
        <v>6837</v>
      </c>
      <c r="G2256" t="s">
        <v>151</v>
      </c>
      <c r="H2256" t="s">
        <v>7175</v>
      </c>
      <c r="I2256">
        <v>38</v>
      </c>
      <c r="J2256">
        <v>8299427674</v>
      </c>
      <c r="K2256" t="s">
        <v>76</v>
      </c>
      <c r="L2256" t="s">
        <v>7176</v>
      </c>
      <c r="M2256" t="s">
        <v>7083</v>
      </c>
      <c r="N2256" t="s">
        <v>97</v>
      </c>
      <c r="O2256" t="s">
        <v>147</v>
      </c>
      <c r="Q2256" t="s">
        <v>2628</v>
      </c>
      <c r="S2256">
        <v>5300340005930</v>
      </c>
      <c r="T2256" t="s">
        <v>1355</v>
      </c>
      <c r="U2256" t="s">
        <v>56</v>
      </c>
      <c r="V2256">
        <v>18.886974500000001</v>
      </c>
      <c r="W2256">
        <v>-70.699782799999994</v>
      </c>
      <c r="X2256" t="s">
        <v>82</v>
      </c>
      <c r="Y2256" t="s">
        <v>82</v>
      </c>
      <c r="Z2256" t="s">
        <v>83</v>
      </c>
      <c r="AA2256" t="s">
        <v>155</v>
      </c>
      <c r="AB2256" t="s">
        <v>60</v>
      </c>
      <c r="AD2256" t="s">
        <v>156</v>
      </c>
      <c r="AE2256" t="s">
        <v>157</v>
      </c>
      <c r="AF2256" t="s">
        <v>63</v>
      </c>
      <c r="AG2256" t="s">
        <v>87</v>
      </c>
      <c r="AH2256" t="s">
        <v>87</v>
      </c>
      <c r="AI2256" t="s">
        <v>7177</v>
      </c>
      <c r="AJ2256">
        <v>1</v>
      </c>
      <c r="AK2256" t="s">
        <v>6337</v>
      </c>
      <c r="AL2256">
        <v>10</v>
      </c>
      <c r="AM2256">
        <v>1</v>
      </c>
      <c r="AN2256" t="s">
        <v>60</v>
      </c>
      <c r="AO2256" t="s">
        <v>67</v>
      </c>
      <c r="AT2256" s="1">
        <v>43765</v>
      </c>
      <c r="AU2256" t="s">
        <v>12861</v>
      </c>
      <c r="AW2256" t="s">
        <v>71</v>
      </c>
      <c r="AX2256" t="s">
        <v>72</v>
      </c>
    </row>
    <row r="2257" spans="1:50" hidden="1" x14ac:dyDescent="0.25">
      <c r="A2257" t="str">
        <f>INDEX('Community ID'!B:B,MATCH(M2257,'Community ID'!A:A,0))</f>
        <v>Villa Montaña</v>
      </c>
      <c r="B2257" t="str">
        <f>INDEX('Community ID'!$K:$K,MATCH('Environmental Data'!$N2257,'Community ID'!J:J,0))</f>
        <v>Constanza</v>
      </c>
      <c r="D2257" t="s">
        <v>7116</v>
      </c>
      <c r="F2257" t="s">
        <v>2446</v>
      </c>
      <c r="G2257" t="s">
        <v>173</v>
      </c>
      <c r="H2257" s="1">
        <v>35134</v>
      </c>
      <c r="I2257">
        <v>25</v>
      </c>
      <c r="J2257">
        <v>8294011067</v>
      </c>
      <c r="K2257" t="s">
        <v>132</v>
      </c>
      <c r="L2257" t="s">
        <v>127</v>
      </c>
      <c r="M2257" t="s">
        <v>7083</v>
      </c>
      <c r="N2257" t="s">
        <v>97</v>
      </c>
      <c r="O2257" t="s">
        <v>98</v>
      </c>
      <c r="Q2257" t="s">
        <v>353</v>
      </c>
      <c r="S2257">
        <v>40227460652</v>
      </c>
      <c r="T2257" t="s">
        <v>5462</v>
      </c>
      <c r="U2257" t="s">
        <v>56</v>
      </c>
      <c r="V2257">
        <v>18.887001699999999</v>
      </c>
      <c r="W2257">
        <v>-70.699829199999996</v>
      </c>
      <c r="X2257" t="s">
        <v>196</v>
      </c>
      <c r="Y2257" t="s">
        <v>196</v>
      </c>
      <c r="Z2257" t="s">
        <v>83</v>
      </c>
      <c r="AA2257" t="s">
        <v>155</v>
      </c>
      <c r="AB2257" t="s">
        <v>60</v>
      </c>
      <c r="AD2257" t="s">
        <v>156</v>
      </c>
      <c r="AE2257" t="s">
        <v>176</v>
      </c>
      <c r="AF2257" t="s">
        <v>63</v>
      </c>
      <c r="AG2257" t="s">
        <v>1076</v>
      </c>
      <c r="AH2257" t="s">
        <v>1076</v>
      </c>
      <c r="AI2257" t="s">
        <v>5752</v>
      </c>
      <c r="AJ2257">
        <v>1</v>
      </c>
      <c r="AK2257" t="s">
        <v>89</v>
      </c>
      <c r="AL2257">
        <v>3</v>
      </c>
      <c r="AM2257">
        <v>1</v>
      </c>
      <c r="AN2257" t="s">
        <v>60</v>
      </c>
      <c r="AO2257" t="s">
        <v>67</v>
      </c>
      <c r="AT2257" s="1">
        <v>43765</v>
      </c>
      <c r="AU2257" t="s">
        <v>12862</v>
      </c>
      <c r="AW2257" t="s">
        <v>71</v>
      </c>
      <c r="AX2257" t="s">
        <v>72</v>
      </c>
    </row>
    <row r="2258" spans="1:50" hidden="1" x14ac:dyDescent="0.25">
      <c r="A2258" t="str">
        <f>INDEX('Community ID'!B:B,MATCH(M2258,'Community ID'!A:A,0))</f>
        <v>Villa Montaña</v>
      </c>
      <c r="B2258" t="str">
        <f>INDEX('Community ID'!$K:$K,MATCH('Environmental Data'!$N2258,'Community ID'!J:J,0))</f>
        <v>Constanza</v>
      </c>
      <c r="D2258" t="s">
        <v>7166</v>
      </c>
      <c r="F2258" t="s">
        <v>442</v>
      </c>
      <c r="G2258" t="s">
        <v>173</v>
      </c>
      <c r="H2258" t="s">
        <v>7168</v>
      </c>
      <c r="I2258">
        <v>25</v>
      </c>
      <c r="K2258" t="s">
        <v>201</v>
      </c>
      <c r="L2258" t="s">
        <v>108</v>
      </c>
      <c r="M2258" t="s">
        <v>7083</v>
      </c>
      <c r="N2258" t="s">
        <v>97</v>
      </c>
      <c r="O2258" t="s">
        <v>147</v>
      </c>
      <c r="T2258" t="s">
        <v>5487</v>
      </c>
      <c r="U2258" t="s">
        <v>56</v>
      </c>
      <c r="V2258">
        <v>18.907026900000002</v>
      </c>
      <c r="W2258">
        <v>-70.704411699999994</v>
      </c>
      <c r="X2258" t="s">
        <v>82</v>
      </c>
      <c r="Y2258" t="s">
        <v>100</v>
      </c>
      <c r="Z2258" t="s">
        <v>83</v>
      </c>
      <c r="AA2258" t="s">
        <v>155</v>
      </c>
      <c r="AB2258" t="s">
        <v>60</v>
      </c>
      <c r="AD2258" t="s">
        <v>156</v>
      </c>
      <c r="AE2258" t="s">
        <v>176</v>
      </c>
      <c r="AF2258" t="s">
        <v>63</v>
      </c>
      <c r="AG2258" t="s">
        <v>621</v>
      </c>
      <c r="AH2258" t="s">
        <v>621</v>
      </c>
      <c r="AI2258" t="s">
        <v>5511</v>
      </c>
      <c r="AJ2258">
        <v>2</v>
      </c>
      <c r="AK2258" t="s">
        <v>7121</v>
      </c>
      <c r="AL2258">
        <v>5</v>
      </c>
      <c r="AM2258">
        <v>3</v>
      </c>
      <c r="AN2258" t="s">
        <v>61</v>
      </c>
      <c r="AO2258" t="s">
        <v>67</v>
      </c>
      <c r="AT2258" s="1">
        <v>43765</v>
      </c>
      <c r="AU2258" t="s">
        <v>12863</v>
      </c>
      <c r="AW2258" t="s">
        <v>71</v>
      </c>
      <c r="AX2258" t="s">
        <v>72</v>
      </c>
    </row>
    <row r="2259" spans="1:50" hidden="1" x14ac:dyDescent="0.25">
      <c r="A2259" t="str">
        <f>INDEX('Community ID'!B:B,MATCH(M2259,'Community ID'!A:A,0))</f>
        <v>Villa Montaña</v>
      </c>
      <c r="B2259" t="str">
        <f>INDEX('Community ID'!$K:$K,MATCH('Environmental Data'!$N2259,'Community ID'!J:J,0))</f>
        <v>Constanza</v>
      </c>
      <c r="D2259" t="s">
        <v>7169</v>
      </c>
      <c r="F2259" t="s">
        <v>7170</v>
      </c>
      <c r="G2259" t="s">
        <v>173</v>
      </c>
      <c r="H2259" s="1">
        <v>34126</v>
      </c>
      <c r="I2259">
        <v>28</v>
      </c>
      <c r="J2259">
        <v>8298661275</v>
      </c>
      <c r="K2259" t="s">
        <v>132</v>
      </c>
      <c r="L2259" t="s">
        <v>7141</v>
      </c>
      <c r="M2259" t="s">
        <v>7079</v>
      </c>
      <c r="N2259" t="s">
        <v>97</v>
      </c>
      <c r="O2259" t="s">
        <v>6480</v>
      </c>
      <c r="Q2259" t="s">
        <v>7107</v>
      </c>
      <c r="T2259" t="s">
        <v>7075</v>
      </c>
      <c r="U2259" t="s">
        <v>56</v>
      </c>
      <c r="V2259">
        <v>18.887001699999999</v>
      </c>
      <c r="W2259">
        <v>-70.699829199999996</v>
      </c>
      <c r="X2259" t="s">
        <v>82</v>
      </c>
      <c r="Y2259" t="s">
        <v>82</v>
      </c>
      <c r="Z2259" t="s">
        <v>83</v>
      </c>
      <c r="AA2259" t="s">
        <v>155</v>
      </c>
      <c r="AB2259" t="s">
        <v>60</v>
      </c>
      <c r="AD2259" t="s">
        <v>156</v>
      </c>
      <c r="AE2259" t="s">
        <v>176</v>
      </c>
      <c r="AF2259" t="s">
        <v>63</v>
      </c>
      <c r="AG2259" t="s">
        <v>7108</v>
      </c>
      <c r="AH2259" t="s">
        <v>87</v>
      </c>
      <c r="AI2259" t="s">
        <v>7080</v>
      </c>
      <c r="AJ2259">
        <v>2</v>
      </c>
      <c r="AK2259" t="s">
        <v>66</v>
      </c>
      <c r="AL2259">
        <v>6</v>
      </c>
      <c r="AM2259">
        <v>1</v>
      </c>
      <c r="AN2259" t="s">
        <v>61</v>
      </c>
      <c r="AO2259" t="s">
        <v>67</v>
      </c>
      <c r="AT2259" s="1">
        <v>43765</v>
      </c>
      <c r="AU2259" t="s">
        <v>12864</v>
      </c>
      <c r="AW2259" t="s">
        <v>71</v>
      </c>
      <c r="AX2259" t="s">
        <v>72</v>
      </c>
    </row>
    <row r="2260" spans="1:50" ht="45" hidden="1" x14ac:dyDescent="0.25">
      <c r="A2260" t="str">
        <f>INDEX('Community ID'!B:B,MATCH(M2260,'Community ID'!A:A,0))</f>
        <v>Villa Montaña</v>
      </c>
      <c r="B2260" t="str">
        <f>INDEX('Community ID'!$K:$K,MATCH('Environmental Data'!$N2260,'Community ID'!J:J,0))</f>
        <v>Constanza</v>
      </c>
      <c r="D2260" t="s">
        <v>7171</v>
      </c>
      <c r="G2260" t="s">
        <v>173</v>
      </c>
      <c r="H2260" t="s">
        <v>7172</v>
      </c>
      <c r="I2260">
        <v>50</v>
      </c>
      <c r="J2260">
        <v>8098906453</v>
      </c>
      <c r="K2260" t="s">
        <v>76</v>
      </c>
      <c r="L2260" t="s">
        <v>108</v>
      </c>
      <c r="M2260" t="s">
        <v>5432</v>
      </c>
      <c r="N2260" t="s">
        <v>97</v>
      </c>
      <c r="O2260" t="s">
        <v>147</v>
      </c>
      <c r="Q2260" t="s">
        <v>338</v>
      </c>
      <c r="T2260" t="s">
        <v>1836</v>
      </c>
      <c r="U2260" t="s">
        <v>56</v>
      </c>
      <c r="V2260">
        <v>18.887149910460099</v>
      </c>
      <c r="W2260">
        <v>-70.700126979565894</v>
      </c>
      <c r="X2260" t="s">
        <v>82</v>
      </c>
      <c r="Y2260" t="s">
        <v>82</v>
      </c>
      <c r="Z2260" t="s">
        <v>83</v>
      </c>
      <c r="AA2260" t="s">
        <v>155</v>
      </c>
      <c r="AB2260" t="s">
        <v>60</v>
      </c>
      <c r="AD2260" t="s">
        <v>181</v>
      </c>
      <c r="AE2260" t="s">
        <v>176</v>
      </c>
      <c r="AF2260" t="s">
        <v>63</v>
      </c>
      <c r="AG2260" t="s">
        <v>7087</v>
      </c>
      <c r="AH2260" t="s">
        <v>762</v>
      </c>
      <c r="AI2260" s="2" t="s">
        <v>7173</v>
      </c>
      <c r="AJ2260">
        <v>1</v>
      </c>
      <c r="AK2260" t="s">
        <v>103</v>
      </c>
      <c r="AL2260">
        <v>5</v>
      </c>
      <c r="AN2260" t="s">
        <v>60</v>
      </c>
      <c r="AO2260" t="s">
        <v>67</v>
      </c>
      <c r="AT2260" s="1">
        <v>43765</v>
      </c>
      <c r="AU2260" t="s">
        <v>12865</v>
      </c>
      <c r="AW2260" t="s">
        <v>71</v>
      </c>
      <c r="AX2260" t="s">
        <v>72</v>
      </c>
    </row>
    <row r="2261" spans="1:50" hidden="1" x14ac:dyDescent="0.25">
      <c r="A2261" t="str">
        <f>INDEX('Community ID'!B:B,MATCH(M2261,'Community ID'!A:A,0))</f>
        <v>Villa Montaña</v>
      </c>
      <c r="B2261" t="str">
        <f>INDEX('Community ID'!$K:$K,MATCH('Environmental Data'!$N2261,'Community ID'!J:J,0))</f>
        <v>Constanza</v>
      </c>
      <c r="D2261" t="s">
        <v>7178</v>
      </c>
      <c r="G2261" t="s">
        <v>173</v>
      </c>
      <c r="H2261" t="s">
        <v>7179</v>
      </c>
      <c r="I2261">
        <v>27</v>
      </c>
      <c r="J2261">
        <v>8297143482</v>
      </c>
      <c r="K2261" t="s">
        <v>132</v>
      </c>
      <c r="L2261" t="s">
        <v>50</v>
      </c>
      <c r="M2261" t="s">
        <v>7083</v>
      </c>
      <c r="N2261" t="s">
        <v>79</v>
      </c>
      <c r="O2261" t="s">
        <v>80</v>
      </c>
      <c r="Q2261" t="s">
        <v>432</v>
      </c>
      <c r="S2261">
        <v>40225262733</v>
      </c>
      <c r="T2261" t="s">
        <v>5462</v>
      </c>
      <c r="U2261" t="s">
        <v>56</v>
      </c>
      <c r="V2261">
        <v>18.886974500000001</v>
      </c>
      <c r="W2261">
        <v>-70.699782799999994</v>
      </c>
      <c r="X2261" t="s">
        <v>57</v>
      </c>
      <c r="Y2261" t="s">
        <v>57</v>
      </c>
      <c r="Z2261" t="s">
        <v>83</v>
      </c>
      <c r="AA2261" t="s">
        <v>155</v>
      </c>
      <c r="AB2261" t="s">
        <v>60</v>
      </c>
      <c r="AD2261" t="s">
        <v>156</v>
      </c>
      <c r="AE2261" t="s">
        <v>176</v>
      </c>
      <c r="AF2261" t="s">
        <v>63</v>
      </c>
      <c r="AG2261" t="s">
        <v>1076</v>
      </c>
      <c r="AH2261" t="s">
        <v>1076</v>
      </c>
      <c r="AI2261" t="s">
        <v>5742</v>
      </c>
      <c r="AJ2261">
        <v>2</v>
      </c>
      <c r="AK2261" t="s">
        <v>7180</v>
      </c>
      <c r="AL2261">
        <v>4</v>
      </c>
      <c r="AM2261">
        <v>1</v>
      </c>
      <c r="AN2261" t="s">
        <v>60</v>
      </c>
      <c r="AO2261" t="s">
        <v>67</v>
      </c>
      <c r="AT2261" s="1">
        <v>43765</v>
      </c>
      <c r="AU2261" t="s">
        <v>12866</v>
      </c>
      <c r="AW2261" t="s">
        <v>71</v>
      </c>
      <c r="AX2261" t="s">
        <v>72</v>
      </c>
    </row>
    <row r="2262" spans="1:50" hidden="1" x14ac:dyDescent="0.25">
      <c r="A2262" t="str">
        <f>INDEX('Community ID'!B:B,MATCH(M2262,'Community ID'!A:A,0))</f>
        <v>Villa Montaña</v>
      </c>
      <c r="B2262" t="str">
        <f>INDEX('Community ID'!$K:$K,MATCH('Environmental Data'!$N2262,'Community ID'!J:J,0))</f>
        <v>Constanza</v>
      </c>
      <c r="D2262" t="s">
        <v>7181</v>
      </c>
      <c r="G2262" t="s">
        <v>173</v>
      </c>
      <c r="H2262" s="1">
        <v>32120</v>
      </c>
      <c r="I2262">
        <v>34</v>
      </c>
      <c r="K2262" t="s">
        <v>117</v>
      </c>
      <c r="L2262" t="s">
        <v>7182</v>
      </c>
      <c r="M2262" t="s">
        <v>5432</v>
      </c>
      <c r="N2262" t="s">
        <v>97</v>
      </c>
      <c r="O2262" t="s">
        <v>147</v>
      </c>
      <c r="R2262" t="s">
        <v>375</v>
      </c>
      <c r="T2262" t="s">
        <v>5487</v>
      </c>
      <c r="U2262" t="s">
        <v>56</v>
      </c>
      <c r="V2262">
        <v>18.907025000000001</v>
      </c>
      <c r="W2262">
        <v>-70.704394399999998</v>
      </c>
      <c r="X2262" t="s">
        <v>82</v>
      </c>
      <c r="Y2262" t="s">
        <v>82</v>
      </c>
      <c r="AA2262" t="s">
        <v>155</v>
      </c>
      <c r="AB2262" t="s">
        <v>61</v>
      </c>
      <c r="AC2262" t="s">
        <v>60</v>
      </c>
      <c r="AD2262" t="s">
        <v>156</v>
      </c>
      <c r="AE2262" t="s">
        <v>176</v>
      </c>
      <c r="AF2262" t="s">
        <v>395</v>
      </c>
      <c r="AG2262" t="s">
        <v>621</v>
      </c>
      <c r="AH2262" t="s">
        <v>135</v>
      </c>
      <c r="AI2262" t="s">
        <v>7183</v>
      </c>
      <c r="AJ2262">
        <v>2</v>
      </c>
      <c r="AK2262" t="s">
        <v>833</v>
      </c>
      <c r="AL2262">
        <v>5</v>
      </c>
      <c r="AN2262" t="s">
        <v>61</v>
      </c>
      <c r="AO2262" t="s">
        <v>67</v>
      </c>
      <c r="AT2262" s="1">
        <v>43765</v>
      </c>
      <c r="AU2262" t="s">
        <v>12867</v>
      </c>
      <c r="AW2262" t="s">
        <v>71</v>
      </c>
      <c r="AX2262" t="s">
        <v>72</v>
      </c>
    </row>
    <row r="2263" spans="1:50" hidden="1" x14ac:dyDescent="0.25">
      <c r="A2263" t="str">
        <f>INDEX('Community ID'!B:B,MATCH(M2263,'Community ID'!A:A,0))</f>
        <v>Villa Montaña</v>
      </c>
      <c r="B2263" t="str">
        <f>INDEX('Community ID'!$K:$K,MATCH('Environmental Data'!$N2263,'Community ID'!J:J,0))</f>
        <v>Constanza</v>
      </c>
      <c r="D2263" t="s">
        <v>7184</v>
      </c>
      <c r="G2263" t="s">
        <v>173</v>
      </c>
      <c r="H2263" t="s">
        <v>7185</v>
      </c>
      <c r="I2263">
        <v>35</v>
      </c>
      <c r="J2263">
        <v>8299219629</v>
      </c>
      <c r="K2263" t="s">
        <v>76</v>
      </c>
      <c r="L2263" t="s">
        <v>50</v>
      </c>
      <c r="M2263" t="s">
        <v>7079</v>
      </c>
      <c r="N2263" t="s">
        <v>97</v>
      </c>
      <c r="O2263" t="s">
        <v>53</v>
      </c>
      <c r="T2263" t="s">
        <v>5754</v>
      </c>
      <c r="U2263" t="s">
        <v>56</v>
      </c>
      <c r="V2263">
        <v>18.886929189241101</v>
      </c>
      <c r="W2263">
        <v>-70.699315409621406</v>
      </c>
      <c r="X2263" t="s">
        <v>82</v>
      </c>
      <c r="Y2263" t="s">
        <v>82</v>
      </c>
      <c r="Z2263" t="s">
        <v>83</v>
      </c>
      <c r="AA2263" t="s">
        <v>155</v>
      </c>
      <c r="AB2263" t="s">
        <v>60</v>
      </c>
      <c r="AD2263" t="s">
        <v>156</v>
      </c>
      <c r="AE2263" t="s">
        <v>176</v>
      </c>
      <c r="AF2263" t="s">
        <v>63</v>
      </c>
      <c r="AG2263" t="s">
        <v>7186</v>
      </c>
      <c r="AH2263" t="s">
        <v>7111</v>
      </c>
      <c r="AI2263" t="s">
        <v>7136</v>
      </c>
      <c r="AJ2263">
        <v>2</v>
      </c>
      <c r="AK2263" t="s">
        <v>66</v>
      </c>
      <c r="AL2263">
        <v>1</v>
      </c>
      <c r="AN2263" t="s">
        <v>60</v>
      </c>
      <c r="AO2263" t="s">
        <v>67</v>
      </c>
      <c r="AT2263" s="1">
        <v>43765</v>
      </c>
      <c r="AU2263" t="s">
        <v>12868</v>
      </c>
      <c r="AW2263" t="s">
        <v>71</v>
      </c>
      <c r="AX2263" t="s">
        <v>72</v>
      </c>
    </row>
    <row r="2264" spans="1:50" hidden="1" x14ac:dyDescent="0.25">
      <c r="A2264" t="str">
        <f>INDEX('Community ID'!B:B,MATCH(M2264,'Community ID'!A:A,0))</f>
        <v>Villa Montaña</v>
      </c>
      <c r="B2264" t="str">
        <f>INDEX('Community ID'!$K:$K,MATCH('Environmental Data'!$N2264,'Community ID'!J:J,0))</f>
        <v>Constanza</v>
      </c>
      <c r="D2264" t="s">
        <v>7187</v>
      </c>
      <c r="F2264" t="s">
        <v>7188</v>
      </c>
      <c r="G2264" t="s">
        <v>173</v>
      </c>
      <c r="H2264" s="1">
        <v>28985</v>
      </c>
      <c r="I2264">
        <v>42</v>
      </c>
      <c r="K2264" t="s">
        <v>49</v>
      </c>
      <c r="L2264" t="s">
        <v>108</v>
      </c>
      <c r="M2264" t="s">
        <v>7083</v>
      </c>
      <c r="N2264" t="s">
        <v>79</v>
      </c>
      <c r="O2264" t="s">
        <v>147</v>
      </c>
      <c r="Q2264" t="s">
        <v>134</v>
      </c>
      <c r="T2264" t="s">
        <v>1355</v>
      </c>
      <c r="U2264" t="s">
        <v>56</v>
      </c>
      <c r="V2264">
        <v>18.9079023</v>
      </c>
      <c r="W2264">
        <v>-70.741552400000003</v>
      </c>
      <c r="X2264" t="s">
        <v>82</v>
      </c>
      <c r="Y2264" t="s">
        <v>82</v>
      </c>
      <c r="Z2264" t="s">
        <v>83</v>
      </c>
      <c r="AA2264" t="s">
        <v>84</v>
      </c>
      <c r="AC2264" t="s">
        <v>60</v>
      </c>
      <c r="AD2264" t="s">
        <v>156</v>
      </c>
      <c r="AE2264" t="s">
        <v>176</v>
      </c>
      <c r="AF2264" t="s">
        <v>63</v>
      </c>
      <c r="AG2264" t="s">
        <v>87</v>
      </c>
      <c r="AH2264" t="s">
        <v>7111</v>
      </c>
      <c r="AI2264" t="s">
        <v>326</v>
      </c>
      <c r="AJ2264">
        <v>2</v>
      </c>
      <c r="AK2264" t="s">
        <v>5711</v>
      </c>
      <c r="AL2264">
        <v>6</v>
      </c>
      <c r="AM2264">
        <v>0</v>
      </c>
      <c r="AN2264" t="s">
        <v>60</v>
      </c>
      <c r="AO2264" t="s">
        <v>67</v>
      </c>
      <c r="AT2264" s="1">
        <v>43765</v>
      </c>
      <c r="AU2264" t="s">
        <v>12869</v>
      </c>
      <c r="AW2264" t="s">
        <v>71</v>
      </c>
      <c r="AX2264" t="s">
        <v>72</v>
      </c>
    </row>
    <row r="2265" spans="1:50" hidden="1" x14ac:dyDescent="0.25">
      <c r="A2265" t="str">
        <f>INDEX('Community ID'!B:B,MATCH(M2265,'Community ID'!A:A,0))</f>
        <v>Villa Montaña</v>
      </c>
      <c r="B2265" t="str">
        <f>INDEX('Community ID'!$K:$K,MATCH('Environmental Data'!$N2265,'Community ID'!J:J,0))</f>
        <v>Constanza</v>
      </c>
      <c r="D2265" t="s">
        <v>7145</v>
      </c>
      <c r="G2265" t="s">
        <v>151</v>
      </c>
      <c r="H2265" s="1">
        <v>32844</v>
      </c>
      <c r="I2265">
        <v>32</v>
      </c>
      <c r="J2265">
        <v>8298852647</v>
      </c>
      <c r="K2265" t="s">
        <v>76</v>
      </c>
      <c r="L2265" t="s">
        <v>77</v>
      </c>
      <c r="M2265" t="s">
        <v>7083</v>
      </c>
      <c r="N2265" t="s">
        <v>97</v>
      </c>
      <c r="O2265" t="s">
        <v>98</v>
      </c>
      <c r="S2265">
        <v>5300410171</v>
      </c>
      <c r="T2265" t="s">
        <v>5462</v>
      </c>
      <c r="U2265" t="s">
        <v>56</v>
      </c>
      <c r="V2265">
        <v>18.9075436</v>
      </c>
      <c r="W2265">
        <v>-70.709226700000002</v>
      </c>
      <c r="X2265" t="s">
        <v>82</v>
      </c>
      <c r="Y2265" t="s">
        <v>82</v>
      </c>
      <c r="Z2265" t="s">
        <v>83</v>
      </c>
      <c r="AA2265" t="s">
        <v>155</v>
      </c>
      <c r="AB2265" t="s">
        <v>60</v>
      </c>
      <c r="AD2265" t="s">
        <v>156</v>
      </c>
      <c r="AE2265" t="s">
        <v>176</v>
      </c>
      <c r="AF2265" t="s">
        <v>111</v>
      </c>
      <c r="AG2265" t="s">
        <v>621</v>
      </c>
      <c r="AH2265" t="s">
        <v>621</v>
      </c>
      <c r="AI2265" t="s">
        <v>7146</v>
      </c>
      <c r="AJ2265">
        <v>1</v>
      </c>
      <c r="AK2265" t="s">
        <v>4942</v>
      </c>
      <c r="AL2265">
        <v>3</v>
      </c>
      <c r="AM2265">
        <v>1</v>
      </c>
      <c r="AN2265" t="s">
        <v>60</v>
      </c>
      <c r="AO2265" t="s">
        <v>67</v>
      </c>
      <c r="AT2265" s="1">
        <v>43765</v>
      </c>
      <c r="AU2265" t="s">
        <v>12870</v>
      </c>
      <c r="AW2265" t="s">
        <v>71</v>
      </c>
      <c r="AX2265" t="s">
        <v>72</v>
      </c>
    </row>
    <row r="2266" spans="1:50" ht="30" hidden="1" x14ac:dyDescent="0.25">
      <c r="A2266" t="str">
        <f>INDEX('Community ID'!B:B,MATCH(M2266,'Community ID'!A:A,0))</f>
        <v>Villa Montaña</v>
      </c>
      <c r="B2266" t="str">
        <f>INDEX('Community ID'!$K:$K,MATCH('Environmental Data'!$N2266,'Community ID'!J:J,0))</f>
        <v>Constanza</v>
      </c>
      <c r="D2266" t="s">
        <v>7189</v>
      </c>
      <c r="F2266" t="s">
        <v>942</v>
      </c>
      <c r="G2266" t="s">
        <v>173</v>
      </c>
      <c r="H2266" t="s">
        <v>7191</v>
      </c>
      <c r="I2266">
        <v>50</v>
      </c>
      <c r="J2266">
        <v>8497541991</v>
      </c>
      <c r="K2266" t="s">
        <v>76</v>
      </c>
      <c r="L2266" t="s">
        <v>108</v>
      </c>
      <c r="M2266" t="s">
        <v>5432</v>
      </c>
      <c r="N2266" t="s">
        <v>97</v>
      </c>
      <c r="O2266" t="s">
        <v>98</v>
      </c>
      <c r="T2266" t="s">
        <v>1836</v>
      </c>
      <c r="U2266" t="s">
        <v>56</v>
      </c>
      <c r="V2266">
        <v>18.8870290015068</v>
      </c>
      <c r="W2266">
        <v>-70.699249142846696</v>
      </c>
      <c r="X2266" t="s">
        <v>82</v>
      </c>
      <c r="Y2266" t="s">
        <v>100</v>
      </c>
      <c r="Z2266" t="s">
        <v>83</v>
      </c>
      <c r="AA2266" t="s">
        <v>155</v>
      </c>
      <c r="AB2266" t="s">
        <v>60</v>
      </c>
      <c r="AD2266" t="s">
        <v>156</v>
      </c>
      <c r="AE2266" t="s">
        <v>176</v>
      </c>
      <c r="AF2266" t="s">
        <v>63</v>
      </c>
      <c r="AG2266" t="s">
        <v>7087</v>
      </c>
      <c r="AH2266" t="s">
        <v>2044</v>
      </c>
      <c r="AI2266" s="2" t="s">
        <v>7192</v>
      </c>
      <c r="AJ2266">
        <v>1</v>
      </c>
      <c r="AK2266" t="s">
        <v>1314</v>
      </c>
      <c r="AL2266">
        <v>4</v>
      </c>
      <c r="AN2266" t="s">
        <v>60</v>
      </c>
      <c r="AO2266" t="s">
        <v>67</v>
      </c>
      <c r="AT2266" s="1">
        <v>43765</v>
      </c>
      <c r="AU2266" t="s">
        <v>12871</v>
      </c>
      <c r="AW2266" t="s">
        <v>71</v>
      </c>
      <c r="AX2266" t="s">
        <v>72</v>
      </c>
    </row>
    <row r="2267" spans="1:50" hidden="1" x14ac:dyDescent="0.25">
      <c r="A2267" t="str">
        <f>INDEX('Community ID'!B:B,MATCH(M2267,'Community ID'!A:A,0))</f>
        <v>Villa Montaña</v>
      </c>
      <c r="B2267" t="str">
        <f>INDEX('Community ID'!$K:$K,MATCH('Environmental Data'!$N2267,'Community ID'!J:J,0))</f>
        <v>Constanza</v>
      </c>
      <c r="D2267" t="s">
        <v>7149</v>
      </c>
      <c r="F2267" t="s">
        <v>7150</v>
      </c>
      <c r="G2267" t="s">
        <v>151</v>
      </c>
      <c r="H2267" t="s">
        <v>7151</v>
      </c>
      <c r="I2267">
        <v>46</v>
      </c>
      <c r="J2267">
        <v>8297999958</v>
      </c>
      <c r="K2267" t="s">
        <v>76</v>
      </c>
      <c r="L2267" t="s">
        <v>247</v>
      </c>
      <c r="M2267" t="s">
        <v>5432</v>
      </c>
      <c r="N2267" t="s">
        <v>97</v>
      </c>
      <c r="O2267" t="s">
        <v>98</v>
      </c>
      <c r="T2267" t="s">
        <v>1836</v>
      </c>
      <c r="U2267" t="s">
        <v>56</v>
      </c>
      <c r="V2267">
        <v>18.886783420908401</v>
      </c>
      <c r="W2267">
        <v>-70.699217594073005</v>
      </c>
      <c r="X2267" t="s">
        <v>82</v>
      </c>
      <c r="Y2267" t="s">
        <v>82</v>
      </c>
      <c r="Z2267" t="s">
        <v>83</v>
      </c>
      <c r="AA2267" t="s">
        <v>84</v>
      </c>
      <c r="AB2267" t="s">
        <v>60</v>
      </c>
      <c r="AD2267" t="s">
        <v>156</v>
      </c>
      <c r="AE2267" t="s">
        <v>176</v>
      </c>
      <c r="AF2267" t="s">
        <v>63</v>
      </c>
      <c r="AG2267" t="s">
        <v>7087</v>
      </c>
      <c r="AH2267" t="s">
        <v>135</v>
      </c>
      <c r="AI2267" t="s">
        <v>7136</v>
      </c>
      <c r="AJ2267">
        <v>1</v>
      </c>
      <c r="AK2267" t="s">
        <v>1314</v>
      </c>
      <c r="AL2267">
        <v>6</v>
      </c>
      <c r="AM2267">
        <v>2</v>
      </c>
      <c r="AN2267" t="s">
        <v>60</v>
      </c>
      <c r="AO2267" t="s">
        <v>67</v>
      </c>
      <c r="AT2267" s="1">
        <v>43765</v>
      </c>
      <c r="AU2267" t="s">
        <v>12872</v>
      </c>
      <c r="AW2267" t="s">
        <v>71</v>
      </c>
      <c r="AX2267" t="s">
        <v>72</v>
      </c>
    </row>
    <row r="2268" spans="1:50" hidden="1" x14ac:dyDescent="0.25">
      <c r="A2268" t="str">
        <f>INDEX('Community ID'!B:B,MATCH(M2268,'Community ID'!A:A,0))</f>
        <v>Villa Montaña</v>
      </c>
      <c r="B2268" t="str">
        <f>INDEX('Community ID'!$K:$K,MATCH('Environmental Data'!$N2268,'Community ID'!J:J,0))</f>
        <v>Constanza</v>
      </c>
      <c r="D2268" t="s">
        <v>7147</v>
      </c>
      <c r="G2268" t="s">
        <v>173</v>
      </c>
      <c r="H2268" s="1">
        <v>30903</v>
      </c>
      <c r="I2268">
        <v>37</v>
      </c>
      <c r="J2268">
        <v>8099237510</v>
      </c>
      <c r="K2268" t="s">
        <v>76</v>
      </c>
      <c r="L2268" t="s">
        <v>127</v>
      </c>
      <c r="M2268" t="s">
        <v>7083</v>
      </c>
      <c r="N2268" t="s">
        <v>97</v>
      </c>
      <c r="O2268" t="s">
        <v>98</v>
      </c>
      <c r="Q2268" t="s">
        <v>134</v>
      </c>
      <c r="T2268" t="s">
        <v>5462</v>
      </c>
      <c r="U2268" t="s">
        <v>56</v>
      </c>
      <c r="V2268">
        <v>18.9119192</v>
      </c>
      <c r="W2268">
        <v>-70.696959899999996</v>
      </c>
      <c r="X2268" t="s">
        <v>82</v>
      </c>
      <c r="Y2268" t="s">
        <v>100</v>
      </c>
      <c r="Z2268" t="s">
        <v>83</v>
      </c>
      <c r="AA2268" t="s">
        <v>84</v>
      </c>
      <c r="AB2268" t="s">
        <v>60</v>
      </c>
      <c r="AD2268" t="s">
        <v>156</v>
      </c>
      <c r="AE2268" t="s">
        <v>176</v>
      </c>
      <c r="AF2268" t="s">
        <v>63</v>
      </c>
      <c r="AG2268" t="s">
        <v>6267</v>
      </c>
      <c r="AH2268" t="s">
        <v>1076</v>
      </c>
      <c r="AI2268" t="s">
        <v>7148</v>
      </c>
      <c r="AJ2268">
        <v>2</v>
      </c>
      <c r="AK2268" t="s">
        <v>2775</v>
      </c>
      <c r="AL2268">
        <v>6</v>
      </c>
      <c r="AM2268">
        <v>1</v>
      </c>
      <c r="AN2268" t="s">
        <v>60</v>
      </c>
      <c r="AO2268" t="s">
        <v>67</v>
      </c>
      <c r="AT2268" s="1">
        <v>43765</v>
      </c>
      <c r="AU2268" t="s">
        <v>12873</v>
      </c>
      <c r="AW2268" t="s">
        <v>71</v>
      </c>
      <c r="AX2268" t="s">
        <v>72</v>
      </c>
    </row>
    <row r="2269" spans="1:50" hidden="1" x14ac:dyDescent="0.25">
      <c r="A2269" t="str">
        <f>INDEX('Community ID'!B:B,MATCH(M2269,'Community ID'!A:A,0))</f>
        <v>Villa Montaña</v>
      </c>
      <c r="B2269" t="str">
        <f>INDEX('Community ID'!$K:$K,MATCH('Environmental Data'!$N2269,'Community ID'!J:J,0))</f>
        <v>Constanza</v>
      </c>
      <c r="D2269" t="s">
        <v>7152</v>
      </c>
      <c r="F2269" t="s">
        <v>7154</v>
      </c>
      <c r="G2269" t="s">
        <v>173</v>
      </c>
      <c r="H2269" t="s">
        <v>7155</v>
      </c>
      <c r="I2269">
        <v>51</v>
      </c>
      <c r="K2269" t="s">
        <v>76</v>
      </c>
      <c r="L2269" t="s">
        <v>127</v>
      </c>
      <c r="M2269" t="s">
        <v>7079</v>
      </c>
      <c r="N2269" t="s">
        <v>97</v>
      </c>
      <c r="O2269" t="s">
        <v>53</v>
      </c>
      <c r="T2269" t="s">
        <v>7075</v>
      </c>
      <c r="U2269" t="s">
        <v>56</v>
      </c>
      <c r="V2269">
        <v>18.902872200000001</v>
      </c>
      <c r="W2269">
        <v>-70.702164100000005</v>
      </c>
      <c r="X2269" t="s">
        <v>82</v>
      </c>
      <c r="Y2269" t="s">
        <v>82</v>
      </c>
      <c r="Z2269" t="s">
        <v>83</v>
      </c>
      <c r="AA2269" t="s">
        <v>155</v>
      </c>
      <c r="AB2269" t="s">
        <v>60</v>
      </c>
      <c r="AD2269" t="s">
        <v>181</v>
      </c>
      <c r="AE2269" t="s">
        <v>176</v>
      </c>
      <c r="AF2269" t="s">
        <v>63</v>
      </c>
      <c r="AG2269" t="s">
        <v>7156</v>
      </c>
      <c r="AH2269" t="s">
        <v>6492</v>
      </c>
      <c r="AI2269" t="s">
        <v>884</v>
      </c>
      <c r="AJ2269">
        <v>2</v>
      </c>
      <c r="AK2269" t="s">
        <v>66</v>
      </c>
      <c r="AL2269">
        <v>3</v>
      </c>
      <c r="AN2269" t="s">
        <v>60</v>
      </c>
      <c r="AO2269" t="s">
        <v>67</v>
      </c>
      <c r="AT2269" s="1">
        <v>43765</v>
      </c>
      <c r="AU2269" t="s">
        <v>12874</v>
      </c>
      <c r="AW2269" t="s">
        <v>71</v>
      </c>
      <c r="AX2269" t="s">
        <v>72</v>
      </c>
    </row>
    <row r="2270" spans="1:50" hidden="1" x14ac:dyDescent="0.25">
      <c r="A2270" t="str">
        <f>INDEX('Community ID'!B:B,MATCH(M2270,'Community ID'!A:A,0))</f>
        <v>Villa Montaña</v>
      </c>
      <c r="B2270" t="str">
        <f>INDEX('Community ID'!$K:$K,MATCH('Environmental Data'!$N2270,'Community ID'!J:J,0))</f>
        <v>Constanza</v>
      </c>
      <c r="D2270" t="s">
        <v>7157</v>
      </c>
      <c r="F2270" t="s">
        <v>1355</v>
      </c>
      <c r="G2270" t="s">
        <v>173</v>
      </c>
      <c r="H2270" t="s">
        <v>7158</v>
      </c>
      <c r="I2270">
        <v>44</v>
      </c>
      <c r="J2270">
        <v>8492652935</v>
      </c>
      <c r="K2270" t="s">
        <v>76</v>
      </c>
      <c r="L2270" t="s">
        <v>127</v>
      </c>
      <c r="M2270" t="s">
        <v>7079</v>
      </c>
      <c r="N2270" t="s">
        <v>97</v>
      </c>
      <c r="O2270" t="s">
        <v>98</v>
      </c>
      <c r="Q2270" t="s">
        <v>134</v>
      </c>
      <c r="S2270">
        <v>5300358412</v>
      </c>
      <c r="T2270" t="s">
        <v>5462</v>
      </c>
      <c r="U2270" t="s">
        <v>56</v>
      </c>
      <c r="V2270">
        <v>18.9119192</v>
      </c>
      <c r="W2270">
        <v>-70.696959899999996</v>
      </c>
      <c r="X2270" t="s">
        <v>82</v>
      </c>
      <c r="Y2270" t="s">
        <v>82</v>
      </c>
      <c r="Z2270" t="s">
        <v>83</v>
      </c>
      <c r="AA2270" t="s">
        <v>155</v>
      </c>
      <c r="AC2270" t="s">
        <v>60</v>
      </c>
      <c r="AD2270" t="s">
        <v>156</v>
      </c>
      <c r="AE2270" t="s">
        <v>157</v>
      </c>
      <c r="AF2270" t="s">
        <v>111</v>
      </c>
      <c r="AG2270" t="s">
        <v>7159</v>
      </c>
      <c r="AH2270" t="s">
        <v>621</v>
      </c>
      <c r="AI2270" t="s">
        <v>7160</v>
      </c>
      <c r="AJ2270">
        <v>2</v>
      </c>
      <c r="AK2270" t="s">
        <v>66</v>
      </c>
      <c r="AL2270">
        <v>1</v>
      </c>
      <c r="AM2270">
        <v>0</v>
      </c>
      <c r="AN2270" t="s">
        <v>60</v>
      </c>
      <c r="AO2270" t="s">
        <v>170</v>
      </c>
      <c r="AT2270" s="1">
        <v>43765</v>
      </c>
      <c r="AU2270" t="s">
        <v>12875</v>
      </c>
      <c r="AW2270" t="s">
        <v>71</v>
      </c>
      <c r="AX2270" t="s">
        <v>72</v>
      </c>
    </row>
    <row r="2271" spans="1:50" hidden="1" x14ac:dyDescent="0.25">
      <c r="A2271" t="str">
        <f>INDEX('Community ID'!B:B,MATCH(M2271,'Community ID'!A:A,0))</f>
        <v>Villa Montaña</v>
      </c>
      <c r="B2271" t="str">
        <f>INDEX('Community ID'!$K:$K,MATCH('Environmental Data'!$N2271,'Community ID'!J:J,0))</f>
        <v>Constanza</v>
      </c>
      <c r="D2271" t="s">
        <v>7193</v>
      </c>
      <c r="G2271" t="s">
        <v>173</v>
      </c>
      <c r="H2271" t="s">
        <v>7194</v>
      </c>
      <c r="I2271">
        <v>15</v>
      </c>
      <c r="J2271">
        <v>8497110204</v>
      </c>
      <c r="K2271" t="s">
        <v>201</v>
      </c>
      <c r="L2271" t="s">
        <v>118</v>
      </c>
      <c r="M2271" t="s">
        <v>5432</v>
      </c>
      <c r="N2271" t="s">
        <v>97</v>
      </c>
      <c r="O2271" t="s">
        <v>98</v>
      </c>
      <c r="Q2271" t="s">
        <v>338</v>
      </c>
      <c r="T2271" t="s">
        <v>1836</v>
      </c>
      <c r="U2271" t="s">
        <v>56</v>
      </c>
      <c r="V2271">
        <v>18.887503636759</v>
      </c>
      <c r="W2271">
        <v>-70.698900854123906</v>
      </c>
      <c r="X2271" t="s">
        <v>57</v>
      </c>
      <c r="Y2271" t="s">
        <v>57</v>
      </c>
      <c r="Z2271" t="s">
        <v>83</v>
      </c>
      <c r="AA2271" t="s">
        <v>155</v>
      </c>
      <c r="AB2271" t="s">
        <v>60</v>
      </c>
      <c r="AD2271" t="s">
        <v>156</v>
      </c>
      <c r="AE2271" t="s">
        <v>176</v>
      </c>
      <c r="AF2271" t="s">
        <v>63</v>
      </c>
      <c r="AG2271" t="s">
        <v>321</v>
      </c>
      <c r="AH2271" t="s">
        <v>2044</v>
      </c>
      <c r="AI2271" t="s">
        <v>326</v>
      </c>
      <c r="AJ2271">
        <v>1</v>
      </c>
      <c r="AK2271" t="s">
        <v>1314</v>
      </c>
      <c r="AL2271">
        <v>2</v>
      </c>
      <c r="AN2271" t="s">
        <v>60</v>
      </c>
      <c r="AO2271" t="s">
        <v>67</v>
      </c>
      <c r="AT2271" s="1">
        <v>43765</v>
      </c>
      <c r="AU2271" t="s">
        <v>12876</v>
      </c>
      <c r="AW2271" t="s">
        <v>71</v>
      </c>
      <c r="AX2271" t="s">
        <v>72</v>
      </c>
    </row>
    <row r="2272" spans="1:50" hidden="1" x14ac:dyDescent="0.25">
      <c r="A2272" t="str">
        <f>INDEX('Community ID'!B:B,MATCH(M2272,'Community ID'!A:A,0))</f>
        <v>El Convento</v>
      </c>
      <c r="B2272" t="str">
        <f>INDEX('Community ID'!$K:$K,MATCH('Environmental Data'!$N2272,'Community ID'!J:J,0))</f>
        <v>Constanza</v>
      </c>
      <c r="D2272" t="s">
        <v>7195</v>
      </c>
      <c r="F2272" t="s">
        <v>7196</v>
      </c>
      <c r="G2272" t="s">
        <v>151</v>
      </c>
      <c r="H2272" s="1">
        <v>35472</v>
      </c>
      <c r="I2272">
        <v>24</v>
      </c>
      <c r="K2272" t="s">
        <v>132</v>
      </c>
      <c r="L2272" t="s">
        <v>247</v>
      </c>
      <c r="M2272" t="s">
        <v>5581</v>
      </c>
      <c r="N2272" t="s">
        <v>97</v>
      </c>
      <c r="O2272" t="s">
        <v>147</v>
      </c>
      <c r="Q2272" t="s">
        <v>134</v>
      </c>
      <c r="T2272" t="s">
        <v>1836</v>
      </c>
      <c r="U2272" t="s">
        <v>56</v>
      </c>
      <c r="V2272">
        <v>18.856865214201399</v>
      </c>
      <c r="W2272">
        <v>-70.686194496295101</v>
      </c>
      <c r="X2272" t="s">
        <v>82</v>
      </c>
      <c r="Y2272" t="s">
        <v>100</v>
      </c>
      <c r="Z2272" t="s">
        <v>83</v>
      </c>
      <c r="AA2272" t="s">
        <v>59</v>
      </c>
      <c r="AC2272" t="s">
        <v>60</v>
      </c>
      <c r="AD2272" t="s">
        <v>181</v>
      </c>
      <c r="AE2272" t="s">
        <v>176</v>
      </c>
      <c r="AF2272" t="s">
        <v>63</v>
      </c>
      <c r="AG2272" t="s">
        <v>5049</v>
      </c>
      <c r="AH2272" t="s">
        <v>135</v>
      </c>
      <c r="AI2272" t="s">
        <v>7197</v>
      </c>
      <c r="AJ2272">
        <v>1</v>
      </c>
      <c r="AK2272" t="s">
        <v>1314</v>
      </c>
      <c r="AL2272">
        <v>2</v>
      </c>
      <c r="AN2272" t="s">
        <v>60</v>
      </c>
      <c r="AO2272" t="s">
        <v>67</v>
      </c>
      <c r="AT2272" s="1">
        <v>43763</v>
      </c>
      <c r="AU2272" t="s">
        <v>12877</v>
      </c>
      <c r="AW2272" t="s">
        <v>71</v>
      </c>
      <c r="AX2272" t="s">
        <v>72</v>
      </c>
    </row>
    <row r="2273" spans="1:50" hidden="1" x14ac:dyDescent="0.25">
      <c r="A2273" t="str">
        <f>INDEX('Community ID'!B:B,MATCH(M2273,'Community ID'!A:A,0))</f>
        <v>El Convento</v>
      </c>
      <c r="B2273" t="str">
        <f>INDEX('Community ID'!$K:$K,MATCH('Environmental Data'!$N2273,'Community ID'!J:J,0))</f>
        <v>Constanza</v>
      </c>
      <c r="D2273" t="s">
        <v>7198</v>
      </c>
      <c r="F2273" t="s">
        <v>7199</v>
      </c>
      <c r="G2273" t="s">
        <v>173</v>
      </c>
      <c r="H2273" s="1">
        <v>26726</v>
      </c>
      <c r="I2273">
        <v>48</v>
      </c>
      <c r="J2273">
        <v>8298982014</v>
      </c>
      <c r="K2273" t="s">
        <v>76</v>
      </c>
      <c r="L2273" t="s">
        <v>127</v>
      </c>
      <c r="M2273" t="s">
        <v>5581</v>
      </c>
      <c r="N2273" t="s">
        <v>97</v>
      </c>
      <c r="O2273" t="s">
        <v>98</v>
      </c>
      <c r="Q2273" t="s">
        <v>919</v>
      </c>
      <c r="T2273" t="s">
        <v>1836</v>
      </c>
      <c r="U2273" t="s">
        <v>56</v>
      </c>
      <c r="V2273">
        <v>18.856807630526699</v>
      </c>
      <c r="W2273">
        <v>-70.686205560407302</v>
      </c>
      <c r="X2273" t="s">
        <v>82</v>
      </c>
      <c r="Y2273" t="s">
        <v>82</v>
      </c>
      <c r="Z2273" t="s">
        <v>83</v>
      </c>
      <c r="AA2273" t="s">
        <v>84</v>
      </c>
      <c r="AC2273" t="s">
        <v>60</v>
      </c>
      <c r="AD2273" t="s">
        <v>181</v>
      </c>
      <c r="AE2273" t="s">
        <v>176</v>
      </c>
      <c r="AF2273" t="s">
        <v>111</v>
      </c>
      <c r="AG2273" t="s">
        <v>135</v>
      </c>
      <c r="AH2273" t="s">
        <v>135</v>
      </c>
      <c r="AI2273" t="s">
        <v>1596</v>
      </c>
      <c r="AJ2273">
        <v>1</v>
      </c>
      <c r="AK2273" t="s">
        <v>1314</v>
      </c>
      <c r="AL2273">
        <v>3</v>
      </c>
      <c r="AN2273" t="s">
        <v>60</v>
      </c>
      <c r="AO2273" t="s">
        <v>67</v>
      </c>
      <c r="AT2273" s="1">
        <v>43763</v>
      </c>
      <c r="AU2273" t="s">
        <v>12878</v>
      </c>
      <c r="AW2273" t="s">
        <v>71</v>
      </c>
      <c r="AX2273" t="s">
        <v>72</v>
      </c>
    </row>
    <row r="2274" spans="1:50" ht="30" hidden="1" x14ac:dyDescent="0.25">
      <c r="A2274" t="str">
        <f>INDEX('Community ID'!B:B,MATCH(M2274,'Community ID'!A:A,0))</f>
        <v>El Convento</v>
      </c>
      <c r="B2274" t="str">
        <f>INDEX('Community ID'!$K:$K,MATCH('Environmental Data'!$N2274,'Community ID'!J:J,0))</f>
        <v>Constanza</v>
      </c>
      <c r="D2274" t="s">
        <v>7200</v>
      </c>
      <c r="F2274" t="s">
        <v>5680</v>
      </c>
      <c r="G2274" t="s">
        <v>173</v>
      </c>
      <c r="H2274" s="1">
        <v>24331</v>
      </c>
      <c r="I2274">
        <v>55</v>
      </c>
      <c r="K2274" t="s">
        <v>49</v>
      </c>
      <c r="L2274" t="s">
        <v>127</v>
      </c>
      <c r="M2274" t="s">
        <v>5581</v>
      </c>
      <c r="N2274" t="s">
        <v>97</v>
      </c>
      <c r="O2274" t="s">
        <v>98</v>
      </c>
      <c r="Q2274" t="s">
        <v>134</v>
      </c>
      <c r="T2274" t="s">
        <v>1836</v>
      </c>
      <c r="U2274" t="s">
        <v>56</v>
      </c>
      <c r="V2274">
        <v>18.8568210014827</v>
      </c>
      <c r="W2274">
        <v>-70.686107084583597</v>
      </c>
      <c r="X2274" t="s">
        <v>82</v>
      </c>
      <c r="Y2274" t="s">
        <v>82</v>
      </c>
      <c r="Z2274" t="s">
        <v>83</v>
      </c>
      <c r="AA2274" t="s">
        <v>84</v>
      </c>
      <c r="AB2274" t="s">
        <v>60</v>
      </c>
      <c r="AD2274" t="s">
        <v>181</v>
      </c>
      <c r="AE2274" t="s">
        <v>176</v>
      </c>
      <c r="AF2274" t="s">
        <v>63</v>
      </c>
      <c r="AG2274" t="s">
        <v>621</v>
      </c>
      <c r="AH2274" t="s">
        <v>135</v>
      </c>
      <c r="AI2274" s="2" t="s">
        <v>7201</v>
      </c>
      <c r="AJ2274">
        <v>1</v>
      </c>
      <c r="AK2274" t="s">
        <v>1314</v>
      </c>
      <c r="AL2274">
        <v>4</v>
      </c>
      <c r="AN2274" t="s">
        <v>60</v>
      </c>
      <c r="AO2274" t="s">
        <v>67</v>
      </c>
      <c r="AT2274" s="1">
        <v>43763</v>
      </c>
      <c r="AU2274" t="s">
        <v>12879</v>
      </c>
      <c r="AW2274" t="s">
        <v>71</v>
      </c>
      <c r="AX2274" t="s">
        <v>72</v>
      </c>
    </row>
    <row r="2275" spans="1:50" hidden="1" x14ac:dyDescent="0.25">
      <c r="A2275" t="str">
        <f>INDEX('Community ID'!B:B,MATCH(M2275,'Community ID'!A:A,0))</f>
        <v>El Convento</v>
      </c>
      <c r="B2275" t="str">
        <f>INDEX('Community ID'!$K:$K,MATCH('Environmental Data'!$N2275,'Community ID'!J:J,0))</f>
        <v>Constanza</v>
      </c>
      <c r="D2275" t="s">
        <v>7202</v>
      </c>
      <c r="F2275" t="s">
        <v>7203</v>
      </c>
      <c r="G2275" t="s">
        <v>151</v>
      </c>
      <c r="H2275" t="s">
        <v>7204</v>
      </c>
      <c r="I2275">
        <v>40</v>
      </c>
      <c r="J2275">
        <v>8299260575</v>
      </c>
      <c r="K2275" t="s">
        <v>49</v>
      </c>
      <c r="L2275" t="s">
        <v>247</v>
      </c>
      <c r="M2275" t="s">
        <v>5610</v>
      </c>
      <c r="N2275" t="s">
        <v>97</v>
      </c>
      <c r="O2275" t="s">
        <v>147</v>
      </c>
      <c r="T2275" t="s">
        <v>1836</v>
      </c>
      <c r="U2275" t="s">
        <v>56</v>
      </c>
      <c r="V2275">
        <v>18.856878667156</v>
      </c>
      <c r="W2275">
        <v>-70.686046807161205</v>
      </c>
      <c r="X2275" t="s">
        <v>82</v>
      </c>
      <c r="Y2275" t="s">
        <v>82</v>
      </c>
      <c r="Z2275" t="s">
        <v>83</v>
      </c>
      <c r="AA2275" t="s">
        <v>84</v>
      </c>
      <c r="AB2275" t="s">
        <v>60</v>
      </c>
      <c r="AD2275" t="s">
        <v>181</v>
      </c>
      <c r="AE2275" t="s">
        <v>176</v>
      </c>
      <c r="AF2275" t="s">
        <v>63</v>
      </c>
      <c r="AG2275" t="s">
        <v>135</v>
      </c>
      <c r="AH2275" t="s">
        <v>135</v>
      </c>
      <c r="AI2275" t="s">
        <v>7205</v>
      </c>
      <c r="AJ2275">
        <v>1</v>
      </c>
      <c r="AK2275" t="s">
        <v>1314</v>
      </c>
      <c r="AL2275">
        <v>1</v>
      </c>
      <c r="AN2275" t="s">
        <v>60</v>
      </c>
      <c r="AO2275" t="s">
        <v>67</v>
      </c>
      <c r="AT2275" s="1">
        <v>43763</v>
      </c>
      <c r="AU2275" t="s">
        <v>12880</v>
      </c>
      <c r="AW2275" t="s">
        <v>71</v>
      </c>
      <c r="AX2275" t="s">
        <v>72</v>
      </c>
    </row>
    <row r="2276" spans="1:50" hidden="1" x14ac:dyDescent="0.25">
      <c r="A2276" t="str">
        <f>INDEX('Community ID'!B:B,MATCH(M2276,'Community ID'!A:A,0))</f>
        <v>El Convento</v>
      </c>
      <c r="B2276" t="str">
        <f>INDEX('Community ID'!$K:$K,MATCH('Environmental Data'!$N2276,'Community ID'!J:J,0))</f>
        <v>Constanza</v>
      </c>
      <c r="D2276" t="s">
        <v>7206</v>
      </c>
      <c r="G2276" t="s">
        <v>173</v>
      </c>
      <c r="H2276" t="s">
        <v>7207</v>
      </c>
      <c r="I2276">
        <v>26</v>
      </c>
      <c r="J2276">
        <v>8297289807</v>
      </c>
      <c r="K2276" t="s">
        <v>201</v>
      </c>
      <c r="L2276" t="s">
        <v>127</v>
      </c>
      <c r="M2276" t="s">
        <v>5610</v>
      </c>
      <c r="N2276" t="s">
        <v>97</v>
      </c>
      <c r="O2276" t="s">
        <v>147</v>
      </c>
      <c r="Q2276" t="s">
        <v>134</v>
      </c>
      <c r="T2276" t="s">
        <v>1836</v>
      </c>
      <c r="U2276" t="s">
        <v>56</v>
      </c>
      <c r="V2276">
        <v>18.856827034632499</v>
      </c>
      <c r="W2276">
        <v>-70.686253923988602</v>
      </c>
      <c r="X2276" t="s">
        <v>82</v>
      </c>
      <c r="Y2276" t="s">
        <v>82</v>
      </c>
      <c r="Z2276" t="s">
        <v>83</v>
      </c>
      <c r="AA2276" t="s">
        <v>84</v>
      </c>
      <c r="AC2276" t="s">
        <v>60</v>
      </c>
      <c r="AD2276" t="s">
        <v>181</v>
      </c>
      <c r="AE2276" t="s">
        <v>157</v>
      </c>
      <c r="AF2276" t="s">
        <v>63</v>
      </c>
      <c r="AG2276" t="s">
        <v>1627</v>
      </c>
      <c r="AH2276" t="s">
        <v>7208</v>
      </c>
      <c r="AI2276" t="s">
        <v>1549</v>
      </c>
      <c r="AJ2276">
        <v>1</v>
      </c>
      <c r="AK2276" t="s">
        <v>1314</v>
      </c>
      <c r="AL2276">
        <v>7</v>
      </c>
      <c r="AM2276">
        <v>1</v>
      </c>
      <c r="AN2276" t="s">
        <v>60</v>
      </c>
      <c r="AO2276" t="s">
        <v>67</v>
      </c>
      <c r="AT2276" s="1">
        <v>43763</v>
      </c>
      <c r="AU2276" t="s">
        <v>12881</v>
      </c>
      <c r="AW2276" t="s">
        <v>71</v>
      </c>
      <c r="AX2276" t="s">
        <v>72</v>
      </c>
    </row>
    <row r="2277" spans="1:50" ht="30" hidden="1" x14ac:dyDescent="0.25">
      <c r="A2277" t="str">
        <f>INDEX('Community ID'!B:B,MATCH(M2277,'Community ID'!A:A,0))</f>
        <v>El Convento</v>
      </c>
      <c r="B2277" t="str">
        <f>INDEX('Community ID'!$K:$K,MATCH('Environmental Data'!$N2277,'Community ID'!J:J,0))</f>
        <v>Constanza</v>
      </c>
      <c r="D2277" t="s">
        <v>7209</v>
      </c>
      <c r="F2277" t="s">
        <v>7210</v>
      </c>
      <c r="H2277" s="1">
        <v>23743</v>
      </c>
      <c r="I2277">
        <v>56</v>
      </c>
      <c r="J2277">
        <v>8296330184</v>
      </c>
      <c r="K2277" t="s">
        <v>132</v>
      </c>
      <c r="L2277" t="s">
        <v>247</v>
      </c>
      <c r="M2277" t="s">
        <v>5610</v>
      </c>
      <c r="N2277" t="s">
        <v>97</v>
      </c>
      <c r="O2277" t="s">
        <v>147</v>
      </c>
      <c r="Q2277" t="s">
        <v>134</v>
      </c>
      <c r="T2277" t="s">
        <v>1836</v>
      </c>
      <c r="U2277" t="s">
        <v>56</v>
      </c>
      <c r="V2277">
        <v>18.857293864729598</v>
      </c>
      <c r="W2277">
        <v>-70.685986206001303</v>
      </c>
      <c r="X2277" t="s">
        <v>275</v>
      </c>
      <c r="Y2277" t="s">
        <v>275</v>
      </c>
      <c r="Z2277" t="s">
        <v>83</v>
      </c>
      <c r="AA2277" t="s">
        <v>84</v>
      </c>
      <c r="AB2277" t="s">
        <v>60</v>
      </c>
      <c r="AD2277" t="s">
        <v>181</v>
      </c>
      <c r="AE2277" t="s">
        <v>176</v>
      </c>
      <c r="AF2277" t="s">
        <v>63</v>
      </c>
      <c r="AG2277" t="s">
        <v>135</v>
      </c>
      <c r="AH2277" t="s">
        <v>135</v>
      </c>
      <c r="AI2277" s="2" t="s">
        <v>7211</v>
      </c>
      <c r="AJ2277">
        <v>1</v>
      </c>
      <c r="AK2277" t="s">
        <v>1314</v>
      </c>
      <c r="AL2277">
        <v>2</v>
      </c>
      <c r="AN2277" t="s">
        <v>60</v>
      </c>
      <c r="AO2277" t="s">
        <v>67</v>
      </c>
      <c r="AT2277" s="1">
        <v>43763</v>
      </c>
      <c r="AU2277" t="s">
        <v>12882</v>
      </c>
      <c r="AW2277" t="s">
        <v>71</v>
      </c>
      <c r="AX2277" t="s">
        <v>72</v>
      </c>
    </row>
    <row r="2278" spans="1:50" hidden="1" x14ac:dyDescent="0.25">
      <c r="A2278" t="str">
        <f>INDEX('Community ID'!B:B,MATCH(M2278,'Community ID'!A:A,0))</f>
        <v>El Convento</v>
      </c>
      <c r="B2278" t="str">
        <f>INDEX('Community ID'!$K:$K,MATCH('Environmental Data'!$N2278,'Community ID'!J:J,0))</f>
        <v>Constanza</v>
      </c>
      <c r="D2278" t="s">
        <v>7212</v>
      </c>
      <c r="G2278" t="s">
        <v>151</v>
      </c>
      <c r="H2278" s="1">
        <v>20455</v>
      </c>
      <c r="I2278">
        <v>65</v>
      </c>
      <c r="J2278">
        <v>8299256951</v>
      </c>
      <c r="K2278" t="s">
        <v>76</v>
      </c>
      <c r="L2278" t="s">
        <v>247</v>
      </c>
      <c r="M2278" t="s">
        <v>5581</v>
      </c>
      <c r="N2278" t="s">
        <v>97</v>
      </c>
      <c r="O2278" t="s">
        <v>147</v>
      </c>
      <c r="Q2278" t="s">
        <v>134</v>
      </c>
      <c r="T2278" t="s">
        <v>1836</v>
      </c>
      <c r="U2278" t="s">
        <v>56</v>
      </c>
      <c r="V2278">
        <v>18.856594688276601</v>
      </c>
      <c r="W2278">
        <v>-70.6861849409255</v>
      </c>
      <c r="X2278" t="s">
        <v>82</v>
      </c>
      <c r="Y2278" t="s">
        <v>82</v>
      </c>
      <c r="Z2278" t="s">
        <v>83</v>
      </c>
      <c r="AA2278" t="s">
        <v>84</v>
      </c>
      <c r="AB2278" t="s">
        <v>60</v>
      </c>
      <c r="AD2278" t="s">
        <v>181</v>
      </c>
      <c r="AE2278" t="s">
        <v>157</v>
      </c>
      <c r="AF2278" t="s">
        <v>63</v>
      </c>
      <c r="AG2278" t="s">
        <v>135</v>
      </c>
      <c r="AH2278" t="s">
        <v>135</v>
      </c>
      <c r="AI2278" t="s">
        <v>5500</v>
      </c>
      <c r="AJ2278">
        <v>1</v>
      </c>
      <c r="AK2278" t="s">
        <v>1314</v>
      </c>
      <c r="AL2278">
        <v>2</v>
      </c>
      <c r="AN2278" t="s">
        <v>60</v>
      </c>
      <c r="AO2278" t="s">
        <v>170</v>
      </c>
      <c r="AT2278" s="1">
        <v>43763</v>
      </c>
      <c r="AU2278" t="s">
        <v>12883</v>
      </c>
      <c r="AW2278" t="s">
        <v>71</v>
      </c>
      <c r="AX2278" t="s">
        <v>72</v>
      </c>
    </row>
    <row r="2279" spans="1:50" hidden="1" x14ac:dyDescent="0.25">
      <c r="A2279" t="str">
        <f>INDEX('Community ID'!B:B,MATCH(M2279,'Community ID'!A:A,0))</f>
        <v>Los Embassadores</v>
      </c>
      <c r="B2279" t="str">
        <f>INDEX('Community ID'!$K:$K,MATCH('Environmental Data'!$N2279,'Community ID'!J:J,0))</f>
        <v>Constanza</v>
      </c>
      <c r="D2279" t="s">
        <v>7607</v>
      </c>
      <c r="F2279" t="s">
        <v>5417</v>
      </c>
      <c r="G2279" t="s">
        <v>173</v>
      </c>
      <c r="H2279" t="s">
        <v>7608</v>
      </c>
      <c r="I2279">
        <v>22</v>
      </c>
      <c r="J2279">
        <v>8298658745</v>
      </c>
      <c r="K2279" t="s">
        <v>132</v>
      </c>
      <c r="L2279" t="s">
        <v>118</v>
      </c>
      <c r="M2279" t="s">
        <v>7435</v>
      </c>
      <c r="N2279" t="s">
        <v>97</v>
      </c>
      <c r="O2279" t="s">
        <v>98</v>
      </c>
      <c r="S2279">
        <v>40240637831</v>
      </c>
      <c r="T2279" t="s">
        <v>836</v>
      </c>
      <c r="U2279" t="s">
        <v>56</v>
      </c>
      <c r="V2279">
        <v>18.913443699999998</v>
      </c>
      <c r="W2279">
        <v>-70.743948000000003</v>
      </c>
      <c r="X2279" t="s">
        <v>82</v>
      </c>
      <c r="Y2279" t="s">
        <v>57</v>
      </c>
      <c r="Z2279" t="s">
        <v>166</v>
      </c>
      <c r="AA2279" t="s">
        <v>84</v>
      </c>
      <c r="AC2279" t="s">
        <v>60</v>
      </c>
      <c r="AD2279" t="s">
        <v>156</v>
      </c>
      <c r="AE2279" t="s">
        <v>157</v>
      </c>
      <c r="AF2279" t="s">
        <v>111</v>
      </c>
      <c r="AG2279" t="s">
        <v>64</v>
      </c>
      <c r="AH2279" t="s">
        <v>64</v>
      </c>
      <c r="AI2279" t="s">
        <v>7609</v>
      </c>
      <c r="AJ2279">
        <v>1</v>
      </c>
      <c r="AK2279" t="s">
        <v>837</v>
      </c>
      <c r="AL2279">
        <v>4</v>
      </c>
      <c r="AM2279">
        <v>2</v>
      </c>
      <c r="AN2279" t="s">
        <v>60</v>
      </c>
      <c r="AO2279" t="s">
        <v>67</v>
      </c>
      <c r="AT2279" s="1">
        <v>43763</v>
      </c>
      <c r="AU2279" t="s">
        <v>12884</v>
      </c>
      <c r="AW2279" t="s">
        <v>71</v>
      </c>
      <c r="AX2279" t="s">
        <v>72</v>
      </c>
    </row>
    <row r="2280" spans="1:50" hidden="1" x14ac:dyDescent="0.25">
      <c r="A2280" t="str">
        <f>INDEX('Community ID'!B:B,MATCH(M2280,'Community ID'!A:A,0))</f>
        <v>Los Embassadores</v>
      </c>
      <c r="B2280" t="str">
        <f>INDEX('Community ID'!$K:$K,MATCH('Environmental Data'!$N2280,'Community ID'!J:J,0))</f>
        <v>Constanza</v>
      </c>
      <c r="D2280" t="s">
        <v>7432</v>
      </c>
      <c r="F2280" t="s">
        <v>7433</v>
      </c>
      <c r="G2280" t="s">
        <v>151</v>
      </c>
      <c r="H2280" t="s">
        <v>7434</v>
      </c>
      <c r="I2280">
        <v>63</v>
      </c>
      <c r="J2280">
        <v>8299649145</v>
      </c>
      <c r="K2280" t="s">
        <v>49</v>
      </c>
      <c r="L2280" t="s">
        <v>860</v>
      </c>
      <c r="M2280" t="s">
        <v>7435</v>
      </c>
      <c r="N2280" t="s">
        <v>97</v>
      </c>
      <c r="O2280" t="s">
        <v>98</v>
      </c>
      <c r="Q2280" t="s">
        <v>134</v>
      </c>
      <c r="S2280">
        <v>5300018842</v>
      </c>
      <c r="T2280" t="s">
        <v>836</v>
      </c>
      <c r="U2280" t="s">
        <v>56</v>
      </c>
      <c r="V2280">
        <v>18.914962299999999</v>
      </c>
      <c r="W2280">
        <v>-70.745236800000001</v>
      </c>
      <c r="X2280" t="s">
        <v>82</v>
      </c>
      <c r="Y2280" t="s">
        <v>82</v>
      </c>
      <c r="Z2280" t="s">
        <v>166</v>
      </c>
      <c r="AA2280" t="s">
        <v>84</v>
      </c>
      <c r="AB2280" t="s">
        <v>61</v>
      </c>
      <c r="AC2280" t="s">
        <v>61</v>
      </c>
      <c r="AD2280" t="s">
        <v>156</v>
      </c>
      <c r="AE2280" t="s">
        <v>157</v>
      </c>
      <c r="AF2280" t="s">
        <v>111</v>
      </c>
      <c r="AG2280" t="s">
        <v>64</v>
      </c>
      <c r="AH2280" t="s">
        <v>64</v>
      </c>
      <c r="AI2280" t="s">
        <v>7436</v>
      </c>
      <c r="AJ2280">
        <v>1</v>
      </c>
      <c r="AK2280" t="s">
        <v>837</v>
      </c>
      <c r="AL2280">
        <v>1</v>
      </c>
      <c r="AM2280">
        <v>0</v>
      </c>
      <c r="AN2280" t="s">
        <v>60</v>
      </c>
      <c r="AO2280" t="s">
        <v>67</v>
      </c>
      <c r="AT2280" s="1">
        <v>43763</v>
      </c>
      <c r="AU2280" t="s">
        <v>12885</v>
      </c>
      <c r="AW2280" t="s">
        <v>71</v>
      </c>
      <c r="AX2280" t="s">
        <v>72</v>
      </c>
    </row>
    <row r="2281" spans="1:50" hidden="1" x14ac:dyDescent="0.25">
      <c r="A2281" t="str">
        <f>INDEX('Community ID'!B:B,MATCH(M2281,'Community ID'!A:A,0))</f>
        <v>Rio Grande</v>
      </c>
      <c r="B2281" t="str">
        <f>INDEX('Community ID'!$K:$K,MATCH('Environmental Data'!$N2281,'Community ID'!J:J,0))</f>
        <v>Constanza</v>
      </c>
      <c r="D2281" t="s">
        <v>7289</v>
      </c>
      <c r="G2281" t="s">
        <v>173</v>
      </c>
      <c r="H2281" s="1">
        <v>35858</v>
      </c>
      <c r="I2281">
        <v>23</v>
      </c>
      <c r="J2281">
        <v>8296585741</v>
      </c>
      <c r="K2281" t="s">
        <v>132</v>
      </c>
      <c r="L2281" t="s">
        <v>4749</v>
      </c>
      <c r="M2281" t="s">
        <v>5526</v>
      </c>
      <c r="N2281" t="s">
        <v>97</v>
      </c>
      <c r="O2281" t="s">
        <v>98</v>
      </c>
      <c r="Q2281" t="s">
        <v>134</v>
      </c>
      <c r="T2281" t="s">
        <v>1836</v>
      </c>
      <c r="U2281" t="s">
        <v>56</v>
      </c>
      <c r="V2281">
        <v>18.8739505922597</v>
      </c>
      <c r="W2281">
        <v>-70.728620421207197</v>
      </c>
      <c r="X2281" t="s">
        <v>82</v>
      </c>
      <c r="Y2281" t="s">
        <v>275</v>
      </c>
      <c r="Z2281" t="s">
        <v>83</v>
      </c>
      <c r="AA2281" t="s">
        <v>155</v>
      </c>
      <c r="AC2281" t="s">
        <v>60</v>
      </c>
      <c r="AD2281" t="s">
        <v>181</v>
      </c>
      <c r="AE2281" t="s">
        <v>176</v>
      </c>
      <c r="AF2281" t="s">
        <v>63</v>
      </c>
      <c r="AG2281" t="s">
        <v>135</v>
      </c>
      <c r="AH2281" t="s">
        <v>2044</v>
      </c>
      <c r="AI2281" t="s">
        <v>5824</v>
      </c>
      <c r="AJ2281">
        <v>1</v>
      </c>
      <c r="AK2281" t="s">
        <v>1314</v>
      </c>
      <c r="AL2281">
        <v>3</v>
      </c>
      <c r="AM2281">
        <v>1</v>
      </c>
      <c r="AN2281" t="s">
        <v>60</v>
      </c>
      <c r="AO2281" t="s">
        <v>67</v>
      </c>
      <c r="AT2281" s="1">
        <v>43748</v>
      </c>
      <c r="AU2281" t="s">
        <v>12886</v>
      </c>
      <c r="AW2281" t="s">
        <v>71</v>
      </c>
      <c r="AX2281" t="s">
        <v>72</v>
      </c>
    </row>
    <row r="2282" spans="1:50" hidden="1" x14ac:dyDescent="0.25">
      <c r="A2282" t="str">
        <f>INDEX('Community ID'!B:B,MATCH(M2282,'Community ID'!A:A,0))</f>
        <v>Rio Grande</v>
      </c>
      <c r="B2282" t="str">
        <f>INDEX('Community ID'!$K:$K,MATCH('Environmental Data'!$N2282,'Community ID'!J:J,0))</f>
        <v>Constanza</v>
      </c>
      <c r="D2282" t="s">
        <v>7290</v>
      </c>
      <c r="F2282" t="s">
        <v>1187</v>
      </c>
      <c r="G2282" t="s">
        <v>173</v>
      </c>
      <c r="H2282" t="s">
        <v>5573</v>
      </c>
      <c r="I2282">
        <v>25</v>
      </c>
      <c r="K2282" t="s">
        <v>49</v>
      </c>
      <c r="L2282" t="s">
        <v>127</v>
      </c>
      <c r="M2282" t="s">
        <v>5526</v>
      </c>
      <c r="N2282" t="s">
        <v>97</v>
      </c>
      <c r="O2282" t="s">
        <v>98</v>
      </c>
      <c r="T2282" t="s">
        <v>1836</v>
      </c>
      <c r="U2282" t="s">
        <v>56</v>
      </c>
      <c r="V2282">
        <v>18.8732111104053</v>
      </c>
      <c r="W2282">
        <v>-70.728975094565399</v>
      </c>
      <c r="X2282" t="s">
        <v>196</v>
      </c>
      <c r="Y2282" t="s">
        <v>275</v>
      </c>
      <c r="Z2282" t="s">
        <v>83</v>
      </c>
      <c r="AA2282" t="s">
        <v>155</v>
      </c>
      <c r="AB2282" t="s">
        <v>61</v>
      </c>
      <c r="AC2282" t="s">
        <v>61</v>
      </c>
      <c r="AD2282" t="s">
        <v>181</v>
      </c>
      <c r="AE2282" t="s">
        <v>157</v>
      </c>
      <c r="AF2282" t="s">
        <v>86</v>
      </c>
      <c r="AG2282" t="s">
        <v>135</v>
      </c>
      <c r="AH2282" t="s">
        <v>135</v>
      </c>
      <c r="AI2282" t="s">
        <v>7291</v>
      </c>
      <c r="AJ2282">
        <v>1</v>
      </c>
      <c r="AK2282" t="s">
        <v>1314</v>
      </c>
      <c r="AL2282">
        <v>4</v>
      </c>
      <c r="AM2282">
        <v>2</v>
      </c>
      <c r="AN2282" t="s">
        <v>60</v>
      </c>
      <c r="AO2282" t="s">
        <v>67</v>
      </c>
      <c r="AT2282" s="1">
        <v>43748</v>
      </c>
      <c r="AU2282" t="s">
        <v>12887</v>
      </c>
      <c r="AW2282" t="s">
        <v>71</v>
      </c>
      <c r="AX2282" t="s">
        <v>72</v>
      </c>
    </row>
    <row r="2283" spans="1:50" hidden="1" x14ac:dyDescent="0.25">
      <c r="A2283" t="str">
        <f>INDEX('Community ID'!B:B,MATCH(M2283,'Community ID'!A:A,0))</f>
        <v>Los Gajitos</v>
      </c>
      <c r="B2283" t="str">
        <f>INDEX('Community ID'!$K:$K,MATCH('Environmental Data'!$N2283,'Community ID'!J:J,0))</f>
        <v>Constanza</v>
      </c>
      <c r="D2283" t="s">
        <v>7292</v>
      </c>
      <c r="F2283" t="s">
        <v>1467</v>
      </c>
      <c r="G2283" t="s">
        <v>151</v>
      </c>
      <c r="H2283" s="1">
        <v>25236</v>
      </c>
      <c r="I2283">
        <v>52</v>
      </c>
      <c r="J2283" t="s">
        <v>7293</v>
      </c>
      <c r="K2283" t="s">
        <v>76</v>
      </c>
      <c r="L2283" t="s">
        <v>584</v>
      </c>
      <c r="M2283" t="s">
        <v>7038</v>
      </c>
      <c r="N2283" t="s">
        <v>97</v>
      </c>
      <c r="O2283" t="s">
        <v>53</v>
      </c>
      <c r="T2283" t="s">
        <v>7075</v>
      </c>
      <c r="U2283" t="s">
        <v>56</v>
      </c>
      <c r="V2283">
        <v>18.909472699999998</v>
      </c>
      <c r="W2283">
        <v>-70.747140400000006</v>
      </c>
      <c r="X2283" t="s">
        <v>82</v>
      </c>
      <c r="Y2283" t="s">
        <v>82</v>
      </c>
      <c r="Z2283" t="s">
        <v>58</v>
      </c>
      <c r="AA2283" t="s">
        <v>84</v>
      </c>
      <c r="AB2283" t="s">
        <v>61</v>
      </c>
      <c r="AC2283" t="s">
        <v>61</v>
      </c>
      <c r="AD2283" t="s">
        <v>156</v>
      </c>
      <c r="AE2283" t="s">
        <v>176</v>
      </c>
      <c r="AF2283" t="s">
        <v>86</v>
      </c>
      <c r="AG2283" t="s">
        <v>7294</v>
      </c>
      <c r="AH2283" t="s">
        <v>7287</v>
      </c>
      <c r="AI2283" t="s">
        <v>7295</v>
      </c>
      <c r="AJ2283">
        <v>1</v>
      </c>
      <c r="AK2283" t="s">
        <v>66</v>
      </c>
      <c r="AL2283">
        <v>2</v>
      </c>
      <c r="AN2283" t="s">
        <v>60</v>
      </c>
      <c r="AO2283" t="s">
        <v>90</v>
      </c>
      <c r="AT2283" s="1">
        <v>43743</v>
      </c>
      <c r="AU2283" t="s">
        <v>12888</v>
      </c>
      <c r="AW2283" t="s">
        <v>71</v>
      </c>
      <c r="AX2283" t="s">
        <v>72</v>
      </c>
    </row>
    <row r="2284" spans="1:50" hidden="1" x14ac:dyDescent="0.25">
      <c r="A2284" t="str">
        <f>INDEX('Community ID'!B:B,MATCH(M2284,'Community ID'!A:A,0))</f>
        <v>Los Gajitos</v>
      </c>
      <c r="B2284" t="str">
        <f>INDEX('Community ID'!$K:$K,MATCH('Environmental Data'!$N2284,'Community ID'!J:J,0))</f>
        <v>Constanza</v>
      </c>
      <c r="D2284" t="s">
        <v>7296</v>
      </c>
      <c r="F2284" t="s">
        <v>7153</v>
      </c>
      <c r="G2284" t="s">
        <v>173</v>
      </c>
      <c r="H2284" s="1">
        <v>34254</v>
      </c>
      <c r="I2284">
        <v>28</v>
      </c>
      <c r="J2284">
        <v>8292172450</v>
      </c>
      <c r="K2284" t="s">
        <v>117</v>
      </c>
      <c r="L2284" t="s">
        <v>127</v>
      </c>
      <c r="M2284" t="s">
        <v>7038</v>
      </c>
      <c r="N2284" t="s">
        <v>97</v>
      </c>
      <c r="O2284" t="s">
        <v>53</v>
      </c>
      <c r="T2284" t="s">
        <v>7075</v>
      </c>
      <c r="U2284" t="s">
        <v>56</v>
      </c>
      <c r="V2284">
        <v>18.903097800000001</v>
      </c>
      <c r="W2284">
        <v>-70.758658199999999</v>
      </c>
      <c r="X2284" t="s">
        <v>275</v>
      </c>
      <c r="Y2284" t="s">
        <v>275</v>
      </c>
      <c r="Z2284" t="s">
        <v>904</v>
      </c>
      <c r="AA2284" t="s">
        <v>59</v>
      </c>
      <c r="AB2284" t="s">
        <v>60</v>
      </c>
      <c r="AD2284" t="s">
        <v>156</v>
      </c>
      <c r="AE2284" t="s">
        <v>176</v>
      </c>
      <c r="AF2284" t="s">
        <v>63</v>
      </c>
      <c r="AG2284" t="s">
        <v>7108</v>
      </c>
      <c r="AH2284" t="s">
        <v>64</v>
      </c>
      <c r="AI2284" t="s">
        <v>7297</v>
      </c>
      <c r="AJ2284">
        <v>1</v>
      </c>
      <c r="AK2284" t="s">
        <v>7298</v>
      </c>
      <c r="AL2284">
        <v>2</v>
      </c>
      <c r="AN2284" t="s">
        <v>60</v>
      </c>
      <c r="AO2284" t="s">
        <v>170</v>
      </c>
      <c r="AT2284" s="1">
        <v>43741</v>
      </c>
      <c r="AU2284" t="s">
        <v>12889</v>
      </c>
      <c r="AW2284" t="s">
        <v>71</v>
      </c>
      <c r="AX2284" t="s">
        <v>72</v>
      </c>
    </row>
    <row r="2285" spans="1:50" hidden="1" x14ac:dyDescent="0.25">
      <c r="A2285" t="str">
        <f>INDEX('Community ID'!B:B,MATCH(M2285,'Community ID'!A:A,0))</f>
        <v>Los Gajitos</v>
      </c>
      <c r="B2285" t="str">
        <f>INDEX('Community ID'!$K:$K,MATCH('Environmental Data'!$N2285,'Community ID'!J:J,0))</f>
        <v>Constanza</v>
      </c>
      <c r="D2285" t="s">
        <v>7299</v>
      </c>
      <c r="F2285" t="s">
        <v>845</v>
      </c>
      <c r="G2285" t="s">
        <v>173</v>
      </c>
      <c r="H2285" s="1">
        <v>29045</v>
      </c>
      <c r="I2285">
        <v>42</v>
      </c>
      <c r="J2285">
        <v>8298380867</v>
      </c>
      <c r="K2285" t="s">
        <v>76</v>
      </c>
      <c r="L2285" t="s">
        <v>127</v>
      </c>
      <c r="M2285" t="s">
        <v>51</v>
      </c>
      <c r="N2285" t="s">
        <v>97</v>
      </c>
      <c r="O2285" t="s">
        <v>53</v>
      </c>
      <c r="T2285" t="s">
        <v>7075</v>
      </c>
      <c r="U2285" t="s">
        <v>56</v>
      </c>
      <c r="V2285">
        <v>18.9063211</v>
      </c>
      <c r="W2285">
        <v>-70.761843769999999</v>
      </c>
      <c r="X2285" t="s">
        <v>275</v>
      </c>
      <c r="Y2285" t="s">
        <v>275</v>
      </c>
      <c r="Z2285" t="s">
        <v>58</v>
      </c>
      <c r="AA2285" t="s">
        <v>59</v>
      </c>
      <c r="AB2285" t="s">
        <v>60</v>
      </c>
      <c r="AD2285" t="s">
        <v>156</v>
      </c>
      <c r="AE2285" t="s">
        <v>157</v>
      </c>
      <c r="AF2285" t="s">
        <v>111</v>
      </c>
      <c r="AG2285" t="s">
        <v>7108</v>
      </c>
      <c r="AH2285" t="s">
        <v>7287</v>
      </c>
      <c r="AI2285" t="s">
        <v>7300</v>
      </c>
      <c r="AJ2285">
        <v>1</v>
      </c>
      <c r="AK2285" t="s">
        <v>66</v>
      </c>
      <c r="AL2285">
        <v>4</v>
      </c>
      <c r="AM2285">
        <v>1</v>
      </c>
      <c r="AN2285" t="s">
        <v>60</v>
      </c>
      <c r="AO2285" t="s">
        <v>67</v>
      </c>
      <c r="AT2285" s="1">
        <v>43741</v>
      </c>
      <c r="AU2285" t="s">
        <v>12890</v>
      </c>
      <c r="AW2285" t="s">
        <v>71</v>
      </c>
      <c r="AX2285" t="s">
        <v>72</v>
      </c>
    </row>
    <row r="2286" spans="1:50" hidden="1" x14ac:dyDescent="0.25">
      <c r="A2286" t="str">
        <f>INDEX('Community ID'!B:B,MATCH(M2286,'Community ID'!A:A,0))</f>
        <v>Los Gajitos</v>
      </c>
      <c r="B2286" t="str">
        <f>INDEX('Community ID'!$K:$K,MATCH('Environmental Data'!$N2286,'Community ID'!J:J,0))</f>
        <v>Constanza</v>
      </c>
      <c r="D2286" t="s">
        <v>7301</v>
      </c>
      <c r="F2286" t="s">
        <v>7302</v>
      </c>
      <c r="G2286" t="s">
        <v>173</v>
      </c>
      <c r="H2286" t="s">
        <v>7303</v>
      </c>
      <c r="I2286">
        <v>28</v>
      </c>
      <c r="J2286">
        <v>8294360747</v>
      </c>
      <c r="K2286" t="s">
        <v>76</v>
      </c>
      <c r="L2286" t="s">
        <v>127</v>
      </c>
      <c r="M2286" t="s">
        <v>7304</v>
      </c>
      <c r="N2286" t="s">
        <v>97</v>
      </c>
      <c r="O2286" t="s">
        <v>53</v>
      </c>
      <c r="T2286" t="s">
        <v>7075</v>
      </c>
      <c r="U2286" t="s">
        <v>56</v>
      </c>
      <c r="V2286">
        <v>18.90594011</v>
      </c>
      <c r="W2286">
        <v>-70.762101040000005</v>
      </c>
      <c r="X2286" t="s">
        <v>196</v>
      </c>
      <c r="Y2286" t="s">
        <v>196</v>
      </c>
      <c r="Z2286" t="s">
        <v>58</v>
      </c>
      <c r="AA2286" t="s">
        <v>84</v>
      </c>
      <c r="AB2286" t="s">
        <v>60</v>
      </c>
      <c r="AD2286" t="s">
        <v>156</v>
      </c>
      <c r="AE2286" t="s">
        <v>157</v>
      </c>
      <c r="AF2286" t="s">
        <v>86</v>
      </c>
      <c r="AG2286" t="s">
        <v>7305</v>
      </c>
      <c r="AH2286" t="s">
        <v>7306</v>
      </c>
      <c r="AI2286" t="s">
        <v>326</v>
      </c>
      <c r="AJ2286">
        <v>1</v>
      </c>
      <c r="AK2286" t="s">
        <v>103</v>
      </c>
      <c r="AL2286">
        <v>5</v>
      </c>
      <c r="AN2286" t="s">
        <v>60</v>
      </c>
      <c r="AO2286" t="s">
        <v>67</v>
      </c>
      <c r="AT2286" s="1">
        <v>43741</v>
      </c>
      <c r="AU2286" t="s">
        <v>12891</v>
      </c>
      <c r="AW2286" t="s">
        <v>71</v>
      </c>
      <c r="AX2286" t="s">
        <v>72</v>
      </c>
    </row>
    <row r="2287" spans="1:50" hidden="1" x14ac:dyDescent="0.25">
      <c r="A2287" t="str">
        <f>INDEX('Community ID'!B:B,MATCH(M2287,'Community ID'!A:A,0))</f>
        <v>Los Gajitos</v>
      </c>
      <c r="B2287" t="str">
        <f>INDEX('Community ID'!$K:$K,MATCH('Environmental Data'!$N2287,'Community ID'!J:J,0))</f>
        <v>Constanza</v>
      </c>
      <c r="D2287" t="s">
        <v>7307</v>
      </c>
      <c r="F2287" t="s">
        <v>1682</v>
      </c>
      <c r="G2287" t="s">
        <v>173</v>
      </c>
      <c r="H2287" t="s">
        <v>7308</v>
      </c>
      <c r="I2287">
        <v>1824</v>
      </c>
      <c r="J2287">
        <v>8296842681</v>
      </c>
      <c r="K2287" t="s">
        <v>49</v>
      </c>
      <c r="L2287" t="s">
        <v>127</v>
      </c>
      <c r="M2287" t="s">
        <v>7309</v>
      </c>
      <c r="N2287" t="s">
        <v>97</v>
      </c>
      <c r="O2287" t="s">
        <v>53</v>
      </c>
      <c r="T2287" t="s">
        <v>7075</v>
      </c>
      <c r="U2287" t="s">
        <v>56</v>
      </c>
      <c r="V2287">
        <v>18.911607799999999</v>
      </c>
      <c r="W2287">
        <v>-70.747140400000006</v>
      </c>
      <c r="X2287" t="s">
        <v>100</v>
      </c>
      <c r="Y2287" t="s">
        <v>100</v>
      </c>
      <c r="Z2287" t="s">
        <v>58</v>
      </c>
      <c r="AA2287" t="s">
        <v>155</v>
      </c>
      <c r="AB2287" t="s">
        <v>60</v>
      </c>
      <c r="AD2287" t="s">
        <v>156</v>
      </c>
      <c r="AE2287" t="s">
        <v>176</v>
      </c>
      <c r="AF2287" t="s">
        <v>63</v>
      </c>
      <c r="AG2287" t="s">
        <v>7108</v>
      </c>
      <c r="AH2287" t="s">
        <v>7310</v>
      </c>
      <c r="AI2287" t="s">
        <v>925</v>
      </c>
      <c r="AJ2287">
        <v>1</v>
      </c>
      <c r="AK2287" t="s">
        <v>597</v>
      </c>
      <c r="AL2287">
        <v>5</v>
      </c>
      <c r="AM2287">
        <v>1</v>
      </c>
      <c r="AN2287" t="s">
        <v>60</v>
      </c>
      <c r="AO2287" t="s">
        <v>67</v>
      </c>
      <c r="AT2287" s="1">
        <v>43741</v>
      </c>
      <c r="AU2287" t="s">
        <v>12892</v>
      </c>
      <c r="AW2287" t="s">
        <v>71</v>
      </c>
      <c r="AX2287" t="s">
        <v>72</v>
      </c>
    </row>
    <row r="2288" spans="1:50" hidden="1" x14ac:dyDescent="0.25">
      <c r="A2288" t="str">
        <f>INDEX('Community ID'!B:B,MATCH(M2288,'Community ID'!A:A,0))</f>
        <v>Los Gajitos</v>
      </c>
      <c r="B2288" t="str">
        <f>INDEX('Community ID'!$K:$K,MATCH('Environmental Data'!$N2288,'Community ID'!J:J,0))</f>
        <v>Constanza</v>
      </c>
      <c r="D2288" t="s">
        <v>7311</v>
      </c>
      <c r="G2288" t="s">
        <v>151</v>
      </c>
      <c r="H2288" t="s">
        <v>7312</v>
      </c>
      <c r="I2288">
        <v>50</v>
      </c>
      <c r="K2288" t="s">
        <v>76</v>
      </c>
      <c r="L2288" t="s">
        <v>7313</v>
      </c>
      <c r="M2288" t="s">
        <v>5867</v>
      </c>
      <c r="N2288" t="s">
        <v>97</v>
      </c>
      <c r="O2288" t="s">
        <v>147</v>
      </c>
      <c r="T2288" t="s">
        <v>5487</v>
      </c>
      <c r="U2288" t="s">
        <v>56</v>
      </c>
      <c r="V2288">
        <v>18.909472699999998</v>
      </c>
      <c r="W2288">
        <v>-70.747140400000006</v>
      </c>
      <c r="X2288" t="s">
        <v>275</v>
      </c>
      <c r="Y2288" t="s">
        <v>275</v>
      </c>
      <c r="Z2288" t="s">
        <v>58</v>
      </c>
      <c r="AA2288" t="s">
        <v>84</v>
      </c>
      <c r="AB2288" t="s">
        <v>61</v>
      </c>
      <c r="AC2288" t="s">
        <v>61</v>
      </c>
      <c r="AD2288" t="s">
        <v>156</v>
      </c>
      <c r="AE2288" t="s">
        <v>157</v>
      </c>
      <c r="AF2288" t="s">
        <v>86</v>
      </c>
      <c r="AG2288" t="s">
        <v>621</v>
      </c>
      <c r="AH2288" t="s">
        <v>621</v>
      </c>
      <c r="AI2288" t="s">
        <v>884</v>
      </c>
      <c r="AJ2288">
        <v>1</v>
      </c>
      <c r="AK2288" t="s">
        <v>89</v>
      </c>
      <c r="AL2288">
        <v>2</v>
      </c>
      <c r="AN2288" t="s">
        <v>60</v>
      </c>
      <c r="AO2288" t="s">
        <v>67</v>
      </c>
      <c r="AT2288" s="1">
        <v>43740</v>
      </c>
      <c r="AU2288" t="s">
        <v>12893</v>
      </c>
      <c r="AW2288" t="s">
        <v>71</v>
      </c>
      <c r="AX2288" t="s">
        <v>72</v>
      </c>
    </row>
    <row r="2289" spans="1:50" hidden="1" x14ac:dyDescent="0.25">
      <c r="A2289" t="str">
        <f>INDEX('Community ID'!B:B,MATCH(M2289,'Community ID'!A:A,0))</f>
        <v>Los Gajitos</v>
      </c>
      <c r="B2289" t="str">
        <f>INDEX('Community ID'!$K:$K,MATCH('Environmental Data'!$N2289,'Community ID'!J:J,0))</f>
        <v>Constanza</v>
      </c>
      <c r="D2289" t="s">
        <v>7314</v>
      </c>
      <c r="F2289" t="s">
        <v>2087</v>
      </c>
      <c r="G2289" t="s">
        <v>173</v>
      </c>
      <c r="H2289" s="1">
        <v>29770</v>
      </c>
      <c r="I2289">
        <v>40</v>
      </c>
      <c r="J2289">
        <v>8294721008</v>
      </c>
      <c r="K2289" t="s">
        <v>76</v>
      </c>
      <c r="L2289" t="s">
        <v>108</v>
      </c>
      <c r="M2289" t="s">
        <v>5867</v>
      </c>
      <c r="N2289" t="s">
        <v>79</v>
      </c>
      <c r="O2289" t="s">
        <v>147</v>
      </c>
      <c r="Q2289" t="s">
        <v>134</v>
      </c>
      <c r="T2289" t="s">
        <v>5487</v>
      </c>
      <c r="U2289" t="s">
        <v>56</v>
      </c>
      <c r="V2289">
        <v>18.9115328</v>
      </c>
      <c r="W2289">
        <v>-70.753087300000004</v>
      </c>
      <c r="X2289" t="s">
        <v>275</v>
      </c>
      <c r="Y2289" t="s">
        <v>275</v>
      </c>
      <c r="Z2289" t="s">
        <v>58</v>
      </c>
      <c r="AA2289" t="s">
        <v>84</v>
      </c>
      <c r="AB2289" t="s">
        <v>60</v>
      </c>
      <c r="AD2289" t="s">
        <v>156</v>
      </c>
      <c r="AE2289" t="s">
        <v>176</v>
      </c>
      <c r="AF2289" t="s">
        <v>63</v>
      </c>
      <c r="AG2289" t="s">
        <v>621</v>
      </c>
      <c r="AH2289" t="s">
        <v>621</v>
      </c>
      <c r="AI2289" t="s">
        <v>7315</v>
      </c>
      <c r="AJ2289">
        <v>1</v>
      </c>
      <c r="AK2289" t="s">
        <v>66</v>
      </c>
      <c r="AL2289">
        <v>3</v>
      </c>
      <c r="AO2289" t="s">
        <v>67</v>
      </c>
      <c r="AT2289" s="1">
        <v>43740</v>
      </c>
      <c r="AU2289" t="s">
        <v>12894</v>
      </c>
      <c r="AW2289" t="s">
        <v>71</v>
      </c>
      <c r="AX2289" t="s">
        <v>72</v>
      </c>
    </row>
    <row r="2290" spans="1:50" hidden="1" x14ac:dyDescent="0.25">
      <c r="A2290" t="str">
        <f>INDEX('Community ID'!B:B,MATCH(M2290,'Community ID'!A:A,0))</f>
        <v>Los Gajitos</v>
      </c>
      <c r="B2290" t="str">
        <f>INDEX('Community ID'!$K:$K,MATCH('Environmental Data'!$N2290,'Community ID'!J:J,0))</f>
        <v>Constanza</v>
      </c>
      <c r="D2290" t="s">
        <v>7316</v>
      </c>
      <c r="F2290" t="s">
        <v>7317</v>
      </c>
      <c r="G2290" t="s">
        <v>151</v>
      </c>
      <c r="H2290" t="s">
        <v>7318</v>
      </c>
      <c r="I2290">
        <v>51</v>
      </c>
      <c r="K2290" t="s">
        <v>76</v>
      </c>
      <c r="L2290" t="s">
        <v>77</v>
      </c>
      <c r="M2290" t="s">
        <v>5275</v>
      </c>
      <c r="N2290" t="s">
        <v>97</v>
      </c>
      <c r="O2290" t="s">
        <v>147</v>
      </c>
      <c r="S2290">
        <v>5300203832</v>
      </c>
      <c r="T2290" t="s">
        <v>5487</v>
      </c>
      <c r="U2290" t="s">
        <v>56</v>
      </c>
      <c r="V2290">
        <v>18.9105004</v>
      </c>
      <c r="W2290">
        <v>-70.746768700000004</v>
      </c>
      <c r="X2290" t="s">
        <v>196</v>
      </c>
      <c r="Y2290" t="s">
        <v>196</v>
      </c>
      <c r="Z2290" t="s">
        <v>58</v>
      </c>
      <c r="AA2290" t="s">
        <v>84</v>
      </c>
      <c r="AB2290" t="s">
        <v>60</v>
      </c>
      <c r="AD2290" t="s">
        <v>156</v>
      </c>
      <c r="AE2290" t="s">
        <v>176</v>
      </c>
      <c r="AF2290" t="s">
        <v>86</v>
      </c>
      <c r="AG2290" t="s">
        <v>621</v>
      </c>
      <c r="AH2290" t="s">
        <v>1052</v>
      </c>
      <c r="AI2290" t="s">
        <v>7319</v>
      </c>
      <c r="AJ2290">
        <v>1</v>
      </c>
      <c r="AK2290" t="s">
        <v>89</v>
      </c>
      <c r="AL2290">
        <v>1</v>
      </c>
      <c r="AN2290" t="s">
        <v>60</v>
      </c>
      <c r="AO2290" t="s">
        <v>170</v>
      </c>
      <c r="AT2290" s="1">
        <v>43740</v>
      </c>
      <c r="AU2290" t="s">
        <v>12895</v>
      </c>
      <c r="AW2290" t="s">
        <v>71</v>
      </c>
      <c r="AX2290" t="s">
        <v>72</v>
      </c>
    </row>
    <row r="2291" spans="1:50" hidden="1" x14ac:dyDescent="0.25">
      <c r="A2291" t="str">
        <f>INDEX('Community ID'!B:B,MATCH(M2291,'Community ID'!A:A,0))</f>
        <v>Los Gajitos</v>
      </c>
      <c r="B2291" t="str">
        <f>INDEX('Community ID'!$K:$K,MATCH('Environmental Data'!$N2291,'Community ID'!J:J,0))</f>
        <v>Constanza</v>
      </c>
      <c r="D2291" t="s">
        <v>7320</v>
      </c>
      <c r="F2291" t="s">
        <v>7321</v>
      </c>
      <c r="G2291" t="s">
        <v>173</v>
      </c>
      <c r="H2291" s="1">
        <v>30688</v>
      </c>
      <c r="I2291">
        <v>37</v>
      </c>
      <c r="J2291">
        <v>8498821349</v>
      </c>
      <c r="K2291" t="s">
        <v>76</v>
      </c>
      <c r="L2291" t="s">
        <v>108</v>
      </c>
      <c r="M2291" t="s">
        <v>5867</v>
      </c>
      <c r="N2291" t="s">
        <v>97</v>
      </c>
      <c r="O2291" t="s">
        <v>147</v>
      </c>
      <c r="Q2291" t="s">
        <v>134</v>
      </c>
      <c r="S2291">
        <v>5300394706</v>
      </c>
      <c r="T2291" t="s">
        <v>5487</v>
      </c>
      <c r="U2291" t="s">
        <v>56</v>
      </c>
      <c r="V2291">
        <v>18.904881799999998</v>
      </c>
      <c r="W2291">
        <v>-70.740821600000004</v>
      </c>
      <c r="X2291" t="s">
        <v>82</v>
      </c>
      <c r="Y2291" t="s">
        <v>82</v>
      </c>
      <c r="Z2291" t="s">
        <v>58</v>
      </c>
      <c r="AA2291" t="s">
        <v>155</v>
      </c>
      <c r="AB2291" t="s">
        <v>60</v>
      </c>
      <c r="AD2291" t="s">
        <v>156</v>
      </c>
      <c r="AE2291" t="s">
        <v>176</v>
      </c>
      <c r="AF2291" t="s">
        <v>86</v>
      </c>
      <c r="AG2291" t="s">
        <v>621</v>
      </c>
      <c r="AH2291" t="s">
        <v>621</v>
      </c>
      <c r="AI2291" t="s">
        <v>884</v>
      </c>
      <c r="AJ2291">
        <v>1</v>
      </c>
      <c r="AK2291" t="s">
        <v>89</v>
      </c>
      <c r="AL2291">
        <v>4</v>
      </c>
      <c r="AN2291" t="s">
        <v>60</v>
      </c>
      <c r="AO2291" t="s">
        <v>67</v>
      </c>
      <c r="AT2291" s="1">
        <v>43740</v>
      </c>
      <c r="AU2291" t="s">
        <v>12896</v>
      </c>
      <c r="AW2291" t="s">
        <v>71</v>
      </c>
      <c r="AX2291" t="s">
        <v>72</v>
      </c>
    </row>
    <row r="2292" spans="1:50" hidden="1" x14ac:dyDescent="0.25">
      <c r="A2292" t="str">
        <f>INDEX('Community ID'!B:B,MATCH(M2292,'Community ID'!A:A,0))</f>
        <v>Los Gajitos</v>
      </c>
      <c r="B2292" t="str">
        <f>INDEX('Community ID'!$K:$K,MATCH('Environmental Data'!$N2292,'Community ID'!J:J,0))</f>
        <v>Constanza</v>
      </c>
      <c r="D2292" t="s">
        <v>7322</v>
      </c>
      <c r="F2292" t="s">
        <v>7323</v>
      </c>
      <c r="G2292" t="s">
        <v>151</v>
      </c>
      <c r="H2292" s="1">
        <v>22621</v>
      </c>
      <c r="I2292">
        <v>60</v>
      </c>
      <c r="K2292" t="s">
        <v>76</v>
      </c>
      <c r="M2292" t="s">
        <v>5275</v>
      </c>
      <c r="N2292" t="s">
        <v>97</v>
      </c>
      <c r="O2292" t="s">
        <v>147</v>
      </c>
      <c r="T2292" t="s">
        <v>5487</v>
      </c>
      <c r="U2292" t="s">
        <v>56</v>
      </c>
      <c r="V2292">
        <v>18.910144599999999</v>
      </c>
      <c r="W2292">
        <v>-70.746768700000004</v>
      </c>
      <c r="X2292" t="s">
        <v>57</v>
      </c>
      <c r="Y2292" t="s">
        <v>275</v>
      </c>
      <c r="Z2292" t="s">
        <v>58</v>
      </c>
      <c r="AA2292" t="s">
        <v>84</v>
      </c>
      <c r="AC2292" t="s">
        <v>60</v>
      </c>
      <c r="AD2292" t="s">
        <v>156</v>
      </c>
      <c r="AE2292" t="s">
        <v>176</v>
      </c>
      <c r="AF2292" t="s">
        <v>86</v>
      </c>
      <c r="AG2292" t="s">
        <v>621</v>
      </c>
      <c r="AH2292" t="s">
        <v>621</v>
      </c>
      <c r="AI2292" t="s">
        <v>390</v>
      </c>
      <c r="AJ2292">
        <v>1</v>
      </c>
      <c r="AK2292" t="s">
        <v>66</v>
      </c>
      <c r="AL2292">
        <v>6</v>
      </c>
      <c r="AM2292">
        <v>1</v>
      </c>
      <c r="AN2292" t="s">
        <v>60</v>
      </c>
      <c r="AO2292" t="s">
        <v>170</v>
      </c>
      <c r="AT2292" s="1">
        <v>43740</v>
      </c>
      <c r="AU2292" t="s">
        <v>12897</v>
      </c>
      <c r="AW2292" t="s">
        <v>71</v>
      </c>
      <c r="AX2292" t="s">
        <v>72</v>
      </c>
    </row>
    <row r="2293" spans="1:50" hidden="1" x14ac:dyDescent="0.25">
      <c r="A2293" t="str">
        <f>INDEX('Community ID'!B:B,MATCH(M2293,'Community ID'!A:A,0))</f>
        <v>Los Gajitos</v>
      </c>
      <c r="B2293" t="str">
        <f>INDEX('Community ID'!$K:$K,MATCH('Environmental Data'!$N2293,'Community ID'!J:J,0))</f>
        <v>Constanza</v>
      </c>
      <c r="D2293" t="s">
        <v>7324</v>
      </c>
      <c r="F2293" t="s">
        <v>268</v>
      </c>
      <c r="G2293" t="s">
        <v>173</v>
      </c>
      <c r="H2293" t="s">
        <v>7325</v>
      </c>
      <c r="I2293">
        <v>53</v>
      </c>
      <c r="K2293" t="s">
        <v>76</v>
      </c>
      <c r="L2293" t="s">
        <v>3048</v>
      </c>
      <c r="M2293" t="s">
        <v>5275</v>
      </c>
      <c r="N2293" t="s">
        <v>97</v>
      </c>
      <c r="O2293" t="s">
        <v>98</v>
      </c>
      <c r="Q2293" t="s">
        <v>353</v>
      </c>
      <c r="T2293" t="s">
        <v>1836</v>
      </c>
      <c r="U2293" t="s">
        <v>56</v>
      </c>
      <c r="V2293">
        <v>18.9050098601904</v>
      </c>
      <c r="W2293">
        <v>-70.760806845566904</v>
      </c>
      <c r="X2293" t="s">
        <v>100</v>
      </c>
      <c r="Y2293" t="s">
        <v>100</v>
      </c>
      <c r="Z2293" t="s">
        <v>58</v>
      </c>
      <c r="AA2293" t="s">
        <v>84</v>
      </c>
      <c r="AB2293" t="s">
        <v>61</v>
      </c>
      <c r="AC2293" t="s">
        <v>61</v>
      </c>
      <c r="AD2293" t="s">
        <v>181</v>
      </c>
      <c r="AE2293" t="s">
        <v>157</v>
      </c>
      <c r="AF2293" t="s">
        <v>86</v>
      </c>
      <c r="AG2293" t="s">
        <v>135</v>
      </c>
      <c r="AH2293" t="s">
        <v>135</v>
      </c>
      <c r="AI2293" t="s">
        <v>7136</v>
      </c>
      <c r="AJ2293">
        <v>1</v>
      </c>
      <c r="AK2293" t="s">
        <v>1314</v>
      </c>
      <c r="AL2293">
        <v>2</v>
      </c>
      <c r="AN2293" t="s">
        <v>60</v>
      </c>
      <c r="AO2293" t="s">
        <v>170</v>
      </c>
      <c r="AT2293" s="1">
        <v>43739</v>
      </c>
      <c r="AU2293" t="s">
        <v>12898</v>
      </c>
      <c r="AW2293" t="s">
        <v>71</v>
      </c>
      <c r="AX2293" t="s">
        <v>72</v>
      </c>
    </row>
    <row r="2294" spans="1:50" hidden="1" x14ac:dyDescent="0.25">
      <c r="A2294" t="str">
        <f>INDEX('Community ID'!B:B,MATCH(M2294,'Community ID'!A:A,0))</f>
        <v>Los Gajitos</v>
      </c>
      <c r="B2294" t="str">
        <f>INDEX('Community ID'!$K:$K,MATCH('Environmental Data'!$N2294,'Community ID'!J:J,0))</f>
        <v>Constanza</v>
      </c>
      <c r="D2294" t="s">
        <v>7326</v>
      </c>
      <c r="F2294" t="s">
        <v>7327</v>
      </c>
      <c r="G2294" t="s">
        <v>173</v>
      </c>
      <c r="H2294" t="s">
        <v>7328</v>
      </c>
      <c r="I2294">
        <v>26</v>
      </c>
      <c r="J2294">
        <v>8294556589</v>
      </c>
      <c r="K2294" t="s">
        <v>201</v>
      </c>
      <c r="L2294" t="s">
        <v>3048</v>
      </c>
      <c r="M2294" t="s">
        <v>5275</v>
      </c>
      <c r="N2294" t="s">
        <v>97</v>
      </c>
      <c r="O2294" t="s">
        <v>98</v>
      </c>
      <c r="T2294" t="s">
        <v>1836</v>
      </c>
      <c r="U2294" t="s">
        <v>56</v>
      </c>
      <c r="V2294">
        <v>18.905128464120299</v>
      </c>
      <c r="W2294">
        <v>-70.760940704560596</v>
      </c>
      <c r="X2294" t="s">
        <v>275</v>
      </c>
      <c r="Y2294" t="s">
        <v>275</v>
      </c>
      <c r="Z2294" t="s">
        <v>58</v>
      </c>
      <c r="AA2294" t="s">
        <v>155</v>
      </c>
      <c r="AB2294" t="s">
        <v>61</v>
      </c>
      <c r="AC2294" t="s">
        <v>61</v>
      </c>
      <c r="AD2294" t="s">
        <v>181</v>
      </c>
      <c r="AE2294" t="s">
        <v>176</v>
      </c>
      <c r="AF2294" t="s">
        <v>86</v>
      </c>
      <c r="AG2294" t="s">
        <v>135</v>
      </c>
      <c r="AH2294" t="s">
        <v>135</v>
      </c>
      <c r="AI2294" t="s">
        <v>1135</v>
      </c>
      <c r="AJ2294">
        <v>1</v>
      </c>
      <c r="AK2294" t="s">
        <v>1314</v>
      </c>
      <c r="AL2294">
        <v>2</v>
      </c>
      <c r="AM2294">
        <v>1</v>
      </c>
      <c r="AN2294" t="s">
        <v>60</v>
      </c>
      <c r="AO2294" t="s">
        <v>67</v>
      </c>
      <c r="AT2294" s="1">
        <v>43739</v>
      </c>
      <c r="AU2294" t="s">
        <v>12899</v>
      </c>
      <c r="AW2294" t="s">
        <v>71</v>
      </c>
      <c r="AX2294" t="s">
        <v>72</v>
      </c>
    </row>
    <row r="2295" spans="1:50" hidden="1" x14ac:dyDescent="0.25">
      <c r="A2295" t="str">
        <f>INDEX('Community ID'!B:B,MATCH(M2295,'Community ID'!A:A,0))</f>
        <v>Los Gajitos</v>
      </c>
      <c r="B2295" t="str">
        <f>INDEX('Community ID'!$K:$K,MATCH('Environmental Data'!$N2295,'Community ID'!J:J,0))</f>
        <v>Constanza</v>
      </c>
      <c r="D2295" t="s">
        <v>7329</v>
      </c>
      <c r="G2295" t="s">
        <v>173</v>
      </c>
      <c r="H2295" t="s">
        <v>7330</v>
      </c>
      <c r="I2295">
        <v>32</v>
      </c>
      <c r="J2295">
        <v>8496077389</v>
      </c>
      <c r="K2295" t="s">
        <v>201</v>
      </c>
      <c r="L2295" t="s">
        <v>127</v>
      </c>
      <c r="M2295" t="s">
        <v>5275</v>
      </c>
      <c r="N2295" t="s">
        <v>97</v>
      </c>
      <c r="O2295" t="s">
        <v>98</v>
      </c>
      <c r="T2295" t="s">
        <v>1836</v>
      </c>
      <c r="U2295" t="s">
        <v>56</v>
      </c>
      <c r="V2295">
        <v>18.904525176639499</v>
      </c>
      <c r="W2295">
        <v>-70.761083113095495</v>
      </c>
      <c r="X2295" t="s">
        <v>100</v>
      </c>
      <c r="Y2295" t="s">
        <v>275</v>
      </c>
      <c r="Z2295" t="s">
        <v>58</v>
      </c>
      <c r="AA2295" t="s">
        <v>59</v>
      </c>
      <c r="AB2295" t="s">
        <v>60</v>
      </c>
      <c r="AD2295" t="s">
        <v>181</v>
      </c>
      <c r="AE2295" t="s">
        <v>176</v>
      </c>
      <c r="AF2295" t="s">
        <v>86</v>
      </c>
      <c r="AG2295" t="s">
        <v>135</v>
      </c>
      <c r="AH2295" t="s">
        <v>135</v>
      </c>
      <c r="AI2295" t="s">
        <v>5500</v>
      </c>
      <c r="AJ2295">
        <v>1</v>
      </c>
      <c r="AK2295" t="s">
        <v>1314</v>
      </c>
      <c r="AL2295">
        <v>2</v>
      </c>
      <c r="AN2295" t="s">
        <v>60</v>
      </c>
      <c r="AO2295" t="s">
        <v>67</v>
      </c>
      <c r="AT2295" s="1">
        <v>43739</v>
      </c>
      <c r="AU2295" t="s">
        <v>12900</v>
      </c>
      <c r="AW2295" t="s">
        <v>71</v>
      </c>
      <c r="AX2295" t="s">
        <v>72</v>
      </c>
    </row>
    <row r="2296" spans="1:50" hidden="1" x14ac:dyDescent="0.25">
      <c r="A2296" t="str">
        <f>INDEX('Community ID'!B:B,MATCH(M2296,'Community ID'!A:A,0))</f>
        <v>Los Gajitos</v>
      </c>
      <c r="B2296" t="str">
        <f>INDEX('Community ID'!$K:$K,MATCH('Environmental Data'!$N2296,'Community ID'!J:J,0))</f>
        <v>Constanza</v>
      </c>
      <c r="D2296" t="s">
        <v>7331</v>
      </c>
      <c r="F2296" t="s">
        <v>2673</v>
      </c>
      <c r="G2296" t="s">
        <v>151</v>
      </c>
      <c r="H2296" s="1">
        <v>29197</v>
      </c>
      <c r="I2296">
        <v>42</v>
      </c>
      <c r="J2296">
        <v>8092705340</v>
      </c>
      <c r="K2296" t="s">
        <v>76</v>
      </c>
      <c r="L2296" t="s">
        <v>7332</v>
      </c>
      <c r="M2296" t="s">
        <v>5275</v>
      </c>
      <c r="N2296" t="s">
        <v>97</v>
      </c>
      <c r="O2296" t="s">
        <v>98</v>
      </c>
      <c r="T2296" t="s">
        <v>1836</v>
      </c>
      <c r="U2296" t="s">
        <v>56</v>
      </c>
      <c r="V2296">
        <v>18.904591142217502</v>
      </c>
      <c r="W2296">
        <v>-70.761090070075099</v>
      </c>
      <c r="X2296" t="s">
        <v>100</v>
      </c>
      <c r="Y2296" t="s">
        <v>100</v>
      </c>
      <c r="Z2296" t="s">
        <v>58</v>
      </c>
      <c r="AA2296" t="s">
        <v>155</v>
      </c>
      <c r="AC2296" t="s">
        <v>60</v>
      </c>
      <c r="AD2296" t="s">
        <v>181</v>
      </c>
      <c r="AE2296" t="s">
        <v>157</v>
      </c>
      <c r="AF2296" t="s">
        <v>86</v>
      </c>
      <c r="AG2296" t="s">
        <v>135</v>
      </c>
      <c r="AH2296" t="s">
        <v>135</v>
      </c>
      <c r="AI2296" t="s">
        <v>7136</v>
      </c>
      <c r="AJ2296">
        <v>1</v>
      </c>
      <c r="AK2296" t="s">
        <v>1314</v>
      </c>
      <c r="AL2296">
        <v>3</v>
      </c>
      <c r="AM2296">
        <v>1</v>
      </c>
      <c r="AN2296" t="s">
        <v>60</v>
      </c>
      <c r="AO2296" t="s">
        <v>67</v>
      </c>
      <c r="AT2296" s="1">
        <v>43739</v>
      </c>
      <c r="AU2296" t="s">
        <v>12901</v>
      </c>
      <c r="AW2296" t="s">
        <v>71</v>
      </c>
      <c r="AX2296" t="s">
        <v>72</v>
      </c>
    </row>
    <row r="2297" spans="1:50" hidden="1" x14ac:dyDescent="0.25">
      <c r="A2297" t="str">
        <f>INDEX('Community ID'!B:B,MATCH(M2297,'Community ID'!A:A,0))</f>
        <v>Los Gajitos</v>
      </c>
      <c r="B2297" t="str">
        <f>INDEX('Community ID'!$K:$K,MATCH('Environmental Data'!$N2297,'Community ID'!J:J,0))</f>
        <v>Constanza</v>
      </c>
      <c r="D2297" t="s">
        <v>7333</v>
      </c>
      <c r="G2297" t="s">
        <v>151</v>
      </c>
      <c r="H2297" t="s">
        <v>7334</v>
      </c>
      <c r="I2297">
        <v>21</v>
      </c>
      <c r="K2297" t="s">
        <v>201</v>
      </c>
      <c r="L2297" t="s">
        <v>118</v>
      </c>
      <c r="M2297" t="s">
        <v>5275</v>
      </c>
      <c r="N2297" t="s">
        <v>97</v>
      </c>
      <c r="O2297" t="s">
        <v>98</v>
      </c>
      <c r="T2297" t="s">
        <v>1836</v>
      </c>
      <c r="U2297" t="s">
        <v>56</v>
      </c>
      <c r="V2297">
        <v>18.905409718881199</v>
      </c>
      <c r="W2297">
        <v>-70.761443618750903</v>
      </c>
      <c r="X2297" t="s">
        <v>196</v>
      </c>
      <c r="Y2297" t="s">
        <v>100</v>
      </c>
      <c r="Z2297" t="s">
        <v>58</v>
      </c>
      <c r="AA2297" t="s">
        <v>155</v>
      </c>
      <c r="AB2297" t="s">
        <v>60</v>
      </c>
      <c r="AD2297" t="s">
        <v>181</v>
      </c>
      <c r="AE2297" t="s">
        <v>176</v>
      </c>
      <c r="AF2297" t="s">
        <v>86</v>
      </c>
      <c r="AG2297" t="s">
        <v>135</v>
      </c>
      <c r="AH2297" t="s">
        <v>762</v>
      </c>
      <c r="AI2297" t="s">
        <v>5481</v>
      </c>
      <c r="AJ2297">
        <v>1</v>
      </c>
      <c r="AK2297" t="s">
        <v>1314</v>
      </c>
      <c r="AL2297">
        <v>6</v>
      </c>
      <c r="AN2297" t="s">
        <v>60</v>
      </c>
      <c r="AO2297" t="s">
        <v>67</v>
      </c>
      <c r="AT2297" s="1">
        <v>43739</v>
      </c>
      <c r="AU2297" t="s">
        <v>12902</v>
      </c>
      <c r="AW2297" t="s">
        <v>71</v>
      </c>
      <c r="AX2297" t="s">
        <v>72</v>
      </c>
    </row>
    <row r="2298" spans="1:50" hidden="1" x14ac:dyDescent="0.25">
      <c r="A2298" t="str">
        <f>INDEX('Community ID'!B:B,MATCH(M2298,'Community ID'!A:A,0))</f>
        <v>Los Gajitos</v>
      </c>
      <c r="B2298" t="str">
        <f>INDEX('Community ID'!$K:$K,MATCH('Environmental Data'!$N2298,'Community ID'!J:J,0))</f>
        <v>Constanza</v>
      </c>
      <c r="D2298" t="s">
        <v>7335</v>
      </c>
      <c r="F2298" t="s">
        <v>7336</v>
      </c>
      <c r="G2298" t="s">
        <v>173</v>
      </c>
      <c r="H2298" t="s">
        <v>7337</v>
      </c>
      <c r="I2298">
        <v>26</v>
      </c>
      <c r="J2298">
        <v>8296427887</v>
      </c>
      <c r="K2298" t="s">
        <v>76</v>
      </c>
      <c r="L2298" t="s">
        <v>127</v>
      </c>
      <c r="M2298" t="s">
        <v>5275</v>
      </c>
      <c r="N2298" t="s">
        <v>97</v>
      </c>
      <c r="O2298" t="s">
        <v>98</v>
      </c>
      <c r="Q2298" t="s">
        <v>134</v>
      </c>
      <c r="T2298" t="s">
        <v>1836</v>
      </c>
      <c r="U2298" t="s">
        <v>56</v>
      </c>
      <c r="V2298">
        <v>18.905384573171698</v>
      </c>
      <c r="W2298">
        <v>-70.761412773347203</v>
      </c>
      <c r="X2298" t="s">
        <v>275</v>
      </c>
      <c r="Y2298" t="s">
        <v>275</v>
      </c>
      <c r="Z2298" t="s">
        <v>58</v>
      </c>
      <c r="AA2298" t="s">
        <v>155</v>
      </c>
      <c r="AB2298" t="s">
        <v>60</v>
      </c>
      <c r="AD2298" t="s">
        <v>181</v>
      </c>
      <c r="AE2298" t="s">
        <v>157</v>
      </c>
      <c r="AF2298" t="s">
        <v>86</v>
      </c>
      <c r="AG2298" t="s">
        <v>135</v>
      </c>
      <c r="AH2298" t="s">
        <v>135</v>
      </c>
      <c r="AI2298" t="s">
        <v>5500</v>
      </c>
      <c r="AJ2298">
        <v>1</v>
      </c>
      <c r="AK2298" t="s">
        <v>1314</v>
      </c>
      <c r="AL2298">
        <v>5</v>
      </c>
      <c r="AM2298">
        <v>1</v>
      </c>
      <c r="AN2298" t="s">
        <v>60</v>
      </c>
      <c r="AO2298" t="s">
        <v>67</v>
      </c>
      <c r="AT2298" s="1">
        <v>43739</v>
      </c>
      <c r="AU2298" t="s">
        <v>12903</v>
      </c>
      <c r="AW2298" t="s">
        <v>71</v>
      </c>
      <c r="AX2298" t="s">
        <v>72</v>
      </c>
    </row>
    <row r="2299" spans="1:50" hidden="1" x14ac:dyDescent="0.25">
      <c r="A2299" t="str">
        <f>INDEX('Community ID'!B:B,MATCH(M2299,'Community ID'!A:A,0))</f>
        <v>Los Gajitos</v>
      </c>
      <c r="B2299" t="str">
        <f>INDEX('Community ID'!$K:$K,MATCH('Environmental Data'!$N2299,'Community ID'!J:J,0))</f>
        <v>Constanza</v>
      </c>
      <c r="D2299" t="s">
        <v>7213</v>
      </c>
      <c r="F2299" t="s">
        <v>7214</v>
      </c>
      <c r="G2299" t="s">
        <v>151</v>
      </c>
      <c r="H2299" s="1">
        <v>19269</v>
      </c>
      <c r="I2299">
        <v>69</v>
      </c>
      <c r="K2299" t="s">
        <v>76</v>
      </c>
      <c r="L2299" t="s">
        <v>7215</v>
      </c>
      <c r="M2299" t="s">
        <v>5275</v>
      </c>
      <c r="N2299" t="s">
        <v>97</v>
      </c>
      <c r="O2299" t="s">
        <v>98</v>
      </c>
      <c r="Q2299" t="s">
        <v>134</v>
      </c>
      <c r="T2299" t="s">
        <v>1836</v>
      </c>
      <c r="U2299" t="s">
        <v>56</v>
      </c>
      <c r="V2299">
        <v>18.905660035884701</v>
      </c>
      <c r="W2299">
        <v>-70.7591487363825</v>
      </c>
      <c r="X2299" t="s">
        <v>82</v>
      </c>
      <c r="Y2299" t="s">
        <v>57</v>
      </c>
      <c r="Z2299" t="s">
        <v>58</v>
      </c>
      <c r="AA2299" t="s">
        <v>59</v>
      </c>
      <c r="AB2299" t="s">
        <v>61</v>
      </c>
      <c r="AC2299" t="s">
        <v>61</v>
      </c>
      <c r="AD2299" t="s">
        <v>181</v>
      </c>
      <c r="AE2299" t="s">
        <v>157</v>
      </c>
      <c r="AF2299" t="s">
        <v>86</v>
      </c>
      <c r="AG2299" t="s">
        <v>135</v>
      </c>
      <c r="AH2299" t="s">
        <v>135</v>
      </c>
      <c r="AI2299" t="s">
        <v>5500</v>
      </c>
      <c r="AJ2299">
        <v>1</v>
      </c>
      <c r="AK2299" t="s">
        <v>1314</v>
      </c>
      <c r="AL2299">
        <v>1</v>
      </c>
      <c r="AN2299" t="s">
        <v>60</v>
      </c>
      <c r="AO2299" t="s">
        <v>170</v>
      </c>
      <c r="AT2299" s="1">
        <v>43739</v>
      </c>
      <c r="AU2299" t="s">
        <v>12904</v>
      </c>
      <c r="AW2299" t="s">
        <v>71</v>
      </c>
      <c r="AX2299" t="s">
        <v>72</v>
      </c>
    </row>
    <row r="2300" spans="1:50" hidden="1" x14ac:dyDescent="0.25">
      <c r="A2300" t="str">
        <f>INDEX('Community ID'!B:B,MATCH(M2300,'Community ID'!A:A,0))</f>
        <v>Los Gajitos</v>
      </c>
      <c r="B2300" t="str">
        <f>INDEX('Community ID'!$K:$K,MATCH('Environmental Data'!$N2300,'Community ID'!J:J,0))</f>
        <v>Constanza</v>
      </c>
      <c r="D2300" t="s">
        <v>7338</v>
      </c>
      <c r="G2300" t="s">
        <v>151</v>
      </c>
      <c r="H2300" s="1">
        <v>30898</v>
      </c>
      <c r="I2300">
        <v>37</v>
      </c>
      <c r="K2300" t="s">
        <v>76</v>
      </c>
      <c r="L2300" t="s">
        <v>7339</v>
      </c>
      <c r="M2300" t="s">
        <v>5867</v>
      </c>
      <c r="N2300" t="s">
        <v>97</v>
      </c>
      <c r="O2300" t="s">
        <v>98</v>
      </c>
      <c r="T2300" t="s">
        <v>1836</v>
      </c>
      <c r="U2300" t="s">
        <v>56</v>
      </c>
      <c r="V2300">
        <v>18.907018886806899</v>
      </c>
      <c r="W2300">
        <v>-70.760595939136905</v>
      </c>
      <c r="X2300" t="s">
        <v>100</v>
      </c>
      <c r="Y2300" t="s">
        <v>275</v>
      </c>
      <c r="Z2300" t="s">
        <v>58</v>
      </c>
      <c r="AA2300" t="s">
        <v>59</v>
      </c>
      <c r="AB2300" t="s">
        <v>60</v>
      </c>
      <c r="AD2300" t="s">
        <v>181</v>
      </c>
      <c r="AE2300" t="s">
        <v>157</v>
      </c>
      <c r="AF2300" t="s">
        <v>86</v>
      </c>
      <c r="AG2300" t="s">
        <v>135</v>
      </c>
      <c r="AH2300" t="s">
        <v>135</v>
      </c>
      <c r="AI2300" t="s">
        <v>7136</v>
      </c>
      <c r="AJ2300">
        <v>1</v>
      </c>
      <c r="AK2300" t="s">
        <v>1314</v>
      </c>
      <c r="AL2300">
        <v>4</v>
      </c>
      <c r="AM2300">
        <v>1</v>
      </c>
      <c r="AN2300" t="s">
        <v>60</v>
      </c>
      <c r="AO2300" t="s">
        <v>170</v>
      </c>
      <c r="AT2300" s="1">
        <v>43739</v>
      </c>
      <c r="AU2300" t="s">
        <v>12905</v>
      </c>
      <c r="AW2300" t="s">
        <v>71</v>
      </c>
      <c r="AX2300" t="s">
        <v>72</v>
      </c>
    </row>
    <row r="2301" spans="1:50" hidden="1" x14ac:dyDescent="0.25">
      <c r="A2301" t="str">
        <f>INDEX('Community ID'!B:B,MATCH(M2301,'Community ID'!A:A,0))</f>
        <v>Los Gajitos</v>
      </c>
      <c r="B2301" t="str">
        <f>INDEX('Community ID'!$K:$K,MATCH('Environmental Data'!$N2301,'Community ID'!J:J,0))</f>
        <v>Constanza</v>
      </c>
      <c r="D2301" t="s">
        <v>7340</v>
      </c>
      <c r="G2301" t="s">
        <v>173</v>
      </c>
      <c r="H2301" s="1">
        <v>20455</v>
      </c>
      <c r="I2301">
        <v>65</v>
      </c>
      <c r="J2301">
        <v>8292613390</v>
      </c>
      <c r="K2301" t="s">
        <v>76</v>
      </c>
      <c r="L2301" t="s">
        <v>7341</v>
      </c>
      <c r="M2301" t="s">
        <v>5275</v>
      </c>
      <c r="N2301" t="s">
        <v>97</v>
      </c>
      <c r="O2301" t="s">
        <v>98</v>
      </c>
      <c r="Q2301" t="s">
        <v>134</v>
      </c>
      <c r="T2301" t="s">
        <v>1836</v>
      </c>
      <c r="U2301" t="s">
        <v>56</v>
      </c>
      <c r="V2301">
        <v>18.906507957744299</v>
      </c>
      <c r="W2301">
        <v>-70.760425049877497</v>
      </c>
      <c r="X2301" t="s">
        <v>82</v>
      </c>
      <c r="Y2301" t="s">
        <v>57</v>
      </c>
      <c r="Z2301" t="s">
        <v>58</v>
      </c>
      <c r="AA2301" t="s">
        <v>84</v>
      </c>
      <c r="AB2301" t="s">
        <v>60</v>
      </c>
      <c r="AD2301" t="s">
        <v>181</v>
      </c>
      <c r="AE2301" t="s">
        <v>157</v>
      </c>
      <c r="AF2301" t="s">
        <v>86</v>
      </c>
      <c r="AG2301" t="s">
        <v>5270</v>
      </c>
      <c r="AH2301" t="s">
        <v>135</v>
      </c>
      <c r="AI2301" t="s">
        <v>7136</v>
      </c>
      <c r="AJ2301">
        <v>1</v>
      </c>
      <c r="AK2301" t="s">
        <v>1314</v>
      </c>
      <c r="AL2301">
        <v>3</v>
      </c>
      <c r="AN2301" t="s">
        <v>60</v>
      </c>
      <c r="AO2301" t="s">
        <v>67</v>
      </c>
      <c r="AT2301" s="1">
        <v>43739</v>
      </c>
      <c r="AU2301" t="s">
        <v>12906</v>
      </c>
      <c r="AW2301" t="s">
        <v>71</v>
      </c>
      <c r="AX2301" t="s">
        <v>72</v>
      </c>
    </row>
    <row r="2302" spans="1:50" hidden="1" x14ac:dyDescent="0.25">
      <c r="A2302" t="str">
        <f>INDEX('Community ID'!B:B,MATCH(M2302,'Community ID'!A:A,0))</f>
        <v>El Convento</v>
      </c>
      <c r="B2302" t="str">
        <f>INDEX('Community ID'!$K:$K,MATCH('Environmental Data'!$N2302,'Community ID'!J:J,0))</f>
        <v>Constanza</v>
      </c>
      <c r="D2302" t="s">
        <v>5655</v>
      </c>
      <c r="G2302" t="s">
        <v>173</v>
      </c>
      <c r="H2302" t="s">
        <v>5656</v>
      </c>
      <c r="I2302">
        <v>19</v>
      </c>
      <c r="J2302">
        <v>8098661191</v>
      </c>
      <c r="K2302" t="s">
        <v>201</v>
      </c>
      <c r="L2302" t="s">
        <v>118</v>
      </c>
      <c r="M2302" t="s">
        <v>5610</v>
      </c>
      <c r="N2302" t="s">
        <v>79</v>
      </c>
      <c r="O2302" t="s">
        <v>98</v>
      </c>
      <c r="T2302" t="s">
        <v>5462</v>
      </c>
      <c r="U2302" t="s">
        <v>56</v>
      </c>
      <c r="V2302">
        <v>18.907509900000001</v>
      </c>
      <c r="W2302">
        <v>-70.744312500000007</v>
      </c>
      <c r="X2302" t="s">
        <v>275</v>
      </c>
      <c r="Y2302" t="s">
        <v>275</v>
      </c>
      <c r="Z2302" t="s">
        <v>58</v>
      </c>
      <c r="AA2302" t="s">
        <v>155</v>
      </c>
      <c r="AB2302" t="s">
        <v>61</v>
      </c>
      <c r="AC2302" t="s">
        <v>61</v>
      </c>
      <c r="AD2302" t="s">
        <v>156</v>
      </c>
      <c r="AE2302" t="s">
        <v>176</v>
      </c>
      <c r="AF2302" t="s">
        <v>86</v>
      </c>
      <c r="AG2302" t="s">
        <v>621</v>
      </c>
      <c r="AH2302" t="s">
        <v>1176</v>
      </c>
      <c r="AI2302" t="s">
        <v>326</v>
      </c>
      <c r="AJ2302">
        <v>1</v>
      </c>
      <c r="AK2302" t="s">
        <v>89</v>
      </c>
      <c r="AL2302">
        <v>5</v>
      </c>
      <c r="AN2302" t="s">
        <v>60</v>
      </c>
      <c r="AO2302" t="s">
        <v>170</v>
      </c>
      <c r="AT2302" s="1">
        <v>43739</v>
      </c>
      <c r="AU2302" t="s">
        <v>12907</v>
      </c>
      <c r="AW2302" t="s">
        <v>71</v>
      </c>
      <c r="AX2302" t="s">
        <v>72</v>
      </c>
    </row>
    <row r="2303" spans="1:50" hidden="1" x14ac:dyDescent="0.25">
      <c r="A2303" t="str">
        <f>INDEX('Community ID'!B:B,MATCH(M2303,'Community ID'!A:A,0))</f>
        <v>Los Gajitos</v>
      </c>
      <c r="B2303" t="str">
        <f>INDEX('Community ID'!$K:$K,MATCH('Environmental Data'!$N2303,'Community ID'!J:J,0))</f>
        <v>Constanza</v>
      </c>
      <c r="D2303" t="s">
        <v>7216</v>
      </c>
      <c r="F2303" t="s">
        <v>7011</v>
      </c>
      <c r="G2303" t="s">
        <v>151</v>
      </c>
      <c r="H2303" t="s">
        <v>7012</v>
      </c>
      <c r="I2303">
        <v>80</v>
      </c>
      <c r="J2303">
        <v>8492446062</v>
      </c>
      <c r="K2303" t="s">
        <v>76</v>
      </c>
      <c r="L2303" t="s">
        <v>247</v>
      </c>
      <c r="M2303" t="s">
        <v>5275</v>
      </c>
      <c r="N2303" t="s">
        <v>97</v>
      </c>
      <c r="O2303" t="s">
        <v>98</v>
      </c>
      <c r="R2303" t="s">
        <v>134</v>
      </c>
      <c r="T2303" t="s">
        <v>1836</v>
      </c>
      <c r="U2303" t="s">
        <v>56</v>
      </c>
      <c r="V2303">
        <v>18.9067498175603</v>
      </c>
      <c r="W2303">
        <v>-70.762137891790601</v>
      </c>
      <c r="X2303" t="s">
        <v>100</v>
      </c>
      <c r="Y2303" t="s">
        <v>100</v>
      </c>
      <c r="Z2303" t="s">
        <v>58</v>
      </c>
      <c r="AA2303" t="s">
        <v>84</v>
      </c>
      <c r="AC2303" t="s">
        <v>60</v>
      </c>
      <c r="AD2303" t="s">
        <v>181</v>
      </c>
      <c r="AE2303" t="s">
        <v>157</v>
      </c>
      <c r="AF2303" t="s">
        <v>86</v>
      </c>
      <c r="AG2303" t="s">
        <v>5270</v>
      </c>
      <c r="AH2303" t="s">
        <v>135</v>
      </c>
      <c r="AI2303" t="s">
        <v>7136</v>
      </c>
      <c r="AJ2303">
        <v>1</v>
      </c>
      <c r="AK2303" t="s">
        <v>1314</v>
      </c>
      <c r="AL2303">
        <v>5</v>
      </c>
      <c r="AN2303" t="s">
        <v>60</v>
      </c>
      <c r="AO2303" t="s">
        <v>67</v>
      </c>
      <c r="AT2303" s="1">
        <v>43739</v>
      </c>
      <c r="AU2303" t="s">
        <v>12908</v>
      </c>
      <c r="AW2303" t="s">
        <v>71</v>
      </c>
      <c r="AX2303" t="s">
        <v>72</v>
      </c>
    </row>
    <row r="2304" spans="1:50" hidden="1" x14ac:dyDescent="0.25">
      <c r="A2304" t="str">
        <f>INDEX('Community ID'!B:B,MATCH(M2304,'Community ID'!A:A,0))</f>
        <v>Los Gajitos</v>
      </c>
      <c r="B2304" t="str">
        <f>INDEX('Community ID'!$K:$K,MATCH('Environmental Data'!$N2304,'Community ID'!J:J,0))</f>
        <v>Constanza</v>
      </c>
      <c r="D2304" t="s">
        <v>7342</v>
      </c>
      <c r="F2304" t="s">
        <v>1757</v>
      </c>
      <c r="G2304" t="s">
        <v>173</v>
      </c>
      <c r="H2304" t="s">
        <v>7343</v>
      </c>
      <c r="I2304">
        <v>31</v>
      </c>
      <c r="J2304">
        <v>8293345037</v>
      </c>
      <c r="K2304" t="s">
        <v>76</v>
      </c>
      <c r="L2304" t="s">
        <v>127</v>
      </c>
      <c r="M2304" t="s">
        <v>5275</v>
      </c>
      <c r="N2304" t="s">
        <v>97</v>
      </c>
      <c r="O2304" t="s">
        <v>98</v>
      </c>
      <c r="Q2304" t="s">
        <v>134</v>
      </c>
      <c r="T2304" t="s">
        <v>1836</v>
      </c>
      <c r="U2304" t="s">
        <v>56</v>
      </c>
      <c r="V2304">
        <v>18.9061062211739</v>
      </c>
      <c r="W2304">
        <v>-70.761661580651193</v>
      </c>
      <c r="X2304" t="s">
        <v>57</v>
      </c>
      <c r="Y2304" t="s">
        <v>100</v>
      </c>
      <c r="Z2304" t="s">
        <v>58</v>
      </c>
      <c r="AA2304" t="s">
        <v>84</v>
      </c>
      <c r="AB2304" t="s">
        <v>60</v>
      </c>
      <c r="AD2304" t="s">
        <v>181</v>
      </c>
      <c r="AE2304" t="s">
        <v>157</v>
      </c>
      <c r="AF2304" t="s">
        <v>86</v>
      </c>
      <c r="AG2304" t="s">
        <v>135</v>
      </c>
      <c r="AH2304" t="s">
        <v>135</v>
      </c>
      <c r="AI2304" t="s">
        <v>2713</v>
      </c>
      <c r="AJ2304">
        <v>1</v>
      </c>
      <c r="AK2304" t="s">
        <v>1314</v>
      </c>
      <c r="AL2304">
        <v>3</v>
      </c>
      <c r="AM2304">
        <v>1</v>
      </c>
      <c r="AN2304" t="s">
        <v>60</v>
      </c>
      <c r="AO2304" t="s">
        <v>170</v>
      </c>
      <c r="AT2304" s="1">
        <v>43739</v>
      </c>
      <c r="AU2304" t="s">
        <v>12909</v>
      </c>
      <c r="AW2304" t="s">
        <v>71</v>
      </c>
      <c r="AX2304" t="s">
        <v>72</v>
      </c>
    </row>
    <row r="2305" spans="1:50" hidden="1" x14ac:dyDescent="0.25">
      <c r="A2305" t="str">
        <f>INDEX('Community ID'!B:B,MATCH(M2305,'Community ID'!A:A,0))</f>
        <v>Los Gajitos</v>
      </c>
      <c r="B2305" t="str">
        <f>INDEX('Community ID'!$K:$K,MATCH('Environmental Data'!$N2305,'Community ID'!J:J,0))</f>
        <v>Constanza</v>
      </c>
      <c r="D2305" t="s">
        <v>7344</v>
      </c>
      <c r="F2305" t="s">
        <v>7345</v>
      </c>
      <c r="G2305" t="s">
        <v>173</v>
      </c>
      <c r="H2305" s="1">
        <v>34801</v>
      </c>
      <c r="I2305">
        <v>26</v>
      </c>
      <c r="J2305">
        <v>8097654658</v>
      </c>
      <c r="K2305" t="s">
        <v>49</v>
      </c>
      <c r="L2305" t="s">
        <v>7346</v>
      </c>
      <c r="M2305" t="s">
        <v>5275</v>
      </c>
      <c r="N2305" t="s">
        <v>97</v>
      </c>
      <c r="O2305" t="s">
        <v>98</v>
      </c>
      <c r="R2305" t="s">
        <v>134</v>
      </c>
      <c r="T2305" t="s">
        <v>1836</v>
      </c>
      <c r="U2305" t="s">
        <v>56</v>
      </c>
      <c r="V2305">
        <v>18.9058790635493</v>
      </c>
      <c r="W2305">
        <v>-70.762081565401203</v>
      </c>
      <c r="X2305" t="s">
        <v>275</v>
      </c>
      <c r="Y2305" t="s">
        <v>275</v>
      </c>
      <c r="Z2305" t="s">
        <v>166</v>
      </c>
      <c r="AA2305" t="s">
        <v>84</v>
      </c>
      <c r="AB2305" t="s">
        <v>60</v>
      </c>
      <c r="AD2305" t="s">
        <v>181</v>
      </c>
      <c r="AE2305" t="s">
        <v>176</v>
      </c>
      <c r="AF2305" t="s">
        <v>86</v>
      </c>
      <c r="AG2305" t="s">
        <v>135</v>
      </c>
      <c r="AH2305" t="s">
        <v>135</v>
      </c>
      <c r="AI2305" t="s">
        <v>7136</v>
      </c>
      <c r="AJ2305">
        <v>1</v>
      </c>
      <c r="AK2305" t="s">
        <v>1314</v>
      </c>
      <c r="AL2305">
        <v>2</v>
      </c>
      <c r="AN2305" t="s">
        <v>60</v>
      </c>
      <c r="AO2305" t="s">
        <v>67</v>
      </c>
      <c r="AT2305" s="1">
        <v>43739</v>
      </c>
      <c r="AU2305" t="s">
        <v>12910</v>
      </c>
      <c r="AW2305" t="s">
        <v>71</v>
      </c>
      <c r="AX2305" t="s">
        <v>72</v>
      </c>
    </row>
    <row r="2306" spans="1:50" hidden="1" x14ac:dyDescent="0.25">
      <c r="A2306" t="str">
        <f>INDEX('Community ID'!B:B,MATCH(M2306,'Community ID'!A:A,0))</f>
        <v>Los Gajitos</v>
      </c>
      <c r="B2306" t="str">
        <f>INDEX('Community ID'!$K:$K,MATCH('Environmental Data'!$N2306,'Community ID'!J:J,0))</f>
        <v>Constanza</v>
      </c>
      <c r="D2306" t="s">
        <v>7347</v>
      </c>
      <c r="G2306" t="s">
        <v>173</v>
      </c>
      <c r="H2306" t="s">
        <v>7303</v>
      </c>
      <c r="I2306">
        <v>28</v>
      </c>
      <c r="J2306">
        <v>8294360747</v>
      </c>
      <c r="K2306" t="s">
        <v>76</v>
      </c>
      <c r="L2306" t="s">
        <v>127</v>
      </c>
      <c r="M2306" t="s">
        <v>5275</v>
      </c>
      <c r="N2306" t="s">
        <v>97</v>
      </c>
      <c r="O2306" t="s">
        <v>98</v>
      </c>
      <c r="T2306" t="s">
        <v>1836</v>
      </c>
      <c r="U2306" t="s">
        <v>56</v>
      </c>
      <c r="V2306">
        <v>18.9060235256505</v>
      </c>
      <c r="W2306">
        <v>-70.762069495460693</v>
      </c>
      <c r="X2306" t="s">
        <v>196</v>
      </c>
      <c r="Y2306" t="s">
        <v>275</v>
      </c>
      <c r="Z2306" t="s">
        <v>58</v>
      </c>
      <c r="AA2306" t="s">
        <v>84</v>
      </c>
      <c r="AB2306" t="s">
        <v>60</v>
      </c>
      <c r="AD2306" t="s">
        <v>181</v>
      </c>
      <c r="AE2306" t="s">
        <v>176</v>
      </c>
      <c r="AF2306" t="s">
        <v>86</v>
      </c>
      <c r="AG2306" t="s">
        <v>135</v>
      </c>
      <c r="AH2306" t="s">
        <v>2044</v>
      </c>
      <c r="AI2306" t="s">
        <v>7348</v>
      </c>
      <c r="AJ2306">
        <v>1</v>
      </c>
      <c r="AK2306" t="s">
        <v>1314</v>
      </c>
      <c r="AL2306">
        <v>5</v>
      </c>
      <c r="AN2306" t="s">
        <v>60</v>
      </c>
      <c r="AO2306" t="s">
        <v>67</v>
      </c>
      <c r="AT2306" s="1">
        <v>43739</v>
      </c>
      <c r="AU2306" t="s">
        <v>12911</v>
      </c>
      <c r="AW2306" t="s">
        <v>71</v>
      </c>
      <c r="AX2306" t="s">
        <v>72</v>
      </c>
    </row>
    <row r="2307" spans="1:50" hidden="1" x14ac:dyDescent="0.25">
      <c r="A2307" t="str">
        <f>INDEX('Community ID'!B:B,MATCH(M2307,'Community ID'!A:A,0))</f>
        <v>Los Siso</v>
      </c>
      <c r="B2307" t="str">
        <f>INDEX('Community ID'!$K:$K,MATCH('Environmental Data'!$N2307,'Community ID'!J:J,0))</f>
        <v>Constanza</v>
      </c>
      <c r="D2307" t="s">
        <v>7288</v>
      </c>
      <c r="F2307" t="s">
        <v>1898</v>
      </c>
      <c r="G2307" t="s">
        <v>173</v>
      </c>
      <c r="H2307" s="1">
        <v>22321</v>
      </c>
      <c r="I2307">
        <v>60</v>
      </c>
      <c r="J2307">
        <v>8294304094</v>
      </c>
      <c r="K2307" t="s">
        <v>76</v>
      </c>
      <c r="L2307" t="s">
        <v>127</v>
      </c>
      <c r="M2307" t="s">
        <v>7286</v>
      </c>
      <c r="N2307" t="s">
        <v>97</v>
      </c>
      <c r="O2307" t="s">
        <v>53</v>
      </c>
      <c r="T2307" t="s">
        <v>1836</v>
      </c>
      <c r="U2307" t="s">
        <v>56</v>
      </c>
      <c r="V2307">
        <v>18.911227310000001</v>
      </c>
      <c r="W2307">
        <v>-70.703183800000005</v>
      </c>
      <c r="X2307" t="s">
        <v>82</v>
      </c>
      <c r="Y2307" t="s">
        <v>82</v>
      </c>
      <c r="Z2307" t="s">
        <v>904</v>
      </c>
      <c r="AA2307" t="s">
        <v>155</v>
      </c>
      <c r="AB2307" t="s">
        <v>60</v>
      </c>
      <c r="AC2307" t="s">
        <v>60</v>
      </c>
      <c r="AD2307" t="s">
        <v>156</v>
      </c>
      <c r="AE2307" t="s">
        <v>176</v>
      </c>
      <c r="AF2307" t="s">
        <v>63</v>
      </c>
      <c r="AG2307" t="s">
        <v>7142</v>
      </c>
      <c r="AH2307" t="s">
        <v>7111</v>
      </c>
      <c r="AI2307" t="s">
        <v>307</v>
      </c>
      <c r="AJ2307">
        <v>2</v>
      </c>
      <c r="AK2307" t="s">
        <v>66</v>
      </c>
      <c r="AL2307">
        <v>2</v>
      </c>
      <c r="AN2307" t="s">
        <v>60</v>
      </c>
      <c r="AO2307" t="s">
        <v>170</v>
      </c>
      <c r="AT2307" s="1">
        <v>43737</v>
      </c>
      <c r="AU2307" t="s">
        <v>12912</v>
      </c>
      <c r="AW2307" t="s">
        <v>71</v>
      </c>
      <c r="AX2307" t="s">
        <v>72</v>
      </c>
    </row>
    <row r="2308" spans="1:50" hidden="1" x14ac:dyDescent="0.25">
      <c r="A2308" t="str">
        <f>INDEX('Community ID'!B:B,MATCH(M2308,'Community ID'!A:A,0))</f>
        <v>La Altagracia</v>
      </c>
      <c r="B2308" t="str">
        <f>INDEX('Community ID'!$K:$K,MATCH('Environmental Data'!$N2308,'Community ID'!J:J,0))</f>
        <v>Tireo</v>
      </c>
      <c r="D2308" t="s">
        <v>8349</v>
      </c>
      <c r="G2308" t="s">
        <v>151</v>
      </c>
      <c r="H2308" s="1">
        <v>40519</v>
      </c>
      <c r="I2308">
        <v>11</v>
      </c>
      <c r="J2308">
        <v>8295567885</v>
      </c>
      <c r="K2308" t="s">
        <v>76</v>
      </c>
      <c r="L2308" t="s">
        <v>118</v>
      </c>
      <c r="M2308" t="s">
        <v>8350</v>
      </c>
      <c r="N2308" t="s">
        <v>2383</v>
      </c>
      <c r="O2308" t="s">
        <v>97</v>
      </c>
      <c r="Q2308" t="s">
        <v>8351</v>
      </c>
      <c r="T2308" t="s">
        <v>5754</v>
      </c>
      <c r="U2308" t="s">
        <v>56</v>
      </c>
      <c r="V2308">
        <v>18.952893793438601</v>
      </c>
      <c r="W2308">
        <v>-70.690231297800693</v>
      </c>
      <c r="X2308" t="s">
        <v>82</v>
      </c>
      <c r="Y2308" t="s">
        <v>82</v>
      </c>
      <c r="Z2308" t="s">
        <v>58</v>
      </c>
      <c r="AA2308" t="s">
        <v>84</v>
      </c>
      <c r="AC2308" t="s">
        <v>60</v>
      </c>
      <c r="AD2308" t="s">
        <v>156</v>
      </c>
      <c r="AE2308" t="s">
        <v>157</v>
      </c>
      <c r="AF2308" t="s">
        <v>63</v>
      </c>
      <c r="AG2308" t="s">
        <v>621</v>
      </c>
      <c r="AH2308" t="s">
        <v>621</v>
      </c>
      <c r="AI2308" t="s">
        <v>5543</v>
      </c>
      <c r="AJ2308">
        <v>2</v>
      </c>
      <c r="AK2308" t="s">
        <v>8352</v>
      </c>
      <c r="AL2308">
        <v>4</v>
      </c>
      <c r="AM2308">
        <v>0</v>
      </c>
      <c r="AN2308" t="s">
        <v>60</v>
      </c>
      <c r="AO2308" t="s">
        <v>67</v>
      </c>
      <c r="AT2308" s="1">
        <v>43737</v>
      </c>
      <c r="AU2308" t="s">
        <v>12913</v>
      </c>
      <c r="AW2308" t="s">
        <v>71</v>
      </c>
      <c r="AX2308" t="s">
        <v>72</v>
      </c>
    </row>
    <row r="2309" spans="1:50" hidden="1" x14ac:dyDescent="0.25">
      <c r="A2309" t="str">
        <f>INDEX('Community ID'!B:B,MATCH(M2309,'Community ID'!A:A,0))</f>
        <v>Los Siso</v>
      </c>
      <c r="B2309" t="str">
        <f>INDEX('Community ID'!$K:$K,MATCH('Environmental Data'!$N2309,'Community ID'!J:J,0))</f>
        <v>Constanza</v>
      </c>
      <c r="D2309" t="s">
        <v>7284</v>
      </c>
      <c r="F2309" t="s">
        <v>4446</v>
      </c>
      <c r="H2309" t="s">
        <v>7285</v>
      </c>
      <c r="I2309">
        <v>15</v>
      </c>
      <c r="J2309">
        <v>8298261462</v>
      </c>
      <c r="K2309" t="s">
        <v>49</v>
      </c>
      <c r="L2309" t="s">
        <v>118</v>
      </c>
      <c r="M2309" t="s">
        <v>7286</v>
      </c>
      <c r="N2309" t="s">
        <v>97</v>
      </c>
      <c r="O2309" t="s">
        <v>53</v>
      </c>
      <c r="T2309" t="s">
        <v>1836</v>
      </c>
      <c r="U2309" t="s">
        <v>56</v>
      </c>
      <c r="V2309">
        <v>18.899069099999998</v>
      </c>
      <c r="W2309">
        <v>-70.739706600000005</v>
      </c>
      <c r="X2309" t="s">
        <v>82</v>
      </c>
      <c r="Y2309" t="s">
        <v>82</v>
      </c>
      <c r="Z2309" t="s">
        <v>58</v>
      </c>
      <c r="AA2309" t="s">
        <v>155</v>
      </c>
      <c r="AB2309" t="s">
        <v>60</v>
      </c>
      <c r="AD2309" t="s">
        <v>156</v>
      </c>
      <c r="AE2309" t="s">
        <v>157</v>
      </c>
      <c r="AF2309" t="s">
        <v>63</v>
      </c>
      <c r="AG2309" t="s">
        <v>7287</v>
      </c>
      <c r="AH2309" t="s">
        <v>5139</v>
      </c>
      <c r="AI2309" t="s">
        <v>326</v>
      </c>
      <c r="AJ2309">
        <v>1</v>
      </c>
      <c r="AK2309" t="s">
        <v>66</v>
      </c>
      <c r="AL2309">
        <v>4</v>
      </c>
      <c r="AN2309" t="s">
        <v>60</v>
      </c>
      <c r="AO2309" t="s">
        <v>67</v>
      </c>
      <c r="AT2309" s="1">
        <v>43737</v>
      </c>
      <c r="AU2309" t="s">
        <v>12914</v>
      </c>
      <c r="AW2309" t="s">
        <v>71</v>
      </c>
      <c r="AX2309" t="s">
        <v>72</v>
      </c>
    </row>
    <row r="2310" spans="1:50" ht="30" hidden="1" x14ac:dyDescent="0.25">
      <c r="A2310" t="str">
        <f>INDEX('Community ID'!B:B,MATCH(M2310,'Community ID'!A:A,0))</f>
        <v>Los Siso</v>
      </c>
      <c r="B2310" t="str">
        <f>INDEX('Community ID'!$K:$K,MATCH('Environmental Data'!$N2310,'Community ID'!J:J,0))</f>
        <v>Constanza</v>
      </c>
      <c r="D2310" t="s">
        <v>7349</v>
      </c>
      <c r="G2310" t="s">
        <v>151</v>
      </c>
      <c r="H2310" s="1">
        <v>32214</v>
      </c>
      <c r="I2310">
        <v>33</v>
      </c>
      <c r="J2310">
        <v>8098495761</v>
      </c>
      <c r="K2310" t="s">
        <v>76</v>
      </c>
      <c r="L2310" t="s">
        <v>584</v>
      </c>
      <c r="M2310" t="s">
        <v>7350</v>
      </c>
      <c r="N2310" t="s">
        <v>97</v>
      </c>
      <c r="O2310" t="s">
        <v>147</v>
      </c>
      <c r="T2310" t="s">
        <v>1836</v>
      </c>
      <c r="U2310" t="s">
        <v>56</v>
      </c>
      <c r="V2310">
        <v>18.914395496266799</v>
      </c>
      <c r="W2310">
        <v>-70.694271214372193</v>
      </c>
      <c r="X2310" t="s">
        <v>82</v>
      </c>
      <c r="Y2310" t="s">
        <v>275</v>
      </c>
      <c r="Z2310" t="s">
        <v>904</v>
      </c>
      <c r="AA2310" t="s">
        <v>155</v>
      </c>
      <c r="AB2310" t="s">
        <v>60</v>
      </c>
      <c r="AD2310" t="s">
        <v>181</v>
      </c>
      <c r="AE2310" t="s">
        <v>176</v>
      </c>
      <c r="AF2310" t="s">
        <v>111</v>
      </c>
      <c r="AG2310" t="s">
        <v>5570</v>
      </c>
      <c r="AH2310" t="s">
        <v>7351</v>
      </c>
      <c r="AI2310" s="2" t="s">
        <v>7352</v>
      </c>
      <c r="AJ2310">
        <v>1</v>
      </c>
      <c r="AK2310" t="s">
        <v>1314</v>
      </c>
      <c r="AL2310">
        <v>2</v>
      </c>
      <c r="AN2310" t="s">
        <v>61</v>
      </c>
      <c r="AO2310" t="s">
        <v>67</v>
      </c>
      <c r="AT2310" s="1">
        <v>43737</v>
      </c>
      <c r="AU2310" t="s">
        <v>12915</v>
      </c>
      <c r="AW2310" t="s">
        <v>71</v>
      </c>
      <c r="AX2310" t="s">
        <v>72</v>
      </c>
    </row>
    <row r="2311" spans="1:50" hidden="1" x14ac:dyDescent="0.25">
      <c r="A2311" t="str">
        <f>INDEX('Community ID'!B:B,MATCH(M2311,'Community ID'!A:A,0))</f>
        <v>Los Siso</v>
      </c>
      <c r="B2311" t="str">
        <f>INDEX('Community ID'!$K:$K,MATCH('Environmental Data'!$N2311,'Community ID'!J:J,0))</f>
        <v>Constanza</v>
      </c>
      <c r="D2311" t="s">
        <v>7282</v>
      </c>
      <c r="F2311" t="s">
        <v>7283</v>
      </c>
      <c r="G2311" t="s">
        <v>151</v>
      </c>
      <c r="H2311" s="1">
        <v>21892</v>
      </c>
      <c r="I2311">
        <v>62</v>
      </c>
      <c r="K2311" t="s">
        <v>76</v>
      </c>
      <c r="L2311" t="s">
        <v>5400</v>
      </c>
      <c r="M2311" t="s">
        <v>7219</v>
      </c>
      <c r="N2311" t="s">
        <v>97</v>
      </c>
      <c r="O2311" t="s">
        <v>147</v>
      </c>
      <c r="Q2311" t="s">
        <v>134</v>
      </c>
      <c r="T2311" t="s">
        <v>6978</v>
      </c>
      <c r="U2311" t="s">
        <v>56</v>
      </c>
      <c r="V2311">
        <v>18.914641469999999</v>
      </c>
      <c r="W2311">
        <v>-70.693908530000002</v>
      </c>
      <c r="X2311" t="s">
        <v>82</v>
      </c>
      <c r="Y2311" t="s">
        <v>82</v>
      </c>
      <c r="Z2311" t="s">
        <v>345</v>
      </c>
      <c r="AA2311" t="s">
        <v>155</v>
      </c>
      <c r="AC2311" t="s">
        <v>60</v>
      </c>
      <c r="AD2311" t="s">
        <v>181</v>
      </c>
      <c r="AE2311" t="s">
        <v>157</v>
      </c>
      <c r="AF2311" t="s">
        <v>111</v>
      </c>
      <c r="AG2311" t="s">
        <v>135</v>
      </c>
      <c r="AH2311" t="s">
        <v>135</v>
      </c>
      <c r="AI2311" t="s">
        <v>7279</v>
      </c>
      <c r="AJ2311">
        <v>1</v>
      </c>
      <c r="AK2311" t="s">
        <v>567</v>
      </c>
      <c r="AL2311">
        <v>10</v>
      </c>
      <c r="AM2311">
        <v>0</v>
      </c>
      <c r="AN2311" t="s">
        <v>60</v>
      </c>
      <c r="AO2311" t="s">
        <v>170</v>
      </c>
      <c r="AT2311" s="1">
        <v>43737</v>
      </c>
      <c r="AU2311" t="s">
        <v>12916</v>
      </c>
      <c r="AW2311" t="s">
        <v>71</v>
      </c>
      <c r="AX2311" t="s">
        <v>72</v>
      </c>
    </row>
    <row r="2312" spans="1:50" hidden="1" x14ac:dyDescent="0.25">
      <c r="A2312" t="str">
        <f>INDEX('Community ID'!B:B,MATCH(M2312,'Community ID'!A:A,0))</f>
        <v>Los Siso</v>
      </c>
      <c r="B2312" t="str">
        <f>INDEX('Community ID'!$K:$K,MATCH('Environmental Data'!$N2312,'Community ID'!J:J,0))</f>
        <v>Constanza</v>
      </c>
      <c r="D2312" t="s">
        <v>7280</v>
      </c>
      <c r="F2312" t="s">
        <v>190</v>
      </c>
      <c r="G2312" t="s">
        <v>173</v>
      </c>
      <c r="H2312" s="1">
        <v>20791</v>
      </c>
      <c r="I2312">
        <v>65</v>
      </c>
      <c r="J2312">
        <v>8094197389</v>
      </c>
      <c r="K2312" t="s">
        <v>76</v>
      </c>
      <c r="L2312" t="s">
        <v>127</v>
      </c>
      <c r="M2312" t="s">
        <v>7219</v>
      </c>
      <c r="N2312" t="s">
        <v>97</v>
      </c>
      <c r="O2312" t="s">
        <v>53</v>
      </c>
      <c r="T2312" t="s">
        <v>1836</v>
      </c>
      <c r="U2312" t="s">
        <v>56</v>
      </c>
      <c r="V2312">
        <v>18.911300900000001</v>
      </c>
      <c r="W2312">
        <v>-70.711085299999993</v>
      </c>
      <c r="X2312" t="s">
        <v>82</v>
      </c>
      <c r="Y2312" t="s">
        <v>196</v>
      </c>
      <c r="Z2312" t="s">
        <v>58</v>
      </c>
      <c r="AA2312" t="s">
        <v>155</v>
      </c>
      <c r="AB2312" t="s">
        <v>60</v>
      </c>
      <c r="AD2312" t="s">
        <v>156</v>
      </c>
      <c r="AE2312" t="s">
        <v>176</v>
      </c>
      <c r="AF2312" t="s">
        <v>63</v>
      </c>
      <c r="AG2312" t="s">
        <v>7281</v>
      </c>
      <c r="AH2312" t="s">
        <v>6492</v>
      </c>
      <c r="AI2312" t="s">
        <v>326</v>
      </c>
      <c r="AJ2312">
        <v>2</v>
      </c>
      <c r="AK2312" t="s">
        <v>66</v>
      </c>
      <c r="AL2312">
        <v>1</v>
      </c>
      <c r="AN2312" t="s">
        <v>60</v>
      </c>
      <c r="AO2312" t="s">
        <v>67</v>
      </c>
      <c r="AT2312" s="1">
        <v>43737</v>
      </c>
      <c r="AU2312" t="s">
        <v>12917</v>
      </c>
      <c r="AW2312" t="s">
        <v>71</v>
      </c>
      <c r="AX2312" t="s">
        <v>72</v>
      </c>
    </row>
    <row r="2313" spans="1:50" ht="30" hidden="1" x14ac:dyDescent="0.25">
      <c r="A2313" t="str">
        <f>INDEX('Community ID'!B:B,MATCH(M2313,'Community ID'!A:A,0))</f>
        <v>Los Siso</v>
      </c>
      <c r="B2313" t="str">
        <f>INDEX('Community ID'!$K:$K,MATCH('Environmental Data'!$N2313,'Community ID'!J:J,0))</f>
        <v>Constanza</v>
      </c>
      <c r="D2313" t="s">
        <v>7353</v>
      </c>
      <c r="G2313" t="s">
        <v>173</v>
      </c>
      <c r="H2313" t="s">
        <v>7354</v>
      </c>
      <c r="I2313">
        <v>38</v>
      </c>
      <c r="J2313">
        <v>849287667</v>
      </c>
      <c r="K2313" t="s">
        <v>76</v>
      </c>
      <c r="L2313" t="s">
        <v>127</v>
      </c>
      <c r="M2313" t="s">
        <v>7350</v>
      </c>
      <c r="N2313" t="s">
        <v>97</v>
      </c>
      <c r="O2313" t="s">
        <v>98</v>
      </c>
      <c r="R2313" t="s">
        <v>134</v>
      </c>
      <c r="T2313" t="s">
        <v>1836</v>
      </c>
      <c r="U2313" t="s">
        <v>56</v>
      </c>
      <c r="V2313">
        <v>18.9143232442614</v>
      </c>
      <c r="W2313">
        <v>-70.694362996211893</v>
      </c>
      <c r="X2313" t="s">
        <v>82</v>
      </c>
      <c r="Y2313" t="s">
        <v>82</v>
      </c>
      <c r="Z2313" t="s">
        <v>904</v>
      </c>
      <c r="AA2313" t="s">
        <v>155</v>
      </c>
      <c r="AB2313" t="s">
        <v>60</v>
      </c>
      <c r="AD2313" t="s">
        <v>181</v>
      </c>
      <c r="AE2313" t="s">
        <v>176</v>
      </c>
      <c r="AF2313" t="s">
        <v>111</v>
      </c>
      <c r="AG2313" t="s">
        <v>7351</v>
      </c>
      <c r="AH2313" t="s">
        <v>7351</v>
      </c>
      <c r="AI2313" s="2" t="s">
        <v>7355</v>
      </c>
      <c r="AJ2313">
        <v>1</v>
      </c>
      <c r="AK2313" t="s">
        <v>1314</v>
      </c>
      <c r="AL2313">
        <v>5</v>
      </c>
      <c r="AM2313">
        <v>2</v>
      </c>
      <c r="AN2313" t="s">
        <v>60</v>
      </c>
      <c r="AO2313" t="s">
        <v>67</v>
      </c>
      <c r="AT2313" s="1">
        <v>43737</v>
      </c>
      <c r="AU2313" t="s">
        <v>12918</v>
      </c>
      <c r="AW2313" t="s">
        <v>71</v>
      </c>
      <c r="AX2313" t="s">
        <v>72</v>
      </c>
    </row>
    <row r="2314" spans="1:50" hidden="1" x14ac:dyDescent="0.25">
      <c r="A2314" t="str">
        <f>INDEX('Community ID'!B:B,MATCH(M2314,'Community ID'!A:A,0))</f>
        <v>Los Siso</v>
      </c>
      <c r="B2314" t="str">
        <f>INDEX('Community ID'!$K:$K,MATCH('Environmental Data'!$N2314,'Community ID'!J:J,0))</f>
        <v>Constanza</v>
      </c>
      <c r="D2314" t="s">
        <v>7278</v>
      </c>
      <c r="G2314" t="s">
        <v>173</v>
      </c>
      <c r="H2314" t="s">
        <v>3885</v>
      </c>
      <c r="I2314">
        <v>55</v>
      </c>
      <c r="K2314" t="s">
        <v>76</v>
      </c>
      <c r="L2314" t="s">
        <v>108</v>
      </c>
      <c r="M2314" t="s">
        <v>7219</v>
      </c>
      <c r="N2314" t="s">
        <v>97</v>
      </c>
      <c r="O2314" t="s">
        <v>147</v>
      </c>
      <c r="T2314" t="s">
        <v>6978</v>
      </c>
      <c r="U2314" t="s">
        <v>56</v>
      </c>
      <c r="V2314">
        <v>18.907696699999999</v>
      </c>
      <c r="W2314">
        <v>-70.704022699999996</v>
      </c>
      <c r="X2314" t="s">
        <v>82</v>
      </c>
      <c r="Y2314" t="s">
        <v>82</v>
      </c>
      <c r="Z2314" t="s">
        <v>345</v>
      </c>
      <c r="AA2314" t="s">
        <v>155</v>
      </c>
      <c r="AC2314" t="s">
        <v>60</v>
      </c>
      <c r="AD2314" t="s">
        <v>181</v>
      </c>
      <c r="AE2314" t="s">
        <v>157</v>
      </c>
      <c r="AF2314" t="s">
        <v>111</v>
      </c>
      <c r="AG2314" t="s">
        <v>61</v>
      </c>
      <c r="AH2314" t="s">
        <v>101</v>
      </c>
      <c r="AI2314" t="s">
        <v>7279</v>
      </c>
      <c r="AJ2314">
        <v>1</v>
      </c>
      <c r="AK2314" t="s">
        <v>567</v>
      </c>
      <c r="AL2314">
        <v>10</v>
      </c>
      <c r="AM2314">
        <v>0</v>
      </c>
      <c r="AN2314" t="s">
        <v>60</v>
      </c>
      <c r="AO2314" t="s">
        <v>170</v>
      </c>
      <c r="AT2314" s="1">
        <v>43737</v>
      </c>
      <c r="AU2314" t="s">
        <v>12919</v>
      </c>
      <c r="AW2314" t="s">
        <v>71</v>
      </c>
      <c r="AX2314" t="s">
        <v>72</v>
      </c>
    </row>
    <row r="2315" spans="1:50" hidden="1" x14ac:dyDescent="0.25">
      <c r="A2315" t="str">
        <f>INDEX('Community ID'!B:B,MATCH(M2315,'Community ID'!A:A,0))</f>
        <v>Los Siso</v>
      </c>
      <c r="B2315" t="str">
        <f>INDEX('Community ID'!$K:$K,MATCH('Environmental Data'!$N2315,'Community ID'!J:J,0))</f>
        <v>Constanza</v>
      </c>
      <c r="D2315" t="s">
        <v>7276</v>
      </c>
      <c r="F2315" t="s">
        <v>2129</v>
      </c>
      <c r="G2315" t="s">
        <v>173</v>
      </c>
      <c r="H2315" s="1">
        <v>28437</v>
      </c>
      <c r="I2315">
        <v>44</v>
      </c>
      <c r="K2315" t="s">
        <v>76</v>
      </c>
      <c r="L2315" t="s">
        <v>6521</v>
      </c>
      <c r="M2315" t="s">
        <v>7219</v>
      </c>
      <c r="N2315" t="s">
        <v>79</v>
      </c>
      <c r="O2315" t="s">
        <v>98</v>
      </c>
      <c r="Q2315" t="s">
        <v>1740</v>
      </c>
      <c r="T2315" t="s">
        <v>5462</v>
      </c>
      <c r="U2315" t="s">
        <v>56</v>
      </c>
      <c r="V2315">
        <v>18.907696699999999</v>
      </c>
      <c r="W2315">
        <v>-70.704022699999996</v>
      </c>
      <c r="X2315" t="s">
        <v>82</v>
      </c>
      <c r="Y2315" t="s">
        <v>57</v>
      </c>
      <c r="Z2315" t="s">
        <v>904</v>
      </c>
      <c r="AA2315" t="s">
        <v>155</v>
      </c>
      <c r="AB2315" t="s">
        <v>60</v>
      </c>
      <c r="AD2315" t="s">
        <v>156</v>
      </c>
      <c r="AE2315" t="s">
        <v>176</v>
      </c>
      <c r="AF2315" t="s">
        <v>111</v>
      </c>
      <c r="AG2315" t="s">
        <v>621</v>
      </c>
      <c r="AH2315" t="s">
        <v>621</v>
      </c>
      <c r="AI2315" t="s">
        <v>7277</v>
      </c>
      <c r="AJ2315">
        <v>1</v>
      </c>
      <c r="AK2315" t="s">
        <v>1880</v>
      </c>
      <c r="AL2315">
        <v>5</v>
      </c>
      <c r="AN2315" t="s">
        <v>61</v>
      </c>
      <c r="AO2315" t="s">
        <v>67</v>
      </c>
      <c r="AT2315" s="1">
        <v>43737</v>
      </c>
      <c r="AU2315" t="s">
        <v>12920</v>
      </c>
      <c r="AW2315" t="s">
        <v>71</v>
      </c>
      <c r="AX2315" t="s">
        <v>72</v>
      </c>
    </row>
    <row r="2316" spans="1:50" ht="30" hidden="1" x14ac:dyDescent="0.25">
      <c r="A2316" t="str">
        <f>INDEX('Community ID'!B:B,MATCH(M2316,'Community ID'!A:A,0))</f>
        <v>Los Siso</v>
      </c>
      <c r="B2316" t="str">
        <f>INDEX('Community ID'!$K:$K,MATCH('Environmental Data'!$N2316,'Community ID'!J:J,0))</f>
        <v>Constanza</v>
      </c>
      <c r="D2316" t="s">
        <v>7356</v>
      </c>
      <c r="F2316" t="s">
        <v>7357</v>
      </c>
      <c r="G2316" t="s">
        <v>173</v>
      </c>
      <c r="H2316" t="s">
        <v>7358</v>
      </c>
      <c r="I2316">
        <v>39</v>
      </c>
      <c r="J2316">
        <v>8292811552</v>
      </c>
      <c r="K2316" t="s">
        <v>76</v>
      </c>
      <c r="L2316" t="s">
        <v>127</v>
      </c>
      <c r="M2316" t="s">
        <v>7359</v>
      </c>
      <c r="N2316" t="s">
        <v>97</v>
      </c>
      <c r="O2316" t="s">
        <v>147</v>
      </c>
      <c r="R2316" t="s">
        <v>134</v>
      </c>
      <c r="T2316" t="s">
        <v>1836</v>
      </c>
      <c r="U2316" t="s">
        <v>56</v>
      </c>
      <c r="V2316">
        <v>18.9140872098681</v>
      </c>
      <c r="W2316">
        <v>-70.694598276233904</v>
      </c>
      <c r="X2316" t="s">
        <v>82</v>
      </c>
      <c r="Y2316" t="s">
        <v>82</v>
      </c>
      <c r="Z2316" t="s">
        <v>904</v>
      </c>
      <c r="AA2316" t="s">
        <v>155</v>
      </c>
      <c r="AB2316" t="s">
        <v>61</v>
      </c>
      <c r="AC2316" t="s">
        <v>61</v>
      </c>
      <c r="AD2316" t="s">
        <v>181</v>
      </c>
      <c r="AE2316" t="s">
        <v>157</v>
      </c>
      <c r="AF2316" t="s">
        <v>111</v>
      </c>
      <c r="AG2316" t="s">
        <v>5570</v>
      </c>
      <c r="AH2316" t="s">
        <v>5570</v>
      </c>
      <c r="AI2316" s="2" t="s">
        <v>7360</v>
      </c>
      <c r="AJ2316">
        <v>1</v>
      </c>
      <c r="AK2316" t="s">
        <v>1314</v>
      </c>
      <c r="AL2316">
        <v>4</v>
      </c>
      <c r="AN2316" t="s">
        <v>60</v>
      </c>
      <c r="AO2316" t="s">
        <v>67</v>
      </c>
      <c r="AT2316" s="1">
        <v>43737</v>
      </c>
      <c r="AU2316" t="s">
        <v>12921</v>
      </c>
      <c r="AW2316" t="s">
        <v>71</v>
      </c>
      <c r="AX2316" t="s">
        <v>72</v>
      </c>
    </row>
    <row r="2317" spans="1:50" hidden="1" x14ac:dyDescent="0.25">
      <c r="A2317" t="str">
        <f>INDEX('Community ID'!B:B,MATCH(M2317,'Community ID'!A:A,0))</f>
        <v>Los Siso</v>
      </c>
      <c r="B2317" t="str">
        <f>INDEX('Community ID'!$K:$K,MATCH('Environmental Data'!$N2317,'Community ID'!J:J,0))</f>
        <v>Constanza</v>
      </c>
      <c r="D2317" t="s">
        <v>7273</v>
      </c>
      <c r="G2317" t="s">
        <v>173</v>
      </c>
      <c r="H2317" t="s">
        <v>7274</v>
      </c>
      <c r="I2317">
        <v>39</v>
      </c>
      <c r="J2317">
        <v>8094972317</v>
      </c>
      <c r="K2317" t="s">
        <v>201</v>
      </c>
      <c r="L2317" t="s">
        <v>50</v>
      </c>
      <c r="M2317" t="s">
        <v>7219</v>
      </c>
      <c r="N2317" t="s">
        <v>79</v>
      </c>
      <c r="O2317" t="s">
        <v>98</v>
      </c>
      <c r="T2317" t="s">
        <v>5462</v>
      </c>
      <c r="U2317" t="s">
        <v>56</v>
      </c>
      <c r="V2317">
        <v>18.907696699999999</v>
      </c>
      <c r="W2317">
        <v>-70.704022699999996</v>
      </c>
      <c r="X2317" t="s">
        <v>82</v>
      </c>
      <c r="Y2317" t="s">
        <v>57</v>
      </c>
      <c r="Z2317" t="s">
        <v>904</v>
      </c>
      <c r="AA2317" t="s">
        <v>155</v>
      </c>
      <c r="AB2317" t="s">
        <v>60</v>
      </c>
      <c r="AD2317" t="s">
        <v>156</v>
      </c>
      <c r="AE2317" t="s">
        <v>176</v>
      </c>
      <c r="AF2317" t="s">
        <v>63</v>
      </c>
      <c r="AG2317" t="s">
        <v>621</v>
      </c>
      <c r="AH2317" t="s">
        <v>1076</v>
      </c>
      <c r="AI2317" t="s">
        <v>7275</v>
      </c>
      <c r="AJ2317">
        <v>1</v>
      </c>
      <c r="AK2317" t="s">
        <v>89</v>
      </c>
      <c r="AL2317">
        <v>3</v>
      </c>
      <c r="AN2317" t="s">
        <v>60</v>
      </c>
      <c r="AO2317" t="s">
        <v>67</v>
      </c>
      <c r="AT2317" s="1">
        <v>43737</v>
      </c>
      <c r="AU2317" t="s">
        <v>12922</v>
      </c>
      <c r="AW2317" t="s">
        <v>71</v>
      </c>
      <c r="AX2317" t="s">
        <v>72</v>
      </c>
    </row>
    <row r="2318" spans="1:50" ht="30" hidden="1" x14ac:dyDescent="0.25">
      <c r="A2318" t="str">
        <f>INDEX('Community ID'!B:B,MATCH(M2318,'Community ID'!A:A,0))</f>
        <v>Los Siso</v>
      </c>
      <c r="B2318" t="str">
        <f>INDEX('Community ID'!$K:$K,MATCH('Environmental Data'!$N2318,'Community ID'!J:J,0))</f>
        <v>Constanza</v>
      </c>
      <c r="D2318" t="s">
        <v>7361</v>
      </c>
      <c r="G2318" t="s">
        <v>151</v>
      </c>
      <c r="H2318" t="s">
        <v>5849</v>
      </c>
      <c r="I2318">
        <v>39</v>
      </c>
      <c r="J2318">
        <v>8298847603</v>
      </c>
      <c r="K2318" t="s">
        <v>76</v>
      </c>
      <c r="L2318" t="s">
        <v>247</v>
      </c>
      <c r="M2318" t="s">
        <v>7359</v>
      </c>
      <c r="N2318" t="s">
        <v>97</v>
      </c>
      <c r="O2318" t="s">
        <v>98</v>
      </c>
      <c r="T2318" t="s">
        <v>1836</v>
      </c>
      <c r="U2318" t="s">
        <v>56</v>
      </c>
      <c r="V2318">
        <v>18.9135473314848</v>
      </c>
      <c r="W2318">
        <v>-70.695452308348095</v>
      </c>
      <c r="X2318" t="s">
        <v>82</v>
      </c>
      <c r="Y2318" t="s">
        <v>82</v>
      </c>
      <c r="Z2318" t="s">
        <v>904</v>
      </c>
      <c r="AA2318" t="s">
        <v>155</v>
      </c>
      <c r="AB2318" t="s">
        <v>60</v>
      </c>
      <c r="AD2318" t="s">
        <v>181</v>
      </c>
      <c r="AE2318" t="s">
        <v>176</v>
      </c>
      <c r="AF2318" t="s">
        <v>63</v>
      </c>
      <c r="AG2318" t="s">
        <v>5570</v>
      </c>
      <c r="AH2318" t="s">
        <v>5570</v>
      </c>
      <c r="AI2318" s="2" t="s">
        <v>7362</v>
      </c>
      <c r="AJ2318">
        <v>1</v>
      </c>
      <c r="AK2318" t="s">
        <v>1314</v>
      </c>
      <c r="AL2318">
        <v>8</v>
      </c>
      <c r="AM2318">
        <v>0</v>
      </c>
      <c r="AN2318" t="s">
        <v>60</v>
      </c>
      <c r="AO2318" t="s">
        <v>170</v>
      </c>
      <c r="AT2318" s="1">
        <v>43737</v>
      </c>
      <c r="AU2318" t="s">
        <v>12923</v>
      </c>
      <c r="AW2318" t="s">
        <v>71</v>
      </c>
      <c r="AX2318" t="s">
        <v>72</v>
      </c>
    </row>
    <row r="2319" spans="1:50" hidden="1" x14ac:dyDescent="0.25">
      <c r="A2319" t="str">
        <f>INDEX('Community ID'!B:B,MATCH(M2319,'Community ID'!A:A,0))</f>
        <v>Los Siso</v>
      </c>
      <c r="B2319" t="str">
        <f>INDEX('Community ID'!$K:$K,MATCH('Environmental Data'!$N2319,'Community ID'!J:J,0))</f>
        <v>Constanza</v>
      </c>
      <c r="D2319" t="s">
        <v>7271</v>
      </c>
      <c r="G2319" t="s">
        <v>173</v>
      </c>
      <c r="H2319" s="1">
        <v>30079</v>
      </c>
      <c r="I2319">
        <v>39</v>
      </c>
      <c r="J2319">
        <v>8492558427</v>
      </c>
      <c r="K2319" t="s">
        <v>201</v>
      </c>
      <c r="L2319" t="s">
        <v>108</v>
      </c>
      <c r="M2319" t="s">
        <v>7219</v>
      </c>
      <c r="N2319" t="s">
        <v>79</v>
      </c>
      <c r="O2319" t="s">
        <v>147</v>
      </c>
      <c r="T2319" t="s">
        <v>5487</v>
      </c>
      <c r="U2319" t="s">
        <v>56</v>
      </c>
      <c r="V2319">
        <v>18.907896099999999</v>
      </c>
      <c r="W2319">
        <v>-70.705881300000001</v>
      </c>
      <c r="X2319" t="s">
        <v>82</v>
      </c>
      <c r="Y2319" t="s">
        <v>57</v>
      </c>
      <c r="Z2319" t="s">
        <v>110</v>
      </c>
      <c r="AA2319" t="s">
        <v>155</v>
      </c>
      <c r="AB2319" t="s">
        <v>60</v>
      </c>
      <c r="AD2319" t="s">
        <v>156</v>
      </c>
      <c r="AE2319" t="s">
        <v>157</v>
      </c>
      <c r="AF2319" t="s">
        <v>63</v>
      </c>
      <c r="AG2319" t="s">
        <v>621</v>
      </c>
      <c r="AH2319" t="s">
        <v>621</v>
      </c>
      <c r="AI2319" t="s">
        <v>7272</v>
      </c>
      <c r="AJ2319">
        <v>2</v>
      </c>
      <c r="AK2319" t="s">
        <v>1412</v>
      </c>
      <c r="AL2319">
        <v>5</v>
      </c>
      <c r="AM2319">
        <v>0</v>
      </c>
      <c r="AN2319" t="s">
        <v>61</v>
      </c>
      <c r="AO2319" t="s">
        <v>170</v>
      </c>
      <c r="AT2319" s="1">
        <v>43737</v>
      </c>
      <c r="AU2319" t="s">
        <v>12924</v>
      </c>
      <c r="AW2319" t="s">
        <v>71</v>
      </c>
      <c r="AX2319" t="s">
        <v>72</v>
      </c>
    </row>
    <row r="2320" spans="1:50" hidden="1" x14ac:dyDescent="0.25">
      <c r="A2320" t="str">
        <f>INDEX('Community ID'!B:B,MATCH(M2320,'Community ID'!A:A,0))</f>
        <v>Los Siso</v>
      </c>
      <c r="B2320" t="str">
        <f>INDEX('Community ID'!$K:$K,MATCH('Environmental Data'!$N2320,'Community ID'!J:J,0))</f>
        <v>Constanza</v>
      </c>
      <c r="D2320" t="s">
        <v>7268</v>
      </c>
      <c r="G2320" t="s">
        <v>173</v>
      </c>
      <c r="H2320" s="1">
        <v>30956</v>
      </c>
      <c r="I2320">
        <v>37</v>
      </c>
      <c r="K2320" t="s">
        <v>76</v>
      </c>
      <c r="L2320" t="s">
        <v>4720</v>
      </c>
      <c r="M2320" t="s">
        <v>7219</v>
      </c>
      <c r="N2320" t="s">
        <v>97</v>
      </c>
      <c r="O2320" t="s">
        <v>147</v>
      </c>
      <c r="Q2320" t="s">
        <v>134</v>
      </c>
      <c r="T2320" t="s">
        <v>6978</v>
      </c>
      <c r="U2320" t="s">
        <v>56</v>
      </c>
      <c r="V2320">
        <v>18.910070699999999</v>
      </c>
      <c r="W2320">
        <v>-70.706253000000004</v>
      </c>
      <c r="X2320" t="s">
        <v>82</v>
      </c>
      <c r="Y2320" t="s">
        <v>275</v>
      </c>
      <c r="Z2320" t="s">
        <v>904</v>
      </c>
      <c r="AA2320" t="s">
        <v>155</v>
      </c>
      <c r="AC2320" t="s">
        <v>60</v>
      </c>
      <c r="AD2320" t="s">
        <v>156</v>
      </c>
      <c r="AE2320" t="s">
        <v>176</v>
      </c>
      <c r="AF2320" t="s">
        <v>395</v>
      </c>
      <c r="AG2320" t="s">
        <v>7269</v>
      </c>
      <c r="AH2320" t="s">
        <v>135</v>
      </c>
      <c r="AI2320" t="s">
        <v>7270</v>
      </c>
      <c r="AJ2320">
        <v>1</v>
      </c>
      <c r="AK2320" t="s">
        <v>5343</v>
      </c>
      <c r="AL2320">
        <v>6</v>
      </c>
      <c r="AM2320">
        <v>0</v>
      </c>
      <c r="AN2320" t="s">
        <v>61</v>
      </c>
      <c r="AO2320" t="s">
        <v>170</v>
      </c>
      <c r="AT2320" s="1">
        <v>43737</v>
      </c>
      <c r="AU2320" t="s">
        <v>12925</v>
      </c>
      <c r="AW2320" t="s">
        <v>71</v>
      </c>
      <c r="AX2320" t="s">
        <v>72</v>
      </c>
    </row>
    <row r="2321" spans="1:50" ht="30" hidden="1" x14ac:dyDescent="0.25">
      <c r="A2321" t="str">
        <f>INDEX('Community ID'!B:B,MATCH(M2321,'Community ID'!A:A,0))</f>
        <v>Los Siso</v>
      </c>
      <c r="B2321" t="str">
        <f>INDEX('Community ID'!$K:$K,MATCH('Environmental Data'!$N2321,'Community ID'!J:J,0))</f>
        <v>Constanza</v>
      </c>
      <c r="D2321" t="s">
        <v>7363</v>
      </c>
      <c r="G2321" t="s">
        <v>151</v>
      </c>
      <c r="H2321" t="s">
        <v>6148</v>
      </c>
      <c r="I2321">
        <v>50</v>
      </c>
      <c r="J2321">
        <v>8295798928</v>
      </c>
      <c r="K2321" t="s">
        <v>76</v>
      </c>
      <c r="L2321" t="s">
        <v>247</v>
      </c>
      <c r="M2321" t="s">
        <v>7359</v>
      </c>
      <c r="N2321" t="s">
        <v>97</v>
      </c>
      <c r="O2321" t="s">
        <v>98</v>
      </c>
      <c r="R2321" t="s">
        <v>134</v>
      </c>
      <c r="T2321" t="s">
        <v>1836</v>
      </c>
      <c r="U2321" t="s">
        <v>56</v>
      </c>
      <c r="V2321">
        <v>18.913544230180701</v>
      </c>
      <c r="W2321">
        <v>-70.6957441662165</v>
      </c>
      <c r="X2321" t="s">
        <v>82</v>
      </c>
      <c r="Y2321" t="s">
        <v>82</v>
      </c>
      <c r="Z2321" t="s">
        <v>166</v>
      </c>
      <c r="AA2321" t="s">
        <v>84</v>
      </c>
      <c r="AB2321" t="s">
        <v>60</v>
      </c>
      <c r="AD2321" t="s">
        <v>181</v>
      </c>
      <c r="AE2321" t="s">
        <v>176</v>
      </c>
      <c r="AF2321" t="s">
        <v>63</v>
      </c>
      <c r="AG2321" t="s">
        <v>5570</v>
      </c>
      <c r="AH2321" t="s">
        <v>5570</v>
      </c>
      <c r="AI2321" s="2" t="s">
        <v>7364</v>
      </c>
      <c r="AJ2321">
        <v>1</v>
      </c>
      <c r="AK2321" t="s">
        <v>1314</v>
      </c>
      <c r="AL2321">
        <v>5</v>
      </c>
      <c r="AN2321" t="s">
        <v>60</v>
      </c>
      <c r="AO2321" t="s">
        <v>67</v>
      </c>
      <c r="AT2321" s="1">
        <v>43737</v>
      </c>
      <c r="AU2321" t="s">
        <v>12926</v>
      </c>
      <c r="AW2321" t="s">
        <v>71</v>
      </c>
      <c r="AX2321" t="s">
        <v>72</v>
      </c>
    </row>
    <row r="2322" spans="1:50" hidden="1" x14ac:dyDescent="0.25">
      <c r="A2322" t="str">
        <f>INDEX('Community ID'!B:B,MATCH(M2322,'Community ID'!A:A,0))</f>
        <v>Los Siso</v>
      </c>
      <c r="B2322" t="str">
        <f>INDEX('Community ID'!$K:$K,MATCH('Environmental Data'!$N2322,'Community ID'!J:J,0))</f>
        <v>Constanza</v>
      </c>
      <c r="D2322" t="s">
        <v>7217</v>
      </c>
      <c r="F2322" t="s">
        <v>2193</v>
      </c>
      <c r="G2322" t="s">
        <v>173</v>
      </c>
      <c r="H2322" t="s">
        <v>7218</v>
      </c>
      <c r="I2322">
        <v>68</v>
      </c>
      <c r="J2322">
        <v>8492779185</v>
      </c>
      <c r="K2322" t="s">
        <v>76</v>
      </c>
      <c r="L2322" t="s">
        <v>127</v>
      </c>
      <c r="M2322" t="s">
        <v>7219</v>
      </c>
      <c r="N2322" t="s">
        <v>97</v>
      </c>
      <c r="O2322" t="s">
        <v>80</v>
      </c>
      <c r="Q2322" t="s">
        <v>134</v>
      </c>
      <c r="T2322" t="s">
        <v>5462</v>
      </c>
      <c r="U2322" t="s">
        <v>56</v>
      </c>
      <c r="V2322">
        <v>18.9093558</v>
      </c>
      <c r="W2322">
        <v>-70.702907499999995</v>
      </c>
      <c r="X2322" t="s">
        <v>82</v>
      </c>
      <c r="Y2322" t="s">
        <v>82</v>
      </c>
      <c r="Z2322" t="s">
        <v>904</v>
      </c>
      <c r="AA2322" t="s">
        <v>84</v>
      </c>
      <c r="AB2322" t="s">
        <v>60</v>
      </c>
      <c r="AD2322" t="s">
        <v>156</v>
      </c>
      <c r="AE2322" t="s">
        <v>176</v>
      </c>
      <c r="AF2322" t="s">
        <v>111</v>
      </c>
      <c r="AG2322" t="s">
        <v>135</v>
      </c>
      <c r="AH2322" t="s">
        <v>2044</v>
      </c>
      <c r="AI2322" t="s">
        <v>7220</v>
      </c>
      <c r="AJ2322">
        <v>1</v>
      </c>
      <c r="AK2322" t="s">
        <v>66</v>
      </c>
      <c r="AL2322">
        <v>4</v>
      </c>
      <c r="AN2322" t="s">
        <v>60</v>
      </c>
      <c r="AO2322" t="s">
        <v>67</v>
      </c>
      <c r="AT2322" s="1">
        <v>43737</v>
      </c>
      <c r="AU2322" t="s">
        <v>12927</v>
      </c>
      <c r="AW2322" t="s">
        <v>71</v>
      </c>
      <c r="AX2322" t="s">
        <v>72</v>
      </c>
    </row>
    <row r="2323" spans="1:50" hidden="1" x14ac:dyDescent="0.25">
      <c r="A2323" t="str">
        <f>INDEX('Community ID'!B:B,MATCH(M2323,'Community ID'!A:A,0))</f>
        <v>Los Siso</v>
      </c>
      <c r="B2323" t="str">
        <f>INDEX('Community ID'!$K:$K,MATCH('Environmental Data'!$N2323,'Community ID'!J:J,0))</f>
        <v>Constanza</v>
      </c>
      <c r="D2323" t="s">
        <v>7264</v>
      </c>
      <c r="F2323" t="s">
        <v>251</v>
      </c>
      <c r="G2323" t="s">
        <v>173</v>
      </c>
      <c r="H2323" t="s">
        <v>7265</v>
      </c>
      <c r="I2323">
        <v>47</v>
      </c>
      <c r="K2323" t="s">
        <v>201</v>
      </c>
      <c r="L2323" t="s">
        <v>108</v>
      </c>
      <c r="M2323" t="s">
        <v>7219</v>
      </c>
      <c r="N2323" t="s">
        <v>97</v>
      </c>
      <c r="O2323" t="s">
        <v>147</v>
      </c>
      <c r="T2323" t="s">
        <v>6978</v>
      </c>
      <c r="U2323" t="s">
        <v>56</v>
      </c>
      <c r="V2323">
        <v>18.910070699999999</v>
      </c>
      <c r="W2323">
        <v>-70.706253000000004</v>
      </c>
      <c r="X2323" t="s">
        <v>82</v>
      </c>
      <c r="Y2323" t="s">
        <v>82</v>
      </c>
      <c r="Z2323" t="s">
        <v>166</v>
      </c>
      <c r="AA2323" t="s">
        <v>155</v>
      </c>
      <c r="AC2323" t="s">
        <v>60</v>
      </c>
      <c r="AD2323" t="s">
        <v>156</v>
      </c>
      <c r="AE2323" t="s">
        <v>176</v>
      </c>
      <c r="AF2323" t="s">
        <v>111</v>
      </c>
      <c r="AG2323" t="s">
        <v>7266</v>
      </c>
      <c r="AH2323" t="s">
        <v>621</v>
      </c>
      <c r="AI2323" t="s">
        <v>7267</v>
      </c>
      <c r="AJ2323">
        <v>1</v>
      </c>
      <c r="AK2323" t="s">
        <v>567</v>
      </c>
      <c r="AL2323">
        <v>3</v>
      </c>
      <c r="AM2323">
        <v>0</v>
      </c>
      <c r="AN2323" t="s">
        <v>60</v>
      </c>
      <c r="AO2323" t="s">
        <v>67</v>
      </c>
      <c r="AT2323" s="1">
        <v>43737</v>
      </c>
      <c r="AU2323" t="s">
        <v>12928</v>
      </c>
      <c r="AW2323" t="s">
        <v>71</v>
      </c>
      <c r="AX2323" t="s">
        <v>72</v>
      </c>
    </row>
    <row r="2324" spans="1:50" ht="30" hidden="1" x14ac:dyDescent="0.25">
      <c r="A2324" t="str">
        <f>INDEX('Community ID'!B:B,MATCH(M2324,'Community ID'!A:A,0))</f>
        <v>Los Siso</v>
      </c>
      <c r="B2324" t="str">
        <f>INDEX('Community ID'!$K:$K,MATCH('Environmental Data'!$N2324,'Community ID'!J:J,0))</f>
        <v>Constanza</v>
      </c>
      <c r="D2324" t="s">
        <v>7365</v>
      </c>
      <c r="G2324" t="s">
        <v>151</v>
      </c>
      <c r="H2324" t="s">
        <v>7366</v>
      </c>
      <c r="I2324">
        <v>36</v>
      </c>
      <c r="J2324">
        <v>8296034633</v>
      </c>
      <c r="K2324" t="s">
        <v>76</v>
      </c>
      <c r="L2324" t="s">
        <v>6176</v>
      </c>
      <c r="M2324" t="s">
        <v>7367</v>
      </c>
      <c r="N2324" t="s">
        <v>97</v>
      </c>
      <c r="O2324" t="s">
        <v>98</v>
      </c>
      <c r="R2324" t="s">
        <v>134</v>
      </c>
      <c r="T2324" t="s">
        <v>1836</v>
      </c>
      <c r="U2324" t="s">
        <v>56</v>
      </c>
      <c r="V2324">
        <v>18.913601436669801</v>
      </c>
      <c r="W2324">
        <v>-70.695571582830198</v>
      </c>
      <c r="X2324" t="s">
        <v>82</v>
      </c>
      <c r="Y2324" t="s">
        <v>100</v>
      </c>
      <c r="Z2324" t="s">
        <v>166</v>
      </c>
      <c r="AA2324" t="s">
        <v>155</v>
      </c>
      <c r="AB2324" t="s">
        <v>61</v>
      </c>
      <c r="AC2324" t="s">
        <v>61</v>
      </c>
      <c r="AD2324" t="s">
        <v>181</v>
      </c>
      <c r="AE2324" t="s">
        <v>176</v>
      </c>
      <c r="AF2324" t="s">
        <v>63</v>
      </c>
      <c r="AG2324" t="s">
        <v>5570</v>
      </c>
      <c r="AH2324" t="s">
        <v>5570</v>
      </c>
      <c r="AI2324" s="2" t="s">
        <v>6088</v>
      </c>
      <c r="AJ2324">
        <v>1</v>
      </c>
      <c r="AK2324" t="s">
        <v>1314</v>
      </c>
      <c r="AL2324">
        <v>6</v>
      </c>
      <c r="AM2324">
        <v>1</v>
      </c>
      <c r="AN2324" t="s">
        <v>60</v>
      </c>
      <c r="AO2324" t="s">
        <v>67</v>
      </c>
      <c r="AT2324" s="1">
        <v>43737</v>
      </c>
      <c r="AU2324" t="s">
        <v>12929</v>
      </c>
      <c r="AW2324" t="s">
        <v>71</v>
      </c>
      <c r="AX2324" t="s">
        <v>72</v>
      </c>
    </row>
    <row r="2325" spans="1:50" hidden="1" x14ac:dyDescent="0.25">
      <c r="A2325" t="str">
        <f>INDEX('Community ID'!B:B,MATCH(M2325,'Community ID'!A:A,0))</f>
        <v>Los Siso</v>
      </c>
      <c r="B2325" t="str">
        <f>INDEX('Community ID'!$K:$K,MATCH('Environmental Data'!$N2325,'Community ID'!J:J,0))</f>
        <v>Constanza</v>
      </c>
      <c r="D2325" t="s">
        <v>7259</v>
      </c>
      <c r="F2325" t="s">
        <v>636</v>
      </c>
      <c r="G2325" t="s">
        <v>173</v>
      </c>
      <c r="H2325" t="s">
        <v>7261</v>
      </c>
      <c r="I2325">
        <v>54</v>
      </c>
      <c r="J2325">
        <v>8292631875</v>
      </c>
      <c r="K2325" t="s">
        <v>76</v>
      </c>
      <c r="L2325" t="s">
        <v>127</v>
      </c>
      <c r="M2325" t="s">
        <v>7219</v>
      </c>
      <c r="N2325" t="s">
        <v>79</v>
      </c>
      <c r="O2325" t="s">
        <v>98</v>
      </c>
      <c r="S2325">
        <v>5300126553</v>
      </c>
      <c r="T2325" t="s">
        <v>5462</v>
      </c>
      <c r="U2325" t="s">
        <v>56</v>
      </c>
      <c r="V2325">
        <v>18.9075436</v>
      </c>
      <c r="W2325">
        <v>-70.709226700000002</v>
      </c>
      <c r="X2325" t="s">
        <v>82</v>
      </c>
      <c r="Y2325" t="s">
        <v>196</v>
      </c>
      <c r="Z2325" t="s">
        <v>166</v>
      </c>
      <c r="AA2325" t="s">
        <v>155</v>
      </c>
      <c r="AB2325" t="s">
        <v>60</v>
      </c>
      <c r="AD2325" t="s">
        <v>156</v>
      </c>
      <c r="AE2325" t="s">
        <v>157</v>
      </c>
      <c r="AF2325" t="s">
        <v>111</v>
      </c>
      <c r="AG2325" t="s">
        <v>7262</v>
      </c>
      <c r="AH2325" t="s">
        <v>695</v>
      </c>
      <c r="AI2325" t="s">
        <v>7263</v>
      </c>
      <c r="AJ2325">
        <v>1</v>
      </c>
      <c r="AK2325" t="s">
        <v>597</v>
      </c>
      <c r="AL2325">
        <v>1</v>
      </c>
      <c r="AN2325" t="s">
        <v>61</v>
      </c>
      <c r="AO2325" t="s">
        <v>67</v>
      </c>
      <c r="AT2325" s="1">
        <v>43737</v>
      </c>
      <c r="AU2325" t="s">
        <v>12930</v>
      </c>
      <c r="AW2325" t="s">
        <v>71</v>
      </c>
      <c r="AX2325" t="s">
        <v>72</v>
      </c>
    </row>
    <row r="2326" spans="1:50" hidden="1" x14ac:dyDescent="0.25">
      <c r="A2326" t="str">
        <f>INDEX('Community ID'!B:B,MATCH(M2326,'Community ID'!A:A,0))</f>
        <v>Los Siso</v>
      </c>
      <c r="B2326" t="str">
        <f>INDEX('Community ID'!$K:$K,MATCH('Environmental Data'!$N2326,'Community ID'!J:J,0))</f>
        <v>Constanza</v>
      </c>
      <c r="D2326" t="s">
        <v>7257</v>
      </c>
      <c r="G2326" t="s">
        <v>173</v>
      </c>
      <c r="H2326" t="s">
        <v>7258</v>
      </c>
      <c r="I2326">
        <v>20</v>
      </c>
      <c r="K2326" t="s">
        <v>201</v>
      </c>
      <c r="M2326" t="s">
        <v>7219</v>
      </c>
      <c r="N2326" t="s">
        <v>79</v>
      </c>
      <c r="O2326" t="s">
        <v>147</v>
      </c>
      <c r="T2326" t="s">
        <v>5487</v>
      </c>
      <c r="U2326" t="s">
        <v>56</v>
      </c>
      <c r="V2326">
        <v>18.907896099999999</v>
      </c>
      <c r="W2326">
        <v>-70.705881300000001</v>
      </c>
      <c r="X2326" t="s">
        <v>82</v>
      </c>
      <c r="Y2326" t="s">
        <v>82</v>
      </c>
      <c r="Z2326" t="s">
        <v>166</v>
      </c>
      <c r="AA2326" t="s">
        <v>155</v>
      </c>
      <c r="AC2326" t="s">
        <v>60</v>
      </c>
      <c r="AD2326" t="s">
        <v>156</v>
      </c>
      <c r="AE2326" t="s">
        <v>157</v>
      </c>
      <c r="AF2326" t="s">
        <v>63</v>
      </c>
      <c r="AG2326" t="s">
        <v>621</v>
      </c>
      <c r="AH2326" t="s">
        <v>5249</v>
      </c>
      <c r="AI2326" t="s">
        <v>902</v>
      </c>
      <c r="AJ2326">
        <v>1</v>
      </c>
      <c r="AK2326" t="s">
        <v>833</v>
      </c>
      <c r="AL2326">
        <v>3</v>
      </c>
      <c r="AM2326">
        <v>1</v>
      </c>
      <c r="AN2326" t="s">
        <v>60</v>
      </c>
      <c r="AO2326" t="s">
        <v>67</v>
      </c>
      <c r="AT2326" s="1">
        <v>43737</v>
      </c>
      <c r="AU2326" t="s">
        <v>12931</v>
      </c>
      <c r="AW2326" t="s">
        <v>71</v>
      </c>
      <c r="AX2326" t="s">
        <v>72</v>
      </c>
    </row>
    <row r="2327" spans="1:50" hidden="1" x14ac:dyDescent="0.25">
      <c r="A2327" t="str">
        <f>INDEX('Community ID'!B:B,MATCH(M2327,'Community ID'!A:A,0))</f>
        <v>Los Siso</v>
      </c>
      <c r="B2327" t="str">
        <f>INDEX('Community ID'!$K:$K,MATCH('Environmental Data'!$N2327,'Community ID'!J:J,0))</f>
        <v>Constanza</v>
      </c>
      <c r="D2327" t="s">
        <v>7255</v>
      </c>
      <c r="F2327" t="s">
        <v>7256</v>
      </c>
      <c r="G2327" t="s">
        <v>173</v>
      </c>
      <c r="H2327" s="1">
        <v>22708</v>
      </c>
      <c r="I2327">
        <v>59</v>
      </c>
      <c r="J2327">
        <v>8295640775</v>
      </c>
      <c r="K2327" t="s">
        <v>76</v>
      </c>
      <c r="L2327" t="s">
        <v>127</v>
      </c>
      <c r="M2327" t="s">
        <v>7219</v>
      </c>
      <c r="N2327" t="s">
        <v>97</v>
      </c>
      <c r="O2327" t="s">
        <v>53</v>
      </c>
      <c r="T2327" t="s">
        <v>1836</v>
      </c>
      <c r="U2327" t="s">
        <v>56</v>
      </c>
      <c r="V2327">
        <v>18.912131070000001</v>
      </c>
      <c r="W2327">
        <v>-70.702651059999994</v>
      </c>
      <c r="X2327" t="s">
        <v>57</v>
      </c>
      <c r="Y2327" t="s">
        <v>57</v>
      </c>
      <c r="Z2327" t="s">
        <v>904</v>
      </c>
      <c r="AA2327" t="s">
        <v>84</v>
      </c>
      <c r="AB2327" t="s">
        <v>60</v>
      </c>
      <c r="AD2327" t="s">
        <v>156</v>
      </c>
      <c r="AE2327" t="s">
        <v>176</v>
      </c>
      <c r="AF2327" t="s">
        <v>63</v>
      </c>
      <c r="AG2327" t="s">
        <v>7108</v>
      </c>
      <c r="AH2327" t="s">
        <v>64</v>
      </c>
      <c r="AI2327" t="s">
        <v>925</v>
      </c>
      <c r="AJ2327">
        <v>1</v>
      </c>
      <c r="AK2327" t="s">
        <v>66</v>
      </c>
      <c r="AL2327">
        <v>2</v>
      </c>
      <c r="AN2327" t="s">
        <v>60</v>
      </c>
      <c r="AO2327" t="s">
        <v>67</v>
      </c>
      <c r="AT2327" s="1">
        <v>43737</v>
      </c>
      <c r="AU2327" t="s">
        <v>12932</v>
      </c>
      <c r="AW2327" t="s">
        <v>71</v>
      </c>
      <c r="AX2327" t="s">
        <v>72</v>
      </c>
    </row>
    <row r="2328" spans="1:50" ht="30" hidden="1" x14ac:dyDescent="0.25">
      <c r="A2328" t="str">
        <f>INDEX('Community ID'!B:B,MATCH(M2328,'Community ID'!A:A,0))</f>
        <v>Los Siso</v>
      </c>
      <c r="B2328" t="str">
        <f>INDEX('Community ID'!$K:$K,MATCH('Environmental Data'!$N2328,'Community ID'!J:J,0))</f>
        <v>Constanza</v>
      </c>
      <c r="D2328" t="s">
        <v>7368</v>
      </c>
      <c r="F2328" t="s">
        <v>1718</v>
      </c>
      <c r="G2328" t="s">
        <v>173</v>
      </c>
      <c r="H2328" t="s">
        <v>7369</v>
      </c>
      <c r="I2328">
        <v>140</v>
      </c>
      <c r="J2328">
        <v>8492741753</v>
      </c>
      <c r="K2328" t="s">
        <v>201</v>
      </c>
      <c r="L2328" t="s">
        <v>7370</v>
      </c>
      <c r="M2328" t="s">
        <v>7367</v>
      </c>
      <c r="N2328" t="s">
        <v>97</v>
      </c>
      <c r="O2328" t="s">
        <v>98</v>
      </c>
      <c r="R2328" t="s">
        <v>7371</v>
      </c>
      <c r="T2328" t="s">
        <v>1836</v>
      </c>
      <c r="U2328" t="s">
        <v>56</v>
      </c>
      <c r="V2328">
        <v>18.913550726155599</v>
      </c>
      <c r="W2328">
        <v>-70.695590190655196</v>
      </c>
      <c r="X2328" t="s">
        <v>82</v>
      </c>
      <c r="Y2328" t="s">
        <v>82</v>
      </c>
      <c r="Z2328" t="s">
        <v>166</v>
      </c>
      <c r="AD2328" t="s">
        <v>181</v>
      </c>
      <c r="AE2328" t="s">
        <v>176</v>
      </c>
      <c r="AF2328" t="s">
        <v>63</v>
      </c>
      <c r="AG2328" t="s">
        <v>5570</v>
      </c>
      <c r="AH2328" t="s">
        <v>5570</v>
      </c>
      <c r="AI2328" s="2" t="s">
        <v>7355</v>
      </c>
      <c r="AJ2328">
        <v>1</v>
      </c>
      <c r="AK2328" t="s">
        <v>1314</v>
      </c>
      <c r="AL2328">
        <v>4</v>
      </c>
      <c r="AM2328">
        <v>1</v>
      </c>
      <c r="AN2328" t="s">
        <v>60</v>
      </c>
      <c r="AO2328" t="s">
        <v>67</v>
      </c>
      <c r="AT2328" s="1">
        <v>43737</v>
      </c>
      <c r="AU2328" t="s">
        <v>12933</v>
      </c>
      <c r="AW2328" t="s">
        <v>71</v>
      </c>
      <c r="AX2328" t="s">
        <v>72</v>
      </c>
    </row>
    <row r="2329" spans="1:50" hidden="1" x14ac:dyDescent="0.25">
      <c r="A2329" t="str">
        <f>INDEX('Community ID'!B:B,MATCH(M2329,'Community ID'!A:A,0))</f>
        <v>Los Siso</v>
      </c>
      <c r="B2329" t="str">
        <f>INDEX('Community ID'!$K:$K,MATCH('Environmental Data'!$N2329,'Community ID'!J:J,0))</f>
        <v>Constanza</v>
      </c>
      <c r="D2329" t="s">
        <v>7252</v>
      </c>
      <c r="G2329" t="s">
        <v>173</v>
      </c>
      <c r="H2329" t="s">
        <v>7254</v>
      </c>
      <c r="I2329">
        <v>56</v>
      </c>
      <c r="J2329">
        <v>8298895790</v>
      </c>
      <c r="K2329" t="s">
        <v>76</v>
      </c>
      <c r="L2329" t="s">
        <v>127</v>
      </c>
      <c r="M2329" t="s">
        <v>7219</v>
      </c>
      <c r="N2329" t="s">
        <v>79</v>
      </c>
      <c r="O2329" t="s">
        <v>98</v>
      </c>
      <c r="Q2329" t="s">
        <v>134</v>
      </c>
      <c r="T2329" t="s">
        <v>5462</v>
      </c>
      <c r="U2329" t="s">
        <v>56</v>
      </c>
      <c r="V2329">
        <v>18.910070699999999</v>
      </c>
      <c r="W2329">
        <v>-70.706253000000004</v>
      </c>
      <c r="X2329" t="s">
        <v>82</v>
      </c>
      <c r="Y2329" t="s">
        <v>57</v>
      </c>
      <c r="Z2329" t="s">
        <v>904</v>
      </c>
      <c r="AA2329" t="s">
        <v>84</v>
      </c>
      <c r="AB2329" t="s">
        <v>60</v>
      </c>
      <c r="AD2329" t="s">
        <v>156</v>
      </c>
      <c r="AE2329" t="s">
        <v>176</v>
      </c>
      <c r="AF2329" t="s">
        <v>63</v>
      </c>
      <c r="AG2329" t="s">
        <v>621</v>
      </c>
      <c r="AH2329" t="s">
        <v>1076</v>
      </c>
      <c r="AI2329" t="s">
        <v>7064</v>
      </c>
      <c r="AJ2329">
        <v>1</v>
      </c>
      <c r="AK2329" t="s">
        <v>6983</v>
      </c>
      <c r="AL2329">
        <v>4</v>
      </c>
      <c r="AN2329" t="s">
        <v>60</v>
      </c>
      <c r="AO2329" t="s">
        <v>67</v>
      </c>
      <c r="AT2329" s="1">
        <v>43737</v>
      </c>
      <c r="AU2329" t="s">
        <v>12934</v>
      </c>
      <c r="AW2329" t="s">
        <v>71</v>
      </c>
      <c r="AX2329" t="s">
        <v>72</v>
      </c>
    </row>
    <row r="2330" spans="1:50" ht="30" hidden="1" x14ac:dyDescent="0.25">
      <c r="A2330" t="str">
        <f>INDEX('Community ID'!B:B,MATCH(M2330,'Community ID'!A:A,0))</f>
        <v>Los Siso</v>
      </c>
      <c r="B2330" t="str">
        <f>INDEX('Community ID'!$K:$K,MATCH('Environmental Data'!$N2330,'Community ID'!J:J,0))</f>
        <v>Constanza</v>
      </c>
      <c r="D2330" t="s">
        <v>7372</v>
      </c>
      <c r="G2330" t="s">
        <v>173</v>
      </c>
      <c r="H2330" s="1">
        <v>22282</v>
      </c>
      <c r="I2330">
        <v>60</v>
      </c>
      <c r="K2330" t="s">
        <v>76</v>
      </c>
      <c r="L2330" t="s">
        <v>7373</v>
      </c>
      <c r="M2330" t="s">
        <v>7367</v>
      </c>
      <c r="N2330" t="s">
        <v>97</v>
      </c>
      <c r="O2330" t="s">
        <v>98</v>
      </c>
      <c r="R2330" t="s">
        <v>134</v>
      </c>
      <c r="T2330" t="s">
        <v>1836</v>
      </c>
      <c r="U2330" t="s">
        <v>56</v>
      </c>
      <c r="V2330">
        <v>18.913550726155599</v>
      </c>
      <c r="W2330">
        <v>-70.695590190655196</v>
      </c>
      <c r="X2330" t="s">
        <v>82</v>
      </c>
      <c r="Y2330" t="s">
        <v>82</v>
      </c>
      <c r="Z2330" t="s">
        <v>166</v>
      </c>
      <c r="AA2330" t="s">
        <v>84</v>
      </c>
      <c r="AB2330" t="s">
        <v>61</v>
      </c>
      <c r="AC2330" t="s">
        <v>61</v>
      </c>
      <c r="AD2330" t="s">
        <v>181</v>
      </c>
      <c r="AE2330" t="s">
        <v>176</v>
      </c>
      <c r="AF2330" t="s">
        <v>111</v>
      </c>
      <c r="AG2330" t="s">
        <v>5556</v>
      </c>
      <c r="AH2330" t="s">
        <v>5570</v>
      </c>
      <c r="AI2330" s="2" t="s">
        <v>6100</v>
      </c>
      <c r="AJ2330">
        <v>1</v>
      </c>
      <c r="AK2330" t="s">
        <v>1314</v>
      </c>
      <c r="AL2330">
        <v>2</v>
      </c>
      <c r="AN2330" t="s">
        <v>60</v>
      </c>
      <c r="AO2330" t="s">
        <v>67</v>
      </c>
      <c r="AT2330" s="1">
        <v>43737</v>
      </c>
      <c r="AU2330" t="s">
        <v>12935</v>
      </c>
      <c r="AW2330" t="s">
        <v>71</v>
      </c>
      <c r="AX2330" t="s">
        <v>72</v>
      </c>
    </row>
    <row r="2331" spans="1:50" hidden="1" x14ac:dyDescent="0.25">
      <c r="A2331" t="str">
        <f>INDEX('Community ID'!B:B,MATCH(M2331,'Community ID'!A:A,0))</f>
        <v>Los Siso</v>
      </c>
      <c r="B2331" t="str">
        <f>INDEX('Community ID'!$K:$K,MATCH('Environmental Data'!$N2331,'Community ID'!J:J,0))</f>
        <v>Constanza</v>
      </c>
      <c r="D2331" t="s">
        <v>7249</v>
      </c>
      <c r="F2331" t="s">
        <v>7250</v>
      </c>
      <c r="G2331" t="s">
        <v>151</v>
      </c>
      <c r="H2331" t="s">
        <v>194</v>
      </c>
      <c r="I2331">
        <v>2021</v>
      </c>
      <c r="M2331" t="s">
        <v>7219</v>
      </c>
      <c r="N2331" t="s">
        <v>97</v>
      </c>
      <c r="O2331" t="s">
        <v>53</v>
      </c>
      <c r="T2331" t="s">
        <v>1836</v>
      </c>
      <c r="U2331" t="s">
        <v>56</v>
      </c>
      <c r="V2331">
        <v>18.912160159999999</v>
      </c>
      <c r="W2331">
        <v>-70.702670780000005</v>
      </c>
      <c r="X2331" t="s">
        <v>82</v>
      </c>
      <c r="Y2331" t="s">
        <v>82</v>
      </c>
      <c r="Z2331" t="s">
        <v>166</v>
      </c>
      <c r="AA2331" t="s">
        <v>84</v>
      </c>
      <c r="AC2331" t="s">
        <v>60</v>
      </c>
      <c r="AD2331" t="s">
        <v>156</v>
      </c>
      <c r="AE2331" t="s">
        <v>176</v>
      </c>
      <c r="AF2331" t="s">
        <v>63</v>
      </c>
      <c r="AG2331" t="s">
        <v>64</v>
      </c>
      <c r="AI2331" t="s">
        <v>307</v>
      </c>
      <c r="AJ2331">
        <v>1</v>
      </c>
      <c r="AK2331" t="s">
        <v>7251</v>
      </c>
      <c r="AL2331">
        <v>2</v>
      </c>
      <c r="AN2331" t="s">
        <v>60</v>
      </c>
      <c r="AO2331" t="s">
        <v>67</v>
      </c>
      <c r="AT2331" s="1">
        <v>43737</v>
      </c>
      <c r="AU2331" t="s">
        <v>12936</v>
      </c>
      <c r="AW2331" t="s">
        <v>71</v>
      </c>
      <c r="AX2331" t="s">
        <v>72</v>
      </c>
    </row>
    <row r="2332" spans="1:50" ht="30" hidden="1" x14ac:dyDescent="0.25">
      <c r="A2332" t="str">
        <f>INDEX('Community ID'!B:B,MATCH(M2332,'Community ID'!A:A,0))</f>
        <v>Los Siso</v>
      </c>
      <c r="B2332" t="str">
        <f>INDEX('Community ID'!$K:$K,MATCH('Environmental Data'!$N2332,'Community ID'!J:J,0))</f>
        <v>Constanza</v>
      </c>
      <c r="D2332" t="s">
        <v>7374</v>
      </c>
      <c r="G2332" t="s">
        <v>173</v>
      </c>
      <c r="H2332" s="1">
        <v>35524</v>
      </c>
      <c r="I2332">
        <v>24</v>
      </c>
      <c r="J2332">
        <v>8094627305</v>
      </c>
      <c r="K2332" t="s">
        <v>201</v>
      </c>
      <c r="L2332" t="s">
        <v>118</v>
      </c>
      <c r="M2332" t="s">
        <v>7367</v>
      </c>
      <c r="N2332" t="s">
        <v>97</v>
      </c>
      <c r="O2332" t="s">
        <v>98</v>
      </c>
      <c r="T2332" t="s">
        <v>1836</v>
      </c>
      <c r="U2332" t="s">
        <v>56</v>
      </c>
      <c r="V2332">
        <v>18.913561832177301</v>
      </c>
      <c r="W2332">
        <v>-70.695599578386705</v>
      </c>
      <c r="X2332" t="s">
        <v>100</v>
      </c>
      <c r="Y2332" t="s">
        <v>100</v>
      </c>
      <c r="Z2332" t="s">
        <v>166</v>
      </c>
      <c r="AA2332" t="s">
        <v>84</v>
      </c>
      <c r="AC2332" t="s">
        <v>60</v>
      </c>
      <c r="AD2332" t="s">
        <v>181</v>
      </c>
      <c r="AE2332" t="s">
        <v>157</v>
      </c>
      <c r="AF2332" t="s">
        <v>63</v>
      </c>
      <c r="AG2332" t="s">
        <v>5570</v>
      </c>
      <c r="AH2332" t="s">
        <v>5570</v>
      </c>
      <c r="AI2332" s="2" t="s">
        <v>7375</v>
      </c>
      <c r="AJ2332">
        <v>1</v>
      </c>
      <c r="AK2332" t="s">
        <v>1314</v>
      </c>
      <c r="AL2332">
        <v>6</v>
      </c>
      <c r="AM2332">
        <v>4</v>
      </c>
      <c r="AN2332" t="s">
        <v>61</v>
      </c>
      <c r="AO2332" t="s">
        <v>67</v>
      </c>
      <c r="AT2332" s="1">
        <v>43737</v>
      </c>
      <c r="AU2332" t="s">
        <v>12937</v>
      </c>
      <c r="AW2332" t="s">
        <v>71</v>
      </c>
      <c r="AX2332" t="s">
        <v>72</v>
      </c>
    </row>
    <row r="2333" spans="1:50" hidden="1" x14ac:dyDescent="0.25">
      <c r="A2333" t="str">
        <f>INDEX('Community ID'!B:B,MATCH(M2333,'Community ID'!A:A,0))</f>
        <v>Los Siso</v>
      </c>
      <c r="B2333" t="str">
        <f>INDEX('Community ID'!$K:$K,MATCH('Environmental Data'!$N2333,'Community ID'!J:J,0))</f>
        <v>Constanza</v>
      </c>
      <c r="D2333" t="s">
        <v>7247</v>
      </c>
      <c r="F2333" t="s">
        <v>978</v>
      </c>
      <c r="G2333" t="s">
        <v>173</v>
      </c>
      <c r="H2333" t="s">
        <v>7248</v>
      </c>
      <c r="I2333">
        <v>69</v>
      </c>
      <c r="J2333">
        <v>8096073160</v>
      </c>
      <c r="K2333" t="s">
        <v>49</v>
      </c>
      <c r="L2333" t="s">
        <v>127</v>
      </c>
      <c r="M2333" t="s">
        <v>7219</v>
      </c>
      <c r="N2333" t="s">
        <v>97</v>
      </c>
      <c r="O2333" t="s">
        <v>53</v>
      </c>
      <c r="T2333" t="s">
        <v>1836</v>
      </c>
      <c r="U2333" t="s">
        <v>56</v>
      </c>
      <c r="V2333">
        <v>18.9111367</v>
      </c>
      <c r="W2333">
        <v>-70.702381900000006</v>
      </c>
      <c r="X2333" t="s">
        <v>57</v>
      </c>
      <c r="Y2333" t="s">
        <v>57</v>
      </c>
      <c r="Z2333" t="s">
        <v>345</v>
      </c>
      <c r="AA2333" t="s">
        <v>155</v>
      </c>
      <c r="AB2333" t="s">
        <v>60</v>
      </c>
      <c r="AD2333" t="s">
        <v>156</v>
      </c>
      <c r="AE2333" t="s">
        <v>176</v>
      </c>
      <c r="AF2333" t="s">
        <v>111</v>
      </c>
      <c r="AG2333" t="s">
        <v>7108</v>
      </c>
      <c r="AH2333" t="s">
        <v>7108</v>
      </c>
      <c r="AI2333" t="s">
        <v>874</v>
      </c>
      <c r="AJ2333">
        <v>1</v>
      </c>
      <c r="AK2333" t="s">
        <v>66</v>
      </c>
      <c r="AL2333">
        <v>3</v>
      </c>
      <c r="AN2333" t="s">
        <v>60</v>
      </c>
      <c r="AO2333" t="s">
        <v>67</v>
      </c>
      <c r="AT2333" s="1">
        <v>43737</v>
      </c>
      <c r="AU2333" t="s">
        <v>12938</v>
      </c>
      <c r="AW2333" t="s">
        <v>71</v>
      </c>
      <c r="AX2333" t="s">
        <v>72</v>
      </c>
    </row>
    <row r="2334" spans="1:50" hidden="1" x14ac:dyDescent="0.25">
      <c r="A2334" t="str">
        <f>INDEX('Community ID'!B:B,MATCH(M2334,'Community ID'!A:A,0))</f>
        <v>Los Siso</v>
      </c>
      <c r="B2334" t="str">
        <f>INDEX('Community ID'!$K:$K,MATCH('Environmental Data'!$N2334,'Community ID'!J:J,0))</f>
        <v>Constanza</v>
      </c>
      <c r="D2334" t="s">
        <v>7244</v>
      </c>
      <c r="F2334" t="s">
        <v>6326</v>
      </c>
      <c r="G2334" t="s">
        <v>173</v>
      </c>
      <c r="H2334" t="s">
        <v>7245</v>
      </c>
      <c r="I2334">
        <v>48</v>
      </c>
      <c r="J2334">
        <v>8299298294</v>
      </c>
      <c r="K2334" t="s">
        <v>76</v>
      </c>
      <c r="L2334" t="s">
        <v>127</v>
      </c>
      <c r="M2334" t="s">
        <v>7219</v>
      </c>
      <c r="N2334" t="s">
        <v>79</v>
      </c>
      <c r="O2334" t="s">
        <v>98</v>
      </c>
      <c r="R2334" t="s">
        <v>134</v>
      </c>
      <c r="S2334">
        <v>5300127585</v>
      </c>
      <c r="T2334" t="s">
        <v>5462</v>
      </c>
      <c r="U2334" t="s">
        <v>56</v>
      </c>
      <c r="V2334">
        <v>18.907696699999999</v>
      </c>
      <c r="W2334">
        <v>-70.704022699999996</v>
      </c>
      <c r="X2334" t="s">
        <v>82</v>
      </c>
      <c r="Y2334" t="s">
        <v>82</v>
      </c>
      <c r="Z2334" t="s">
        <v>904</v>
      </c>
      <c r="AA2334" t="s">
        <v>155</v>
      </c>
      <c r="AC2334" t="s">
        <v>60</v>
      </c>
      <c r="AD2334" t="s">
        <v>156</v>
      </c>
      <c r="AF2334" t="s">
        <v>111</v>
      </c>
      <c r="AG2334" t="s">
        <v>621</v>
      </c>
      <c r="AH2334" t="s">
        <v>621</v>
      </c>
      <c r="AI2334" t="s">
        <v>7246</v>
      </c>
      <c r="AJ2334">
        <v>1</v>
      </c>
      <c r="AK2334" t="s">
        <v>89</v>
      </c>
      <c r="AL2334">
        <v>5</v>
      </c>
      <c r="AM2334">
        <v>1</v>
      </c>
      <c r="AN2334" t="s">
        <v>60</v>
      </c>
      <c r="AO2334" t="s">
        <v>67</v>
      </c>
      <c r="AT2334" s="1">
        <v>43737</v>
      </c>
      <c r="AU2334" t="s">
        <v>12939</v>
      </c>
      <c r="AW2334" t="s">
        <v>71</v>
      </c>
      <c r="AX2334" t="s">
        <v>72</v>
      </c>
    </row>
    <row r="2335" spans="1:50" hidden="1" x14ac:dyDescent="0.25">
      <c r="A2335" t="str">
        <f>INDEX('Community ID'!B:B,MATCH(M2335,'Community ID'!A:A,0))</f>
        <v>Los Siso</v>
      </c>
      <c r="B2335" t="str">
        <f>INDEX('Community ID'!$K:$K,MATCH('Environmental Data'!$N2335,'Community ID'!J:J,0))</f>
        <v>Constanza</v>
      </c>
      <c r="D2335" t="s">
        <v>7239</v>
      </c>
      <c r="F2335" t="s">
        <v>7240</v>
      </c>
      <c r="G2335" t="s">
        <v>173</v>
      </c>
      <c r="H2335" t="s">
        <v>7241</v>
      </c>
      <c r="I2335">
        <v>19</v>
      </c>
      <c r="J2335">
        <v>8098607332</v>
      </c>
      <c r="K2335" t="s">
        <v>132</v>
      </c>
      <c r="M2335" t="s">
        <v>7219</v>
      </c>
      <c r="N2335" t="s">
        <v>79</v>
      </c>
      <c r="O2335" t="s">
        <v>147</v>
      </c>
      <c r="T2335" t="s">
        <v>5487</v>
      </c>
      <c r="U2335" t="s">
        <v>56</v>
      </c>
      <c r="V2335">
        <v>18.907896099999999</v>
      </c>
      <c r="W2335">
        <v>-70.705881300000001</v>
      </c>
      <c r="X2335" t="s">
        <v>82</v>
      </c>
      <c r="Y2335" t="s">
        <v>82</v>
      </c>
      <c r="Z2335" t="s">
        <v>166</v>
      </c>
      <c r="AA2335" t="s">
        <v>155</v>
      </c>
      <c r="AB2335" t="s">
        <v>60</v>
      </c>
      <c r="AD2335" t="s">
        <v>156</v>
      </c>
      <c r="AE2335" t="s">
        <v>176</v>
      </c>
      <c r="AF2335" t="s">
        <v>63</v>
      </c>
      <c r="AG2335" t="s">
        <v>621</v>
      </c>
      <c r="AH2335" t="s">
        <v>621</v>
      </c>
      <c r="AI2335" t="s">
        <v>390</v>
      </c>
      <c r="AJ2335">
        <v>1</v>
      </c>
      <c r="AK2335" t="s">
        <v>89</v>
      </c>
      <c r="AL2335">
        <v>4</v>
      </c>
      <c r="AM2335">
        <v>0</v>
      </c>
      <c r="AN2335" t="s">
        <v>61</v>
      </c>
      <c r="AO2335" t="s">
        <v>67</v>
      </c>
      <c r="AT2335" s="1">
        <v>43737</v>
      </c>
      <c r="AU2335" t="s">
        <v>12940</v>
      </c>
      <c r="AW2335" t="s">
        <v>71</v>
      </c>
      <c r="AX2335" t="s">
        <v>72</v>
      </c>
    </row>
    <row r="2336" spans="1:50" ht="45" hidden="1" x14ac:dyDescent="0.25">
      <c r="A2336" t="str">
        <f>INDEX('Community ID'!B:B,MATCH(M2336,'Community ID'!A:A,0))</f>
        <v>Los Siso</v>
      </c>
      <c r="B2336" t="str">
        <f>INDEX('Community ID'!$K:$K,MATCH('Environmental Data'!$N2336,'Community ID'!J:J,0))</f>
        <v>Constanza</v>
      </c>
      <c r="D2336" t="s">
        <v>7242</v>
      </c>
      <c r="G2336" t="s">
        <v>173</v>
      </c>
      <c r="H2336" s="1">
        <v>31724</v>
      </c>
      <c r="I2336">
        <v>35</v>
      </c>
      <c r="K2336" t="s">
        <v>201</v>
      </c>
      <c r="L2336" t="s">
        <v>4749</v>
      </c>
      <c r="M2336" t="s">
        <v>7219</v>
      </c>
      <c r="N2336" t="s">
        <v>97</v>
      </c>
      <c r="O2336" t="s">
        <v>98</v>
      </c>
      <c r="Q2336" t="s">
        <v>134</v>
      </c>
      <c r="T2336" t="s">
        <v>1836</v>
      </c>
      <c r="U2336" t="s">
        <v>56</v>
      </c>
      <c r="V2336">
        <v>18.912831558863498</v>
      </c>
      <c r="W2336">
        <v>-70.697991019180606</v>
      </c>
      <c r="X2336" t="s">
        <v>100</v>
      </c>
      <c r="Y2336" t="s">
        <v>100</v>
      </c>
      <c r="Z2336" t="s">
        <v>166</v>
      </c>
      <c r="AA2336" t="s">
        <v>155</v>
      </c>
      <c r="AB2336" t="s">
        <v>60</v>
      </c>
      <c r="AD2336" t="s">
        <v>181</v>
      </c>
      <c r="AE2336" t="s">
        <v>176</v>
      </c>
      <c r="AF2336" t="s">
        <v>63</v>
      </c>
      <c r="AG2336" t="s">
        <v>5570</v>
      </c>
      <c r="AH2336" t="s">
        <v>5570</v>
      </c>
      <c r="AI2336" s="2" t="s">
        <v>7243</v>
      </c>
      <c r="AJ2336">
        <v>1</v>
      </c>
      <c r="AK2336" t="s">
        <v>1314</v>
      </c>
      <c r="AL2336">
        <v>6</v>
      </c>
      <c r="AN2336" t="s">
        <v>61</v>
      </c>
      <c r="AO2336" t="s">
        <v>67</v>
      </c>
      <c r="AT2336" s="1">
        <v>43737</v>
      </c>
      <c r="AU2336" t="s">
        <v>12941</v>
      </c>
      <c r="AW2336" t="s">
        <v>71</v>
      </c>
      <c r="AX2336" t="s">
        <v>72</v>
      </c>
    </row>
    <row r="2337" spans="1:50" hidden="1" x14ac:dyDescent="0.25">
      <c r="A2337" t="str">
        <f>INDEX('Community ID'!B:B,MATCH(M2337,'Community ID'!A:A,0))</f>
        <v>Los Siso</v>
      </c>
      <c r="B2337" t="str">
        <f>INDEX('Community ID'!$K:$K,MATCH('Environmental Data'!$N2337,'Community ID'!J:J,0))</f>
        <v>Constanza</v>
      </c>
      <c r="D2337" t="s">
        <v>7235</v>
      </c>
      <c r="F2337" t="s">
        <v>7236</v>
      </c>
      <c r="G2337" t="s">
        <v>173</v>
      </c>
      <c r="H2337" t="s">
        <v>7237</v>
      </c>
      <c r="I2337">
        <v>47</v>
      </c>
      <c r="J2337">
        <v>8492879273</v>
      </c>
      <c r="K2337" t="s">
        <v>132</v>
      </c>
      <c r="L2337" t="s">
        <v>7238</v>
      </c>
      <c r="M2337" t="s">
        <v>7219</v>
      </c>
      <c r="N2337" t="s">
        <v>97</v>
      </c>
      <c r="O2337" t="s">
        <v>53</v>
      </c>
      <c r="T2337" t="s">
        <v>1836</v>
      </c>
      <c r="U2337" t="s">
        <v>56</v>
      </c>
      <c r="V2337">
        <v>18.910751999999999</v>
      </c>
      <c r="W2337">
        <v>-70.715917599999997</v>
      </c>
      <c r="X2337" t="s">
        <v>82</v>
      </c>
      <c r="Y2337" t="s">
        <v>82</v>
      </c>
      <c r="Z2337" t="s">
        <v>166</v>
      </c>
      <c r="AA2337" t="s">
        <v>155</v>
      </c>
      <c r="AB2337" t="s">
        <v>60</v>
      </c>
      <c r="AD2337" t="s">
        <v>156</v>
      </c>
      <c r="AE2337" t="s">
        <v>176</v>
      </c>
      <c r="AF2337" t="s">
        <v>63</v>
      </c>
      <c r="AG2337" t="s">
        <v>7108</v>
      </c>
      <c r="AH2337" t="s">
        <v>64</v>
      </c>
      <c r="AI2337" t="s">
        <v>326</v>
      </c>
      <c r="AJ2337">
        <v>1</v>
      </c>
      <c r="AK2337" t="s">
        <v>66</v>
      </c>
      <c r="AL2337">
        <v>3</v>
      </c>
      <c r="AN2337" t="s">
        <v>60</v>
      </c>
      <c r="AO2337" t="s">
        <v>67</v>
      </c>
      <c r="AT2337" s="1">
        <v>43737</v>
      </c>
      <c r="AU2337" t="s">
        <v>12942</v>
      </c>
      <c r="AW2337" t="s">
        <v>71</v>
      </c>
      <c r="AX2337" t="s">
        <v>72</v>
      </c>
    </row>
    <row r="2338" spans="1:50" hidden="1" x14ac:dyDescent="0.25">
      <c r="A2338" t="str">
        <f>INDEX('Community ID'!B:B,MATCH(M2338,'Community ID'!A:A,0))</f>
        <v>Los Siso</v>
      </c>
      <c r="B2338" t="str">
        <f>INDEX('Community ID'!$K:$K,MATCH('Environmental Data'!$N2338,'Community ID'!J:J,0))</f>
        <v>Constanza</v>
      </c>
      <c r="D2338" t="s">
        <v>7224</v>
      </c>
      <c r="G2338" t="s">
        <v>173</v>
      </c>
      <c r="H2338" t="s">
        <v>7225</v>
      </c>
      <c r="I2338">
        <v>40</v>
      </c>
      <c r="J2338">
        <v>8295685915</v>
      </c>
      <c r="K2338" t="s">
        <v>201</v>
      </c>
      <c r="L2338" t="s">
        <v>1209</v>
      </c>
      <c r="M2338" t="s">
        <v>7219</v>
      </c>
      <c r="N2338" t="s">
        <v>97</v>
      </c>
      <c r="O2338" t="s">
        <v>53</v>
      </c>
      <c r="Q2338" t="s">
        <v>1988</v>
      </c>
      <c r="T2338" t="s">
        <v>5462</v>
      </c>
      <c r="U2338" t="s">
        <v>56</v>
      </c>
      <c r="V2338">
        <v>18.907696699999999</v>
      </c>
      <c r="W2338">
        <v>-70.704022699999996</v>
      </c>
      <c r="X2338" t="s">
        <v>82</v>
      </c>
      <c r="Y2338" t="s">
        <v>82</v>
      </c>
      <c r="Z2338" t="s">
        <v>904</v>
      </c>
      <c r="AA2338" t="s">
        <v>155</v>
      </c>
      <c r="AB2338" t="s">
        <v>60</v>
      </c>
      <c r="AD2338" t="s">
        <v>156</v>
      </c>
      <c r="AE2338" t="s">
        <v>157</v>
      </c>
      <c r="AF2338" t="s">
        <v>63</v>
      </c>
      <c r="AG2338" t="s">
        <v>135</v>
      </c>
      <c r="AI2338" t="s">
        <v>6995</v>
      </c>
      <c r="AJ2338">
        <v>1</v>
      </c>
      <c r="AK2338" t="s">
        <v>66</v>
      </c>
      <c r="AL2338">
        <v>5</v>
      </c>
      <c r="AM2338">
        <v>1</v>
      </c>
      <c r="AN2338" t="s">
        <v>60</v>
      </c>
      <c r="AO2338" t="s">
        <v>67</v>
      </c>
      <c r="AT2338" s="1">
        <v>43737</v>
      </c>
      <c r="AU2338" t="s">
        <v>12943</v>
      </c>
      <c r="AW2338" t="s">
        <v>71</v>
      </c>
      <c r="AX2338" t="s">
        <v>72</v>
      </c>
    </row>
    <row r="2339" spans="1:50" hidden="1" x14ac:dyDescent="0.25">
      <c r="A2339" t="str">
        <f>INDEX('Community ID'!B:B,MATCH(M2339,'Community ID'!A:A,0))</f>
        <v>Los Siso</v>
      </c>
      <c r="B2339" t="str">
        <f>INDEX('Community ID'!$K:$K,MATCH('Environmental Data'!$N2339,'Community ID'!J:J,0))</f>
        <v>Constanza</v>
      </c>
      <c r="D2339" t="s">
        <v>7221</v>
      </c>
      <c r="G2339" t="s">
        <v>173</v>
      </c>
      <c r="H2339" t="s">
        <v>7222</v>
      </c>
      <c r="I2339">
        <v>31</v>
      </c>
      <c r="J2339">
        <v>8498759116</v>
      </c>
      <c r="K2339" t="s">
        <v>132</v>
      </c>
      <c r="L2339" t="s">
        <v>1209</v>
      </c>
      <c r="M2339" t="s">
        <v>7219</v>
      </c>
      <c r="N2339" t="s">
        <v>97</v>
      </c>
      <c r="O2339" t="s">
        <v>80</v>
      </c>
      <c r="Q2339" t="s">
        <v>353</v>
      </c>
      <c r="T2339" t="s">
        <v>5462</v>
      </c>
      <c r="U2339" t="s">
        <v>56</v>
      </c>
      <c r="V2339">
        <v>18.910865300000001</v>
      </c>
      <c r="W2339">
        <v>-70.710341900000003</v>
      </c>
      <c r="X2339" t="s">
        <v>82</v>
      </c>
      <c r="Y2339" t="s">
        <v>82</v>
      </c>
      <c r="Z2339" t="s">
        <v>58</v>
      </c>
      <c r="AA2339" t="s">
        <v>155</v>
      </c>
      <c r="AC2339" t="s">
        <v>60</v>
      </c>
      <c r="AD2339" t="s">
        <v>156</v>
      </c>
      <c r="AE2339" t="s">
        <v>157</v>
      </c>
      <c r="AF2339" t="s">
        <v>63</v>
      </c>
      <c r="AG2339" t="s">
        <v>3139</v>
      </c>
      <c r="AI2339" t="s">
        <v>7223</v>
      </c>
      <c r="AJ2339">
        <v>2</v>
      </c>
      <c r="AK2339" t="s">
        <v>66</v>
      </c>
      <c r="AL2339">
        <v>5</v>
      </c>
      <c r="AM2339">
        <v>1</v>
      </c>
      <c r="AN2339" t="s">
        <v>60</v>
      </c>
      <c r="AO2339" t="s">
        <v>67</v>
      </c>
      <c r="AT2339" s="1">
        <v>43737</v>
      </c>
      <c r="AU2339" t="s">
        <v>12944</v>
      </c>
      <c r="AW2339" t="s">
        <v>71</v>
      </c>
      <c r="AX2339" t="s">
        <v>72</v>
      </c>
    </row>
    <row r="2340" spans="1:50" hidden="1" x14ac:dyDescent="0.25">
      <c r="A2340" t="str">
        <f>INDEX('Community ID'!B:B,MATCH(M2340,'Community ID'!A:A,0))</f>
        <v>Los Siso</v>
      </c>
      <c r="B2340" t="str">
        <f>INDEX('Community ID'!$K:$K,MATCH('Environmental Data'!$N2340,'Community ID'!J:J,0))</f>
        <v>Constanza</v>
      </c>
      <c r="D2340" t="s">
        <v>7229</v>
      </c>
      <c r="G2340" t="s">
        <v>173</v>
      </c>
      <c r="H2340" t="s">
        <v>7230</v>
      </c>
      <c r="I2340">
        <v>24</v>
      </c>
      <c r="K2340" t="s">
        <v>132</v>
      </c>
      <c r="M2340" t="s">
        <v>7219</v>
      </c>
      <c r="N2340" t="s">
        <v>97</v>
      </c>
      <c r="O2340" t="s">
        <v>147</v>
      </c>
      <c r="T2340" t="s">
        <v>5487</v>
      </c>
      <c r="U2340" t="s">
        <v>56</v>
      </c>
      <c r="V2340">
        <v>18.9087274</v>
      </c>
      <c r="W2340">
        <v>-70.706996399999994</v>
      </c>
      <c r="X2340" t="s">
        <v>82</v>
      </c>
      <c r="Y2340" t="s">
        <v>196</v>
      </c>
      <c r="Z2340" t="s">
        <v>166</v>
      </c>
      <c r="AA2340" t="s">
        <v>155</v>
      </c>
      <c r="AB2340" t="s">
        <v>60</v>
      </c>
      <c r="AD2340" t="s">
        <v>156</v>
      </c>
      <c r="AE2340" t="s">
        <v>176</v>
      </c>
      <c r="AG2340" t="s">
        <v>621</v>
      </c>
      <c r="AH2340" t="s">
        <v>621</v>
      </c>
      <c r="AI2340" t="s">
        <v>390</v>
      </c>
      <c r="AJ2340">
        <v>1</v>
      </c>
      <c r="AK2340" t="s">
        <v>7231</v>
      </c>
      <c r="AL2340">
        <v>33</v>
      </c>
      <c r="AM2340">
        <v>1</v>
      </c>
      <c r="AO2340" t="s">
        <v>67</v>
      </c>
      <c r="AT2340" s="1">
        <v>43737</v>
      </c>
      <c r="AU2340" t="s">
        <v>12945</v>
      </c>
      <c r="AW2340" t="s">
        <v>71</v>
      </c>
      <c r="AX2340" t="s">
        <v>72</v>
      </c>
    </row>
    <row r="2341" spans="1:50" hidden="1" x14ac:dyDescent="0.25">
      <c r="A2341" t="str">
        <f>INDEX('Community ID'!B:B,MATCH(M2341,'Community ID'!A:A,0))</f>
        <v>Los Siso</v>
      </c>
      <c r="B2341" t="str">
        <f>INDEX('Community ID'!$K:$K,MATCH('Environmental Data'!$N2341,'Community ID'!J:J,0))</f>
        <v>Constanza</v>
      </c>
      <c r="D2341" t="s">
        <v>7232</v>
      </c>
      <c r="F2341" t="s">
        <v>7233</v>
      </c>
      <c r="G2341" t="s">
        <v>151</v>
      </c>
      <c r="H2341" s="1">
        <v>34251</v>
      </c>
      <c r="I2341">
        <v>28</v>
      </c>
      <c r="K2341" t="s">
        <v>117</v>
      </c>
      <c r="L2341" t="s">
        <v>50</v>
      </c>
      <c r="M2341" t="s">
        <v>7219</v>
      </c>
      <c r="N2341" t="s">
        <v>97</v>
      </c>
      <c r="O2341" t="s">
        <v>98</v>
      </c>
      <c r="T2341" t="s">
        <v>1836</v>
      </c>
      <c r="U2341" t="s">
        <v>56</v>
      </c>
      <c r="V2341">
        <v>18.911067899999999</v>
      </c>
      <c r="W2341">
        <v>-70.715545899999995</v>
      </c>
      <c r="X2341" t="s">
        <v>57</v>
      </c>
      <c r="Y2341" t="s">
        <v>57</v>
      </c>
      <c r="Z2341" t="s">
        <v>166</v>
      </c>
      <c r="AA2341" t="s">
        <v>155</v>
      </c>
      <c r="AB2341" t="s">
        <v>60</v>
      </c>
      <c r="AD2341" t="s">
        <v>156</v>
      </c>
      <c r="AE2341" t="s">
        <v>176</v>
      </c>
      <c r="AF2341" t="s">
        <v>63</v>
      </c>
      <c r="AG2341" t="s">
        <v>7108</v>
      </c>
      <c r="AH2341" t="s">
        <v>7234</v>
      </c>
      <c r="AI2341" t="s">
        <v>874</v>
      </c>
      <c r="AJ2341">
        <v>1</v>
      </c>
      <c r="AK2341" t="s">
        <v>66</v>
      </c>
      <c r="AL2341">
        <v>8</v>
      </c>
      <c r="AM2341">
        <v>2</v>
      </c>
      <c r="AN2341" t="s">
        <v>61</v>
      </c>
      <c r="AO2341" t="s">
        <v>67</v>
      </c>
      <c r="AT2341" s="1">
        <v>43737</v>
      </c>
      <c r="AU2341" t="s">
        <v>12946</v>
      </c>
      <c r="AW2341" t="s">
        <v>71</v>
      </c>
      <c r="AX2341" t="s">
        <v>72</v>
      </c>
    </row>
    <row r="2342" spans="1:50" hidden="1" x14ac:dyDescent="0.25">
      <c r="A2342" t="str">
        <f>INDEX('Community ID'!B:B,MATCH(M2342,'Community ID'!A:A,0))</f>
        <v>Los Siso</v>
      </c>
      <c r="B2342" t="str">
        <f>INDEX('Community ID'!$K:$K,MATCH('Environmental Data'!$N2342,'Community ID'!J:J,0))</f>
        <v>Constanza</v>
      </c>
      <c r="D2342" t="s">
        <v>7226</v>
      </c>
      <c r="G2342" t="s">
        <v>173</v>
      </c>
      <c r="H2342" t="s">
        <v>7227</v>
      </c>
      <c r="I2342">
        <v>39</v>
      </c>
      <c r="J2342">
        <v>8295868324</v>
      </c>
      <c r="K2342" t="s">
        <v>117</v>
      </c>
      <c r="L2342" t="s">
        <v>1209</v>
      </c>
      <c r="M2342" t="s">
        <v>7219</v>
      </c>
      <c r="N2342" t="s">
        <v>97</v>
      </c>
      <c r="Q2342" t="s">
        <v>338</v>
      </c>
      <c r="S2342">
        <v>5300322418</v>
      </c>
      <c r="T2342" t="s">
        <v>5462</v>
      </c>
      <c r="U2342" t="s">
        <v>56</v>
      </c>
      <c r="V2342">
        <v>18.907696699999999</v>
      </c>
      <c r="W2342">
        <v>-70.704022699999996</v>
      </c>
      <c r="X2342" t="s">
        <v>82</v>
      </c>
      <c r="Y2342" t="s">
        <v>57</v>
      </c>
      <c r="Z2342" t="s">
        <v>166</v>
      </c>
      <c r="AA2342" t="s">
        <v>155</v>
      </c>
      <c r="AB2342" t="s">
        <v>60</v>
      </c>
      <c r="AD2342" t="s">
        <v>156</v>
      </c>
      <c r="AE2342" t="s">
        <v>176</v>
      </c>
      <c r="AF2342" t="s">
        <v>63</v>
      </c>
      <c r="AG2342" t="s">
        <v>3139</v>
      </c>
      <c r="AH2342" t="s">
        <v>1052</v>
      </c>
      <c r="AI2342" t="s">
        <v>7228</v>
      </c>
      <c r="AJ2342">
        <v>1</v>
      </c>
      <c r="AK2342" t="s">
        <v>66</v>
      </c>
      <c r="AL2342">
        <v>5</v>
      </c>
      <c r="AN2342" t="s">
        <v>60</v>
      </c>
      <c r="AO2342" t="s">
        <v>67</v>
      </c>
      <c r="AT2342" s="1">
        <v>43737</v>
      </c>
      <c r="AU2342" t="s">
        <v>12947</v>
      </c>
      <c r="AW2342" t="s">
        <v>71</v>
      </c>
      <c r="AX2342" t="s">
        <v>72</v>
      </c>
    </row>
    <row r="2343" spans="1:50" hidden="1" x14ac:dyDescent="0.25">
      <c r="A2343" t="str">
        <f>INDEX('Community ID'!B:B,MATCH(M2343,'Community ID'!A:A,0))</f>
        <v>Cañada las Palmas</v>
      </c>
      <c r="B2343" t="str">
        <f>INDEX('Community ID'!$K:$K,MATCH('Environmental Data'!$N2343,'Community ID'!J:J,0))</f>
        <v>Constanza</v>
      </c>
      <c r="D2343" t="s">
        <v>7376</v>
      </c>
      <c r="G2343" t="s">
        <v>151</v>
      </c>
      <c r="H2343" t="s">
        <v>7377</v>
      </c>
      <c r="I2343">
        <v>32</v>
      </c>
      <c r="J2343">
        <v>8299852788</v>
      </c>
      <c r="K2343" t="s">
        <v>76</v>
      </c>
      <c r="L2343" t="s">
        <v>247</v>
      </c>
      <c r="M2343" t="s">
        <v>5469</v>
      </c>
      <c r="N2343" t="s">
        <v>97</v>
      </c>
      <c r="O2343" t="s">
        <v>98</v>
      </c>
      <c r="T2343" t="s">
        <v>1836</v>
      </c>
      <c r="U2343" t="s">
        <v>56</v>
      </c>
      <c r="V2343">
        <v>18.903241362440301</v>
      </c>
      <c r="W2343">
        <v>-70.763673037356398</v>
      </c>
      <c r="X2343" t="s">
        <v>82</v>
      </c>
      <c r="Y2343" t="s">
        <v>82</v>
      </c>
      <c r="Z2343" t="s">
        <v>166</v>
      </c>
      <c r="AA2343" t="s">
        <v>155</v>
      </c>
      <c r="AC2343" t="s">
        <v>60</v>
      </c>
      <c r="AD2343" t="s">
        <v>181</v>
      </c>
      <c r="AE2343" t="s">
        <v>157</v>
      </c>
      <c r="AF2343" t="s">
        <v>111</v>
      </c>
      <c r="AG2343" t="s">
        <v>135</v>
      </c>
      <c r="AH2343" t="s">
        <v>135</v>
      </c>
      <c r="AI2343" t="s">
        <v>5511</v>
      </c>
      <c r="AJ2343">
        <v>1</v>
      </c>
      <c r="AK2343" t="s">
        <v>66</v>
      </c>
      <c r="AL2343">
        <v>2</v>
      </c>
      <c r="AN2343" t="s">
        <v>60</v>
      </c>
      <c r="AO2343" t="s">
        <v>67</v>
      </c>
      <c r="AT2343" s="1">
        <v>43730</v>
      </c>
      <c r="AU2343" t="s">
        <v>12948</v>
      </c>
      <c r="AW2343" t="s">
        <v>71</v>
      </c>
      <c r="AX2343" t="s">
        <v>72</v>
      </c>
    </row>
    <row r="2344" spans="1:50" hidden="1" x14ac:dyDescent="0.25">
      <c r="A2344" t="str">
        <f>INDEX('Community ID'!B:B,MATCH(M2344,'Community ID'!A:A,0))</f>
        <v>Cañada las Palmas</v>
      </c>
      <c r="B2344" t="str">
        <f>INDEX('Community ID'!$K:$K,MATCH('Environmental Data'!$N2344,'Community ID'!J:J,0))</f>
        <v>Constanza</v>
      </c>
      <c r="D2344" t="s">
        <v>7378</v>
      </c>
      <c r="F2344" t="s">
        <v>1698</v>
      </c>
      <c r="G2344" t="s">
        <v>173</v>
      </c>
      <c r="H2344" s="1">
        <v>16535</v>
      </c>
      <c r="I2344">
        <v>76</v>
      </c>
      <c r="J2344">
        <v>8293218496</v>
      </c>
      <c r="K2344" t="s">
        <v>76</v>
      </c>
      <c r="L2344" t="s">
        <v>108</v>
      </c>
      <c r="M2344" t="s">
        <v>7379</v>
      </c>
      <c r="N2344" t="s">
        <v>79</v>
      </c>
      <c r="O2344" t="s">
        <v>80</v>
      </c>
      <c r="Q2344" t="s">
        <v>134</v>
      </c>
      <c r="S2344">
        <v>5300003331</v>
      </c>
      <c r="T2344" t="s">
        <v>5462</v>
      </c>
      <c r="U2344" t="s">
        <v>56</v>
      </c>
      <c r="V2344">
        <v>18.903161900000001</v>
      </c>
      <c r="W2344">
        <v>-70.765066399999995</v>
      </c>
      <c r="X2344" t="s">
        <v>82</v>
      </c>
      <c r="Y2344" t="s">
        <v>82</v>
      </c>
      <c r="Z2344" t="s">
        <v>58</v>
      </c>
      <c r="AA2344" t="s">
        <v>84</v>
      </c>
      <c r="AB2344" t="s">
        <v>61</v>
      </c>
      <c r="AC2344" t="s">
        <v>61</v>
      </c>
      <c r="AD2344" t="s">
        <v>156</v>
      </c>
      <c r="AE2344" t="s">
        <v>176</v>
      </c>
      <c r="AF2344" t="s">
        <v>63</v>
      </c>
      <c r="AG2344" t="s">
        <v>5270</v>
      </c>
      <c r="AH2344" t="s">
        <v>621</v>
      </c>
      <c r="AI2344" t="s">
        <v>7380</v>
      </c>
      <c r="AJ2344">
        <v>15</v>
      </c>
      <c r="AK2344" t="s">
        <v>89</v>
      </c>
      <c r="AL2344">
        <v>3</v>
      </c>
      <c r="AM2344">
        <v>0</v>
      </c>
      <c r="AN2344" t="s">
        <v>60</v>
      </c>
      <c r="AO2344" t="s">
        <v>170</v>
      </c>
      <c r="AT2344" s="1">
        <v>43730</v>
      </c>
      <c r="AU2344" t="s">
        <v>12949</v>
      </c>
      <c r="AW2344" t="s">
        <v>71</v>
      </c>
      <c r="AX2344" t="s">
        <v>72</v>
      </c>
    </row>
    <row r="2345" spans="1:50" hidden="1" x14ac:dyDescent="0.25">
      <c r="A2345" t="str">
        <f>INDEX('Community ID'!B:B,MATCH(M2345,'Community ID'!A:A,0))</f>
        <v>Cañada las Palmas</v>
      </c>
      <c r="B2345" t="str">
        <f>INDEX('Community ID'!$K:$K,MATCH('Environmental Data'!$N2345,'Community ID'!J:J,0))</f>
        <v>Constanza</v>
      </c>
      <c r="D2345" t="s">
        <v>7381</v>
      </c>
      <c r="F2345" t="s">
        <v>7382</v>
      </c>
      <c r="G2345" t="s">
        <v>173</v>
      </c>
      <c r="H2345" s="1">
        <v>17899</v>
      </c>
      <c r="I2345">
        <v>72</v>
      </c>
      <c r="K2345" t="s">
        <v>76</v>
      </c>
      <c r="L2345" t="s">
        <v>127</v>
      </c>
      <c r="M2345" t="s">
        <v>5469</v>
      </c>
      <c r="N2345" t="s">
        <v>97</v>
      </c>
      <c r="O2345" t="s">
        <v>98</v>
      </c>
      <c r="T2345" t="s">
        <v>1836</v>
      </c>
      <c r="U2345" t="s">
        <v>56</v>
      </c>
      <c r="V2345">
        <v>18.903381130675601</v>
      </c>
      <c r="W2345">
        <v>-70.7646648679587</v>
      </c>
      <c r="X2345" t="s">
        <v>57</v>
      </c>
      <c r="Y2345" t="s">
        <v>57</v>
      </c>
      <c r="Z2345" t="s">
        <v>58</v>
      </c>
      <c r="AA2345" t="s">
        <v>84</v>
      </c>
      <c r="AB2345" t="s">
        <v>61</v>
      </c>
      <c r="AC2345" t="s">
        <v>61</v>
      </c>
      <c r="AD2345" t="s">
        <v>181</v>
      </c>
      <c r="AE2345" t="s">
        <v>157</v>
      </c>
      <c r="AF2345" t="s">
        <v>86</v>
      </c>
      <c r="AG2345" t="s">
        <v>135</v>
      </c>
      <c r="AH2345" t="s">
        <v>135</v>
      </c>
      <c r="AI2345" t="s">
        <v>5511</v>
      </c>
      <c r="AJ2345">
        <v>1</v>
      </c>
      <c r="AK2345" t="s">
        <v>66</v>
      </c>
      <c r="AL2345">
        <v>1</v>
      </c>
      <c r="AN2345" t="s">
        <v>60</v>
      </c>
      <c r="AO2345" t="s">
        <v>170</v>
      </c>
      <c r="AT2345" s="1">
        <v>43730</v>
      </c>
      <c r="AU2345" t="s">
        <v>12950</v>
      </c>
      <c r="AW2345" t="s">
        <v>71</v>
      </c>
      <c r="AX2345" t="s">
        <v>72</v>
      </c>
    </row>
    <row r="2346" spans="1:50" ht="45" hidden="1" x14ac:dyDescent="0.25">
      <c r="A2346" t="str">
        <f>INDEX('Community ID'!B:B,MATCH(M2346,'Community ID'!A:A,0))</f>
        <v>Los Gajitos</v>
      </c>
      <c r="B2346" t="str">
        <f>INDEX('Community ID'!$K:$K,MATCH('Environmental Data'!$N2346,'Community ID'!J:J,0))</f>
        <v>Constanza</v>
      </c>
      <c r="D2346" t="s">
        <v>7383</v>
      </c>
      <c r="F2346" t="s">
        <v>7384</v>
      </c>
      <c r="G2346" t="s">
        <v>173</v>
      </c>
      <c r="H2346" t="s">
        <v>7385</v>
      </c>
      <c r="I2346">
        <v>52</v>
      </c>
      <c r="J2346">
        <v>8293372583</v>
      </c>
      <c r="K2346" t="s">
        <v>76</v>
      </c>
      <c r="L2346" t="s">
        <v>108</v>
      </c>
      <c r="M2346" t="s">
        <v>51</v>
      </c>
      <c r="N2346" t="s">
        <v>97</v>
      </c>
      <c r="O2346" t="s">
        <v>53</v>
      </c>
      <c r="Q2346" t="s">
        <v>3013</v>
      </c>
      <c r="T2346" t="s">
        <v>5754</v>
      </c>
      <c r="U2346" t="s">
        <v>56</v>
      </c>
      <c r="V2346">
        <v>18.915692347907498</v>
      </c>
      <c r="W2346">
        <v>-70.754634069930205</v>
      </c>
      <c r="X2346" t="s">
        <v>100</v>
      </c>
      <c r="Y2346" t="s">
        <v>100</v>
      </c>
      <c r="Z2346" t="s">
        <v>58</v>
      </c>
      <c r="AA2346" t="s">
        <v>155</v>
      </c>
      <c r="AB2346" t="s">
        <v>60</v>
      </c>
      <c r="AD2346" t="s">
        <v>181</v>
      </c>
      <c r="AE2346" t="s">
        <v>176</v>
      </c>
      <c r="AF2346" t="s">
        <v>86</v>
      </c>
      <c r="AG2346" t="s">
        <v>7386</v>
      </c>
      <c r="AH2346" t="s">
        <v>135</v>
      </c>
      <c r="AI2346" s="2" t="s">
        <v>7387</v>
      </c>
      <c r="AJ2346">
        <v>2</v>
      </c>
      <c r="AK2346" t="s">
        <v>7388</v>
      </c>
      <c r="AL2346">
        <v>7</v>
      </c>
      <c r="AM2346">
        <v>1</v>
      </c>
      <c r="AN2346" t="s">
        <v>60</v>
      </c>
      <c r="AO2346" t="s">
        <v>67</v>
      </c>
      <c r="AT2346" s="1">
        <v>43730</v>
      </c>
      <c r="AU2346" t="s">
        <v>12951</v>
      </c>
      <c r="AW2346" t="s">
        <v>71</v>
      </c>
      <c r="AX2346" t="s">
        <v>72</v>
      </c>
    </row>
    <row r="2347" spans="1:50" hidden="1" x14ac:dyDescent="0.25">
      <c r="A2347" t="str">
        <f>INDEX('Community ID'!B:B,MATCH(M2347,'Community ID'!A:A,0))</f>
        <v>Cañada las Palmas</v>
      </c>
      <c r="B2347" t="str">
        <f>INDEX('Community ID'!$K:$K,MATCH('Environmental Data'!$N2347,'Community ID'!J:J,0))</f>
        <v>Constanza</v>
      </c>
      <c r="D2347" t="s">
        <v>7391</v>
      </c>
      <c r="F2347" t="s">
        <v>1278</v>
      </c>
      <c r="G2347" t="s">
        <v>173</v>
      </c>
      <c r="H2347" t="s">
        <v>7392</v>
      </c>
      <c r="I2347">
        <v>42</v>
      </c>
      <c r="J2347">
        <v>8093565558</v>
      </c>
      <c r="K2347" t="s">
        <v>76</v>
      </c>
      <c r="L2347" t="s">
        <v>127</v>
      </c>
      <c r="M2347" t="s">
        <v>5452</v>
      </c>
      <c r="N2347" t="s">
        <v>79</v>
      </c>
      <c r="O2347" t="s">
        <v>98</v>
      </c>
      <c r="Q2347" t="s">
        <v>134</v>
      </c>
      <c r="S2347">
        <v>5300325536</v>
      </c>
      <c r="T2347" t="s">
        <v>5462</v>
      </c>
      <c r="U2347" t="s">
        <v>56</v>
      </c>
      <c r="V2347">
        <v>18.908484699999999</v>
      </c>
      <c r="W2347">
        <v>-70.747883700000003</v>
      </c>
      <c r="X2347" t="s">
        <v>82</v>
      </c>
      <c r="Y2347" t="s">
        <v>82</v>
      </c>
      <c r="Z2347" t="s">
        <v>58</v>
      </c>
      <c r="AA2347" t="s">
        <v>84</v>
      </c>
      <c r="AC2347" t="s">
        <v>60</v>
      </c>
      <c r="AD2347" t="s">
        <v>156</v>
      </c>
      <c r="AE2347" t="s">
        <v>157</v>
      </c>
      <c r="AF2347" t="s">
        <v>111</v>
      </c>
      <c r="AG2347" t="s">
        <v>621</v>
      </c>
      <c r="AH2347" t="s">
        <v>621</v>
      </c>
      <c r="AI2347" t="s">
        <v>7393</v>
      </c>
      <c r="AJ2347">
        <v>1</v>
      </c>
      <c r="AK2347" t="s">
        <v>5465</v>
      </c>
      <c r="AL2347">
        <v>4</v>
      </c>
      <c r="AM2347">
        <v>0</v>
      </c>
      <c r="AN2347" t="s">
        <v>60</v>
      </c>
      <c r="AO2347" t="s">
        <v>67</v>
      </c>
      <c r="AT2347" s="1">
        <v>43730</v>
      </c>
      <c r="AU2347" t="s">
        <v>12952</v>
      </c>
      <c r="AW2347" t="s">
        <v>71</v>
      </c>
      <c r="AX2347" t="s">
        <v>72</v>
      </c>
    </row>
    <row r="2348" spans="1:50" ht="45" hidden="1" x14ac:dyDescent="0.25">
      <c r="A2348" t="str">
        <f>INDEX('Community ID'!B:B,MATCH(M2348,'Community ID'!A:A,0))</f>
        <v>Cañada las Palmas</v>
      </c>
      <c r="B2348" t="str">
        <f>INDEX('Community ID'!$K:$K,MATCH('Environmental Data'!$N2348,'Community ID'!J:J,0))</f>
        <v>Constanza</v>
      </c>
      <c r="D2348" t="s">
        <v>7389</v>
      </c>
      <c r="F2348" t="s">
        <v>3463</v>
      </c>
      <c r="G2348" t="s">
        <v>173</v>
      </c>
      <c r="H2348" s="1">
        <v>25934</v>
      </c>
      <c r="I2348">
        <v>50</v>
      </c>
      <c r="K2348" t="s">
        <v>76</v>
      </c>
      <c r="L2348" t="s">
        <v>1749</v>
      </c>
      <c r="M2348" t="s">
        <v>5452</v>
      </c>
      <c r="N2348" t="s">
        <v>97</v>
      </c>
      <c r="O2348" t="s">
        <v>98</v>
      </c>
      <c r="Q2348" t="s">
        <v>134</v>
      </c>
      <c r="T2348" t="s">
        <v>1836</v>
      </c>
      <c r="U2348" t="s">
        <v>56</v>
      </c>
      <c r="V2348">
        <v>18.903534351865598</v>
      </c>
      <c r="W2348">
        <v>-70.765231149336998</v>
      </c>
      <c r="X2348" t="s">
        <v>82</v>
      </c>
      <c r="Y2348" t="s">
        <v>82</v>
      </c>
      <c r="Z2348" t="s">
        <v>166</v>
      </c>
      <c r="AA2348" t="s">
        <v>84</v>
      </c>
      <c r="AC2348" t="s">
        <v>60</v>
      </c>
      <c r="AD2348" t="s">
        <v>181</v>
      </c>
      <c r="AE2348" t="s">
        <v>157</v>
      </c>
      <c r="AF2348" t="s">
        <v>86</v>
      </c>
      <c r="AG2348" t="s">
        <v>135</v>
      </c>
      <c r="AH2348" t="s">
        <v>135</v>
      </c>
      <c r="AI2348" s="2" t="s">
        <v>7390</v>
      </c>
      <c r="AJ2348">
        <v>15</v>
      </c>
      <c r="AK2348" t="s">
        <v>89</v>
      </c>
      <c r="AL2348">
        <v>3</v>
      </c>
      <c r="AN2348" t="s">
        <v>60</v>
      </c>
      <c r="AO2348" t="s">
        <v>67</v>
      </c>
      <c r="AT2348" s="1">
        <v>43730</v>
      </c>
      <c r="AU2348" t="s">
        <v>12953</v>
      </c>
      <c r="AW2348" t="s">
        <v>71</v>
      </c>
      <c r="AX2348" t="s">
        <v>72</v>
      </c>
    </row>
    <row r="2349" spans="1:50" hidden="1" x14ac:dyDescent="0.25">
      <c r="A2349" t="str">
        <f>INDEX('Community ID'!B:B,MATCH(M2349,'Community ID'!A:A,0))</f>
        <v>Cañada las Palmas</v>
      </c>
      <c r="B2349" t="str">
        <f>INDEX('Community ID'!$K:$K,MATCH('Environmental Data'!$N2349,'Community ID'!J:J,0))</f>
        <v>Constanza</v>
      </c>
      <c r="D2349" t="s">
        <v>7394</v>
      </c>
      <c r="G2349" t="s">
        <v>173</v>
      </c>
      <c r="H2349" s="1">
        <v>34650</v>
      </c>
      <c r="I2349">
        <v>27</v>
      </c>
      <c r="J2349">
        <v>8298020696</v>
      </c>
      <c r="K2349" t="s">
        <v>132</v>
      </c>
      <c r="L2349" t="s">
        <v>7395</v>
      </c>
      <c r="M2349" t="s">
        <v>5469</v>
      </c>
      <c r="N2349" t="s">
        <v>97</v>
      </c>
      <c r="O2349" t="s">
        <v>147</v>
      </c>
      <c r="Q2349" t="s">
        <v>134</v>
      </c>
      <c r="S2349">
        <v>5300461737</v>
      </c>
      <c r="T2349" t="s">
        <v>1836</v>
      </c>
      <c r="U2349" t="s">
        <v>56</v>
      </c>
      <c r="V2349">
        <v>18.903591935540401</v>
      </c>
      <c r="W2349">
        <v>-70.765252355551993</v>
      </c>
      <c r="X2349" t="s">
        <v>196</v>
      </c>
      <c r="Y2349" t="s">
        <v>196</v>
      </c>
      <c r="Z2349" t="s">
        <v>58</v>
      </c>
      <c r="AA2349" t="s">
        <v>59</v>
      </c>
      <c r="AB2349" t="s">
        <v>60</v>
      </c>
      <c r="AD2349" t="s">
        <v>181</v>
      </c>
      <c r="AE2349" t="s">
        <v>176</v>
      </c>
      <c r="AF2349" t="s">
        <v>111</v>
      </c>
      <c r="AG2349" t="s">
        <v>5270</v>
      </c>
      <c r="AH2349" t="s">
        <v>2044</v>
      </c>
      <c r="AI2349" t="s">
        <v>326</v>
      </c>
      <c r="AJ2349">
        <v>15</v>
      </c>
      <c r="AK2349" t="s">
        <v>66</v>
      </c>
      <c r="AL2349">
        <v>3</v>
      </c>
      <c r="AM2349">
        <v>1</v>
      </c>
      <c r="AN2349" t="s">
        <v>60</v>
      </c>
      <c r="AO2349" t="s">
        <v>67</v>
      </c>
      <c r="AT2349" s="1">
        <v>43730</v>
      </c>
      <c r="AU2349" t="s">
        <v>12954</v>
      </c>
      <c r="AW2349" t="s">
        <v>71</v>
      </c>
      <c r="AX2349" t="s">
        <v>72</v>
      </c>
    </row>
    <row r="2350" spans="1:50" hidden="1" x14ac:dyDescent="0.25">
      <c r="A2350" t="str">
        <f>INDEX('Community ID'!B:B,MATCH(M2350,'Community ID'!A:A,0))</f>
        <v>Cañada las Palmas</v>
      </c>
      <c r="B2350" t="str">
        <f>INDEX('Community ID'!$K:$K,MATCH('Environmental Data'!$N2350,'Community ID'!J:J,0))</f>
        <v>Constanza</v>
      </c>
      <c r="D2350" t="s">
        <v>7398</v>
      </c>
      <c r="F2350" t="s">
        <v>7399</v>
      </c>
      <c r="G2350" t="s">
        <v>151</v>
      </c>
      <c r="H2350" t="s">
        <v>7400</v>
      </c>
      <c r="I2350">
        <v>40</v>
      </c>
      <c r="J2350">
        <v>8297855998</v>
      </c>
      <c r="K2350" t="s">
        <v>76</v>
      </c>
      <c r="L2350" t="s">
        <v>1530</v>
      </c>
      <c r="M2350" t="s">
        <v>5452</v>
      </c>
      <c r="N2350" t="s">
        <v>79</v>
      </c>
      <c r="O2350" t="s">
        <v>98</v>
      </c>
      <c r="Q2350" t="s">
        <v>134</v>
      </c>
      <c r="T2350" t="s">
        <v>5462</v>
      </c>
      <c r="U2350" t="s">
        <v>56</v>
      </c>
      <c r="V2350">
        <v>18.9032132</v>
      </c>
      <c r="W2350">
        <v>-70.764870700000003</v>
      </c>
      <c r="X2350" t="s">
        <v>82</v>
      </c>
      <c r="Y2350" t="s">
        <v>82</v>
      </c>
      <c r="Z2350" t="s">
        <v>58</v>
      </c>
      <c r="AA2350" t="s">
        <v>84</v>
      </c>
      <c r="AC2350" t="s">
        <v>60</v>
      </c>
      <c r="AD2350" t="s">
        <v>156</v>
      </c>
      <c r="AE2350" t="s">
        <v>176</v>
      </c>
      <c r="AF2350" t="s">
        <v>111</v>
      </c>
      <c r="AG2350" t="s">
        <v>621</v>
      </c>
      <c r="AH2350" t="s">
        <v>621</v>
      </c>
      <c r="AI2350" t="s">
        <v>7401</v>
      </c>
      <c r="AJ2350">
        <v>1</v>
      </c>
      <c r="AK2350" t="s">
        <v>89</v>
      </c>
      <c r="AL2350">
        <v>7</v>
      </c>
      <c r="AM2350">
        <v>1</v>
      </c>
      <c r="AN2350" t="s">
        <v>60</v>
      </c>
      <c r="AO2350" t="s">
        <v>67</v>
      </c>
      <c r="AT2350" s="1">
        <v>43730</v>
      </c>
      <c r="AU2350" t="s">
        <v>12955</v>
      </c>
      <c r="AW2350" t="s">
        <v>71</v>
      </c>
      <c r="AX2350" t="s">
        <v>72</v>
      </c>
    </row>
    <row r="2351" spans="1:50" ht="30" hidden="1" x14ac:dyDescent="0.25">
      <c r="A2351" t="str">
        <f>INDEX('Community ID'!B:B,MATCH(M2351,'Community ID'!A:A,0))</f>
        <v>Cañada las Palmas</v>
      </c>
      <c r="B2351" t="str">
        <f>INDEX('Community ID'!$K:$K,MATCH('Environmental Data'!$N2351,'Community ID'!J:J,0))</f>
        <v>Constanza</v>
      </c>
      <c r="D2351" t="s">
        <v>7396</v>
      </c>
      <c r="F2351" t="s">
        <v>3315</v>
      </c>
      <c r="G2351" t="s">
        <v>173</v>
      </c>
      <c r="H2351" s="1">
        <v>29587</v>
      </c>
      <c r="I2351">
        <v>40</v>
      </c>
      <c r="J2351">
        <v>8092092806</v>
      </c>
      <c r="K2351" t="s">
        <v>76</v>
      </c>
      <c r="L2351" t="s">
        <v>108</v>
      </c>
      <c r="M2351" t="s">
        <v>5452</v>
      </c>
      <c r="N2351" t="s">
        <v>97</v>
      </c>
      <c r="O2351" t="s">
        <v>98</v>
      </c>
      <c r="Q2351" t="s">
        <v>134</v>
      </c>
      <c r="T2351" t="s">
        <v>1836</v>
      </c>
      <c r="U2351" t="s">
        <v>56</v>
      </c>
      <c r="V2351">
        <v>18.903868538345101</v>
      </c>
      <c r="W2351">
        <v>-70.765414964473507</v>
      </c>
      <c r="X2351" t="s">
        <v>82</v>
      </c>
      <c r="Y2351" t="s">
        <v>82</v>
      </c>
      <c r="Z2351" t="s">
        <v>58</v>
      </c>
      <c r="AA2351" t="s">
        <v>84</v>
      </c>
      <c r="AC2351" t="s">
        <v>60</v>
      </c>
      <c r="AD2351" t="s">
        <v>181</v>
      </c>
      <c r="AE2351" t="s">
        <v>176</v>
      </c>
      <c r="AF2351" t="s">
        <v>63</v>
      </c>
      <c r="AG2351" t="s">
        <v>135</v>
      </c>
      <c r="AH2351" t="s">
        <v>135</v>
      </c>
      <c r="AI2351" s="2" t="s">
        <v>7397</v>
      </c>
      <c r="AJ2351">
        <v>15</v>
      </c>
      <c r="AK2351" t="s">
        <v>66</v>
      </c>
      <c r="AL2351">
        <v>3</v>
      </c>
      <c r="AN2351" t="s">
        <v>60</v>
      </c>
      <c r="AO2351" t="s">
        <v>67</v>
      </c>
      <c r="AT2351" s="1">
        <v>43730</v>
      </c>
      <c r="AU2351" t="s">
        <v>12956</v>
      </c>
      <c r="AW2351" t="s">
        <v>71</v>
      </c>
      <c r="AX2351" t="s">
        <v>72</v>
      </c>
    </row>
    <row r="2352" spans="1:50" hidden="1" x14ac:dyDescent="0.25">
      <c r="A2352" t="str">
        <f>INDEX('Community ID'!B:B,MATCH(M2352,'Community ID'!A:A,0))</f>
        <v>Cañada las Palmas</v>
      </c>
      <c r="B2352" t="str">
        <f>INDEX('Community ID'!$K:$K,MATCH('Environmental Data'!$N2352,'Community ID'!J:J,0))</f>
        <v>Constanza</v>
      </c>
      <c r="D2352" t="s">
        <v>7402</v>
      </c>
      <c r="G2352" t="s">
        <v>151</v>
      </c>
      <c r="H2352" s="1">
        <v>23292</v>
      </c>
      <c r="I2352">
        <v>58</v>
      </c>
      <c r="K2352" t="s">
        <v>76</v>
      </c>
      <c r="L2352" t="s">
        <v>7403</v>
      </c>
      <c r="M2352" t="s">
        <v>5452</v>
      </c>
      <c r="N2352" t="s">
        <v>97</v>
      </c>
      <c r="O2352" t="s">
        <v>98</v>
      </c>
      <c r="Q2352" t="s">
        <v>134</v>
      </c>
      <c r="S2352">
        <v>5300413597</v>
      </c>
      <c r="T2352" t="s">
        <v>1836</v>
      </c>
      <c r="U2352" t="s">
        <v>56</v>
      </c>
      <c r="V2352">
        <v>18.903695913049301</v>
      </c>
      <c r="W2352">
        <v>-70.765129225394404</v>
      </c>
      <c r="X2352" t="s">
        <v>82</v>
      </c>
      <c r="Y2352" t="s">
        <v>196</v>
      </c>
      <c r="Z2352" t="s">
        <v>58</v>
      </c>
      <c r="AA2352" t="s">
        <v>155</v>
      </c>
      <c r="AB2352" t="s">
        <v>61</v>
      </c>
      <c r="AC2352" t="s">
        <v>61</v>
      </c>
      <c r="AD2352" t="s">
        <v>181</v>
      </c>
      <c r="AE2352" t="s">
        <v>176</v>
      </c>
      <c r="AF2352" t="s">
        <v>63</v>
      </c>
      <c r="AG2352" t="s">
        <v>5270</v>
      </c>
      <c r="AH2352" t="s">
        <v>135</v>
      </c>
      <c r="AI2352" t="s">
        <v>5292</v>
      </c>
      <c r="AJ2352">
        <v>15</v>
      </c>
      <c r="AK2352" t="s">
        <v>66</v>
      </c>
      <c r="AL2352">
        <v>1</v>
      </c>
      <c r="AN2352" t="s">
        <v>60</v>
      </c>
      <c r="AO2352" t="s">
        <v>67</v>
      </c>
      <c r="AT2352" s="1">
        <v>43730</v>
      </c>
      <c r="AU2352" t="s">
        <v>12957</v>
      </c>
      <c r="AW2352" t="s">
        <v>71</v>
      </c>
      <c r="AX2352" t="s">
        <v>72</v>
      </c>
    </row>
    <row r="2353" spans="1:50" ht="30" hidden="1" x14ac:dyDescent="0.25">
      <c r="A2353" t="str">
        <f>INDEX('Community ID'!B:B,MATCH(M2353,'Community ID'!A:A,0))</f>
        <v>Cañada las Palmas</v>
      </c>
      <c r="B2353" t="str">
        <f>INDEX('Community ID'!$K:$K,MATCH('Environmental Data'!$N2353,'Community ID'!J:J,0))</f>
        <v>Constanza</v>
      </c>
      <c r="D2353" t="s">
        <v>7404</v>
      </c>
      <c r="F2353" t="s">
        <v>7405</v>
      </c>
      <c r="G2353" t="s">
        <v>151</v>
      </c>
      <c r="H2353" s="1">
        <v>21799</v>
      </c>
      <c r="I2353">
        <v>62</v>
      </c>
      <c r="K2353" t="s">
        <v>76</v>
      </c>
      <c r="L2353" t="s">
        <v>247</v>
      </c>
      <c r="M2353" t="s">
        <v>5452</v>
      </c>
      <c r="N2353" t="s">
        <v>97</v>
      </c>
      <c r="O2353" t="s">
        <v>5517</v>
      </c>
      <c r="Q2353" t="s">
        <v>134</v>
      </c>
      <c r="S2353">
        <v>5300155651</v>
      </c>
      <c r="T2353" t="s">
        <v>1836</v>
      </c>
      <c r="U2353" t="s">
        <v>56</v>
      </c>
      <c r="V2353">
        <v>18.903877423162399</v>
      </c>
      <c r="W2353">
        <v>-70.7655199059013</v>
      </c>
      <c r="X2353" t="s">
        <v>82</v>
      </c>
      <c r="Y2353" t="s">
        <v>82</v>
      </c>
      <c r="Z2353" t="s">
        <v>58</v>
      </c>
      <c r="AA2353" t="s">
        <v>84</v>
      </c>
      <c r="AC2353" t="s">
        <v>60</v>
      </c>
      <c r="AD2353" t="s">
        <v>181</v>
      </c>
      <c r="AE2353" t="s">
        <v>157</v>
      </c>
      <c r="AF2353" t="s">
        <v>86</v>
      </c>
      <c r="AG2353" t="s">
        <v>7406</v>
      </c>
      <c r="AH2353" t="s">
        <v>135</v>
      </c>
      <c r="AI2353" s="2" t="s">
        <v>7407</v>
      </c>
      <c r="AJ2353">
        <v>15</v>
      </c>
      <c r="AK2353" t="s">
        <v>66</v>
      </c>
      <c r="AL2353">
        <v>2</v>
      </c>
      <c r="AN2353" t="s">
        <v>60</v>
      </c>
      <c r="AO2353" t="s">
        <v>67</v>
      </c>
      <c r="AT2353" s="1">
        <v>43730</v>
      </c>
      <c r="AU2353" t="s">
        <v>12958</v>
      </c>
      <c r="AW2353" t="s">
        <v>71</v>
      </c>
      <c r="AX2353" t="s">
        <v>72</v>
      </c>
    </row>
    <row r="2354" spans="1:50" hidden="1" x14ac:dyDescent="0.25">
      <c r="A2354" t="str">
        <f>INDEX('Community ID'!B:B,MATCH(M2354,'Community ID'!A:A,0))</f>
        <v>Cañada las Palmas</v>
      </c>
      <c r="B2354" t="str">
        <f>INDEX('Community ID'!$K:$K,MATCH('Environmental Data'!$N2354,'Community ID'!J:J,0))</f>
        <v>Constanza</v>
      </c>
      <c r="D2354" t="s">
        <v>5456</v>
      </c>
      <c r="F2354" t="s">
        <v>5457</v>
      </c>
      <c r="G2354" t="s">
        <v>151</v>
      </c>
      <c r="H2354" t="s">
        <v>5458</v>
      </c>
      <c r="I2354">
        <v>26</v>
      </c>
      <c r="J2354">
        <v>8095136105</v>
      </c>
      <c r="K2354" t="s">
        <v>201</v>
      </c>
      <c r="L2354" t="s">
        <v>5459</v>
      </c>
      <c r="M2354" t="s">
        <v>5452</v>
      </c>
      <c r="N2354" t="s">
        <v>97</v>
      </c>
      <c r="O2354" t="s">
        <v>147</v>
      </c>
      <c r="T2354" t="s">
        <v>1836</v>
      </c>
      <c r="U2354" t="s">
        <v>56</v>
      </c>
      <c r="V2354">
        <v>18.903842051531001</v>
      </c>
      <c r="W2354">
        <v>-70.765627194261896</v>
      </c>
      <c r="X2354" t="s">
        <v>57</v>
      </c>
      <c r="Y2354" t="s">
        <v>196</v>
      </c>
      <c r="Z2354" t="s">
        <v>58</v>
      </c>
      <c r="AA2354" t="s">
        <v>59</v>
      </c>
      <c r="AB2354" t="s">
        <v>61</v>
      </c>
      <c r="AC2354" t="s">
        <v>61</v>
      </c>
      <c r="AD2354" t="s">
        <v>181</v>
      </c>
      <c r="AE2354" t="s">
        <v>157</v>
      </c>
      <c r="AF2354" t="s">
        <v>86</v>
      </c>
      <c r="AG2354" t="s">
        <v>135</v>
      </c>
      <c r="AH2354" t="s">
        <v>135</v>
      </c>
      <c r="AI2354" t="s">
        <v>5292</v>
      </c>
      <c r="AJ2354">
        <v>15</v>
      </c>
      <c r="AK2354" t="s">
        <v>66</v>
      </c>
      <c r="AL2354">
        <v>1</v>
      </c>
      <c r="AN2354" t="s">
        <v>60</v>
      </c>
      <c r="AO2354" t="s">
        <v>67</v>
      </c>
      <c r="AT2354" s="1">
        <v>43730</v>
      </c>
      <c r="AU2354" t="s">
        <v>12959</v>
      </c>
      <c r="AW2354" t="s">
        <v>71</v>
      </c>
      <c r="AX2354" t="s">
        <v>72</v>
      </c>
    </row>
    <row r="2355" spans="1:50" hidden="1" x14ac:dyDescent="0.25">
      <c r="A2355" t="str">
        <f>INDEX('Community ID'!B:B,MATCH(M2355,'Community ID'!A:A,0))</f>
        <v>Cañada las Palmas</v>
      </c>
      <c r="B2355" t="str">
        <f>INDEX('Community ID'!$K:$K,MATCH('Environmental Data'!$N2355,'Community ID'!J:J,0))</f>
        <v>Constanza</v>
      </c>
      <c r="D2355" t="s">
        <v>5460</v>
      </c>
      <c r="F2355" t="s">
        <v>5461</v>
      </c>
      <c r="G2355" t="s">
        <v>173</v>
      </c>
      <c r="H2355" s="1">
        <v>31935</v>
      </c>
      <c r="I2355">
        <v>34</v>
      </c>
      <c r="K2355" t="s">
        <v>76</v>
      </c>
      <c r="L2355" t="s">
        <v>127</v>
      </c>
      <c r="M2355" t="s">
        <v>5452</v>
      </c>
      <c r="N2355" t="s">
        <v>79</v>
      </c>
      <c r="O2355" t="s">
        <v>80</v>
      </c>
      <c r="Q2355" t="s">
        <v>134</v>
      </c>
      <c r="T2355" t="s">
        <v>5462</v>
      </c>
      <c r="U2355" t="s">
        <v>56</v>
      </c>
      <c r="V2355">
        <v>18.904334299999999</v>
      </c>
      <c r="W2355">
        <v>-70.765579200000005</v>
      </c>
      <c r="X2355" t="s">
        <v>82</v>
      </c>
      <c r="Y2355" t="s">
        <v>57</v>
      </c>
      <c r="Z2355" t="s">
        <v>58</v>
      </c>
      <c r="AA2355" t="s">
        <v>84</v>
      </c>
      <c r="AB2355" t="s">
        <v>60</v>
      </c>
      <c r="AD2355" t="s">
        <v>156</v>
      </c>
      <c r="AE2355" t="s">
        <v>176</v>
      </c>
      <c r="AF2355" t="s">
        <v>63</v>
      </c>
      <c r="AG2355" t="s">
        <v>5463</v>
      </c>
      <c r="AH2355" t="s">
        <v>621</v>
      </c>
      <c r="AI2355" t="s">
        <v>5464</v>
      </c>
      <c r="AJ2355">
        <v>15</v>
      </c>
      <c r="AK2355" t="s">
        <v>5465</v>
      </c>
      <c r="AL2355">
        <v>5</v>
      </c>
      <c r="AM2355">
        <v>0</v>
      </c>
      <c r="AN2355" t="s">
        <v>60</v>
      </c>
      <c r="AO2355" t="s">
        <v>67</v>
      </c>
      <c r="AT2355" s="1">
        <v>43730</v>
      </c>
      <c r="AU2355" t="s">
        <v>12960</v>
      </c>
      <c r="AW2355" t="s">
        <v>71</v>
      </c>
      <c r="AX2355" t="s">
        <v>72</v>
      </c>
    </row>
    <row r="2356" spans="1:50" hidden="1" x14ac:dyDescent="0.25">
      <c r="A2356" t="str">
        <f>INDEX('Community ID'!B:B,MATCH(M2356,'Community ID'!A:A,0))</f>
        <v>Cañada las Palmas</v>
      </c>
      <c r="B2356" t="str">
        <f>INDEX('Community ID'!$K:$K,MATCH('Environmental Data'!$N2356,'Community ID'!J:J,0))</f>
        <v>Constanza</v>
      </c>
      <c r="D2356" t="s">
        <v>5450</v>
      </c>
      <c r="F2356" t="s">
        <v>5451</v>
      </c>
      <c r="G2356" t="s">
        <v>173</v>
      </c>
      <c r="H2356" s="1">
        <v>27760</v>
      </c>
      <c r="I2356">
        <v>45</v>
      </c>
      <c r="K2356" t="s">
        <v>76</v>
      </c>
      <c r="L2356" t="s">
        <v>50</v>
      </c>
      <c r="M2356" t="s">
        <v>5452</v>
      </c>
      <c r="N2356" t="s">
        <v>97</v>
      </c>
      <c r="O2356" t="s">
        <v>147</v>
      </c>
      <c r="Q2356" t="s">
        <v>134</v>
      </c>
      <c r="T2356" t="s">
        <v>1836</v>
      </c>
      <c r="U2356" t="s">
        <v>56</v>
      </c>
      <c r="V2356">
        <v>18.904331670096798</v>
      </c>
      <c r="W2356">
        <v>-70.765537126383407</v>
      </c>
      <c r="X2356" t="s">
        <v>82</v>
      </c>
      <c r="Y2356" t="s">
        <v>82</v>
      </c>
      <c r="Z2356" t="s">
        <v>58</v>
      </c>
      <c r="AA2356" t="s">
        <v>84</v>
      </c>
      <c r="AB2356" t="s">
        <v>61</v>
      </c>
      <c r="AC2356" t="s">
        <v>61</v>
      </c>
      <c r="AD2356" t="s">
        <v>181</v>
      </c>
      <c r="AE2356" t="s">
        <v>157</v>
      </c>
      <c r="AF2356" t="s">
        <v>111</v>
      </c>
      <c r="AG2356" t="s">
        <v>135</v>
      </c>
      <c r="AH2356" t="s">
        <v>135</v>
      </c>
      <c r="AI2356" t="s">
        <v>5292</v>
      </c>
      <c r="AJ2356">
        <v>15</v>
      </c>
      <c r="AK2356" t="s">
        <v>66</v>
      </c>
      <c r="AL2356">
        <v>3</v>
      </c>
      <c r="AN2356" t="s">
        <v>60</v>
      </c>
      <c r="AO2356" t="s">
        <v>67</v>
      </c>
      <c r="AT2356" s="1">
        <v>43730</v>
      </c>
      <c r="AU2356" t="s">
        <v>12961</v>
      </c>
      <c r="AW2356" t="s">
        <v>71</v>
      </c>
      <c r="AX2356" t="s">
        <v>72</v>
      </c>
    </row>
    <row r="2357" spans="1:50" hidden="1" x14ac:dyDescent="0.25">
      <c r="A2357" t="str">
        <f>INDEX('Community ID'!B:B,MATCH(M2357,'Community ID'!A:A,0))</f>
        <v>Cañada las Palmas</v>
      </c>
      <c r="B2357" t="str">
        <f>INDEX('Community ID'!$K:$K,MATCH('Environmental Data'!$N2357,'Community ID'!J:J,0))</f>
        <v>Constanza</v>
      </c>
      <c r="D2357" t="s">
        <v>5466</v>
      </c>
      <c r="F2357" t="s">
        <v>5467</v>
      </c>
      <c r="G2357" t="s">
        <v>173</v>
      </c>
      <c r="H2357" t="s">
        <v>5468</v>
      </c>
      <c r="I2357">
        <v>31</v>
      </c>
      <c r="J2357">
        <v>8295227636</v>
      </c>
      <c r="K2357" t="s">
        <v>201</v>
      </c>
      <c r="L2357" t="s">
        <v>127</v>
      </c>
      <c r="M2357" t="s">
        <v>5469</v>
      </c>
      <c r="N2357" t="s">
        <v>79</v>
      </c>
      <c r="O2357" t="s">
        <v>98</v>
      </c>
      <c r="Q2357" t="s">
        <v>134</v>
      </c>
      <c r="S2357">
        <v>5300443461</v>
      </c>
      <c r="T2357" t="s">
        <v>5462</v>
      </c>
      <c r="U2357" t="s">
        <v>56</v>
      </c>
      <c r="V2357">
        <v>18.909472699999998</v>
      </c>
      <c r="W2357">
        <v>-70.747140400000006</v>
      </c>
      <c r="X2357" t="s">
        <v>82</v>
      </c>
      <c r="Y2357" t="s">
        <v>82</v>
      </c>
      <c r="Z2357" t="s">
        <v>58</v>
      </c>
      <c r="AA2357" t="s">
        <v>155</v>
      </c>
      <c r="AB2357" t="s">
        <v>60</v>
      </c>
      <c r="AD2357" t="s">
        <v>156</v>
      </c>
      <c r="AE2357" t="s">
        <v>157</v>
      </c>
      <c r="AF2357" t="s">
        <v>63</v>
      </c>
      <c r="AG2357" t="s">
        <v>5470</v>
      </c>
      <c r="AH2357" t="s">
        <v>621</v>
      </c>
      <c r="AI2357" t="s">
        <v>5464</v>
      </c>
      <c r="AJ2357">
        <v>1</v>
      </c>
      <c r="AK2357" t="s">
        <v>4942</v>
      </c>
      <c r="AL2357">
        <v>6</v>
      </c>
      <c r="AM2357">
        <v>0</v>
      </c>
      <c r="AN2357" t="s">
        <v>61</v>
      </c>
      <c r="AO2357" t="s">
        <v>67</v>
      </c>
      <c r="AT2357" s="1">
        <v>43730</v>
      </c>
      <c r="AU2357" t="s">
        <v>12962</v>
      </c>
      <c r="AW2357" t="s">
        <v>71</v>
      </c>
      <c r="AX2357" t="s">
        <v>72</v>
      </c>
    </row>
    <row r="2358" spans="1:50" hidden="1" x14ac:dyDescent="0.25">
      <c r="A2358" t="str">
        <f>INDEX('Community ID'!B:B,MATCH(M2358,'Community ID'!A:A,0))</f>
        <v>Cañada las Palmas</v>
      </c>
      <c r="B2358" t="str">
        <f>INDEX('Community ID'!$K:$K,MATCH('Environmental Data'!$N2358,'Community ID'!J:J,0))</f>
        <v>Constanza</v>
      </c>
      <c r="D2358" t="s">
        <v>5471</v>
      </c>
      <c r="F2358" t="s">
        <v>5472</v>
      </c>
      <c r="G2358" t="s">
        <v>173</v>
      </c>
      <c r="H2358" t="s">
        <v>5473</v>
      </c>
      <c r="I2358">
        <v>24</v>
      </c>
      <c r="J2358">
        <v>8295390604</v>
      </c>
      <c r="K2358" t="s">
        <v>132</v>
      </c>
      <c r="L2358" t="s">
        <v>118</v>
      </c>
      <c r="M2358" t="s">
        <v>5474</v>
      </c>
      <c r="N2358" t="s">
        <v>79</v>
      </c>
      <c r="O2358" t="s">
        <v>80</v>
      </c>
      <c r="Q2358" t="s">
        <v>134</v>
      </c>
      <c r="S2358">
        <v>40224988887</v>
      </c>
      <c r="T2358" t="s">
        <v>5462</v>
      </c>
      <c r="U2358" t="s">
        <v>56</v>
      </c>
      <c r="V2358">
        <v>18.9060734</v>
      </c>
      <c r="W2358">
        <v>-70.748627099999993</v>
      </c>
      <c r="X2358" t="s">
        <v>57</v>
      </c>
      <c r="Y2358" t="s">
        <v>196</v>
      </c>
      <c r="Z2358" t="s">
        <v>58</v>
      </c>
      <c r="AA2358" t="s">
        <v>84</v>
      </c>
      <c r="AB2358" t="s">
        <v>60</v>
      </c>
      <c r="AD2358" t="s">
        <v>156</v>
      </c>
      <c r="AE2358" t="s">
        <v>157</v>
      </c>
      <c r="AF2358" t="s">
        <v>86</v>
      </c>
      <c r="AG2358" t="s">
        <v>621</v>
      </c>
      <c r="AH2358" t="s">
        <v>1076</v>
      </c>
      <c r="AI2358" t="s">
        <v>5475</v>
      </c>
      <c r="AJ2358">
        <v>20</v>
      </c>
      <c r="AK2358" t="s">
        <v>5465</v>
      </c>
      <c r="AL2358">
        <v>3</v>
      </c>
      <c r="AM2358">
        <v>1</v>
      </c>
      <c r="AN2358" t="s">
        <v>60</v>
      </c>
      <c r="AO2358" t="s">
        <v>67</v>
      </c>
      <c r="AT2358" s="1">
        <v>43730</v>
      </c>
      <c r="AU2358" t="s">
        <v>12963</v>
      </c>
      <c r="AW2358" t="s">
        <v>71</v>
      </c>
      <c r="AX2358" t="s">
        <v>72</v>
      </c>
    </row>
    <row r="2359" spans="1:50" ht="30" hidden="1" x14ac:dyDescent="0.25">
      <c r="A2359" t="str">
        <f>INDEX('Community ID'!B:B,MATCH(M2359,'Community ID'!A:A,0))</f>
        <v>Cañada las Palmas</v>
      </c>
      <c r="B2359" t="str">
        <f>INDEX('Community ID'!$K:$K,MATCH('Environmental Data'!$N2359,'Community ID'!J:J,0))</f>
        <v>Constanza</v>
      </c>
      <c r="D2359" t="s">
        <v>5476</v>
      </c>
      <c r="F2359" t="s">
        <v>5477</v>
      </c>
      <c r="G2359" t="s">
        <v>173</v>
      </c>
      <c r="H2359" s="1">
        <v>35127</v>
      </c>
      <c r="I2359">
        <v>25</v>
      </c>
      <c r="K2359" t="s">
        <v>201</v>
      </c>
      <c r="L2359" t="s">
        <v>570</v>
      </c>
      <c r="M2359" t="s">
        <v>5452</v>
      </c>
      <c r="N2359" t="s">
        <v>97</v>
      </c>
      <c r="O2359" t="s">
        <v>98</v>
      </c>
      <c r="Q2359" t="s">
        <v>134</v>
      </c>
      <c r="S2359">
        <v>40225608807</v>
      </c>
      <c r="T2359" t="s">
        <v>1836</v>
      </c>
      <c r="U2359" t="s">
        <v>56</v>
      </c>
      <c r="V2359">
        <v>18.9042561175477</v>
      </c>
      <c r="W2359">
        <v>-70.765714785149996</v>
      </c>
      <c r="X2359" t="s">
        <v>196</v>
      </c>
      <c r="Y2359" t="s">
        <v>196</v>
      </c>
      <c r="Z2359" t="s">
        <v>58</v>
      </c>
      <c r="AA2359" t="s">
        <v>155</v>
      </c>
      <c r="AB2359" t="s">
        <v>61</v>
      </c>
      <c r="AC2359" t="s">
        <v>61</v>
      </c>
      <c r="AD2359" t="s">
        <v>181</v>
      </c>
      <c r="AE2359" t="s">
        <v>157</v>
      </c>
      <c r="AF2359" t="s">
        <v>86</v>
      </c>
      <c r="AG2359" t="s">
        <v>135</v>
      </c>
      <c r="AH2359" t="s">
        <v>135</v>
      </c>
      <c r="AI2359" s="2" t="s">
        <v>5478</v>
      </c>
      <c r="AJ2359">
        <v>15</v>
      </c>
      <c r="AK2359" t="s">
        <v>66</v>
      </c>
      <c r="AL2359">
        <v>5</v>
      </c>
      <c r="AM2359">
        <v>2</v>
      </c>
      <c r="AN2359" t="s">
        <v>60</v>
      </c>
      <c r="AO2359" t="s">
        <v>67</v>
      </c>
      <c r="AT2359" s="1">
        <v>43730</v>
      </c>
      <c r="AU2359" t="s">
        <v>12964</v>
      </c>
      <c r="AW2359" t="s">
        <v>71</v>
      </c>
      <c r="AX2359" t="s">
        <v>72</v>
      </c>
    </row>
    <row r="2360" spans="1:50" hidden="1" x14ac:dyDescent="0.25">
      <c r="A2360" t="str">
        <f>INDEX('Community ID'!B:B,MATCH(M2360,'Community ID'!A:A,0))</f>
        <v>Cañada las Palmas</v>
      </c>
      <c r="B2360" t="str">
        <f>INDEX('Community ID'!$K:$K,MATCH('Environmental Data'!$N2360,'Community ID'!J:J,0))</f>
        <v>Constanza</v>
      </c>
      <c r="D2360" t="s">
        <v>5479</v>
      </c>
      <c r="F2360" t="s">
        <v>2152</v>
      </c>
      <c r="G2360" t="s">
        <v>173</v>
      </c>
      <c r="H2360" t="s">
        <v>5480</v>
      </c>
      <c r="I2360">
        <v>38</v>
      </c>
      <c r="J2360">
        <v>8296383831</v>
      </c>
      <c r="K2360" t="s">
        <v>76</v>
      </c>
      <c r="L2360" t="s">
        <v>127</v>
      </c>
      <c r="M2360" t="s">
        <v>5452</v>
      </c>
      <c r="N2360" t="s">
        <v>97</v>
      </c>
      <c r="O2360" t="s">
        <v>98</v>
      </c>
      <c r="Q2360" t="s">
        <v>134</v>
      </c>
      <c r="S2360">
        <v>5300355954</v>
      </c>
      <c r="T2360" t="s">
        <v>1836</v>
      </c>
      <c r="U2360" t="s">
        <v>56</v>
      </c>
      <c r="V2360">
        <v>18.904261188599101</v>
      </c>
      <c r="W2360">
        <v>-70.765658207303602</v>
      </c>
      <c r="X2360" t="s">
        <v>82</v>
      </c>
      <c r="Y2360" t="s">
        <v>275</v>
      </c>
      <c r="Z2360" t="s">
        <v>58</v>
      </c>
      <c r="AA2360" t="s">
        <v>155</v>
      </c>
      <c r="AB2360" t="s">
        <v>61</v>
      </c>
      <c r="AC2360" t="s">
        <v>61</v>
      </c>
      <c r="AD2360" t="s">
        <v>181</v>
      </c>
      <c r="AE2360" t="s">
        <v>157</v>
      </c>
      <c r="AF2360" t="s">
        <v>111</v>
      </c>
      <c r="AG2360" t="s">
        <v>135</v>
      </c>
      <c r="AH2360" t="s">
        <v>621</v>
      </c>
      <c r="AI2360" t="s">
        <v>5481</v>
      </c>
      <c r="AJ2360">
        <v>15</v>
      </c>
      <c r="AK2360" t="s">
        <v>66</v>
      </c>
      <c r="AL2360">
        <v>4</v>
      </c>
      <c r="AN2360" t="s">
        <v>61</v>
      </c>
      <c r="AO2360" t="s">
        <v>67</v>
      </c>
      <c r="AT2360" s="1">
        <v>43730</v>
      </c>
      <c r="AU2360" t="s">
        <v>12965</v>
      </c>
      <c r="AW2360" t="s">
        <v>71</v>
      </c>
      <c r="AX2360" t="s">
        <v>72</v>
      </c>
    </row>
    <row r="2361" spans="1:50" ht="30" hidden="1" x14ac:dyDescent="0.25">
      <c r="A2361" t="str">
        <f>INDEX('Community ID'!B:B,MATCH(M2361,'Community ID'!A:A,0))</f>
        <v>Cañada las Palmas</v>
      </c>
      <c r="B2361" t="str">
        <f>INDEX('Community ID'!$K:$K,MATCH('Environmental Data'!$N2361,'Community ID'!J:J,0))</f>
        <v>Constanza</v>
      </c>
      <c r="D2361" t="s">
        <v>5482</v>
      </c>
      <c r="G2361" t="s">
        <v>173</v>
      </c>
      <c r="H2361" t="s">
        <v>5483</v>
      </c>
      <c r="I2361">
        <v>29</v>
      </c>
      <c r="J2361">
        <v>8094560551</v>
      </c>
      <c r="K2361" t="s">
        <v>76</v>
      </c>
      <c r="L2361" t="s">
        <v>247</v>
      </c>
      <c r="M2361" t="s">
        <v>5469</v>
      </c>
      <c r="N2361" t="s">
        <v>97</v>
      </c>
      <c r="O2361" t="s">
        <v>98</v>
      </c>
      <c r="Q2361" t="s">
        <v>134</v>
      </c>
      <c r="T2361" t="s">
        <v>1836</v>
      </c>
      <c r="U2361" t="s">
        <v>56</v>
      </c>
      <c r="V2361">
        <v>18.904227937955199</v>
      </c>
      <c r="W2361">
        <v>-70.7657859791574</v>
      </c>
      <c r="X2361" t="s">
        <v>82</v>
      </c>
      <c r="Y2361" t="s">
        <v>82</v>
      </c>
      <c r="Z2361" t="s">
        <v>58</v>
      </c>
      <c r="AA2361" t="s">
        <v>84</v>
      </c>
      <c r="AB2361" t="s">
        <v>61</v>
      </c>
      <c r="AC2361" t="s">
        <v>61</v>
      </c>
      <c r="AD2361" t="s">
        <v>156</v>
      </c>
      <c r="AE2361" t="s">
        <v>176</v>
      </c>
      <c r="AF2361" t="s">
        <v>63</v>
      </c>
      <c r="AG2361" t="s">
        <v>5270</v>
      </c>
      <c r="AH2361" t="s">
        <v>1052</v>
      </c>
      <c r="AI2361" s="2" t="s">
        <v>5484</v>
      </c>
      <c r="AJ2361">
        <v>0</v>
      </c>
      <c r="AK2361" t="s">
        <v>66</v>
      </c>
      <c r="AL2361">
        <v>5</v>
      </c>
      <c r="AN2361" t="s">
        <v>60</v>
      </c>
      <c r="AO2361" t="s">
        <v>67</v>
      </c>
      <c r="AT2361" s="1">
        <v>43730</v>
      </c>
      <c r="AU2361" t="s">
        <v>12966</v>
      </c>
      <c r="AW2361" t="s">
        <v>71</v>
      </c>
      <c r="AX2361" t="s">
        <v>72</v>
      </c>
    </row>
    <row r="2362" spans="1:50" hidden="1" x14ac:dyDescent="0.25">
      <c r="A2362" t="str">
        <f>INDEX('Community ID'!B:B,MATCH(M2362,'Community ID'!A:A,0))</f>
        <v>El Canal</v>
      </c>
      <c r="B2362" t="str">
        <f>INDEX('Community ID'!$K:$K,MATCH('Environmental Data'!$N2362,'Community ID'!J:J,0))</f>
        <v>Constanza</v>
      </c>
      <c r="D2362" t="s">
        <v>8428</v>
      </c>
      <c r="G2362" t="s">
        <v>151</v>
      </c>
      <c r="K2362" t="s">
        <v>76</v>
      </c>
      <c r="L2362" t="s">
        <v>860</v>
      </c>
      <c r="M2362" t="s">
        <v>5286</v>
      </c>
      <c r="N2362" t="s">
        <v>97</v>
      </c>
      <c r="O2362" t="s">
        <v>53</v>
      </c>
      <c r="R2362" t="s">
        <v>438</v>
      </c>
      <c r="T2362" t="s">
        <v>8404</v>
      </c>
      <c r="U2362" t="s">
        <v>56</v>
      </c>
      <c r="V2362">
        <v>18.907767700000001</v>
      </c>
      <c r="W2362">
        <v>-70.752262200000004</v>
      </c>
      <c r="X2362" t="s">
        <v>82</v>
      </c>
      <c r="Y2362" t="s">
        <v>82</v>
      </c>
      <c r="Z2362" t="s">
        <v>58</v>
      </c>
      <c r="AA2362" t="s">
        <v>155</v>
      </c>
      <c r="AB2362" t="s">
        <v>60</v>
      </c>
      <c r="AD2362" t="s">
        <v>156</v>
      </c>
      <c r="AE2362" t="s">
        <v>176</v>
      </c>
      <c r="AF2362" t="s">
        <v>63</v>
      </c>
      <c r="AG2362" t="s">
        <v>730</v>
      </c>
      <c r="AH2362" t="s">
        <v>621</v>
      </c>
      <c r="AI2362" t="s">
        <v>8429</v>
      </c>
      <c r="AJ2362">
        <v>1</v>
      </c>
      <c r="AK2362" t="s">
        <v>89</v>
      </c>
      <c r="AL2362">
        <v>4</v>
      </c>
      <c r="AM2362">
        <v>0</v>
      </c>
      <c r="AN2362" t="s">
        <v>60</v>
      </c>
      <c r="AO2362" t="s">
        <v>67</v>
      </c>
      <c r="AT2362" s="1">
        <v>43729</v>
      </c>
      <c r="AU2362" t="s">
        <v>12967</v>
      </c>
      <c r="AW2362" t="s">
        <v>71</v>
      </c>
      <c r="AX2362" t="s">
        <v>72</v>
      </c>
    </row>
    <row r="2363" spans="1:50" hidden="1" x14ac:dyDescent="0.25">
      <c r="A2363" t="str">
        <f>INDEX('Community ID'!B:B,MATCH(M2363,'Community ID'!A:A,0))</f>
        <v>Cañada las Palmas</v>
      </c>
      <c r="B2363" t="str">
        <f>INDEX('Community ID'!$K:$K,MATCH('Environmental Data'!$N2363,'Community ID'!J:J,0))</f>
        <v>Constanza</v>
      </c>
      <c r="D2363" t="s">
        <v>5485</v>
      </c>
      <c r="G2363" t="s">
        <v>173</v>
      </c>
      <c r="H2363" t="s">
        <v>5486</v>
      </c>
      <c r="I2363">
        <v>37</v>
      </c>
      <c r="J2363">
        <v>8096637387</v>
      </c>
      <c r="K2363" t="s">
        <v>76</v>
      </c>
      <c r="M2363" t="s">
        <v>5452</v>
      </c>
      <c r="N2363" t="s">
        <v>97</v>
      </c>
      <c r="O2363" t="s">
        <v>147</v>
      </c>
      <c r="T2363" t="s">
        <v>5487</v>
      </c>
      <c r="U2363" t="s">
        <v>56</v>
      </c>
      <c r="V2363">
        <v>18.852784400000001</v>
      </c>
      <c r="W2363">
        <v>-70.692870900000003</v>
      </c>
      <c r="X2363" t="s">
        <v>82</v>
      </c>
      <c r="Y2363" t="s">
        <v>82</v>
      </c>
      <c r="Z2363" t="s">
        <v>58</v>
      </c>
      <c r="AA2363" t="s">
        <v>84</v>
      </c>
      <c r="AC2363" t="s">
        <v>60</v>
      </c>
      <c r="AD2363" t="s">
        <v>181</v>
      </c>
      <c r="AE2363" t="s">
        <v>176</v>
      </c>
      <c r="AF2363" t="s">
        <v>63</v>
      </c>
      <c r="AG2363" t="s">
        <v>621</v>
      </c>
      <c r="AH2363" t="s">
        <v>621</v>
      </c>
      <c r="AI2363" t="s">
        <v>1090</v>
      </c>
      <c r="AJ2363">
        <v>1</v>
      </c>
      <c r="AK2363" t="s">
        <v>89</v>
      </c>
      <c r="AL2363">
        <v>9</v>
      </c>
      <c r="AM2363">
        <v>0</v>
      </c>
      <c r="AN2363" t="s">
        <v>60</v>
      </c>
      <c r="AO2363" t="s">
        <v>170</v>
      </c>
      <c r="AT2363" s="1">
        <v>43729</v>
      </c>
      <c r="AU2363" t="s">
        <v>12968</v>
      </c>
      <c r="AW2363" t="s">
        <v>71</v>
      </c>
      <c r="AX2363" t="s">
        <v>72</v>
      </c>
    </row>
    <row r="2364" spans="1:50" ht="30" hidden="1" x14ac:dyDescent="0.25">
      <c r="A2364" t="str">
        <f>INDEX('Community ID'!B:B,MATCH(M2364,'Community ID'!A:A,0))</f>
        <v>Cañada las Palmas</v>
      </c>
      <c r="B2364" t="str">
        <f>INDEX('Community ID'!$K:$K,MATCH('Environmental Data'!$N2364,'Community ID'!J:J,0))</f>
        <v>Constanza</v>
      </c>
      <c r="D2364" t="s">
        <v>5488</v>
      </c>
      <c r="F2364" t="s">
        <v>5489</v>
      </c>
      <c r="G2364" t="s">
        <v>151</v>
      </c>
      <c r="H2364" s="1">
        <v>31048</v>
      </c>
      <c r="I2364">
        <v>36</v>
      </c>
      <c r="K2364" t="s">
        <v>76</v>
      </c>
      <c r="L2364" t="s">
        <v>247</v>
      </c>
      <c r="M2364" t="s">
        <v>5469</v>
      </c>
      <c r="N2364" t="s">
        <v>97</v>
      </c>
      <c r="O2364" t="s">
        <v>147</v>
      </c>
      <c r="Q2364" t="s">
        <v>134</v>
      </c>
      <c r="T2364" t="s">
        <v>1836</v>
      </c>
      <c r="U2364" t="s">
        <v>56</v>
      </c>
      <c r="V2364">
        <v>18.904277323762699</v>
      </c>
      <c r="W2364">
        <v>-70.765365595063898</v>
      </c>
      <c r="X2364" t="s">
        <v>57</v>
      </c>
      <c r="Y2364" t="s">
        <v>57</v>
      </c>
      <c r="Z2364" t="s">
        <v>58</v>
      </c>
      <c r="AA2364" t="s">
        <v>84</v>
      </c>
      <c r="AB2364" t="s">
        <v>61</v>
      </c>
      <c r="AC2364" t="s">
        <v>61</v>
      </c>
      <c r="AD2364" t="s">
        <v>181</v>
      </c>
      <c r="AE2364" t="s">
        <v>157</v>
      </c>
      <c r="AF2364" t="s">
        <v>86</v>
      </c>
      <c r="AG2364" t="s">
        <v>135</v>
      </c>
      <c r="AH2364" t="s">
        <v>135</v>
      </c>
      <c r="AI2364" s="2" t="s">
        <v>5490</v>
      </c>
      <c r="AJ2364">
        <v>0</v>
      </c>
      <c r="AK2364" t="s">
        <v>326</v>
      </c>
      <c r="AL2364">
        <v>2</v>
      </c>
      <c r="AN2364" t="s">
        <v>60</v>
      </c>
      <c r="AO2364" t="s">
        <v>170</v>
      </c>
      <c r="AT2364" s="1">
        <v>43729</v>
      </c>
      <c r="AU2364" t="s">
        <v>12969</v>
      </c>
      <c r="AW2364" t="s">
        <v>71</v>
      </c>
      <c r="AX2364" t="s">
        <v>72</v>
      </c>
    </row>
    <row r="2365" spans="1:50" hidden="1" x14ac:dyDescent="0.25">
      <c r="A2365" t="str">
        <f>INDEX('Community ID'!B:B,MATCH(M2365,'Community ID'!A:A,0))</f>
        <v>Cañada las Palmas</v>
      </c>
      <c r="B2365" t="str">
        <f>INDEX('Community ID'!$K:$K,MATCH('Environmental Data'!$N2365,'Community ID'!J:J,0))</f>
        <v>Constanza</v>
      </c>
      <c r="D2365" t="s">
        <v>5491</v>
      </c>
      <c r="F2365" t="s">
        <v>5492</v>
      </c>
      <c r="G2365" t="s">
        <v>151</v>
      </c>
      <c r="H2365" s="1">
        <v>28894</v>
      </c>
      <c r="I2365">
        <v>42</v>
      </c>
      <c r="J2365">
        <v>8496569182</v>
      </c>
      <c r="K2365" t="s">
        <v>76</v>
      </c>
      <c r="M2365" t="s">
        <v>5452</v>
      </c>
      <c r="N2365" t="s">
        <v>97</v>
      </c>
      <c r="O2365" t="s">
        <v>147</v>
      </c>
      <c r="T2365" t="s">
        <v>5487</v>
      </c>
      <c r="U2365" t="s">
        <v>56</v>
      </c>
      <c r="V2365">
        <v>18.907056600000001</v>
      </c>
      <c r="W2365">
        <v>-70.741193300000006</v>
      </c>
      <c r="X2365" t="s">
        <v>82</v>
      </c>
      <c r="Y2365" t="s">
        <v>82</v>
      </c>
      <c r="Z2365" t="s">
        <v>58</v>
      </c>
      <c r="AA2365" t="s">
        <v>155</v>
      </c>
      <c r="AC2365" t="s">
        <v>60</v>
      </c>
      <c r="AD2365" t="s">
        <v>156</v>
      </c>
      <c r="AE2365" t="s">
        <v>176</v>
      </c>
      <c r="AF2365" t="s">
        <v>395</v>
      </c>
      <c r="AG2365" t="s">
        <v>621</v>
      </c>
      <c r="AH2365" t="s">
        <v>101</v>
      </c>
      <c r="AI2365" t="s">
        <v>884</v>
      </c>
      <c r="AJ2365">
        <v>1</v>
      </c>
      <c r="AK2365" t="s">
        <v>833</v>
      </c>
      <c r="AL2365">
        <v>6</v>
      </c>
      <c r="AM2365">
        <v>0</v>
      </c>
      <c r="AN2365" t="s">
        <v>60</v>
      </c>
      <c r="AO2365" t="s">
        <v>67</v>
      </c>
      <c r="AT2365" s="1">
        <v>43729</v>
      </c>
      <c r="AU2365" t="s">
        <v>12970</v>
      </c>
      <c r="AW2365" t="s">
        <v>71</v>
      </c>
      <c r="AX2365" t="s">
        <v>72</v>
      </c>
    </row>
    <row r="2366" spans="1:50" ht="45" hidden="1" x14ac:dyDescent="0.25">
      <c r="A2366" t="str">
        <f>INDEX('Community ID'!B:B,MATCH(M2366,'Community ID'!A:A,0))</f>
        <v>Cañada las Palmas</v>
      </c>
      <c r="B2366" t="str">
        <f>INDEX('Community ID'!$K:$K,MATCH('Environmental Data'!$N2366,'Community ID'!J:J,0))</f>
        <v>Constanza</v>
      </c>
      <c r="D2366" t="s">
        <v>5453</v>
      </c>
      <c r="G2366" t="s">
        <v>151</v>
      </c>
      <c r="H2366" s="1">
        <v>23292</v>
      </c>
      <c r="I2366">
        <v>58</v>
      </c>
      <c r="K2366" t="s">
        <v>76</v>
      </c>
      <c r="L2366" t="s">
        <v>5454</v>
      </c>
      <c r="M2366" t="s">
        <v>5452</v>
      </c>
      <c r="N2366" t="s">
        <v>97</v>
      </c>
      <c r="O2366" t="s">
        <v>98</v>
      </c>
      <c r="Q2366" t="s">
        <v>134</v>
      </c>
      <c r="T2366" t="s">
        <v>1836</v>
      </c>
      <c r="U2366" t="s">
        <v>56</v>
      </c>
      <c r="V2366">
        <v>18.904276192205799</v>
      </c>
      <c r="W2366">
        <v>-70.765247913143298</v>
      </c>
      <c r="X2366" t="s">
        <v>82</v>
      </c>
      <c r="Y2366" t="s">
        <v>57</v>
      </c>
      <c r="Z2366" t="s">
        <v>58</v>
      </c>
      <c r="AA2366" t="s">
        <v>155</v>
      </c>
      <c r="AB2366" t="s">
        <v>61</v>
      </c>
      <c r="AC2366" t="s">
        <v>61</v>
      </c>
      <c r="AD2366" t="s">
        <v>181</v>
      </c>
      <c r="AE2366" t="s">
        <v>157</v>
      </c>
      <c r="AF2366" t="s">
        <v>111</v>
      </c>
      <c r="AG2366" t="s">
        <v>5270</v>
      </c>
      <c r="AH2366" t="s">
        <v>135</v>
      </c>
      <c r="AI2366" s="2" t="s">
        <v>5455</v>
      </c>
      <c r="AJ2366">
        <v>0</v>
      </c>
      <c r="AK2366" t="s">
        <v>66</v>
      </c>
      <c r="AL2366">
        <v>1</v>
      </c>
      <c r="AN2366" t="s">
        <v>60</v>
      </c>
      <c r="AO2366" t="s">
        <v>170</v>
      </c>
      <c r="AT2366" s="1">
        <v>43729</v>
      </c>
      <c r="AU2366" t="s">
        <v>12971</v>
      </c>
      <c r="AW2366" t="s">
        <v>71</v>
      </c>
      <c r="AX2366" t="s">
        <v>72</v>
      </c>
    </row>
    <row r="2367" spans="1:50" ht="30" hidden="1" x14ac:dyDescent="0.25">
      <c r="A2367" t="str">
        <f>INDEX('Community ID'!B:B,MATCH(M2367,'Community ID'!A:A,0))</f>
        <v>Cañada las Palmas</v>
      </c>
      <c r="B2367" t="str">
        <f>INDEX('Community ID'!$K:$K,MATCH('Environmental Data'!$N2367,'Community ID'!J:J,0))</f>
        <v>Constanza</v>
      </c>
      <c r="D2367" t="s">
        <v>5493</v>
      </c>
      <c r="F2367" t="s">
        <v>583</v>
      </c>
      <c r="G2367" t="s">
        <v>151</v>
      </c>
      <c r="H2367" s="1">
        <v>20455</v>
      </c>
      <c r="I2367">
        <v>65</v>
      </c>
      <c r="K2367" t="s">
        <v>76</v>
      </c>
      <c r="L2367" t="s">
        <v>247</v>
      </c>
      <c r="M2367" t="s">
        <v>5452</v>
      </c>
      <c r="N2367" t="s">
        <v>97</v>
      </c>
      <c r="O2367" t="s">
        <v>98</v>
      </c>
      <c r="Q2367" t="s">
        <v>134</v>
      </c>
      <c r="T2367" t="s">
        <v>1836</v>
      </c>
      <c r="U2367" t="s">
        <v>56</v>
      </c>
      <c r="V2367">
        <v>18.9042559499097</v>
      </c>
      <c r="W2367">
        <v>-70.765349334171702</v>
      </c>
      <c r="X2367" t="s">
        <v>82</v>
      </c>
      <c r="Y2367" t="s">
        <v>82</v>
      </c>
      <c r="Z2367" t="s">
        <v>58</v>
      </c>
      <c r="AA2367" t="s">
        <v>84</v>
      </c>
      <c r="AB2367" t="s">
        <v>61</v>
      </c>
      <c r="AC2367" t="s">
        <v>61</v>
      </c>
      <c r="AD2367" t="s">
        <v>181</v>
      </c>
      <c r="AE2367" t="s">
        <v>157</v>
      </c>
      <c r="AF2367" t="s">
        <v>86</v>
      </c>
      <c r="AG2367" t="s">
        <v>5270</v>
      </c>
      <c r="AH2367" t="s">
        <v>621</v>
      </c>
      <c r="AI2367" s="2" t="s">
        <v>5494</v>
      </c>
      <c r="AJ2367">
        <v>1</v>
      </c>
      <c r="AK2367" t="s">
        <v>66</v>
      </c>
      <c r="AL2367">
        <v>4</v>
      </c>
      <c r="AN2367" t="s">
        <v>60</v>
      </c>
      <c r="AO2367" t="s">
        <v>67</v>
      </c>
      <c r="AT2367" s="1">
        <v>43729</v>
      </c>
      <c r="AU2367" t="s">
        <v>12972</v>
      </c>
      <c r="AW2367" t="s">
        <v>71</v>
      </c>
      <c r="AX2367" t="s">
        <v>72</v>
      </c>
    </row>
    <row r="2368" spans="1:50" hidden="1" x14ac:dyDescent="0.25">
      <c r="A2368" t="str">
        <f>INDEX('Community ID'!B:B,MATCH(M2368,'Community ID'!A:A,0))</f>
        <v>Cañada las Palmas</v>
      </c>
      <c r="B2368" t="str">
        <f>INDEX('Community ID'!$K:$K,MATCH('Environmental Data'!$N2368,'Community ID'!J:J,0))</f>
        <v>Constanza</v>
      </c>
      <c r="D2368" t="s">
        <v>5495</v>
      </c>
      <c r="F2368" t="s">
        <v>4231</v>
      </c>
      <c r="G2368" t="s">
        <v>151</v>
      </c>
      <c r="H2368" s="1">
        <v>25934</v>
      </c>
      <c r="I2368">
        <v>50</v>
      </c>
      <c r="J2368">
        <v>8093307397</v>
      </c>
      <c r="K2368" t="s">
        <v>76</v>
      </c>
      <c r="L2368" t="s">
        <v>1907</v>
      </c>
      <c r="M2368" t="s">
        <v>5469</v>
      </c>
      <c r="N2368" t="s">
        <v>97</v>
      </c>
      <c r="O2368" t="s">
        <v>147</v>
      </c>
      <c r="Q2368" t="s">
        <v>134</v>
      </c>
      <c r="T2368" t="s">
        <v>1836</v>
      </c>
      <c r="U2368" t="s">
        <v>56</v>
      </c>
      <c r="V2368">
        <v>18.9042532677006</v>
      </c>
      <c r="W2368">
        <v>-70.765412282264506</v>
      </c>
      <c r="X2368" t="s">
        <v>82</v>
      </c>
      <c r="Y2368" t="s">
        <v>82</v>
      </c>
      <c r="Z2368" t="s">
        <v>58</v>
      </c>
      <c r="AA2368" t="s">
        <v>155</v>
      </c>
      <c r="AC2368" t="s">
        <v>60</v>
      </c>
      <c r="AD2368" t="s">
        <v>181</v>
      </c>
      <c r="AE2368" t="s">
        <v>176</v>
      </c>
      <c r="AF2368" t="s">
        <v>111</v>
      </c>
      <c r="AG2368" t="s">
        <v>135</v>
      </c>
      <c r="AH2368" t="s">
        <v>2894</v>
      </c>
      <c r="AI2368" t="s">
        <v>5496</v>
      </c>
      <c r="AJ2368">
        <v>1</v>
      </c>
      <c r="AK2368" t="s">
        <v>66</v>
      </c>
      <c r="AL2368">
        <v>4</v>
      </c>
      <c r="AM2368">
        <v>2</v>
      </c>
      <c r="AN2368" t="s">
        <v>60</v>
      </c>
      <c r="AO2368" t="s">
        <v>67</v>
      </c>
      <c r="AT2368" s="1">
        <v>43729</v>
      </c>
      <c r="AU2368" t="s">
        <v>12973</v>
      </c>
      <c r="AW2368" t="s">
        <v>71</v>
      </c>
      <c r="AX2368" t="s">
        <v>72</v>
      </c>
    </row>
    <row r="2369" spans="1:50" hidden="1" x14ac:dyDescent="0.25">
      <c r="A2369" t="str">
        <f>INDEX('Community ID'!B:B,MATCH(M2369,'Community ID'!A:A,0))</f>
        <v>Cañada las Palmas</v>
      </c>
      <c r="B2369" t="str">
        <f>INDEX('Community ID'!$K:$K,MATCH('Environmental Data'!$N2369,'Community ID'!J:J,0))</f>
        <v>Constanza</v>
      </c>
      <c r="D2369" t="s">
        <v>5497</v>
      </c>
      <c r="H2369" t="s">
        <v>5498</v>
      </c>
      <c r="I2369">
        <v>17</v>
      </c>
      <c r="J2369">
        <v>8293356924</v>
      </c>
      <c r="K2369" t="s">
        <v>201</v>
      </c>
      <c r="L2369" t="s">
        <v>118</v>
      </c>
      <c r="M2369" t="s">
        <v>5452</v>
      </c>
      <c r="N2369" t="s">
        <v>97</v>
      </c>
      <c r="O2369" t="s">
        <v>98</v>
      </c>
      <c r="Q2369" t="s">
        <v>134</v>
      </c>
      <c r="T2369" t="s">
        <v>1836</v>
      </c>
      <c r="U2369" t="s">
        <v>56</v>
      </c>
      <c r="V2369">
        <v>18.9042305108335</v>
      </c>
      <c r="W2369">
        <v>-70.765426866775996</v>
      </c>
      <c r="X2369" t="s">
        <v>82</v>
      </c>
      <c r="Y2369" t="s">
        <v>275</v>
      </c>
      <c r="Z2369" t="s">
        <v>58</v>
      </c>
      <c r="AA2369" t="s">
        <v>84</v>
      </c>
      <c r="AC2369" t="s">
        <v>60</v>
      </c>
      <c r="AD2369" t="s">
        <v>181</v>
      </c>
      <c r="AE2369" t="s">
        <v>176</v>
      </c>
      <c r="AF2369" t="s">
        <v>63</v>
      </c>
      <c r="AG2369" t="s">
        <v>5270</v>
      </c>
      <c r="AH2369" t="s">
        <v>135</v>
      </c>
      <c r="AI2369" t="s">
        <v>2713</v>
      </c>
      <c r="AJ2369">
        <v>1</v>
      </c>
      <c r="AK2369" t="s">
        <v>66</v>
      </c>
      <c r="AL2369">
        <v>3</v>
      </c>
      <c r="AN2369" t="s">
        <v>60</v>
      </c>
      <c r="AO2369" t="s">
        <v>67</v>
      </c>
      <c r="AT2369" s="1">
        <v>43729</v>
      </c>
      <c r="AU2369" t="s">
        <v>12974</v>
      </c>
      <c r="AW2369" t="s">
        <v>71</v>
      </c>
      <c r="AX2369" t="s">
        <v>72</v>
      </c>
    </row>
    <row r="2370" spans="1:50" hidden="1" x14ac:dyDescent="0.25">
      <c r="A2370" t="str">
        <f>INDEX('Community ID'!B:B,MATCH(M2370,'Community ID'!A:A,0))</f>
        <v>Cañada las Palmas</v>
      </c>
      <c r="B2370" t="str">
        <f>INDEX('Community ID'!$K:$K,MATCH('Environmental Data'!$N2370,'Community ID'!J:J,0))</f>
        <v>Constanza</v>
      </c>
      <c r="D2370" t="s">
        <v>5499</v>
      </c>
      <c r="F2370" t="s">
        <v>1875</v>
      </c>
      <c r="G2370" t="s">
        <v>173</v>
      </c>
      <c r="H2370" s="1">
        <v>34335</v>
      </c>
      <c r="I2370">
        <v>27</v>
      </c>
      <c r="K2370" t="s">
        <v>76</v>
      </c>
      <c r="L2370" t="s">
        <v>127</v>
      </c>
      <c r="M2370" t="s">
        <v>5452</v>
      </c>
      <c r="N2370" t="s">
        <v>97</v>
      </c>
      <c r="O2370" t="s">
        <v>147</v>
      </c>
      <c r="T2370" t="s">
        <v>1836</v>
      </c>
      <c r="U2370" t="s">
        <v>56</v>
      </c>
      <c r="V2370">
        <v>18.904322795587401</v>
      </c>
      <c r="W2370">
        <v>-70.765401972523605</v>
      </c>
      <c r="X2370" t="s">
        <v>82</v>
      </c>
      <c r="Y2370" t="s">
        <v>82</v>
      </c>
      <c r="Z2370" t="s">
        <v>58</v>
      </c>
      <c r="AA2370" t="s">
        <v>155</v>
      </c>
      <c r="AB2370" t="s">
        <v>60</v>
      </c>
      <c r="AD2370" t="s">
        <v>181</v>
      </c>
      <c r="AE2370" t="s">
        <v>176</v>
      </c>
      <c r="AF2370" t="s">
        <v>86</v>
      </c>
      <c r="AG2370" t="s">
        <v>135</v>
      </c>
      <c r="AH2370" t="s">
        <v>135</v>
      </c>
      <c r="AI2370" t="s">
        <v>5500</v>
      </c>
      <c r="AJ2370">
        <v>1</v>
      </c>
      <c r="AK2370" t="s">
        <v>66</v>
      </c>
      <c r="AL2370">
        <v>4</v>
      </c>
      <c r="AM2370">
        <v>1</v>
      </c>
      <c r="AN2370" t="s">
        <v>60</v>
      </c>
      <c r="AO2370" t="s">
        <v>67</v>
      </c>
      <c r="AT2370" s="1">
        <v>43729</v>
      </c>
      <c r="AU2370" t="s">
        <v>12975</v>
      </c>
      <c r="AW2370" t="s">
        <v>71</v>
      </c>
      <c r="AX2370" t="s">
        <v>72</v>
      </c>
    </row>
    <row r="2371" spans="1:50" hidden="1" x14ac:dyDescent="0.25">
      <c r="A2371" t="str">
        <f>INDEX('Community ID'!B:B,MATCH(M2371,'Community ID'!A:A,0))</f>
        <v>Cañada las Palmas</v>
      </c>
      <c r="B2371" t="str">
        <f>INDEX('Community ID'!$K:$K,MATCH('Environmental Data'!$N2371,'Community ID'!J:J,0))</f>
        <v>Constanza</v>
      </c>
      <c r="D2371" t="s">
        <v>5501</v>
      </c>
      <c r="G2371" t="s">
        <v>173</v>
      </c>
      <c r="H2371" s="1">
        <v>15342</v>
      </c>
      <c r="I2371">
        <v>79</v>
      </c>
      <c r="K2371" t="s">
        <v>76</v>
      </c>
      <c r="L2371" t="s">
        <v>2506</v>
      </c>
      <c r="M2371" t="s">
        <v>5452</v>
      </c>
      <c r="N2371" t="s">
        <v>97</v>
      </c>
      <c r="O2371" t="s">
        <v>147</v>
      </c>
      <c r="T2371" t="s">
        <v>1836</v>
      </c>
      <c r="U2371" t="s">
        <v>56</v>
      </c>
      <c r="V2371">
        <v>18.9045375818562</v>
      </c>
      <c r="W2371">
        <v>-70.765452263942606</v>
      </c>
      <c r="X2371" t="s">
        <v>82</v>
      </c>
      <c r="Y2371" t="s">
        <v>82</v>
      </c>
      <c r="Z2371" t="s">
        <v>58</v>
      </c>
      <c r="AA2371" t="s">
        <v>84</v>
      </c>
      <c r="AC2371" t="s">
        <v>60</v>
      </c>
      <c r="AD2371" t="s">
        <v>181</v>
      </c>
      <c r="AE2371" t="s">
        <v>176</v>
      </c>
      <c r="AF2371" t="s">
        <v>63</v>
      </c>
      <c r="AG2371" t="s">
        <v>135</v>
      </c>
      <c r="AH2371" t="s">
        <v>135</v>
      </c>
      <c r="AI2371" t="s">
        <v>2713</v>
      </c>
      <c r="AJ2371">
        <v>1</v>
      </c>
      <c r="AK2371" t="s">
        <v>66</v>
      </c>
      <c r="AL2371">
        <v>1</v>
      </c>
      <c r="AN2371" t="s">
        <v>60</v>
      </c>
      <c r="AO2371" t="s">
        <v>67</v>
      </c>
      <c r="AT2371" s="1">
        <v>43729</v>
      </c>
      <c r="AU2371" t="s">
        <v>12976</v>
      </c>
      <c r="AW2371" t="s">
        <v>71</v>
      </c>
      <c r="AX2371" t="s">
        <v>72</v>
      </c>
    </row>
    <row r="2372" spans="1:50" hidden="1" x14ac:dyDescent="0.25">
      <c r="A2372" t="str">
        <f>INDEX('Community ID'!B:B,MATCH(M2372,'Community ID'!A:A,0))</f>
        <v>Cañada las Palmas</v>
      </c>
      <c r="B2372" t="str">
        <f>INDEX('Community ID'!$K:$K,MATCH('Environmental Data'!$N2372,'Community ID'!J:J,0))</f>
        <v>Constanza</v>
      </c>
      <c r="D2372" t="s">
        <v>5502</v>
      </c>
      <c r="G2372" t="s">
        <v>173</v>
      </c>
      <c r="H2372" s="1">
        <v>23012</v>
      </c>
      <c r="I2372">
        <v>58</v>
      </c>
      <c r="J2372">
        <v>8295172027</v>
      </c>
      <c r="K2372" t="s">
        <v>76</v>
      </c>
      <c r="L2372" t="s">
        <v>108</v>
      </c>
      <c r="M2372" t="s">
        <v>5452</v>
      </c>
      <c r="N2372" t="s">
        <v>97</v>
      </c>
      <c r="O2372" t="s">
        <v>147</v>
      </c>
      <c r="Q2372" t="s">
        <v>953</v>
      </c>
      <c r="T2372" t="s">
        <v>1836</v>
      </c>
      <c r="U2372" t="s">
        <v>56</v>
      </c>
      <c r="V2372">
        <v>18.904477830082001</v>
      </c>
      <c r="W2372">
        <v>-70.765598840259699</v>
      </c>
      <c r="X2372" t="s">
        <v>82</v>
      </c>
      <c r="Y2372" t="s">
        <v>82</v>
      </c>
      <c r="Z2372" t="s">
        <v>58</v>
      </c>
      <c r="AA2372" t="s">
        <v>155</v>
      </c>
      <c r="AB2372" t="s">
        <v>60</v>
      </c>
      <c r="AD2372" t="s">
        <v>181</v>
      </c>
      <c r="AE2372" t="s">
        <v>176</v>
      </c>
      <c r="AF2372" t="s">
        <v>63</v>
      </c>
      <c r="AG2372" t="s">
        <v>5503</v>
      </c>
      <c r="AH2372" t="s">
        <v>5504</v>
      </c>
      <c r="AI2372" t="s">
        <v>2713</v>
      </c>
      <c r="AJ2372">
        <v>1</v>
      </c>
      <c r="AK2372" t="s">
        <v>89</v>
      </c>
      <c r="AL2372">
        <v>2</v>
      </c>
      <c r="AM2372">
        <v>1</v>
      </c>
      <c r="AN2372" t="s">
        <v>60</v>
      </c>
      <c r="AO2372" t="s">
        <v>67</v>
      </c>
      <c r="AT2372" s="1">
        <v>43729</v>
      </c>
      <c r="AU2372" t="s">
        <v>12977</v>
      </c>
      <c r="AW2372" t="s">
        <v>71</v>
      </c>
      <c r="AX2372" t="s">
        <v>72</v>
      </c>
    </row>
    <row r="2373" spans="1:50" ht="30" hidden="1" x14ac:dyDescent="0.25">
      <c r="A2373" t="str">
        <f>INDEX('Community ID'!B:B,MATCH(M2373,'Community ID'!A:A,0))</f>
        <v>Cañada las Palmas</v>
      </c>
      <c r="B2373" t="str">
        <f>INDEX('Community ID'!$K:$K,MATCH('Environmental Data'!$N2373,'Community ID'!J:J,0))</f>
        <v>Constanza</v>
      </c>
      <c r="D2373" t="s">
        <v>5505</v>
      </c>
      <c r="G2373" t="s">
        <v>173</v>
      </c>
      <c r="H2373" s="1">
        <v>36222</v>
      </c>
      <c r="I2373">
        <v>22</v>
      </c>
      <c r="K2373" t="s">
        <v>76</v>
      </c>
      <c r="L2373" t="s">
        <v>108</v>
      </c>
      <c r="M2373" t="s">
        <v>5452</v>
      </c>
      <c r="N2373" t="s">
        <v>97</v>
      </c>
      <c r="O2373" t="s">
        <v>147</v>
      </c>
      <c r="T2373" t="s">
        <v>1836</v>
      </c>
      <c r="U2373" t="s">
        <v>56</v>
      </c>
      <c r="V2373">
        <v>18.9035383751791</v>
      </c>
      <c r="W2373">
        <v>-70.764912217921307</v>
      </c>
      <c r="X2373" t="s">
        <v>82</v>
      </c>
      <c r="Y2373" t="s">
        <v>275</v>
      </c>
      <c r="Z2373" t="s">
        <v>58</v>
      </c>
      <c r="AA2373" t="s">
        <v>84</v>
      </c>
      <c r="AB2373" t="s">
        <v>61</v>
      </c>
      <c r="AC2373" t="s">
        <v>61</v>
      </c>
      <c r="AD2373" t="s">
        <v>181</v>
      </c>
      <c r="AE2373" t="s">
        <v>176</v>
      </c>
      <c r="AF2373" t="s">
        <v>63</v>
      </c>
      <c r="AG2373" t="s">
        <v>5506</v>
      </c>
      <c r="AH2373" t="s">
        <v>135</v>
      </c>
      <c r="AI2373" s="2" t="s">
        <v>5507</v>
      </c>
      <c r="AJ2373">
        <v>1</v>
      </c>
      <c r="AK2373" t="s">
        <v>66</v>
      </c>
      <c r="AL2373">
        <v>4</v>
      </c>
      <c r="AM2373">
        <v>2</v>
      </c>
      <c r="AN2373" t="s">
        <v>60</v>
      </c>
      <c r="AO2373" t="s">
        <v>67</v>
      </c>
      <c r="AT2373" s="1">
        <v>43729</v>
      </c>
      <c r="AU2373" t="s">
        <v>12978</v>
      </c>
      <c r="AW2373" t="s">
        <v>71</v>
      </c>
      <c r="AX2373" t="s">
        <v>72</v>
      </c>
    </row>
    <row r="2374" spans="1:50" hidden="1" x14ac:dyDescent="0.25">
      <c r="A2374" t="str">
        <f>INDEX('Community ID'!B:B,MATCH(M2374,'Community ID'!A:A,0))</f>
        <v>Cañada las Palmas</v>
      </c>
      <c r="B2374" t="str">
        <f>INDEX('Community ID'!$K:$K,MATCH('Environmental Data'!$N2374,'Community ID'!J:J,0))</f>
        <v>Constanza</v>
      </c>
      <c r="D2374" t="s">
        <v>5508</v>
      </c>
      <c r="F2374" t="s">
        <v>5509</v>
      </c>
      <c r="G2374" t="s">
        <v>173</v>
      </c>
      <c r="H2374" s="1">
        <v>24473</v>
      </c>
      <c r="I2374">
        <v>54</v>
      </c>
      <c r="J2374">
        <v>8296763941</v>
      </c>
      <c r="K2374" t="s">
        <v>76</v>
      </c>
      <c r="L2374" t="s">
        <v>5454</v>
      </c>
      <c r="M2374" t="s">
        <v>5452</v>
      </c>
      <c r="N2374" t="s">
        <v>97</v>
      </c>
      <c r="O2374" t="s">
        <v>98</v>
      </c>
      <c r="T2374" t="s">
        <v>1836</v>
      </c>
      <c r="U2374" t="s">
        <v>56</v>
      </c>
      <c r="V2374">
        <v>18.9035383751791</v>
      </c>
      <c r="W2374">
        <v>-70.764912217921307</v>
      </c>
      <c r="X2374" t="s">
        <v>82</v>
      </c>
      <c r="Y2374" t="s">
        <v>57</v>
      </c>
      <c r="Z2374" t="s">
        <v>58</v>
      </c>
      <c r="AA2374" t="s">
        <v>84</v>
      </c>
      <c r="AC2374" t="s">
        <v>60</v>
      </c>
      <c r="AD2374" t="s">
        <v>181</v>
      </c>
      <c r="AE2374" t="s">
        <v>176</v>
      </c>
      <c r="AF2374" t="s">
        <v>63</v>
      </c>
      <c r="AG2374" t="s">
        <v>5510</v>
      </c>
      <c r="AH2374" t="s">
        <v>135</v>
      </c>
      <c r="AI2374" t="s">
        <v>5511</v>
      </c>
      <c r="AJ2374">
        <v>1</v>
      </c>
      <c r="AK2374" t="s">
        <v>66</v>
      </c>
      <c r="AL2374">
        <v>4</v>
      </c>
      <c r="AN2374" t="s">
        <v>60</v>
      </c>
      <c r="AO2374" t="s">
        <v>67</v>
      </c>
      <c r="AT2374" s="1">
        <v>43729</v>
      </c>
      <c r="AU2374" t="s">
        <v>12979</v>
      </c>
      <c r="AW2374" t="s">
        <v>71</v>
      </c>
      <c r="AX2374" t="s">
        <v>72</v>
      </c>
    </row>
    <row r="2375" spans="1:50" hidden="1" x14ac:dyDescent="0.25">
      <c r="A2375" t="str">
        <f>INDEX('Community ID'!B:B,MATCH(M2375,'Community ID'!A:A,0))</f>
        <v>Cañada las Palmas</v>
      </c>
      <c r="B2375" t="str">
        <f>INDEX('Community ID'!$K:$K,MATCH('Environmental Data'!$N2375,'Community ID'!J:J,0))</f>
        <v>Constanza</v>
      </c>
      <c r="D2375" t="s">
        <v>5512</v>
      </c>
      <c r="F2375" t="s">
        <v>5513</v>
      </c>
      <c r="G2375" t="s">
        <v>173</v>
      </c>
      <c r="H2375" s="1">
        <v>36807</v>
      </c>
      <c r="I2375">
        <v>21</v>
      </c>
      <c r="J2375">
        <v>8292321171</v>
      </c>
      <c r="K2375" t="s">
        <v>201</v>
      </c>
      <c r="L2375" t="s">
        <v>118</v>
      </c>
      <c r="M2375" t="s">
        <v>5452</v>
      </c>
      <c r="N2375" t="s">
        <v>97</v>
      </c>
      <c r="O2375" t="s">
        <v>147</v>
      </c>
      <c r="T2375" t="s">
        <v>1836</v>
      </c>
      <c r="U2375" t="s">
        <v>56</v>
      </c>
      <c r="V2375">
        <v>18.903537411260299</v>
      </c>
      <c r="W2375">
        <v>-70.765048423847801</v>
      </c>
      <c r="X2375" t="s">
        <v>82</v>
      </c>
      <c r="Y2375" t="s">
        <v>82</v>
      </c>
      <c r="Z2375" t="s">
        <v>58</v>
      </c>
      <c r="AA2375" t="s">
        <v>59</v>
      </c>
      <c r="AC2375" t="s">
        <v>60</v>
      </c>
      <c r="AD2375" t="s">
        <v>181</v>
      </c>
      <c r="AE2375" t="s">
        <v>176</v>
      </c>
      <c r="AF2375" t="s">
        <v>63</v>
      </c>
      <c r="AG2375" t="s">
        <v>135</v>
      </c>
      <c r="AH2375" t="s">
        <v>135</v>
      </c>
      <c r="AI2375" t="s">
        <v>5514</v>
      </c>
      <c r="AJ2375">
        <v>1</v>
      </c>
      <c r="AK2375" t="s">
        <v>66</v>
      </c>
      <c r="AL2375">
        <v>5</v>
      </c>
      <c r="AN2375" t="s">
        <v>60</v>
      </c>
      <c r="AO2375" t="s">
        <v>67</v>
      </c>
      <c r="AT2375" s="1">
        <v>43729</v>
      </c>
      <c r="AU2375" t="s">
        <v>12980</v>
      </c>
      <c r="AW2375" t="s">
        <v>71</v>
      </c>
      <c r="AX2375" t="s">
        <v>72</v>
      </c>
    </row>
    <row r="2376" spans="1:50" ht="30" hidden="1" x14ac:dyDescent="0.25">
      <c r="A2376" t="str">
        <f>INDEX('Community ID'!B:B,MATCH(M2376,'Community ID'!A:A,0))</f>
        <v>Cañada las Palmas</v>
      </c>
      <c r="B2376" t="str">
        <f>INDEX('Community ID'!$K:$K,MATCH('Environmental Data'!$N2376,'Community ID'!J:J,0))</f>
        <v>Constanza</v>
      </c>
      <c r="D2376" t="s">
        <v>5515</v>
      </c>
      <c r="F2376" t="s">
        <v>5516</v>
      </c>
      <c r="G2376" t="s">
        <v>151</v>
      </c>
      <c r="H2376" s="1">
        <v>26275</v>
      </c>
      <c r="I2376">
        <v>50</v>
      </c>
      <c r="K2376" t="s">
        <v>76</v>
      </c>
      <c r="L2376" t="s">
        <v>50</v>
      </c>
      <c r="M2376" t="s">
        <v>5469</v>
      </c>
      <c r="N2376" t="s">
        <v>97</v>
      </c>
      <c r="O2376" t="s">
        <v>5517</v>
      </c>
      <c r="Q2376" t="s">
        <v>134</v>
      </c>
      <c r="S2376">
        <v>5300336889</v>
      </c>
      <c r="T2376" t="s">
        <v>1836</v>
      </c>
      <c r="U2376" t="s">
        <v>56</v>
      </c>
      <c r="V2376">
        <v>18.9035060210329</v>
      </c>
      <c r="W2376">
        <v>-70.764684062517006</v>
      </c>
      <c r="X2376" t="s">
        <v>57</v>
      </c>
      <c r="Y2376" t="s">
        <v>196</v>
      </c>
      <c r="Z2376" t="s">
        <v>58</v>
      </c>
      <c r="AA2376" t="s">
        <v>84</v>
      </c>
      <c r="AC2376" t="s">
        <v>60</v>
      </c>
      <c r="AD2376" t="s">
        <v>181</v>
      </c>
      <c r="AE2376" t="s">
        <v>157</v>
      </c>
      <c r="AF2376" t="s">
        <v>86</v>
      </c>
      <c r="AG2376" t="s">
        <v>135</v>
      </c>
      <c r="AH2376" t="s">
        <v>135</v>
      </c>
      <c r="AI2376" s="2" t="s">
        <v>5518</v>
      </c>
      <c r="AJ2376">
        <v>1</v>
      </c>
      <c r="AK2376" t="s">
        <v>66</v>
      </c>
      <c r="AL2376">
        <v>1</v>
      </c>
      <c r="AN2376" t="s">
        <v>60</v>
      </c>
      <c r="AO2376" t="s">
        <v>170</v>
      </c>
      <c r="AT2376" s="1">
        <v>43729</v>
      </c>
      <c r="AU2376" t="s">
        <v>12981</v>
      </c>
      <c r="AW2376" t="s">
        <v>71</v>
      </c>
      <c r="AX2376" t="s">
        <v>72</v>
      </c>
    </row>
    <row r="2377" spans="1:50" hidden="1" x14ac:dyDescent="0.25">
      <c r="A2377" t="str">
        <f>INDEX('Community ID'!B:B,MATCH(M2377,'Community ID'!A:A,0))</f>
        <v>Cañada las Palmas</v>
      </c>
      <c r="B2377" t="str">
        <f>INDEX('Community ID'!$K:$K,MATCH('Environmental Data'!$N2377,'Community ID'!J:J,0))</f>
        <v>Constanza</v>
      </c>
      <c r="D2377" t="s">
        <v>5519</v>
      </c>
      <c r="F2377" t="s">
        <v>5520</v>
      </c>
      <c r="G2377" t="s">
        <v>151</v>
      </c>
      <c r="H2377" s="1">
        <v>17513</v>
      </c>
      <c r="I2377">
        <v>74</v>
      </c>
      <c r="J2377">
        <v>8297872623</v>
      </c>
      <c r="K2377" t="s">
        <v>76</v>
      </c>
      <c r="L2377" t="s">
        <v>2506</v>
      </c>
      <c r="M2377" t="s">
        <v>5452</v>
      </c>
      <c r="N2377" t="s">
        <v>97</v>
      </c>
      <c r="O2377" t="s">
        <v>98</v>
      </c>
      <c r="Q2377" t="s">
        <v>134</v>
      </c>
      <c r="S2377">
        <v>5300234019</v>
      </c>
      <c r="T2377" t="s">
        <v>1836</v>
      </c>
      <c r="U2377" t="s">
        <v>56</v>
      </c>
      <c r="V2377">
        <v>18.903424590843599</v>
      </c>
      <c r="W2377">
        <v>-70.764267649567401</v>
      </c>
      <c r="X2377" t="s">
        <v>82</v>
      </c>
      <c r="Y2377" t="s">
        <v>82</v>
      </c>
      <c r="Z2377" t="s">
        <v>58</v>
      </c>
      <c r="AA2377" t="s">
        <v>84</v>
      </c>
      <c r="AB2377" t="s">
        <v>60</v>
      </c>
      <c r="AC2377" t="s">
        <v>61</v>
      </c>
      <c r="AD2377" t="s">
        <v>156</v>
      </c>
      <c r="AE2377" t="s">
        <v>176</v>
      </c>
      <c r="AF2377" t="s">
        <v>111</v>
      </c>
      <c r="AG2377" t="s">
        <v>5270</v>
      </c>
      <c r="AH2377" t="s">
        <v>135</v>
      </c>
      <c r="AI2377" t="s">
        <v>5521</v>
      </c>
      <c r="AJ2377">
        <v>1</v>
      </c>
      <c r="AK2377" t="s">
        <v>66</v>
      </c>
      <c r="AL2377">
        <v>3</v>
      </c>
      <c r="AN2377" t="s">
        <v>60</v>
      </c>
      <c r="AO2377" t="s">
        <v>170</v>
      </c>
      <c r="AT2377" s="1">
        <v>43729</v>
      </c>
      <c r="AU2377" t="s">
        <v>12982</v>
      </c>
      <c r="AW2377" t="s">
        <v>71</v>
      </c>
      <c r="AX2377" t="s">
        <v>72</v>
      </c>
    </row>
    <row r="2378" spans="1:50" hidden="1" x14ac:dyDescent="0.25">
      <c r="A2378" t="str">
        <f>INDEX('Community ID'!B:B,MATCH(M2378,'Community ID'!A:A,0))</f>
        <v>El Chorro</v>
      </c>
      <c r="B2378" t="str">
        <f>INDEX('Community ID'!$K:$K,MATCH('Environmental Data'!$N2378,'Community ID'!J:J,0))</f>
        <v>Constanza</v>
      </c>
      <c r="D2378" t="s">
        <v>5522</v>
      </c>
      <c r="G2378" t="s">
        <v>173</v>
      </c>
      <c r="H2378" t="s">
        <v>5523</v>
      </c>
      <c r="I2378">
        <v>57</v>
      </c>
      <c r="J2378">
        <v>8298788794</v>
      </c>
      <c r="K2378" t="s">
        <v>76</v>
      </c>
      <c r="M2378" t="s">
        <v>5326</v>
      </c>
      <c r="N2378" t="s">
        <v>79</v>
      </c>
      <c r="O2378" t="s">
        <v>147</v>
      </c>
      <c r="T2378" t="s">
        <v>5487</v>
      </c>
      <c r="U2378" t="s">
        <v>56</v>
      </c>
      <c r="V2378">
        <v>18.906108199999998</v>
      </c>
      <c r="W2378">
        <v>-70.750853599999999</v>
      </c>
      <c r="X2378" t="s">
        <v>196</v>
      </c>
      <c r="Y2378" t="s">
        <v>196</v>
      </c>
      <c r="AA2378" t="s">
        <v>84</v>
      </c>
      <c r="AC2378" t="s">
        <v>60</v>
      </c>
      <c r="AD2378" t="s">
        <v>156</v>
      </c>
      <c r="AE2378" t="s">
        <v>176</v>
      </c>
      <c r="AF2378" t="s">
        <v>63</v>
      </c>
      <c r="AG2378" t="s">
        <v>621</v>
      </c>
      <c r="AH2378" t="s">
        <v>621</v>
      </c>
      <c r="AI2378" t="s">
        <v>307</v>
      </c>
      <c r="AJ2378">
        <v>1</v>
      </c>
      <c r="AK2378" t="s">
        <v>89</v>
      </c>
      <c r="AL2378">
        <v>2</v>
      </c>
      <c r="AM2378">
        <v>0</v>
      </c>
      <c r="AN2378" t="s">
        <v>60</v>
      </c>
      <c r="AO2378" t="s">
        <v>67</v>
      </c>
      <c r="AT2378" s="1">
        <v>43720</v>
      </c>
      <c r="AU2378" t="s">
        <v>12983</v>
      </c>
      <c r="AW2378" t="s">
        <v>71</v>
      </c>
      <c r="AX2378" t="s">
        <v>72</v>
      </c>
    </row>
    <row r="2379" spans="1:50" hidden="1" x14ac:dyDescent="0.25">
      <c r="A2379" t="str">
        <f>INDEX('Community ID'!B:B,MATCH(M2379,'Community ID'!A:A,0))</f>
        <v>Los Gajitos</v>
      </c>
      <c r="B2379" t="str">
        <f>INDEX('Community ID'!$K:$K,MATCH('Environmental Data'!$N2379,'Community ID'!J:J,0))</f>
        <v>Constanza</v>
      </c>
      <c r="D2379" t="s">
        <v>5276</v>
      </c>
      <c r="G2379" t="s">
        <v>151</v>
      </c>
      <c r="H2379" t="s">
        <v>5278</v>
      </c>
      <c r="I2379">
        <v>33</v>
      </c>
      <c r="K2379" t="s">
        <v>76</v>
      </c>
      <c r="M2379" t="s">
        <v>5275</v>
      </c>
      <c r="N2379" t="s">
        <v>97</v>
      </c>
      <c r="O2379" t="s">
        <v>98</v>
      </c>
      <c r="T2379" t="s">
        <v>5277</v>
      </c>
      <c r="U2379" t="s">
        <v>56</v>
      </c>
      <c r="V2379">
        <v>18.915930500000002</v>
      </c>
      <c r="W2379">
        <v>-70.7600549</v>
      </c>
      <c r="X2379" t="s">
        <v>57</v>
      </c>
      <c r="Y2379" t="s">
        <v>196</v>
      </c>
      <c r="AA2379" t="s">
        <v>59</v>
      </c>
      <c r="AB2379" t="s">
        <v>60</v>
      </c>
      <c r="AD2379" t="s">
        <v>156</v>
      </c>
      <c r="AE2379" t="s">
        <v>176</v>
      </c>
      <c r="AG2379" t="s">
        <v>64</v>
      </c>
      <c r="AH2379" t="s">
        <v>135</v>
      </c>
      <c r="AI2379" t="s">
        <v>65</v>
      </c>
      <c r="AJ2379">
        <v>2</v>
      </c>
      <c r="AK2379" t="s">
        <v>5279</v>
      </c>
      <c r="AL2379">
        <v>3</v>
      </c>
      <c r="AM2379">
        <v>1</v>
      </c>
      <c r="AO2379" t="s">
        <v>67</v>
      </c>
      <c r="AT2379" s="1">
        <v>43719</v>
      </c>
      <c r="AU2379" t="s">
        <v>12984</v>
      </c>
      <c r="AW2379" t="s">
        <v>71</v>
      </c>
      <c r="AX2379" t="s">
        <v>72</v>
      </c>
    </row>
    <row r="2380" spans="1:50" ht="30" hidden="1" x14ac:dyDescent="0.25">
      <c r="A2380" t="str">
        <f>INDEX('Community ID'!B:B,MATCH(M2380,'Community ID'!A:A,0))</f>
        <v>Rio Grande</v>
      </c>
      <c r="B2380" t="str">
        <f>INDEX('Community ID'!$K:$K,MATCH('Environmental Data'!$N2380,'Community ID'!J:J,0))</f>
        <v>Constanza</v>
      </c>
      <c r="D2380" t="s">
        <v>5524</v>
      </c>
      <c r="F2380" t="s">
        <v>5525</v>
      </c>
      <c r="G2380" t="s">
        <v>151</v>
      </c>
      <c r="H2380" s="1">
        <v>15801</v>
      </c>
      <c r="I2380">
        <v>78</v>
      </c>
      <c r="K2380" t="s">
        <v>76</v>
      </c>
      <c r="L2380" t="s">
        <v>247</v>
      </c>
      <c r="M2380" t="s">
        <v>5526</v>
      </c>
      <c r="N2380" t="s">
        <v>97</v>
      </c>
      <c r="O2380" t="s">
        <v>98</v>
      </c>
      <c r="R2380" t="s">
        <v>134</v>
      </c>
      <c r="T2380" t="s">
        <v>1836</v>
      </c>
      <c r="U2380" t="s">
        <v>56</v>
      </c>
      <c r="V2380">
        <v>18.8725838810381</v>
      </c>
      <c r="W2380">
        <v>-70.727941319412295</v>
      </c>
      <c r="X2380" t="s">
        <v>82</v>
      </c>
      <c r="Y2380" t="s">
        <v>82</v>
      </c>
      <c r="Z2380" t="s">
        <v>83</v>
      </c>
      <c r="AA2380" t="s">
        <v>84</v>
      </c>
      <c r="AC2380" t="s">
        <v>60</v>
      </c>
      <c r="AD2380" t="s">
        <v>181</v>
      </c>
      <c r="AE2380" t="s">
        <v>157</v>
      </c>
      <c r="AF2380" t="s">
        <v>86</v>
      </c>
      <c r="AG2380" t="s">
        <v>135</v>
      </c>
      <c r="AH2380" t="s">
        <v>135</v>
      </c>
      <c r="AI2380" s="2" t="s">
        <v>5527</v>
      </c>
      <c r="AJ2380">
        <v>1</v>
      </c>
      <c r="AK2380" t="s">
        <v>1314</v>
      </c>
      <c r="AL2380">
        <v>1</v>
      </c>
      <c r="AN2380" t="s">
        <v>60</v>
      </c>
      <c r="AO2380" t="s">
        <v>67</v>
      </c>
      <c r="AT2380" s="1">
        <v>43719</v>
      </c>
      <c r="AU2380" t="s">
        <v>12985</v>
      </c>
      <c r="AW2380" t="s">
        <v>71</v>
      </c>
      <c r="AX2380" t="s">
        <v>72</v>
      </c>
    </row>
    <row r="2381" spans="1:50" hidden="1" x14ac:dyDescent="0.25">
      <c r="A2381" t="str">
        <f>INDEX('Community ID'!B:B,MATCH(M2381,'Community ID'!A:A,0))</f>
        <v>Rio Grande</v>
      </c>
      <c r="B2381" t="str">
        <f>INDEX('Community ID'!$K:$K,MATCH('Environmental Data'!$N2381,'Community ID'!J:J,0))</f>
        <v>Constanza</v>
      </c>
      <c r="D2381" t="s">
        <v>5528</v>
      </c>
      <c r="G2381" t="s">
        <v>173</v>
      </c>
      <c r="H2381" t="s">
        <v>5529</v>
      </c>
      <c r="I2381">
        <v>68</v>
      </c>
      <c r="K2381" t="s">
        <v>76</v>
      </c>
      <c r="L2381" t="s">
        <v>108</v>
      </c>
      <c r="M2381" t="s">
        <v>5526</v>
      </c>
      <c r="N2381" t="s">
        <v>97</v>
      </c>
      <c r="O2381" t="s">
        <v>98</v>
      </c>
      <c r="R2381" t="s">
        <v>134</v>
      </c>
      <c r="T2381" t="s">
        <v>1836</v>
      </c>
      <c r="U2381" t="s">
        <v>56</v>
      </c>
      <c r="V2381">
        <v>18.872172413411398</v>
      </c>
      <c r="W2381">
        <v>-70.727598331934502</v>
      </c>
      <c r="X2381" t="s">
        <v>82</v>
      </c>
      <c r="Y2381" t="s">
        <v>82</v>
      </c>
      <c r="Z2381" t="s">
        <v>83</v>
      </c>
      <c r="AA2381" t="s">
        <v>84</v>
      </c>
      <c r="AB2381" t="s">
        <v>60</v>
      </c>
      <c r="AD2381" t="s">
        <v>181</v>
      </c>
      <c r="AE2381" t="s">
        <v>176</v>
      </c>
      <c r="AF2381" t="s">
        <v>63</v>
      </c>
      <c r="AG2381" t="s">
        <v>621</v>
      </c>
      <c r="AH2381" t="s">
        <v>621</v>
      </c>
      <c r="AI2381" t="s">
        <v>5514</v>
      </c>
      <c r="AJ2381">
        <v>1</v>
      </c>
      <c r="AK2381" t="s">
        <v>1314</v>
      </c>
      <c r="AL2381">
        <v>2</v>
      </c>
      <c r="AN2381" t="s">
        <v>60</v>
      </c>
      <c r="AO2381" t="s">
        <v>67</v>
      </c>
      <c r="AT2381" s="1">
        <v>43719</v>
      </c>
      <c r="AU2381" t="s">
        <v>12986</v>
      </c>
      <c r="AW2381" t="s">
        <v>71</v>
      </c>
      <c r="AX2381" t="s">
        <v>72</v>
      </c>
    </row>
    <row r="2382" spans="1:50" hidden="1" x14ac:dyDescent="0.25">
      <c r="A2382" t="str">
        <f>INDEX('Community ID'!B:B,MATCH(M2382,'Community ID'!A:A,0))</f>
        <v>Rio Grande</v>
      </c>
      <c r="B2382" t="str">
        <f>INDEX('Community ID'!$K:$K,MATCH('Environmental Data'!$N2382,'Community ID'!J:J,0))</f>
        <v>Constanza</v>
      </c>
      <c r="D2382" t="s">
        <v>5530</v>
      </c>
      <c r="G2382" t="s">
        <v>173</v>
      </c>
      <c r="H2382" s="1">
        <v>24087</v>
      </c>
      <c r="I2382">
        <v>56</v>
      </c>
      <c r="K2382" t="s">
        <v>76</v>
      </c>
      <c r="M2382" t="s">
        <v>5526</v>
      </c>
      <c r="N2382" t="s">
        <v>79</v>
      </c>
      <c r="O2382" t="s">
        <v>147</v>
      </c>
      <c r="T2382" t="s">
        <v>5487</v>
      </c>
      <c r="U2382" t="s">
        <v>56</v>
      </c>
      <c r="V2382">
        <v>18.864852200000001</v>
      </c>
      <c r="W2382">
        <v>-70.709226700000002</v>
      </c>
      <c r="X2382" t="s">
        <v>57</v>
      </c>
      <c r="Y2382" t="s">
        <v>57</v>
      </c>
      <c r="Z2382" t="s">
        <v>83</v>
      </c>
      <c r="AA2382" t="s">
        <v>84</v>
      </c>
      <c r="AB2382" t="s">
        <v>60</v>
      </c>
      <c r="AD2382" t="s">
        <v>156</v>
      </c>
      <c r="AE2382" t="s">
        <v>157</v>
      </c>
      <c r="AF2382" t="s">
        <v>111</v>
      </c>
      <c r="AG2382" t="s">
        <v>621</v>
      </c>
      <c r="AH2382" t="s">
        <v>621</v>
      </c>
      <c r="AI2382" t="s">
        <v>1114</v>
      </c>
      <c r="AJ2382">
        <v>1</v>
      </c>
      <c r="AK2382" t="s">
        <v>89</v>
      </c>
      <c r="AL2382">
        <v>6</v>
      </c>
      <c r="AM2382">
        <v>1</v>
      </c>
      <c r="AN2382" t="s">
        <v>60</v>
      </c>
      <c r="AO2382" t="s">
        <v>67</v>
      </c>
      <c r="AT2382" s="1">
        <v>43719</v>
      </c>
      <c r="AU2382" t="s">
        <v>12987</v>
      </c>
      <c r="AW2382" t="s">
        <v>71</v>
      </c>
      <c r="AX2382" t="s">
        <v>72</v>
      </c>
    </row>
    <row r="2383" spans="1:50" ht="30" hidden="1" x14ac:dyDescent="0.25">
      <c r="A2383" t="str">
        <f>INDEX('Community ID'!B:B,MATCH(M2383,'Community ID'!A:A,0))</f>
        <v>Rio Grande</v>
      </c>
      <c r="B2383" t="str">
        <f>INDEX('Community ID'!$K:$K,MATCH('Environmental Data'!$N2383,'Community ID'!J:J,0))</f>
        <v>Constanza</v>
      </c>
      <c r="D2383" t="s">
        <v>5531</v>
      </c>
      <c r="F2383" t="s">
        <v>5532</v>
      </c>
      <c r="G2383" t="s">
        <v>151</v>
      </c>
      <c r="H2383" t="s">
        <v>5533</v>
      </c>
      <c r="I2383">
        <v>47</v>
      </c>
      <c r="K2383" t="s">
        <v>49</v>
      </c>
      <c r="L2383" t="s">
        <v>247</v>
      </c>
      <c r="M2383" t="s">
        <v>5526</v>
      </c>
      <c r="N2383" t="s">
        <v>97</v>
      </c>
      <c r="O2383" t="s">
        <v>98</v>
      </c>
      <c r="S2383">
        <v>110864980</v>
      </c>
      <c r="T2383" t="s">
        <v>1836</v>
      </c>
      <c r="U2383" t="s">
        <v>56</v>
      </c>
      <c r="V2383">
        <v>18.871521307173001</v>
      </c>
      <c r="W2383">
        <v>-70.726615469968607</v>
      </c>
      <c r="X2383" t="s">
        <v>82</v>
      </c>
      <c r="Y2383" t="s">
        <v>82</v>
      </c>
      <c r="Z2383" t="s">
        <v>83</v>
      </c>
      <c r="AA2383" t="s">
        <v>84</v>
      </c>
      <c r="AB2383" t="s">
        <v>60</v>
      </c>
      <c r="AD2383" t="s">
        <v>181</v>
      </c>
      <c r="AE2383" t="s">
        <v>157</v>
      </c>
      <c r="AF2383" t="s">
        <v>86</v>
      </c>
      <c r="AG2383" t="s">
        <v>621</v>
      </c>
      <c r="AH2383" t="s">
        <v>135</v>
      </c>
      <c r="AI2383" s="2" t="s">
        <v>5534</v>
      </c>
      <c r="AJ2383">
        <v>1</v>
      </c>
      <c r="AK2383" t="s">
        <v>1314</v>
      </c>
      <c r="AL2383">
        <v>1</v>
      </c>
      <c r="AN2383" t="s">
        <v>60</v>
      </c>
      <c r="AO2383" t="s">
        <v>170</v>
      </c>
      <c r="AT2383" s="1">
        <v>43719</v>
      </c>
      <c r="AU2383" t="s">
        <v>12988</v>
      </c>
      <c r="AW2383" t="s">
        <v>71</v>
      </c>
      <c r="AX2383" t="s">
        <v>72</v>
      </c>
    </row>
    <row r="2384" spans="1:50" hidden="1" x14ac:dyDescent="0.25">
      <c r="A2384" t="str">
        <f>INDEX('Community ID'!B:B,MATCH(M2384,'Community ID'!A:A,0))</f>
        <v>Rio Grande</v>
      </c>
      <c r="B2384" t="str">
        <f>INDEX('Community ID'!$K:$K,MATCH('Environmental Data'!$N2384,'Community ID'!J:J,0))</f>
        <v>Constanza</v>
      </c>
      <c r="D2384" t="s">
        <v>5535</v>
      </c>
      <c r="G2384" t="s">
        <v>173</v>
      </c>
      <c r="H2384" s="1">
        <v>34064</v>
      </c>
      <c r="I2384">
        <v>28</v>
      </c>
      <c r="K2384" t="s">
        <v>201</v>
      </c>
      <c r="M2384" t="s">
        <v>5536</v>
      </c>
      <c r="N2384" t="s">
        <v>97</v>
      </c>
      <c r="O2384" t="s">
        <v>98</v>
      </c>
      <c r="T2384" t="s">
        <v>5487</v>
      </c>
      <c r="U2384" t="s">
        <v>56</v>
      </c>
      <c r="V2384">
        <v>18.8570609</v>
      </c>
      <c r="W2384">
        <v>-70.702907499999995</v>
      </c>
      <c r="X2384" t="s">
        <v>82</v>
      </c>
      <c r="Y2384" t="s">
        <v>196</v>
      </c>
      <c r="AA2384" t="s">
        <v>84</v>
      </c>
      <c r="AB2384" t="s">
        <v>61</v>
      </c>
      <c r="AC2384" t="s">
        <v>61</v>
      </c>
      <c r="AD2384" t="s">
        <v>156</v>
      </c>
      <c r="AE2384" t="s">
        <v>176</v>
      </c>
      <c r="AF2384" t="s">
        <v>63</v>
      </c>
      <c r="AG2384" t="s">
        <v>621</v>
      </c>
      <c r="AH2384" t="s">
        <v>1052</v>
      </c>
      <c r="AI2384" t="s">
        <v>1114</v>
      </c>
      <c r="AJ2384">
        <v>1</v>
      </c>
      <c r="AK2384" t="s">
        <v>66</v>
      </c>
      <c r="AL2384">
        <v>3</v>
      </c>
      <c r="AM2384">
        <v>2</v>
      </c>
      <c r="AN2384" t="s">
        <v>60</v>
      </c>
      <c r="AO2384" t="s">
        <v>67</v>
      </c>
      <c r="AT2384" s="1">
        <v>43719</v>
      </c>
      <c r="AU2384" t="s">
        <v>12989</v>
      </c>
      <c r="AW2384" t="s">
        <v>71</v>
      </c>
      <c r="AX2384" t="s">
        <v>72</v>
      </c>
    </row>
    <row r="2385" spans="1:50" hidden="1" x14ac:dyDescent="0.25">
      <c r="A2385" t="str">
        <f>INDEX('Community ID'!B:B,MATCH(M2385,'Community ID'!A:A,0))</f>
        <v>Rio Grande</v>
      </c>
      <c r="B2385" t="str">
        <f>INDEX('Community ID'!$K:$K,MATCH('Environmental Data'!$N2385,'Community ID'!J:J,0))</f>
        <v>Constanza</v>
      </c>
      <c r="D2385" t="s">
        <v>5537</v>
      </c>
      <c r="F2385" t="s">
        <v>304</v>
      </c>
      <c r="G2385" t="s">
        <v>173</v>
      </c>
      <c r="H2385" t="s">
        <v>5538</v>
      </c>
      <c r="I2385">
        <v>45</v>
      </c>
      <c r="J2385">
        <v>8494090099</v>
      </c>
      <c r="K2385" t="s">
        <v>76</v>
      </c>
      <c r="L2385" t="s">
        <v>5539</v>
      </c>
      <c r="M2385" t="s">
        <v>5526</v>
      </c>
      <c r="N2385" t="s">
        <v>97</v>
      </c>
      <c r="O2385" t="s">
        <v>98</v>
      </c>
      <c r="Q2385" t="s">
        <v>134</v>
      </c>
      <c r="T2385" t="s">
        <v>1836</v>
      </c>
      <c r="U2385" t="s">
        <v>56</v>
      </c>
      <c r="V2385">
        <v>18.87131121477</v>
      </c>
      <c r="W2385">
        <v>-70.726555790817997</v>
      </c>
      <c r="X2385" t="s">
        <v>82</v>
      </c>
      <c r="Y2385" t="s">
        <v>100</v>
      </c>
      <c r="Z2385" t="s">
        <v>83</v>
      </c>
      <c r="AA2385" t="s">
        <v>155</v>
      </c>
      <c r="AC2385" t="s">
        <v>60</v>
      </c>
      <c r="AD2385" t="s">
        <v>181</v>
      </c>
      <c r="AE2385" t="s">
        <v>176</v>
      </c>
      <c r="AF2385" t="s">
        <v>395</v>
      </c>
      <c r="AG2385" t="s">
        <v>621</v>
      </c>
      <c r="AH2385" t="s">
        <v>3158</v>
      </c>
      <c r="AI2385" t="s">
        <v>799</v>
      </c>
      <c r="AJ2385">
        <v>1</v>
      </c>
      <c r="AK2385" t="s">
        <v>5540</v>
      </c>
      <c r="AL2385">
        <v>4</v>
      </c>
      <c r="AM2385">
        <v>0</v>
      </c>
      <c r="AN2385" t="s">
        <v>61</v>
      </c>
      <c r="AO2385" t="s">
        <v>67</v>
      </c>
      <c r="AT2385" s="1">
        <v>43719</v>
      </c>
      <c r="AU2385" t="s">
        <v>12990</v>
      </c>
      <c r="AW2385" t="s">
        <v>71</v>
      </c>
      <c r="AX2385" t="s">
        <v>72</v>
      </c>
    </row>
    <row r="2386" spans="1:50" hidden="1" x14ac:dyDescent="0.25">
      <c r="A2386" t="str">
        <f>INDEX('Community ID'!B:B,MATCH(M2386,'Community ID'!A:A,0))</f>
        <v>Rio Grande</v>
      </c>
      <c r="B2386" t="str">
        <f>INDEX('Community ID'!$K:$K,MATCH('Environmental Data'!$N2386,'Community ID'!J:J,0))</f>
        <v>Constanza</v>
      </c>
      <c r="D2386" t="s">
        <v>5541</v>
      </c>
      <c r="G2386" t="s">
        <v>173</v>
      </c>
      <c r="H2386" s="1">
        <v>31873</v>
      </c>
      <c r="I2386">
        <v>34</v>
      </c>
      <c r="K2386" t="s">
        <v>201</v>
      </c>
      <c r="M2386" t="s">
        <v>5542</v>
      </c>
      <c r="N2386" t="s">
        <v>97</v>
      </c>
      <c r="O2386" t="s">
        <v>98</v>
      </c>
      <c r="T2386" t="s">
        <v>5487</v>
      </c>
      <c r="U2386" t="s">
        <v>56</v>
      </c>
      <c r="V2386">
        <v>18.862516200000002</v>
      </c>
      <c r="W2386">
        <v>-70.704022699999996</v>
      </c>
      <c r="X2386" t="s">
        <v>82</v>
      </c>
      <c r="Y2386" t="s">
        <v>57</v>
      </c>
      <c r="Z2386" t="s">
        <v>83</v>
      </c>
      <c r="AA2386" t="s">
        <v>155</v>
      </c>
      <c r="AB2386" t="s">
        <v>60</v>
      </c>
      <c r="AD2386" t="s">
        <v>156</v>
      </c>
      <c r="AE2386" t="s">
        <v>176</v>
      </c>
      <c r="AG2386" t="s">
        <v>621</v>
      </c>
      <c r="AH2386" t="s">
        <v>621</v>
      </c>
      <c r="AI2386" t="s">
        <v>5543</v>
      </c>
      <c r="AJ2386">
        <v>1</v>
      </c>
      <c r="AK2386" t="s">
        <v>66</v>
      </c>
      <c r="AL2386">
        <v>6</v>
      </c>
      <c r="AM2386">
        <v>4</v>
      </c>
      <c r="AO2386" t="s">
        <v>67</v>
      </c>
      <c r="AT2386" s="1">
        <v>43719</v>
      </c>
      <c r="AU2386" t="s">
        <v>12991</v>
      </c>
      <c r="AW2386" t="s">
        <v>71</v>
      </c>
      <c r="AX2386" t="s">
        <v>72</v>
      </c>
    </row>
    <row r="2387" spans="1:50" ht="30" hidden="1" x14ac:dyDescent="0.25">
      <c r="A2387" t="str">
        <f>INDEX('Community ID'!B:B,MATCH(M2387,'Community ID'!A:A,0))</f>
        <v>Rio Grande</v>
      </c>
      <c r="B2387" t="str">
        <f>INDEX('Community ID'!$K:$K,MATCH('Environmental Data'!$N2387,'Community ID'!J:J,0))</f>
        <v>Constanza</v>
      </c>
      <c r="D2387" t="s">
        <v>5544</v>
      </c>
      <c r="G2387" t="s">
        <v>173</v>
      </c>
      <c r="H2387" t="s">
        <v>5545</v>
      </c>
      <c r="I2387">
        <v>27</v>
      </c>
      <c r="J2387">
        <v>8293051598</v>
      </c>
      <c r="K2387" t="s">
        <v>132</v>
      </c>
      <c r="L2387" t="s">
        <v>127</v>
      </c>
      <c r="M2387" t="s">
        <v>5526</v>
      </c>
      <c r="N2387" t="s">
        <v>97</v>
      </c>
      <c r="O2387" t="s">
        <v>98</v>
      </c>
      <c r="Q2387" t="s">
        <v>134</v>
      </c>
      <c r="T2387" t="s">
        <v>1836</v>
      </c>
      <c r="U2387" t="s">
        <v>56</v>
      </c>
      <c r="V2387">
        <v>18.871291182021402</v>
      </c>
      <c r="W2387">
        <v>-70.726604657313501</v>
      </c>
      <c r="X2387" t="s">
        <v>82</v>
      </c>
      <c r="Y2387" t="s">
        <v>82</v>
      </c>
      <c r="Z2387" t="s">
        <v>83</v>
      </c>
      <c r="AA2387" t="s">
        <v>84</v>
      </c>
      <c r="AC2387" t="s">
        <v>60</v>
      </c>
      <c r="AD2387" t="s">
        <v>181</v>
      </c>
      <c r="AE2387" t="s">
        <v>176</v>
      </c>
      <c r="AF2387" t="s">
        <v>63</v>
      </c>
      <c r="AG2387" t="s">
        <v>621</v>
      </c>
      <c r="AH2387" t="s">
        <v>135</v>
      </c>
      <c r="AI2387" s="2" t="s">
        <v>5546</v>
      </c>
      <c r="AJ2387">
        <v>1</v>
      </c>
      <c r="AK2387" t="s">
        <v>1314</v>
      </c>
      <c r="AL2387">
        <v>5</v>
      </c>
      <c r="AM2387">
        <v>2</v>
      </c>
      <c r="AN2387" t="s">
        <v>60</v>
      </c>
      <c r="AO2387" t="s">
        <v>67</v>
      </c>
      <c r="AT2387" s="1">
        <v>43719</v>
      </c>
      <c r="AU2387" t="s">
        <v>12992</v>
      </c>
      <c r="AW2387" t="s">
        <v>71</v>
      </c>
      <c r="AX2387" t="s">
        <v>72</v>
      </c>
    </row>
    <row r="2388" spans="1:50" hidden="1" x14ac:dyDescent="0.25">
      <c r="A2388" t="str">
        <f>INDEX('Community ID'!B:B,MATCH(M2388,'Community ID'!A:A,0))</f>
        <v>Rio Grande</v>
      </c>
      <c r="B2388" t="str">
        <f>INDEX('Community ID'!$K:$K,MATCH('Environmental Data'!$N2388,'Community ID'!J:J,0))</f>
        <v>Constanza</v>
      </c>
      <c r="D2388" t="s">
        <v>5547</v>
      </c>
      <c r="G2388" t="s">
        <v>173</v>
      </c>
      <c r="H2388" t="s">
        <v>5549</v>
      </c>
      <c r="I2388">
        <v>26</v>
      </c>
      <c r="J2388">
        <v>8297436455</v>
      </c>
      <c r="K2388" t="s">
        <v>132</v>
      </c>
      <c r="M2388" t="s">
        <v>5526</v>
      </c>
      <c r="N2388" t="s">
        <v>97</v>
      </c>
      <c r="O2388" t="s">
        <v>147</v>
      </c>
      <c r="T2388" t="s">
        <v>5487</v>
      </c>
      <c r="U2388" t="s">
        <v>56</v>
      </c>
      <c r="V2388">
        <v>18.864732799999999</v>
      </c>
      <c r="W2388">
        <v>-70.708111599999995</v>
      </c>
      <c r="X2388" t="s">
        <v>82</v>
      </c>
      <c r="Y2388" t="s">
        <v>275</v>
      </c>
      <c r="Z2388" t="s">
        <v>83</v>
      </c>
      <c r="AA2388" t="s">
        <v>155</v>
      </c>
      <c r="AB2388" t="s">
        <v>60</v>
      </c>
      <c r="AD2388" t="s">
        <v>156</v>
      </c>
      <c r="AE2388" t="s">
        <v>176</v>
      </c>
      <c r="AF2388" t="s">
        <v>63</v>
      </c>
      <c r="AG2388" t="s">
        <v>621</v>
      </c>
      <c r="AH2388" t="s">
        <v>621</v>
      </c>
      <c r="AI2388" t="s">
        <v>5550</v>
      </c>
      <c r="AJ2388">
        <v>1</v>
      </c>
      <c r="AK2388" t="s">
        <v>89</v>
      </c>
      <c r="AL2388">
        <v>2</v>
      </c>
      <c r="AM2388">
        <v>1</v>
      </c>
      <c r="AN2388" t="s">
        <v>61</v>
      </c>
      <c r="AO2388" t="s">
        <v>67</v>
      </c>
      <c r="AT2388" s="1">
        <v>43719</v>
      </c>
      <c r="AU2388" t="s">
        <v>12993</v>
      </c>
      <c r="AW2388" t="s">
        <v>71</v>
      </c>
      <c r="AX2388" t="s">
        <v>72</v>
      </c>
    </row>
    <row r="2389" spans="1:50" hidden="1" x14ac:dyDescent="0.25">
      <c r="A2389" t="str">
        <f>INDEX('Community ID'!B:B,MATCH(M2389,'Community ID'!A:A,0))</f>
        <v>Rio Grande</v>
      </c>
      <c r="B2389" t="str">
        <f>INDEX('Community ID'!$K:$K,MATCH('Environmental Data'!$N2389,'Community ID'!J:J,0))</f>
        <v>Constanza</v>
      </c>
      <c r="D2389" t="s">
        <v>5551</v>
      </c>
      <c r="G2389" t="s">
        <v>151</v>
      </c>
      <c r="H2389" s="1">
        <v>30682</v>
      </c>
      <c r="I2389">
        <v>37</v>
      </c>
      <c r="J2389">
        <v>8293765513</v>
      </c>
      <c r="K2389" t="s">
        <v>76</v>
      </c>
      <c r="L2389" t="s">
        <v>247</v>
      </c>
      <c r="M2389" t="s">
        <v>5526</v>
      </c>
      <c r="N2389" t="s">
        <v>97</v>
      </c>
      <c r="O2389" t="s">
        <v>98</v>
      </c>
      <c r="T2389" t="s">
        <v>1836</v>
      </c>
      <c r="U2389" t="s">
        <v>56</v>
      </c>
      <c r="V2389">
        <v>18.872054527433999</v>
      </c>
      <c r="W2389">
        <v>-70.727203498409196</v>
      </c>
      <c r="X2389" t="s">
        <v>82</v>
      </c>
      <c r="Y2389" t="s">
        <v>82</v>
      </c>
      <c r="Z2389" t="s">
        <v>83</v>
      </c>
      <c r="AA2389" t="s">
        <v>155</v>
      </c>
      <c r="AB2389" t="s">
        <v>60</v>
      </c>
      <c r="AD2389" t="s">
        <v>181</v>
      </c>
      <c r="AE2389" t="s">
        <v>176</v>
      </c>
      <c r="AF2389" t="s">
        <v>63</v>
      </c>
      <c r="AG2389" t="s">
        <v>135</v>
      </c>
      <c r="AH2389" t="s">
        <v>2044</v>
      </c>
      <c r="AI2389" t="s">
        <v>5552</v>
      </c>
      <c r="AJ2389">
        <v>1</v>
      </c>
      <c r="AK2389" t="s">
        <v>1314</v>
      </c>
      <c r="AL2389">
        <v>3</v>
      </c>
      <c r="AM2389">
        <v>1</v>
      </c>
      <c r="AN2389" t="s">
        <v>60</v>
      </c>
      <c r="AO2389" t="s">
        <v>67</v>
      </c>
      <c r="AT2389" s="1">
        <v>43719</v>
      </c>
      <c r="AU2389" t="s">
        <v>12994</v>
      </c>
      <c r="AW2389" t="s">
        <v>71</v>
      </c>
      <c r="AX2389" t="s">
        <v>72</v>
      </c>
    </row>
    <row r="2390" spans="1:50" hidden="1" x14ac:dyDescent="0.25">
      <c r="A2390" t="str">
        <f>INDEX('Community ID'!B:B,MATCH(M2390,'Community ID'!A:A,0))</f>
        <v>Rio Grande</v>
      </c>
      <c r="B2390" t="str">
        <f>INDEX('Community ID'!$K:$K,MATCH('Environmental Data'!$N2390,'Community ID'!J:J,0))</f>
        <v>Constanza</v>
      </c>
      <c r="D2390" t="s">
        <v>5553</v>
      </c>
      <c r="F2390" t="s">
        <v>5554</v>
      </c>
      <c r="G2390" t="s">
        <v>151</v>
      </c>
      <c r="H2390" t="s">
        <v>5555</v>
      </c>
      <c r="I2390">
        <v>35</v>
      </c>
      <c r="J2390">
        <v>8293354802</v>
      </c>
      <c r="K2390" t="s">
        <v>76</v>
      </c>
      <c r="L2390" t="s">
        <v>4408</v>
      </c>
      <c r="M2390" t="s">
        <v>5526</v>
      </c>
      <c r="N2390" t="s">
        <v>97</v>
      </c>
      <c r="O2390" t="s">
        <v>98</v>
      </c>
      <c r="T2390" t="s">
        <v>1836</v>
      </c>
      <c r="U2390" t="s">
        <v>56</v>
      </c>
      <c r="V2390">
        <v>18.872277491420999</v>
      </c>
      <c r="W2390">
        <v>-70.727272607740503</v>
      </c>
      <c r="X2390" t="s">
        <v>82</v>
      </c>
      <c r="Y2390" t="s">
        <v>57</v>
      </c>
      <c r="Z2390" t="s">
        <v>83</v>
      </c>
      <c r="AA2390" t="s">
        <v>84</v>
      </c>
      <c r="AB2390" t="s">
        <v>60</v>
      </c>
      <c r="AD2390" t="s">
        <v>181</v>
      </c>
      <c r="AE2390" t="s">
        <v>157</v>
      </c>
      <c r="AF2390" t="s">
        <v>86</v>
      </c>
      <c r="AG2390" t="s">
        <v>5556</v>
      </c>
      <c r="AH2390" t="s">
        <v>135</v>
      </c>
      <c r="AI2390" t="s">
        <v>5557</v>
      </c>
      <c r="AJ2390">
        <v>15</v>
      </c>
      <c r="AK2390" t="s">
        <v>1981</v>
      </c>
      <c r="AL2390">
        <v>4</v>
      </c>
      <c r="AN2390" t="s">
        <v>60</v>
      </c>
      <c r="AO2390" t="s">
        <v>67</v>
      </c>
      <c r="AT2390" s="1">
        <v>43719</v>
      </c>
      <c r="AU2390" t="s">
        <v>12995</v>
      </c>
      <c r="AW2390" t="s">
        <v>71</v>
      </c>
      <c r="AX2390" t="s">
        <v>72</v>
      </c>
    </row>
    <row r="2391" spans="1:50" ht="30" hidden="1" x14ac:dyDescent="0.25">
      <c r="A2391" t="str">
        <f>INDEX('Community ID'!B:B,MATCH(M2391,'Community ID'!A:A,0))</f>
        <v>Rio Grande</v>
      </c>
      <c r="B2391" t="str">
        <f>INDEX('Community ID'!$K:$K,MATCH('Environmental Data'!$N2391,'Community ID'!J:J,0))</f>
        <v>Constanza</v>
      </c>
      <c r="D2391" t="s">
        <v>5558</v>
      </c>
      <c r="F2391" t="s">
        <v>5559</v>
      </c>
      <c r="G2391" t="s">
        <v>173</v>
      </c>
      <c r="H2391" t="s">
        <v>5560</v>
      </c>
      <c r="I2391">
        <v>37</v>
      </c>
      <c r="J2391">
        <v>8098284355</v>
      </c>
      <c r="K2391" t="s">
        <v>76</v>
      </c>
      <c r="L2391" t="s">
        <v>108</v>
      </c>
      <c r="M2391" t="s">
        <v>5542</v>
      </c>
      <c r="N2391" t="s">
        <v>97</v>
      </c>
      <c r="O2391" t="s">
        <v>98</v>
      </c>
      <c r="R2391" t="s">
        <v>134</v>
      </c>
      <c r="T2391" t="s">
        <v>1836</v>
      </c>
      <c r="U2391" t="s">
        <v>56</v>
      </c>
      <c r="V2391">
        <v>18.8719777437102</v>
      </c>
      <c r="W2391">
        <v>-70.727456258675701</v>
      </c>
      <c r="X2391" t="s">
        <v>82</v>
      </c>
      <c r="Y2391" t="s">
        <v>57</v>
      </c>
      <c r="Z2391" t="s">
        <v>83</v>
      </c>
      <c r="AA2391" t="s">
        <v>84</v>
      </c>
      <c r="AB2391" t="s">
        <v>60</v>
      </c>
      <c r="AD2391" t="s">
        <v>181</v>
      </c>
      <c r="AE2391" t="s">
        <v>176</v>
      </c>
      <c r="AF2391" t="s">
        <v>111</v>
      </c>
      <c r="AG2391" t="s">
        <v>621</v>
      </c>
      <c r="AH2391" t="s">
        <v>135</v>
      </c>
      <c r="AI2391" s="2" t="s">
        <v>5561</v>
      </c>
      <c r="AJ2391">
        <v>1</v>
      </c>
      <c r="AK2391" t="s">
        <v>66</v>
      </c>
      <c r="AL2391">
        <v>5</v>
      </c>
      <c r="AN2391" t="s">
        <v>60</v>
      </c>
      <c r="AO2391" t="s">
        <v>67</v>
      </c>
      <c r="AT2391" s="1">
        <v>43719</v>
      </c>
      <c r="AU2391" t="s">
        <v>12996</v>
      </c>
      <c r="AW2391" t="s">
        <v>71</v>
      </c>
      <c r="AX2391" t="s">
        <v>72</v>
      </c>
    </row>
    <row r="2392" spans="1:50" hidden="1" x14ac:dyDescent="0.25">
      <c r="A2392" t="str">
        <f>INDEX('Community ID'!B:B,MATCH(M2392,'Community ID'!A:A,0))</f>
        <v>Rio Grande</v>
      </c>
      <c r="B2392" t="str">
        <f>INDEX('Community ID'!$K:$K,MATCH('Environmental Data'!$N2392,'Community ID'!J:J,0))</f>
        <v>Constanza</v>
      </c>
      <c r="D2392" t="s">
        <v>5562</v>
      </c>
      <c r="G2392" t="s">
        <v>173</v>
      </c>
      <c r="H2392" s="1">
        <v>24385</v>
      </c>
      <c r="I2392">
        <v>55</v>
      </c>
      <c r="K2392" t="s">
        <v>76</v>
      </c>
      <c r="M2392" t="s">
        <v>5542</v>
      </c>
      <c r="N2392" t="s">
        <v>97</v>
      </c>
      <c r="O2392" t="s">
        <v>147</v>
      </c>
      <c r="T2392" t="s">
        <v>5487</v>
      </c>
      <c r="U2392" t="s">
        <v>56</v>
      </c>
      <c r="V2392">
        <v>18.848712500000001</v>
      </c>
      <c r="W2392">
        <v>-70.691383999999999</v>
      </c>
      <c r="X2392" t="s">
        <v>82</v>
      </c>
      <c r="Y2392" t="s">
        <v>82</v>
      </c>
      <c r="Z2392" t="s">
        <v>83</v>
      </c>
      <c r="AA2392" t="s">
        <v>84</v>
      </c>
      <c r="AB2392" t="s">
        <v>60</v>
      </c>
      <c r="AD2392" t="s">
        <v>156</v>
      </c>
      <c r="AE2392" t="s">
        <v>176</v>
      </c>
      <c r="AF2392" t="s">
        <v>63</v>
      </c>
      <c r="AG2392" t="s">
        <v>621</v>
      </c>
      <c r="AH2392" t="s">
        <v>621</v>
      </c>
      <c r="AI2392" t="s">
        <v>5543</v>
      </c>
      <c r="AJ2392">
        <v>1</v>
      </c>
      <c r="AK2392" t="s">
        <v>5563</v>
      </c>
      <c r="AL2392">
        <v>9</v>
      </c>
      <c r="AM2392">
        <v>7</v>
      </c>
      <c r="AN2392" t="s">
        <v>60</v>
      </c>
      <c r="AO2392" t="s">
        <v>67</v>
      </c>
      <c r="AT2392" s="1">
        <v>43719</v>
      </c>
      <c r="AU2392" t="s">
        <v>12997</v>
      </c>
      <c r="AW2392" t="s">
        <v>71</v>
      </c>
      <c r="AX2392" t="s">
        <v>72</v>
      </c>
    </row>
    <row r="2393" spans="1:50" ht="45" hidden="1" x14ac:dyDescent="0.25">
      <c r="A2393" t="str">
        <f>INDEX('Community ID'!B:B,MATCH(M2393,'Community ID'!A:A,0))</f>
        <v>Rio Grande</v>
      </c>
      <c r="B2393" t="str">
        <f>INDEX('Community ID'!$K:$K,MATCH('Environmental Data'!$N2393,'Community ID'!J:J,0))</f>
        <v>Constanza</v>
      </c>
      <c r="D2393" t="s">
        <v>5564</v>
      </c>
      <c r="F2393" t="s">
        <v>5565</v>
      </c>
      <c r="G2393" t="s">
        <v>173</v>
      </c>
      <c r="H2393" s="1">
        <v>33604</v>
      </c>
      <c r="I2393">
        <v>29</v>
      </c>
      <c r="K2393" t="s">
        <v>76</v>
      </c>
      <c r="L2393" t="s">
        <v>5566</v>
      </c>
      <c r="M2393" t="s">
        <v>5542</v>
      </c>
      <c r="N2393" t="s">
        <v>97</v>
      </c>
      <c r="O2393" t="s">
        <v>147</v>
      </c>
      <c r="R2393" t="s">
        <v>134</v>
      </c>
      <c r="T2393" t="s">
        <v>1836</v>
      </c>
      <c r="U2393" t="s">
        <v>56</v>
      </c>
      <c r="V2393">
        <v>18.873091756947801</v>
      </c>
      <c r="W2393">
        <v>-70.727621127690298</v>
      </c>
      <c r="X2393" t="s">
        <v>82</v>
      </c>
      <c r="Y2393" t="s">
        <v>82</v>
      </c>
      <c r="Z2393" t="s">
        <v>83</v>
      </c>
      <c r="AA2393" t="s">
        <v>84</v>
      </c>
      <c r="AB2393" t="s">
        <v>61</v>
      </c>
      <c r="AC2393" t="s">
        <v>61</v>
      </c>
      <c r="AD2393" t="s">
        <v>181</v>
      </c>
      <c r="AE2393" t="s">
        <v>157</v>
      </c>
      <c r="AF2393" t="s">
        <v>111</v>
      </c>
      <c r="AG2393" t="s">
        <v>207</v>
      </c>
      <c r="AH2393" t="s">
        <v>135</v>
      </c>
      <c r="AI2393" s="2" t="s">
        <v>5567</v>
      </c>
      <c r="AJ2393">
        <v>1</v>
      </c>
      <c r="AK2393" t="s">
        <v>1314</v>
      </c>
      <c r="AL2393">
        <v>4</v>
      </c>
      <c r="AN2393" t="s">
        <v>60</v>
      </c>
      <c r="AO2393" t="s">
        <v>67</v>
      </c>
      <c r="AT2393" s="1">
        <v>43719</v>
      </c>
      <c r="AU2393" t="s">
        <v>12998</v>
      </c>
      <c r="AW2393" t="s">
        <v>71</v>
      </c>
      <c r="AX2393" t="s">
        <v>72</v>
      </c>
    </row>
    <row r="2394" spans="1:50" hidden="1" x14ac:dyDescent="0.25">
      <c r="A2394" t="str">
        <f>INDEX('Community ID'!B:B,MATCH(M2394,'Community ID'!A:A,0))</f>
        <v>Rio Grande</v>
      </c>
      <c r="B2394" t="str">
        <f>INDEX('Community ID'!$K:$K,MATCH('Environmental Data'!$N2394,'Community ID'!J:J,0))</f>
        <v>Constanza</v>
      </c>
      <c r="D2394" t="s">
        <v>5568</v>
      </c>
      <c r="F2394" t="s">
        <v>5569</v>
      </c>
      <c r="G2394" t="s">
        <v>151</v>
      </c>
      <c r="H2394" s="1">
        <v>26665</v>
      </c>
      <c r="I2394">
        <v>48</v>
      </c>
      <c r="K2394" t="s">
        <v>76</v>
      </c>
      <c r="L2394" t="s">
        <v>247</v>
      </c>
      <c r="M2394" t="s">
        <v>5526</v>
      </c>
      <c r="N2394" t="s">
        <v>97</v>
      </c>
      <c r="O2394" t="s">
        <v>98</v>
      </c>
      <c r="R2394" t="s">
        <v>134</v>
      </c>
      <c r="T2394" t="s">
        <v>1836</v>
      </c>
      <c r="U2394" t="s">
        <v>56</v>
      </c>
      <c r="V2394">
        <v>18.872816646489099</v>
      </c>
      <c r="W2394">
        <v>-70.727799497610604</v>
      </c>
      <c r="X2394" t="s">
        <v>82</v>
      </c>
      <c r="Y2394" t="s">
        <v>57</v>
      </c>
      <c r="Z2394" t="s">
        <v>83</v>
      </c>
      <c r="AA2394" t="s">
        <v>84</v>
      </c>
      <c r="AB2394" t="s">
        <v>60</v>
      </c>
      <c r="AD2394" t="s">
        <v>181</v>
      </c>
      <c r="AE2394" t="s">
        <v>176</v>
      </c>
      <c r="AF2394" t="s">
        <v>63</v>
      </c>
      <c r="AG2394" t="s">
        <v>5570</v>
      </c>
      <c r="AH2394" t="s">
        <v>135</v>
      </c>
      <c r="AI2394" t="s">
        <v>5571</v>
      </c>
      <c r="AJ2394">
        <v>1</v>
      </c>
      <c r="AK2394" t="s">
        <v>1314</v>
      </c>
      <c r="AL2394">
        <v>2</v>
      </c>
      <c r="AN2394" t="s">
        <v>60</v>
      </c>
      <c r="AO2394" t="s">
        <v>67</v>
      </c>
      <c r="AT2394" s="1">
        <v>43719</v>
      </c>
      <c r="AU2394" t="s">
        <v>12999</v>
      </c>
      <c r="AW2394" t="s">
        <v>71</v>
      </c>
      <c r="AX2394" t="s">
        <v>72</v>
      </c>
    </row>
    <row r="2395" spans="1:50" hidden="1" x14ac:dyDescent="0.25">
      <c r="A2395" t="str">
        <f>INDEX('Community ID'!B:B,MATCH(M2395,'Community ID'!A:A,0))</f>
        <v>Rio Grande</v>
      </c>
      <c r="B2395" t="str">
        <f>INDEX('Community ID'!$K:$K,MATCH('Environmental Data'!$N2395,'Community ID'!J:J,0))</f>
        <v>Constanza</v>
      </c>
      <c r="D2395" t="s">
        <v>5572</v>
      </c>
      <c r="G2395" t="s">
        <v>173</v>
      </c>
      <c r="H2395" t="s">
        <v>5573</v>
      </c>
      <c r="I2395">
        <v>25</v>
      </c>
      <c r="K2395" t="s">
        <v>201</v>
      </c>
      <c r="M2395" t="s">
        <v>5542</v>
      </c>
      <c r="N2395" t="s">
        <v>5574</v>
      </c>
      <c r="O2395" t="s">
        <v>147</v>
      </c>
      <c r="T2395" t="s">
        <v>5487</v>
      </c>
      <c r="U2395" t="s">
        <v>56</v>
      </c>
      <c r="V2395">
        <v>18.864852200000001</v>
      </c>
      <c r="W2395">
        <v>-70.709226700000002</v>
      </c>
      <c r="X2395" t="s">
        <v>57</v>
      </c>
      <c r="Y2395" t="s">
        <v>196</v>
      </c>
      <c r="Z2395" t="s">
        <v>83</v>
      </c>
      <c r="AA2395" t="s">
        <v>84</v>
      </c>
      <c r="AC2395" t="s">
        <v>60</v>
      </c>
      <c r="AD2395" t="s">
        <v>156</v>
      </c>
      <c r="AE2395" t="s">
        <v>176</v>
      </c>
      <c r="AF2395" t="s">
        <v>111</v>
      </c>
      <c r="AG2395" t="s">
        <v>621</v>
      </c>
      <c r="AH2395" t="s">
        <v>5575</v>
      </c>
      <c r="AI2395" t="s">
        <v>5543</v>
      </c>
      <c r="AJ2395">
        <v>1</v>
      </c>
      <c r="AK2395" t="s">
        <v>5576</v>
      </c>
      <c r="AL2395">
        <v>5</v>
      </c>
      <c r="AM2395">
        <v>2</v>
      </c>
      <c r="AN2395" t="s">
        <v>61</v>
      </c>
      <c r="AO2395" t="s">
        <v>67</v>
      </c>
      <c r="AT2395" s="1">
        <v>43719</v>
      </c>
      <c r="AU2395" t="s">
        <v>13000</v>
      </c>
      <c r="AW2395" t="s">
        <v>71</v>
      </c>
      <c r="AX2395" t="s">
        <v>72</v>
      </c>
    </row>
    <row r="2396" spans="1:50" hidden="1" x14ac:dyDescent="0.25">
      <c r="A2396" t="str">
        <f>INDEX('Community ID'!B:B,MATCH(M2396,'Community ID'!A:A,0))</f>
        <v>Rio Grande</v>
      </c>
      <c r="B2396" t="str">
        <f>INDEX('Community ID'!$K:$K,MATCH('Environmental Data'!$N2396,'Community ID'!J:J,0))</f>
        <v>Constanza</v>
      </c>
      <c r="D2396" t="s">
        <v>5577</v>
      </c>
      <c r="F2396" t="s">
        <v>3975</v>
      </c>
      <c r="G2396" t="s">
        <v>173</v>
      </c>
      <c r="H2396" s="1">
        <v>25661</v>
      </c>
      <c r="I2396">
        <v>51</v>
      </c>
      <c r="K2396" t="s">
        <v>76</v>
      </c>
      <c r="L2396" t="s">
        <v>108</v>
      </c>
      <c r="M2396" t="s">
        <v>5542</v>
      </c>
      <c r="N2396" t="s">
        <v>97</v>
      </c>
      <c r="O2396" t="s">
        <v>98</v>
      </c>
      <c r="R2396" t="s">
        <v>134</v>
      </c>
      <c r="S2396">
        <v>5300256715</v>
      </c>
      <c r="T2396" t="s">
        <v>1836</v>
      </c>
      <c r="U2396" t="s">
        <v>56</v>
      </c>
      <c r="V2396">
        <v>18.8825008459565</v>
      </c>
      <c r="W2396">
        <v>-70.736453393540103</v>
      </c>
      <c r="X2396" t="s">
        <v>82</v>
      </c>
      <c r="Y2396" t="s">
        <v>196</v>
      </c>
      <c r="Z2396" t="s">
        <v>83</v>
      </c>
      <c r="AA2396" t="s">
        <v>155</v>
      </c>
      <c r="AB2396" t="s">
        <v>60</v>
      </c>
      <c r="AD2396" t="s">
        <v>156</v>
      </c>
      <c r="AE2396" t="s">
        <v>176</v>
      </c>
      <c r="AF2396" t="s">
        <v>63</v>
      </c>
      <c r="AG2396" t="s">
        <v>5578</v>
      </c>
      <c r="AH2396" t="s">
        <v>135</v>
      </c>
      <c r="AI2396" t="s">
        <v>5571</v>
      </c>
      <c r="AJ2396">
        <v>1</v>
      </c>
      <c r="AK2396" t="s">
        <v>1314</v>
      </c>
      <c r="AL2396">
        <v>3</v>
      </c>
      <c r="AN2396" t="s">
        <v>60</v>
      </c>
      <c r="AO2396" t="s">
        <v>67</v>
      </c>
      <c r="AT2396" s="1">
        <v>43719</v>
      </c>
      <c r="AU2396" t="s">
        <v>13001</v>
      </c>
      <c r="AW2396" t="s">
        <v>71</v>
      </c>
      <c r="AX2396" t="s">
        <v>72</v>
      </c>
    </row>
    <row r="2397" spans="1:50" ht="30" hidden="1" x14ac:dyDescent="0.25">
      <c r="A2397" t="str">
        <f>INDEX('Community ID'!B:B,MATCH(M2397,'Community ID'!A:A,0))</f>
        <v>El Convento</v>
      </c>
      <c r="B2397" t="str">
        <f>INDEX('Community ID'!$K:$K,MATCH('Environmental Data'!$N2397,'Community ID'!J:J,0))</f>
        <v>Constanza</v>
      </c>
      <c r="D2397" t="s">
        <v>5579</v>
      </c>
      <c r="F2397" t="s">
        <v>5580</v>
      </c>
      <c r="G2397" t="s">
        <v>151</v>
      </c>
      <c r="H2397" s="1">
        <v>23753</v>
      </c>
      <c r="I2397">
        <v>56</v>
      </c>
      <c r="K2397" t="s">
        <v>76</v>
      </c>
      <c r="L2397" t="s">
        <v>247</v>
      </c>
      <c r="M2397" t="s">
        <v>5581</v>
      </c>
      <c r="N2397" t="s">
        <v>97</v>
      </c>
      <c r="O2397" t="s">
        <v>98</v>
      </c>
      <c r="Q2397" t="s">
        <v>134</v>
      </c>
      <c r="S2397">
        <v>5300174306</v>
      </c>
      <c r="T2397" t="s">
        <v>1836</v>
      </c>
      <c r="U2397" t="s">
        <v>56</v>
      </c>
      <c r="V2397">
        <v>18.8552825013351</v>
      </c>
      <c r="W2397">
        <v>-70.687078703260596</v>
      </c>
      <c r="X2397" t="s">
        <v>82</v>
      </c>
      <c r="Y2397" t="s">
        <v>275</v>
      </c>
      <c r="Z2397" t="s">
        <v>83</v>
      </c>
      <c r="AA2397" t="s">
        <v>84</v>
      </c>
      <c r="AB2397" t="s">
        <v>60</v>
      </c>
      <c r="AD2397" t="s">
        <v>181</v>
      </c>
      <c r="AE2397" t="s">
        <v>176</v>
      </c>
      <c r="AF2397" t="s">
        <v>63</v>
      </c>
      <c r="AG2397" t="s">
        <v>97</v>
      </c>
      <c r="AH2397" t="s">
        <v>97</v>
      </c>
      <c r="AI2397" s="2" t="s">
        <v>5582</v>
      </c>
      <c r="AJ2397">
        <v>1</v>
      </c>
      <c r="AK2397" t="s">
        <v>5583</v>
      </c>
      <c r="AL2397">
        <v>3</v>
      </c>
      <c r="AN2397" t="s">
        <v>60</v>
      </c>
      <c r="AO2397" t="s">
        <v>67</v>
      </c>
      <c r="AT2397" s="1">
        <v>43709</v>
      </c>
      <c r="AU2397" t="s">
        <v>13002</v>
      </c>
      <c r="AW2397" t="s">
        <v>71</v>
      </c>
      <c r="AX2397" t="s">
        <v>72</v>
      </c>
    </row>
    <row r="2398" spans="1:50" hidden="1" x14ac:dyDescent="0.25">
      <c r="A2398" t="str">
        <f>INDEX('Community ID'!B:B,MATCH(M2398,'Community ID'!A:A,0))</f>
        <v>El Convento</v>
      </c>
      <c r="B2398" t="str">
        <f>INDEX('Community ID'!$K:$K,MATCH('Environmental Data'!$N2398,'Community ID'!J:J,0))</f>
        <v>Constanza</v>
      </c>
      <c r="D2398" t="s">
        <v>5584</v>
      </c>
      <c r="F2398" t="s">
        <v>5585</v>
      </c>
      <c r="G2398" t="s">
        <v>173</v>
      </c>
      <c r="H2398" s="1">
        <v>20821</v>
      </c>
      <c r="I2398">
        <v>64</v>
      </c>
      <c r="K2398" t="s">
        <v>76</v>
      </c>
      <c r="L2398" t="s">
        <v>127</v>
      </c>
      <c r="M2398" t="s">
        <v>5581</v>
      </c>
      <c r="N2398" t="s">
        <v>97</v>
      </c>
      <c r="O2398" t="s">
        <v>98</v>
      </c>
      <c r="Q2398" t="s">
        <v>134</v>
      </c>
      <c r="T2398" t="s">
        <v>836</v>
      </c>
      <c r="U2398" t="s">
        <v>56</v>
      </c>
      <c r="V2398">
        <v>18.886578499999999</v>
      </c>
      <c r="W2398">
        <v>-70.736009999999993</v>
      </c>
      <c r="X2398" t="s">
        <v>82</v>
      </c>
      <c r="Y2398" t="s">
        <v>82</v>
      </c>
      <c r="Z2398" t="s">
        <v>83</v>
      </c>
      <c r="AA2398" t="s">
        <v>84</v>
      </c>
      <c r="AB2398" t="s">
        <v>60</v>
      </c>
      <c r="AD2398" t="s">
        <v>156</v>
      </c>
      <c r="AE2398" t="s">
        <v>176</v>
      </c>
      <c r="AF2398" t="s">
        <v>63</v>
      </c>
      <c r="AG2398" t="s">
        <v>135</v>
      </c>
      <c r="AH2398" t="s">
        <v>64</v>
      </c>
      <c r="AI2398" t="s">
        <v>5586</v>
      </c>
      <c r="AJ2398">
        <v>2</v>
      </c>
      <c r="AK2398" t="s">
        <v>837</v>
      </c>
      <c r="AL2398">
        <v>4</v>
      </c>
      <c r="AM2398">
        <v>0</v>
      </c>
      <c r="AN2398" t="s">
        <v>60</v>
      </c>
      <c r="AO2398" t="s">
        <v>67</v>
      </c>
      <c r="AT2398" s="1">
        <v>43709</v>
      </c>
      <c r="AU2398" t="s">
        <v>13003</v>
      </c>
      <c r="AW2398" t="s">
        <v>71</v>
      </c>
      <c r="AX2398" t="s">
        <v>72</v>
      </c>
    </row>
    <row r="2399" spans="1:50" ht="30" hidden="1" x14ac:dyDescent="0.25">
      <c r="A2399" t="str">
        <f>INDEX('Community ID'!B:B,MATCH(M2399,'Community ID'!A:A,0))</f>
        <v>El Convento</v>
      </c>
      <c r="B2399" t="str">
        <f>INDEX('Community ID'!$K:$K,MATCH('Environmental Data'!$N2399,'Community ID'!J:J,0))</f>
        <v>Constanza</v>
      </c>
      <c r="D2399" t="s">
        <v>5587</v>
      </c>
      <c r="F2399" t="s">
        <v>5588</v>
      </c>
      <c r="G2399" t="s">
        <v>151</v>
      </c>
      <c r="H2399" s="1">
        <v>31686</v>
      </c>
      <c r="I2399">
        <v>1935</v>
      </c>
      <c r="J2399">
        <v>8292302419</v>
      </c>
      <c r="K2399" t="s">
        <v>76</v>
      </c>
      <c r="L2399" t="s">
        <v>584</v>
      </c>
      <c r="M2399" t="s">
        <v>5581</v>
      </c>
      <c r="N2399" t="s">
        <v>97</v>
      </c>
      <c r="O2399" t="s">
        <v>98</v>
      </c>
      <c r="Q2399" t="s">
        <v>134</v>
      </c>
      <c r="T2399" t="s">
        <v>1836</v>
      </c>
      <c r="U2399" t="s">
        <v>56</v>
      </c>
      <c r="V2399">
        <v>18.855255930702</v>
      </c>
      <c r="W2399">
        <v>-70.687579857251293</v>
      </c>
      <c r="X2399" t="s">
        <v>82</v>
      </c>
      <c r="Y2399" t="s">
        <v>100</v>
      </c>
      <c r="Z2399" t="s">
        <v>83</v>
      </c>
      <c r="AA2399" t="s">
        <v>84</v>
      </c>
      <c r="AC2399" t="s">
        <v>60</v>
      </c>
      <c r="AD2399" t="s">
        <v>181</v>
      </c>
      <c r="AE2399" t="s">
        <v>176</v>
      </c>
      <c r="AF2399" t="s">
        <v>111</v>
      </c>
      <c r="AG2399" t="s">
        <v>97</v>
      </c>
      <c r="AH2399" t="s">
        <v>97</v>
      </c>
      <c r="AI2399" s="2" t="s">
        <v>5589</v>
      </c>
      <c r="AJ2399">
        <v>1</v>
      </c>
      <c r="AK2399" t="s">
        <v>5590</v>
      </c>
      <c r="AL2399">
        <v>1</v>
      </c>
      <c r="AN2399" t="s">
        <v>60</v>
      </c>
      <c r="AO2399" t="s">
        <v>67</v>
      </c>
      <c r="AT2399" s="1">
        <v>43709</v>
      </c>
      <c r="AU2399" t="s">
        <v>13004</v>
      </c>
      <c r="AW2399" t="s">
        <v>71</v>
      </c>
      <c r="AX2399" t="s">
        <v>72</v>
      </c>
    </row>
    <row r="2400" spans="1:50" hidden="1" x14ac:dyDescent="0.25">
      <c r="A2400" t="str">
        <f>INDEX('Community ID'!B:B,MATCH(M2400,'Community ID'!A:A,0))</f>
        <v>El Convento</v>
      </c>
      <c r="B2400" t="str">
        <f>INDEX('Community ID'!$K:$K,MATCH('Environmental Data'!$N2400,'Community ID'!J:J,0))</f>
        <v>Constanza</v>
      </c>
      <c r="D2400" t="s">
        <v>5591</v>
      </c>
      <c r="F2400" t="s">
        <v>5592</v>
      </c>
      <c r="G2400" t="s">
        <v>173</v>
      </c>
      <c r="H2400" s="1">
        <v>34820</v>
      </c>
      <c r="I2400">
        <v>26</v>
      </c>
      <c r="J2400">
        <v>8297088627</v>
      </c>
      <c r="K2400" t="s">
        <v>76</v>
      </c>
      <c r="L2400" t="s">
        <v>127</v>
      </c>
      <c r="M2400" t="s">
        <v>5581</v>
      </c>
      <c r="N2400" t="s">
        <v>97</v>
      </c>
      <c r="O2400" t="s">
        <v>98</v>
      </c>
      <c r="S2400">
        <v>40227067564</v>
      </c>
      <c r="T2400" t="s">
        <v>1836</v>
      </c>
      <c r="U2400" t="s">
        <v>56</v>
      </c>
      <c r="V2400">
        <v>18.8551827985968</v>
      </c>
      <c r="W2400">
        <v>-70.687449770114</v>
      </c>
      <c r="X2400" t="s">
        <v>82</v>
      </c>
      <c r="Y2400" t="s">
        <v>82</v>
      </c>
      <c r="Z2400" t="s">
        <v>83</v>
      </c>
      <c r="AA2400" t="s">
        <v>84</v>
      </c>
      <c r="AB2400" t="s">
        <v>61</v>
      </c>
      <c r="AC2400" t="s">
        <v>61</v>
      </c>
      <c r="AD2400" t="s">
        <v>181</v>
      </c>
      <c r="AE2400" t="s">
        <v>176</v>
      </c>
      <c r="AF2400" t="s">
        <v>63</v>
      </c>
      <c r="AG2400" t="s">
        <v>97</v>
      </c>
      <c r="AH2400" t="s">
        <v>97</v>
      </c>
      <c r="AI2400" t="s">
        <v>1110</v>
      </c>
      <c r="AJ2400">
        <v>1</v>
      </c>
      <c r="AK2400" t="s">
        <v>5593</v>
      </c>
      <c r="AL2400">
        <v>5</v>
      </c>
      <c r="AM2400">
        <v>3</v>
      </c>
      <c r="AN2400" t="s">
        <v>61</v>
      </c>
      <c r="AO2400" t="s">
        <v>67</v>
      </c>
      <c r="AT2400" s="1">
        <v>43709</v>
      </c>
      <c r="AU2400" t="s">
        <v>13005</v>
      </c>
      <c r="AW2400" t="s">
        <v>71</v>
      </c>
      <c r="AX2400" t="s">
        <v>72</v>
      </c>
    </row>
    <row r="2401" spans="1:50" ht="30" hidden="1" x14ac:dyDescent="0.25">
      <c r="A2401" t="str">
        <f>INDEX('Community ID'!B:B,MATCH(M2401,'Community ID'!A:A,0))</f>
        <v>El Convento</v>
      </c>
      <c r="B2401" t="str">
        <f>INDEX('Community ID'!$K:$K,MATCH('Environmental Data'!$N2401,'Community ID'!J:J,0))</f>
        <v>Constanza</v>
      </c>
      <c r="D2401" t="s">
        <v>5594</v>
      </c>
      <c r="F2401" t="s">
        <v>5595</v>
      </c>
      <c r="G2401" t="s">
        <v>173</v>
      </c>
      <c r="H2401" s="1">
        <v>31725</v>
      </c>
      <c r="I2401">
        <v>35</v>
      </c>
      <c r="J2401">
        <v>8097069831</v>
      </c>
      <c r="K2401" t="s">
        <v>76</v>
      </c>
      <c r="L2401" t="s">
        <v>127</v>
      </c>
      <c r="M2401" t="s">
        <v>5581</v>
      </c>
      <c r="N2401" t="s">
        <v>97</v>
      </c>
      <c r="O2401" t="s">
        <v>98</v>
      </c>
      <c r="Q2401" t="s">
        <v>134</v>
      </c>
      <c r="T2401" t="s">
        <v>1836</v>
      </c>
      <c r="U2401" t="s">
        <v>56</v>
      </c>
      <c r="V2401">
        <v>18.8555284263741</v>
      </c>
      <c r="W2401">
        <v>-70.686944592809894</v>
      </c>
      <c r="X2401" t="s">
        <v>196</v>
      </c>
      <c r="Y2401" t="s">
        <v>196</v>
      </c>
      <c r="Z2401" t="s">
        <v>83</v>
      </c>
      <c r="AA2401" t="s">
        <v>84</v>
      </c>
      <c r="AB2401" t="s">
        <v>60</v>
      </c>
      <c r="AC2401" t="s">
        <v>60</v>
      </c>
      <c r="AD2401" t="s">
        <v>181</v>
      </c>
      <c r="AE2401" t="s">
        <v>176</v>
      </c>
      <c r="AF2401" t="s">
        <v>63</v>
      </c>
      <c r="AG2401" t="s">
        <v>97</v>
      </c>
      <c r="AH2401" t="s">
        <v>97</v>
      </c>
      <c r="AI2401" s="2" t="s">
        <v>5596</v>
      </c>
      <c r="AJ2401">
        <v>1</v>
      </c>
      <c r="AK2401" t="s">
        <v>5593</v>
      </c>
      <c r="AL2401">
        <v>5</v>
      </c>
      <c r="AN2401" t="s">
        <v>60</v>
      </c>
      <c r="AO2401" t="s">
        <v>67</v>
      </c>
      <c r="AT2401" s="1">
        <v>43709</v>
      </c>
      <c r="AU2401" t="s">
        <v>13006</v>
      </c>
      <c r="AW2401" t="s">
        <v>71</v>
      </c>
      <c r="AX2401" t="s">
        <v>72</v>
      </c>
    </row>
    <row r="2402" spans="1:50" hidden="1" x14ac:dyDescent="0.25">
      <c r="A2402" t="str">
        <f>INDEX('Community ID'!B:B,MATCH(M2402,'Community ID'!A:A,0))</f>
        <v>El Convento</v>
      </c>
      <c r="B2402" t="str">
        <f>INDEX('Community ID'!$K:$K,MATCH('Environmental Data'!$N2402,'Community ID'!J:J,0))</f>
        <v>Constanza</v>
      </c>
      <c r="D2402" t="s">
        <v>5599</v>
      </c>
      <c r="F2402" t="s">
        <v>5600</v>
      </c>
      <c r="G2402" t="s">
        <v>151</v>
      </c>
      <c r="H2402" s="1">
        <v>33610</v>
      </c>
      <c r="I2402">
        <v>29</v>
      </c>
      <c r="J2402">
        <v>8293964325</v>
      </c>
      <c r="K2402" t="s">
        <v>76</v>
      </c>
      <c r="L2402" t="s">
        <v>247</v>
      </c>
      <c r="M2402" t="s">
        <v>5601</v>
      </c>
      <c r="N2402" t="s">
        <v>97</v>
      </c>
      <c r="O2402" t="s">
        <v>53</v>
      </c>
      <c r="T2402" t="s">
        <v>5602</v>
      </c>
      <c r="U2402" t="s">
        <v>56</v>
      </c>
      <c r="V2402">
        <v>18.8563583</v>
      </c>
      <c r="W2402">
        <v>-70.689397600000007</v>
      </c>
      <c r="X2402" t="s">
        <v>57</v>
      </c>
      <c r="Y2402" t="s">
        <v>100</v>
      </c>
      <c r="Z2402" t="s">
        <v>83</v>
      </c>
      <c r="AA2402" t="s">
        <v>84</v>
      </c>
      <c r="AC2402" t="s">
        <v>60</v>
      </c>
      <c r="AD2402" t="s">
        <v>181</v>
      </c>
      <c r="AE2402" t="s">
        <v>157</v>
      </c>
      <c r="AF2402" t="s">
        <v>63</v>
      </c>
      <c r="AG2402" t="s">
        <v>5603</v>
      </c>
      <c r="AH2402" t="s">
        <v>5603</v>
      </c>
      <c r="AI2402" t="s">
        <v>5557</v>
      </c>
      <c r="AJ2402">
        <v>1</v>
      </c>
      <c r="AK2402" t="s">
        <v>66</v>
      </c>
      <c r="AL2402">
        <v>3</v>
      </c>
      <c r="AN2402" t="s">
        <v>61</v>
      </c>
      <c r="AO2402" t="s">
        <v>67</v>
      </c>
      <c r="AT2402" s="1">
        <v>43709</v>
      </c>
      <c r="AU2402" t="s">
        <v>13007</v>
      </c>
      <c r="AW2402" t="s">
        <v>71</v>
      </c>
      <c r="AX2402" t="s">
        <v>72</v>
      </c>
    </row>
    <row r="2403" spans="1:50" ht="30" hidden="1" x14ac:dyDescent="0.25">
      <c r="A2403" t="str">
        <f>INDEX('Community ID'!B:B,MATCH(M2403,'Community ID'!A:A,0))</f>
        <v>El Convento</v>
      </c>
      <c r="B2403" t="str">
        <f>INDEX('Community ID'!$K:$K,MATCH('Environmental Data'!$N2403,'Community ID'!J:J,0))</f>
        <v>Constanza</v>
      </c>
      <c r="D2403" t="s">
        <v>5597</v>
      </c>
      <c r="F2403" t="s">
        <v>4216</v>
      </c>
      <c r="G2403" t="s">
        <v>173</v>
      </c>
      <c r="H2403" s="1">
        <v>36710</v>
      </c>
      <c r="I2403">
        <v>21</v>
      </c>
      <c r="J2403">
        <v>8297236157</v>
      </c>
      <c r="K2403" t="s">
        <v>117</v>
      </c>
      <c r="L2403" t="s">
        <v>108</v>
      </c>
      <c r="M2403" t="s">
        <v>5581</v>
      </c>
      <c r="N2403" t="s">
        <v>97</v>
      </c>
      <c r="O2403" t="s">
        <v>98</v>
      </c>
      <c r="T2403" t="s">
        <v>1836</v>
      </c>
      <c r="U2403" t="s">
        <v>56</v>
      </c>
      <c r="V2403">
        <v>18.8551855646249</v>
      </c>
      <c r="W2403">
        <v>-70.6870616879972</v>
      </c>
      <c r="X2403" t="s">
        <v>82</v>
      </c>
      <c r="Y2403" t="s">
        <v>100</v>
      </c>
      <c r="Z2403" t="s">
        <v>83</v>
      </c>
      <c r="AA2403" t="s">
        <v>84</v>
      </c>
      <c r="AB2403" t="s">
        <v>60</v>
      </c>
      <c r="AD2403" t="s">
        <v>181</v>
      </c>
      <c r="AE2403" t="s">
        <v>176</v>
      </c>
      <c r="AF2403" t="s">
        <v>63</v>
      </c>
      <c r="AG2403" t="s">
        <v>97</v>
      </c>
      <c r="AH2403" t="s">
        <v>97</v>
      </c>
      <c r="AI2403" s="2" t="s">
        <v>5598</v>
      </c>
      <c r="AJ2403">
        <v>1</v>
      </c>
      <c r="AK2403" t="s">
        <v>5593</v>
      </c>
      <c r="AL2403">
        <v>1</v>
      </c>
      <c r="AN2403" t="s">
        <v>60</v>
      </c>
      <c r="AO2403" t="s">
        <v>67</v>
      </c>
      <c r="AT2403" s="1">
        <v>43709</v>
      </c>
      <c r="AU2403" t="s">
        <v>13008</v>
      </c>
      <c r="AW2403" t="s">
        <v>71</v>
      </c>
      <c r="AX2403" t="s">
        <v>72</v>
      </c>
    </row>
    <row r="2404" spans="1:50" hidden="1" x14ac:dyDescent="0.25">
      <c r="A2404" t="str">
        <f>INDEX('Community ID'!B:B,MATCH(M2404,'Community ID'!A:A,0))</f>
        <v>El Convento</v>
      </c>
      <c r="B2404" t="str">
        <f>INDEX('Community ID'!$K:$K,MATCH('Environmental Data'!$N2404,'Community ID'!J:J,0))</f>
        <v>Constanza</v>
      </c>
      <c r="D2404" t="s">
        <v>5607</v>
      </c>
      <c r="F2404" t="s">
        <v>5608</v>
      </c>
      <c r="G2404" t="s">
        <v>173</v>
      </c>
      <c r="H2404" t="s">
        <v>5609</v>
      </c>
      <c r="I2404">
        <v>34</v>
      </c>
      <c r="J2404">
        <v>8292183325</v>
      </c>
      <c r="K2404" t="s">
        <v>201</v>
      </c>
      <c r="L2404" t="s">
        <v>108</v>
      </c>
      <c r="M2404" t="s">
        <v>5610</v>
      </c>
      <c r="N2404" t="s">
        <v>97</v>
      </c>
      <c r="O2404" t="s">
        <v>147</v>
      </c>
      <c r="Q2404" t="s">
        <v>134</v>
      </c>
      <c r="S2404">
        <v>5300453957</v>
      </c>
      <c r="T2404" t="s">
        <v>1355</v>
      </c>
      <c r="U2404" t="s">
        <v>56</v>
      </c>
      <c r="V2404">
        <v>18.8564227</v>
      </c>
      <c r="W2404">
        <v>-70.689583499999998</v>
      </c>
      <c r="X2404" t="s">
        <v>82</v>
      </c>
      <c r="Y2404" t="s">
        <v>57</v>
      </c>
      <c r="Z2404" t="s">
        <v>83</v>
      </c>
      <c r="AA2404" t="s">
        <v>84</v>
      </c>
      <c r="AB2404" t="s">
        <v>61</v>
      </c>
      <c r="AC2404" t="s">
        <v>61</v>
      </c>
      <c r="AD2404" t="s">
        <v>181</v>
      </c>
      <c r="AE2404" t="s">
        <v>176</v>
      </c>
      <c r="AF2404" t="s">
        <v>63</v>
      </c>
      <c r="AG2404" t="s">
        <v>5611</v>
      </c>
      <c r="AH2404" t="s">
        <v>5612</v>
      </c>
      <c r="AI2404" t="s">
        <v>5613</v>
      </c>
      <c r="AJ2404">
        <v>1</v>
      </c>
      <c r="AK2404" t="s">
        <v>5614</v>
      </c>
      <c r="AL2404">
        <v>2</v>
      </c>
      <c r="AM2404">
        <v>0</v>
      </c>
      <c r="AN2404" t="s">
        <v>60</v>
      </c>
      <c r="AO2404" t="s">
        <v>67</v>
      </c>
      <c r="AT2404" s="1">
        <v>43709</v>
      </c>
      <c r="AU2404" t="s">
        <v>13009</v>
      </c>
      <c r="AW2404" t="s">
        <v>71</v>
      </c>
      <c r="AX2404" t="s">
        <v>72</v>
      </c>
    </row>
    <row r="2405" spans="1:50" hidden="1" x14ac:dyDescent="0.25">
      <c r="A2405" t="str">
        <f>INDEX('Community ID'!B:B,MATCH(M2405,'Community ID'!A:A,0))</f>
        <v>El Convento</v>
      </c>
      <c r="B2405" t="str">
        <f>INDEX('Community ID'!$K:$K,MATCH('Environmental Data'!$N2405,'Community ID'!J:J,0))</f>
        <v>Constanza</v>
      </c>
      <c r="D2405" t="s">
        <v>5604</v>
      </c>
      <c r="F2405" t="s">
        <v>61</v>
      </c>
      <c r="G2405" t="s">
        <v>173</v>
      </c>
      <c r="H2405" t="s">
        <v>5605</v>
      </c>
      <c r="I2405">
        <v>25</v>
      </c>
      <c r="J2405">
        <v>8496237319</v>
      </c>
      <c r="K2405" t="s">
        <v>132</v>
      </c>
      <c r="L2405" t="s">
        <v>127</v>
      </c>
      <c r="M2405" t="s">
        <v>5581</v>
      </c>
      <c r="N2405" t="s">
        <v>97</v>
      </c>
      <c r="O2405" t="s">
        <v>98</v>
      </c>
      <c r="T2405" t="s">
        <v>836</v>
      </c>
      <c r="U2405" t="s">
        <v>56</v>
      </c>
      <c r="V2405">
        <v>18.855668099999999</v>
      </c>
      <c r="W2405">
        <v>-70.686658300000005</v>
      </c>
      <c r="X2405" t="s">
        <v>82</v>
      </c>
      <c r="Y2405" t="s">
        <v>100</v>
      </c>
      <c r="Z2405" t="s">
        <v>83</v>
      </c>
      <c r="AA2405" t="s">
        <v>84</v>
      </c>
      <c r="AB2405" t="s">
        <v>60</v>
      </c>
      <c r="AD2405" t="s">
        <v>156</v>
      </c>
      <c r="AE2405" t="s">
        <v>176</v>
      </c>
      <c r="AF2405" t="s">
        <v>63</v>
      </c>
      <c r="AG2405" t="s">
        <v>64</v>
      </c>
      <c r="AH2405" t="s">
        <v>64</v>
      </c>
      <c r="AI2405" t="s">
        <v>5606</v>
      </c>
      <c r="AJ2405">
        <v>2</v>
      </c>
      <c r="AK2405" t="s">
        <v>837</v>
      </c>
      <c r="AL2405">
        <v>2</v>
      </c>
      <c r="AM2405">
        <v>1</v>
      </c>
      <c r="AN2405" t="s">
        <v>60</v>
      </c>
      <c r="AO2405" t="s">
        <v>67</v>
      </c>
      <c r="AT2405" s="1">
        <v>43709</v>
      </c>
      <c r="AU2405" t="s">
        <v>13010</v>
      </c>
      <c r="AW2405" t="s">
        <v>71</v>
      </c>
      <c r="AX2405" t="s">
        <v>72</v>
      </c>
    </row>
    <row r="2406" spans="1:50" hidden="1" x14ac:dyDescent="0.25">
      <c r="A2406" t="str">
        <f>INDEX('Community ID'!B:B,MATCH(M2406,'Community ID'!A:A,0))</f>
        <v>El Convento</v>
      </c>
      <c r="B2406" t="str">
        <f>INDEX('Community ID'!$K:$K,MATCH('Environmental Data'!$N2406,'Community ID'!J:J,0))</f>
        <v>Constanza</v>
      </c>
      <c r="D2406" t="s">
        <v>5615</v>
      </c>
      <c r="G2406" t="s">
        <v>173</v>
      </c>
      <c r="H2406" t="s">
        <v>5616</v>
      </c>
      <c r="I2406">
        <v>58</v>
      </c>
      <c r="K2406" t="s">
        <v>76</v>
      </c>
      <c r="L2406" t="s">
        <v>127</v>
      </c>
      <c r="M2406" t="s">
        <v>5610</v>
      </c>
      <c r="N2406" t="s">
        <v>79</v>
      </c>
      <c r="O2406" t="s">
        <v>98</v>
      </c>
      <c r="T2406" t="s">
        <v>5462</v>
      </c>
      <c r="U2406" t="s">
        <v>56</v>
      </c>
      <c r="V2406">
        <v>18.855464300000001</v>
      </c>
      <c r="W2406">
        <v>-70.686655999999999</v>
      </c>
      <c r="X2406" t="s">
        <v>82</v>
      </c>
      <c r="Y2406" t="s">
        <v>82</v>
      </c>
      <c r="Z2406" t="s">
        <v>83</v>
      </c>
      <c r="AA2406" t="s">
        <v>155</v>
      </c>
      <c r="AB2406" t="s">
        <v>60</v>
      </c>
      <c r="AD2406" t="s">
        <v>181</v>
      </c>
      <c r="AE2406" t="s">
        <v>176</v>
      </c>
      <c r="AF2406" t="s">
        <v>63</v>
      </c>
      <c r="AG2406" t="s">
        <v>79</v>
      </c>
      <c r="AH2406" t="s">
        <v>79</v>
      </c>
      <c r="AI2406" t="s">
        <v>5617</v>
      </c>
      <c r="AJ2406">
        <v>1</v>
      </c>
      <c r="AK2406" t="s">
        <v>5618</v>
      </c>
      <c r="AL2406">
        <v>2</v>
      </c>
      <c r="AM2406">
        <v>0</v>
      </c>
      <c r="AN2406" t="s">
        <v>60</v>
      </c>
      <c r="AO2406" t="s">
        <v>170</v>
      </c>
      <c r="AT2406" s="1">
        <v>43709</v>
      </c>
      <c r="AU2406" t="s">
        <v>13011</v>
      </c>
      <c r="AW2406" t="s">
        <v>71</v>
      </c>
      <c r="AX2406" t="s">
        <v>72</v>
      </c>
    </row>
    <row r="2407" spans="1:50" ht="45" hidden="1" x14ac:dyDescent="0.25">
      <c r="A2407" t="str">
        <f>INDEX('Community ID'!B:B,MATCH(M2407,'Community ID'!A:A,0))</f>
        <v>El Convento</v>
      </c>
      <c r="B2407" t="str">
        <f>INDEX('Community ID'!$K:$K,MATCH('Environmental Data'!$N2407,'Community ID'!J:J,0))</f>
        <v>Constanza</v>
      </c>
      <c r="D2407" t="s">
        <v>5619</v>
      </c>
      <c r="F2407" t="s">
        <v>1267</v>
      </c>
      <c r="G2407" t="s">
        <v>173</v>
      </c>
      <c r="H2407" t="s">
        <v>5621</v>
      </c>
      <c r="I2407">
        <v>42</v>
      </c>
      <c r="J2407">
        <v>8299277006</v>
      </c>
      <c r="K2407" t="s">
        <v>76</v>
      </c>
      <c r="L2407" t="s">
        <v>127</v>
      </c>
      <c r="M2407" t="s">
        <v>5581</v>
      </c>
      <c r="N2407" t="s">
        <v>97</v>
      </c>
      <c r="O2407" t="s">
        <v>98</v>
      </c>
      <c r="Q2407" t="s">
        <v>134</v>
      </c>
      <c r="T2407" t="s">
        <v>1836</v>
      </c>
      <c r="U2407" t="s">
        <v>56</v>
      </c>
      <c r="V2407">
        <v>18.855606252345101</v>
      </c>
      <c r="W2407">
        <v>-70.686678551203201</v>
      </c>
      <c r="X2407" t="s">
        <v>82</v>
      </c>
      <c r="Y2407" t="s">
        <v>82</v>
      </c>
      <c r="Z2407" t="s">
        <v>83</v>
      </c>
      <c r="AA2407" t="s">
        <v>84</v>
      </c>
      <c r="AB2407" t="s">
        <v>60</v>
      </c>
      <c r="AD2407" t="s">
        <v>181</v>
      </c>
      <c r="AE2407" t="s">
        <v>176</v>
      </c>
      <c r="AF2407" t="s">
        <v>63</v>
      </c>
      <c r="AG2407" t="s">
        <v>97</v>
      </c>
      <c r="AH2407" t="s">
        <v>97</v>
      </c>
      <c r="AI2407" s="2" t="s">
        <v>5622</v>
      </c>
      <c r="AJ2407">
        <v>1</v>
      </c>
      <c r="AK2407" t="s">
        <v>5593</v>
      </c>
      <c r="AL2407">
        <v>3</v>
      </c>
      <c r="AN2407" t="s">
        <v>60</v>
      </c>
      <c r="AO2407" t="s">
        <v>67</v>
      </c>
      <c r="AT2407" s="1">
        <v>43709</v>
      </c>
      <c r="AU2407" t="s">
        <v>13012</v>
      </c>
      <c r="AW2407" t="s">
        <v>71</v>
      </c>
      <c r="AX2407" t="s">
        <v>72</v>
      </c>
    </row>
    <row r="2408" spans="1:50" hidden="1" x14ac:dyDescent="0.25">
      <c r="A2408" t="str">
        <f>INDEX('Community ID'!B:B,MATCH(M2408,'Community ID'!A:A,0))</f>
        <v>El Convento</v>
      </c>
      <c r="B2408" t="str">
        <f>INDEX('Community ID'!$K:$K,MATCH('Environmental Data'!$N2408,'Community ID'!J:J,0))</f>
        <v>Constanza</v>
      </c>
      <c r="D2408" t="s">
        <v>5623</v>
      </c>
      <c r="F2408" t="s">
        <v>5624</v>
      </c>
      <c r="G2408" t="s">
        <v>151</v>
      </c>
      <c r="H2408" s="1">
        <v>19242</v>
      </c>
      <c r="I2408">
        <v>69</v>
      </c>
      <c r="J2408">
        <v>8298762178</v>
      </c>
      <c r="K2408" t="s">
        <v>76</v>
      </c>
      <c r="L2408" t="s">
        <v>584</v>
      </c>
      <c r="M2408" t="s">
        <v>5581</v>
      </c>
      <c r="N2408" t="s">
        <v>97</v>
      </c>
      <c r="O2408" t="s">
        <v>98</v>
      </c>
      <c r="Q2408" t="s">
        <v>134</v>
      </c>
      <c r="T2408" t="s">
        <v>836</v>
      </c>
      <c r="U2408" t="s">
        <v>56</v>
      </c>
      <c r="V2408">
        <v>18.855770400000001</v>
      </c>
      <c r="W2408">
        <v>-70.686411100000001</v>
      </c>
      <c r="X2408" t="s">
        <v>82</v>
      </c>
      <c r="Y2408" t="s">
        <v>82</v>
      </c>
      <c r="Z2408" t="s">
        <v>83</v>
      </c>
      <c r="AA2408" t="s">
        <v>84</v>
      </c>
      <c r="AB2408" t="s">
        <v>60</v>
      </c>
      <c r="AD2408" t="s">
        <v>156</v>
      </c>
      <c r="AE2408" t="s">
        <v>176</v>
      </c>
      <c r="AF2408" t="s">
        <v>63</v>
      </c>
      <c r="AG2408" t="s">
        <v>135</v>
      </c>
      <c r="AH2408" t="s">
        <v>135</v>
      </c>
      <c r="AI2408" t="s">
        <v>5625</v>
      </c>
      <c r="AJ2408">
        <v>2</v>
      </c>
      <c r="AK2408" t="s">
        <v>5626</v>
      </c>
      <c r="AL2408">
        <v>1</v>
      </c>
      <c r="AM2408">
        <v>0</v>
      </c>
      <c r="AN2408" t="s">
        <v>60</v>
      </c>
      <c r="AO2408" t="s">
        <v>67</v>
      </c>
      <c r="AT2408" s="1">
        <v>43709</v>
      </c>
      <c r="AU2408" t="s">
        <v>13013</v>
      </c>
      <c r="AW2408" t="s">
        <v>71</v>
      </c>
      <c r="AX2408" t="s">
        <v>72</v>
      </c>
    </row>
    <row r="2409" spans="1:50" hidden="1" x14ac:dyDescent="0.25">
      <c r="A2409" t="str">
        <f>INDEX('Community ID'!B:B,MATCH(M2409,'Community ID'!A:A,0))</f>
        <v>El Convento</v>
      </c>
      <c r="B2409" t="str">
        <f>INDEX('Community ID'!$K:$K,MATCH('Environmental Data'!$N2409,'Community ID'!J:J,0))</f>
        <v>Constanza</v>
      </c>
      <c r="D2409" t="s">
        <v>5627</v>
      </c>
      <c r="G2409" t="s">
        <v>151</v>
      </c>
      <c r="H2409" s="1">
        <v>34820</v>
      </c>
      <c r="I2409">
        <v>26</v>
      </c>
      <c r="K2409" t="s">
        <v>76</v>
      </c>
      <c r="L2409" t="s">
        <v>548</v>
      </c>
      <c r="M2409" t="s">
        <v>5610</v>
      </c>
      <c r="N2409" t="s">
        <v>79</v>
      </c>
      <c r="O2409" t="s">
        <v>147</v>
      </c>
      <c r="Q2409" t="s">
        <v>134</v>
      </c>
      <c r="S2409">
        <v>40235853559</v>
      </c>
      <c r="T2409" t="s">
        <v>1355</v>
      </c>
      <c r="U2409" t="s">
        <v>56</v>
      </c>
      <c r="V2409">
        <v>18.8558518</v>
      </c>
      <c r="W2409">
        <v>-70.686330799999993</v>
      </c>
      <c r="X2409" t="s">
        <v>82</v>
      </c>
      <c r="Y2409" t="s">
        <v>82</v>
      </c>
      <c r="Z2409" t="s">
        <v>83</v>
      </c>
      <c r="AA2409" t="s">
        <v>84</v>
      </c>
      <c r="AB2409" t="s">
        <v>60</v>
      </c>
      <c r="AD2409" t="s">
        <v>181</v>
      </c>
      <c r="AE2409" t="s">
        <v>157</v>
      </c>
      <c r="AF2409" t="s">
        <v>111</v>
      </c>
      <c r="AG2409" t="s">
        <v>5628</v>
      </c>
      <c r="AH2409" t="s">
        <v>87</v>
      </c>
      <c r="AI2409" t="s">
        <v>5629</v>
      </c>
      <c r="AJ2409">
        <v>1</v>
      </c>
      <c r="AK2409" t="s">
        <v>5630</v>
      </c>
      <c r="AL2409">
        <v>6</v>
      </c>
      <c r="AM2409">
        <v>0</v>
      </c>
      <c r="AN2409" t="s">
        <v>61</v>
      </c>
      <c r="AO2409" t="s">
        <v>67</v>
      </c>
      <c r="AT2409" s="1">
        <v>43709</v>
      </c>
      <c r="AU2409" t="s">
        <v>13014</v>
      </c>
      <c r="AW2409" t="s">
        <v>71</v>
      </c>
      <c r="AX2409" t="s">
        <v>72</v>
      </c>
    </row>
    <row r="2410" spans="1:50" hidden="1" x14ac:dyDescent="0.25">
      <c r="A2410" t="str">
        <f>INDEX('Community ID'!B:B,MATCH(M2410,'Community ID'!A:A,0))</f>
        <v>El Convento</v>
      </c>
      <c r="B2410" t="str">
        <f>INDEX('Community ID'!$K:$K,MATCH('Environmental Data'!$N2410,'Community ID'!J:J,0))</f>
        <v>Constanza</v>
      </c>
      <c r="D2410" t="s">
        <v>5631</v>
      </c>
      <c r="F2410" t="s">
        <v>5632</v>
      </c>
      <c r="G2410" t="s">
        <v>151</v>
      </c>
      <c r="H2410" t="s">
        <v>5633</v>
      </c>
      <c r="I2410">
        <v>27</v>
      </c>
      <c r="J2410">
        <v>8093778739</v>
      </c>
      <c r="K2410" t="s">
        <v>76</v>
      </c>
      <c r="L2410" t="s">
        <v>247</v>
      </c>
      <c r="M2410" t="s">
        <v>5601</v>
      </c>
      <c r="N2410" t="s">
        <v>97</v>
      </c>
      <c r="O2410" t="s">
        <v>53</v>
      </c>
      <c r="T2410" t="s">
        <v>5602</v>
      </c>
      <c r="U2410" t="s">
        <v>56</v>
      </c>
      <c r="V2410">
        <v>18.8564227</v>
      </c>
      <c r="W2410">
        <v>-70.689583499999998</v>
      </c>
      <c r="X2410" t="s">
        <v>57</v>
      </c>
      <c r="Y2410" t="s">
        <v>100</v>
      </c>
      <c r="Z2410" t="s">
        <v>83</v>
      </c>
      <c r="AA2410" t="s">
        <v>155</v>
      </c>
      <c r="AB2410" t="s">
        <v>60</v>
      </c>
      <c r="AD2410" t="s">
        <v>181</v>
      </c>
      <c r="AE2410" t="s">
        <v>157</v>
      </c>
      <c r="AF2410" t="s">
        <v>395</v>
      </c>
      <c r="AG2410" t="s">
        <v>5603</v>
      </c>
      <c r="AH2410" t="s">
        <v>5603</v>
      </c>
      <c r="AI2410" t="s">
        <v>5634</v>
      </c>
      <c r="AJ2410">
        <v>1</v>
      </c>
      <c r="AK2410" t="s">
        <v>881</v>
      </c>
      <c r="AL2410">
        <v>4</v>
      </c>
      <c r="AN2410" t="s">
        <v>61</v>
      </c>
      <c r="AO2410" t="s">
        <v>67</v>
      </c>
      <c r="AT2410" s="1">
        <v>43709</v>
      </c>
      <c r="AU2410" t="s">
        <v>13015</v>
      </c>
      <c r="AW2410" t="s">
        <v>71</v>
      </c>
      <c r="AX2410" t="s">
        <v>72</v>
      </c>
    </row>
    <row r="2411" spans="1:50" hidden="1" x14ac:dyDescent="0.25">
      <c r="A2411" t="str">
        <f>INDEX('Community ID'!B:B,MATCH(M2411,'Community ID'!A:A,0))</f>
        <v>El Convento</v>
      </c>
      <c r="B2411" t="str">
        <f>INDEX('Community ID'!$K:$K,MATCH('Environmental Data'!$N2411,'Community ID'!J:J,0))</f>
        <v>Constanza</v>
      </c>
      <c r="D2411" t="s">
        <v>5638</v>
      </c>
      <c r="G2411" t="s">
        <v>173</v>
      </c>
      <c r="H2411" t="s">
        <v>5639</v>
      </c>
      <c r="I2411">
        <v>47</v>
      </c>
      <c r="J2411">
        <v>8498847209</v>
      </c>
      <c r="K2411" t="s">
        <v>76</v>
      </c>
      <c r="L2411" t="s">
        <v>127</v>
      </c>
      <c r="M2411" t="s">
        <v>5610</v>
      </c>
      <c r="N2411" t="s">
        <v>79</v>
      </c>
      <c r="O2411" t="s">
        <v>80</v>
      </c>
      <c r="S2411">
        <v>5300168225</v>
      </c>
      <c r="T2411" t="s">
        <v>5462</v>
      </c>
      <c r="U2411" t="s">
        <v>56</v>
      </c>
      <c r="V2411">
        <v>18.855765399999999</v>
      </c>
      <c r="W2411">
        <v>-70.686353999999994</v>
      </c>
      <c r="X2411" t="s">
        <v>82</v>
      </c>
      <c r="Y2411" t="s">
        <v>82</v>
      </c>
      <c r="Z2411" t="s">
        <v>83</v>
      </c>
      <c r="AA2411" t="s">
        <v>84</v>
      </c>
      <c r="AB2411" t="s">
        <v>60</v>
      </c>
      <c r="AD2411" t="s">
        <v>181</v>
      </c>
      <c r="AE2411" t="s">
        <v>176</v>
      </c>
      <c r="AF2411" t="s">
        <v>63</v>
      </c>
      <c r="AG2411" t="s">
        <v>79</v>
      </c>
      <c r="AH2411" t="s">
        <v>79</v>
      </c>
      <c r="AI2411" t="s">
        <v>5640</v>
      </c>
      <c r="AJ2411">
        <v>1</v>
      </c>
      <c r="AK2411" t="s">
        <v>567</v>
      </c>
      <c r="AL2411">
        <v>3</v>
      </c>
      <c r="AM2411">
        <v>0</v>
      </c>
      <c r="AN2411" t="s">
        <v>60</v>
      </c>
      <c r="AO2411" t="s">
        <v>67</v>
      </c>
      <c r="AT2411" s="1">
        <v>43709</v>
      </c>
      <c r="AU2411" t="s">
        <v>13016</v>
      </c>
      <c r="AW2411" t="s">
        <v>71</v>
      </c>
      <c r="AX2411" t="s">
        <v>72</v>
      </c>
    </row>
    <row r="2412" spans="1:50" hidden="1" x14ac:dyDescent="0.25">
      <c r="A2412" t="str">
        <f>INDEX('Community ID'!B:B,MATCH(M2412,'Community ID'!A:A,0))</f>
        <v>El Convento</v>
      </c>
      <c r="B2412" t="str">
        <f>INDEX('Community ID'!$K:$K,MATCH('Environmental Data'!$N2412,'Community ID'!J:J,0))</f>
        <v>Constanza</v>
      </c>
      <c r="D2412" t="s">
        <v>5635</v>
      </c>
      <c r="F2412" t="s">
        <v>5636</v>
      </c>
      <c r="G2412" t="s">
        <v>151</v>
      </c>
      <c r="H2412" t="s">
        <v>5637</v>
      </c>
      <c r="I2412">
        <v>22</v>
      </c>
      <c r="K2412" t="s">
        <v>201</v>
      </c>
      <c r="L2412" t="s">
        <v>584</v>
      </c>
      <c r="M2412" t="s">
        <v>5581</v>
      </c>
      <c r="N2412" t="s">
        <v>97</v>
      </c>
      <c r="O2412" t="s">
        <v>98</v>
      </c>
      <c r="T2412" t="s">
        <v>1836</v>
      </c>
      <c r="U2412" t="s">
        <v>56</v>
      </c>
      <c r="V2412">
        <v>18.855573814379799</v>
      </c>
      <c r="W2412">
        <v>-70.686560534006603</v>
      </c>
      <c r="X2412" t="s">
        <v>82</v>
      </c>
      <c r="Y2412" t="s">
        <v>82</v>
      </c>
      <c r="Z2412" t="s">
        <v>83</v>
      </c>
      <c r="AA2412" t="s">
        <v>84</v>
      </c>
      <c r="AB2412" t="s">
        <v>60</v>
      </c>
      <c r="AD2412" t="s">
        <v>181</v>
      </c>
      <c r="AE2412" t="s">
        <v>157</v>
      </c>
      <c r="AF2412" t="s">
        <v>86</v>
      </c>
      <c r="AG2412" t="s">
        <v>97</v>
      </c>
      <c r="AH2412" t="s">
        <v>97</v>
      </c>
      <c r="AI2412" t="s">
        <v>971</v>
      </c>
      <c r="AJ2412">
        <v>1</v>
      </c>
      <c r="AK2412" t="s">
        <v>5593</v>
      </c>
      <c r="AL2412">
        <v>2</v>
      </c>
      <c r="AN2412" t="s">
        <v>60</v>
      </c>
      <c r="AO2412" t="s">
        <v>67</v>
      </c>
      <c r="AT2412" s="1">
        <v>43709</v>
      </c>
      <c r="AU2412" t="s">
        <v>13017</v>
      </c>
      <c r="AW2412" t="s">
        <v>71</v>
      </c>
      <c r="AX2412" t="s">
        <v>72</v>
      </c>
    </row>
    <row r="2413" spans="1:50" ht="45" hidden="1" x14ac:dyDescent="0.25">
      <c r="A2413" t="str">
        <f>INDEX('Community ID'!B:B,MATCH(M2413,'Community ID'!A:A,0))</f>
        <v>El Convento</v>
      </c>
      <c r="B2413" t="str">
        <f>INDEX('Community ID'!$K:$K,MATCH('Environmental Data'!$N2413,'Community ID'!J:J,0))</f>
        <v>Constanza</v>
      </c>
      <c r="D2413" t="s">
        <v>5641</v>
      </c>
      <c r="G2413" t="s">
        <v>151</v>
      </c>
      <c r="H2413" t="s">
        <v>5642</v>
      </c>
      <c r="I2413">
        <v>34</v>
      </c>
      <c r="J2413">
        <v>8298775936</v>
      </c>
      <c r="K2413" t="s">
        <v>132</v>
      </c>
      <c r="L2413" t="s">
        <v>5643</v>
      </c>
      <c r="M2413" t="s">
        <v>5610</v>
      </c>
      <c r="N2413" t="s">
        <v>97</v>
      </c>
      <c r="O2413" t="s">
        <v>98</v>
      </c>
      <c r="Q2413" t="s">
        <v>134</v>
      </c>
      <c r="S2413">
        <v>5300425732</v>
      </c>
      <c r="T2413" t="s">
        <v>1836</v>
      </c>
      <c r="U2413" t="s">
        <v>56</v>
      </c>
      <c r="V2413">
        <v>18.855891656148099</v>
      </c>
      <c r="W2413">
        <v>-70.686358446321094</v>
      </c>
      <c r="X2413" t="s">
        <v>82</v>
      </c>
      <c r="Y2413" t="s">
        <v>82</v>
      </c>
      <c r="Z2413" t="s">
        <v>83</v>
      </c>
      <c r="AA2413" t="s">
        <v>84</v>
      </c>
      <c r="AB2413" t="s">
        <v>60</v>
      </c>
      <c r="AC2413" t="s">
        <v>60</v>
      </c>
      <c r="AD2413" t="s">
        <v>181</v>
      </c>
      <c r="AE2413" t="s">
        <v>157</v>
      </c>
      <c r="AF2413" t="s">
        <v>111</v>
      </c>
      <c r="AG2413" t="s">
        <v>97</v>
      </c>
      <c r="AH2413" t="s">
        <v>97</v>
      </c>
      <c r="AI2413" s="2" t="s">
        <v>5644</v>
      </c>
      <c r="AJ2413">
        <v>1</v>
      </c>
      <c r="AK2413" t="s">
        <v>5593</v>
      </c>
      <c r="AL2413">
        <v>2</v>
      </c>
      <c r="AN2413" t="s">
        <v>60</v>
      </c>
      <c r="AO2413" t="s">
        <v>67</v>
      </c>
      <c r="AT2413" s="1">
        <v>43709</v>
      </c>
      <c r="AU2413" t="s">
        <v>13018</v>
      </c>
      <c r="AW2413" t="s">
        <v>71</v>
      </c>
      <c r="AX2413" t="s">
        <v>72</v>
      </c>
    </row>
    <row r="2414" spans="1:50" hidden="1" x14ac:dyDescent="0.25">
      <c r="A2414" t="str">
        <f>INDEX('Community ID'!B:B,MATCH(M2414,'Community ID'!A:A,0))</f>
        <v>El Convento</v>
      </c>
      <c r="B2414" t="str">
        <f>INDEX('Community ID'!$K:$K,MATCH('Environmental Data'!$N2414,'Community ID'!J:J,0))</f>
        <v>Constanza</v>
      </c>
      <c r="D2414" t="s">
        <v>5645</v>
      </c>
      <c r="F2414" t="s">
        <v>61</v>
      </c>
      <c r="G2414" t="s">
        <v>173</v>
      </c>
      <c r="H2414" s="1">
        <v>38904</v>
      </c>
      <c r="I2414">
        <v>15</v>
      </c>
      <c r="J2414">
        <v>8297691697</v>
      </c>
      <c r="K2414" t="s">
        <v>132</v>
      </c>
      <c r="L2414" t="s">
        <v>127</v>
      </c>
      <c r="M2414" t="s">
        <v>5581</v>
      </c>
      <c r="N2414" t="s">
        <v>97</v>
      </c>
      <c r="O2414" t="s">
        <v>98</v>
      </c>
      <c r="T2414" t="s">
        <v>836</v>
      </c>
      <c r="U2414" t="s">
        <v>56</v>
      </c>
      <c r="V2414">
        <v>18.8557746</v>
      </c>
      <c r="W2414">
        <v>-70.686432699999997</v>
      </c>
      <c r="X2414" t="s">
        <v>82</v>
      </c>
      <c r="Y2414" t="s">
        <v>57</v>
      </c>
      <c r="Z2414" t="s">
        <v>83</v>
      </c>
      <c r="AA2414" t="s">
        <v>84</v>
      </c>
      <c r="AC2414" t="s">
        <v>60</v>
      </c>
      <c r="AD2414" t="s">
        <v>156</v>
      </c>
      <c r="AE2414" t="s">
        <v>176</v>
      </c>
      <c r="AF2414" t="s">
        <v>63</v>
      </c>
      <c r="AG2414" t="s">
        <v>64</v>
      </c>
      <c r="AH2414" t="s">
        <v>64</v>
      </c>
      <c r="AI2414" t="s">
        <v>5646</v>
      </c>
      <c r="AJ2414">
        <v>2</v>
      </c>
      <c r="AK2414" t="s">
        <v>837</v>
      </c>
      <c r="AL2414">
        <v>5</v>
      </c>
      <c r="AM2414">
        <v>0</v>
      </c>
      <c r="AN2414" t="s">
        <v>60</v>
      </c>
      <c r="AO2414" t="s">
        <v>67</v>
      </c>
      <c r="AT2414" s="1">
        <v>43709</v>
      </c>
      <c r="AU2414" t="s">
        <v>13019</v>
      </c>
      <c r="AW2414" t="s">
        <v>71</v>
      </c>
      <c r="AX2414" t="s">
        <v>72</v>
      </c>
    </row>
    <row r="2415" spans="1:50" hidden="1" x14ac:dyDescent="0.25">
      <c r="A2415" t="str">
        <f>INDEX('Community ID'!B:B,MATCH(M2415,'Community ID'!A:A,0))</f>
        <v>El Convento</v>
      </c>
      <c r="B2415" t="str">
        <f>INDEX('Community ID'!$K:$K,MATCH('Environmental Data'!$N2415,'Community ID'!J:J,0))</f>
        <v>Constanza</v>
      </c>
      <c r="D2415" t="s">
        <v>5647</v>
      </c>
      <c r="F2415" t="s">
        <v>1875</v>
      </c>
      <c r="G2415" t="s">
        <v>173</v>
      </c>
      <c r="H2415" s="1">
        <v>22042</v>
      </c>
      <c r="I2415">
        <v>61</v>
      </c>
      <c r="J2415">
        <v>8492784800</v>
      </c>
      <c r="K2415" t="s">
        <v>76</v>
      </c>
      <c r="L2415" t="s">
        <v>127</v>
      </c>
      <c r="M2415" t="s">
        <v>5610</v>
      </c>
      <c r="N2415" t="s">
        <v>79</v>
      </c>
      <c r="O2415" t="s">
        <v>80</v>
      </c>
      <c r="S2415">
        <v>5300240974</v>
      </c>
      <c r="T2415" t="s">
        <v>5462</v>
      </c>
      <c r="U2415" t="s">
        <v>56</v>
      </c>
      <c r="V2415">
        <v>18.855879000000002</v>
      </c>
      <c r="W2415">
        <v>-70.686377199999995</v>
      </c>
      <c r="X2415" t="s">
        <v>82</v>
      </c>
      <c r="Y2415" t="s">
        <v>100</v>
      </c>
      <c r="Z2415" t="s">
        <v>83</v>
      </c>
      <c r="AA2415" t="s">
        <v>84</v>
      </c>
      <c r="AB2415" t="s">
        <v>60</v>
      </c>
      <c r="AD2415" t="s">
        <v>181</v>
      </c>
      <c r="AE2415" t="s">
        <v>176</v>
      </c>
      <c r="AF2415" t="s">
        <v>111</v>
      </c>
      <c r="AG2415" t="s">
        <v>79</v>
      </c>
      <c r="AH2415" t="s">
        <v>79</v>
      </c>
      <c r="AI2415" t="s">
        <v>5648</v>
      </c>
      <c r="AJ2415">
        <v>1</v>
      </c>
      <c r="AK2415" t="s">
        <v>811</v>
      </c>
      <c r="AL2415">
        <v>8</v>
      </c>
      <c r="AM2415">
        <v>1</v>
      </c>
      <c r="AN2415" t="s">
        <v>60</v>
      </c>
      <c r="AO2415" t="s">
        <v>67</v>
      </c>
      <c r="AT2415" s="1">
        <v>43709</v>
      </c>
      <c r="AU2415" t="s">
        <v>13020</v>
      </c>
      <c r="AW2415" t="s">
        <v>71</v>
      </c>
      <c r="AX2415" t="s">
        <v>72</v>
      </c>
    </row>
    <row r="2416" spans="1:50" ht="60" hidden="1" x14ac:dyDescent="0.25">
      <c r="A2416" t="str">
        <f>INDEX('Community ID'!B:B,MATCH(M2416,'Community ID'!A:A,0))</f>
        <v>El Convento</v>
      </c>
      <c r="B2416" t="str">
        <f>INDEX('Community ID'!$K:$K,MATCH('Environmental Data'!$N2416,'Community ID'!J:J,0))</f>
        <v>Constanza</v>
      </c>
      <c r="D2416" t="s">
        <v>5649</v>
      </c>
      <c r="F2416" t="s">
        <v>5650</v>
      </c>
      <c r="G2416" t="s">
        <v>173</v>
      </c>
      <c r="H2416" s="1">
        <v>29587</v>
      </c>
      <c r="I2416">
        <v>40</v>
      </c>
      <c r="K2416" t="s">
        <v>76</v>
      </c>
      <c r="L2416" t="s">
        <v>108</v>
      </c>
      <c r="M2416" t="s">
        <v>5581</v>
      </c>
      <c r="N2416" t="s">
        <v>97</v>
      </c>
      <c r="O2416" t="s">
        <v>98</v>
      </c>
      <c r="Q2416" t="s">
        <v>5651</v>
      </c>
      <c r="T2416" t="s">
        <v>1836</v>
      </c>
      <c r="U2416" t="s">
        <v>56</v>
      </c>
      <c r="V2416">
        <v>18.855870322627499</v>
      </c>
      <c r="W2416">
        <v>-70.686422638414896</v>
      </c>
      <c r="X2416" t="s">
        <v>82</v>
      </c>
      <c r="Y2416" t="s">
        <v>275</v>
      </c>
      <c r="Z2416" t="s">
        <v>83</v>
      </c>
      <c r="AA2416" t="s">
        <v>84</v>
      </c>
      <c r="AB2416" t="s">
        <v>60</v>
      </c>
      <c r="AD2416" t="s">
        <v>181</v>
      </c>
      <c r="AE2416" t="s">
        <v>157</v>
      </c>
      <c r="AF2416" t="s">
        <v>86</v>
      </c>
      <c r="AG2416" t="s">
        <v>97</v>
      </c>
      <c r="AH2416" t="s">
        <v>97</v>
      </c>
      <c r="AI2416" s="2" t="s">
        <v>5652</v>
      </c>
      <c r="AJ2416">
        <v>1</v>
      </c>
      <c r="AK2416" t="s">
        <v>5593</v>
      </c>
      <c r="AL2416">
        <v>2</v>
      </c>
      <c r="AN2416" t="s">
        <v>60</v>
      </c>
      <c r="AO2416" t="s">
        <v>67</v>
      </c>
      <c r="AT2416" s="1">
        <v>43709</v>
      </c>
      <c r="AU2416" t="s">
        <v>13021</v>
      </c>
      <c r="AW2416" t="s">
        <v>71</v>
      </c>
      <c r="AX2416" t="s">
        <v>72</v>
      </c>
    </row>
    <row r="2417" spans="1:50" ht="45" hidden="1" x14ac:dyDescent="0.25">
      <c r="A2417" t="str">
        <f>INDEX('Community ID'!B:B,MATCH(M2417,'Community ID'!A:A,0))</f>
        <v>El Convento</v>
      </c>
      <c r="B2417" t="str">
        <f>INDEX('Community ID'!$K:$K,MATCH('Environmental Data'!$N2417,'Community ID'!J:J,0))</f>
        <v>Constanza</v>
      </c>
      <c r="D2417" t="s">
        <v>5653</v>
      </c>
      <c r="F2417" t="s">
        <v>4168</v>
      </c>
      <c r="G2417" t="s">
        <v>151</v>
      </c>
      <c r="H2417" s="1">
        <v>25112</v>
      </c>
      <c r="I2417">
        <v>53</v>
      </c>
      <c r="J2417">
        <v>8093441080</v>
      </c>
      <c r="K2417" t="s">
        <v>49</v>
      </c>
      <c r="L2417" t="s">
        <v>247</v>
      </c>
      <c r="M2417" t="s">
        <v>5610</v>
      </c>
      <c r="N2417" t="s">
        <v>97</v>
      </c>
      <c r="O2417" t="s">
        <v>98</v>
      </c>
      <c r="Q2417" t="s">
        <v>953</v>
      </c>
      <c r="S2417">
        <v>5300173233</v>
      </c>
      <c r="T2417" t="s">
        <v>1836</v>
      </c>
      <c r="U2417" t="s">
        <v>56</v>
      </c>
      <c r="V2417">
        <v>18.856472899223501</v>
      </c>
      <c r="W2417">
        <v>-70.686009340053999</v>
      </c>
      <c r="X2417" t="s">
        <v>82</v>
      </c>
      <c r="Y2417" t="s">
        <v>82</v>
      </c>
      <c r="Z2417" t="s">
        <v>83</v>
      </c>
      <c r="AA2417" t="s">
        <v>155</v>
      </c>
      <c r="AB2417" t="s">
        <v>60</v>
      </c>
      <c r="AD2417" t="s">
        <v>181</v>
      </c>
      <c r="AE2417" t="s">
        <v>176</v>
      </c>
      <c r="AF2417" t="s">
        <v>63</v>
      </c>
      <c r="AG2417" t="s">
        <v>97</v>
      </c>
      <c r="AH2417" t="s">
        <v>97</v>
      </c>
      <c r="AI2417" s="2" t="s">
        <v>5654</v>
      </c>
      <c r="AJ2417">
        <v>1</v>
      </c>
      <c r="AK2417" t="s">
        <v>5593</v>
      </c>
      <c r="AL2417">
        <v>4</v>
      </c>
      <c r="AN2417" t="s">
        <v>60</v>
      </c>
      <c r="AO2417" t="s">
        <v>67</v>
      </c>
      <c r="AT2417" s="1">
        <v>43709</v>
      </c>
      <c r="AU2417" t="s">
        <v>13022</v>
      </c>
      <c r="AW2417" t="s">
        <v>71</v>
      </c>
      <c r="AX2417" t="s">
        <v>72</v>
      </c>
    </row>
    <row r="2418" spans="1:50" hidden="1" x14ac:dyDescent="0.25">
      <c r="A2418" t="str">
        <f>INDEX('Community ID'!B:B,MATCH(M2418,'Community ID'!A:A,0))</f>
        <v>El Convento</v>
      </c>
      <c r="B2418" t="str">
        <f>INDEX('Community ID'!$K:$K,MATCH('Environmental Data'!$N2418,'Community ID'!J:J,0))</f>
        <v>Constanza</v>
      </c>
      <c r="D2418" t="s">
        <v>5655</v>
      </c>
      <c r="G2418" t="s">
        <v>173</v>
      </c>
      <c r="H2418" t="s">
        <v>5656</v>
      </c>
      <c r="I2418">
        <v>19</v>
      </c>
      <c r="J2418">
        <v>8098661191</v>
      </c>
      <c r="K2418" t="s">
        <v>201</v>
      </c>
      <c r="L2418" t="s">
        <v>118</v>
      </c>
      <c r="M2418" t="s">
        <v>5610</v>
      </c>
      <c r="N2418" t="s">
        <v>79</v>
      </c>
      <c r="O2418" t="s">
        <v>98</v>
      </c>
      <c r="T2418" t="s">
        <v>5462</v>
      </c>
      <c r="U2418" t="s">
        <v>56</v>
      </c>
      <c r="V2418">
        <v>18.907509900000001</v>
      </c>
      <c r="W2418">
        <v>-70.744312500000007</v>
      </c>
      <c r="X2418" t="s">
        <v>82</v>
      </c>
      <c r="Y2418" t="s">
        <v>275</v>
      </c>
      <c r="Z2418" t="s">
        <v>83</v>
      </c>
      <c r="AA2418" t="s">
        <v>59</v>
      </c>
      <c r="AC2418" t="s">
        <v>60</v>
      </c>
      <c r="AD2418" t="s">
        <v>181</v>
      </c>
      <c r="AE2418" t="s">
        <v>157</v>
      </c>
      <c r="AF2418" t="s">
        <v>63</v>
      </c>
      <c r="AG2418" t="s">
        <v>79</v>
      </c>
      <c r="AH2418" t="s">
        <v>79</v>
      </c>
      <c r="AI2418" t="s">
        <v>5657</v>
      </c>
      <c r="AJ2418">
        <v>1</v>
      </c>
      <c r="AK2418" t="s">
        <v>3658</v>
      </c>
      <c r="AL2418">
        <v>3</v>
      </c>
      <c r="AM2418">
        <v>1</v>
      </c>
      <c r="AN2418" t="s">
        <v>61</v>
      </c>
      <c r="AO2418" t="s">
        <v>67</v>
      </c>
      <c r="AT2418" s="1">
        <v>43709</v>
      </c>
      <c r="AU2418" t="s">
        <v>13023</v>
      </c>
      <c r="AW2418" t="s">
        <v>71</v>
      </c>
      <c r="AX2418" t="s">
        <v>72</v>
      </c>
    </row>
    <row r="2419" spans="1:50" hidden="1" x14ac:dyDescent="0.25">
      <c r="A2419" t="str">
        <f>INDEX('Community ID'!B:B,MATCH(M2419,'Community ID'!A:A,0))</f>
        <v>El Convento</v>
      </c>
      <c r="B2419" t="str">
        <f>INDEX('Community ID'!$K:$K,MATCH('Environmental Data'!$N2419,'Community ID'!J:J,0))</f>
        <v>Constanza</v>
      </c>
      <c r="D2419" t="s">
        <v>5658</v>
      </c>
      <c r="F2419" t="s">
        <v>3365</v>
      </c>
      <c r="G2419" t="s">
        <v>151</v>
      </c>
      <c r="H2419" t="s">
        <v>5659</v>
      </c>
      <c r="I2419">
        <v>30</v>
      </c>
      <c r="J2419">
        <v>8296103972</v>
      </c>
      <c r="K2419" t="s">
        <v>132</v>
      </c>
      <c r="L2419" t="s">
        <v>5660</v>
      </c>
      <c r="M2419" t="s">
        <v>5581</v>
      </c>
      <c r="N2419" t="s">
        <v>97</v>
      </c>
      <c r="O2419" t="s">
        <v>98</v>
      </c>
      <c r="Q2419" t="s">
        <v>5661</v>
      </c>
      <c r="T2419" t="s">
        <v>1836</v>
      </c>
      <c r="U2419" t="s">
        <v>56</v>
      </c>
      <c r="V2419">
        <v>18.857082808407799</v>
      </c>
      <c r="W2419">
        <v>-70.686127105793602</v>
      </c>
      <c r="X2419" t="s">
        <v>82</v>
      </c>
      <c r="Y2419" t="s">
        <v>82</v>
      </c>
      <c r="Z2419" t="s">
        <v>83</v>
      </c>
      <c r="AA2419" t="s">
        <v>84</v>
      </c>
      <c r="AB2419" t="s">
        <v>60</v>
      </c>
      <c r="AD2419" t="s">
        <v>181</v>
      </c>
      <c r="AE2419" t="s">
        <v>176</v>
      </c>
      <c r="AF2419" t="s">
        <v>63</v>
      </c>
      <c r="AG2419" t="s">
        <v>97</v>
      </c>
      <c r="AH2419" t="s">
        <v>97</v>
      </c>
      <c r="AI2419" t="s">
        <v>971</v>
      </c>
      <c r="AJ2419">
        <v>1</v>
      </c>
      <c r="AK2419" t="s">
        <v>5583</v>
      </c>
      <c r="AL2419">
        <v>3</v>
      </c>
      <c r="AN2419" t="s">
        <v>60</v>
      </c>
      <c r="AO2419" t="s">
        <v>67</v>
      </c>
      <c r="AT2419" s="1">
        <v>43709</v>
      </c>
      <c r="AU2419" t="s">
        <v>13024</v>
      </c>
      <c r="AW2419" t="s">
        <v>71</v>
      </c>
      <c r="AX2419" t="s">
        <v>72</v>
      </c>
    </row>
    <row r="2420" spans="1:50" hidden="1" x14ac:dyDescent="0.25">
      <c r="A2420" t="str">
        <f>INDEX('Community ID'!B:B,MATCH(M2420,'Community ID'!A:A,0))</f>
        <v>El Convento</v>
      </c>
      <c r="B2420" t="str">
        <f>INDEX('Community ID'!$K:$K,MATCH('Environmental Data'!$N2420,'Community ID'!J:J,0))</f>
        <v>Constanza</v>
      </c>
      <c r="D2420" t="s">
        <v>5662</v>
      </c>
      <c r="F2420" t="s">
        <v>1316</v>
      </c>
      <c r="G2420" t="s">
        <v>173</v>
      </c>
      <c r="H2420" s="1">
        <v>25061</v>
      </c>
      <c r="I2420">
        <v>53</v>
      </c>
      <c r="J2420">
        <v>8296401250</v>
      </c>
      <c r="K2420" t="s">
        <v>49</v>
      </c>
      <c r="L2420" t="s">
        <v>108</v>
      </c>
      <c r="M2420" t="s">
        <v>5610</v>
      </c>
      <c r="N2420" t="s">
        <v>79</v>
      </c>
      <c r="O2420" t="s">
        <v>80</v>
      </c>
      <c r="T2420" t="s">
        <v>5462</v>
      </c>
      <c r="U2420" t="s">
        <v>56</v>
      </c>
      <c r="V2420">
        <v>18.907509900000001</v>
      </c>
      <c r="W2420">
        <v>-70.744312500000007</v>
      </c>
      <c r="X2420" t="s">
        <v>82</v>
      </c>
      <c r="Y2420" t="s">
        <v>82</v>
      </c>
      <c r="Z2420" t="s">
        <v>83</v>
      </c>
      <c r="AA2420" t="s">
        <v>84</v>
      </c>
      <c r="AB2420" t="s">
        <v>60</v>
      </c>
      <c r="AD2420" t="s">
        <v>181</v>
      </c>
      <c r="AE2420" t="s">
        <v>157</v>
      </c>
      <c r="AF2420" t="s">
        <v>63</v>
      </c>
      <c r="AG2420" t="s">
        <v>79</v>
      </c>
      <c r="AH2420" t="s">
        <v>79</v>
      </c>
      <c r="AI2420" t="s">
        <v>5663</v>
      </c>
      <c r="AJ2420">
        <v>1</v>
      </c>
      <c r="AK2420" t="s">
        <v>5664</v>
      </c>
      <c r="AL2420">
        <v>2</v>
      </c>
      <c r="AM2420">
        <v>0</v>
      </c>
      <c r="AN2420" t="s">
        <v>60</v>
      </c>
      <c r="AO2420" t="s">
        <v>67</v>
      </c>
      <c r="AT2420" s="1">
        <v>43709</v>
      </c>
      <c r="AU2420" t="s">
        <v>13025</v>
      </c>
      <c r="AW2420" t="s">
        <v>71</v>
      </c>
      <c r="AX2420" t="s">
        <v>72</v>
      </c>
    </row>
    <row r="2421" spans="1:50" ht="30" hidden="1" x14ac:dyDescent="0.25">
      <c r="A2421" t="str">
        <f>INDEX('Community ID'!B:B,MATCH(M2421,'Community ID'!A:A,0))</f>
        <v>El Convento</v>
      </c>
      <c r="B2421" t="str">
        <f>INDEX('Community ID'!$K:$K,MATCH('Environmental Data'!$N2421,'Community ID'!J:J,0))</f>
        <v>Constanza</v>
      </c>
      <c r="D2421" t="s">
        <v>5665</v>
      </c>
      <c r="F2421" t="s">
        <v>5666</v>
      </c>
      <c r="G2421" t="s">
        <v>173</v>
      </c>
      <c r="H2421" t="s">
        <v>5667</v>
      </c>
      <c r="I2421">
        <v>38</v>
      </c>
      <c r="J2421">
        <v>8295581066</v>
      </c>
      <c r="K2421" t="s">
        <v>132</v>
      </c>
      <c r="L2421" t="s">
        <v>2153</v>
      </c>
      <c r="M2421" t="s">
        <v>5581</v>
      </c>
      <c r="N2421" t="s">
        <v>97</v>
      </c>
      <c r="O2421" t="s">
        <v>98</v>
      </c>
      <c r="Q2421" t="s">
        <v>134</v>
      </c>
      <c r="T2421" t="s">
        <v>1836</v>
      </c>
      <c r="U2421" t="s">
        <v>56</v>
      </c>
      <c r="V2421">
        <v>18.857082808407799</v>
      </c>
      <c r="W2421">
        <v>-70.686127105793602</v>
      </c>
      <c r="X2421" t="s">
        <v>82</v>
      </c>
      <c r="Y2421" t="s">
        <v>82</v>
      </c>
      <c r="Z2421" t="s">
        <v>83</v>
      </c>
      <c r="AA2421" t="s">
        <v>84</v>
      </c>
      <c r="AB2421" t="s">
        <v>60</v>
      </c>
      <c r="AD2421" t="s">
        <v>181</v>
      </c>
      <c r="AE2421" t="s">
        <v>176</v>
      </c>
      <c r="AF2421" t="s">
        <v>63</v>
      </c>
      <c r="AG2421" t="s">
        <v>97</v>
      </c>
      <c r="AH2421" t="s">
        <v>97</v>
      </c>
      <c r="AI2421" s="2" t="s">
        <v>5668</v>
      </c>
      <c r="AJ2421">
        <v>1</v>
      </c>
      <c r="AK2421" t="s">
        <v>5593</v>
      </c>
      <c r="AL2421">
        <v>5</v>
      </c>
      <c r="AN2421" t="s">
        <v>60</v>
      </c>
      <c r="AO2421" t="s">
        <v>67</v>
      </c>
      <c r="AT2421" s="1">
        <v>43709</v>
      </c>
      <c r="AU2421" t="s">
        <v>13026</v>
      </c>
      <c r="AW2421" t="s">
        <v>71</v>
      </c>
      <c r="AX2421" t="s">
        <v>72</v>
      </c>
    </row>
    <row r="2422" spans="1:50" ht="30" hidden="1" x14ac:dyDescent="0.25">
      <c r="A2422" t="str">
        <f>INDEX('Community ID'!B:B,MATCH(M2422,'Community ID'!A:A,0))</f>
        <v>El Convento</v>
      </c>
      <c r="B2422" t="str">
        <f>INDEX('Community ID'!$K:$K,MATCH('Environmental Data'!$N2422,'Community ID'!J:J,0))</f>
        <v>Constanza</v>
      </c>
      <c r="D2422" t="s">
        <v>5669</v>
      </c>
      <c r="F2422" t="s">
        <v>5670</v>
      </c>
      <c r="G2422" t="s">
        <v>151</v>
      </c>
      <c r="H2422" s="1">
        <v>17229</v>
      </c>
      <c r="I2422">
        <v>74</v>
      </c>
      <c r="K2422" t="s">
        <v>76</v>
      </c>
      <c r="L2422" t="s">
        <v>108</v>
      </c>
      <c r="M2422" t="s">
        <v>5581</v>
      </c>
      <c r="N2422" t="s">
        <v>97</v>
      </c>
      <c r="O2422" t="s">
        <v>147</v>
      </c>
      <c r="Q2422" t="s">
        <v>134</v>
      </c>
      <c r="T2422" t="s">
        <v>1836</v>
      </c>
      <c r="U2422" t="s">
        <v>56</v>
      </c>
      <c r="V2422">
        <v>18.8568660104822</v>
      </c>
      <c r="W2422">
        <v>-70.685978410831297</v>
      </c>
      <c r="X2422" t="s">
        <v>82</v>
      </c>
      <c r="Y2422" t="s">
        <v>82</v>
      </c>
      <c r="Z2422" t="s">
        <v>83</v>
      </c>
      <c r="AA2422" t="s">
        <v>84</v>
      </c>
      <c r="AB2422" t="s">
        <v>60</v>
      </c>
      <c r="AD2422" t="s">
        <v>181</v>
      </c>
      <c r="AE2422" t="s">
        <v>176</v>
      </c>
      <c r="AF2422" t="s">
        <v>63</v>
      </c>
      <c r="AG2422" t="s">
        <v>97</v>
      </c>
      <c r="AH2422" t="s">
        <v>97</v>
      </c>
      <c r="AI2422" s="2" t="s">
        <v>5671</v>
      </c>
      <c r="AJ2422">
        <v>1</v>
      </c>
      <c r="AK2422" t="s">
        <v>5583</v>
      </c>
      <c r="AL2422">
        <v>4</v>
      </c>
      <c r="AN2422" t="s">
        <v>60</v>
      </c>
      <c r="AO2422" t="s">
        <v>67</v>
      </c>
      <c r="AT2422" s="1">
        <v>43709</v>
      </c>
      <c r="AU2422" t="s">
        <v>13027</v>
      </c>
      <c r="AW2422" t="s">
        <v>71</v>
      </c>
      <c r="AX2422" t="s">
        <v>72</v>
      </c>
    </row>
    <row r="2423" spans="1:50" hidden="1" x14ac:dyDescent="0.25">
      <c r="A2423" t="str">
        <f>INDEX('Community ID'!B:B,MATCH(M2423,'Community ID'!A:A,0))</f>
        <v>El Convento</v>
      </c>
      <c r="B2423" t="str">
        <f>INDEX('Community ID'!$K:$K,MATCH('Environmental Data'!$N2423,'Community ID'!J:J,0))</f>
        <v>Constanza</v>
      </c>
      <c r="D2423" t="s">
        <v>5672</v>
      </c>
      <c r="G2423" t="s">
        <v>173</v>
      </c>
      <c r="H2423" s="1">
        <v>34037</v>
      </c>
      <c r="I2423">
        <v>28</v>
      </c>
      <c r="J2423">
        <v>8294060101</v>
      </c>
      <c r="K2423" t="s">
        <v>117</v>
      </c>
      <c r="L2423" t="s">
        <v>5673</v>
      </c>
      <c r="M2423" t="s">
        <v>5610</v>
      </c>
      <c r="N2423" t="s">
        <v>79</v>
      </c>
      <c r="O2423" t="s">
        <v>80</v>
      </c>
      <c r="T2423" t="s">
        <v>5462</v>
      </c>
      <c r="U2423" t="s">
        <v>56</v>
      </c>
      <c r="V2423">
        <v>18.856649399999998</v>
      </c>
      <c r="W2423">
        <v>-70.686098400000006</v>
      </c>
      <c r="X2423" t="s">
        <v>57</v>
      </c>
      <c r="Y2423" t="s">
        <v>100</v>
      </c>
      <c r="Z2423" t="s">
        <v>83</v>
      </c>
      <c r="AA2423" t="s">
        <v>84</v>
      </c>
      <c r="AB2423" t="s">
        <v>60</v>
      </c>
      <c r="AD2423" t="s">
        <v>181</v>
      </c>
      <c r="AE2423" t="s">
        <v>176</v>
      </c>
      <c r="AF2423" t="s">
        <v>63</v>
      </c>
      <c r="AG2423" t="s">
        <v>79</v>
      </c>
      <c r="AH2423" t="s">
        <v>79</v>
      </c>
      <c r="AI2423" t="s">
        <v>5674</v>
      </c>
      <c r="AJ2423">
        <v>1</v>
      </c>
      <c r="AK2423" t="s">
        <v>837</v>
      </c>
      <c r="AL2423">
        <v>4</v>
      </c>
      <c r="AM2423">
        <v>1</v>
      </c>
      <c r="AN2423" t="s">
        <v>60</v>
      </c>
      <c r="AO2423" t="s">
        <v>67</v>
      </c>
      <c r="AT2423" s="1">
        <v>43709</v>
      </c>
      <c r="AU2423" t="s">
        <v>13028</v>
      </c>
      <c r="AW2423" t="s">
        <v>71</v>
      </c>
      <c r="AX2423" t="s">
        <v>72</v>
      </c>
    </row>
    <row r="2424" spans="1:50" hidden="1" x14ac:dyDescent="0.25">
      <c r="A2424" t="str">
        <f>INDEX('Community ID'!B:B,MATCH(M2424,'Community ID'!A:A,0))</f>
        <v>El Convento</v>
      </c>
      <c r="B2424" t="str">
        <f>INDEX('Community ID'!$K:$K,MATCH('Environmental Data'!$N2424,'Community ID'!J:J,0))</f>
        <v>Constanza</v>
      </c>
      <c r="D2424" t="s">
        <v>5675</v>
      </c>
      <c r="G2424" t="s">
        <v>173</v>
      </c>
      <c r="H2424" s="1">
        <v>22685</v>
      </c>
      <c r="I2424">
        <v>59</v>
      </c>
      <c r="J2424">
        <v>8298471358</v>
      </c>
      <c r="K2424" t="s">
        <v>76</v>
      </c>
      <c r="L2424" t="s">
        <v>127</v>
      </c>
      <c r="M2424" t="s">
        <v>5581</v>
      </c>
      <c r="N2424" t="s">
        <v>97</v>
      </c>
      <c r="Q2424" t="s">
        <v>358</v>
      </c>
      <c r="T2424" t="s">
        <v>1355</v>
      </c>
      <c r="U2424" t="s">
        <v>56</v>
      </c>
      <c r="V2424">
        <v>18.8564227</v>
      </c>
      <c r="W2424">
        <v>-70.689583499999998</v>
      </c>
      <c r="X2424" t="s">
        <v>82</v>
      </c>
      <c r="Y2424" t="s">
        <v>275</v>
      </c>
      <c r="Z2424" t="s">
        <v>83</v>
      </c>
      <c r="AA2424" t="s">
        <v>84</v>
      </c>
      <c r="AB2424" t="s">
        <v>60</v>
      </c>
      <c r="AD2424" t="s">
        <v>181</v>
      </c>
      <c r="AE2424" t="s">
        <v>176</v>
      </c>
      <c r="AF2424" t="s">
        <v>63</v>
      </c>
      <c r="AG2424" t="s">
        <v>5677</v>
      </c>
      <c r="AH2424" t="s">
        <v>64</v>
      </c>
      <c r="AI2424" t="s">
        <v>5678</v>
      </c>
      <c r="AJ2424" t="s">
        <v>181</v>
      </c>
      <c r="AK2424" t="s">
        <v>5630</v>
      </c>
      <c r="AL2424">
        <v>2</v>
      </c>
      <c r="AM2424">
        <v>0</v>
      </c>
      <c r="AN2424" t="s">
        <v>60</v>
      </c>
      <c r="AO2424" t="s">
        <v>67</v>
      </c>
      <c r="AT2424" s="1">
        <v>43709</v>
      </c>
      <c r="AU2424" t="s">
        <v>13029</v>
      </c>
      <c r="AW2424" t="s">
        <v>71</v>
      </c>
      <c r="AX2424" t="s">
        <v>72</v>
      </c>
    </row>
    <row r="2425" spans="1:50" hidden="1" x14ac:dyDescent="0.25">
      <c r="A2425" t="str">
        <f>INDEX('Community ID'!B:B,MATCH(M2425,'Community ID'!A:A,0))</f>
        <v>El Convento</v>
      </c>
      <c r="B2425" t="str">
        <f>INDEX('Community ID'!$K:$K,MATCH('Environmental Data'!$N2425,'Community ID'!J:J,0))</f>
        <v>Constanza</v>
      </c>
      <c r="D2425" t="s">
        <v>5679</v>
      </c>
      <c r="F2425" t="s">
        <v>5680</v>
      </c>
      <c r="G2425" t="s">
        <v>173</v>
      </c>
      <c r="H2425" t="s">
        <v>5681</v>
      </c>
      <c r="I2425">
        <v>44</v>
      </c>
      <c r="J2425">
        <v>8298072441</v>
      </c>
      <c r="K2425" t="s">
        <v>76</v>
      </c>
      <c r="L2425" t="s">
        <v>50</v>
      </c>
      <c r="M2425" t="s">
        <v>5581</v>
      </c>
      <c r="N2425" t="s">
        <v>97</v>
      </c>
      <c r="O2425" t="s">
        <v>98</v>
      </c>
      <c r="Q2425" t="s">
        <v>953</v>
      </c>
      <c r="T2425" t="s">
        <v>5602</v>
      </c>
      <c r="U2425" t="s">
        <v>56</v>
      </c>
      <c r="V2425">
        <v>18.8564227</v>
      </c>
      <c r="W2425">
        <v>-70.689583499999998</v>
      </c>
      <c r="X2425" t="s">
        <v>57</v>
      </c>
      <c r="Y2425" t="s">
        <v>57</v>
      </c>
      <c r="Z2425" t="s">
        <v>83</v>
      </c>
      <c r="AA2425" t="s">
        <v>84</v>
      </c>
      <c r="AB2425" t="s">
        <v>60</v>
      </c>
      <c r="AD2425" t="s">
        <v>181</v>
      </c>
      <c r="AE2425" t="s">
        <v>176</v>
      </c>
      <c r="AF2425" t="s">
        <v>63</v>
      </c>
      <c r="AG2425" t="s">
        <v>5603</v>
      </c>
      <c r="AH2425" t="s">
        <v>5603</v>
      </c>
      <c r="AI2425" t="s">
        <v>5682</v>
      </c>
      <c r="AJ2425">
        <v>1</v>
      </c>
      <c r="AK2425" t="s">
        <v>66</v>
      </c>
      <c r="AL2425">
        <v>2</v>
      </c>
      <c r="AN2425" t="s">
        <v>60</v>
      </c>
      <c r="AO2425" t="s">
        <v>67</v>
      </c>
      <c r="AT2425" s="1">
        <v>43709</v>
      </c>
      <c r="AU2425" t="s">
        <v>13030</v>
      </c>
      <c r="AW2425" t="s">
        <v>71</v>
      </c>
      <c r="AX2425" t="s">
        <v>72</v>
      </c>
    </row>
    <row r="2426" spans="1:50" hidden="1" x14ac:dyDescent="0.25">
      <c r="A2426" t="str">
        <f>INDEX('Community ID'!B:B,MATCH(M2426,'Community ID'!A:A,0))</f>
        <v>El Convento</v>
      </c>
      <c r="B2426" t="str">
        <f>INDEX('Community ID'!$K:$K,MATCH('Environmental Data'!$N2426,'Community ID'!J:J,0))</f>
        <v>Constanza</v>
      </c>
      <c r="D2426" t="s">
        <v>5683</v>
      </c>
      <c r="G2426" t="s">
        <v>173</v>
      </c>
      <c r="H2426" s="1">
        <v>36415</v>
      </c>
      <c r="I2426">
        <v>22</v>
      </c>
      <c r="K2426" t="s">
        <v>76</v>
      </c>
      <c r="L2426" t="s">
        <v>127</v>
      </c>
      <c r="M2426" t="s">
        <v>5581</v>
      </c>
      <c r="N2426" t="s">
        <v>97</v>
      </c>
      <c r="O2426" t="s">
        <v>98</v>
      </c>
      <c r="T2426" t="s">
        <v>836</v>
      </c>
      <c r="U2426" t="s">
        <v>56</v>
      </c>
      <c r="V2426">
        <v>18.8564227</v>
      </c>
      <c r="W2426">
        <v>-70.689583499999998</v>
      </c>
      <c r="X2426" t="s">
        <v>196</v>
      </c>
      <c r="Y2426" t="s">
        <v>100</v>
      </c>
      <c r="Z2426" t="s">
        <v>83</v>
      </c>
      <c r="AA2426" t="s">
        <v>84</v>
      </c>
      <c r="AB2426" t="s">
        <v>61</v>
      </c>
      <c r="AC2426" t="s">
        <v>61</v>
      </c>
      <c r="AD2426" t="s">
        <v>156</v>
      </c>
      <c r="AE2426" t="s">
        <v>157</v>
      </c>
      <c r="AF2426" t="s">
        <v>86</v>
      </c>
      <c r="AG2426" t="s">
        <v>64</v>
      </c>
      <c r="AH2426" t="s">
        <v>64</v>
      </c>
      <c r="AI2426" t="s">
        <v>5684</v>
      </c>
      <c r="AJ2426">
        <v>2</v>
      </c>
      <c r="AK2426" t="s">
        <v>837</v>
      </c>
      <c r="AL2426">
        <v>3</v>
      </c>
      <c r="AM2426">
        <v>2</v>
      </c>
      <c r="AN2426" t="s">
        <v>60</v>
      </c>
      <c r="AO2426" t="s">
        <v>170</v>
      </c>
      <c r="AT2426" s="1">
        <v>43709</v>
      </c>
      <c r="AU2426" t="s">
        <v>13031</v>
      </c>
      <c r="AW2426" t="s">
        <v>71</v>
      </c>
      <c r="AX2426" t="s">
        <v>72</v>
      </c>
    </row>
    <row r="2427" spans="1:50" hidden="1" x14ac:dyDescent="0.25">
      <c r="A2427" t="str">
        <f>INDEX('Community ID'!B:B,MATCH(M2427,'Community ID'!A:A,0))</f>
        <v>El Convento</v>
      </c>
      <c r="B2427" t="str">
        <f>INDEX('Community ID'!$K:$K,MATCH('Environmental Data'!$N2427,'Community ID'!J:J,0))</f>
        <v>Constanza</v>
      </c>
      <c r="D2427" t="s">
        <v>5685</v>
      </c>
      <c r="F2427" t="s">
        <v>5686</v>
      </c>
      <c r="G2427" t="s">
        <v>173</v>
      </c>
      <c r="H2427" s="1">
        <v>32914</v>
      </c>
      <c r="I2427">
        <v>31</v>
      </c>
      <c r="J2427">
        <v>8498474256</v>
      </c>
      <c r="K2427" t="s">
        <v>201</v>
      </c>
      <c r="L2427" t="s">
        <v>127</v>
      </c>
      <c r="M2427" t="s">
        <v>5610</v>
      </c>
      <c r="N2427" t="s">
        <v>79</v>
      </c>
      <c r="O2427" t="s">
        <v>98</v>
      </c>
      <c r="S2427">
        <v>5300448882</v>
      </c>
      <c r="T2427" t="s">
        <v>5462</v>
      </c>
      <c r="U2427" t="s">
        <v>56</v>
      </c>
      <c r="V2427">
        <v>18.856649399999998</v>
      </c>
      <c r="W2427">
        <v>-70.686098400000006</v>
      </c>
      <c r="X2427" t="s">
        <v>57</v>
      </c>
      <c r="Y2427" t="s">
        <v>57</v>
      </c>
      <c r="Z2427" t="s">
        <v>83</v>
      </c>
      <c r="AA2427" t="s">
        <v>84</v>
      </c>
      <c r="AB2427" t="s">
        <v>60</v>
      </c>
      <c r="AD2427" t="s">
        <v>181</v>
      </c>
      <c r="AE2427" t="s">
        <v>157</v>
      </c>
      <c r="AF2427" t="s">
        <v>63</v>
      </c>
      <c r="AG2427" t="s">
        <v>79</v>
      </c>
      <c r="AH2427" t="s">
        <v>79</v>
      </c>
      <c r="AI2427" t="s">
        <v>5663</v>
      </c>
      <c r="AJ2427">
        <v>1</v>
      </c>
      <c r="AK2427" t="s">
        <v>644</v>
      </c>
      <c r="AL2427">
        <v>4</v>
      </c>
      <c r="AM2427">
        <v>0</v>
      </c>
      <c r="AN2427" t="s">
        <v>60</v>
      </c>
      <c r="AO2427" t="s">
        <v>67</v>
      </c>
      <c r="AT2427" s="1">
        <v>43709</v>
      </c>
      <c r="AU2427" t="s">
        <v>13032</v>
      </c>
      <c r="AW2427" t="s">
        <v>71</v>
      </c>
      <c r="AX2427" t="s">
        <v>72</v>
      </c>
    </row>
    <row r="2428" spans="1:50" hidden="1" x14ac:dyDescent="0.25">
      <c r="A2428" t="str">
        <f>INDEX('Community ID'!B:B,MATCH(M2428,'Community ID'!A:A,0))</f>
        <v>El Convento</v>
      </c>
      <c r="B2428" t="str">
        <f>INDEX('Community ID'!$K:$K,MATCH('Environmental Data'!$N2428,'Community ID'!J:J,0))</f>
        <v>Constanza</v>
      </c>
      <c r="D2428" t="s">
        <v>5687</v>
      </c>
      <c r="F2428" t="s">
        <v>1020</v>
      </c>
      <c r="G2428" t="s">
        <v>151</v>
      </c>
      <c r="H2428" s="1">
        <v>25360</v>
      </c>
      <c r="I2428">
        <v>52</v>
      </c>
      <c r="J2428">
        <v>8095147378</v>
      </c>
      <c r="K2428" t="s">
        <v>76</v>
      </c>
      <c r="L2428" t="s">
        <v>5688</v>
      </c>
      <c r="M2428" t="s">
        <v>5581</v>
      </c>
      <c r="N2428" t="s">
        <v>97</v>
      </c>
      <c r="O2428" t="s">
        <v>147</v>
      </c>
      <c r="T2428" t="s">
        <v>1836</v>
      </c>
      <c r="U2428" t="s">
        <v>56</v>
      </c>
      <c r="V2428">
        <v>18.856734288873898</v>
      </c>
      <c r="W2428">
        <v>-70.687284059888299</v>
      </c>
      <c r="X2428" t="s">
        <v>82</v>
      </c>
      <c r="Y2428" t="s">
        <v>196</v>
      </c>
      <c r="Z2428" t="s">
        <v>83</v>
      </c>
      <c r="AA2428" t="s">
        <v>84</v>
      </c>
      <c r="AB2428" t="s">
        <v>60</v>
      </c>
      <c r="AD2428" t="s">
        <v>181</v>
      </c>
      <c r="AE2428" t="s">
        <v>157</v>
      </c>
      <c r="AF2428" t="s">
        <v>86</v>
      </c>
      <c r="AG2428" t="s">
        <v>97</v>
      </c>
      <c r="AH2428" t="s">
        <v>97</v>
      </c>
      <c r="AI2428" t="s">
        <v>3389</v>
      </c>
      <c r="AJ2428">
        <v>1</v>
      </c>
      <c r="AK2428" t="s">
        <v>5583</v>
      </c>
      <c r="AL2428">
        <v>1</v>
      </c>
      <c r="AN2428" t="s">
        <v>60</v>
      </c>
      <c r="AO2428" t="s">
        <v>170</v>
      </c>
      <c r="AT2428" s="1">
        <v>43709</v>
      </c>
      <c r="AU2428" t="s">
        <v>13033</v>
      </c>
      <c r="AW2428" t="s">
        <v>71</v>
      </c>
      <c r="AX2428" t="s">
        <v>72</v>
      </c>
    </row>
    <row r="2429" spans="1:50" hidden="1" x14ac:dyDescent="0.25">
      <c r="A2429" t="str">
        <f>INDEX('Community ID'!B:B,MATCH(M2429,'Community ID'!A:A,0))</f>
        <v>El Convento</v>
      </c>
      <c r="B2429" t="str">
        <f>INDEX('Community ID'!$K:$K,MATCH('Environmental Data'!$N2429,'Community ID'!J:J,0))</f>
        <v>Constanza</v>
      </c>
      <c r="D2429" t="s">
        <v>5689</v>
      </c>
      <c r="G2429" t="s">
        <v>151</v>
      </c>
      <c r="H2429" t="s">
        <v>5690</v>
      </c>
      <c r="I2429">
        <v>36</v>
      </c>
      <c r="K2429" t="s">
        <v>132</v>
      </c>
      <c r="L2429" t="s">
        <v>247</v>
      </c>
      <c r="M2429" t="s">
        <v>5601</v>
      </c>
      <c r="N2429" t="s">
        <v>97</v>
      </c>
      <c r="O2429" t="s">
        <v>5691</v>
      </c>
      <c r="T2429" t="s">
        <v>5602</v>
      </c>
      <c r="U2429" t="s">
        <v>56</v>
      </c>
      <c r="V2429">
        <v>18.856439630000001</v>
      </c>
      <c r="W2429">
        <v>-70.689262470000003</v>
      </c>
      <c r="X2429" t="s">
        <v>196</v>
      </c>
      <c r="Y2429" t="s">
        <v>100</v>
      </c>
      <c r="Z2429" t="s">
        <v>83</v>
      </c>
      <c r="AA2429" t="s">
        <v>84</v>
      </c>
      <c r="AC2429" t="s">
        <v>60</v>
      </c>
      <c r="AD2429" t="s">
        <v>181</v>
      </c>
      <c r="AE2429" t="s">
        <v>157</v>
      </c>
      <c r="AF2429" t="s">
        <v>111</v>
      </c>
      <c r="AG2429" t="s">
        <v>5692</v>
      </c>
      <c r="AH2429" t="s">
        <v>5603</v>
      </c>
      <c r="AI2429" t="s">
        <v>5557</v>
      </c>
      <c r="AJ2429">
        <v>1</v>
      </c>
      <c r="AK2429" t="s">
        <v>66</v>
      </c>
      <c r="AL2429">
        <v>4</v>
      </c>
      <c r="AM2429">
        <v>2</v>
      </c>
      <c r="AN2429" t="s">
        <v>61</v>
      </c>
      <c r="AO2429" t="s">
        <v>67</v>
      </c>
      <c r="AT2429" s="1">
        <v>43709</v>
      </c>
      <c r="AU2429" t="s">
        <v>13034</v>
      </c>
      <c r="AW2429" t="s">
        <v>71</v>
      </c>
      <c r="AX2429" t="s">
        <v>72</v>
      </c>
    </row>
    <row r="2430" spans="1:50" hidden="1" x14ac:dyDescent="0.25">
      <c r="A2430" t="str">
        <f>INDEX('Community ID'!B:B,MATCH(M2430,'Community ID'!A:A,0))</f>
        <v>El Convento</v>
      </c>
      <c r="B2430" t="str">
        <f>INDEX('Community ID'!$K:$K,MATCH('Environmental Data'!$N2430,'Community ID'!J:J,0))</f>
        <v>Constanza</v>
      </c>
      <c r="D2430" t="s">
        <v>5696</v>
      </c>
      <c r="G2430" t="s">
        <v>151</v>
      </c>
      <c r="H2430" t="s">
        <v>5697</v>
      </c>
      <c r="I2430">
        <v>61</v>
      </c>
      <c r="J2430">
        <v>8093510076</v>
      </c>
      <c r="K2430" t="s">
        <v>76</v>
      </c>
      <c r="L2430" t="s">
        <v>548</v>
      </c>
      <c r="M2430" t="s">
        <v>5610</v>
      </c>
      <c r="N2430" t="s">
        <v>97</v>
      </c>
      <c r="O2430" t="s">
        <v>147</v>
      </c>
      <c r="Q2430" t="s">
        <v>134</v>
      </c>
      <c r="S2430">
        <v>10600026362</v>
      </c>
      <c r="T2430" t="s">
        <v>1355</v>
      </c>
      <c r="U2430" t="s">
        <v>56</v>
      </c>
      <c r="V2430">
        <v>18.856399499999998</v>
      </c>
      <c r="W2430">
        <v>-70.689512100000002</v>
      </c>
      <c r="X2430" t="s">
        <v>196</v>
      </c>
      <c r="Y2430" t="s">
        <v>100</v>
      </c>
      <c r="Z2430" t="s">
        <v>83</v>
      </c>
      <c r="AA2430" t="s">
        <v>84</v>
      </c>
      <c r="AB2430" t="s">
        <v>60</v>
      </c>
      <c r="AD2430" t="s">
        <v>156</v>
      </c>
      <c r="AE2430" t="s">
        <v>176</v>
      </c>
      <c r="AF2430" t="s">
        <v>63</v>
      </c>
      <c r="AG2430" t="s">
        <v>87</v>
      </c>
      <c r="AH2430" t="s">
        <v>64</v>
      </c>
      <c r="AI2430" t="s">
        <v>5698</v>
      </c>
      <c r="AJ2430">
        <v>1</v>
      </c>
      <c r="AK2430" t="s">
        <v>5614</v>
      </c>
      <c r="AL2430">
        <v>1</v>
      </c>
      <c r="AM2430">
        <v>0</v>
      </c>
      <c r="AN2430" t="s">
        <v>61</v>
      </c>
      <c r="AO2430" t="s">
        <v>67</v>
      </c>
      <c r="AT2430" s="1">
        <v>43709</v>
      </c>
      <c r="AU2430" t="s">
        <v>13035</v>
      </c>
      <c r="AW2430" t="s">
        <v>71</v>
      </c>
      <c r="AX2430" t="s">
        <v>72</v>
      </c>
    </row>
    <row r="2431" spans="1:50" hidden="1" x14ac:dyDescent="0.25">
      <c r="A2431" t="str">
        <f>INDEX('Community ID'!B:B,MATCH(M2431,'Community ID'!A:A,0))</f>
        <v>El Convento</v>
      </c>
      <c r="B2431" t="str">
        <f>INDEX('Community ID'!$K:$K,MATCH('Environmental Data'!$N2431,'Community ID'!J:J,0))</f>
        <v>Constanza</v>
      </c>
      <c r="D2431" t="s">
        <v>5693</v>
      </c>
      <c r="F2431" t="s">
        <v>5694</v>
      </c>
      <c r="G2431" t="s">
        <v>151</v>
      </c>
      <c r="H2431" t="s">
        <v>206</v>
      </c>
      <c r="I2431">
        <v>47</v>
      </c>
      <c r="J2431">
        <v>8298471358</v>
      </c>
      <c r="K2431" t="s">
        <v>49</v>
      </c>
      <c r="L2431" t="s">
        <v>584</v>
      </c>
      <c r="M2431" t="s">
        <v>5581</v>
      </c>
      <c r="N2431" t="s">
        <v>97</v>
      </c>
      <c r="O2431" t="s">
        <v>98</v>
      </c>
      <c r="T2431" t="s">
        <v>836</v>
      </c>
      <c r="U2431" t="s">
        <v>56</v>
      </c>
      <c r="V2431">
        <v>18.8563583</v>
      </c>
      <c r="W2431">
        <v>-70.689397600000007</v>
      </c>
      <c r="X2431" t="s">
        <v>82</v>
      </c>
      <c r="Y2431" t="s">
        <v>82</v>
      </c>
      <c r="Z2431" t="s">
        <v>83</v>
      </c>
      <c r="AA2431" t="s">
        <v>84</v>
      </c>
      <c r="AB2431" t="s">
        <v>61</v>
      </c>
      <c r="AC2431" t="s">
        <v>61</v>
      </c>
      <c r="AD2431" t="s">
        <v>156</v>
      </c>
      <c r="AE2431" t="s">
        <v>157</v>
      </c>
      <c r="AF2431" t="s">
        <v>86</v>
      </c>
      <c r="AG2431" t="s">
        <v>64</v>
      </c>
      <c r="AH2431" t="s">
        <v>64</v>
      </c>
      <c r="AI2431" t="s">
        <v>5695</v>
      </c>
      <c r="AJ2431">
        <v>2</v>
      </c>
      <c r="AK2431" t="s">
        <v>837</v>
      </c>
      <c r="AL2431">
        <v>1</v>
      </c>
      <c r="AN2431" t="s">
        <v>60</v>
      </c>
      <c r="AO2431" t="s">
        <v>170</v>
      </c>
      <c r="AT2431" s="1">
        <v>43709</v>
      </c>
      <c r="AU2431" t="s">
        <v>13036</v>
      </c>
      <c r="AW2431" t="s">
        <v>71</v>
      </c>
      <c r="AX2431" t="s">
        <v>72</v>
      </c>
    </row>
    <row r="2432" spans="1:50" hidden="1" x14ac:dyDescent="0.25">
      <c r="A2432" t="str">
        <f>INDEX('Community ID'!B:B,MATCH(M2432,'Community ID'!A:A,0))</f>
        <v>El Convento</v>
      </c>
      <c r="B2432" t="str">
        <f>INDEX('Community ID'!$K:$K,MATCH('Environmental Data'!$N2432,'Community ID'!J:J,0))</f>
        <v>Constanza</v>
      </c>
      <c r="D2432" t="s">
        <v>5699</v>
      </c>
      <c r="G2432" t="s">
        <v>173</v>
      </c>
      <c r="H2432" t="s">
        <v>3018</v>
      </c>
      <c r="I2432">
        <v>34</v>
      </c>
      <c r="J2432">
        <v>8296059047</v>
      </c>
      <c r="K2432" t="s">
        <v>201</v>
      </c>
      <c r="L2432" t="s">
        <v>127</v>
      </c>
      <c r="M2432" t="s">
        <v>5610</v>
      </c>
      <c r="N2432" t="s">
        <v>79</v>
      </c>
      <c r="O2432" t="s">
        <v>98</v>
      </c>
      <c r="T2432" t="s">
        <v>5462</v>
      </c>
      <c r="U2432" t="s">
        <v>56</v>
      </c>
      <c r="V2432">
        <v>18.8569362</v>
      </c>
      <c r="W2432">
        <v>-70.686271099999999</v>
      </c>
      <c r="X2432" t="s">
        <v>82</v>
      </c>
      <c r="Y2432" t="s">
        <v>100</v>
      </c>
      <c r="Z2432" t="s">
        <v>83</v>
      </c>
      <c r="AA2432" t="s">
        <v>84</v>
      </c>
      <c r="AB2432" t="s">
        <v>60</v>
      </c>
      <c r="AD2432" t="s">
        <v>181</v>
      </c>
      <c r="AE2432" t="s">
        <v>176</v>
      </c>
      <c r="AF2432" t="s">
        <v>63</v>
      </c>
      <c r="AG2432" t="s">
        <v>79</v>
      </c>
      <c r="AH2432" t="s">
        <v>79</v>
      </c>
      <c r="AI2432" t="s">
        <v>5663</v>
      </c>
      <c r="AJ2432">
        <v>1</v>
      </c>
      <c r="AK2432" t="s">
        <v>5700</v>
      </c>
      <c r="AL2432">
        <v>5</v>
      </c>
      <c r="AM2432">
        <v>3</v>
      </c>
      <c r="AN2432" t="s">
        <v>60</v>
      </c>
      <c r="AO2432" t="s">
        <v>67</v>
      </c>
      <c r="AT2432" s="1">
        <v>43709</v>
      </c>
      <c r="AU2432" t="s">
        <v>13037</v>
      </c>
      <c r="AW2432" t="s">
        <v>71</v>
      </c>
      <c r="AX2432" t="s">
        <v>72</v>
      </c>
    </row>
    <row r="2433" spans="1:50" ht="30" hidden="1" x14ac:dyDescent="0.25">
      <c r="A2433" t="str">
        <f>INDEX('Community ID'!B:B,MATCH(M2433,'Community ID'!A:A,0))</f>
        <v>El Convento</v>
      </c>
      <c r="B2433" t="str">
        <f>INDEX('Community ID'!$K:$K,MATCH('Environmental Data'!$N2433,'Community ID'!J:J,0))</f>
        <v>Constanza</v>
      </c>
      <c r="D2433" t="s">
        <v>5701</v>
      </c>
      <c r="F2433" t="s">
        <v>5702</v>
      </c>
      <c r="G2433" t="s">
        <v>173</v>
      </c>
      <c r="H2433" t="s">
        <v>5703</v>
      </c>
      <c r="I2433">
        <v>46</v>
      </c>
      <c r="J2433">
        <v>8296162034</v>
      </c>
      <c r="K2433" t="s">
        <v>76</v>
      </c>
      <c r="L2433" t="s">
        <v>127</v>
      </c>
      <c r="M2433" t="s">
        <v>5581</v>
      </c>
      <c r="N2433" t="s">
        <v>97</v>
      </c>
      <c r="O2433" t="s">
        <v>5517</v>
      </c>
      <c r="Q2433" t="s">
        <v>134</v>
      </c>
      <c r="T2433" t="s">
        <v>1836</v>
      </c>
      <c r="U2433" t="s">
        <v>56</v>
      </c>
      <c r="V2433">
        <v>18.8569066627126</v>
      </c>
      <c r="W2433">
        <v>-70.6867886055919</v>
      </c>
      <c r="X2433" t="s">
        <v>82</v>
      </c>
      <c r="Y2433" t="s">
        <v>82</v>
      </c>
      <c r="Z2433" t="s">
        <v>83</v>
      </c>
      <c r="AA2433" t="s">
        <v>84</v>
      </c>
      <c r="AB2433" t="s">
        <v>60</v>
      </c>
      <c r="AD2433" t="s">
        <v>181</v>
      </c>
      <c r="AE2433" t="s">
        <v>157</v>
      </c>
      <c r="AF2433" t="s">
        <v>111</v>
      </c>
      <c r="AG2433" t="s">
        <v>97</v>
      </c>
      <c r="AH2433" t="s">
        <v>97</v>
      </c>
      <c r="AI2433" s="2" t="s">
        <v>5704</v>
      </c>
      <c r="AJ2433">
        <v>1</v>
      </c>
      <c r="AK2433" t="s">
        <v>5583</v>
      </c>
      <c r="AL2433">
        <v>4</v>
      </c>
      <c r="AN2433" t="s">
        <v>60</v>
      </c>
      <c r="AO2433" t="s">
        <v>170</v>
      </c>
      <c r="AT2433" s="1">
        <v>43709</v>
      </c>
      <c r="AU2433" t="s">
        <v>13038</v>
      </c>
      <c r="AW2433" t="s">
        <v>71</v>
      </c>
      <c r="AX2433" t="s">
        <v>72</v>
      </c>
    </row>
    <row r="2434" spans="1:50" hidden="1" x14ac:dyDescent="0.25">
      <c r="A2434" t="str">
        <f>INDEX('Community ID'!B:B,MATCH(M2434,'Community ID'!A:A,0))</f>
        <v>El Convento</v>
      </c>
      <c r="B2434" t="str">
        <f>INDEX('Community ID'!$K:$K,MATCH('Environmental Data'!$N2434,'Community ID'!J:J,0))</f>
        <v>Constanza</v>
      </c>
      <c r="D2434" t="s">
        <v>5705</v>
      </c>
      <c r="G2434" t="s">
        <v>151</v>
      </c>
      <c r="H2434" s="1">
        <v>34700</v>
      </c>
      <c r="I2434">
        <v>26</v>
      </c>
      <c r="K2434" t="s">
        <v>76</v>
      </c>
      <c r="L2434" t="s">
        <v>860</v>
      </c>
      <c r="M2434" t="s">
        <v>5581</v>
      </c>
      <c r="N2434" t="s">
        <v>97</v>
      </c>
      <c r="O2434" t="s">
        <v>98</v>
      </c>
      <c r="T2434" t="s">
        <v>836</v>
      </c>
      <c r="U2434" t="s">
        <v>56</v>
      </c>
      <c r="V2434">
        <v>18.8564227</v>
      </c>
      <c r="W2434">
        <v>-70.689583499999998</v>
      </c>
      <c r="X2434" t="s">
        <v>100</v>
      </c>
      <c r="Y2434" t="s">
        <v>100</v>
      </c>
      <c r="Z2434" t="s">
        <v>83</v>
      </c>
      <c r="AA2434" t="s">
        <v>84</v>
      </c>
      <c r="AB2434" t="s">
        <v>61</v>
      </c>
      <c r="AC2434" t="s">
        <v>61</v>
      </c>
      <c r="AD2434" t="s">
        <v>156</v>
      </c>
      <c r="AE2434" t="s">
        <v>157</v>
      </c>
      <c r="AF2434" t="s">
        <v>86</v>
      </c>
      <c r="AG2434" t="s">
        <v>135</v>
      </c>
      <c r="AH2434" t="s">
        <v>64</v>
      </c>
      <c r="AI2434" t="s">
        <v>5707</v>
      </c>
      <c r="AJ2434">
        <v>2</v>
      </c>
      <c r="AK2434" t="s">
        <v>837</v>
      </c>
      <c r="AL2434">
        <v>5</v>
      </c>
      <c r="AM2434">
        <v>0</v>
      </c>
      <c r="AN2434" t="s">
        <v>61</v>
      </c>
      <c r="AO2434" t="s">
        <v>170</v>
      </c>
      <c r="AT2434" s="1">
        <v>43709</v>
      </c>
      <c r="AU2434" t="s">
        <v>13039</v>
      </c>
      <c r="AW2434" t="s">
        <v>71</v>
      </c>
      <c r="AX2434" t="s">
        <v>72</v>
      </c>
    </row>
    <row r="2435" spans="1:50" hidden="1" x14ac:dyDescent="0.25">
      <c r="A2435" t="str">
        <f>INDEX('Community ID'!B:B,MATCH(M2435,'Community ID'!A:A,0))</f>
        <v>El Convento</v>
      </c>
      <c r="B2435" t="str">
        <f>INDEX('Community ID'!$K:$K,MATCH('Environmental Data'!$N2435,'Community ID'!J:J,0))</f>
        <v>Constanza</v>
      </c>
      <c r="D2435" t="s">
        <v>5708</v>
      </c>
      <c r="G2435" t="s">
        <v>173</v>
      </c>
      <c r="H2435" s="1">
        <v>36415</v>
      </c>
      <c r="I2435">
        <v>22</v>
      </c>
      <c r="J2435">
        <v>8298471358</v>
      </c>
      <c r="K2435" t="s">
        <v>49</v>
      </c>
      <c r="L2435" t="s">
        <v>127</v>
      </c>
      <c r="M2435" t="s">
        <v>5581</v>
      </c>
      <c r="N2435" t="s">
        <v>97</v>
      </c>
      <c r="O2435" t="s">
        <v>98</v>
      </c>
      <c r="S2435">
        <v>4036571929</v>
      </c>
      <c r="T2435" t="s">
        <v>1355</v>
      </c>
      <c r="U2435" t="s">
        <v>56</v>
      </c>
      <c r="V2435">
        <v>18.914656000000001</v>
      </c>
      <c r="W2435">
        <v>-70.705881300000001</v>
      </c>
      <c r="X2435" t="s">
        <v>196</v>
      </c>
      <c r="Y2435" t="s">
        <v>275</v>
      </c>
      <c r="Z2435" t="s">
        <v>83</v>
      </c>
      <c r="AA2435" t="s">
        <v>84</v>
      </c>
      <c r="AB2435" t="s">
        <v>61</v>
      </c>
      <c r="AC2435" t="s">
        <v>61</v>
      </c>
      <c r="AD2435" t="s">
        <v>181</v>
      </c>
      <c r="AE2435" t="s">
        <v>157</v>
      </c>
      <c r="AF2435" t="s">
        <v>86</v>
      </c>
      <c r="AG2435" t="s">
        <v>5709</v>
      </c>
      <c r="AH2435" t="s">
        <v>64</v>
      </c>
      <c r="AI2435" t="s">
        <v>5710</v>
      </c>
      <c r="AJ2435">
        <v>2</v>
      </c>
      <c r="AK2435" t="s">
        <v>5711</v>
      </c>
      <c r="AL2435">
        <v>3</v>
      </c>
      <c r="AM2435">
        <v>2</v>
      </c>
      <c r="AN2435" t="s">
        <v>60</v>
      </c>
      <c r="AO2435" t="s">
        <v>67</v>
      </c>
      <c r="AT2435" s="1">
        <v>43709</v>
      </c>
      <c r="AU2435" t="s">
        <v>13040</v>
      </c>
      <c r="AW2435" t="s">
        <v>71</v>
      </c>
      <c r="AX2435" t="s">
        <v>72</v>
      </c>
    </row>
    <row r="2436" spans="1:50" ht="60" hidden="1" x14ac:dyDescent="0.25">
      <c r="A2436" t="str">
        <f>INDEX('Community ID'!B:B,MATCH(M2436,'Community ID'!A:A,0))</f>
        <v>El Convento</v>
      </c>
      <c r="B2436" t="str">
        <f>INDEX('Community ID'!$K:$K,MATCH('Environmental Data'!$N2436,'Community ID'!J:J,0))</f>
        <v>Constanza</v>
      </c>
      <c r="D2436" t="s">
        <v>5714</v>
      </c>
      <c r="F2436" t="s">
        <v>5680</v>
      </c>
      <c r="G2436" t="s">
        <v>173</v>
      </c>
      <c r="H2436" s="1">
        <v>24331</v>
      </c>
      <c r="I2436">
        <v>55</v>
      </c>
      <c r="J2436">
        <v>8096280640</v>
      </c>
      <c r="K2436" t="s">
        <v>49</v>
      </c>
      <c r="L2436" t="s">
        <v>108</v>
      </c>
      <c r="M2436" t="s">
        <v>5581</v>
      </c>
      <c r="N2436" t="s">
        <v>97</v>
      </c>
      <c r="O2436" t="s">
        <v>98</v>
      </c>
      <c r="S2436">
        <v>5300172748</v>
      </c>
      <c r="T2436" t="s">
        <v>1836</v>
      </c>
      <c r="U2436" t="s">
        <v>56</v>
      </c>
      <c r="V2436">
        <v>18.857244870775499</v>
      </c>
      <c r="W2436">
        <v>-70.686573679088696</v>
      </c>
      <c r="X2436" t="s">
        <v>82</v>
      </c>
      <c r="Y2436" t="s">
        <v>57</v>
      </c>
      <c r="Z2436" t="s">
        <v>83</v>
      </c>
      <c r="AA2436" t="s">
        <v>84</v>
      </c>
      <c r="AB2436" t="s">
        <v>60</v>
      </c>
      <c r="AD2436" t="s">
        <v>181</v>
      </c>
      <c r="AE2436" t="s">
        <v>176</v>
      </c>
      <c r="AF2436" t="s">
        <v>63</v>
      </c>
      <c r="AG2436" t="s">
        <v>97</v>
      </c>
      <c r="AH2436" t="s">
        <v>97</v>
      </c>
      <c r="AI2436" s="2" t="s">
        <v>5715</v>
      </c>
      <c r="AJ2436">
        <v>1</v>
      </c>
      <c r="AK2436" t="s">
        <v>5583</v>
      </c>
      <c r="AL2436">
        <v>3</v>
      </c>
      <c r="AN2436" t="s">
        <v>60</v>
      </c>
      <c r="AO2436" t="s">
        <v>67</v>
      </c>
      <c r="AT2436" s="1">
        <v>43709</v>
      </c>
      <c r="AU2436" t="s">
        <v>13041</v>
      </c>
      <c r="AW2436" t="s">
        <v>71</v>
      </c>
      <c r="AX2436" t="s">
        <v>72</v>
      </c>
    </row>
    <row r="2437" spans="1:50" hidden="1" x14ac:dyDescent="0.25">
      <c r="A2437" t="str">
        <f>INDEX('Community ID'!B:B,MATCH(M2437,'Community ID'!A:A,0))</f>
        <v>El Convento</v>
      </c>
      <c r="B2437" t="str">
        <f>INDEX('Community ID'!$K:$K,MATCH('Environmental Data'!$N2437,'Community ID'!J:J,0))</f>
        <v>Constanza</v>
      </c>
      <c r="D2437" t="s">
        <v>5712</v>
      </c>
      <c r="F2437" t="s">
        <v>5363</v>
      </c>
      <c r="G2437" t="s">
        <v>151</v>
      </c>
      <c r="H2437" s="1">
        <v>28621</v>
      </c>
      <c r="I2437">
        <v>43</v>
      </c>
      <c r="J2437">
        <v>8492082486</v>
      </c>
      <c r="K2437" t="s">
        <v>76</v>
      </c>
      <c r="L2437" t="s">
        <v>77</v>
      </c>
      <c r="M2437" t="s">
        <v>5581</v>
      </c>
      <c r="N2437" t="s">
        <v>79</v>
      </c>
      <c r="O2437" t="s">
        <v>98</v>
      </c>
      <c r="S2437">
        <v>1000726115</v>
      </c>
      <c r="T2437" t="s">
        <v>5462</v>
      </c>
      <c r="U2437" t="s">
        <v>56</v>
      </c>
      <c r="V2437">
        <v>18.864852200000001</v>
      </c>
      <c r="W2437">
        <v>-70.709226700000002</v>
      </c>
      <c r="X2437" t="s">
        <v>196</v>
      </c>
      <c r="Y2437" t="s">
        <v>196</v>
      </c>
      <c r="Z2437" t="s">
        <v>83</v>
      </c>
      <c r="AA2437" t="s">
        <v>84</v>
      </c>
      <c r="AB2437" t="s">
        <v>60</v>
      </c>
      <c r="AD2437" t="s">
        <v>181</v>
      </c>
      <c r="AE2437" t="s">
        <v>176</v>
      </c>
      <c r="AF2437" t="s">
        <v>63</v>
      </c>
      <c r="AG2437" t="s">
        <v>79</v>
      </c>
      <c r="AH2437" t="s">
        <v>79</v>
      </c>
      <c r="AI2437" t="s">
        <v>5674</v>
      </c>
      <c r="AJ2437">
        <v>1</v>
      </c>
      <c r="AK2437" t="s">
        <v>644</v>
      </c>
      <c r="AL2437">
        <v>1</v>
      </c>
      <c r="AM2437">
        <v>0</v>
      </c>
      <c r="AN2437" t="s">
        <v>61</v>
      </c>
      <c r="AO2437" t="s">
        <v>67</v>
      </c>
      <c r="AT2437" s="1">
        <v>43709</v>
      </c>
      <c r="AU2437" t="s">
        <v>13042</v>
      </c>
      <c r="AW2437" t="s">
        <v>71</v>
      </c>
      <c r="AX2437" t="s">
        <v>72</v>
      </c>
    </row>
    <row r="2438" spans="1:50" hidden="1" x14ac:dyDescent="0.25">
      <c r="A2438" t="str">
        <f>INDEX('Community ID'!B:B,MATCH(M2438,'Community ID'!A:A,0))</f>
        <v>El Convento</v>
      </c>
      <c r="B2438" t="str">
        <f>INDEX('Community ID'!$K:$K,MATCH('Environmental Data'!$N2438,'Community ID'!J:J,0))</f>
        <v>Constanza</v>
      </c>
      <c r="D2438" t="s">
        <v>5716</v>
      </c>
      <c r="F2438" t="s">
        <v>1710</v>
      </c>
      <c r="G2438" t="s">
        <v>173</v>
      </c>
      <c r="H2438" s="1">
        <v>28163</v>
      </c>
      <c r="I2438">
        <v>44</v>
      </c>
      <c r="J2438">
        <v>8298109589</v>
      </c>
      <c r="K2438" t="s">
        <v>76</v>
      </c>
      <c r="L2438" t="s">
        <v>127</v>
      </c>
      <c r="M2438" t="s">
        <v>5601</v>
      </c>
      <c r="N2438" t="s">
        <v>97</v>
      </c>
      <c r="O2438" t="s">
        <v>53</v>
      </c>
      <c r="T2438" t="s">
        <v>5602</v>
      </c>
      <c r="U2438" t="s">
        <v>56</v>
      </c>
      <c r="V2438">
        <v>18.8563583</v>
      </c>
      <c r="W2438">
        <v>-70.689397600000007</v>
      </c>
      <c r="X2438" t="s">
        <v>82</v>
      </c>
      <c r="Y2438" t="s">
        <v>82</v>
      </c>
      <c r="Z2438" t="s">
        <v>110</v>
      </c>
      <c r="AA2438" t="s">
        <v>84</v>
      </c>
      <c r="AC2438" t="s">
        <v>60</v>
      </c>
      <c r="AD2438" t="s">
        <v>181</v>
      </c>
      <c r="AE2438" t="s">
        <v>176</v>
      </c>
      <c r="AF2438" t="s">
        <v>111</v>
      </c>
      <c r="AG2438" t="s">
        <v>5717</v>
      </c>
      <c r="AH2438" t="s">
        <v>64</v>
      </c>
      <c r="AI2438" t="s">
        <v>5718</v>
      </c>
      <c r="AJ2438">
        <v>2</v>
      </c>
      <c r="AK2438" t="s">
        <v>4413</v>
      </c>
      <c r="AL2438">
        <v>7</v>
      </c>
      <c r="AN2438" t="s">
        <v>60</v>
      </c>
      <c r="AO2438" t="s">
        <v>67</v>
      </c>
      <c r="AT2438" s="1">
        <v>43709</v>
      </c>
      <c r="AU2438" t="s">
        <v>13043</v>
      </c>
      <c r="AW2438" t="s">
        <v>71</v>
      </c>
      <c r="AX2438" t="s">
        <v>72</v>
      </c>
    </row>
    <row r="2439" spans="1:50" hidden="1" x14ac:dyDescent="0.25">
      <c r="A2439" t="str">
        <f>INDEX('Community ID'!B:B,MATCH(M2439,'Community ID'!A:A,0))</f>
        <v>El Convento</v>
      </c>
      <c r="B2439" t="str">
        <f>INDEX('Community ID'!$K:$K,MATCH('Environmental Data'!$N2439,'Community ID'!J:J,0))</f>
        <v>Constanza</v>
      </c>
      <c r="D2439" t="s">
        <v>5719</v>
      </c>
      <c r="F2439" t="s">
        <v>4751</v>
      </c>
      <c r="G2439" t="s">
        <v>151</v>
      </c>
      <c r="H2439" s="1">
        <v>26553</v>
      </c>
      <c r="I2439">
        <v>49</v>
      </c>
      <c r="K2439" t="s">
        <v>76</v>
      </c>
      <c r="L2439" t="s">
        <v>584</v>
      </c>
      <c r="M2439" t="s">
        <v>5581</v>
      </c>
      <c r="N2439" t="s">
        <v>3026</v>
      </c>
      <c r="O2439" t="s">
        <v>98</v>
      </c>
      <c r="Q2439" t="s">
        <v>134</v>
      </c>
      <c r="T2439" t="s">
        <v>836</v>
      </c>
      <c r="U2439" t="s">
        <v>56</v>
      </c>
      <c r="V2439">
        <v>18.8564227</v>
      </c>
      <c r="W2439">
        <v>-70.689583499999998</v>
      </c>
      <c r="X2439" t="s">
        <v>82</v>
      </c>
      <c r="Y2439" t="s">
        <v>82</v>
      </c>
      <c r="Z2439" t="s">
        <v>83</v>
      </c>
      <c r="AA2439" t="s">
        <v>84</v>
      </c>
      <c r="AC2439" t="s">
        <v>61</v>
      </c>
      <c r="AD2439" t="s">
        <v>156</v>
      </c>
      <c r="AE2439" t="s">
        <v>157</v>
      </c>
      <c r="AF2439" t="s">
        <v>111</v>
      </c>
      <c r="AG2439" t="s">
        <v>135</v>
      </c>
      <c r="AH2439" t="s">
        <v>64</v>
      </c>
      <c r="AI2439" t="s">
        <v>5720</v>
      </c>
      <c r="AJ2439">
        <v>2</v>
      </c>
      <c r="AK2439" t="s">
        <v>837</v>
      </c>
      <c r="AL2439">
        <v>2</v>
      </c>
      <c r="AM2439">
        <v>0</v>
      </c>
      <c r="AN2439" t="s">
        <v>60</v>
      </c>
      <c r="AO2439" t="s">
        <v>170</v>
      </c>
      <c r="AT2439" s="1">
        <v>43709</v>
      </c>
      <c r="AU2439" t="s">
        <v>13044</v>
      </c>
      <c r="AW2439" t="s">
        <v>71</v>
      </c>
      <c r="AX2439" t="s">
        <v>72</v>
      </c>
    </row>
    <row r="2440" spans="1:50" ht="45" hidden="1" x14ac:dyDescent="0.25">
      <c r="A2440" t="str">
        <f>INDEX('Community ID'!B:B,MATCH(M2440,'Community ID'!A:A,0))</f>
        <v>El Convento</v>
      </c>
      <c r="B2440" t="str">
        <f>INDEX('Community ID'!$K:$K,MATCH('Environmental Data'!$N2440,'Community ID'!J:J,0))</f>
        <v>Constanza</v>
      </c>
      <c r="D2440" t="s">
        <v>5721</v>
      </c>
      <c r="F2440" t="s">
        <v>5722</v>
      </c>
      <c r="G2440" t="s">
        <v>151</v>
      </c>
      <c r="H2440" t="s">
        <v>5723</v>
      </c>
      <c r="I2440">
        <v>20</v>
      </c>
      <c r="J2440">
        <v>8299260575</v>
      </c>
      <c r="K2440" t="s">
        <v>201</v>
      </c>
      <c r="L2440" t="s">
        <v>118</v>
      </c>
      <c r="M2440" t="s">
        <v>5581</v>
      </c>
      <c r="N2440" t="s">
        <v>97</v>
      </c>
      <c r="O2440" t="s">
        <v>98</v>
      </c>
      <c r="T2440" t="s">
        <v>1836</v>
      </c>
      <c r="U2440" t="s">
        <v>56</v>
      </c>
      <c r="V2440">
        <v>18.857615184987701</v>
      </c>
      <c r="W2440">
        <v>-70.686806961959803</v>
      </c>
      <c r="X2440" t="s">
        <v>82</v>
      </c>
      <c r="Y2440" t="s">
        <v>82</v>
      </c>
      <c r="Z2440" t="s">
        <v>83</v>
      </c>
      <c r="AA2440" t="s">
        <v>59</v>
      </c>
      <c r="AB2440" t="s">
        <v>60</v>
      </c>
      <c r="AD2440" t="s">
        <v>181</v>
      </c>
      <c r="AE2440" t="s">
        <v>157</v>
      </c>
      <c r="AF2440" t="s">
        <v>111</v>
      </c>
      <c r="AG2440" t="s">
        <v>97</v>
      </c>
      <c r="AH2440" t="s">
        <v>97</v>
      </c>
      <c r="AI2440" s="2" t="s">
        <v>5724</v>
      </c>
      <c r="AJ2440">
        <v>1</v>
      </c>
      <c r="AK2440" t="s">
        <v>1314</v>
      </c>
      <c r="AL2440">
        <v>2</v>
      </c>
      <c r="AN2440" t="s">
        <v>60</v>
      </c>
      <c r="AO2440" t="s">
        <v>67</v>
      </c>
      <c r="AT2440" s="1">
        <v>43709</v>
      </c>
      <c r="AU2440" t="s">
        <v>13045</v>
      </c>
      <c r="AW2440" t="s">
        <v>71</v>
      </c>
      <c r="AX2440" t="s">
        <v>72</v>
      </c>
    </row>
    <row r="2441" spans="1:50" hidden="1" x14ac:dyDescent="0.25">
      <c r="A2441" t="str">
        <f>INDEX('Community ID'!B:B,MATCH(M2441,'Community ID'!A:A,0))</f>
        <v>El Convento</v>
      </c>
      <c r="B2441" t="str">
        <f>INDEX('Community ID'!$K:$K,MATCH('Environmental Data'!$N2441,'Community ID'!J:J,0))</f>
        <v>Constanza</v>
      </c>
      <c r="D2441" t="s">
        <v>5743</v>
      </c>
      <c r="G2441" t="s">
        <v>151</v>
      </c>
      <c r="H2441" t="s">
        <v>5744</v>
      </c>
      <c r="I2441">
        <v>33</v>
      </c>
      <c r="K2441" t="s">
        <v>76</v>
      </c>
      <c r="L2441" t="s">
        <v>5745</v>
      </c>
      <c r="M2441" t="s">
        <v>5601</v>
      </c>
      <c r="N2441" t="s">
        <v>97</v>
      </c>
      <c r="O2441" t="s">
        <v>98</v>
      </c>
      <c r="T2441" t="s">
        <v>5602</v>
      </c>
      <c r="U2441" t="s">
        <v>56</v>
      </c>
      <c r="V2441">
        <v>18.8564227</v>
      </c>
      <c r="W2441">
        <v>-70.689583499999998</v>
      </c>
      <c r="X2441" t="s">
        <v>100</v>
      </c>
      <c r="Y2441" t="s">
        <v>100</v>
      </c>
      <c r="Z2441" t="s">
        <v>58</v>
      </c>
      <c r="AA2441" t="s">
        <v>59</v>
      </c>
      <c r="AB2441" t="s">
        <v>60</v>
      </c>
      <c r="AD2441" t="s">
        <v>181</v>
      </c>
      <c r="AE2441" t="s">
        <v>176</v>
      </c>
      <c r="AF2441" t="s">
        <v>86</v>
      </c>
      <c r="AG2441" t="s">
        <v>64</v>
      </c>
      <c r="AH2441" t="s">
        <v>5746</v>
      </c>
      <c r="AI2441" t="s">
        <v>5343</v>
      </c>
      <c r="AJ2441">
        <v>1</v>
      </c>
      <c r="AK2441" t="s">
        <v>66</v>
      </c>
      <c r="AL2441">
        <v>2</v>
      </c>
      <c r="AN2441" t="s">
        <v>61</v>
      </c>
      <c r="AO2441" t="s">
        <v>67</v>
      </c>
      <c r="AT2441" s="1">
        <v>43709</v>
      </c>
      <c r="AU2441" t="s">
        <v>13046</v>
      </c>
      <c r="AW2441" t="s">
        <v>71</v>
      </c>
      <c r="AX2441" t="s">
        <v>72</v>
      </c>
    </row>
    <row r="2442" spans="1:50" hidden="1" x14ac:dyDescent="0.25">
      <c r="A2442" t="str">
        <f>INDEX('Community ID'!B:B,MATCH(M2442,'Community ID'!A:A,0))</f>
        <v>El Convento</v>
      </c>
      <c r="B2442" t="str">
        <f>INDEX('Community ID'!$K:$K,MATCH('Environmental Data'!$N2442,'Community ID'!J:J,0))</f>
        <v>Constanza</v>
      </c>
      <c r="D2442" t="s">
        <v>5725</v>
      </c>
      <c r="F2442" t="s">
        <v>5726</v>
      </c>
      <c r="G2442" t="s">
        <v>173</v>
      </c>
      <c r="H2442" t="s">
        <v>5727</v>
      </c>
      <c r="I2442">
        <v>78</v>
      </c>
      <c r="K2442" t="s">
        <v>76</v>
      </c>
      <c r="L2442" t="s">
        <v>127</v>
      </c>
      <c r="M2442" t="s">
        <v>5610</v>
      </c>
      <c r="N2442" t="s">
        <v>79</v>
      </c>
      <c r="O2442" t="s">
        <v>98</v>
      </c>
      <c r="S2442">
        <v>5300153615</v>
      </c>
      <c r="T2442" t="s">
        <v>5462</v>
      </c>
      <c r="U2442" t="s">
        <v>56</v>
      </c>
      <c r="V2442">
        <v>18.846458899999998</v>
      </c>
      <c r="W2442">
        <v>-70.690268799999998</v>
      </c>
      <c r="X2442" t="s">
        <v>82</v>
      </c>
      <c r="Y2442" t="s">
        <v>100</v>
      </c>
      <c r="Z2442" t="s">
        <v>83</v>
      </c>
      <c r="AA2442" t="s">
        <v>84</v>
      </c>
      <c r="AB2442" t="s">
        <v>60</v>
      </c>
      <c r="AD2442" t="s">
        <v>181</v>
      </c>
      <c r="AE2442" t="s">
        <v>157</v>
      </c>
      <c r="AF2442" t="s">
        <v>111</v>
      </c>
      <c r="AG2442" t="s">
        <v>5728</v>
      </c>
      <c r="AH2442" t="s">
        <v>5728</v>
      </c>
      <c r="AI2442" t="s">
        <v>5729</v>
      </c>
      <c r="AJ2442">
        <v>1</v>
      </c>
      <c r="AK2442" t="s">
        <v>983</v>
      </c>
      <c r="AL2442">
        <v>3</v>
      </c>
      <c r="AM2442">
        <v>0</v>
      </c>
      <c r="AN2442" t="s">
        <v>60</v>
      </c>
      <c r="AO2442" t="s">
        <v>67</v>
      </c>
      <c r="AT2442" s="1">
        <v>43709</v>
      </c>
      <c r="AU2442" t="s">
        <v>13047</v>
      </c>
      <c r="AW2442" t="s">
        <v>71</v>
      </c>
      <c r="AX2442" t="s">
        <v>72</v>
      </c>
    </row>
    <row r="2443" spans="1:50" ht="30" hidden="1" x14ac:dyDescent="0.25">
      <c r="A2443" t="str">
        <f>INDEX('Community ID'!B:B,MATCH(M2443,'Community ID'!A:A,0))</f>
        <v>El Convento</v>
      </c>
      <c r="B2443" t="str">
        <f>INDEX('Community ID'!$K:$K,MATCH('Environmental Data'!$N2443,'Community ID'!J:J,0))</f>
        <v>Constanza</v>
      </c>
      <c r="D2443" t="s">
        <v>5730</v>
      </c>
      <c r="G2443" t="s">
        <v>151</v>
      </c>
      <c r="H2443" s="1">
        <v>28856</v>
      </c>
      <c r="I2443">
        <v>42</v>
      </c>
      <c r="K2443" t="s">
        <v>76</v>
      </c>
      <c r="L2443" t="s">
        <v>247</v>
      </c>
      <c r="M2443" t="s">
        <v>5581</v>
      </c>
      <c r="N2443" t="s">
        <v>97</v>
      </c>
      <c r="O2443" t="s">
        <v>98</v>
      </c>
      <c r="T2443" t="s">
        <v>1836</v>
      </c>
      <c r="U2443" t="s">
        <v>56</v>
      </c>
      <c r="V2443">
        <v>18.8578733895149</v>
      </c>
      <c r="W2443">
        <v>-70.686941742962802</v>
      </c>
      <c r="X2443" t="s">
        <v>57</v>
      </c>
      <c r="Y2443" t="s">
        <v>196</v>
      </c>
      <c r="Z2443" t="s">
        <v>83</v>
      </c>
      <c r="AA2443" t="s">
        <v>84</v>
      </c>
      <c r="AB2443" t="s">
        <v>60</v>
      </c>
      <c r="AD2443" t="s">
        <v>181</v>
      </c>
      <c r="AE2443" t="s">
        <v>176</v>
      </c>
      <c r="AF2443" t="s">
        <v>111</v>
      </c>
      <c r="AG2443" t="s">
        <v>5731</v>
      </c>
      <c r="AH2443" t="s">
        <v>97</v>
      </c>
      <c r="AI2443" s="2" t="s">
        <v>5732</v>
      </c>
      <c r="AJ2443">
        <v>1</v>
      </c>
      <c r="AK2443" t="s">
        <v>1314</v>
      </c>
      <c r="AL2443">
        <v>3</v>
      </c>
      <c r="AN2443" t="s">
        <v>61</v>
      </c>
      <c r="AO2443" t="s">
        <v>67</v>
      </c>
      <c r="AT2443" s="1">
        <v>43709</v>
      </c>
      <c r="AU2443" t="s">
        <v>13048</v>
      </c>
      <c r="AW2443" t="s">
        <v>71</v>
      </c>
      <c r="AX2443" t="s">
        <v>72</v>
      </c>
    </row>
    <row r="2444" spans="1:50" hidden="1" x14ac:dyDescent="0.25">
      <c r="A2444" t="str">
        <f>INDEX('Community ID'!B:B,MATCH(M2444,'Community ID'!A:A,0))</f>
        <v>El Convento</v>
      </c>
      <c r="B2444" t="str">
        <f>INDEX('Community ID'!$K:$K,MATCH('Environmental Data'!$N2444,'Community ID'!J:J,0))</f>
        <v>Constanza</v>
      </c>
      <c r="D2444" t="s">
        <v>5733</v>
      </c>
      <c r="F2444" t="s">
        <v>5734</v>
      </c>
      <c r="G2444" t="s">
        <v>173</v>
      </c>
      <c r="H2444" t="s">
        <v>5735</v>
      </c>
      <c r="I2444">
        <v>27</v>
      </c>
      <c r="J2444">
        <v>8299098026</v>
      </c>
      <c r="K2444" t="s">
        <v>49</v>
      </c>
      <c r="L2444" t="s">
        <v>5736</v>
      </c>
      <c r="M2444" t="s">
        <v>5581</v>
      </c>
      <c r="N2444" t="s">
        <v>97</v>
      </c>
      <c r="O2444" t="s">
        <v>98</v>
      </c>
      <c r="T2444" t="s">
        <v>836</v>
      </c>
      <c r="U2444" t="s">
        <v>56</v>
      </c>
      <c r="V2444">
        <v>18.8564227</v>
      </c>
      <c r="W2444">
        <v>-70.689583499999998</v>
      </c>
      <c r="X2444" t="s">
        <v>57</v>
      </c>
      <c r="Y2444" t="s">
        <v>196</v>
      </c>
      <c r="Z2444" t="s">
        <v>83</v>
      </c>
      <c r="AA2444" t="s">
        <v>84</v>
      </c>
      <c r="AB2444" t="s">
        <v>60</v>
      </c>
      <c r="AD2444" t="s">
        <v>156</v>
      </c>
      <c r="AE2444" t="s">
        <v>176</v>
      </c>
      <c r="AF2444" t="s">
        <v>63</v>
      </c>
      <c r="AG2444" t="s">
        <v>64</v>
      </c>
      <c r="AH2444" t="s">
        <v>64</v>
      </c>
      <c r="AI2444" t="s">
        <v>5737</v>
      </c>
      <c r="AJ2444">
        <v>2</v>
      </c>
      <c r="AK2444" t="s">
        <v>837</v>
      </c>
      <c r="AL2444">
        <v>2</v>
      </c>
      <c r="AM2444">
        <v>0</v>
      </c>
      <c r="AN2444" t="s">
        <v>60</v>
      </c>
      <c r="AO2444" t="s">
        <v>67</v>
      </c>
      <c r="AT2444" s="1">
        <v>43709</v>
      </c>
      <c r="AU2444" t="s">
        <v>13049</v>
      </c>
      <c r="AW2444" t="s">
        <v>71</v>
      </c>
      <c r="AX2444" t="s">
        <v>72</v>
      </c>
    </row>
    <row r="2445" spans="1:50" hidden="1" x14ac:dyDescent="0.25">
      <c r="A2445" t="str">
        <f>INDEX('Community ID'!B:B,MATCH(M2445,'Community ID'!A:A,0))</f>
        <v>El Convento</v>
      </c>
      <c r="B2445" t="str">
        <f>INDEX('Community ID'!$K:$K,MATCH('Environmental Data'!$N2445,'Community ID'!J:J,0))</f>
        <v>Constanza</v>
      </c>
      <c r="D2445" t="s">
        <v>5741</v>
      </c>
      <c r="G2445" t="s">
        <v>151</v>
      </c>
      <c r="H2445" s="1">
        <v>30871</v>
      </c>
      <c r="I2445">
        <v>37</v>
      </c>
      <c r="K2445" t="s">
        <v>49</v>
      </c>
      <c r="L2445" t="s">
        <v>77</v>
      </c>
      <c r="M2445" t="s">
        <v>5610</v>
      </c>
      <c r="N2445" t="s">
        <v>79</v>
      </c>
      <c r="O2445" t="s">
        <v>98</v>
      </c>
      <c r="S2445">
        <v>5300383790</v>
      </c>
      <c r="T2445" t="s">
        <v>5462</v>
      </c>
      <c r="U2445" t="s">
        <v>56</v>
      </c>
      <c r="V2445">
        <v>18.856755700000001</v>
      </c>
      <c r="W2445">
        <v>-70.686156499999996</v>
      </c>
      <c r="X2445" t="s">
        <v>82</v>
      </c>
      <c r="Y2445" t="s">
        <v>82</v>
      </c>
      <c r="Z2445" t="s">
        <v>83</v>
      </c>
      <c r="AA2445" t="s">
        <v>84</v>
      </c>
      <c r="AC2445" t="s">
        <v>60</v>
      </c>
      <c r="AD2445" t="s">
        <v>181</v>
      </c>
      <c r="AE2445" t="s">
        <v>157</v>
      </c>
      <c r="AF2445" t="s">
        <v>111</v>
      </c>
      <c r="AG2445" t="s">
        <v>79</v>
      </c>
      <c r="AH2445" t="s">
        <v>79</v>
      </c>
      <c r="AI2445" t="s">
        <v>5742</v>
      </c>
      <c r="AJ2445">
        <v>1</v>
      </c>
      <c r="AK2445" t="s">
        <v>4721</v>
      </c>
      <c r="AL2445">
        <v>1</v>
      </c>
      <c r="AM2445">
        <v>0</v>
      </c>
      <c r="AN2445" t="s">
        <v>60</v>
      </c>
      <c r="AO2445" t="s">
        <v>67</v>
      </c>
      <c r="AT2445" s="1">
        <v>43709</v>
      </c>
      <c r="AU2445" t="s">
        <v>13050</v>
      </c>
      <c r="AW2445" t="s">
        <v>71</v>
      </c>
      <c r="AX2445" t="s">
        <v>72</v>
      </c>
    </row>
    <row r="2446" spans="1:50" hidden="1" x14ac:dyDescent="0.25">
      <c r="A2446" t="str">
        <f>INDEX('Community ID'!B:B,MATCH(M2446,'Community ID'!A:A,0))</f>
        <v>El Convento</v>
      </c>
      <c r="B2446" t="str">
        <f>INDEX('Community ID'!$K:$K,MATCH('Environmental Data'!$N2446,'Community ID'!J:J,0))</f>
        <v>Constanza</v>
      </c>
      <c r="D2446" t="s">
        <v>5738</v>
      </c>
      <c r="F2446" t="s">
        <v>5739</v>
      </c>
      <c r="G2446" t="s">
        <v>151</v>
      </c>
      <c r="H2446" t="s">
        <v>5740</v>
      </c>
      <c r="I2446">
        <v>26</v>
      </c>
      <c r="J2446">
        <v>8298661191</v>
      </c>
      <c r="K2446" t="s">
        <v>201</v>
      </c>
      <c r="L2446" t="s">
        <v>50</v>
      </c>
      <c r="M2446" t="s">
        <v>5581</v>
      </c>
      <c r="N2446" t="s">
        <v>97</v>
      </c>
      <c r="O2446" t="s">
        <v>98</v>
      </c>
      <c r="S2446">
        <v>40226636898</v>
      </c>
      <c r="T2446" t="s">
        <v>1836</v>
      </c>
      <c r="U2446" t="s">
        <v>56</v>
      </c>
      <c r="V2446">
        <v>18.858371903205999</v>
      </c>
      <c r="W2446">
        <v>-70.686837136811207</v>
      </c>
      <c r="X2446" t="s">
        <v>82</v>
      </c>
      <c r="Y2446" t="s">
        <v>275</v>
      </c>
      <c r="Z2446" t="s">
        <v>83</v>
      </c>
      <c r="AA2446" t="s">
        <v>84</v>
      </c>
      <c r="AC2446" t="s">
        <v>60</v>
      </c>
      <c r="AD2446" t="s">
        <v>181</v>
      </c>
      <c r="AE2446" t="s">
        <v>157</v>
      </c>
      <c r="AF2446" t="s">
        <v>63</v>
      </c>
      <c r="AG2446" t="s">
        <v>97</v>
      </c>
      <c r="AH2446" t="s">
        <v>97</v>
      </c>
      <c r="AI2446" t="s">
        <v>971</v>
      </c>
      <c r="AJ2446">
        <v>1</v>
      </c>
      <c r="AK2446" t="s">
        <v>1314</v>
      </c>
      <c r="AL2446">
        <v>3</v>
      </c>
      <c r="AM2446">
        <v>1</v>
      </c>
      <c r="AN2446" t="s">
        <v>61</v>
      </c>
      <c r="AO2446" t="s">
        <v>67</v>
      </c>
      <c r="AT2446" s="1">
        <v>43709</v>
      </c>
      <c r="AU2446" t="s">
        <v>13051</v>
      </c>
      <c r="AW2446" t="s">
        <v>71</v>
      </c>
      <c r="AX2446" t="s">
        <v>72</v>
      </c>
    </row>
    <row r="2447" spans="1:50" ht="45" hidden="1" x14ac:dyDescent="0.25">
      <c r="A2447" t="str">
        <f>INDEX('Community ID'!B:B,MATCH(M2447,'Community ID'!A:A,0))</f>
        <v>El Convento</v>
      </c>
      <c r="B2447" t="str">
        <f>INDEX('Community ID'!$K:$K,MATCH('Environmental Data'!$N2447,'Community ID'!J:J,0))</f>
        <v>Constanza</v>
      </c>
      <c r="D2447" t="s">
        <v>5747</v>
      </c>
      <c r="G2447" t="s">
        <v>173</v>
      </c>
      <c r="H2447" s="1">
        <v>15595</v>
      </c>
      <c r="I2447">
        <v>79</v>
      </c>
      <c r="K2447" t="s">
        <v>76</v>
      </c>
      <c r="L2447" t="s">
        <v>108</v>
      </c>
      <c r="M2447" t="s">
        <v>5581</v>
      </c>
      <c r="N2447" t="s">
        <v>97</v>
      </c>
      <c r="O2447" t="s">
        <v>147</v>
      </c>
      <c r="S2447">
        <v>5300171526</v>
      </c>
      <c r="T2447" t="s">
        <v>1836</v>
      </c>
      <c r="U2447" t="s">
        <v>56</v>
      </c>
      <c r="V2447">
        <v>18.8591101393279</v>
      </c>
      <c r="W2447">
        <v>-70.687755122846596</v>
      </c>
      <c r="X2447" t="s">
        <v>82</v>
      </c>
      <c r="Y2447" t="s">
        <v>82</v>
      </c>
      <c r="Z2447" t="s">
        <v>83</v>
      </c>
      <c r="AA2447" t="s">
        <v>84</v>
      </c>
      <c r="AB2447" t="s">
        <v>60</v>
      </c>
      <c r="AD2447" t="s">
        <v>181</v>
      </c>
      <c r="AE2447" t="s">
        <v>157</v>
      </c>
      <c r="AF2447" t="s">
        <v>111</v>
      </c>
      <c r="AG2447" t="s">
        <v>97</v>
      </c>
      <c r="AH2447" t="s">
        <v>97</v>
      </c>
      <c r="AI2447" s="2" t="s">
        <v>5748</v>
      </c>
      <c r="AJ2447">
        <v>1</v>
      </c>
      <c r="AK2447" t="s">
        <v>1314</v>
      </c>
      <c r="AL2447">
        <v>2</v>
      </c>
      <c r="AN2447" t="s">
        <v>60</v>
      </c>
      <c r="AO2447" t="s">
        <v>67</v>
      </c>
      <c r="AT2447" s="1">
        <v>43709</v>
      </c>
      <c r="AU2447" t="s">
        <v>13052</v>
      </c>
      <c r="AW2447" t="s">
        <v>71</v>
      </c>
      <c r="AX2447" t="s">
        <v>72</v>
      </c>
    </row>
    <row r="2448" spans="1:50" hidden="1" x14ac:dyDescent="0.25">
      <c r="A2448" t="str">
        <f>INDEX('Community ID'!B:B,MATCH(M2448,'Community ID'!A:A,0))</f>
        <v>El Convento</v>
      </c>
      <c r="B2448" t="str">
        <f>INDEX('Community ID'!$K:$K,MATCH('Environmental Data'!$N2448,'Community ID'!J:J,0))</f>
        <v>Constanza</v>
      </c>
      <c r="D2448" t="s">
        <v>5749</v>
      </c>
      <c r="F2448" t="s">
        <v>1453</v>
      </c>
      <c r="G2448" t="s">
        <v>173</v>
      </c>
      <c r="H2448" t="s">
        <v>5751</v>
      </c>
      <c r="I2448">
        <v>56</v>
      </c>
      <c r="J2448">
        <v>8295989039</v>
      </c>
      <c r="K2448" t="s">
        <v>49</v>
      </c>
      <c r="L2448" t="s">
        <v>127</v>
      </c>
      <c r="M2448" t="s">
        <v>5581</v>
      </c>
      <c r="N2448" t="s">
        <v>79</v>
      </c>
      <c r="O2448" t="s">
        <v>98</v>
      </c>
      <c r="S2448">
        <v>5300158655</v>
      </c>
      <c r="T2448" t="s">
        <v>5462</v>
      </c>
      <c r="U2448" t="s">
        <v>56</v>
      </c>
      <c r="V2448">
        <v>18.856755700000001</v>
      </c>
      <c r="W2448">
        <v>-70.686156499999996</v>
      </c>
      <c r="X2448" t="s">
        <v>82</v>
      </c>
      <c r="Y2448" t="s">
        <v>82</v>
      </c>
      <c r="Z2448" t="s">
        <v>83</v>
      </c>
      <c r="AA2448" t="s">
        <v>84</v>
      </c>
      <c r="AC2448" t="s">
        <v>60</v>
      </c>
      <c r="AD2448" t="s">
        <v>181</v>
      </c>
      <c r="AE2448" t="s">
        <v>157</v>
      </c>
      <c r="AF2448" t="s">
        <v>63</v>
      </c>
      <c r="AG2448" t="s">
        <v>87</v>
      </c>
      <c r="AH2448" t="s">
        <v>87</v>
      </c>
      <c r="AI2448" t="s">
        <v>5752</v>
      </c>
      <c r="AJ2448">
        <v>1</v>
      </c>
      <c r="AK2448" t="s">
        <v>644</v>
      </c>
      <c r="AL2448">
        <v>1</v>
      </c>
      <c r="AM2448">
        <v>0</v>
      </c>
      <c r="AN2448" t="s">
        <v>60</v>
      </c>
      <c r="AO2448" t="s">
        <v>67</v>
      </c>
      <c r="AT2448" s="1">
        <v>43709</v>
      </c>
      <c r="AU2448" t="s">
        <v>13053</v>
      </c>
      <c r="AW2448" t="s">
        <v>71</v>
      </c>
      <c r="AX2448" t="s">
        <v>72</v>
      </c>
    </row>
    <row r="2449" spans="1:50" ht="30" hidden="1" x14ac:dyDescent="0.25">
      <c r="A2449" t="str">
        <f>INDEX('Community ID'!B:B,MATCH(M2449,'Community ID'!A:A,0))</f>
        <v>Rio Grande</v>
      </c>
      <c r="B2449" t="str">
        <f>INDEX('Community ID'!$K:$K,MATCH('Environmental Data'!$N2449,'Community ID'!J:J,0))</f>
        <v>Constanza</v>
      </c>
      <c r="D2449" t="s">
        <v>5753</v>
      </c>
      <c r="G2449" t="s">
        <v>173</v>
      </c>
      <c r="H2449" s="1">
        <v>34152</v>
      </c>
      <c r="I2449">
        <v>28</v>
      </c>
      <c r="J2449">
        <v>8295914692</v>
      </c>
      <c r="K2449" t="s">
        <v>49</v>
      </c>
      <c r="L2449" t="s">
        <v>127</v>
      </c>
      <c r="M2449" t="s">
        <v>5526</v>
      </c>
      <c r="N2449" t="s">
        <v>97</v>
      </c>
      <c r="O2449" t="s">
        <v>98</v>
      </c>
      <c r="T2449" t="s">
        <v>5754</v>
      </c>
      <c r="U2449" t="s">
        <v>56</v>
      </c>
      <c r="V2449">
        <v>18.873731195944199</v>
      </c>
      <c r="W2449">
        <v>-70.7281406410697</v>
      </c>
      <c r="X2449" t="s">
        <v>196</v>
      </c>
      <c r="Y2449" t="s">
        <v>196</v>
      </c>
      <c r="Z2449" t="s">
        <v>83</v>
      </c>
      <c r="AA2449" t="s">
        <v>155</v>
      </c>
      <c r="AB2449" t="s">
        <v>60</v>
      </c>
      <c r="AD2449" t="s">
        <v>181</v>
      </c>
      <c r="AE2449" t="s">
        <v>176</v>
      </c>
      <c r="AF2449" t="s">
        <v>63</v>
      </c>
      <c r="AG2449" t="s">
        <v>1052</v>
      </c>
      <c r="AH2449" t="s">
        <v>1052</v>
      </c>
      <c r="AI2449" s="2" t="s">
        <v>5755</v>
      </c>
      <c r="AJ2449">
        <v>1</v>
      </c>
      <c r="AK2449" t="s">
        <v>1314</v>
      </c>
      <c r="AL2449">
        <v>5</v>
      </c>
      <c r="AM2449">
        <v>1</v>
      </c>
      <c r="AN2449" t="s">
        <v>60</v>
      </c>
      <c r="AO2449" t="s">
        <v>67</v>
      </c>
      <c r="AT2449" s="1">
        <v>43705</v>
      </c>
      <c r="AU2449" t="s">
        <v>13054</v>
      </c>
      <c r="AW2449" t="s">
        <v>71</v>
      </c>
      <c r="AX2449" t="s">
        <v>72</v>
      </c>
    </row>
    <row r="2450" spans="1:50" hidden="1" x14ac:dyDescent="0.25">
      <c r="A2450" t="str">
        <f>INDEX('Community ID'!B:B,MATCH(M2450,'Community ID'!A:A,0))</f>
        <v>Rio Grande</v>
      </c>
      <c r="B2450" t="str">
        <f>INDEX('Community ID'!$K:$K,MATCH('Environmental Data'!$N2450,'Community ID'!J:J,0))</f>
        <v>Constanza</v>
      </c>
      <c r="D2450" t="s">
        <v>5756</v>
      </c>
      <c r="F2450" t="s">
        <v>5757</v>
      </c>
      <c r="G2450" t="s">
        <v>173</v>
      </c>
      <c r="H2450" s="1">
        <v>29990</v>
      </c>
      <c r="I2450">
        <v>39</v>
      </c>
      <c r="J2450">
        <v>8492095873</v>
      </c>
      <c r="K2450" t="s">
        <v>201</v>
      </c>
      <c r="L2450" t="s">
        <v>5758</v>
      </c>
      <c r="M2450" t="s">
        <v>5526</v>
      </c>
      <c r="N2450" t="s">
        <v>97</v>
      </c>
      <c r="O2450" t="s">
        <v>5517</v>
      </c>
      <c r="Q2450" t="s">
        <v>5759</v>
      </c>
      <c r="T2450" t="s">
        <v>5754</v>
      </c>
      <c r="U2450" t="s">
        <v>56</v>
      </c>
      <c r="V2450">
        <v>18.8736364804384</v>
      </c>
      <c r="W2450">
        <v>-70.728108454561493</v>
      </c>
      <c r="X2450" t="s">
        <v>82</v>
      </c>
      <c r="Y2450" t="s">
        <v>82</v>
      </c>
      <c r="Z2450" t="s">
        <v>83</v>
      </c>
      <c r="AA2450" t="s">
        <v>155</v>
      </c>
      <c r="AB2450" t="s">
        <v>60</v>
      </c>
      <c r="AD2450" t="s">
        <v>181</v>
      </c>
      <c r="AE2450" t="s">
        <v>176</v>
      </c>
      <c r="AF2450" t="s">
        <v>63</v>
      </c>
      <c r="AG2450" t="s">
        <v>97</v>
      </c>
      <c r="AH2450" t="s">
        <v>5760</v>
      </c>
      <c r="AI2450" t="s">
        <v>5514</v>
      </c>
      <c r="AJ2450">
        <v>1</v>
      </c>
      <c r="AK2450" t="s">
        <v>1314</v>
      </c>
      <c r="AL2450">
        <v>4</v>
      </c>
      <c r="AN2450" t="s">
        <v>60</v>
      </c>
      <c r="AO2450" t="s">
        <v>67</v>
      </c>
      <c r="AT2450" s="1">
        <v>43705</v>
      </c>
      <c r="AU2450" t="s">
        <v>13055</v>
      </c>
      <c r="AW2450" t="s">
        <v>71</v>
      </c>
      <c r="AX2450" t="s">
        <v>72</v>
      </c>
    </row>
    <row r="2451" spans="1:50" ht="30" hidden="1" x14ac:dyDescent="0.25">
      <c r="A2451" t="str">
        <f>INDEX('Community ID'!B:B,MATCH(M2451,'Community ID'!A:A,0))</f>
        <v>Rio Grande</v>
      </c>
      <c r="B2451" t="str">
        <f>INDEX('Community ID'!$K:$K,MATCH('Environmental Data'!$N2451,'Community ID'!J:J,0))</f>
        <v>Constanza</v>
      </c>
      <c r="D2451" t="s">
        <v>5761</v>
      </c>
      <c r="F2451" t="s">
        <v>2739</v>
      </c>
      <c r="G2451" t="s">
        <v>173</v>
      </c>
      <c r="H2451" s="1">
        <v>28432</v>
      </c>
      <c r="I2451">
        <v>44</v>
      </c>
      <c r="J2451">
        <v>8293357162</v>
      </c>
      <c r="K2451" t="s">
        <v>76</v>
      </c>
      <c r="L2451" t="s">
        <v>127</v>
      </c>
      <c r="M2451" t="s">
        <v>5526</v>
      </c>
      <c r="N2451" t="s">
        <v>97</v>
      </c>
      <c r="O2451" t="s">
        <v>98</v>
      </c>
      <c r="Q2451" t="s">
        <v>134</v>
      </c>
      <c r="S2451">
        <v>5300363644</v>
      </c>
      <c r="T2451" t="s">
        <v>5754</v>
      </c>
      <c r="U2451" t="s">
        <v>56</v>
      </c>
      <c r="V2451">
        <v>18.873681826534501</v>
      </c>
      <c r="W2451">
        <v>-70.728299813410899</v>
      </c>
      <c r="X2451" t="s">
        <v>82</v>
      </c>
      <c r="Y2451" t="s">
        <v>100</v>
      </c>
      <c r="Z2451" t="s">
        <v>83</v>
      </c>
      <c r="AA2451" t="s">
        <v>155</v>
      </c>
      <c r="AB2451" t="s">
        <v>61</v>
      </c>
      <c r="AC2451" t="s">
        <v>61</v>
      </c>
      <c r="AD2451" t="s">
        <v>181</v>
      </c>
      <c r="AE2451" t="s">
        <v>157</v>
      </c>
      <c r="AF2451" t="s">
        <v>86</v>
      </c>
      <c r="AG2451" t="s">
        <v>97</v>
      </c>
      <c r="AH2451" t="s">
        <v>97</v>
      </c>
      <c r="AI2451" s="2" t="s">
        <v>5484</v>
      </c>
      <c r="AJ2451">
        <v>1</v>
      </c>
      <c r="AK2451" t="s">
        <v>1314</v>
      </c>
      <c r="AL2451">
        <v>5</v>
      </c>
      <c r="AM2451">
        <v>1</v>
      </c>
      <c r="AN2451" t="s">
        <v>60</v>
      </c>
      <c r="AO2451" t="s">
        <v>67</v>
      </c>
      <c r="AT2451" s="1">
        <v>43705</v>
      </c>
      <c r="AU2451" t="s">
        <v>13056</v>
      </c>
      <c r="AW2451" t="s">
        <v>71</v>
      </c>
      <c r="AX2451" t="s">
        <v>72</v>
      </c>
    </row>
    <row r="2452" spans="1:50" hidden="1" x14ac:dyDescent="0.25">
      <c r="A2452" t="str">
        <f>INDEX('Community ID'!B:B,MATCH(M2452,'Community ID'!A:A,0))</f>
        <v>Rio Grande</v>
      </c>
      <c r="B2452" t="str">
        <f>INDEX('Community ID'!$K:$K,MATCH('Environmental Data'!$N2452,'Community ID'!J:J,0))</f>
        <v>Constanza</v>
      </c>
      <c r="D2452" t="s">
        <v>5763</v>
      </c>
      <c r="G2452" t="s">
        <v>151</v>
      </c>
      <c r="H2452" s="1">
        <v>36254</v>
      </c>
      <c r="I2452">
        <v>22</v>
      </c>
      <c r="K2452" t="s">
        <v>76</v>
      </c>
      <c r="L2452" t="s">
        <v>3224</v>
      </c>
      <c r="M2452" t="s">
        <v>5526</v>
      </c>
      <c r="N2452" t="s">
        <v>79</v>
      </c>
      <c r="O2452" t="s">
        <v>53</v>
      </c>
      <c r="T2452" t="s">
        <v>1836</v>
      </c>
      <c r="U2452" t="s">
        <v>56</v>
      </c>
      <c r="V2452">
        <v>18.8946383390766</v>
      </c>
      <c r="W2452">
        <v>-70.733627383770994</v>
      </c>
      <c r="X2452" t="s">
        <v>100</v>
      </c>
      <c r="Y2452" t="s">
        <v>100</v>
      </c>
      <c r="Z2452" t="s">
        <v>83</v>
      </c>
      <c r="AA2452" t="s">
        <v>84</v>
      </c>
      <c r="AC2452" t="s">
        <v>60</v>
      </c>
      <c r="AD2452" t="s">
        <v>181</v>
      </c>
      <c r="AE2452" t="s">
        <v>157</v>
      </c>
      <c r="AF2452" t="s">
        <v>86</v>
      </c>
      <c r="AG2452" t="s">
        <v>5764</v>
      </c>
      <c r="AI2452" t="s">
        <v>5765</v>
      </c>
      <c r="AJ2452">
        <v>1</v>
      </c>
      <c r="AK2452" t="s">
        <v>5766</v>
      </c>
      <c r="AL2452">
        <v>5</v>
      </c>
      <c r="AM2452">
        <v>0</v>
      </c>
      <c r="AN2452" t="s">
        <v>61</v>
      </c>
      <c r="AO2452" t="s">
        <v>90</v>
      </c>
      <c r="AT2452" s="1">
        <v>43705</v>
      </c>
      <c r="AU2452" t="s">
        <v>13057</v>
      </c>
      <c r="AW2452" t="s">
        <v>71</v>
      </c>
      <c r="AX2452" t="s">
        <v>72</v>
      </c>
    </row>
    <row r="2453" spans="1:50" hidden="1" x14ac:dyDescent="0.25">
      <c r="A2453" t="str">
        <f>INDEX('Community ID'!B:B,MATCH(M2453,'Community ID'!A:A,0))</f>
        <v>Rio Grande</v>
      </c>
      <c r="B2453" t="str">
        <f>INDEX('Community ID'!$K:$K,MATCH('Environmental Data'!$N2453,'Community ID'!J:J,0))</f>
        <v>Constanza</v>
      </c>
      <c r="D2453" t="s">
        <v>5767</v>
      </c>
      <c r="F2453" t="s">
        <v>5768</v>
      </c>
      <c r="G2453" t="s">
        <v>151</v>
      </c>
      <c r="H2453" s="1">
        <v>32244</v>
      </c>
      <c r="I2453">
        <v>33</v>
      </c>
      <c r="J2453">
        <v>8095209689</v>
      </c>
      <c r="K2453" t="s">
        <v>117</v>
      </c>
      <c r="L2453" t="s">
        <v>807</v>
      </c>
      <c r="M2453" t="s">
        <v>5542</v>
      </c>
      <c r="N2453" t="s">
        <v>97</v>
      </c>
      <c r="O2453" t="s">
        <v>147</v>
      </c>
      <c r="S2453">
        <v>4801025174</v>
      </c>
      <c r="T2453" t="s">
        <v>5754</v>
      </c>
      <c r="U2453" t="s">
        <v>56</v>
      </c>
      <c r="V2453">
        <v>18.873490844870702</v>
      </c>
      <c r="W2453">
        <v>-70.729230539939095</v>
      </c>
      <c r="X2453" t="s">
        <v>100</v>
      </c>
      <c r="Y2453" t="s">
        <v>100</v>
      </c>
      <c r="Z2453" t="s">
        <v>83</v>
      </c>
      <c r="AA2453" t="s">
        <v>84</v>
      </c>
      <c r="AB2453" t="s">
        <v>61</v>
      </c>
      <c r="AC2453" t="s">
        <v>61</v>
      </c>
      <c r="AD2453" t="s">
        <v>181</v>
      </c>
      <c r="AE2453" t="s">
        <v>157</v>
      </c>
      <c r="AF2453" t="s">
        <v>111</v>
      </c>
      <c r="AG2453" t="s">
        <v>1627</v>
      </c>
      <c r="AH2453" t="s">
        <v>97</v>
      </c>
      <c r="AI2453" t="s">
        <v>5769</v>
      </c>
      <c r="AJ2453">
        <v>1</v>
      </c>
      <c r="AK2453" t="s">
        <v>1314</v>
      </c>
      <c r="AL2453">
        <v>3</v>
      </c>
      <c r="AM2453">
        <v>1</v>
      </c>
      <c r="AN2453" t="s">
        <v>61</v>
      </c>
      <c r="AO2453" t="s">
        <v>67</v>
      </c>
      <c r="AT2453" s="1">
        <v>43705</v>
      </c>
      <c r="AU2453" t="s">
        <v>13058</v>
      </c>
      <c r="AW2453" t="s">
        <v>71</v>
      </c>
      <c r="AX2453" t="s">
        <v>72</v>
      </c>
    </row>
    <row r="2454" spans="1:50" hidden="1" x14ac:dyDescent="0.25">
      <c r="A2454" t="str">
        <f>INDEX('Community ID'!B:B,MATCH(M2454,'Community ID'!A:A,0))</f>
        <v>Rio Grande</v>
      </c>
      <c r="B2454" t="str">
        <f>INDEX('Community ID'!$K:$K,MATCH('Environmental Data'!$N2454,'Community ID'!J:J,0))</f>
        <v>Constanza</v>
      </c>
      <c r="D2454" t="s">
        <v>5770</v>
      </c>
      <c r="F2454" t="s">
        <v>5771</v>
      </c>
      <c r="G2454" t="s">
        <v>173</v>
      </c>
      <c r="H2454" s="1">
        <v>35257</v>
      </c>
      <c r="I2454">
        <v>25</v>
      </c>
      <c r="J2454">
        <v>8294612040</v>
      </c>
      <c r="K2454" t="s">
        <v>117</v>
      </c>
      <c r="L2454" t="s">
        <v>118</v>
      </c>
      <c r="M2454" t="s">
        <v>5526</v>
      </c>
      <c r="N2454" t="s">
        <v>97</v>
      </c>
      <c r="O2454" t="s">
        <v>98</v>
      </c>
      <c r="T2454" t="s">
        <v>5754</v>
      </c>
      <c r="U2454" t="s">
        <v>56</v>
      </c>
      <c r="V2454">
        <v>18.873509536514799</v>
      </c>
      <c r="W2454">
        <v>-70.729097183859594</v>
      </c>
      <c r="X2454" t="s">
        <v>82</v>
      </c>
      <c r="Y2454" t="s">
        <v>82</v>
      </c>
      <c r="Z2454" t="s">
        <v>83</v>
      </c>
      <c r="AA2454" t="s">
        <v>84</v>
      </c>
      <c r="AB2454" t="s">
        <v>60</v>
      </c>
      <c r="AD2454" t="s">
        <v>181</v>
      </c>
      <c r="AE2454" t="s">
        <v>176</v>
      </c>
      <c r="AF2454" t="s">
        <v>63</v>
      </c>
      <c r="AG2454" t="s">
        <v>97</v>
      </c>
      <c r="AH2454" t="s">
        <v>97</v>
      </c>
      <c r="AI2454" t="s">
        <v>1648</v>
      </c>
      <c r="AJ2454">
        <v>1</v>
      </c>
      <c r="AK2454" t="s">
        <v>1314</v>
      </c>
      <c r="AL2454">
        <v>3</v>
      </c>
      <c r="AN2454" t="s">
        <v>60</v>
      </c>
      <c r="AO2454" t="s">
        <v>67</v>
      </c>
      <c r="AT2454" s="1">
        <v>43705</v>
      </c>
      <c r="AU2454" t="s">
        <v>13059</v>
      </c>
      <c r="AW2454" t="s">
        <v>71</v>
      </c>
      <c r="AX2454" t="s">
        <v>72</v>
      </c>
    </row>
    <row r="2455" spans="1:50" hidden="1" x14ac:dyDescent="0.25">
      <c r="A2455" t="str">
        <f>INDEX('Community ID'!B:B,MATCH(M2455,'Community ID'!A:A,0))</f>
        <v>Rio Grande</v>
      </c>
      <c r="B2455" t="str">
        <f>INDEX('Community ID'!$K:$K,MATCH('Environmental Data'!$N2455,'Community ID'!J:J,0))</f>
        <v>Constanza</v>
      </c>
      <c r="D2455" t="s">
        <v>5772</v>
      </c>
      <c r="F2455" t="s">
        <v>1335</v>
      </c>
      <c r="G2455" t="s">
        <v>173</v>
      </c>
      <c r="H2455" s="1">
        <v>29807</v>
      </c>
      <c r="I2455">
        <v>40</v>
      </c>
      <c r="J2455">
        <v>8293168931</v>
      </c>
      <c r="K2455" t="s">
        <v>132</v>
      </c>
      <c r="L2455" t="s">
        <v>127</v>
      </c>
      <c r="M2455" t="s">
        <v>5542</v>
      </c>
      <c r="N2455" t="s">
        <v>97</v>
      </c>
      <c r="O2455" t="s">
        <v>147</v>
      </c>
      <c r="T2455" t="s">
        <v>5754</v>
      </c>
      <c r="U2455" t="s">
        <v>56</v>
      </c>
      <c r="V2455">
        <v>18.873566072451698</v>
      </c>
      <c r="W2455">
        <v>-70.729098105868999</v>
      </c>
      <c r="X2455" t="s">
        <v>82</v>
      </c>
      <c r="Y2455" t="s">
        <v>275</v>
      </c>
      <c r="Z2455" t="s">
        <v>83</v>
      </c>
      <c r="AA2455" t="s">
        <v>155</v>
      </c>
      <c r="AB2455" t="s">
        <v>60</v>
      </c>
      <c r="AD2455" t="s">
        <v>181</v>
      </c>
      <c r="AE2455" t="s">
        <v>176</v>
      </c>
      <c r="AF2455" t="s">
        <v>63</v>
      </c>
      <c r="AG2455" t="s">
        <v>1627</v>
      </c>
      <c r="AH2455" t="s">
        <v>97</v>
      </c>
      <c r="AI2455" t="s">
        <v>5773</v>
      </c>
      <c r="AJ2455">
        <v>1</v>
      </c>
      <c r="AK2455" t="s">
        <v>1314</v>
      </c>
      <c r="AL2455">
        <v>4</v>
      </c>
      <c r="AN2455" t="s">
        <v>61</v>
      </c>
      <c r="AO2455" t="s">
        <v>67</v>
      </c>
      <c r="AT2455" s="1">
        <v>43705</v>
      </c>
      <c r="AU2455" t="s">
        <v>13060</v>
      </c>
      <c r="AW2455" t="s">
        <v>71</v>
      </c>
      <c r="AX2455" t="s">
        <v>72</v>
      </c>
    </row>
    <row r="2456" spans="1:50" hidden="1" x14ac:dyDescent="0.25">
      <c r="A2456" t="str">
        <f>INDEX('Community ID'!B:B,MATCH(M2456,'Community ID'!A:A,0))</f>
        <v>Rio Grande</v>
      </c>
      <c r="B2456" t="str">
        <f>INDEX('Community ID'!$K:$K,MATCH('Environmental Data'!$N2456,'Community ID'!J:J,0))</f>
        <v>Constanza</v>
      </c>
      <c r="D2456" t="s">
        <v>5774</v>
      </c>
      <c r="F2456" t="s">
        <v>1650</v>
      </c>
      <c r="G2456" t="s">
        <v>151</v>
      </c>
      <c r="H2456" s="1">
        <v>29193</v>
      </c>
      <c r="I2456">
        <v>42</v>
      </c>
      <c r="K2456" t="s">
        <v>76</v>
      </c>
      <c r="L2456" t="s">
        <v>247</v>
      </c>
      <c r="M2456" t="s">
        <v>5526</v>
      </c>
      <c r="N2456" t="s">
        <v>97</v>
      </c>
      <c r="O2456" t="s">
        <v>53</v>
      </c>
      <c r="Q2456" t="s">
        <v>3013</v>
      </c>
      <c r="S2456">
        <v>5300330114</v>
      </c>
      <c r="T2456" t="s">
        <v>5754</v>
      </c>
      <c r="U2456" t="s">
        <v>56</v>
      </c>
      <c r="V2456">
        <v>18.8734932756227</v>
      </c>
      <c r="W2456">
        <v>-70.728948572716405</v>
      </c>
      <c r="X2456" t="s">
        <v>82</v>
      </c>
      <c r="Y2456" t="s">
        <v>82</v>
      </c>
      <c r="Z2456" t="s">
        <v>83</v>
      </c>
      <c r="AA2456" t="s">
        <v>84</v>
      </c>
      <c r="AC2456" t="s">
        <v>60</v>
      </c>
      <c r="AD2456" t="s">
        <v>156</v>
      </c>
      <c r="AE2456" t="s">
        <v>157</v>
      </c>
      <c r="AF2456" t="s">
        <v>63</v>
      </c>
      <c r="AG2456" t="s">
        <v>621</v>
      </c>
      <c r="AI2456" t="s">
        <v>5775</v>
      </c>
      <c r="AJ2456">
        <v>1</v>
      </c>
      <c r="AK2456" t="s">
        <v>795</v>
      </c>
      <c r="AL2456">
        <v>2</v>
      </c>
      <c r="AN2456" t="s">
        <v>60</v>
      </c>
      <c r="AO2456" t="s">
        <v>67</v>
      </c>
      <c r="AT2456" s="1">
        <v>43705</v>
      </c>
      <c r="AU2456" t="s">
        <v>13061</v>
      </c>
      <c r="AW2456" t="s">
        <v>71</v>
      </c>
      <c r="AX2456" t="s">
        <v>72</v>
      </c>
    </row>
    <row r="2457" spans="1:50" ht="30" hidden="1" x14ac:dyDescent="0.25">
      <c r="A2457" t="str">
        <f>INDEX('Community ID'!B:B,MATCH(M2457,'Community ID'!A:A,0))</f>
        <v>Rio Grande</v>
      </c>
      <c r="B2457" t="str">
        <f>INDEX('Community ID'!$K:$K,MATCH('Environmental Data'!$N2457,'Community ID'!J:J,0))</f>
        <v>Constanza</v>
      </c>
      <c r="D2457" t="s">
        <v>5776</v>
      </c>
      <c r="F2457" t="s">
        <v>5777</v>
      </c>
      <c r="H2457" t="s">
        <v>5778</v>
      </c>
      <c r="I2457">
        <v>34</v>
      </c>
      <c r="K2457" t="s">
        <v>76</v>
      </c>
      <c r="L2457" t="s">
        <v>127</v>
      </c>
      <c r="M2457" t="s">
        <v>5526</v>
      </c>
      <c r="N2457" t="s">
        <v>97</v>
      </c>
      <c r="O2457" t="s">
        <v>53</v>
      </c>
      <c r="S2457">
        <v>40220324707</v>
      </c>
      <c r="T2457" t="s">
        <v>5754</v>
      </c>
      <c r="U2457" t="s">
        <v>56</v>
      </c>
      <c r="V2457">
        <v>18.873732662777201</v>
      </c>
      <c r="W2457">
        <v>-70.728671886092698</v>
      </c>
      <c r="X2457" t="s">
        <v>196</v>
      </c>
      <c r="Y2457" t="s">
        <v>275</v>
      </c>
      <c r="Z2457" t="s">
        <v>83</v>
      </c>
      <c r="AA2457" t="s">
        <v>84</v>
      </c>
      <c r="AB2457" t="s">
        <v>60</v>
      </c>
      <c r="AD2457" t="s">
        <v>156</v>
      </c>
      <c r="AE2457" t="s">
        <v>176</v>
      </c>
      <c r="AF2457" t="s">
        <v>63</v>
      </c>
      <c r="AG2457" t="s">
        <v>97</v>
      </c>
      <c r="AH2457" t="s">
        <v>97</v>
      </c>
      <c r="AI2457" s="2" t="s">
        <v>5779</v>
      </c>
      <c r="AJ2457">
        <v>1</v>
      </c>
      <c r="AK2457" t="s">
        <v>1314</v>
      </c>
      <c r="AL2457">
        <v>5</v>
      </c>
      <c r="AN2457" t="s">
        <v>60</v>
      </c>
      <c r="AO2457" t="s">
        <v>67</v>
      </c>
      <c r="AT2457" s="1">
        <v>43705</v>
      </c>
      <c r="AU2457" t="s">
        <v>13062</v>
      </c>
      <c r="AW2457" t="s">
        <v>71</v>
      </c>
      <c r="AX2457" t="s">
        <v>72</v>
      </c>
    </row>
    <row r="2458" spans="1:50" ht="60" hidden="1" x14ac:dyDescent="0.25">
      <c r="A2458" t="str">
        <f>INDEX('Community ID'!B:B,MATCH(M2458,'Community ID'!A:A,0))</f>
        <v>Rio Grande</v>
      </c>
      <c r="B2458" t="str">
        <f>INDEX('Community ID'!$K:$K,MATCH('Environmental Data'!$N2458,'Community ID'!J:J,0))</f>
        <v>Constanza</v>
      </c>
      <c r="D2458" t="s">
        <v>5780</v>
      </c>
      <c r="F2458" t="s">
        <v>5781</v>
      </c>
      <c r="G2458" t="s">
        <v>173</v>
      </c>
      <c r="H2458" s="1">
        <v>26817</v>
      </c>
      <c r="I2458">
        <v>48</v>
      </c>
      <c r="J2458">
        <v>8293894411</v>
      </c>
      <c r="K2458" t="s">
        <v>76</v>
      </c>
      <c r="L2458" t="s">
        <v>127</v>
      </c>
      <c r="M2458" t="s">
        <v>5526</v>
      </c>
      <c r="N2458" t="s">
        <v>97</v>
      </c>
      <c r="O2458" t="s">
        <v>80</v>
      </c>
      <c r="Q2458" t="s">
        <v>3013</v>
      </c>
      <c r="R2458" t="s">
        <v>5782</v>
      </c>
      <c r="T2458" t="s">
        <v>5754</v>
      </c>
      <c r="U2458" t="s">
        <v>56</v>
      </c>
      <c r="V2458">
        <v>18.873479068296799</v>
      </c>
      <c r="W2458">
        <v>-70.728858802533395</v>
      </c>
      <c r="X2458" t="s">
        <v>82</v>
      </c>
      <c r="Y2458" t="s">
        <v>82</v>
      </c>
      <c r="Z2458" t="s">
        <v>83</v>
      </c>
      <c r="AA2458" t="s">
        <v>84</v>
      </c>
      <c r="AD2458" t="s">
        <v>181</v>
      </c>
      <c r="AE2458" t="s">
        <v>157</v>
      </c>
      <c r="AF2458" t="s">
        <v>111</v>
      </c>
      <c r="AG2458" t="s">
        <v>97</v>
      </c>
      <c r="AH2458" t="s">
        <v>97</v>
      </c>
      <c r="AI2458" s="2" t="s">
        <v>5783</v>
      </c>
      <c r="AJ2458">
        <v>1</v>
      </c>
      <c r="AK2458" t="s">
        <v>1314</v>
      </c>
      <c r="AL2458">
        <v>2</v>
      </c>
      <c r="AN2458" t="s">
        <v>60</v>
      </c>
      <c r="AO2458" t="s">
        <v>67</v>
      </c>
      <c r="AT2458" s="1">
        <v>43705</v>
      </c>
      <c r="AU2458" t="s">
        <v>13063</v>
      </c>
      <c r="AW2458" t="s">
        <v>71</v>
      </c>
      <c r="AX2458" t="s">
        <v>72</v>
      </c>
    </row>
    <row r="2459" spans="1:50" ht="30" hidden="1" x14ac:dyDescent="0.25">
      <c r="A2459" t="str">
        <f>INDEX('Community ID'!B:B,MATCH(M2459,'Community ID'!A:A,0))</f>
        <v>Rio Grande</v>
      </c>
      <c r="B2459" t="str">
        <f>INDEX('Community ID'!$K:$K,MATCH('Environmental Data'!$N2459,'Community ID'!J:J,0))</f>
        <v>Constanza</v>
      </c>
      <c r="D2459" t="s">
        <v>5784</v>
      </c>
      <c r="F2459" t="s">
        <v>3173</v>
      </c>
      <c r="G2459" t="s">
        <v>151</v>
      </c>
      <c r="H2459" s="1">
        <v>33395</v>
      </c>
      <c r="I2459">
        <v>30</v>
      </c>
      <c r="J2459">
        <v>8097429075</v>
      </c>
      <c r="K2459" t="s">
        <v>201</v>
      </c>
      <c r="L2459" t="s">
        <v>3229</v>
      </c>
      <c r="M2459" t="s">
        <v>5785</v>
      </c>
      <c r="N2459" t="s">
        <v>97</v>
      </c>
      <c r="O2459" t="s">
        <v>53</v>
      </c>
      <c r="R2459" t="s">
        <v>5782</v>
      </c>
      <c r="T2459" t="s">
        <v>1836</v>
      </c>
      <c r="U2459" t="s">
        <v>56</v>
      </c>
      <c r="V2459">
        <v>18.8738563318283</v>
      </c>
      <c r="W2459">
        <v>-70.728728141675504</v>
      </c>
      <c r="X2459" t="s">
        <v>82</v>
      </c>
      <c r="Y2459" t="s">
        <v>275</v>
      </c>
      <c r="Z2459" t="s">
        <v>83</v>
      </c>
      <c r="AA2459" t="s">
        <v>84</v>
      </c>
      <c r="AC2459" t="s">
        <v>60</v>
      </c>
      <c r="AD2459" t="s">
        <v>181</v>
      </c>
      <c r="AE2459" t="s">
        <v>157</v>
      </c>
      <c r="AF2459" t="s">
        <v>111</v>
      </c>
      <c r="AG2459" t="s">
        <v>97</v>
      </c>
      <c r="AH2459" t="s">
        <v>97</v>
      </c>
      <c r="AI2459" s="2" t="s">
        <v>5546</v>
      </c>
      <c r="AJ2459">
        <v>1</v>
      </c>
      <c r="AK2459" t="s">
        <v>1314</v>
      </c>
      <c r="AL2459">
        <v>5</v>
      </c>
      <c r="AM2459">
        <v>2</v>
      </c>
      <c r="AN2459" t="s">
        <v>61</v>
      </c>
      <c r="AO2459" t="s">
        <v>67</v>
      </c>
      <c r="AT2459" s="1">
        <v>43705</v>
      </c>
      <c r="AU2459" t="s">
        <v>13064</v>
      </c>
      <c r="AW2459" t="s">
        <v>71</v>
      </c>
      <c r="AX2459" t="s">
        <v>72</v>
      </c>
    </row>
    <row r="2460" spans="1:50" ht="30" hidden="1" x14ac:dyDescent="0.25">
      <c r="A2460" t="str">
        <f>INDEX('Community ID'!B:B,MATCH(M2460,'Community ID'!A:A,0))</f>
        <v>Rio Grande</v>
      </c>
      <c r="B2460" t="str">
        <f>INDEX('Community ID'!$K:$K,MATCH('Environmental Data'!$N2460,'Community ID'!J:J,0))</f>
        <v>Constanza</v>
      </c>
      <c r="D2460" t="s">
        <v>5786</v>
      </c>
      <c r="G2460" t="s">
        <v>151</v>
      </c>
      <c r="H2460" s="1">
        <v>25934</v>
      </c>
      <c r="I2460">
        <v>50</v>
      </c>
      <c r="K2460" t="s">
        <v>76</v>
      </c>
      <c r="L2460" t="s">
        <v>5788</v>
      </c>
      <c r="M2460" t="s">
        <v>5526</v>
      </c>
      <c r="N2460" t="s">
        <v>97</v>
      </c>
      <c r="O2460" t="s">
        <v>98</v>
      </c>
      <c r="T2460" t="s">
        <v>5754</v>
      </c>
      <c r="U2460" t="s">
        <v>56</v>
      </c>
      <c r="V2460">
        <v>18.873763927276102</v>
      </c>
      <c r="W2460">
        <v>-70.729033732852599</v>
      </c>
      <c r="X2460" t="s">
        <v>82</v>
      </c>
      <c r="Y2460" t="s">
        <v>82</v>
      </c>
      <c r="Z2460" t="s">
        <v>83</v>
      </c>
      <c r="AA2460" t="s">
        <v>84</v>
      </c>
      <c r="AC2460" t="s">
        <v>60</v>
      </c>
      <c r="AD2460" t="s">
        <v>181</v>
      </c>
      <c r="AE2460" t="s">
        <v>157</v>
      </c>
      <c r="AF2460" t="s">
        <v>86</v>
      </c>
      <c r="AG2460" t="s">
        <v>97</v>
      </c>
      <c r="AH2460" t="s">
        <v>97</v>
      </c>
      <c r="AI2460" s="2" t="s">
        <v>5527</v>
      </c>
      <c r="AJ2460">
        <v>1</v>
      </c>
      <c r="AK2460" t="s">
        <v>1314</v>
      </c>
      <c r="AL2460">
        <v>2</v>
      </c>
      <c r="AN2460" t="s">
        <v>60</v>
      </c>
      <c r="AO2460" t="s">
        <v>170</v>
      </c>
      <c r="AT2460" s="1">
        <v>43705</v>
      </c>
      <c r="AU2460" t="s">
        <v>13065</v>
      </c>
      <c r="AW2460" t="s">
        <v>71</v>
      </c>
      <c r="AX2460" t="s">
        <v>72</v>
      </c>
    </row>
    <row r="2461" spans="1:50" hidden="1" x14ac:dyDescent="0.25">
      <c r="A2461" t="str">
        <f>INDEX('Community ID'!B:B,MATCH(M2461,'Community ID'!A:A,0))</f>
        <v>Rio Grande</v>
      </c>
      <c r="B2461" t="str">
        <f>INDEX('Community ID'!$K:$K,MATCH('Environmental Data'!$N2461,'Community ID'!J:J,0))</f>
        <v>Constanza</v>
      </c>
      <c r="D2461" t="s">
        <v>5789</v>
      </c>
      <c r="F2461" t="s">
        <v>5790</v>
      </c>
      <c r="G2461" t="s">
        <v>151</v>
      </c>
      <c r="H2461" t="s">
        <v>5791</v>
      </c>
      <c r="I2461">
        <v>25</v>
      </c>
      <c r="K2461" t="s">
        <v>76</v>
      </c>
      <c r="L2461" t="s">
        <v>2506</v>
      </c>
      <c r="M2461" t="s">
        <v>5542</v>
      </c>
      <c r="N2461" t="s">
        <v>97</v>
      </c>
      <c r="O2461" t="s">
        <v>98</v>
      </c>
      <c r="Q2461" t="s">
        <v>5792</v>
      </c>
      <c r="T2461" t="s">
        <v>5754</v>
      </c>
      <c r="U2461" t="s">
        <v>56</v>
      </c>
      <c r="V2461">
        <v>18.8740096427676</v>
      </c>
      <c r="W2461">
        <v>-70.729103721744096</v>
      </c>
      <c r="X2461" t="s">
        <v>82</v>
      </c>
      <c r="Y2461" t="s">
        <v>100</v>
      </c>
      <c r="Z2461" t="s">
        <v>83</v>
      </c>
      <c r="AA2461" t="s">
        <v>84</v>
      </c>
      <c r="AC2461" t="s">
        <v>60</v>
      </c>
      <c r="AD2461" t="s">
        <v>181</v>
      </c>
      <c r="AE2461" t="s">
        <v>176</v>
      </c>
      <c r="AF2461" t="s">
        <v>111</v>
      </c>
      <c r="AG2461" t="s">
        <v>1627</v>
      </c>
      <c r="AH2461" t="s">
        <v>97</v>
      </c>
      <c r="AI2461" t="s">
        <v>5793</v>
      </c>
      <c r="AJ2461">
        <v>1</v>
      </c>
      <c r="AK2461" t="s">
        <v>1314</v>
      </c>
      <c r="AL2461">
        <v>1</v>
      </c>
      <c r="AN2461" t="s">
        <v>60</v>
      </c>
      <c r="AO2461" t="s">
        <v>67</v>
      </c>
      <c r="AT2461" s="1">
        <v>43705</v>
      </c>
      <c r="AU2461" t="s">
        <v>13066</v>
      </c>
      <c r="AW2461" t="s">
        <v>71</v>
      </c>
      <c r="AX2461" t="s">
        <v>72</v>
      </c>
    </row>
    <row r="2462" spans="1:50" ht="30" hidden="1" x14ac:dyDescent="0.25">
      <c r="A2462" t="str">
        <f>INDEX('Community ID'!B:B,MATCH(M2462,'Community ID'!A:A,0))</f>
        <v>Rio Grande</v>
      </c>
      <c r="B2462" t="str">
        <f>INDEX('Community ID'!$K:$K,MATCH('Environmental Data'!$N2462,'Community ID'!J:J,0))</f>
        <v>Constanza</v>
      </c>
      <c r="D2462" t="s">
        <v>5794</v>
      </c>
      <c r="F2462" t="s">
        <v>5795</v>
      </c>
      <c r="G2462" t="s">
        <v>173</v>
      </c>
      <c r="H2462" s="1">
        <v>23651</v>
      </c>
      <c r="I2462">
        <v>57</v>
      </c>
      <c r="K2462" t="s">
        <v>76</v>
      </c>
      <c r="L2462" t="s">
        <v>2506</v>
      </c>
      <c r="M2462" t="s">
        <v>5526</v>
      </c>
      <c r="N2462" t="s">
        <v>97</v>
      </c>
      <c r="O2462" t="s">
        <v>98</v>
      </c>
      <c r="Q2462" t="s">
        <v>358</v>
      </c>
      <c r="T2462" t="s">
        <v>5754</v>
      </c>
      <c r="U2462" t="s">
        <v>56</v>
      </c>
      <c r="V2462">
        <v>18.873988436552501</v>
      </c>
      <c r="W2462">
        <v>-70.728944884678995</v>
      </c>
      <c r="X2462" t="s">
        <v>100</v>
      </c>
      <c r="Y2462" t="s">
        <v>100</v>
      </c>
      <c r="Z2462" t="s">
        <v>83</v>
      </c>
      <c r="AA2462" t="s">
        <v>84</v>
      </c>
      <c r="AB2462" t="s">
        <v>60</v>
      </c>
      <c r="AD2462" t="s">
        <v>181</v>
      </c>
      <c r="AE2462" t="s">
        <v>157</v>
      </c>
      <c r="AF2462" t="s">
        <v>111</v>
      </c>
      <c r="AG2462" t="s">
        <v>1627</v>
      </c>
      <c r="AH2462" t="s">
        <v>97</v>
      </c>
      <c r="AI2462" s="2" t="s">
        <v>5546</v>
      </c>
      <c r="AJ2462">
        <v>1</v>
      </c>
      <c r="AK2462" t="s">
        <v>1314</v>
      </c>
      <c r="AL2462">
        <v>3</v>
      </c>
      <c r="AN2462" t="s">
        <v>60</v>
      </c>
      <c r="AO2462" t="s">
        <v>67</v>
      </c>
      <c r="AT2462" s="1">
        <v>43705</v>
      </c>
      <c r="AU2462" t="s">
        <v>13067</v>
      </c>
      <c r="AW2462" t="s">
        <v>71</v>
      </c>
      <c r="AX2462" t="s">
        <v>72</v>
      </c>
    </row>
    <row r="2463" spans="1:50" ht="45" hidden="1" x14ac:dyDescent="0.25">
      <c r="A2463" t="str">
        <f>INDEX('Community ID'!B:B,MATCH(M2463,'Community ID'!A:A,0))</f>
        <v>Rio Grande</v>
      </c>
      <c r="B2463" t="str">
        <f>INDEX('Community ID'!$K:$K,MATCH('Environmental Data'!$N2463,'Community ID'!J:J,0))</f>
        <v>Constanza</v>
      </c>
      <c r="D2463" t="s">
        <v>5796</v>
      </c>
      <c r="G2463" t="s">
        <v>173</v>
      </c>
      <c r="H2463" s="1">
        <v>25569</v>
      </c>
      <c r="I2463">
        <v>51</v>
      </c>
      <c r="J2463">
        <v>8292589553</v>
      </c>
      <c r="K2463" t="s">
        <v>76</v>
      </c>
      <c r="L2463" t="s">
        <v>108</v>
      </c>
      <c r="M2463" t="s">
        <v>5526</v>
      </c>
      <c r="N2463" t="s">
        <v>97</v>
      </c>
      <c r="O2463" t="s">
        <v>147</v>
      </c>
      <c r="T2463" t="s">
        <v>5754</v>
      </c>
      <c r="U2463" t="s">
        <v>56</v>
      </c>
      <c r="V2463">
        <v>18.8741299870305</v>
      </c>
      <c r="W2463">
        <v>-70.729009278941305</v>
      </c>
      <c r="X2463" t="s">
        <v>82</v>
      </c>
      <c r="Y2463" t="s">
        <v>82</v>
      </c>
      <c r="Z2463" t="s">
        <v>83</v>
      </c>
      <c r="AA2463" t="s">
        <v>84</v>
      </c>
      <c r="AC2463" t="s">
        <v>60</v>
      </c>
      <c r="AD2463" t="s">
        <v>181</v>
      </c>
      <c r="AE2463" t="s">
        <v>176</v>
      </c>
      <c r="AF2463" t="s">
        <v>111</v>
      </c>
      <c r="AG2463" t="s">
        <v>1627</v>
      </c>
      <c r="AH2463" t="s">
        <v>97</v>
      </c>
      <c r="AI2463" s="2" t="s">
        <v>5797</v>
      </c>
      <c r="AJ2463">
        <v>1</v>
      </c>
      <c r="AK2463" t="s">
        <v>1314</v>
      </c>
      <c r="AL2463">
        <v>2</v>
      </c>
      <c r="AN2463" t="s">
        <v>60</v>
      </c>
      <c r="AO2463" t="s">
        <v>67</v>
      </c>
      <c r="AT2463" s="1">
        <v>43705</v>
      </c>
      <c r="AU2463" t="s">
        <v>13068</v>
      </c>
      <c r="AW2463" t="s">
        <v>71</v>
      </c>
      <c r="AX2463" t="s">
        <v>72</v>
      </c>
    </row>
    <row r="2464" spans="1:50" ht="30" hidden="1" x14ac:dyDescent="0.25">
      <c r="A2464" t="str">
        <f>INDEX('Community ID'!B:B,MATCH(M2464,'Community ID'!A:A,0))</f>
        <v>Rio Grande</v>
      </c>
      <c r="B2464" t="str">
        <f>INDEX('Community ID'!$K:$K,MATCH('Environmental Data'!$N2464,'Community ID'!J:J,0))</f>
        <v>Constanza</v>
      </c>
      <c r="D2464" t="s">
        <v>5798</v>
      </c>
      <c r="F2464" t="s">
        <v>5799</v>
      </c>
      <c r="G2464" t="s">
        <v>151</v>
      </c>
      <c r="H2464" s="1">
        <v>26301</v>
      </c>
      <c r="I2464">
        <v>49</v>
      </c>
      <c r="J2464">
        <v>8292826282</v>
      </c>
      <c r="K2464" t="s">
        <v>76</v>
      </c>
      <c r="L2464" t="s">
        <v>3229</v>
      </c>
      <c r="M2464" t="s">
        <v>5526</v>
      </c>
      <c r="N2464" t="s">
        <v>97</v>
      </c>
      <c r="O2464" t="s">
        <v>5800</v>
      </c>
      <c r="Q2464" t="s">
        <v>338</v>
      </c>
      <c r="T2464" t="s">
        <v>5754</v>
      </c>
      <c r="U2464" t="s">
        <v>56</v>
      </c>
      <c r="V2464">
        <v>18.8739736424934</v>
      </c>
      <c r="W2464">
        <v>-70.728856874695694</v>
      </c>
      <c r="X2464" t="s">
        <v>82</v>
      </c>
      <c r="Y2464" t="s">
        <v>82</v>
      </c>
      <c r="Z2464" t="s">
        <v>83</v>
      </c>
      <c r="AA2464" t="s">
        <v>84</v>
      </c>
      <c r="AB2464" t="s">
        <v>60</v>
      </c>
      <c r="AD2464" t="s">
        <v>181</v>
      </c>
      <c r="AE2464" t="s">
        <v>176</v>
      </c>
      <c r="AF2464" t="s">
        <v>63</v>
      </c>
      <c r="AG2464" t="s">
        <v>97</v>
      </c>
      <c r="AH2464" t="s">
        <v>97</v>
      </c>
      <c r="AI2464" s="2" t="s">
        <v>5801</v>
      </c>
      <c r="AJ2464">
        <v>1</v>
      </c>
      <c r="AK2464" t="s">
        <v>1314</v>
      </c>
      <c r="AL2464">
        <v>3</v>
      </c>
      <c r="AN2464" t="s">
        <v>60</v>
      </c>
      <c r="AO2464" t="s">
        <v>67</v>
      </c>
      <c r="AT2464" s="1">
        <v>43705</v>
      </c>
      <c r="AU2464" t="s">
        <v>13069</v>
      </c>
      <c r="AW2464" t="s">
        <v>71</v>
      </c>
      <c r="AX2464" t="s">
        <v>72</v>
      </c>
    </row>
    <row r="2465" spans="1:50" hidden="1" x14ac:dyDescent="0.25">
      <c r="A2465" t="str">
        <f>INDEX('Community ID'!B:B,MATCH(M2465,'Community ID'!A:A,0))</f>
        <v>Rio Grande</v>
      </c>
      <c r="B2465" t="str">
        <f>INDEX('Community ID'!$K:$K,MATCH('Environmental Data'!$N2465,'Community ID'!J:J,0))</f>
        <v>Constanza</v>
      </c>
      <c r="D2465" t="s">
        <v>5802</v>
      </c>
      <c r="F2465" t="s">
        <v>5803</v>
      </c>
      <c r="G2465" t="s">
        <v>173</v>
      </c>
      <c r="H2465" s="1">
        <v>18902</v>
      </c>
      <c r="I2465">
        <v>70</v>
      </c>
      <c r="J2465">
        <v>8292826282</v>
      </c>
      <c r="K2465" t="s">
        <v>76</v>
      </c>
      <c r="L2465" t="s">
        <v>127</v>
      </c>
      <c r="M2465" t="s">
        <v>5526</v>
      </c>
      <c r="N2465" t="s">
        <v>97</v>
      </c>
      <c r="O2465" t="s">
        <v>147</v>
      </c>
      <c r="S2465">
        <v>5300171559</v>
      </c>
      <c r="T2465" t="s">
        <v>5754</v>
      </c>
      <c r="U2465" t="s">
        <v>56</v>
      </c>
      <c r="V2465">
        <v>18.873785343038701</v>
      </c>
      <c r="W2465">
        <v>-70.728919319874294</v>
      </c>
      <c r="X2465" t="s">
        <v>82</v>
      </c>
      <c r="Y2465" t="s">
        <v>57</v>
      </c>
      <c r="Z2465" t="s">
        <v>83</v>
      </c>
      <c r="AA2465" t="s">
        <v>84</v>
      </c>
      <c r="AC2465" t="s">
        <v>60</v>
      </c>
      <c r="AD2465" t="s">
        <v>181</v>
      </c>
      <c r="AE2465" t="s">
        <v>176</v>
      </c>
      <c r="AF2465" t="s">
        <v>111</v>
      </c>
      <c r="AG2465" t="s">
        <v>97</v>
      </c>
      <c r="AH2465" t="s">
        <v>97</v>
      </c>
      <c r="AI2465" t="s">
        <v>5804</v>
      </c>
      <c r="AJ2465">
        <v>1</v>
      </c>
      <c r="AK2465" t="s">
        <v>1314</v>
      </c>
      <c r="AL2465">
        <v>5</v>
      </c>
      <c r="AN2465" t="s">
        <v>60</v>
      </c>
      <c r="AO2465" t="s">
        <v>67</v>
      </c>
      <c r="AT2465" s="1">
        <v>43705</v>
      </c>
      <c r="AU2465" t="s">
        <v>13070</v>
      </c>
      <c r="AW2465" t="s">
        <v>71</v>
      </c>
      <c r="AX2465" t="s">
        <v>72</v>
      </c>
    </row>
    <row r="2466" spans="1:50" hidden="1" x14ac:dyDescent="0.25">
      <c r="A2466" t="str">
        <f>INDEX('Community ID'!B:B,MATCH(M2466,'Community ID'!A:A,0))</f>
        <v>Rio Grande</v>
      </c>
      <c r="B2466" t="str">
        <f>INDEX('Community ID'!$K:$K,MATCH('Environmental Data'!$N2466,'Community ID'!J:J,0))</f>
        <v>Constanza</v>
      </c>
      <c r="D2466" t="s">
        <v>5805</v>
      </c>
      <c r="F2466" t="s">
        <v>5806</v>
      </c>
      <c r="G2466" t="s">
        <v>173</v>
      </c>
      <c r="H2466" s="1">
        <v>29677</v>
      </c>
      <c r="I2466">
        <v>40</v>
      </c>
      <c r="K2466" t="s">
        <v>76</v>
      </c>
      <c r="L2466" t="s">
        <v>108</v>
      </c>
      <c r="M2466" t="s">
        <v>5526</v>
      </c>
      <c r="N2466" t="s">
        <v>97</v>
      </c>
      <c r="O2466" t="s">
        <v>147</v>
      </c>
      <c r="T2466" t="s">
        <v>5754</v>
      </c>
      <c r="U2466" t="s">
        <v>56</v>
      </c>
      <c r="V2466">
        <v>18.873868156242001</v>
      </c>
      <c r="W2466">
        <v>-70.728874811968495</v>
      </c>
      <c r="X2466" t="s">
        <v>82</v>
      </c>
      <c r="Y2466" t="s">
        <v>82</v>
      </c>
      <c r="Z2466" t="s">
        <v>83</v>
      </c>
      <c r="AA2466" t="s">
        <v>84</v>
      </c>
      <c r="AB2466" t="s">
        <v>60</v>
      </c>
      <c r="AD2466" t="s">
        <v>181</v>
      </c>
      <c r="AE2466" t="s">
        <v>176</v>
      </c>
      <c r="AF2466" t="s">
        <v>111</v>
      </c>
      <c r="AG2466" t="s">
        <v>1627</v>
      </c>
      <c r="AH2466" t="s">
        <v>97</v>
      </c>
      <c r="AI2466" t="s">
        <v>5807</v>
      </c>
      <c r="AJ2466">
        <v>1</v>
      </c>
      <c r="AK2466" t="s">
        <v>1314</v>
      </c>
      <c r="AL2466">
        <v>5</v>
      </c>
      <c r="AN2466" t="s">
        <v>60</v>
      </c>
      <c r="AO2466" t="s">
        <v>67</v>
      </c>
      <c r="AT2466" s="1">
        <v>43705</v>
      </c>
      <c r="AU2466" t="s">
        <v>13071</v>
      </c>
      <c r="AW2466" t="s">
        <v>71</v>
      </c>
      <c r="AX2466" t="s">
        <v>72</v>
      </c>
    </row>
    <row r="2467" spans="1:50" hidden="1" x14ac:dyDescent="0.25">
      <c r="A2467" t="str">
        <f>INDEX('Community ID'!B:B,MATCH(M2467,'Community ID'!A:A,0))</f>
        <v>Rio Grande</v>
      </c>
      <c r="B2467" t="str">
        <f>INDEX('Community ID'!$K:$K,MATCH('Environmental Data'!$N2467,'Community ID'!J:J,0))</f>
        <v>Constanza</v>
      </c>
      <c r="D2467" t="s">
        <v>5808</v>
      </c>
      <c r="F2467" t="s">
        <v>5809</v>
      </c>
      <c r="G2467" t="s">
        <v>151</v>
      </c>
      <c r="H2467" t="s">
        <v>5810</v>
      </c>
      <c r="I2467">
        <v>43</v>
      </c>
      <c r="J2467">
        <v>8496338154</v>
      </c>
      <c r="K2467" t="s">
        <v>76</v>
      </c>
      <c r="L2467" t="s">
        <v>584</v>
      </c>
      <c r="M2467" t="s">
        <v>5526</v>
      </c>
      <c r="N2467" t="s">
        <v>97</v>
      </c>
      <c r="O2467" t="s">
        <v>98</v>
      </c>
      <c r="S2467">
        <v>5300310728</v>
      </c>
      <c r="T2467" t="s">
        <v>5754</v>
      </c>
      <c r="U2467" t="s">
        <v>56</v>
      </c>
      <c r="V2467">
        <v>18.8739463174891</v>
      </c>
      <c r="W2467">
        <v>-70.728748831963799</v>
      </c>
      <c r="X2467" t="s">
        <v>82</v>
      </c>
      <c r="Y2467" t="s">
        <v>82</v>
      </c>
      <c r="Z2467" t="s">
        <v>83</v>
      </c>
      <c r="AA2467" t="s">
        <v>84</v>
      </c>
      <c r="AB2467" t="s">
        <v>60</v>
      </c>
      <c r="AD2467" t="s">
        <v>181</v>
      </c>
      <c r="AE2467" t="s">
        <v>157</v>
      </c>
      <c r="AF2467" t="s">
        <v>395</v>
      </c>
      <c r="AG2467" t="s">
        <v>1627</v>
      </c>
      <c r="AH2467" t="s">
        <v>97</v>
      </c>
      <c r="AI2467" t="s">
        <v>5811</v>
      </c>
      <c r="AJ2467">
        <v>1</v>
      </c>
      <c r="AK2467" t="s">
        <v>5812</v>
      </c>
      <c r="AL2467">
        <v>5</v>
      </c>
      <c r="AN2467" t="s">
        <v>60</v>
      </c>
      <c r="AO2467" t="s">
        <v>67</v>
      </c>
      <c r="AT2467" s="1">
        <v>43705</v>
      </c>
      <c r="AU2467" t="s">
        <v>13072</v>
      </c>
      <c r="AW2467" t="s">
        <v>71</v>
      </c>
      <c r="AX2467" t="s">
        <v>72</v>
      </c>
    </row>
    <row r="2468" spans="1:50" hidden="1" x14ac:dyDescent="0.25">
      <c r="A2468" t="str">
        <f>INDEX('Community ID'!B:B,MATCH(M2468,'Community ID'!A:A,0))</f>
        <v>Rio Grande</v>
      </c>
      <c r="B2468" t="str">
        <f>INDEX('Community ID'!$K:$K,MATCH('Environmental Data'!$N2468,'Community ID'!J:J,0))</f>
        <v>Constanza</v>
      </c>
      <c r="D2468" t="s">
        <v>5813</v>
      </c>
      <c r="F2468" t="s">
        <v>3262</v>
      </c>
      <c r="G2468" t="s">
        <v>173</v>
      </c>
      <c r="H2468" t="s">
        <v>5814</v>
      </c>
      <c r="I2468">
        <v>50</v>
      </c>
      <c r="J2468">
        <v>8097900574</v>
      </c>
      <c r="K2468" t="s">
        <v>76</v>
      </c>
      <c r="L2468" t="s">
        <v>127</v>
      </c>
      <c r="M2468" t="s">
        <v>5526</v>
      </c>
      <c r="N2468" t="s">
        <v>97</v>
      </c>
      <c r="O2468" t="s">
        <v>98</v>
      </c>
      <c r="S2468">
        <v>5300165205</v>
      </c>
      <c r="T2468" t="s">
        <v>5754</v>
      </c>
      <c r="U2468" t="s">
        <v>56</v>
      </c>
      <c r="V2468">
        <v>18.8738132128667</v>
      </c>
      <c r="W2468">
        <v>-70.728676579958503</v>
      </c>
      <c r="X2468" t="s">
        <v>82</v>
      </c>
      <c r="Y2468" t="s">
        <v>100</v>
      </c>
      <c r="Z2468" t="s">
        <v>83</v>
      </c>
      <c r="AA2468" t="s">
        <v>84</v>
      </c>
      <c r="AB2468" t="s">
        <v>61</v>
      </c>
      <c r="AC2468" t="s">
        <v>61</v>
      </c>
      <c r="AD2468" t="s">
        <v>181</v>
      </c>
      <c r="AE2468" t="s">
        <v>157</v>
      </c>
      <c r="AF2468" t="s">
        <v>86</v>
      </c>
      <c r="AG2468" t="s">
        <v>5815</v>
      </c>
      <c r="AH2468" t="s">
        <v>97</v>
      </c>
      <c r="AI2468" t="s">
        <v>5511</v>
      </c>
      <c r="AJ2468">
        <v>1</v>
      </c>
      <c r="AK2468" t="s">
        <v>1314</v>
      </c>
      <c r="AL2468">
        <v>3</v>
      </c>
      <c r="AN2468" t="s">
        <v>60</v>
      </c>
      <c r="AO2468" t="s">
        <v>67</v>
      </c>
      <c r="AT2468" s="1">
        <v>43705</v>
      </c>
      <c r="AU2468" t="s">
        <v>13073</v>
      </c>
      <c r="AW2468" t="s">
        <v>71</v>
      </c>
      <c r="AX2468" t="s">
        <v>72</v>
      </c>
    </row>
    <row r="2469" spans="1:50" hidden="1" x14ac:dyDescent="0.25">
      <c r="A2469" t="str">
        <f>INDEX('Community ID'!B:B,MATCH(M2469,'Community ID'!A:A,0))</f>
        <v>Rio Grande</v>
      </c>
      <c r="B2469" t="str">
        <f>INDEX('Community ID'!$K:$K,MATCH('Environmental Data'!$N2469,'Community ID'!J:J,0))</f>
        <v>Constanza</v>
      </c>
      <c r="D2469" t="s">
        <v>5816</v>
      </c>
      <c r="G2469" t="s">
        <v>151</v>
      </c>
      <c r="H2469" s="1">
        <v>18264</v>
      </c>
      <c r="I2469">
        <v>71</v>
      </c>
      <c r="J2469">
        <v>8293327884</v>
      </c>
      <c r="K2469" t="s">
        <v>76</v>
      </c>
      <c r="L2469" t="s">
        <v>247</v>
      </c>
      <c r="M2469" t="s">
        <v>5542</v>
      </c>
      <c r="N2469" t="s">
        <v>97</v>
      </c>
      <c r="O2469" t="s">
        <v>147</v>
      </c>
      <c r="Q2469" t="s">
        <v>134</v>
      </c>
      <c r="S2469">
        <v>5300169272</v>
      </c>
      <c r="T2469" t="s">
        <v>5754</v>
      </c>
      <c r="U2469" t="s">
        <v>56</v>
      </c>
      <c r="V2469">
        <v>18.8737694174227</v>
      </c>
      <c r="W2469">
        <v>-70.728684458947399</v>
      </c>
      <c r="X2469" t="s">
        <v>82</v>
      </c>
      <c r="Y2469" t="s">
        <v>82</v>
      </c>
      <c r="Z2469" t="s">
        <v>83</v>
      </c>
      <c r="AA2469" t="s">
        <v>84</v>
      </c>
      <c r="AB2469" t="s">
        <v>60</v>
      </c>
      <c r="AD2469" t="s">
        <v>181</v>
      </c>
      <c r="AE2469" t="s">
        <v>157</v>
      </c>
      <c r="AF2469" t="s">
        <v>111</v>
      </c>
      <c r="AG2469" t="s">
        <v>165</v>
      </c>
      <c r="AH2469" t="s">
        <v>97</v>
      </c>
      <c r="AI2469" t="s">
        <v>2713</v>
      </c>
      <c r="AJ2469">
        <v>1</v>
      </c>
      <c r="AK2469" t="s">
        <v>1314</v>
      </c>
      <c r="AL2469">
        <v>3</v>
      </c>
      <c r="AN2469" t="s">
        <v>60</v>
      </c>
      <c r="AO2469" t="s">
        <v>67</v>
      </c>
      <c r="AT2469" s="1">
        <v>43705</v>
      </c>
      <c r="AU2469" t="s">
        <v>13074</v>
      </c>
      <c r="AW2469" t="s">
        <v>71</v>
      </c>
      <c r="AX2469" t="s">
        <v>72</v>
      </c>
    </row>
    <row r="2470" spans="1:50" hidden="1" x14ac:dyDescent="0.25">
      <c r="A2470" t="str">
        <f>INDEX('Community ID'!B:B,MATCH(M2470,'Community ID'!A:A,0))</f>
        <v>Rio Grande</v>
      </c>
      <c r="B2470" t="str">
        <f>INDEX('Community ID'!$K:$K,MATCH('Environmental Data'!$N2470,'Community ID'!J:J,0))</f>
        <v>Constanza</v>
      </c>
      <c r="D2470" t="s">
        <v>5817</v>
      </c>
      <c r="F2470" t="s">
        <v>839</v>
      </c>
      <c r="G2470" t="s">
        <v>151</v>
      </c>
      <c r="H2470" t="s">
        <v>5818</v>
      </c>
      <c r="I2470">
        <v>40</v>
      </c>
      <c r="J2470">
        <v>8093707681</v>
      </c>
      <c r="K2470" t="s">
        <v>76</v>
      </c>
      <c r="L2470" t="s">
        <v>50</v>
      </c>
      <c r="M2470" t="s">
        <v>5526</v>
      </c>
      <c r="N2470" t="s">
        <v>97</v>
      </c>
      <c r="O2470" t="s">
        <v>147</v>
      </c>
      <c r="T2470" t="s">
        <v>5754</v>
      </c>
      <c r="U2470" t="s">
        <v>56</v>
      </c>
      <c r="V2470">
        <v>18.873871676641301</v>
      </c>
      <c r="W2470">
        <v>-70.728415483674695</v>
      </c>
      <c r="X2470" t="s">
        <v>82</v>
      </c>
      <c r="Y2470" t="s">
        <v>196</v>
      </c>
      <c r="Z2470" t="s">
        <v>83</v>
      </c>
      <c r="AA2470" t="s">
        <v>84</v>
      </c>
      <c r="AB2470" t="s">
        <v>60</v>
      </c>
      <c r="AD2470" t="s">
        <v>181</v>
      </c>
      <c r="AE2470" t="s">
        <v>176</v>
      </c>
      <c r="AF2470" t="s">
        <v>63</v>
      </c>
      <c r="AG2470" t="s">
        <v>97</v>
      </c>
      <c r="AH2470" t="s">
        <v>97</v>
      </c>
      <c r="AI2470" t="s">
        <v>5773</v>
      </c>
      <c r="AJ2470">
        <v>1</v>
      </c>
      <c r="AK2470" t="s">
        <v>1314</v>
      </c>
      <c r="AL2470">
        <v>3</v>
      </c>
      <c r="AN2470" t="s">
        <v>60</v>
      </c>
      <c r="AO2470" t="s">
        <v>67</v>
      </c>
      <c r="AT2470" s="1">
        <v>43705</v>
      </c>
      <c r="AU2470" t="s">
        <v>13075</v>
      </c>
      <c r="AW2470" t="s">
        <v>71</v>
      </c>
      <c r="AX2470" t="s">
        <v>72</v>
      </c>
    </row>
    <row r="2471" spans="1:50" hidden="1" x14ac:dyDescent="0.25">
      <c r="A2471" t="str">
        <f>INDEX('Community ID'!B:B,MATCH(M2471,'Community ID'!A:A,0))</f>
        <v>Rio Grande</v>
      </c>
      <c r="B2471" t="str">
        <f>INDEX('Community ID'!$K:$K,MATCH('Environmental Data'!$N2471,'Community ID'!J:J,0))</f>
        <v>Constanza</v>
      </c>
      <c r="D2471" t="s">
        <v>5819</v>
      </c>
      <c r="G2471" t="s">
        <v>151</v>
      </c>
      <c r="H2471" t="s">
        <v>5820</v>
      </c>
      <c r="I2471">
        <v>25</v>
      </c>
      <c r="J2471">
        <v>8094912935</v>
      </c>
      <c r="K2471" t="s">
        <v>201</v>
      </c>
      <c r="L2471" t="s">
        <v>247</v>
      </c>
      <c r="M2471" t="s">
        <v>5542</v>
      </c>
      <c r="N2471" t="s">
        <v>97</v>
      </c>
      <c r="O2471" t="s">
        <v>147</v>
      </c>
      <c r="T2471" t="s">
        <v>5754</v>
      </c>
      <c r="U2471" t="s">
        <v>56</v>
      </c>
      <c r="V2471">
        <v>18.874031416126702</v>
      </c>
      <c r="W2471">
        <v>-70.728418732522499</v>
      </c>
      <c r="X2471" t="s">
        <v>57</v>
      </c>
      <c r="Y2471" t="s">
        <v>100</v>
      </c>
      <c r="Z2471" t="s">
        <v>83</v>
      </c>
      <c r="AA2471" t="s">
        <v>155</v>
      </c>
      <c r="AB2471" t="s">
        <v>60</v>
      </c>
      <c r="AD2471" t="s">
        <v>181</v>
      </c>
      <c r="AE2471" t="s">
        <v>176</v>
      </c>
      <c r="AF2471" t="s">
        <v>63</v>
      </c>
      <c r="AG2471" t="s">
        <v>97</v>
      </c>
      <c r="AH2471" t="s">
        <v>97</v>
      </c>
      <c r="AI2471" t="s">
        <v>5514</v>
      </c>
      <c r="AJ2471">
        <v>1</v>
      </c>
      <c r="AK2471" t="s">
        <v>1314</v>
      </c>
      <c r="AL2471">
        <v>2</v>
      </c>
      <c r="AN2471" t="s">
        <v>61</v>
      </c>
      <c r="AO2471" t="s">
        <v>67</v>
      </c>
      <c r="AT2471" s="1">
        <v>43705</v>
      </c>
      <c r="AU2471" t="s">
        <v>13076</v>
      </c>
      <c r="AW2471" t="s">
        <v>71</v>
      </c>
      <c r="AX2471" t="s">
        <v>72</v>
      </c>
    </row>
    <row r="2472" spans="1:50" hidden="1" x14ac:dyDescent="0.25">
      <c r="A2472" t="str">
        <f>INDEX('Community ID'!B:B,MATCH(M2472,'Community ID'!A:A,0))</f>
        <v>Rio Grande</v>
      </c>
      <c r="B2472" t="str">
        <f>INDEX('Community ID'!$K:$K,MATCH('Environmental Data'!$N2472,'Community ID'!J:J,0))</f>
        <v>Constanza</v>
      </c>
      <c r="D2472" t="s">
        <v>5821</v>
      </c>
      <c r="F2472" t="s">
        <v>1718</v>
      </c>
      <c r="G2472" t="s">
        <v>173</v>
      </c>
      <c r="H2472" t="s">
        <v>5822</v>
      </c>
      <c r="I2472">
        <v>58</v>
      </c>
      <c r="J2472">
        <v>8296789084</v>
      </c>
      <c r="K2472" t="s">
        <v>49</v>
      </c>
      <c r="L2472" t="s">
        <v>50</v>
      </c>
      <c r="M2472" t="s">
        <v>5542</v>
      </c>
      <c r="N2472" t="s">
        <v>97</v>
      </c>
      <c r="O2472" t="s">
        <v>147</v>
      </c>
      <c r="S2472">
        <v>5300115754</v>
      </c>
      <c r="T2472" t="s">
        <v>5754</v>
      </c>
      <c r="U2472" t="s">
        <v>56</v>
      </c>
      <c r="V2472">
        <v>18.873814763518801</v>
      </c>
      <c r="W2472">
        <v>-70.728214401817596</v>
      </c>
      <c r="X2472" t="s">
        <v>82</v>
      </c>
      <c r="Y2472" t="s">
        <v>82</v>
      </c>
      <c r="Z2472" t="s">
        <v>83</v>
      </c>
      <c r="AA2472" t="s">
        <v>155</v>
      </c>
      <c r="AB2472" t="s">
        <v>60</v>
      </c>
      <c r="AD2472" t="s">
        <v>181</v>
      </c>
      <c r="AE2472" t="s">
        <v>176</v>
      </c>
      <c r="AF2472" t="s">
        <v>63</v>
      </c>
      <c r="AG2472" t="s">
        <v>5823</v>
      </c>
      <c r="AH2472" t="s">
        <v>153</v>
      </c>
      <c r="AI2472" t="s">
        <v>5824</v>
      </c>
      <c r="AJ2472">
        <v>1</v>
      </c>
      <c r="AK2472" t="s">
        <v>1314</v>
      </c>
      <c r="AL2472">
        <v>3</v>
      </c>
      <c r="AN2472" t="s">
        <v>60</v>
      </c>
      <c r="AO2472" t="s">
        <v>67</v>
      </c>
      <c r="AT2472" s="1">
        <v>43705</v>
      </c>
      <c r="AU2472" t="s">
        <v>13077</v>
      </c>
      <c r="AW2472" t="s">
        <v>71</v>
      </c>
      <c r="AX2472" t="s">
        <v>72</v>
      </c>
    </row>
    <row r="2473" spans="1:50" hidden="1" x14ac:dyDescent="0.25">
      <c r="A2473" t="str">
        <f>INDEX('Community ID'!B:B,MATCH(M2473,'Community ID'!A:A,0))</f>
        <v>Rio Grande</v>
      </c>
      <c r="B2473" t="str">
        <f>INDEX('Community ID'!$K:$K,MATCH('Environmental Data'!$N2473,'Community ID'!J:J,0))</f>
        <v>Constanza</v>
      </c>
      <c r="D2473" t="s">
        <v>5825</v>
      </c>
      <c r="F2473" t="s">
        <v>5826</v>
      </c>
      <c r="G2473" t="s">
        <v>151</v>
      </c>
      <c r="H2473" s="1">
        <v>36650</v>
      </c>
      <c r="I2473">
        <v>21</v>
      </c>
      <c r="J2473">
        <v>8296629802</v>
      </c>
      <c r="K2473" t="s">
        <v>132</v>
      </c>
      <c r="L2473" t="s">
        <v>1533</v>
      </c>
      <c r="M2473" t="s">
        <v>5542</v>
      </c>
      <c r="N2473" t="s">
        <v>97</v>
      </c>
      <c r="O2473" t="s">
        <v>98</v>
      </c>
      <c r="S2473">
        <v>40210510562</v>
      </c>
      <c r="T2473" t="s">
        <v>5754</v>
      </c>
      <c r="U2473" t="s">
        <v>56</v>
      </c>
      <c r="V2473">
        <v>18.873995686898802</v>
      </c>
      <c r="W2473">
        <v>-70.728166792607595</v>
      </c>
      <c r="X2473" t="s">
        <v>82</v>
      </c>
      <c r="Y2473" t="s">
        <v>82</v>
      </c>
      <c r="Z2473" t="s">
        <v>83</v>
      </c>
      <c r="AA2473" t="s">
        <v>84</v>
      </c>
      <c r="AB2473" t="s">
        <v>60</v>
      </c>
      <c r="AD2473" t="s">
        <v>181</v>
      </c>
      <c r="AE2473" t="s">
        <v>176</v>
      </c>
      <c r="AF2473" t="s">
        <v>395</v>
      </c>
      <c r="AG2473" t="s">
        <v>97</v>
      </c>
      <c r="AH2473" t="s">
        <v>97</v>
      </c>
      <c r="AI2473" t="s">
        <v>5511</v>
      </c>
      <c r="AJ2473">
        <v>1</v>
      </c>
      <c r="AK2473" t="s">
        <v>1314</v>
      </c>
      <c r="AL2473">
        <v>6</v>
      </c>
      <c r="AN2473" t="s">
        <v>60</v>
      </c>
      <c r="AO2473" t="s">
        <v>67</v>
      </c>
      <c r="AT2473" s="1">
        <v>43705</v>
      </c>
      <c r="AU2473" t="s">
        <v>13078</v>
      </c>
      <c r="AW2473" t="s">
        <v>71</v>
      </c>
      <c r="AX2473" t="s">
        <v>72</v>
      </c>
    </row>
    <row r="2474" spans="1:50" hidden="1" x14ac:dyDescent="0.25">
      <c r="A2474" t="str">
        <f>INDEX('Community ID'!B:B,MATCH(M2474,'Community ID'!A:A,0))</f>
        <v>Rio Grande</v>
      </c>
      <c r="B2474" t="str">
        <f>INDEX('Community ID'!$K:$K,MATCH('Environmental Data'!$N2474,'Community ID'!J:J,0))</f>
        <v>Constanza</v>
      </c>
      <c r="D2474" t="s">
        <v>5827</v>
      </c>
      <c r="G2474" t="s">
        <v>151</v>
      </c>
      <c r="H2474" s="1">
        <v>37263</v>
      </c>
      <c r="I2474">
        <v>19</v>
      </c>
      <c r="K2474" t="s">
        <v>201</v>
      </c>
      <c r="L2474" t="s">
        <v>247</v>
      </c>
      <c r="M2474" t="s">
        <v>5526</v>
      </c>
      <c r="N2474" t="s">
        <v>97</v>
      </c>
      <c r="O2474" t="s">
        <v>147</v>
      </c>
      <c r="T2474" t="s">
        <v>5754</v>
      </c>
      <c r="U2474" t="s">
        <v>56</v>
      </c>
      <c r="V2474">
        <v>18.8739732653078</v>
      </c>
      <c r="W2474">
        <v>-70.728162098741805</v>
      </c>
      <c r="X2474" t="s">
        <v>82</v>
      </c>
      <c r="Y2474" t="s">
        <v>82</v>
      </c>
      <c r="Z2474" t="s">
        <v>83</v>
      </c>
      <c r="AA2474" t="s">
        <v>84</v>
      </c>
      <c r="AB2474" t="s">
        <v>60</v>
      </c>
      <c r="AD2474" t="s">
        <v>181</v>
      </c>
      <c r="AE2474" t="s">
        <v>176</v>
      </c>
      <c r="AF2474" t="s">
        <v>63</v>
      </c>
      <c r="AG2474" t="s">
        <v>97</v>
      </c>
      <c r="AH2474" t="s">
        <v>97</v>
      </c>
      <c r="AI2474" t="s">
        <v>5828</v>
      </c>
      <c r="AJ2474">
        <v>1</v>
      </c>
      <c r="AK2474" t="s">
        <v>1314</v>
      </c>
      <c r="AL2474">
        <v>2</v>
      </c>
      <c r="AN2474" t="s">
        <v>60</v>
      </c>
      <c r="AO2474" t="s">
        <v>67</v>
      </c>
      <c r="AT2474" s="1">
        <v>43705</v>
      </c>
      <c r="AU2474" t="s">
        <v>13079</v>
      </c>
      <c r="AW2474" t="s">
        <v>71</v>
      </c>
      <c r="AX2474" t="s">
        <v>72</v>
      </c>
    </row>
    <row r="2475" spans="1:50" hidden="1" x14ac:dyDescent="0.25">
      <c r="A2475" t="str">
        <f>INDEX('Community ID'!B:B,MATCH(M2475,'Community ID'!A:A,0))</f>
        <v>Rio Grande</v>
      </c>
      <c r="B2475" t="str">
        <f>INDEX('Community ID'!$K:$K,MATCH('Environmental Data'!$N2475,'Community ID'!J:J,0))</f>
        <v>Constanza</v>
      </c>
      <c r="D2475" t="s">
        <v>5829</v>
      </c>
      <c r="G2475" t="s">
        <v>173</v>
      </c>
      <c r="H2475" s="1">
        <v>34031</v>
      </c>
      <c r="I2475">
        <v>28</v>
      </c>
      <c r="K2475" t="s">
        <v>132</v>
      </c>
      <c r="L2475" t="s">
        <v>127</v>
      </c>
      <c r="M2475" t="s">
        <v>5526</v>
      </c>
      <c r="N2475" t="s">
        <v>97</v>
      </c>
      <c r="O2475" t="s">
        <v>5830</v>
      </c>
      <c r="S2475">
        <v>5300464343</v>
      </c>
      <c r="T2475" t="s">
        <v>5754</v>
      </c>
      <c r="U2475" t="s">
        <v>56</v>
      </c>
      <c r="V2475">
        <v>18.874031980539499</v>
      </c>
      <c r="W2475">
        <v>-70.728305345467007</v>
      </c>
      <c r="X2475" t="s">
        <v>82</v>
      </c>
      <c r="Y2475" t="s">
        <v>57</v>
      </c>
      <c r="Z2475" t="s">
        <v>83</v>
      </c>
      <c r="AA2475" t="s">
        <v>155</v>
      </c>
      <c r="AC2475" t="s">
        <v>60</v>
      </c>
      <c r="AD2475" t="s">
        <v>156</v>
      </c>
      <c r="AE2475" t="s">
        <v>176</v>
      </c>
      <c r="AF2475" t="s">
        <v>111</v>
      </c>
      <c r="AG2475" t="s">
        <v>97</v>
      </c>
      <c r="AH2475" t="s">
        <v>97</v>
      </c>
      <c r="AI2475" t="s">
        <v>5831</v>
      </c>
      <c r="AJ2475">
        <v>1</v>
      </c>
      <c r="AK2475" t="s">
        <v>1314</v>
      </c>
      <c r="AL2475">
        <v>5</v>
      </c>
      <c r="AM2475">
        <v>3</v>
      </c>
      <c r="AN2475" t="s">
        <v>61</v>
      </c>
      <c r="AO2475" t="s">
        <v>67</v>
      </c>
      <c r="AT2475" s="1">
        <v>43705</v>
      </c>
      <c r="AU2475" t="s">
        <v>13080</v>
      </c>
      <c r="AW2475" t="s">
        <v>71</v>
      </c>
      <c r="AX2475" t="s">
        <v>72</v>
      </c>
    </row>
    <row r="2476" spans="1:50" hidden="1" x14ac:dyDescent="0.25">
      <c r="A2476" t="str">
        <f>INDEX('Community ID'!B:B,MATCH(M2476,'Community ID'!A:A,0))</f>
        <v>El Paraiso</v>
      </c>
      <c r="B2476" t="str">
        <f>INDEX('Community ID'!$K:$K,MATCH('Environmental Data'!$N2476,'Community ID'!J:J,0))</f>
        <v>Tireo</v>
      </c>
      <c r="D2476" t="s">
        <v>7408</v>
      </c>
      <c r="F2476" t="s">
        <v>6394</v>
      </c>
      <c r="G2476" t="s">
        <v>173</v>
      </c>
      <c r="H2476" t="s">
        <v>7409</v>
      </c>
      <c r="I2476">
        <v>28</v>
      </c>
      <c r="J2476">
        <v>8292736589</v>
      </c>
      <c r="K2476" t="s">
        <v>132</v>
      </c>
      <c r="L2476" t="s">
        <v>3671</v>
      </c>
      <c r="M2476" t="s">
        <v>7410</v>
      </c>
      <c r="N2476" t="s">
        <v>2383</v>
      </c>
      <c r="O2476" t="s">
        <v>147</v>
      </c>
      <c r="Q2476" t="s">
        <v>353</v>
      </c>
      <c r="T2476" t="s">
        <v>1355</v>
      </c>
      <c r="U2476" t="s">
        <v>56</v>
      </c>
      <c r="V2476">
        <v>18.944527799999999</v>
      </c>
      <c r="W2476">
        <v>-70.685915499999993</v>
      </c>
      <c r="X2476" t="s">
        <v>275</v>
      </c>
      <c r="Y2476" t="s">
        <v>275</v>
      </c>
      <c r="Z2476" t="s">
        <v>83</v>
      </c>
      <c r="AA2476" t="s">
        <v>155</v>
      </c>
      <c r="AB2476" t="s">
        <v>60</v>
      </c>
      <c r="AD2476" t="s">
        <v>156</v>
      </c>
      <c r="AE2476" t="s">
        <v>176</v>
      </c>
      <c r="AF2476" t="s">
        <v>63</v>
      </c>
      <c r="AG2476" t="s">
        <v>7411</v>
      </c>
      <c r="AH2476" t="s">
        <v>7412</v>
      </c>
      <c r="AI2476" t="s">
        <v>7413</v>
      </c>
      <c r="AJ2476">
        <v>1</v>
      </c>
      <c r="AK2476" t="s">
        <v>5630</v>
      </c>
      <c r="AL2476">
        <v>2</v>
      </c>
      <c r="AM2476">
        <v>1</v>
      </c>
      <c r="AN2476" t="s">
        <v>61</v>
      </c>
      <c r="AT2476" s="1">
        <v>43675</v>
      </c>
      <c r="AU2476" t="s">
        <v>13081</v>
      </c>
      <c r="AW2476" t="s">
        <v>71</v>
      </c>
      <c r="AX2476" t="s">
        <v>72</v>
      </c>
    </row>
    <row r="2477" spans="1:50" hidden="1" x14ac:dyDescent="0.25">
      <c r="A2477" t="str">
        <f>INDEX('Community ID'!B:B,MATCH(M2477,'Community ID'!A:A,0))</f>
        <v>El Paraiso</v>
      </c>
      <c r="B2477" t="str">
        <f>INDEX('Community ID'!$K:$K,MATCH('Environmental Data'!$N2477,'Community ID'!J:J,0))</f>
        <v>Tireo</v>
      </c>
      <c r="D2477" t="s">
        <v>7414</v>
      </c>
      <c r="F2477" t="s">
        <v>4204</v>
      </c>
      <c r="G2477" t="s">
        <v>173</v>
      </c>
      <c r="H2477" s="1">
        <v>35674</v>
      </c>
      <c r="I2477">
        <v>24</v>
      </c>
      <c r="J2477">
        <v>8293029669</v>
      </c>
      <c r="K2477" t="s">
        <v>117</v>
      </c>
      <c r="L2477" t="s">
        <v>570</v>
      </c>
      <c r="M2477" t="s">
        <v>7410</v>
      </c>
      <c r="N2477" t="s">
        <v>2383</v>
      </c>
      <c r="O2477" t="s">
        <v>147</v>
      </c>
      <c r="Q2477" t="s">
        <v>134</v>
      </c>
      <c r="T2477" t="s">
        <v>1355</v>
      </c>
      <c r="U2477" t="s">
        <v>56</v>
      </c>
      <c r="V2477">
        <v>18.9472852</v>
      </c>
      <c r="W2477">
        <v>-70.685064499999996</v>
      </c>
      <c r="X2477" t="s">
        <v>82</v>
      </c>
      <c r="Y2477" t="s">
        <v>100</v>
      </c>
      <c r="Z2477" t="s">
        <v>83</v>
      </c>
      <c r="AA2477" t="s">
        <v>155</v>
      </c>
      <c r="AB2477" t="s">
        <v>60</v>
      </c>
      <c r="AD2477" t="s">
        <v>156</v>
      </c>
      <c r="AE2477" t="s">
        <v>176</v>
      </c>
      <c r="AF2477" t="s">
        <v>63</v>
      </c>
      <c r="AG2477" t="s">
        <v>98</v>
      </c>
      <c r="AH2477" t="s">
        <v>147</v>
      </c>
      <c r="AI2477" t="s">
        <v>586</v>
      </c>
      <c r="AJ2477">
        <v>1</v>
      </c>
      <c r="AK2477" t="s">
        <v>5614</v>
      </c>
      <c r="AL2477">
        <v>3</v>
      </c>
      <c r="AM2477">
        <v>1</v>
      </c>
      <c r="AN2477" t="s">
        <v>61</v>
      </c>
      <c r="AT2477" s="1">
        <v>43675</v>
      </c>
      <c r="AU2477" t="s">
        <v>13082</v>
      </c>
      <c r="AW2477" t="s">
        <v>71</v>
      </c>
      <c r="AX2477" t="s">
        <v>72</v>
      </c>
    </row>
    <row r="2478" spans="1:50" hidden="1" x14ac:dyDescent="0.25">
      <c r="A2478" t="str">
        <f>INDEX('Community ID'!B:B,MATCH(M2478,'Community ID'!A:A,0))</f>
        <v>El Paraiso</v>
      </c>
      <c r="B2478" t="str">
        <f>INDEX('Community ID'!$K:$K,MATCH('Environmental Data'!$N2478,'Community ID'!J:J,0))</f>
        <v>Tireo</v>
      </c>
      <c r="D2478" t="s">
        <v>7415</v>
      </c>
      <c r="G2478" t="s">
        <v>173</v>
      </c>
      <c r="H2478" t="s">
        <v>7416</v>
      </c>
      <c r="I2478">
        <v>39</v>
      </c>
      <c r="J2478">
        <v>8292837211</v>
      </c>
      <c r="K2478" t="s">
        <v>132</v>
      </c>
      <c r="L2478" t="s">
        <v>108</v>
      </c>
      <c r="M2478" t="s">
        <v>7410</v>
      </c>
      <c r="N2478" t="s">
        <v>2383</v>
      </c>
      <c r="O2478" t="s">
        <v>147</v>
      </c>
      <c r="P2478">
        <v>46246244</v>
      </c>
      <c r="Q2478" t="s">
        <v>953</v>
      </c>
      <c r="T2478" t="s">
        <v>1355</v>
      </c>
      <c r="U2478" t="s">
        <v>56</v>
      </c>
      <c r="V2478">
        <v>18.9472852</v>
      </c>
      <c r="W2478">
        <v>-70.685064499999996</v>
      </c>
      <c r="X2478" t="s">
        <v>82</v>
      </c>
      <c r="Y2478" t="s">
        <v>82</v>
      </c>
      <c r="Z2478" t="s">
        <v>110</v>
      </c>
      <c r="AA2478" t="s">
        <v>155</v>
      </c>
      <c r="AB2478" t="s">
        <v>60</v>
      </c>
      <c r="AD2478" t="s">
        <v>156</v>
      </c>
      <c r="AE2478" t="s">
        <v>176</v>
      </c>
      <c r="AF2478" t="s">
        <v>63</v>
      </c>
      <c r="AG2478" t="s">
        <v>7411</v>
      </c>
      <c r="AH2478" t="s">
        <v>87</v>
      </c>
      <c r="AI2478" t="s">
        <v>7417</v>
      </c>
      <c r="AJ2478">
        <v>1</v>
      </c>
      <c r="AK2478" t="s">
        <v>5614</v>
      </c>
      <c r="AL2478">
        <v>5</v>
      </c>
      <c r="AM2478">
        <v>0</v>
      </c>
      <c r="AN2478" t="s">
        <v>60</v>
      </c>
      <c r="AT2478" s="1">
        <v>43675</v>
      </c>
      <c r="AU2478" t="s">
        <v>13083</v>
      </c>
      <c r="AW2478" t="s">
        <v>71</v>
      </c>
      <c r="AX2478" t="s">
        <v>72</v>
      </c>
    </row>
    <row r="2479" spans="1:50" hidden="1" x14ac:dyDescent="0.25">
      <c r="A2479" t="str">
        <f>INDEX('Community ID'!B:B,MATCH(M2479,'Community ID'!A:A,0))</f>
        <v>El Paraiso</v>
      </c>
      <c r="B2479" t="str">
        <f>INDEX('Community ID'!$K:$K,MATCH('Environmental Data'!$N2479,'Community ID'!J:J,0))</f>
        <v>Tireo</v>
      </c>
      <c r="D2479" t="s">
        <v>7418</v>
      </c>
      <c r="F2479" t="s">
        <v>7419</v>
      </c>
      <c r="G2479" t="s">
        <v>173</v>
      </c>
      <c r="H2479" t="s">
        <v>7420</v>
      </c>
      <c r="I2479">
        <v>30</v>
      </c>
      <c r="J2479">
        <v>8294019338</v>
      </c>
      <c r="K2479" t="s">
        <v>201</v>
      </c>
      <c r="L2479" t="s">
        <v>127</v>
      </c>
      <c r="M2479" t="s">
        <v>7410</v>
      </c>
      <c r="N2479" t="s">
        <v>2383</v>
      </c>
      <c r="O2479" t="s">
        <v>98</v>
      </c>
      <c r="Q2479" t="s">
        <v>134</v>
      </c>
      <c r="T2479" t="s">
        <v>1355</v>
      </c>
      <c r="U2479" t="s">
        <v>56</v>
      </c>
      <c r="V2479">
        <v>18.9472852</v>
      </c>
      <c r="W2479">
        <v>-70.685064499999996</v>
      </c>
      <c r="X2479" t="s">
        <v>196</v>
      </c>
      <c r="Y2479" t="s">
        <v>196</v>
      </c>
      <c r="Z2479" t="s">
        <v>83</v>
      </c>
      <c r="AA2479" t="s">
        <v>155</v>
      </c>
      <c r="AB2479" t="s">
        <v>60</v>
      </c>
      <c r="AD2479" t="s">
        <v>156</v>
      </c>
      <c r="AE2479" t="s">
        <v>176</v>
      </c>
      <c r="AF2479" t="s">
        <v>63</v>
      </c>
      <c r="AG2479" t="s">
        <v>5677</v>
      </c>
      <c r="AH2479" t="s">
        <v>866</v>
      </c>
      <c r="AI2479" t="s">
        <v>7421</v>
      </c>
      <c r="AJ2479">
        <v>1</v>
      </c>
      <c r="AK2479" t="s">
        <v>7422</v>
      </c>
      <c r="AL2479">
        <v>4</v>
      </c>
      <c r="AM2479">
        <v>0</v>
      </c>
      <c r="AN2479" t="s">
        <v>61</v>
      </c>
      <c r="AT2479" s="1">
        <v>43675</v>
      </c>
      <c r="AU2479" t="s">
        <v>13084</v>
      </c>
      <c r="AW2479" t="s">
        <v>71</v>
      </c>
      <c r="AX2479" t="s">
        <v>72</v>
      </c>
    </row>
    <row r="2480" spans="1:50" hidden="1" x14ac:dyDescent="0.25">
      <c r="A2480" t="str">
        <f>INDEX('Community ID'!B:B,MATCH(M2480,'Community ID'!A:A,0))</f>
        <v>El Paraiso</v>
      </c>
      <c r="B2480" t="str">
        <f>INDEX('Community ID'!$K:$K,MATCH('Environmental Data'!$N2480,'Community ID'!J:J,0))</f>
        <v>Tireo</v>
      </c>
      <c r="D2480" t="s">
        <v>7423</v>
      </c>
      <c r="F2480" t="s">
        <v>737</v>
      </c>
      <c r="G2480" t="s">
        <v>173</v>
      </c>
      <c r="H2480" s="1">
        <v>34522</v>
      </c>
      <c r="I2480">
        <v>27</v>
      </c>
      <c r="J2480">
        <v>8096084765</v>
      </c>
      <c r="K2480" t="s">
        <v>132</v>
      </c>
      <c r="L2480" t="s">
        <v>108</v>
      </c>
      <c r="M2480" t="s">
        <v>7410</v>
      </c>
      <c r="N2480" t="s">
        <v>2383</v>
      </c>
      <c r="O2480" t="s">
        <v>147</v>
      </c>
      <c r="Q2480" t="s">
        <v>375</v>
      </c>
      <c r="T2480" t="s">
        <v>1355</v>
      </c>
      <c r="U2480" t="s">
        <v>56</v>
      </c>
      <c r="V2480">
        <v>18.9444017</v>
      </c>
      <c r="W2480">
        <v>-70.684846699999994</v>
      </c>
      <c r="X2480" t="s">
        <v>275</v>
      </c>
      <c r="Y2480" t="s">
        <v>275</v>
      </c>
      <c r="Z2480" t="s">
        <v>58</v>
      </c>
      <c r="AA2480" t="s">
        <v>155</v>
      </c>
      <c r="AB2480" t="s">
        <v>60</v>
      </c>
      <c r="AD2480" t="s">
        <v>156</v>
      </c>
      <c r="AE2480" t="s">
        <v>176</v>
      </c>
      <c r="AF2480" t="s">
        <v>63</v>
      </c>
      <c r="AG2480" t="s">
        <v>4630</v>
      </c>
      <c r="AH2480" t="s">
        <v>5612</v>
      </c>
      <c r="AI2480" t="s">
        <v>390</v>
      </c>
      <c r="AJ2480">
        <v>1</v>
      </c>
      <c r="AK2480" t="s">
        <v>7422</v>
      </c>
      <c r="AL2480">
        <v>3</v>
      </c>
      <c r="AM2480">
        <v>0</v>
      </c>
      <c r="AN2480" t="s">
        <v>61</v>
      </c>
      <c r="AT2480" s="1">
        <v>43675</v>
      </c>
      <c r="AU2480" t="s">
        <v>13085</v>
      </c>
      <c r="AW2480" t="s">
        <v>71</v>
      </c>
      <c r="AX2480" t="s">
        <v>72</v>
      </c>
    </row>
    <row r="2481" spans="1:50" hidden="1" x14ac:dyDescent="0.25">
      <c r="A2481" t="str">
        <f>INDEX('Community ID'!B:B,MATCH(M2481,'Community ID'!A:A,0))</f>
        <v>El Paraiso</v>
      </c>
      <c r="B2481" t="str">
        <f>INDEX('Community ID'!$K:$K,MATCH('Environmental Data'!$N2481,'Community ID'!J:J,0))</f>
        <v>Tireo</v>
      </c>
      <c r="D2481" t="s">
        <v>7424</v>
      </c>
      <c r="G2481" t="s">
        <v>173</v>
      </c>
      <c r="H2481" t="s">
        <v>194</v>
      </c>
      <c r="I2481">
        <v>2021</v>
      </c>
      <c r="J2481">
        <v>8097829262</v>
      </c>
      <c r="K2481" t="s">
        <v>76</v>
      </c>
      <c r="L2481" t="s">
        <v>108</v>
      </c>
      <c r="M2481" t="s">
        <v>7410</v>
      </c>
      <c r="N2481" t="s">
        <v>2383</v>
      </c>
      <c r="O2481" t="s">
        <v>147</v>
      </c>
      <c r="Q2481" t="s">
        <v>134</v>
      </c>
      <c r="T2481" t="s">
        <v>1355</v>
      </c>
      <c r="U2481" t="s">
        <v>56</v>
      </c>
      <c r="V2481">
        <v>18.9444017</v>
      </c>
      <c r="W2481">
        <v>-70.684846699999994</v>
      </c>
      <c r="X2481" t="s">
        <v>82</v>
      </c>
      <c r="Y2481" t="s">
        <v>57</v>
      </c>
      <c r="Z2481" t="s">
        <v>83</v>
      </c>
      <c r="AA2481" t="s">
        <v>155</v>
      </c>
      <c r="AB2481" t="s">
        <v>60</v>
      </c>
      <c r="AD2481" t="s">
        <v>156</v>
      </c>
      <c r="AE2481" t="s">
        <v>176</v>
      </c>
      <c r="AF2481" t="s">
        <v>63</v>
      </c>
      <c r="AG2481" t="s">
        <v>7425</v>
      </c>
      <c r="AH2481" t="s">
        <v>7111</v>
      </c>
      <c r="AI2481" t="s">
        <v>7426</v>
      </c>
      <c r="AJ2481">
        <v>1</v>
      </c>
      <c r="AK2481" t="s">
        <v>7422</v>
      </c>
      <c r="AL2481">
        <v>4</v>
      </c>
      <c r="AM2481">
        <v>0</v>
      </c>
      <c r="AN2481" t="s">
        <v>60</v>
      </c>
      <c r="AT2481" s="1">
        <v>43675</v>
      </c>
      <c r="AU2481" t="s">
        <v>13086</v>
      </c>
      <c r="AW2481" t="s">
        <v>71</v>
      </c>
      <c r="AX2481" t="s">
        <v>72</v>
      </c>
    </row>
    <row r="2482" spans="1:50" hidden="1" x14ac:dyDescent="0.25">
      <c r="A2482" t="str">
        <f>INDEX('Community ID'!B:B,MATCH(M2482,'Community ID'!A:A,0))</f>
        <v>Los Gajitos</v>
      </c>
      <c r="B2482" t="str">
        <f>INDEX('Community ID'!$K:$K,MATCH('Environmental Data'!$N2482,'Community ID'!J:J,0))</f>
        <v>Constanza</v>
      </c>
      <c r="D2482" t="s">
        <v>7427</v>
      </c>
      <c r="F2482" t="s">
        <v>4208</v>
      </c>
      <c r="G2482" t="s">
        <v>151</v>
      </c>
      <c r="H2482" t="s">
        <v>7428</v>
      </c>
      <c r="I2482">
        <v>31</v>
      </c>
      <c r="K2482" t="s">
        <v>76</v>
      </c>
      <c r="M2482" t="s">
        <v>5275</v>
      </c>
      <c r="N2482" t="s">
        <v>79</v>
      </c>
      <c r="O2482" t="s">
        <v>147</v>
      </c>
      <c r="T2482" t="s">
        <v>5487</v>
      </c>
      <c r="U2482" t="s">
        <v>56</v>
      </c>
      <c r="V2482">
        <v>18.9105004</v>
      </c>
      <c r="W2482">
        <v>-70.746768700000004</v>
      </c>
      <c r="X2482" t="s">
        <v>196</v>
      </c>
      <c r="Y2482" t="s">
        <v>196</v>
      </c>
      <c r="Z2482" t="s">
        <v>58</v>
      </c>
      <c r="AA2482" t="s">
        <v>84</v>
      </c>
      <c r="AC2482" t="s">
        <v>60</v>
      </c>
      <c r="AD2482" t="s">
        <v>156</v>
      </c>
      <c r="AE2482" t="s">
        <v>157</v>
      </c>
      <c r="AF2482" t="s">
        <v>86</v>
      </c>
      <c r="AG2482" t="s">
        <v>621</v>
      </c>
      <c r="AH2482" t="s">
        <v>621</v>
      </c>
      <c r="AI2482" t="s">
        <v>390</v>
      </c>
      <c r="AJ2482">
        <v>1</v>
      </c>
      <c r="AK2482" t="s">
        <v>89</v>
      </c>
      <c r="AL2482">
        <v>1</v>
      </c>
      <c r="AM2482">
        <v>0</v>
      </c>
      <c r="AN2482" t="s">
        <v>61</v>
      </c>
      <c r="AT2482" s="1">
        <v>43674</v>
      </c>
      <c r="AU2482" t="s">
        <v>13087</v>
      </c>
      <c r="AW2482" t="s">
        <v>71</v>
      </c>
      <c r="AX2482" t="s">
        <v>72</v>
      </c>
    </row>
    <row r="2483" spans="1:50" hidden="1" x14ac:dyDescent="0.25">
      <c r="A2483" t="str">
        <f>INDEX('Community ID'!B:B,MATCH(M2483,'Community ID'!A:A,0))</f>
        <v>Los Gajitos</v>
      </c>
      <c r="B2483" t="str">
        <f>INDEX('Community ID'!$K:$K,MATCH('Environmental Data'!$N2483,'Community ID'!J:J,0))</f>
        <v>Constanza</v>
      </c>
      <c r="D2483" t="s">
        <v>7429</v>
      </c>
      <c r="F2483" t="s">
        <v>7430</v>
      </c>
      <c r="G2483" t="s">
        <v>151</v>
      </c>
      <c r="H2483" t="s">
        <v>7431</v>
      </c>
      <c r="I2483">
        <v>53</v>
      </c>
      <c r="K2483" t="s">
        <v>76</v>
      </c>
      <c r="M2483" t="s">
        <v>5275</v>
      </c>
      <c r="N2483" t="s">
        <v>79</v>
      </c>
      <c r="O2483" t="s">
        <v>147</v>
      </c>
      <c r="T2483" t="s">
        <v>5487</v>
      </c>
      <c r="U2483" t="s">
        <v>56</v>
      </c>
      <c r="V2483">
        <v>18.9124999</v>
      </c>
      <c r="W2483">
        <v>-70.757069900000005</v>
      </c>
      <c r="X2483" t="s">
        <v>82</v>
      </c>
      <c r="Y2483" t="s">
        <v>82</v>
      </c>
      <c r="Z2483" t="s">
        <v>58</v>
      </c>
      <c r="AA2483" t="s">
        <v>84</v>
      </c>
      <c r="AC2483" t="s">
        <v>60</v>
      </c>
      <c r="AD2483" t="s">
        <v>156</v>
      </c>
      <c r="AE2483" t="s">
        <v>176</v>
      </c>
      <c r="AF2483" t="s">
        <v>111</v>
      </c>
      <c r="AG2483" t="s">
        <v>621</v>
      </c>
      <c r="AH2483" t="s">
        <v>621</v>
      </c>
      <c r="AI2483" t="s">
        <v>5543</v>
      </c>
      <c r="AJ2483">
        <v>1</v>
      </c>
      <c r="AK2483" t="s">
        <v>89</v>
      </c>
      <c r="AL2483">
        <v>2</v>
      </c>
      <c r="AM2483">
        <v>0</v>
      </c>
      <c r="AN2483" t="s">
        <v>60</v>
      </c>
      <c r="AT2483" s="1">
        <v>43674</v>
      </c>
      <c r="AU2483" t="s">
        <v>13088</v>
      </c>
      <c r="AW2483" t="s">
        <v>71</v>
      </c>
      <c r="AX2483" t="s">
        <v>72</v>
      </c>
    </row>
    <row r="2484" spans="1:50" hidden="1" x14ac:dyDescent="0.25">
      <c r="A2484" t="str">
        <f>INDEX('Community ID'!B:B,MATCH(M2484,'Community ID'!A:A,0))</f>
        <v>Los Embassadores</v>
      </c>
      <c r="B2484" t="str">
        <f>INDEX('Community ID'!$K:$K,MATCH('Environmental Data'!$N2484,'Community ID'!J:J,0))</f>
        <v>Constanza</v>
      </c>
      <c r="D2484" t="s">
        <v>7432</v>
      </c>
      <c r="F2484" t="s">
        <v>7433</v>
      </c>
      <c r="G2484" t="s">
        <v>151</v>
      </c>
      <c r="H2484" t="s">
        <v>7434</v>
      </c>
      <c r="I2484">
        <v>63</v>
      </c>
      <c r="J2484">
        <v>8299649145</v>
      </c>
      <c r="K2484" t="s">
        <v>49</v>
      </c>
      <c r="L2484" t="s">
        <v>860</v>
      </c>
      <c r="M2484" t="s">
        <v>7435</v>
      </c>
      <c r="N2484" t="s">
        <v>97</v>
      </c>
      <c r="O2484" t="s">
        <v>98</v>
      </c>
      <c r="Q2484" t="s">
        <v>134</v>
      </c>
      <c r="S2484">
        <v>5300018842</v>
      </c>
      <c r="T2484" t="s">
        <v>836</v>
      </c>
      <c r="U2484" t="s">
        <v>56</v>
      </c>
      <c r="V2484">
        <v>18.914962299999999</v>
      </c>
      <c r="W2484">
        <v>-70.745236800000001</v>
      </c>
      <c r="X2484" t="s">
        <v>82</v>
      </c>
      <c r="Y2484" t="s">
        <v>82</v>
      </c>
      <c r="Z2484" t="s">
        <v>58</v>
      </c>
      <c r="AA2484" t="s">
        <v>155</v>
      </c>
      <c r="AC2484" t="s">
        <v>60</v>
      </c>
      <c r="AD2484" t="s">
        <v>156</v>
      </c>
      <c r="AE2484" t="s">
        <v>157</v>
      </c>
      <c r="AF2484" t="s">
        <v>111</v>
      </c>
      <c r="AG2484" t="s">
        <v>64</v>
      </c>
      <c r="AH2484" t="s">
        <v>64</v>
      </c>
      <c r="AI2484" t="s">
        <v>7437</v>
      </c>
      <c r="AJ2484">
        <v>1</v>
      </c>
      <c r="AK2484" t="s">
        <v>837</v>
      </c>
      <c r="AL2484">
        <v>1</v>
      </c>
      <c r="AM2484">
        <v>0</v>
      </c>
      <c r="AN2484" t="s">
        <v>60</v>
      </c>
      <c r="AT2484" s="1">
        <v>43667</v>
      </c>
      <c r="AU2484" t="s">
        <v>13089</v>
      </c>
      <c r="AW2484" t="s">
        <v>71</v>
      </c>
      <c r="AX2484" t="s">
        <v>72</v>
      </c>
    </row>
    <row r="2485" spans="1:50" hidden="1" x14ac:dyDescent="0.25">
      <c r="A2485" t="str">
        <f>INDEX('Community ID'!B:B,MATCH(M2485,'Community ID'!A:A,0))</f>
        <v>Los Embassadores</v>
      </c>
      <c r="B2485" t="str">
        <f>INDEX('Community ID'!$K:$K,MATCH('Environmental Data'!$N2485,'Community ID'!J:J,0))</f>
        <v>Constanza</v>
      </c>
      <c r="D2485" t="s">
        <v>7438</v>
      </c>
      <c r="F2485" t="s">
        <v>7439</v>
      </c>
      <c r="G2485" t="s">
        <v>173</v>
      </c>
      <c r="H2485" s="1">
        <v>27520</v>
      </c>
      <c r="I2485">
        <v>46</v>
      </c>
      <c r="K2485" t="s">
        <v>76</v>
      </c>
      <c r="L2485" t="s">
        <v>127</v>
      </c>
      <c r="M2485" t="s">
        <v>7435</v>
      </c>
      <c r="N2485" t="s">
        <v>97</v>
      </c>
      <c r="O2485" t="s">
        <v>98</v>
      </c>
      <c r="Q2485" t="s">
        <v>134</v>
      </c>
      <c r="T2485" t="s">
        <v>836</v>
      </c>
      <c r="U2485" t="s">
        <v>56</v>
      </c>
      <c r="V2485">
        <v>18.915374700000001</v>
      </c>
      <c r="W2485">
        <v>-70.745569900000007</v>
      </c>
      <c r="X2485" t="s">
        <v>82</v>
      </c>
      <c r="Y2485" t="s">
        <v>82</v>
      </c>
      <c r="Z2485" t="s">
        <v>58</v>
      </c>
      <c r="AA2485" t="s">
        <v>155</v>
      </c>
      <c r="AB2485" t="s">
        <v>60</v>
      </c>
      <c r="AD2485" t="s">
        <v>156</v>
      </c>
      <c r="AE2485" t="s">
        <v>176</v>
      </c>
      <c r="AF2485" t="s">
        <v>63</v>
      </c>
      <c r="AG2485" t="s">
        <v>64</v>
      </c>
      <c r="AH2485" t="s">
        <v>64</v>
      </c>
      <c r="AI2485" t="s">
        <v>283</v>
      </c>
      <c r="AJ2485">
        <v>1</v>
      </c>
      <c r="AK2485" t="s">
        <v>837</v>
      </c>
      <c r="AL2485">
        <v>4</v>
      </c>
      <c r="AM2485">
        <v>1</v>
      </c>
      <c r="AN2485" t="s">
        <v>60</v>
      </c>
      <c r="AT2485" s="1">
        <v>43667</v>
      </c>
      <c r="AU2485" t="s">
        <v>13090</v>
      </c>
      <c r="AW2485" t="s">
        <v>71</v>
      </c>
      <c r="AX2485" t="s">
        <v>72</v>
      </c>
    </row>
    <row r="2486" spans="1:50" hidden="1" x14ac:dyDescent="0.25">
      <c r="A2486" t="str">
        <f>INDEX('Community ID'!B:B,MATCH(M2486,'Community ID'!A:A,0))</f>
        <v>Los Embassadores</v>
      </c>
      <c r="B2486" t="str">
        <f>INDEX('Community ID'!$K:$K,MATCH('Environmental Data'!$N2486,'Community ID'!J:J,0))</f>
        <v>Constanza</v>
      </c>
      <c r="D2486" t="s">
        <v>7440</v>
      </c>
      <c r="F2486" t="s">
        <v>61</v>
      </c>
      <c r="G2486" t="s">
        <v>173</v>
      </c>
      <c r="H2486" t="s">
        <v>3956</v>
      </c>
      <c r="I2486">
        <v>36</v>
      </c>
      <c r="J2486">
        <v>8492668770</v>
      </c>
      <c r="K2486" t="s">
        <v>49</v>
      </c>
      <c r="L2486" t="s">
        <v>918</v>
      </c>
      <c r="M2486" t="s">
        <v>7435</v>
      </c>
      <c r="N2486" t="s">
        <v>97</v>
      </c>
      <c r="O2486" t="s">
        <v>98</v>
      </c>
      <c r="Q2486" t="s">
        <v>134</v>
      </c>
      <c r="T2486" t="s">
        <v>836</v>
      </c>
      <c r="U2486" t="s">
        <v>56</v>
      </c>
      <c r="V2486">
        <v>18.915849600000001</v>
      </c>
      <c r="W2486">
        <v>-70.744986900000001</v>
      </c>
      <c r="X2486" t="s">
        <v>82</v>
      </c>
      <c r="Y2486" t="s">
        <v>82</v>
      </c>
      <c r="Z2486" t="s">
        <v>58</v>
      </c>
      <c r="AA2486" t="s">
        <v>84</v>
      </c>
      <c r="AB2486" t="s">
        <v>60</v>
      </c>
      <c r="AD2486" t="s">
        <v>156</v>
      </c>
      <c r="AE2486" t="s">
        <v>176</v>
      </c>
      <c r="AF2486" t="s">
        <v>63</v>
      </c>
      <c r="AG2486" t="s">
        <v>135</v>
      </c>
      <c r="AH2486" t="s">
        <v>64</v>
      </c>
      <c r="AI2486" t="s">
        <v>7441</v>
      </c>
      <c r="AJ2486">
        <v>1</v>
      </c>
      <c r="AK2486" t="s">
        <v>837</v>
      </c>
      <c r="AL2486">
        <v>5</v>
      </c>
      <c r="AM2486">
        <v>1</v>
      </c>
      <c r="AN2486" t="s">
        <v>60</v>
      </c>
      <c r="AT2486" s="1">
        <v>43667</v>
      </c>
      <c r="AU2486" t="s">
        <v>13091</v>
      </c>
      <c r="AW2486" t="s">
        <v>71</v>
      </c>
      <c r="AX2486" t="s">
        <v>72</v>
      </c>
    </row>
    <row r="2487" spans="1:50" hidden="1" x14ac:dyDescent="0.25">
      <c r="A2487" t="str">
        <f>INDEX('Community ID'!B:B,MATCH(M2487,'Community ID'!A:A,0))</f>
        <v>Los Embassadores</v>
      </c>
      <c r="B2487" t="str">
        <f>INDEX('Community ID'!$K:$K,MATCH('Environmental Data'!$N2487,'Community ID'!J:J,0))</f>
        <v>Constanza</v>
      </c>
      <c r="D2487" t="s">
        <v>7442</v>
      </c>
      <c r="F2487" t="s">
        <v>61</v>
      </c>
      <c r="G2487" t="s">
        <v>173</v>
      </c>
      <c r="H2487" t="s">
        <v>7443</v>
      </c>
      <c r="I2487">
        <v>20</v>
      </c>
      <c r="K2487" t="s">
        <v>49</v>
      </c>
      <c r="L2487" t="s">
        <v>118</v>
      </c>
      <c r="M2487" t="s">
        <v>7435</v>
      </c>
      <c r="N2487" t="s">
        <v>97</v>
      </c>
      <c r="O2487" t="s">
        <v>98</v>
      </c>
      <c r="T2487" t="s">
        <v>836</v>
      </c>
      <c r="U2487" t="s">
        <v>56</v>
      </c>
      <c r="V2487">
        <v>18.916185200000001</v>
      </c>
      <c r="W2487">
        <v>-70.745010800000003</v>
      </c>
      <c r="X2487" t="s">
        <v>82</v>
      </c>
      <c r="Y2487" t="s">
        <v>82</v>
      </c>
      <c r="Z2487" t="s">
        <v>166</v>
      </c>
      <c r="AA2487" t="s">
        <v>155</v>
      </c>
      <c r="AB2487" t="s">
        <v>60</v>
      </c>
      <c r="AD2487" t="s">
        <v>156</v>
      </c>
      <c r="AE2487" t="s">
        <v>157</v>
      </c>
      <c r="AF2487" t="s">
        <v>111</v>
      </c>
      <c r="AG2487" t="s">
        <v>64</v>
      </c>
      <c r="AH2487" t="s">
        <v>64</v>
      </c>
      <c r="AI2487" t="s">
        <v>7444</v>
      </c>
      <c r="AJ2487">
        <v>1</v>
      </c>
      <c r="AK2487" t="s">
        <v>837</v>
      </c>
      <c r="AL2487">
        <v>3</v>
      </c>
      <c r="AM2487">
        <v>0</v>
      </c>
      <c r="AN2487" t="s">
        <v>60</v>
      </c>
      <c r="AT2487" s="1">
        <v>43667</v>
      </c>
      <c r="AU2487" t="s">
        <v>13092</v>
      </c>
      <c r="AW2487" t="s">
        <v>71</v>
      </c>
      <c r="AX2487" t="s">
        <v>72</v>
      </c>
    </row>
    <row r="2488" spans="1:50" hidden="1" x14ac:dyDescent="0.25">
      <c r="A2488" t="str">
        <f>INDEX('Community ID'!B:B,MATCH(M2488,'Community ID'!A:A,0))</f>
        <v>Los Embassadores</v>
      </c>
      <c r="B2488" t="str">
        <f>INDEX('Community ID'!$K:$K,MATCH('Environmental Data'!$N2488,'Community ID'!J:J,0))</f>
        <v>Constanza</v>
      </c>
      <c r="D2488" t="s">
        <v>7445</v>
      </c>
      <c r="F2488" t="s">
        <v>1835</v>
      </c>
      <c r="G2488" t="s">
        <v>173</v>
      </c>
      <c r="H2488" t="s">
        <v>7446</v>
      </c>
      <c r="I2488">
        <v>24</v>
      </c>
      <c r="J2488">
        <v>8298148741</v>
      </c>
      <c r="K2488" t="s">
        <v>201</v>
      </c>
      <c r="L2488" t="s">
        <v>918</v>
      </c>
      <c r="M2488" t="s">
        <v>7435</v>
      </c>
      <c r="N2488" t="s">
        <v>97</v>
      </c>
      <c r="O2488" t="s">
        <v>98</v>
      </c>
      <c r="T2488" t="s">
        <v>836</v>
      </c>
      <c r="U2488" t="s">
        <v>56</v>
      </c>
      <c r="V2488">
        <v>18.916098999999999</v>
      </c>
      <c r="W2488">
        <v>-70.744454399999995</v>
      </c>
      <c r="X2488" t="s">
        <v>57</v>
      </c>
      <c r="Y2488" t="s">
        <v>57</v>
      </c>
      <c r="Z2488" t="s">
        <v>166</v>
      </c>
      <c r="AA2488" t="s">
        <v>155</v>
      </c>
      <c r="AC2488" t="s">
        <v>60</v>
      </c>
      <c r="AD2488" t="s">
        <v>156</v>
      </c>
      <c r="AE2488" t="s">
        <v>157</v>
      </c>
      <c r="AF2488" t="s">
        <v>111</v>
      </c>
      <c r="AG2488" t="s">
        <v>64</v>
      </c>
      <c r="AH2488" t="s">
        <v>64</v>
      </c>
      <c r="AI2488" t="s">
        <v>7447</v>
      </c>
      <c r="AJ2488">
        <v>1</v>
      </c>
      <c r="AK2488" t="s">
        <v>1476</v>
      </c>
      <c r="AL2488">
        <v>4</v>
      </c>
      <c r="AM2488">
        <v>2</v>
      </c>
      <c r="AN2488" t="s">
        <v>60</v>
      </c>
      <c r="AT2488" s="1">
        <v>43667</v>
      </c>
      <c r="AU2488" t="s">
        <v>13093</v>
      </c>
      <c r="AW2488" t="s">
        <v>71</v>
      </c>
      <c r="AX2488" t="s">
        <v>72</v>
      </c>
    </row>
    <row r="2489" spans="1:50" hidden="1" x14ac:dyDescent="0.25">
      <c r="A2489" t="str">
        <f>INDEX('Community ID'!B:B,MATCH(M2489,'Community ID'!A:A,0))</f>
        <v>Los Embassadores</v>
      </c>
      <c r="B2489" t="str">
        <f>INDEX('Community ID'!$K:$K,MATCH('Environmental Data'!$N2489,'Community ID'!J:J,0))</f>
        <v>Constanza</v>
      </c>
      <c r="D2489" t="s">
        <v>7448</v>
      </c>
      <c r="F2489" t="s">
        <v>61</v>
      </c>
      <c r="G2489" t="s">
        <v>173</v>
      </c>
      <c r="H2489" s="1">
        <v>31904</v>
      </c>
      <c r="I2489">
        <v>34</v>
      </c>
      <c r="J2489">
        <v>8292750787</v>
      </c>
      <c r="K2489" t="s">
        <v>201</v>
      </c>
      <c r="L2489" t="s">
        <v>127</v>
      </c>
      <c r="M2489" t="s">
        <v>7435</v>
      </c>
      <c r="N2489" t="s">
        <v>97</v>
      </c>
      <c r="O2489" t="s">
        <v>98</v>
      </c>
      <c r="Q2489" t="s">
        <v>61</v>
      </c>
      <c r="T2489" t="s">
        <v>836</v>
      </c>
      <c r="U2489" t="s">
        <v>56</v>
      </c>
      <c r="V2489">
        <v>18.915764299999999</v>
      </c>
      <c r="W2489">
        <v>-70.744693699999999</v>
      </c>
      <c r="X2489" t="s">
        <v>196</v>
      </c>
      <c r="Y2489" t="s">
        <v>196</v>
      </c>
      <c r="Z2489" t="s">
        <v>166</v>
      </c>
      <c r="AA2489" t="s">
        <v>84</v>
      </c>
      <c r="AC2489" t="s">
        <v>60</v>
      </c>
      <c r="AD2489" t="s">
        <v>156</v>
      </c>
      <c r="AE2489" t="s">
        <v>157</v>
      </c>
      <c r="AF2489" t="s">
        <v>86</v>
      </c>
      <c r="AG2489" t="s">
        <v>135</v>
      </c>
      <c r="AH2489" t="s">
        <v>135</v>
      </c>
      <c r="AI2489" t="s">
        <v>7449</v>
      </c>
      <c r="AJ2489">
        <v>1</v>
      </c>
      <c r="AK2489" t="s">
        <v>837</v>
      </c>
      <c r="AL2489">
        <v>2</v>
      </c>
      <c r="AM2489">
        <v>0</v>
      </c>
      <c r="AN2489" t="s">
        <v>60</v>
      </c>
      <c r="AT2489" s="1">
        <v>43667</v>
      </c>
      <c r="AU2489" t="s">
        <v>13094</v>
      </c>
      <c r="AW2489" t="s">
        <v>71</v>
      </c>
      <c r="AX2489" t="s">
        <v>72</v>
      </c>
    </row>
    <row r="2490" spans="1:50" hidden="1" x14ac:dyDescent="0.25">
      <c r="A2490" t="str">
        <f>INDEX('Community ID'!B:B,MATCH(M2490,'Community ID'!A:A,0))</f>
        <v>Los Embassadores</v>
      </c>
      <c r="B2490" t="str">
        <f>INDEX('Community ID'!$K:$K,MATCH('Environmental Data'!$N2490,'Community ID'!J:J,0))</f>
        <v>Constanza</v>
      </c>
      <c r="D2490" t="s">
        <v>7450</v>
      </c>
      <c r="F2490" t="s">
        <v>116</v>
      </c>
      <c r="G2490" t="s">
        <v>173</v>
      </c>
      <c r="H2490" s="1">
        <v>28469</v>
      </c>
      <c r="I2490">
        <v>44</v>
      </c>
      <c r="J2490">
        <v>8493424897</v>
      </c>
      <c r="K2490" t="s">
        <v>117</v>
      </c>
      <c r="M2490" t="s">
        <v>7435</v>
      </c>
      <c r="N2490" t="s">
        <v>97</v>
      </c>
      <c r="O2490" t="s">
        <v>98</v>
      </c>
      <c r="Q2490" t="s">
        <v>134</v>
      </c>
      <c r="T2490" t="s">
        <v>836</v>
      </c>
      <c r="U2490" t="s">
        <v>56</v>
      </c>
      <c r="V2490">
        <v>18.914960199999999</v>
      </c>
      <c r="W2490">
        <v>-70.745441900000003</v>
      </c>
      <c r="X2490" t="s">
        <v>82</v>
      </c>
      <c r="Y2490" t="s">
        <v>82</v>
      </c>
      <c r="Z2490" t="s">
        <v>166</v>
      </c>
      <c r="AA2490" t="s">
        <v>155</v>
      </c>
      <c r="AB2490" t="s">
        <v>60</v>
      </c>
      <c r="AD2490" t="s">
        <v>156</v>
      </c>
      <c r="AE2490" t="s">
        <v>157</v>
      </c>
      <c r="AF2490" t="s">
        <v>86</v>
      </c>
      <c r="AG2490" t="s">
        <v>135</v>
      </c>
      <c r="AH2490" t="s">
        <v>64</v>
      </c>
      <c r="AI2490" t="s">
        <v>7452</v>
      </c>
      <c r="AJ2490">
        <v>1</v>
      </c>
      <c r="AK2490" t="s">
        <v>837</v>
      </c>
      <c r="AL2490">
        <v>1</v>
      </c>
      <c r="AM2490">
        <v>0</v>
      </c>
      <c r="AN2490" t="s">
        <v>60</v>
      </c>
      <c r="AT2490" s="1">
        <v>43667</v>
      </c>
      <c r="AU2490" t="s">
        <v>13095</v>
      </c>
      <c r="AW2490" t="s">
        <v>71</v>
      </c>
      <c r="AX2490" t="s">
        <v>72</v>
      </c>
    </row>
    <row r="2491" spans="1:50" hidden="1" x14ac:dyDescent="0.25">
      <c r="A2491" t="str">
        <f>INDEX('Community ID'!B:B,MATCH(M2491,'Community ID'!A:A,0))</f>
        <v>Los Embassadores</v>
      </c>
      <c r="B2491" t="str">
        <f>INDEX('Community ID'!$K:$K,MATCH('Environmental Data'!$N2491,'Community ID'!J:J,0))</f>
        <v>Constanza</v>
      </c>
      <c r="D2491" t="s">
        <v>7453</v>
      </c>
      <c r="F2491" t="s">
        <v>61</v>
      </c>
      <c r="G2491" t="s">
        <v>173</v>
      </c>
      <c r="H2491" t="s">
        <v>7454</v>
      </c>
      <c r="I2491">
        <v>64</v>
      </c>
      <c r="J2491">
        <v>8298784904</v>
      </c>
      <c r="K2491" t="s">
        <v>49</v>
      </c>
      <c r="L2491" t="s">
        <v>127</v>
      </c>
      <c r="M2491" t="s">
        <v>7435</v>
      </c>
      <c r="N2491" t="s">
        <v>97</v>
      </c>
      <c r="O2491" t="s">
        <v>98</v>
      </c>
      <c r="Q2491" t="s">
        <v>134</v>
      </c>
      <c r="S2491">
        <v>5300277604</v>
      </c>
      <c r="T2491" t="s">
        <v>836</v>
      </c>
      <c r="U2491" t="s">
        <v>56</v>
      </c>
      <c r="V2491">
        <v>18.915333499999999</v>
      </c>
      <c r="W2491">
        <v>-70.745732599999997</v>
      </c>
      <c r="X2491" t="s">
        <v>82</v>
      </c>
      <c r="Y2491" t="s">
        <v>82</v>
      </c>
      <c r="Z2491" t="s">
        <v>58</v>
      </c>
      <c r="AA2491" t="s">
        <v>84</v>
      </c>
      <c r="AB2491" t="s">
        <v>60</v>
      </c>
      <c r="AD2491" t="s">
        <v>156</v>
      </c>
      <c r="AE2491" t="s">
        <v>157</v>
      </c>
      <c r="AF2491" t="s">
        <v>111</v>
      </c>
      <c r="AG2491" t="s">
        <v>64</v>
      </c>
      <c r="AH2491" t="s">
        <v>64</v>
      </c>
      <c r="AI2491" t="s">
        <v>7455</v>
      </c>
      <c r="AJ2491">
        <v>1</v>
      </c>
      <c r="AK2491" t="s">
        <v>837</v>
      </c>
      <c r="AL2491">
        <v>6</v>
      </c>
      <c r="AM2491">
        <v>4</v>
      </c>
      <c r="AN2491" t="s">
        <v>60</v>
      </c>
      <c r="AT2491" s="1">
        <v>43666</v>
      </c>
      <c r="AU2491" t="s">
        <v>13096</v>
      </c>
      <c r="AW2491" t="s">
        <v>71</v>
      </c>
      <c r="AX2491" t="s">
        <v>72</v>
      </c>
    </row>
    <row r="2492" spans="1:50" hidden="1" x14ac:dyDescent="0.25">
      <c r="A2492" t="str">
        <f>INDEX('Community ID'!B:B,MATCH(M2492,'Community ID'!A:A,0))</f>
        <v>Los Embassadores</v>
      </c>
      <c r="B2492" t="str">
        <f>INDEX('Community ID'!$K:$K,MATCH('Environmental Data'!$N2492,'Community ID'!J:J,0))</f>
        <v>Constanza</v>
      </c>
      <c r="D2492" t="s">
        <v>7456</v>
      </c>
      <c r="F2492" t="s">
        <v>7457</v>
      </c>
      <c r="G2492" t="s">
        <v>173</v>
      </c>
      <c r="H2492" s="1">
        <v>29654</v>
      </c>
      <c r="I2492">
        <v>40</v>
      </c>
      <c r="J2492">
        <v>8094583558</v>
      </c>
      <c r="K2492" t="s">
        <v>49</v>
      </c>
      <c r="L2492" t="s">
        <v>127</v>
      </c>
      <c r="M2492" t="s">
        <v>7435</v>
      </c>
      <c r="N2492" t="s">
        <v>79</v>
      </c>
      <c r="O2492" t="s">
        <v>98</v>
      </c>
      <c r="Q2492" t="s">
        <v>134</v>
      </c>
      <c r="S2492">
        <v>5300336582</v>
      </c>
      <c r="T2492" t="s">
        <v>836</v>
      </c>
      <c r="U2492" t="s">
        <v>56</v>
      </c>
      <c r="V2492">
        <v>18.915412100000001</v>
      </c>
      <c r="W2492">
        <v>-70.745582200000001</v>
      </c>
      <c r="X2492" t="s">
        <v>82</v>
      </c>
      <c r="Y2492" t="s">
        <v>196</v>
      </c>
      <c r="Z2492" t="s">
        <v>58</v>
      </c>
      <c r="AA2492" t="s">
        <v>155</v>
      </c>
      <c r="AB2492" t="s">
        <v>60</v>
      </c>
      <c r="AD2492" t="s">
        <v>156</v>
      </c>
      <c r="AE2492" t="s">
        <v>176</v>
      </c>
      <c r="AF2492" t="s">
        <v>111</v>
      </c>
      <c r="AG2492" t="s">
        <v>64</v>
      </c>
      <c r="AH2492" t="s">
        <v>64</v>
      </c>
      <c r="AI2492" t="s">
        <v>7437</v>
      </c>
      <c r="AJ2492">
        <v>1</v>
      </c>
      <c r="AK2492" t="s">
        <v>837</v>
      </c>
      <c r="AL2492">
        <v>4</v>
      </c>
      <c r="AM2492">
        <v>1</v>
      </c>
      <c r="AN2492" t="s">
        <v>60</v>
      </c>
      <c r="AT2492" s="1">
        <v>43666</v>
      </c>
      <c r="AU2492" t="s">
        <v>13097</v>
      </c>
      <c r="AW2492" t="s">
        <v>71</v>
      </c>
      <c r="AX2492" t="s">
        <v>72</v>
      </c>
    </row>
    <row r="2493" spans="1:50" hidden="1" x14ac:dyDescent="0.25">
      <c r="A2493" t="str">
        <f>INDEX('Community ID'!B:B,MATCH(M2493,'Community ID'!A:A,0))</f>
        <v>Los Embassadores</v>
      </c>
      <c r="B2493" t="str">
        <f>INDEX('Community ID'!$K:$K,MATCH('Environmental Data'!$N2493,'Community ID'!J:J,0))</f>
        <v>Constanza</v>
      </c>
      <c r="D2493" t="s">
        <v>7458</v>
      </c>
      <c r="F2493" t="s">
        <v>2207</v>
      </c>
      <c r="G2493" t="s">
        <v>173</v>
      </c>
      <c r="H2493" s="1">
        <v>20374</v>
      </c>
      <c r="I2493">
        <v>66</v>
      </c>
      <c r="J2493">
        <v>8294695532</v>
      </c>
      <c r="K2493" t="s">
        <v>76</v>
      </c>
      <c r="L2493" t="s">
        <v>127</v>
      </c>
      <c r="M2493" t="s">
        <v>7435</v>
      </c>
      <c r="N2493" t="s">
        <v>3026</v>
      </c>
      <c r="O2493" t="s">
        <v>98</v>
      </c>
      <c r="Q2493" t="s">
        <v>134</v>
      </c>
      <c r="S2493">
        <v>5300242681</v>
      </c>
      <c r="T2493" t="s">
        <v>836</v>
      </c>
      <c r="U2493" t="s">
        <v>56</v>
      </c>
      <c r="V2493">
        <v>18.915291100000001</v>
      </c>
      <c r="W2493">
        <v>-70.745424299999996</v>
      </c>
      <c r="X2493" t="s">
        <v>82</v>
      </c>
      <c r="Y2493" t="s">
        <v>82</v>
      </c>
      <c r="Z2493" t="s">
        <v>166</v>
      </c>
      <c r="AA2493" t="s">
        <v>155</v>
      </c>
      <c r="AB2493" t="s">
        <v>60</v>
      </c>
      <c r="AD2493" t="s">
        <v>156</v>
      </c>
      <c r="AE2493" t="s">
        <v>176</v>
      </c>
      <c r="AF2493" t="s">
        <v>63</v>
      </c>
      <c r="AG2493" t="s">
        <v>87</v>
      </c>
      <c r="AH2493" t="s">
        <v>64</v>
      </c>
      <c r="AI2493" t="s">
        <v>7459</v>
      </c>
      <c r="AJ2493">
        <v>1</v>
      </c>
      <c r="AK2493" t="s">
        <v>837</v>
      </c>
      <c r="AL2493">
        <v>1</v>
      </c>
      <c r="AM2493">
        <v>0</v>
      </c>
      <c r="AN2493" t="s">
        <v>60</v>
      </c>
      <c r="AT2493" s="1">
        <v>43666</v>
      </c>
      <c r="AU2493" t="s">
        <v>13098</v>
      </c>
      <c r="AW2493" t="s">
        <v>71</v>
      </c>
      <c r="AX2493" t="s">
        <v>72</v>
      </c>
    </row>
    <row r="2494" spans="1:50" hidden="1" x14ac:dyDescent="0.25">
      <c r="A2494" t="str">
        <f>INDEX('Community ID'!B:B,MATCH(M2494,'Community ID'!A:A,0))</f>
        <v>Los Embassadores</v>
      </c>
      <c r="B2494" t="str">
        <f>INDEX('Community ID'!$K:$K,MATCH('Environmental Data'!$N2494,'Community ID'!J:J,0))</f>
        <v>Constanza</v>
      </c>
      <c r="D2494" t="s">
        <v>7460</v>
      </c>
      <c r="F2494" t="s">
        <v>7461</v>
      </c>
      <c r="G2494" t="s">
        <v>173</v>
      </c>
      <c r="H2494" s="1">
        <v>35771</v>
      </c>
      <c r="I2494">
        <v>24</v>
      </c>
      <c r="J2494">
        <v>8492560394</v>
      </c>
      <c r="K2494" t="s">
        <v>132</v>
      </c>
      <c r="L2494" t="s">
        <v>918</v>
      </c>
      <c r="M2494" t="s">
        <v>7435</v>
      </c>
      <c r="N2494" t="s">
        <v>97</v>
      </c>
      <c r="O2494" t="s">
        <v>7462</v>
      </c>
      <c r="T2494" t="s">
        <v>836</v>
      </c>
      <c r="U2494" t="s">
        <v>56</v>
      </c>
      <c r="V2494">
        <v>18.915467400000001</v>
      </c>
      <c r="W2494">
        <v>-70.745579199999995</v>
      </c>
      <c r="X2494" t="s">
        <v>82</v>
      </c>
      <c r="Y2494" t="s">
        <v>82</v>
      </c>
      <c r="Z2494" t="s">
        <v>166</v>
      </c>
      <c r="AA2494" t="s">
        <v>84</v>
      </c>
      <c r="AC2494" t="s">
        <v>60</v>
      </c>
      <c r="AD2494" t="s">
        <v>156</v>
      </c>
      <c r="AE2494" t="s">
        <v>176</v>
      </c>
      <c r="AF2494" t="s">
        <v>111</v>
      </c>
      <c r="AG2494" t="s">
        <v>64</v>
      </c>
      <c r="AH2494" t="s">
        <v>64</v>
      </c>
      <c r="AI2494" t="s">
        <v>7463</v>
      </c>
      <c r="AJ2494">
        <v>1</v>
      </c>
      <c r="AK2494" t="s">
        <v>837</v>
      </c>
      <c r="AL2494">
        <v>4</v>
      </c>
      <c r="AM2494">
        <v>2</v>
      </c>
      <c r="AN2494" t="s">
        <v>60</v>
      </c>
      <c r="AT2494" s="1">
        <v>43666</v>
      </c>
      <c r="AU2494" t="s">
        <v>13099</v>
      </c>
      <c r="AW2494" t="s">
        <v>71</v>
      </c>
      <c r="AX2494" t="s">
        <v>72</v>
      </c>
    </row>
    <row r="2495" spans="1:50" hidden="1" x14ac:dyDescent="0.25">
      <c r="A2495" t="str">
        <f>INDEX('Community ID'!B:B,MATCH(M2495,'Community ID'!A:A,0))</f>
        <v>Los Embassadores</v>
      </c>
      <c r="B2495" t="str">
        <f>INDEX('Community ID'!$K:$K,MATCH('Environmental Data'!$N2495,'Community ID'!J:J,0))</f>
        <v>Constanza</v>
      </c>
      <c r="D2495" t="s">
        <v>7464</v>
      </c>
      <c r="F2495" t="s">
        <v>61</v>
      </c>
      <c r="G2495" t="s">
        <v>173</v>
      </c>
      <c r="H2495" t="s">
        <v>7465</v>
      </c>
      <c r="I2495">
        <v>27</v>
      </c>
      <c r="J2495">
        <v>8492691746</v>
      </c>
      <c r="K2495" t="s">
        <v>132</v>
      </c>
      <c r="L2495" t="s">
        <v>127</v>
      </c>
      <c r="M2495" t="s">
        <v>7435</v>
      </c>
      <c r="N2495" t="s">
        <v>97</v>
      </c>
      <c r="O2495" t="s">
        <v>98</v>
      </c>
      <c r="Q2495" t="s">
        <v>134</v>
      </c>
      <c r="T2495" t="s">
        <v>836</v>
      </c>
      <c r="U2495" t="s">
        <v>56</v>
      </c>
      <c r="V2495">
        <v>18.915467</v>
      </c>
      <c r="W2495">
        <v>-70.745593400000004</v>
      </c>
      <c r="X2495" t="s">
        <v>57</v>
      </c>
      <c r="Y2495" t="s">
        <v>57</v>
      </c>
      <c r="Z2495" t="s">
        <v>58</v>
      </c>
      <c r="AA2495" t="s">
        <v>84</v>
      </c>
      <c r="AC2495" t="s">
        <v>60</v>
      </c>
      <c r="AD2495" t="s">
        <v>156</v>
      </c>
      <c r="AF2495" t="s">
        <v>111</v>
      </c>
      <c r="AG2495" t="s">
        <v>64</v>
      </c>
      <c r="AH2495" t="s">
        <v>64</v>
      </c>
      <c r="AI2495" t="s">
        <v>7466</v>
      </c>
      <c r="AJ2495">
        <v>1</v>
      </c>
      <c r="AK2495" t="s">
        <v>837</v>
      </c>
      <c r="AL2495">
        <v>2</v>
      </c>
      <c r="AM2495">
        <v>0</v>
      </c>
      <c r="AN2495" t="s">
        <v>60</v>
      </c>
      <c r="AT2495" s="1">
        <v>43666</v>
      </c>
      <c r="AU2495" t="s">
        <v>13100</v>
      </c>
      <c r="AW2495" t="s">
        <v>71</v>
      </c>
      <c r="AX2495" t="s">
        <v>72</v>
      </c>
    </row>
    <row r="2496" spans="1:50" hidden="1" x14ac:dyDescent="0.25">
      <c r="A2496" t="str">
        <f>INDEX('Community ID'!B:B,MATCH(M2496,'Community ID'!A:A,0))</f>
        <v>La Colonita</v>
      </c>
      <c r="B2496" t="str">
        <f>INDEX('Community ID'!$K:$K,MATCH('Environmental Data'!$N2496,'Community ID'!J:J,0))</f>
        <v>Constanza</v>
      </c>
      <c r="D2496" t="s">
        <v>7467</v>
      </c>
      <c r="G2496" t="s">
        <v>173</v>
      </c>
      <c r="H2496" t="s">
        <v>4063</v>
      </c>
      <c r="I2496">
        <v>33</v>
      </c>
      <c r="J2496">
        <v>8293987819</v>
      </c>
      <c r="K2496" t="s">
        <v>201</v>
      </c>
      <c r="L2496" t="s">
        <v>50</v>
      </c>
      <c r="M2496" t="s">
        <v>7468</v>
      </c>
      <c r="N2496" t="s">
        <v>79</v>
      </c>
      <c r="O2496" t="s">
        <v>98</v>
      </c>
      <c r="T2496" t="s">
        <v>5462</v>
      </c>
      <c r="U2496" t="s">
        <v>56</v>
      </c>
      <c r="V2496">
        <v>18.968625299999999</v>
      </c>
      <c r="W2496">
        <v>-70.658955199999994</v>
      </c>
      <c r="X2496" t="s">
        <v>196</v>
      </c>
      <c r="Y2496" t="s">
        <v>196</v>
      </c>
      <c r="Z2496" t="s">
        <v>58</v>
      </c>
      <c r="AA2496" t="s">
        <v>155</v>
      </c>
      <c r="AB2496" t="s">
        <v>60</v>
      </c>
      <c r="AD2496" t="s">
        <v>156</v>
      </c>
      <c r="AE2496" t="s">
        <v>176</v>
      </c>
      <c r="AF2496" t="s">
        <v>63</v>
      </c>
      <c r="AG2496" t="s">
        <v>621</v>
      </c>
      <c r="AH2496" t="s">
        <v>7469</v>
      </c>
      <c r="AI2496" t="s">
        <v>7470</v>
      </c>
      <c r="AJ2496">
        <v>1</v>
      </c>
      <c r="AK2496" t="s">
        <v>6727</v>
      </c>
      <c r="AL2496">
        <v>1</v>
      </c>
      <c r="AM2496">
        <v>0</v>
      </c>
      <c r="AN2496" t="s">
        <v>60</v>
      </c>
      <c r="AT2496" s="1">
        <v>43665</v>
      </c>
      <c r="AU2496" t="s">
        <v>13101</v>
      </c>
      <c r="AW2496" t="s">
        <v>71</v>
      </c>
      <c r="AX2496" t="s">
        <v>72</v>
      </c>
    </row>
    <row r="2497" spans="1:50" hidden="1" x14ac:dyDescent="0.25">
      <c r="A2497" t="str">
        <f>INDEX('Community ID'!B:B,MATCH(M2497,'Community ID'!A:A,0))</f>
        <v>La Cotorra</v>
      </c>
      <c r="B2497" t="str">
        <f>INDEX('Community ID'!$K:$K,MATCH('Environmental Data'!$N2497,'Community ID'!J:J,0))</f>
        <v>Constanza</v>
      </c>
      <c r="D2497" t="s">
        <v>7471</v>
      </c>
      <c r="F2497" t="s">
        <v>7472</v>
      </c>
      <c r="G2497" t="s">
        <v>173</v>
      </c>
      <c r="H2497" t="s">
        <v>7473</v>
      </c>
      <c r="I2497">
        <v>24</v>
      </c>
      <c r="J2497">
        <v>8298825223</v>
      </c>
      <c r="K2497" t="s">
        <v>132</v>
      </c>
      <c r="L2497" t="s">
        <v>127</v>
      </c>
      <c r="M2497" t="s">
        <v>6610</v>
      </c>
      <c r="N2497" t="s">
        <v>79</v>
      </c>
      <c r="O2497" t="s">
        <v>98</v>
      </c>
      <c r="T2497" t="s">
        <v>5462</v>
      </c>
      <c r="U2497" t="s">
        <v>56</v>
      </c>
      <c r="V2497">
        <v>18.968625299999999</v>
      </c>
      <c r="W2497">
        <v>-70.658955199999994</v>
      </c>
      <c r="X2497" t="s">
        <v>82</v>
      </c>
      <c r="Y2497" t="s">
        <v>57</v>
      </c>
      <c r="Z2497" t="s">
        <v>58</v>
      </c>
      <c r="AA2497" t="s">
        <v>155</v>
      </c>
      <c r="AB2497" t="s">
        <v>60</v>
      </c>
      <c r="AD2497" t="s">
        <v>156</v>
      </c>
      <c r="AE2497" t="s">
        <v>176</v>
      </c>
      <c r="AF2497" t="s">
        <v>63</v>
      </c>
      <c r="AG2497" t="s">
        <v>87</v>
      </c>
      <c r="AH2497" t="s">
        <v>621</v>
      </c>
      <c r="AI2497" t="s">
        <v>7474</v>
      </c>
      <c r="AJ2497">
        <v>1</v>
      </c>
      <c r="AK2497" t="s">
        <v>7475</v>
      </c>
      <c r="AL2497">
        <v>5</v>
      </c>
      <c r="AM2497">
        <v>1</v>
      </c>
      <c r="AN2497" t="s">
        <v>60</v>
      </c>
      <c r="AT2497" s="1">
        <v>43665</v>
      </c>
      <c r="AU2497" t="s">
        <v>13102</v>
      </c>
      <c r="AW2497" t="s">
        <v>71</v>
      </c>
      <c r="AX2497" t="s">
        <v>72</v>
      </c>
    </row>
    <row r="2498" spans="1:50" hidden="1" x14ac:dyDescent="0.25">
      <c r="A2498" t="str">
        <f>INDEX('Community ID'!B:B,MATCH(M2498,'Community ID'!A:A,0))</f>
        <v>La Cotorra</v>
      </c>
      <c r="B2498" t="str">
        <f>INDEX('Community ID'!$K:$K,MATCH('Environmental Data'!$N2498,'Community ID'!J:J,0))</f>
        <v>Constanza</v>
      </c>
      <c r="D2498" t="s">
        <v>7476</v>
      </c>
      <c r="G2498" t="s">
        <v>173</v>
      </c>
      <c r="H2498" t="s">
        <v>7477</v>
      </c>
      <c r="I2498">
        <v>21</v>
      </c>
      <c r="J2498">
        <v>8492780614</v>
      </c>
      <c r="K2498" t="s">
        <v>132</v>
      </c>
      <c r="L2498" t="s">
        <v>118</v>
      </c>
      <c r="M2498" t="s">
        <v>6610</v>
      </c>
      <c r="N2498" t="s">
        <v>79</v>
      </c>
      <c r="O2498" t="s">
        <v>80</v>
      </c>
      <c r="S2498">
        <v>40208846200</v>
      </c>
      <c r="T2498" t="s">
        <v>5462</v>
      </c>
      <c r="U2498" t="s">
        <v>56</v>
      </c>
      <c r="V2498">
        <v>18.964438999999999</v>
      </c>
      <c r="W2498">
        <v>-70.675602600000005</v>
      </c>
      <c r="X2498" t="s">
        <v>100</v>
      </c>
      <c r="Y2498" t="s">
        <v>100</v>
      </c>
      <c r="Z2498" t="s">
        <v>58</v>
      </c>
      <c r="AA2498" t="s">
        <v>155</v>
      </c>
      <c r="AB2498" t="s">
        <v>60</v>
      </c>
      <c r="AD2498" t="s">
        <v>156</v>
      </c>
      <c r="AE2498" t="s">
        <v>157</v>
      </c>
      <c r="AF2498" t="s">
        <v>111</v>
      </c>
      <c r="AG2498" t="s">
        <v>621</v>
      </c>
      <c r="AH2498" t="s">
        <v>621</v>
      </c>
      <c r="AI2498" t="s">
        <v>5752</v>
      </c>
      <c r="AJ2498">
        <v>1</v>
      </c>
      <c r="AK2498" t="s">
        <v>4942</v>
      </c>
      <c r="AL2498">
        <v>3</v>
      </c>
      <c r="AM2498">
        <v>1</v>
      </c>
      <c r="AN2498" t="s">
        <v>60</v>
      </c>
      <c r="AT2498" s="1">
        <v>43665</v>
      </c>
      <c r="AU2498" t="s">
        <v>13103</v>
      </c>
      <c r="AW2498" t="s">
        <v>71</v>
      </c>
      <c r="AX2498" t="s">
        <v>72</v>
      </c>
    </row>
    <row r="2499" spans="1:50" hidden="1" x14ac:dyDescent="0.25">
      <c r="A2499" t="str">
        <f>INDEX('Community ID'!B:B,MATCH(M2499,'Community ID'!A:A,0))</f>
        <v>La Cotorra</v>
      </c>
      <c r="B2499" t="str">
        <f>INDEX('Community ID'!$K:$K,MATCH('Environmental Data'!$N2499,'Community ID'!J:J,0))</f>
        <v>Constanza</v>
      </c>
      <c r="D2499" t="s">
        <v>7478</v>
      </c>
      <c r="F2499" t="s">
        <v>4466</v>
      </c>
      <c r="G2499" t="s">
        <v>173</v>
      </c>
      <c r="H2499" s="1">
        <v>33429</v>
      </c>
      <c r="I2499">
        <v>30</v>
      </c>
      <c r="K2499" t="s">
        <v>132</v>
      </c>
      <c r="L2499" t="s">
        <v>127</v>
      </c>
      <c r="M2499" t="s">
        <v>7479</v>
      </c>
      <c r="N2499" t="s">
        <v>79</v>
      </c>
      <c r="O2499" t="s">
        <v>98</v>
      </c>
      <c r="T2499" t="s">
        <v>5462</v>
      </c>
      <c r="U2499" t="s">
        <v>56</v>
      </c>
      <c r="V2499">
        <v>18.963272100000001</v>
      </c>
      <c r="W2499">
        <v>-70.668336100000005</v>
      </c>
      <c r="X2499" t="s">
        <v>82</v>
      </c>
      <c r="Y2499" t="s">
        <v>196</v>
      </c>
      <c r="Z2499" t="s">
        <v>110</v>
      </c>
      <c r="AA2499" t="s">
        <v>84</v>
      </c>
      <c r="AC2499" t="s">
        <v>60</v>
      </c>
      <c r="AD2499" t="s">
        <v>156</v>
      </c>
      <c r="AE2499" t="s">
        <v>176</v>
      </c>
      <c r="AF2499" t="s">
        <v>63</v>
      </c>
      <c r="AG2499" t="s">
        <v>621</v>
      </c>
      <c r="AH2499" t="s">
        <v>621</v>
      </c>
      <c r="AI2499" t="s">
        <v>5752</v>
      </c>
      <c r="AJ2499">
        <v>1</v>
      </c>
      <c r="AK2499" t="s">
        <v>4972</v>
      </c>
      <c r="AL2499">
        <v>4</v>
      </c>
      <c r="AM2499">
        <v>2</v>
      </c>
      <c r="AN2499" t="s">
        <v>60</v>
      </c>
      <c r="AT2499" s="1">
        <v>43665</v>
      </c>
      <c r="AU2499" t="s">
        <v>13104</v>
      </c>
      <c r="AW2499" t="s">
        <v>71</v>
      </c>
      <c r="AX2499" t="s">
        <v>72</v>
      </c>
    </row>
    <row r="2500" spans="1:50" hidden="1" x14ac:dyDescent="0.25">
      <c r="A2500" t="str">
        <f>INDEX('Community ID'!B:B,MATCH(M2500,'Community ID'!A:A,0))</f>
        <v>La Cotorra</v>
      </c>
      <c r="B2500" t="str">
        <f>INDEX('Community ID'!$K:$K,MATCH('Environmental Data'!$N2500,'Community ID'!J:J,0))</f>
        <v>Constanza</v>
      </c>
      <c r="D2500" t="s">
        <v>7480</v>
      </c>
      <c r="F2500" t="s">
        <v>5565</v>
      </c>
      <c r="G2500" t="s">
        <v>173</v>
      </c>
      <c r="H2500" t="s">
        <v>7481</v>
      </c>
      <c r="I2500">
        <v>51</v>
      </c>
      <c r="J2500">
        <v>8294049286</v>
      </c>
      <c r="K2500" t="s">
        <v>76</v>
      </c>
      <c r="L2500" t="s">
        <v>50</v>
      </c>
      <c r="M2500" t="s">
        <v>6610</v>
      </c>
      <c r="N2500" t="s">
        <v>97</v>
      </c>
      <c r="O2500" t="s">
        <v>98</v>
      </c>
      <c r="S2500">
        <v>5300301479</v>
      </c>
      <c r="T2500" t="s">
        <v>5462</v>
      </c>
      <c r="U2500" t="s">
        <v>56</v>
      </c>
      <c r="V2500">
        <v>18.970596799999999</v>
      </c>
      <c r="W2500">
        <v>-70.650491799999998</v>
      </c>
      <c r="X2500" t="s">
        <v>82</v>
      </c>
      <c r="Y2500" t="s">
        <v>82</v>
      </c>
      <c r="Z2500" t="s">
        <v>58</v>
      </c>
      <c r="AA2500" t="s">
        <v>84</v>
      </c>
      <c r="AB2500" t="s">
        <v>60</v>
      </c>
      <c r="AD2500" t="s">
        <v>156</v>
      </c>
      <c r="AE2500" t="s">
        <v>157</v>
      </c>
      <c r="AF2500" t="s">
        <v>111</v>
      </c>
      <c r="AG2500" t="s">
        <v>621</v>
      </c>
      <c r="AH2500" t="s">
        <v>621</v>
      </c>
      <c r="AI2500" t="s">
        <v>6371</v>
      </c>
      <c r="AJ2500">
        <v>1</v>
      </c>
      <c r="AK2500" t="s">
        <v>881</v>
      </c>
      <c r="AL2500">
        <v>1</v>
      </c>
      <c r="AM2500">
        <v>0</v>
      </c>
      <c r="AN2500" t="s">
        <v>60</v>
      </c>
      <c r="AT2500" s="1">
        <v>43665</v>
      </c>
      <c r="AU2500" t="s">
        <v>13105</v>
      </c>
      <c r="AW2500" t="s">
        <v>71</v>
      </c>
      <c r="AX2500" t="s">
        <v>72</v>
      </c>
    </row>
    <row r="2501" spans="1:50" hidden="1" x14ac:dyDescent="0.25">
      <c r="A2501" t="str">
        <f>INDEX('Community ID'!B:B,MATCH(M2501,'Community ID'!A:A,0))</f>
        <v>La Cotorra</v>
      </c>
      <c r="B2501" t="str">
        <f>INDEX('Community ID'!$K:$K,MATCH('Environmental Data'!$N2501,'Community ID'!J:J,0))</f>
        <v>Constanza</v>
      </c>
      <c r="D2501" t="s">
        <v>7482</v>
      </c>
      <c r="F2501" t="s">
        <v>231</v>
      </c>
      <c r="G2501" t="s">
        <v>173</v>
      </c>
      <c r="H2501" s="1">
        <v>32116</v>
      </c>
      <c r="I2501">
        <v>34</v>
      </c>
      <c r="J2501">
        <v>8097030682</v>
      </c>
      <c r="K2501" t="s">
        <v>76</v>
      </c>
      <c r="L2501" t="s">
        <v>127</v>
      </c>
      <c r="M2501" t="s">
        <v>6610</v>
      </c>
      <c r="N2501" t="s">
        <v>79</v>
      </c>
      <c r="O2501" t="s">
        <v>98</v>
      </c>
      <c r="S2501">
        <v>5300383139</v>
      </c>
      <c r="T2501" t="s">
        <v>5462</v>
      </c>
      <c r="U2501" t="s">
        <v>56</v>
      </c>
      <c r="V2501">
        <v>18.969379799999999</v>
      </c>
      <c r="W2501">
        <v>-70.655696500000005</v>
      </c>
      <c r="X2501" t="s">
        <v>82</v>
      </c>
      <c r="Y2501" t="s">
        <v>82</v>
      </c>
      <c r="Z2501" t="s">
        <v>58</v>
      </c>
      <c r="AA2501" t="s">
        <v>84</v>
      </c>
      <c r="AC2501" t="s">
        <v>60</v>
      </c>
      <c r="AD2501" t="s">
        <v>156</v>
      </c>
      <c r="AE2501" t="s">
        <v>157</v>
      </c>
      <c r="AF2501" t="s">
        <v>63</v>
      </c>
      <c r="AG2501" t="s">
        <v>621</v>
      </c>
      <c r="AH2501" t="s">
        <v>621</v>
      </c>
      <c r="AI2501" t="s">
        <v>5752</v>
      </c>
      <c r="AJ2501">
        <v>1</v>
      </c>
      <c r="AK2501" t="s">
        <v>7483</v>
      </c>
      <c r="AL2501">
        <v>3</v>
      </c>
      <c r="AM2501">
        <v>0</v>
      </c>
      <c r="AN2501" t="s">
        <v>60</v>
      </c>
      <c r="AT2501" s="1">
        <v>43665</v>
      </c>
      <c r="AU2501" t="s">
        <v>13106</v>
      </c>
      <c r="AW2501" t="s">
        <v>71</v>
      </c>
      <c r="AX2501" t="s">
        <v>72</v>
      </c>
    </row>
    <row r="2502" spans="1:50" hidden="1" x14ac:dyDescent="0.25">
      <c r="A2502" t="str">
        <f>INDEX('Community ID'!B:B,MATCH(M2502,'Community ID'!A:A,0))</f>
        <v>La Cotorra</v>
      </c>
      <c r="B2502" t="str">
        <f>INDEX('Community ID'!$K:$K,MATCH('Environmental Data'!$N2502,'Community ID'!J:J,0))</f>
        <v>Constanza</v>
      </c>
      <c r="D2502" t="s">
        <v>7484</v>
      </c>
      <c r="F2502" t="s">
        <v>7485</v>
      </c>
      <c r="G2502" t="s">
        <v>173</v>
      </c>
      <c r="H2502" t="s">
        <v>7486</v>
      </c>
      <c r="I2502">
        <v>31</v>
      </c>
      <c r="J2502">
        <v>8292848254</v>
      </c>
      <c r="K2502" t="s">
        <v>132</v>
      </c>
      <c r="L2502" t="s">
        <v>127</v>
      </c>
      <c r="M2502" t="s">
        <v>6610</v>
      </c>
      <c r="N2502" t="s">
        <v>79</v>
      </c>
      <c r="O2502" t="s">
        <v>98</v>
      </c>
      <c r="S2502">
        <v>40220087346</v>
      </c>
      <c r="T2502" t="s">
        <v>5462</v>
      </c>
      <c r="U2502" t="s">
        <v>56</v>
      </c>
      <c r="V2502">
        <v>18.969379799999999</v>
      </c>
      <c r="W2502">
        <v>-70.655696500000005</v>
      </c>
      <c r="X2502" t="s">
        <v>82</v>
      </c>
      <c r="Y2502" t="s">
        <v>82</v>
      </c>
      <c r="Z2502" t="s">
        <v>58</v>
      </c>
      <c r="AA2502" t="s">
        <v>84</v>
      </c>
      <c r="AC2502" t="s">
        <v>60</v>
      </c>
      <c r="AD2502" t="s">
        <v>156</v>
      </c>
      <c r="AE2502" t="s">
        <v>176</v>
      </c>
      <c r="AF2502" t="s">
        <v>111</v>
      </c>
      <c r="AG2502" t="s">
        <v>1079</v>
      </c>
      <c r="AH2502" t="s">
        <v>7469</v>
      </c>
      <c r="AI2502" t="s">
        <v>7487</v>
      </c>
      <c r="AJ2502">
        <v>1</v>
      </c>
      <c r="AK2502" t="s">
        <v>1880</v>
      </c>
      <c r="AL2502">
        <v>5</v>
      </c>
      <c r="AM2502">
        <v>1</v>
      </c>
      <c r="AN2502" t="s">
        <v>60</v>
      </c>
      <c r="AT2502" s="1">
        <v>43665</v>
      </c>
      <c r="AU2502" t="s">
        <v>13107</v>
      </c>
      <c r="AW2502" t="s">
        <v>71</v>
      </c>
      <c r="AX2502" t="s">
        <v>72</v>
      </c>
    </row>
    <row r="2503" spans="1:50" hidden="1" x14ac:dyDescent="0.25">
      <c r="A2503" t="str">
        <f>INDEX('Community ID'!B:B,MATCH(M2503,'Community ID'!A:A,0))</f>
        <v>La Cotorra</v>
      </c>
      <c r="B2503" t="str">
        <f>INDEX('Community ID'!$K:$K,MATCH('Environmental Data'!$N2503,'Community ID'!J:J,0))</f>
        <v>Constanza</v>
      </c>
      <c r="D2503" t="s">
        <v>7488</v>
      </c>
      <c r="F2503" t="s">
        <v>1316</v>
      </c>
      <c r="G2503" t="s">
        <v>173</v>
      </c>
      <c r="H2503" s="1">
        <v>26155</v>
      </c>
      <c r="I2503">
        <v>50</v>
      </c>
      <c r="J2503">
        <v>8097088262</v>
      </c>
      <c r="K2503" t="s">
        <v>76</v>
      </c>
      <c r="L2503" t="s">
        <v>50</v>
      </c>
      <c r="M2503" t="s">
        <v>6610</v>
      </c>
      <c r="N2503" t="s">
        <v>79</v>
      </c>
      <c r="O2503" t="s">
        <v>98</v>
      </c>
      <c r="S2503">
        <v>5300055026</v>
      </c>
      <c r="T2503" t="s">
        <v>5462</v>
      </c>
      <c r="U2503" t="s">
        <v>56</v>
      </c>
      <c r="V2503">
        <v>18.969379799999999</v>
      </c>
      <c r="W2503">
        <v>-70.655696500000005</v>
      </c>
      <c r="X2503" t="s">
        <v>82</v>
      </c>
      <c r="Y2503" t="s">
        <v>82</v>
      </c>
      <c r="Z2503" t="s">
        <v>58</v>
      </c>
      <c r="AA2503" t="s">
        <v>155</v>
      </c>
      <c r="AC2503" t="s">
        <v>60</v>
      </c>
      <c r="AD2503" t="s">
        <v>156</v>
      </c>
      <c r="AE2503" t="s">
        <v>157</v>
      </c>
      <c r="AF2503" t="s">
        <v>63</v>
      </c>
      <c r="AG2503" t="s">
        <v>621</v>
      </c>
      <c r="AH2503" t="s">
        <v>7469</v>
      </c>
      <c r="AI2503" t="s">
        <v>7487</v>
      </c>
      <c r="AJ2503">
        <v>1</v>
      </c>
      <c r="AK2503" t="s">
        <v>3824</v>
      </c>
      <c r="AL2503">
        <v>8</v>
      </c>
      <c r="AM2503">
        <v>5</v>
      </c>
      <c r="AN2503" t="s">
        <v>60</v>
      </c>
      <c r="AT2503" s="1">
        <v>43665</v>
      </c>
      <c r="AU2503" t="s">
        <v>13108</v>
      </c>
      <c r="AW2503" t="s">
        <v>71</v>
      </c>
      <c r="AX2503" t="s">
        <v>72</v>
      </c>
    </row>
    <row r="2504" spans="1:50" hidden="1" x14ac:dyDescent="0.25">
      <c r="A2504" t="str">
        <f>INDEX('Community ID'!B:B,MATCH(M2504,'Community ID'!A:A,0))</f>
        <v>La Cotorra</v>
      </c>
      <c r="B2504" t="str">
        <f>INDEX('Community ID'!$K:$K,MATCH('Environmental Data'!$N2504,'Community ID'!J:J,0))</f>
        <v>Constanza</v>
      </c>
      <c r="D2504" t="s">
        <v>7489</v>
      </c>
      <c r="F2504" t="s">
        <v>7490</v>
      </c>
      <c r="G2504" t="s">
        <v>173</v>
      </c>
      <c r="H2504" t="s">
        <v>7491</v>
      </c>
      <c r="I2504">
        <v>49</v>
      </c>
      <c r="J2504">
        <v>8292639615</v>
      </c>
      <c r="K2504" t="s">
        <v>76</v>
      </c>
      <c r="L2504" t="s">
        <v>127</v>
      </c>
      <c r="M2504" t="s">
        <v>6610</v>
      </c>
      <c r="N2504" t="s">
        <v>97</v>
      </c>
      <c r="O2504" t="s">
        <v>98</v>
      </c>
      <c r="S2504">
        <v>5300284139</v>
      </c>
      <c r="T2504" t="s">
        <v>5462</v>
      </c>
      <c r="U2504" t="s">
        <v>56</v>
      </c>
      <c r="V2504">
        <v>18.962244900000002</v>
      </c>
      <c r="W2504">
        <v>-70.668707800000007</v>
      </c>
      <c r="X2504" t="s">
        <v>82</v>
      </c>
      <c r="Y2504" t="s">
        <v>82</v>
      </c>
      <c r="Z2504" t="s">
        <v>58</v>
      </c>
      <c r="AA2504" t="s">
        <v>84</v>
      </c>
      <c r="AB2504" t="s">
        <v>60</v>
      </c>
      <c r="AD2504" t="s">
        <v>156</v>
      </c>
      <c r="AE2504" t="s">
        <v>157</v>
      </c>
      <c r="AF2504" t="s">
        <v>111</v>
      </c>
      <c r="AG2504" t="s">
        <v>135</v>
      </c>
      <c r="AH2504" t="s">
        <v>135</v>
      </c>
      <c r="AI2504" t="s">
        <v>7492</v>
      </c>
      <c r="AJ2504">
        <v>1</v>
      </c>
      <c r="AK2504" t="s">
        <v>7493</v>
      </c>
      <c r="AL2504">
        <v>1</v>
      </c>
      <c r="AM2504">
        <v>0</v>
      </c>
      <c r="AN2504" t="s">
        <v>60</v>
      </c>
      <c r="AT2504" s="1">
        <v>43665</v>
      </c>
      <c r="AU2504" t="s">
        <v>13109</v>
      </c>
      <c r="AW2504" t="s">
        <v>71</v>
      </c>
      <c r="AX2504" t="s">
        <v>72</v>
      </c>
    </row>
    <row r="2505" spans="1:50" hidden="1" x14ac:dyDescent="0.25">
      <c r="A2505" t="str">
        <f>INDEX('Community ID'!B:B,MATCH(M2505,'Community ID'!A:A,0))</f>
        <v>La Cotorra</v>
      </c>
      <c r="B2505" t="str">
        <f>INDEX('Community ID'!$K:$K,MATCH('Environmental Data'!$N2505,'Community ID'!J:J,0))</f>
        <v>Constanza</v>
      </c>
      <c r="D2505" t="s">
        <v>7500</v>
      </c>
      <c r="F2505" t="s">
        <v>7501</v>
      </c>
      <c r="G2505" t="s">
        <v>173</v>
      </c>
      <c r="H2505" s="1">
        <v>37167</v>
      </c>
      <c r="I2505">
        <v>20</v>
      </c>
      <c r="J2505">
        <v>8298500295</v>
      </c>
      <c r="K2505" t="s">
        <v>76</v>
      </c>
      <c r="L2505" t="s">
        <v>118</v>
      </c>
      <c r="M2505" t="s">
        <v>7479</v>
      </c>
      <c r="N2505" t="s">
        <v>97</v>
      </c>
      <c r="O2505" t="s">
        <v>98</v>
      </c>
      <c r="T2505" t="s">
        <v>5462</v>
      </c>
      <c r="U2505" t="s">
        <v>56</v>
      </c>
      <c r="V2505">
        <v>18.962244900000002</v>
      </c>
      <c r="W2505">
        <v>-70.668707800000007</v>
      </c>
      <c r="X2505" t="s">
        <v>196</v>
      </c>
      <c r="Y2505" t="s">
        <v>196</v>
      </c>
      <c r="Z2505" t="s">
        <v>58</v>
      </c>
      <c r="AA2505" t="s">
        <v>84</v>
      </c>
      <c r="AC2505" t="s">
        <v>60</v>
      </c>
      <c r="AD2505" t="s">
        <v>156</v>
      </c>
      <c r="AE2505" t="s">
        <v>176</v>
      </c>
      <c r="AF2505" t="s">
        <v>63</v>
      </c>
      <c r="AG2505" t="s">
        <v>135</v>
      </c>
      <c r="AH2505" t="s">
        <v>135</v>
      </c>
      <c r="AI2505" t="s">
        <v>7502</v>
      </c>
      <c r="AK2505" t="s">
        <v>66</v>
      </c>
      <c r="AL2505">
        <v>2</v>
      </c>
      <c r="AM2505">
        <v>1</v>
      </c>
      <c r="AN2505" t="s">
        <v>61</v>
      </c>
      <c r="AT2505" s="1">
        <v>43665</v>
      </c>
      <c r="AU2505" t="s">
        <v>13110</v>
      </c>
      <c r="AW2505" t="s">
        <v>71</v>
      </c>
      <c r="AX2505" t="s">
        <v>72</v>
      </c>
    </row>
    <row r="2506" spans="1:50" hidden="1" x14ac:dyDescent="0.25">
      <c r="A2506" t="str">
        <f>INDEX('Community ID'!B:B,MATCH(M2506,'Community ID'!A:A,0))</f>
        <v>La Cotorra</v>
      </c>
      <c r="B2506" t="str">
        <f>INDEX('Community ID'!$K:$K,MATCH('Environmental Data'!$N2506,'Community ID'!J:J,0))</f>
        <v>Constanza</v>
      </c>
      <c r="D2506" t="s">
        <v>7494</v>
      </c>
      <c r="F2506" t="s">
        <v>7495</v>
      </c>
      <c r="G2506" t="s">
        <v>151</v>
      </c>
      <c r="H2506" s="1">
        <v>36718</v>
      </c>
      <c r="I2506">
        <v>21</v>
      </c>
      <c r="K2506" t="s">
        <v>76</v>
      </c>
      <c r="L2506" t="s">
        <v>1907</v>
      </c>
      <c r="M2506" t="s">
        <v>6610</v>
      </c>
      <c r="N2506" t="s">
        <v>79</v>
      </c>
      <c r="O2506" t="s">
        <v>98</v>
      </c>
      <c r="S2506">
        <v>40211586306</v>
      </c>
      <c r="T2506" t="s">
        <v>5462</v>
      </c>
      <c r="U2506" t="s">
        <v>56</v>
      </c>
      <c r="V2506">
        <v>18.965807900000001</v>
      </c>
      <c r="W2506">
        <v>-70.665105800000006</v>
      </c>
      <c r="X2506" t="s">
        <v>82</v>
      </c>
      <c r="Y2506" t="s">
        <v>82</v>
      </c>
      <c r="Z2506" t="s">
        <v>58</v>
      </c>
      <c r="AA2506" t="s">
        <v>84</v>
      </c>
      <c r="AC2506" t="s">
        <v>60</v>
      </c>
      <c r="AD2506" t="s">
        <v>156</v>
      </c>
      <c r="AE2506" t="s">
        <v>157</v>
      </c>
      <c r="AF2506" t="s">
        <v>111</v>
      </c>
      <c r="AG2506" t="s">
        <v>7496</v>
      </c>
      <c r="AH2506" t="s">
        <v>7496</v>
      </c>
      <c r="AI2506" t="s">
        <v>7497</v>
      </c>
      <c r="AJ2506">
        <v>1</v>
      </c>
      <c r="AK2506" t="s">
        <v>66</v>
      </c>
      <c r="AL2506">
        <v>4</v>
      </c>
      <c r="AM2506">
        <v>0</v>
      </c>
      <c r="AN2506" t="s">
        <v>60</v>
      </c>
      <c r="AT2506" s="1">
        <v>43665</v>
      </c>
      <c r="AU2506" t="s">
        <v>13111</v>
      </c>
      <c r="AW2506" t="s">
        <v>71</v>
      </c>
      <c r="AX2506" t="s">
        <v>72</v>
      </c>
    </row>
    <row r="2507" spans="1:50" hidden="1" x14ac:dyDescent="0.25">
      <c r="A2507" t="str">
        <f>INDEX('Community ID'!B:B,MATCH(M2507,'Community ID'!A:A,0))</f>
        <v>La Cotorra</v>
      </c>
      <c r="B2507" t="str">
        <f>INDEX('Community ID'!$K:$K,MATCH('Environmental Data'!$N2507,'Community ID'!J:J,0))</f>
        <v>Constanza</v>
      </c>
      <c r="D2507" t="s">
        <v>7498</v>
      </c>
      <c r="F2507" t="s">
        <v>7499</v>
      </c>
      <c r="G2507" t="s">
        <v>173</v>
      </c>
      <c r="H2507" s="1">
        <v>27852</v>
      </c>
      <c r="I2507">
        <v>45</v>
      </c>
      <c r="K2507" t="s">
        <v>76</v>
      </c>
      <c r="L2507" t="s">
        <v>127</v>
      </c>
      <c r="M2507" t="s">
        <v>6610</v>
      </c>
      <c r="N2507" t="s">
        <v>79</v>
      </c>
      <c r="O2507" t="s">
        <v>98</v>
      </c>
      <c r="S2507">
        <v>5300307617</v>
      </c>
      <c r="T2507" t="s">
        <v>5462</v>
      </c>
      <c r="U2507" t="s">
        <v>56</v>
      </c>
      <c r="V2507">
        <v>18.969379799999999</v>
      </c>
      <c r="W2507">
        <v>-70.655696500000005</v>
      </c>
      <c r="X2507" t="s">
        <v>82</v>
      </c>
      <c r="Y2507" t="s">
        <v>82</v>
      </c>
      <c r="Z2507" t="s">
        <v>58</v>
      </c>
      <c r="AA2507" t="s">
        <v>84</v>
      </c>
      <c r="AC2507" t="s">
        <v>60</v>
      </c>
      <c r="AD2507" t="s">
        <v>156</v>
      </c>
      <c r="AE2507" t="s">
        <v>157</v>
      </c>
      <c r="AF2507" t="s">
        <v>63</v>
      </c>
      <c r="AG2507" t="s">
        <v>1079</v>
      </c>
      <c r="AH2507" t="s">
        <v>1076</v>
      </c>
      <c r="AI2507" t="s">
        <v>5752</v>
      </c>
      <c r="AJ2507">
        <v>1</v>
      </c>
      <c r="AK2507" t="s">
        <v>811</v>
      </c>
      <c r="AL2507">
        <v>2</v>
      </c>
      <c r="AM2507">
        <v>0</v>
      </c>
      <c r="AN2507" t="s">
        <v>60</v>
      </c>
      <c r="AT2507" s="1">
        <v>43665</v>
      </c>
      <c r="AU2507" t="s">
        <v>13112</v>
      </c>
      <c r="AW2507" t="s">
        <v>71</v>
      </c>
      <c r="AX2507" t="s">
        <v>72</v>
      </c>
    </row>
    <row r="2508" spans="1:50" hidden="1" x14ac:dyDescent="0.25">
      <c r="A2508" t="str">
        <f>INDEX('Community ID'!B:B,MATCH(M2508,'Community ID'!A:A,0))</f>
        <v>La Cotorra</v>
      </c>
      <c r="B2508" t="str">
        <f>INDEX('Community ID'!$K:$K,MATCH('Environmental Data'!$N2508,'Community ID'!J:J,0))</f>
        <v>Constanza</v>
      </c>
      <c r="D2508" t="s">
        <v>7503</v>
      </c>
      <c r="F2508" t="s">
        <v>7504</v>
      </c>
      <c r="G2508" t="s">
        <v>151</v>
      </c>
      <c r="H2508" t="s">
        <v>7505</v>
      </c>
      <c r="I2508">
        <v>27</v>
      </c>
      <c r="K2508" t="s">
        <v>76</v>
      </c>
      <c r="L2508" t="s">
        <v>77</v>
      </c>
      <c r="M2508" t="s">
        <v>6610</v>
      </c>
      <c r="N2508" t="s">
        <v>79</v>
      </c>
      <c r="O2508" t="s">
        <v>98</v>
      </c>
      <c r="T2508" t="s">
        <v>5462</v>
      </c>
      <c r="U2508" t="s">
        <v>56</v>
      </c>
      <c r="V2508">
        <v>18.965717399999999</v>
      </c>
      <c r="W2508">
        <v>-70.664618599999997</v>
      </c>
      <c r="X2508" t="s">
        <v>82</v>
      </c>
      <c r="Y2508" t="s">
        <v>82</v>
      </c>
      <c r="Z2508" t="s">
        <v>58</v>
      </c>
      <c r="AA2508" t="s">
        <v>84</v>
      </c>
      <c r="AC2508" t="s">
        <v>60</v>
      </c>
      <c r="AD2508" t="s">
        <v>156</v>
      </c>
      <c r="AE2508" t="s">
        <v>157</v>
      </c>
      <c r="AF2508" t="s">
        <v>111</v>
      </c>
      <c r="AG2508" t="s">
        <v>7496</v>
      </c>
      <c r="AH2508" t="s">
        <v>954</v>
      </c>
      <c r="AI2508" t="s">
        <v>7506</v>
      </c>
      <c r="AJ2508">
        <v>1</v>
      </c>
      <c r="AK2508" t="s">
        <v>6727</v>
      </c>
      <c r="AL2508">
        <v>3</v>
      </c>
      <c r="AM2508">
        <v>0</v>
      </c>
      <c r="AN2508" t="s">
        <v>61</v>
      </c>
      <c r="AT2508" s="1">
        <v>43665</v>
      </c>
      <c r="AU2508" t="s">
        <v>13113</v>
      </c>
      <c r="AW2508" t="s">
        <v>71</v>
      </c>
      <c r="AX2508" t="s">
        <v>72</v>
      </c>
    </row>
    <row r="2509" spans="1:50" hidden="1" x14ac:dyDescent="0.25">
      <c r="A2509" t="str">
        <f>INDEX('Community ID'!B:B,MATCH(M2509,'Community ID'!A:A,0))</f>
        <v>La Cotorra</v>
      </c>
      <c r="B2509" t="str">
        <f>INDEX('Community ID'!$K:$K,MATCH('Environmental Data'!$N2509,'Community ID'!J:J,0))</f>
        <v>Constanza</v>
      </c>
      <c r="D2509" t="s">
        <v>7507</v>
      </c>
      <c r="F2509" t="s">
        <v>46</v>
      </c>
      <c r="G2509" t="s">
        <v>173</v>
      </c>
      <c r="H2509" t="s">
        <v>7508</v>
      </c>
      <c r="I2509">
        <v>26</v>
      </c>
      <c r="K2509" t="s">
        <v>132</v>
      </c>
      <c r="L2509" t="s">
        <v>127</v>
      </c>
      <c r="M2509" t="s">
        <v>7479</v>
      </c>
      <c r="N2509" t="s">
        <v>97</v>
      </c>
      <c r="O2509" t="s">
        <v>98</v>
      </c>
      <c r="S2509">
        <v>40208983979</v>
      </c>
      <c r="T2509" t="s">
        <v>5462</v>
      </c>
      <c r="U2509" t="s">
        <v>56</v>
      </c>
      <c r="V2509">
        <v>18.970596799999999</v>
      </c>
      <c r="W2509">
        <v>-70.650491799999998</v>
      </c>
      <c r="X2509" t="s">
        <v>82</v>
      </c>
      <c r="Y2509" t="s">
        <v>275</v>
      </c>
      <c r="Z2509" t="s">
        <v>58</v>
      </c>
      <c r="AA2509" t="s">
        <v>84</v>
      </c>
      <c r="AB2509" t="s">
        <v>60</v>
      </c>
      <c r="AD2509" t="s">
        <v>156</v>
      </c>
      <c r="AE2509" t="s">
        <v>157</v>
      </c>
      <c r="AF2509" t="s">
        <v>111</v>
      </c>
      <c r="AG2509" t="s">
        <v>1052</v>
      </c>
      <c r="AH2509" t="s">
        <v>621</v>
      </c>
      <c r="AI2509" t="s">
        <v>7509</v>
      </c>
      <c r="AJ2509">
        <v>1</v>
      </c>
      <c r="AK2509" t="s">
        <v>989</v>
      </c>
      <c r="AL2509">
        <v>7</v>
      </c>
      <c r="AM2509">
        <v>2</v>
      </c>
      <c r="AN2509" t="s">
        <v>61</v>
      </c>
      <c r="AT2509" s="1">
        <v>43665</v>
      </c>
      <c r="AU2509" t="s">
        <v>13114</v>
      </c>
      <c r="AW2509" t="s">
        <v>71</v>
      </c>
      <c r="AX2509" t="s">
        <v>72</v>
      </c>
    </row>
    <row r="2510" spans="1:50" hidden="1" x14ac:dyDescent="0.25">
      <c r="A2510" t="str">
        <f>INDEX('Community ID'!B:B,MATCH(M2510,'Community ID'!A:A,0))</f>
        <v>La Cotorra</v>
      </c>
      <c r="B2510" t="str">
        <f>INDEX('Community ID'!$K:$K,MATCH('Environmental Data'!$N2510,'Community ID'!J:J,0))</f>
        <v>Constanza</v>
      </c>
      <c r="D2510" t="s">
        <v>7510</v>
      </c>
      <c r="F2510" t="s">
        <v>7511</v>
      </c>
      <c r="G2510" t="s">
        <v>151</v>
      </c>
      <c r="H2510" t="s">
        <v>7512</v>
      </c>
      <c r="I2510">
        <v>29</v>
      </c>
      <c r="J2510">
        <v>8296019260</v>
      </c>
      <c r="K2510" t="s">
        <v>201</v>
      </c>
      <c r="L2510" t="s">
        <v>77</v>
      </c>
      <c r="M2510" t="s">
        <v>6610</v>
      </c>
      <c r="N2510" t="s">
        <v>79</v>
      </c>
      <c r="O2510" t="s">
        <v>53</v>
      </c>
      <c r="S2510">
        <v>40226960629</v>
      </c>
      <c r="T2510" t="s">
        <v>5462</v>
      </c>
      <c r="U2510" t="s">
        <v>56</v>
      </c>
      <c r="V2510">
        <v>18.964224099999999</v>
      </c>
      <c r="W2510">
        <v>-70.670566600000001</v>
      </c>
      <c r="X2510" t="s">
        <v>82</v>
      </c>
      <c r="Y2510" t="s">
        <v>275</v>
      </c>
      <c r="Z2510" t="s">
        <v>58</v>
      </c>
      <c r="AA2510" t="s">
        <v>84</v>
      </c>
      <c r="AC2510" t="s">
        <v>60</v>
      </c>
      <c r="AD2510" t="s">
        <v>156</v>
      </c>
      <c r="AE2510" t="s">
        <v>157</v>
      </c>
      <c r="AF2510" t="s">
        <v>63</v>
      </c>
      <c r="AG2510" t="s">
        <v>1079</v>
      </c>
      <c r="AH2510" t="s">
        <v>7469</v>
      </c>
      <c r="AI2510" t="s">
        <v>307</v>
      </c>
      <c r="AJ2510">
        <v>1</v>
      </c>
      <c r="AK2510" t="s">
        <v>1880</v>
      </c>
      <c r="AL2510">
        <v>1</v>
      </c>
      <c r="AM2510">
        <v>0</v>
      </c>
      <c r="AN2510" t="s">
        <v>61</v>
      </c>
      <c r="AT2510" s="1">
        <v>43665</v>
      </c>
      <c r="AU2510" t="s">
        <v>13115</v>
      </c>
      <c r="AW2510" t="s">
        <v>71</v>
      </c>
      <c r="AX2510" t="s">
        <v>72</v>
      </c>
    </row>
    <row r="2511" spans="1:50" hidden="1" x14ac:dyDescent="0.25">
      <c r="A2511" t="str">
        <f>INDEX('Community ID'!B:B,MATCH(M2511,'Community ID'!A:A,0))</f>
        <v>La Cotorra</v>
      </c>
      <c r="B2511" t="str">
        <f>INDEX('Community ID'!$K:$K,MATCH('Environmental Data'!$N2511,'Community ID'!J:J,0))</f>
        <v>Constanza</v>
      </c>
      <c r="D2511" t="s">
        <v>7513</v>
      </c>
      <c r="G2511" t="s">
        <v>173</v>
      </c>
      <c r="H2511" t="s">
        <v>7514</v>
      </c>
      <c r="I2511">
        <v>33</v>
      </c>
      <c r="J2511">
        <v>8098673626</v>
      </c>
      <c r="K2511" t="s">
        <v>201</v>
      </c>
      <c r="L2511" t="s">
        <v>127</v>
      </c>
      <c r="M2511" t="s">
        <v>6610</v>
      </c>
      <c r="N2511" t="s">
        <v>79</v>
      </c>
      <c r="O2511" t="s">
        <v>80</v>
      </c>
      <c r="S2511">
        <v>5300416384</v>
      </c>
      <c r="T2511" t="s">
        <v>5462</v>
      </c>
      <c r="U2511" t="s">
        <v>56</v>
      </c>
      <c r="V2511">
        <v>18.964224099999999</v>
      </c>
      <c r="W2511">
        <v>-70.670566600000001</v>
      </c>
      <c r="X2511" t="s">
        <v>82</v>
      </c>
      <c r="Y2511" t="s">
        <v>82</v>
      </c>
      <c r="Z2511" t="s">
        <v>58</v>
      </c>
      <c r="AA2511" t="s">
        <v>84</v>
      </c>
      <c r="AC2511" t="s">
        <v>60</v>
      </c>
      <c r="AD2511" t="s">
        <v>156</v>
      </c>
      <c r="AE2511" t="s">
        <v>157</v>
      </c>
      <c r="AF2511" t="s">
        <v>111</v>
      </c>
      <c r="AG2511" t="s">
        <v>7496</v>
      </c>
      <c r="AH2511" t="s">
        <v>7496</v>
      </c>
      <c r="AI2511" t="s">
        <v>7515</v>
      </c>
      <c r="AJ2511">
        <v>1</v>
      </c>
      <c r="AK2511" t="s">
        <v>3824</v>
      </c>
      <c r="AL2511">
        <v>2</v>
      </c>
      <c r="AM2511">
        <v>0</v>
      </c>
      <c r="AN2511" t="s">
        <v>61</v>
      </c>
      <c r="AT2511" s="1">
        <v>43665</v>
      </c>
      <c r="AU2511" t="s">
        <v>13116</v>
      </c>
      <c r="AW2511" t="s">
        <v>71</v>
      </c>
      <c r="AX2511" t="s">
        <v>72</v>
      </c>
    </row>
    <row r="2512" spans="1:50" ht="45" hidden="1" x14ac:dyDescent="0.25">
      <c r="A2512" t="str">
        <f>INDEX('Community ID'!B:B,MATCH(M2512,'Community ID'!A:A,0))</f>
        <v>El Paraiso</v>
      </c>
      <c r="B2512" t="str">
        <f>INDEX('Community ID'!$K:$K,MATCH('Environmental Data'!$N2512,'Community ID'!J:J,0))</f>
        <v>Tireo</v>
      </c>
      <c r="D2512" t="s">
        <v>7516</v>
      </c>
      <c r="F2512" t="s">
        <v>2504</v>
      </c>
      <c r="G2512" t="s">
        <v>173</v>
      </c>
      <c r="H2512" t="s">
        <v>7517</v>
      </c>
      <c r="I2512">
        <v>56</v>
      </c>
      <c r="K2512" t="s">
        <v>76</v>
      </c>
      <c r="L2512" t="s">
        <v>127</v>
      </c>
      <c r="M2512" t="s">
        <v>7518</v>
      </c>
      <c r="N2512" t="s">
        <v>2383</v>
      </c>
      <c r="O2512" t="s">
        <v>98</v>
      </c>
      <c r="Q2512" t="s">
        <v>134</v>
      </c>
      <c r="T2512" t="s">
        <v>5754</v>
      </c>
      <c r="U2512" t="s">
        <v>56</v>
      </c>
      <c r="V2512">
        <v>18.944359459000498</v>
      </c>
      <c r="W2512">
        <v>-70.684906868329904</v>
      </c>
      <c r="X2512" t="s">
        <v>196</v>
      </c>
      <c r="Y2512" t="s">
        <v>196</v>
      </c>
      <c r="Z2512" t="s">
        <v>83</v>
      </c>
      <c r="AA2512" t="s">
        <v>84</v>
      </c>
      <c r="AB2512" t="s">
        <v>60</v>
      </c>
      <c r="AD2512" t="s">
        <v>156</v>
      </c>
      <c r="AE2512" t="s">
        <v>176</v>
      </c>
      <c r="AF2512" t="s">
        <v>63</v>
      </c>
      <c r="AG2512" t="s">
        <v>7412</v>
      </c>
      <c r="AH2512" t="s">
        <v>7519</v>
      </c>
      <c r="AI2512" s="2" t="s">
        <v>7520</v>
      </c>
      <c r="AJ2512">
        <v>1</v>
      </c>
      <c r="AK2512" t="s">
        <v>1314</v>
      </c>
      <c r="AL2512">
        <v>1</v>
      </c>
      <c r="AN2512" t="s">
        <v>60</v>
      </c>
      <c r="AT2512" s="1">
        <v>43663</v>
      </c>
      <c r="AU2512" t="s">
        <v>13117</v>
      </c>
      <c r="AW2512" t="s">
        <v>71</v>
      </c>
      <c r="AX2512" t="s">
        <v>72</v>
      </c>
    </row>
    <row r="2513" spans="1:50" ht="30" hidden="1" x14ac:dyDescent="0.25">
      <c r="A2513" t="str">
        <f>INDEX('Community ID'!B:B,MATCH(M2513,'Community ID'!A:A,0))</f>
        <v>El Paraiso</v>
      </c>
      <c r="B2513" t="str">
        <f>INDEX('Community ID'!$K:$K,MATCH('Environmental Data'!$N2513,'Community ID'!J:J,0))</f>
        <v>Tireo</v>
      </c>
      <c r="D2513" t="s">
        <v>7521</v>
      </c>
      <c r="G2513" t="s">
        <v>173</v>
      </c>
      <c r="H2513" s="1">
        <v>33882</v>
      </c>
      <c r="I2513">
        <v>29</v>
      </c>
      <c r="J2513">
        <v>8496349452</v>
      </c>
      <c r="K2513" t="s">
        <v>49</v>
      </c>
      <c r="L2513" t="s">
        <v>108</v>
      </c>
      <c r="M2513" t="s">
        <v>7518</v>
      </c>
      <c r="N2513" t="s">
        <v>2383</v>
      </c>
      <c r="O2513" t="s">
        <v>98</v>
      </c>
      <c r="Q2513" t="s">
        <v>134</v>
      </c>
      <c r="S2513">
        <v>40220931204</v>
      </c>
      <c r="T2513" t="s">
        <v>5754</v>
      </c>
      <c r="U2513" t="s">
        <v>56</v>
      </c>
      <c r="V2513">
        <v>18.945545958381601</v>
      </c>
      <c r="W2513">
        <v>-70.6873830336298</v>
      </c>
      <c r="X2513" t="s">
        <v>57</v>
      </c>
      <c r="Y2513" t="s">
        <v>57</v>
      </c>
      <c r="Z2513" t="s">
        <v>83</v>
      </c>
      <c r="AA2513" t="s">
        <v>84</v>
      </c>
      <c r="AB2513" t="s">
        <v>60</v>
      </c>
      <c r="AD2513" t="s">
        <v>156</v>
      </c>
      <c r="AE2513" t="s">
        <v>176</v>
      </c>
      <c r="AF2513" t="s">
        <v>63</v>
      </c>
      <c r="AG2513" t="s">
        <v>7522</v>
      </c>
      <c r="AH2513" t="s">
        <v>7412</v>
      </c>
      <c r="AI2513" s="2" t="s">
        <v>7523</v>
      </c>
      <c r="AJ2513">
        <v>1</v>
      </c>
      <c r="AK2513" t="s">
        <v>1314</v>
      </c>
      <c r="AL2513">
        <v>5</v>
      </c>
      <c r="AM2513">
        <v>1</v>
      </c>
      <c r="AN2513" t="s">
        <v>60</v>
      </c>
      <c r="AT2513" s="1">
        <v>43663</v>
      </c>
      <c r="AU2513" t="s">
        <v>13118</v>
      </c>
      <c r="AW2513" t="s">
        <v>71</v>
      </c>
      <c r="AX2513" t="s">
        <v>72</v>
      </c>
    </row>
    <row r="2514" spans="1:50" hidden="1" x14ac:dyDescent="0.25">
      <c r="A2514" t="str">
        <f>INDEX('Community ID'!B:B,MATCH(M2514,'Community ID'!A:A,0))</f>
        <v>Los Gajitos</v>
      </c>
      <c r="B2514" t="str">
        <f>INDEX('Community ID'!$K:$K,MATCH('Environmental Data'!$N2514,'Community ID'!J:J,0))</f>
        <v>Constanza</v>
      </c>
      <c r="D2514" t="s">
        <v>7524</v>
      </c>
      <c r="F2514" t="s">
        <v>7525</v>
      </c>
      <c r="G2514" t="s">
        <v>173</v>
      </c>
      <c r="H2514" s="1">
        <v>34615</v>
      </c>
      <c r="I2514">
        <v>27</v>
      </c>
      <c r="K2514" t="s">
        <v>201</v>
      </c>
      <c r="M2514" t="s">
        <v>5867</v>
      </c>
      <c r="N2514" t="s">
        <v>79</v>
      </c>
      <c r="O2514" t="s">
        <v>98</v>
      </c>
      <c r="T2514" t="s">
        <v>5487</v>
      </c>
      <c r="U2514" t="s">
        <v>56</v>
      </c>
      <c r="V2514">
        <v>18.916824200000001</v>
      </c>
      <c r="W2514">
        <v>-70.7403513</v>
      </c>
      <c r="X2514" t="s">
        <v>82</v>
      </c>
      <c r="Y2514" t="s">
        <v>196</v>
      </c>
      <c r="AA2514" t="s">
        <v>84</v>
      </c>
      <c r="AC2514" t="s">
        <v>60</v>
      </c>
      <c r="AD2514" t="s">
        <v>156</v>
      </c>
      <c r="AE2514" t="s">
        <v>176</v>
      </c>
      <c r="AG2514" t="s">
        <v>621</v>
      </c>
      <c r="AH2514" t="s">
        <v>621</v>
      </c>
      <c r="AI2514" t="s">
        <v>7526</v>
      </c>
      <c r="AJ2514">
        <v>1</v>
      </c>
      <c r="AK2514" t="s">
        <v>7388</v>
      </c>
      <c r="AL2514">
        <v>4</v>
      </c>
      <c r="AM2514">
        <v>2</v>
      </c>
      <c r="AN2514" t="s">
        <v>60</v>
      </c>
      <c r="AT2514" s="1">
        <v>43663</v>
      </c>
      <c r="AU2514" t="s">
        <v>13119</v>
      </c>
      <c r="AW2514" t="s">
        <v>71</v>
      </c>
      <c r="AX2514" t="s">
        <v>72</v>
      </c>
    </row>
    <row r="2515" spans="1:50" hidden="1" x14ac:dyDescent="0.25">
      <c r="A2515" t="str">
        <f>INDEX('Community ID'!B:B,MATCH(M2515,'Community ID'!A:A,0))</f>
        <v>Los Embassadores</v>
      </c>
      <c r="B2515" t="str">
        <f>INDEX('Community ID'!$K:$K,MATCH('Environmental Data'!$N2515,'Community ID'!J:J,0))</f>
        <v>Constanza</v>
      </c>
      <c r="D2515" t="s">
        <v>7529</v>
      </c>
      <c r="F2515" t="s">
        <v>7530</v>
      </c>
      <c r="G2515" t="s">
        <v>173</v>
      </c>
      <c r="H2515" t="s">
        <v>7531</v>
      </c>
      <c r="I2515">
        <v>74</v>
      </c>
      <c r="J2515">
        <v>8492703814</v>
      </c>
      <c r="K2515" t="s">
        <v>76</v>
      </c>
      <c r="L2515" t="s">
        <v>127</v>
      </c>
      <c r="M2515" t="s">
        <v>7435</v>
      </c>
      <c r="N2515" t="s">
        <v>97</v>
      </c>
      <c r="O2515" t="s">
        <v>98</v>
      </c>
      <c r="Q2515" t="s">
        <v>953</v>
      </c>
      <c r="T2515" t="s">
        <v>836</v>
      </c>
      <c r="U2515" t="s">
        <v>56</v>
      </c>
      <c r="V2515">
        <v>18.9146404</v>
      </c>
      <c r="W2515">
        <v>-70.744319899999994</v>
      </c>
      <c r="X2515" t="s">
        <v>82</v>
      </c>
      <c r="Y2515" t="s">
        <v>82</v>
      </c>
      <c r="Z2515" t="s">
        <v>58</v>
      </c>
      <c r="AA2515" t="s">
        <v>155</v>
      </c>
      <c r="AB2515" t="s">
        <v>60</v>
      </c>
      <c r="AD2515" t="s">
        <v>156</v>
      </c>
      <c r="AE2515" t="s">
        <v>176</v>
      </c>
      <c r="AF2515" t="s">
        <v>63</v>
      </c>
      <c r="AG2515" t="s">
        <v>1184</v>
      </c>
      <c r="AH2515" t="s">
        <v>120</v>
      </c>
      <c r="AI2515" t="s">
        <v>7532</v>
      </c>
      <c r="AJ2515">
        <v>1</v>
      </c>
      <c r="AK2515" t="s">
        <v>837</v>
      </c>
      <c r="AL2515">
        <v>4</v>
      </c>
      <c r="AM2515">
        <v>0</v>
      </c>
      <c r="AN2515" t="s">
        <v>60</v>
      </c>
      <c r="AT2515" s="1">
        <v>43655</v>
      </c>
      <c r="AU2515" t="s">
        <v>13120</v>
      </c>
      <c r="AW2515" t="s">
        <v>71</v>
      </c>
      <c r="AX2515" t="s">
        <v>72</v>
      </c>
    </row>
    <row r="2516" spans="1:50" hidden="1" x14ac:dyDescent="0.25">
      <c r="A2516" t="str">
        <f>INDEX('Community ID'!B:B,MATCH(M2516,'Community ID'!A:A,0))</f>
        <v>Los Embassadores</v>
      </c>
      <c r="B2516" t="str">
        <f>INDEX('Community ID'!$K:$K,MATCH('Environmental Data'!$N2516,'Community ID'!J:J,0))</f>
        <v>Constanza</v>
      </c>
      <c r="D2516" t="s">
        <v>7527</v>
      </c>
      <c r="F2516" t="s">
        <v>61</v>
      </c>
      <c r="G2516" t="s">
        <v>151</v>
      </c>
      <c r="H2516" s="1">
        <v>23807</v>
      </c>
      <c r="I2516">
        <v>56</v>
      </c>
      <c r="J2516">
        <v>8097570042</v>
      </c>
      <c r="K2516" t="s">
        <v>49</v>
      </c>
      <c r="L2516" t="s">
        <v>860</v>
      </c>
      <c r="M2516" t="s">
        <v>7435</v>
      </c>
      <c r="N2516" t="s">
        <v>97</v>
      </c>
      <c r="O2516" t="s">
        <v>98</v>
      </c>
      <c r="Q2516" t="s">
        <v>134</v>
      </c>
      <c r="T2516" t="s">
        <v>836</v>
      </c>
      <c r="U2516" t="s">
        <v>56</v>
      </c>
      <c r="V2516">
        <v>18.915255200000001</v>
      </c>
      <c r="W2516">
        <v>-70.745374600000005</v>
      </c>
      <c r="X2516" t="s">
        <v>82</v>
      </c>
      <c r="Y2516" t="s">
        <v>82</v>
      </c>
      <c r="Z2516" t="s">
        <v>58</v>
      </c>
      <c r="AA2516" t="s">
        <v>155</v>
      </c>
      <c r="AC2516" t="s">
        <v>60</v>
      </c>
      <c r="AD2516" t="s">
        <v>156</v>
      </c>
      <c r="AE2516" t="s">
        <v>157</v>
      </c>
      <c r="AF2516" t="s">
        <v>111</v>
      </c>
      <c r="AG2516" t="s">
        <v>64</v>
      </c>
      <c r="AH2516" t="s">
        <v>64</v>
      </c>
      <c r="AI2516" t="s">
        <v>7528</v>
      </c>
      <c r="AJ2516">
        <v>1</v>
      </c>
      <c r="AK2516" t="s">
        <v>837</v>
      </c>
      <c r="AL2516">
        <v>3</v>
      </c>
      <c r="AM2516">
        <v>0</v>
      </c>
      <c r="AN2516" t="s">
        <v>60</v>
      </c>
      <c r="AT2516" s="1">
        <v>43655</v>
      </c>
      <c r="AU2516" t="s">
        <v>13121</v>
      </c>
      <c r="AW2516" t="s">
        <v>71</v>
      </c>
      <c r="AX2516" t="s">
        <v>72</v>
      </c>
    </row>
    <row r="2517" spans="1:50" hidden="1" x14ac:dyDescent="0.25">
      <c r="A2517" t="str">
        <f>INDEX('Community ID'!B:B,MATCH(M2517,'Community ID'!A:A,0))</f>
        <v>Los Embassadores</v>
      </c>
      <c r="B2517" t="str">
        <f>INDEX('Community ID'!$K:$K,MATCH('Environmental Data'!$N2517,'Community ID'!J:J,0))</f>
        <v>Constanza</v>
      </c>
      <c r="D2517" t="s">
        <v>7533</v>
      </c>
      <c r="F2517" t="s">
        <v>7534</v>
      </c>
      <c r="G2517" t="s">
        <v>173</v>
      </c>
      <c r="H2517" s="1">
        <v>29834</v>
      </c>
      <c r="I2517">
        <v>40</v>
      </c>
      <c r="J2517">
        <v>8294011130</v>
      </c>
      <c r="K2517" t="s">
        <v>76</v>
      </c>
      <c r="L2517" t="s">
        <v>50</v>
      </c>
      <c r="M2517" t="s">
        <v>7435</v>
      </c>
      <c r="N2517" t="s">
        <v>97</v>
      </c>
      <c r="O2517" t="s">
        <v>98</v>
      </c>
      <c r="Q2517" t="s">
        <v>134</v>
      </c>
      <c r="T2517" t="s">
        <v>836</v>
      </c>
      <c r="U2517" t="s">
        <v>56</v>
      </c>
      <c r="V2517">
        <v>18.915448699999999</v>
      </c>
      <c r="W2517">
        <v>-70.7455985</v>
      </c>
      <c r="X2517" t="s">
        <v>82</v>
      </c>
      <c r="Y2517" t="s">
        <v>82</v>
      </c>
      <c r="Z2517" t="s">
        <v>58</v>
      </c>
      <c r="AA2517" t="s">
        <v>155</v>
      </c>
      <c r="AB2517" t="s">
        <v>60</v>
      </c>
      <c r="AD2517" t="s">
        <v>156</v>
      </c>
      <c r="AE2517" t="s">
        <v>176</v>
      </c>
      <c r="AF2517" t="s">
        <v>63</v>
      </c>
      <c r="AG2517" t="s">
        <v>64</v>
      </c>
      <c r="AH2517" t="s">
        <v>64</v>
      </c>
      <c r="AI2517" t="s">
        <v>1287</v>
      </c>
      <c r="AJ2517">
        <v>1</v>
      </c>
      <c r="AK2517" t="s">
        <v>837</v>
      </c>
      <c r="AL2517">
        <v>4</v>
      </c>
      <c r="AM2517">
        <v>0</v>
      </c>
      <c r="AN2517" t="s">
        <v>60</v>
      </c>
      <c r="AT2517" s="1">
        <v>43655</v>
      </c>
      <c r="AU2517" t="s">
        <v>13122</v>
      </c>
      <c r="AW2517" t="s">
        <v>71</v>
      </c>
      <c r="AX2517" t="s">
        <v>72</v>
      </c>
    </row>
    <row r="2518" spans="1:50" hidden="1" x14ac:dyDescent="0.25">
      <c r="A2518" t="str">
        <f>INDEX('Community ID'!B:B,MATCH(M2518,'Community ID'!A:A,0))</f>
        <v>Los Embassadores</v>
      </c>
      <c r="B2518" t="str">
        <f>INDEX('Community ID'!$K:$K,MATCH('Environmental Data'!$N2518,'Community ID'!J:J,0))</f>
        <v>Constanza</v>
      </c>
      <c r="D2518" t="s">
        <v>7535</v>
      </c>
      <c r="F2518" t="s">
        <v>5777</v>
      </c>
      <c r="G2518" t="s">
        <v>173</v>
      </c>
      <c r="H2518" t="s">
        <v>7536</v>
      </c>
      <c r="I2518">
        <v>44</v>
      </c>
      <c r="J2518">
        <v>8294331714</v>
      </c>
      <c r="K2518" t="s">
        <v>132</v>
      </c>
      <c r="L2518" t="s">
        <v>6491</v>
      </c>
      <c r="M2518" t="s">
        <v>7435</v>
      </c>
      <c r="N2518" t="s">
        <v>97</v>
      </c>
      <c r="O2518" t="s">
        <v>98</v>
      </c>
      <c r="Q2518" t="s">
        <v>134</v>
      </c>
      <c r="T2518" t="s">
        <v>836</v>
      </c>
      <c r="U2518" t="s">
        <v>56</v>
      </c>
      <c r="V2518">
        <v>18.915360400000001</v>
      </c>
      <c r="W2518">
        <v>-70.745602300000002</v>
      </c>
      <c r="X2518" t="s">
        <v>82</v>
      </c>
      <c r="Y2518" t="s">
        <v>82</v>
      </c>
      <c r="Z2518" t="s">
        <v>58</v>
      </c>
      <c r="AA2518" t="s">
        <v>84</v>
      </c>
      <c r="AB2518" t="s">
        <v>60</v>
      </c>
      <c r="AD2518" t="s">
        <v>156</v>
      </c>
      <c r="AE2518" t="s">
        <v>157</v>
      </c>
      <c r="AF2518" t="s">
        <v>111</v>
      </c>
      <c r="AG2518" t="s">
        <v>64</v>
      </c>
      <c r="AH2518" t="s">
        <v>64</v>
      </c>
      <c r="AI2518" t="s">
        <v>7537</v>
      </c>
      <c r="AJ2518">
        <v>1</v>
      </c>
      <c r="AK2518" t="s">
        <v>837</v>
      </c>
      <c r="AL2518">
        <v>4</v>
      </c>
      <c r="AM2518">
        <v>0</v>
      </c>
      <c r="AN2518" t="s">
        <v>60</v>
      </c>
      <c r="AT2518" s="1">
        <v>43655</v>
      </c>
      <c r="AU2518" t="s">
        <v>13123</v>
      </c>
      <c r="AW2518" t="s">
        <v>71</v>
      </c>
      <c r="AX2518" t="s">
        <v>72</v>
      </c>
    </row>
    <row r="2519" spans="1:50" hidden="1" x14ac:dyDescent="0.25">
      <c r="A2519" t="str">
        <f>INDEX('Community ID'!B:B,MATCH(M2519,'Community ID'!A:A,0))</f>
        <v>La Secadora</v>
      </c>
      <c r="B2519" t="str">
        <f>INDEX('Community ID'!$K:$K,MATCH('Environmental Data'!$N2519,'Community ID'!J:J,0))</f>
        <v>Constanza</v>
      </c>
      <c r="D2519" t="s">
        <v>7538</v>
      </c>
      <c r="G2519" t="s">
        <v>173</v>
      </c>
      <c r="H2519" t="s">
        <v>7539</v>
      </c>
      <c r="I2519">
        <v>29</v>
      </c>
      <c r="J2519">
        <v>8294667906</v>
      </c>
      <c r="K2519" t="s">
        <v>132</v>
      </c>
      <c r="L2519" t="s">
        <v>1209</v>
      </c>
      <c r="M2519" t="s">
        <v>5268</v>
      </c>
      <c r="N2519" t="s">
        <v>97</v>
      </c>
      <c r="O2519" t="s">
        <v>53</v>
      </c>
      <c r="R2519" t="s">
        <v>720</v>
      </c>
      <c r="S2519">
        <v>5300458121</v>
      </c>
      <c r="T2519" t="s">
        <v>7540</v>
      </c>
      <c r="U2519" t="s">
        <v>56</v>
      </c>
      <c r="V2519">
        <v>18.896226299999999</v>
      </c>
      <c r="W2519">
        <v>-70.737027800000007</v>
      </c>
      <c r="X2519" t="s">
        <v>196</v>
      </c>
      <c r="Y2519" t="s">
        <v>196</v>
      </c>
      <c r="Z2519" t="s">
        <v>83</v>
      </c>
      <c r="AA2519" t="s">
        <v>155</v>
      </c>
      <c r="AB2519" t="s">
        <v>60</v>
      </c>
      <c r="AD2519" t="s">
        <v>156</v>
      </c>
      <c r="AE2519" t="s">
        <v>176</v>
      </c>
      <c r="AF2519" t="s">
        <v>63</v>
      </c>
      <c r="AG2519" t="s">
        <v>7541</v>
      </c>
      <c r="AH2519" t="s">
        <v>7542</v>
      </c>
      <c r="AI2519" t="s">
        <v>7543</v>
      </c>
      <c r="AJ2519">
        <v>1</v>
      </c>
      <c r="AK2519" t="s">
        <v>7544</v>
      </c>
      <c r="AL2519">
        <v>5</v>
      </c>
      <c r="AM2519">
        <v>0</v>
      </c>
      <c r="AN2519" t="s">
        <v>61</v>
      </c>
      <c r="AT2519" s="1">
        <v>43653</v>
      </c>
      <c r="AU2519" t="s">
        <v>13124</v>
      </c>
      <c r="AW2519" t="s">
        <v>71</v>
      </c>
      <c r="AX2519" t="s">
        <v>72</v>
      </c>
    </row>
    <row r="2520" spans="1:50" hidden="1" x14ac:dyDescent="0.25">
      <c r="A2520" t="str">
        <f>INDEX('Community ID'!B:B,MATCH(M2520,'Community ID'!A:A,0))</f>
        <v>Barrio Juan Pedro</v>
      </c>
      <c r="B2520" t="str">
        <f>INDEX('Community ID'!$K:$K,MATCH('Environmental Data'!$N2520,'Community ID'!J:J,0))</f>
        <v>Constanza</v>
      </c>
      <c r="D2520" t="s">
        <v>7545</v>
      </c>
      <c r="F2520" t="s">
        <v>1694</v>
      </c>
      <c r="G2520" t="s">
        <v>151</v>
      </c>
      <c r="H2520" t="s">
        <v>7546</v>
      </c>
      <c r="I2520">
        <v>50</v>
      </c>
      <c r="J2520">
        <v>8096533784</v>
      </c>
      <c r="K2520" t="s">
        <v>132</v>
      </c>
      <c r="L2520" t="s">
        <v>2825</v>
      </c>
      <c r="M2520" t="s">
        <v>7547</v>
      </c>
      <c r="N2520" t="s">
        <v>97</v>
      </c>
      <c r="O2520" t="s">
        <v>53</v>
      </c>
      <c r="Q2520" t="s">
        <v>7548</v>
      </c>
      <c r="S2520">
        <v>5300183869</v>
      </c>
      <c r="T2520" t="s">
        <v>7540</v>
      </c>
      <c r="U2520" t="s">
        <v>56</v>
      </c>
      <c r="V2520">
        <v>18.904324299999999</v>
      </c>
      <c r="W2520">
        <v>-70.752609699999994</v>
      </c>
      <c r="X2520" t="s">
        <v>275</v>
      </c>
      <c r="Y2520" t="s">
        <v>275</v>
      </c>
      <c r="Z2520" t="s">
        <v>166</v>
      </c>
      <c r="AA2520" t="s">
        <v>155</v>
      </c>
      <c r="AB2520" t="s">
        <v>60</v>
      </c>
      <c r="AD2520" t="s">
        <v>156</v>
      </c>
      <c r="AE2520" t="s">
        <v>176</v>
      </c>
      <c r="AG2520" t="s">
        <v>7549</v>
      </c>
      <c r="AH2520" t="s">
        <v>323</v>
      </c>
      <c r="AI2520" t="s">
        <v>7550</v>
      </c>
      <c r="AJ2520">
        <v>1</v>
      </c>
      <c r="AK2520" t="s">
        <v>1476</v>
      </c>
      <c r="AL2520">
        <v>3</v>
      </c>
      <c r="AM2520">
        <v>0</v>
      </c>
      <c r="AN2520" t="s">
        <v>61</v>
      </c>
      <c r="AT2520" s="1">
        <v>43652</v>
      </c>
      <c r="AU2520" t="s">
        <v>13125</v>
      </c>
      <c r="AW2520" t="s">
        <v>71</v>
      </c>
      <c r="AX2520" t="s">
        <v>72</v>
      </c>
    </row>
    <row r="2521" spans="1:50" hidden="1" x14ac:dyDescent="0.25">
      <c r="A2521" t="str">
        <f>INDEX('Community ID'!B:B,MATCH(M2521,'Community ID'!A:A,0))</f>
        <v>Barrio Juan Pedro</v>
      </c>
      <c r="B2521" t="str">
        <f>INDEX('Community ID'!$K:$K,MATCH('Environmental Data'!$N2521,'Community ID'!J:J,0))</f>
        <v>Constanza</v>
      </c>
      <c r="D2521" t="s">
        <v>7551</v>
      </c>
      <c r="F2521" t="s">
        <v>7552</v>
      </c>
      <c r="G2521" t="s">
        <v>173</v>
      </c>
      <c r="H2521" t="s">
        <v>7553</v>
      </c>
      <c r="I2521">
        <v>28</v>
      </c>
      <c r="J2521">
        <v>8099498158</v>
      </c>
      <c r="K2521" t="s">
        <v>132</v>
      </c>
      <c r="L2521" t="s">
        <v>50</v>
      </c>
      <c r="M2521" t="s">
        <v>7547</v>
      </c>
      <c r="N2521" t="s">
        <v>97</v>
      </c>
      <c r="O2521" t="s">
        <v>53</v>
      </c>
      <c r="R2521" t="s">
        <v>135</v>
      </c>
      <c r="T2521" t="s">
        <v>7540</v>
      </c>
      <c r="U2521" t="s">
        <v>56</v>
      </c>
      <c r="V2521">
        <v>18.904467</v>
      </c>
      <c r="W2521">
        <v>-70.744434400000003</v>
      </c>
      <c r="X2521" t="s">
        <v>196</v>
      </c>
      <c r="Y2521" t="s">
        <v>100</v>
      </c>
      <c r="Z2521" t="s">
        <v>110</v>
      </c>
      <c r="AA2521" t="s">
        <v>155</v>
      </c>
      <c r="AB2521" t="s">
        <v>60</v>
      </c>
      <c r="AD2521" t="s">
        <v>156</v>
      </c>
      <c r="AE2521" t="s">
        <v>176</v>
      </c>
      <c r="AF2521" t="s">
        <v>63</v>
      </c>
      <c r="AI2521" t="s">
        <v>7554</v>
      </c>
      <c r="AJ2521">
        <v>1</v>
      </c>
      <c r="AK2521" t="s">
        <v>837</v>
      </c>
      <c r="AL2521">
        <v>4</v>
      </c>
      <c r="AM2521">
        <v>2</v>
      </c>
      <c r="AN2521" t="s">
        <v>61</v>
      </c>
      <c r="AT2521" s="1">
        <v>43652</v>
      </c>
      <c r="AU2521" t="s">
        <v>13126</v>
      </c>
      <c r="AW2521" t="s">
        <v>71</v>
      </c>
      <c r="AX2521" t="s">
        <v>72</v>
      </c>
    </row>
    <row r="2522" spans="1:50" hidden="1" x14ac:dyDescent="0.25">
      <c r="A2522" t="str">
        <f>INDEX('Community ID'!B:B,MATCH(M2522,'Community ID'!A:A,0))</f>
        <v>Barrio Juan Pedro</v>
      </c>
      <c r="B2522" t="str">
        <f>INDEX('Community ID'!$K:$K,MATCH('Environmental Data'!$N2522,'Community ID'!J:J,0))</f>
        <v>Constanza</v>
      </c>
      <c r="D2522" t="s">
        <v>7555</v>
      </c>
      <c r="F2522" t="s">
        <v>1264</v>
      </c>
      <c r="G2522" t="s">
        <v>151</v>
      </c>
      <c r="H2522" s="1">
        <v>22743</v>
      </c>
      <c r="I2522">
        <v>59</v>
      </c>
      <c r="J2522">
        <v>8098472686</v>
      </c>
      <c r="K2522" t="s">
        <v>76</v>
      </c>
      <c r="L2522" t="s">
        <v>584</v>
      </c>
      <c r="M2522" t="s">
        <v>7547</v>
      </c>
      <c r="N2522" t="s">
        <v>97</v>
      </c>
      <c r="O2522" t="s">
        <v>53</v>
      </c>
      <c r="Q2522" t="s">
        <v>134</v>
      </c>
      <c r="R2522" t="s">
        <v>135</v>
      </c>
      <c r="T2522" t="s">
        <v>7540</v>
      </c>
      <c r="U2522" t="s">
        <v>56</v>
      </c>
      <c r="V2522">
        <v>18.903919200000001</v>
      </c>
      <c r="W2522">
        <v>-70.752278700000005</v>
      </c>
      <c r="X2522" t="s">
        <v>82</v>
      </c>
      <c r="Y2522" t="s">
        <v>82</v>
      </c>
      <c r="Z2522" t="s">
        <v>166</v>
      </c>
      <c r="AA2522" t="s">
        <v>155</v>
      </c>
      <c r="AB2522" t="s">
        <v>60</v>
      </c>
      <c r="AD2522" t="s">
        <v>156</v>
      </c>
      <c r="AE2522" t="s">
        <v>176</v>
      </c>
      <c r="AF2522" t="s">
        <v>63</v>
      </c>
      <c r="AG2522" t="s">
        <v>7556</v>
      </c>
      <c r="AH2522" t="s">
        <v>61</v>
      </c>
      <c r="AI2522" t="s">
        <v>7557</v>
      </c>
      <c r="AJ2522">
        <v>1</v>
      </c>
      <c r="AK2522" t="s">
        <v>1880</v>
      </c>
      <c r="AL2522">
        <v>5</v>
      </c>
      <c r="AM2522">
        <v>0</v>
      </c>
      <c r="AN2522" t="s">
        <v>60</v>
      </c>
      <c r="AT2522" s="1">
        <v>43651</v>
      </c>
      <c r="AU2522" t="s">
        <v>13127</v>
      </c>
      <c r="AW2522" t="s">
        <v>71</v>
      </c>
      <c r="AX2522" t="s">
        <v>72</v>
      </c>
    </row>
    <row r="2523" spans="1:50" hidden="1" x14ac:dyDescent="0.25">
      <c r="A2523" t="str">
        <f>INDEX('Community ID'!B:B,MATCH(M2523,'Community ID'!A:A,0))</f>
        <v>Barrio Juan Pedro</v>
      </c>
      <c r="B2523" t="str">
        <f>INDEX('Community ID'!$K:$K,MATCH('Environmental Data'!$N2523,'Community ID'!J:J,0))</f>
        <v>Constanza</v>
      </c>
      <c r="D2523" t="s">
        <v>7558</v>
      </c>
      <c r="F2523" t="s">
        <v>7559</v>
      </c>
      <c r="G2523" t="s">
        <v>151</v>
      </c>
      <c r="H2523" t="s">
        <v>7560</v>
      </c>
      <c r="I2523">
        <v>68</v>
      </c>
      <c r="J2523">
        <v>8296994504</v>
      </c>
      <c r="K2523" t="s">
        <v>49</v>
      </c>
      <c r="L2523" t="s">
        <v>952</v>
      </c>
      <c r="M2523" t="s">
        <v>7547</v>
      </c>
      <c r="N2523" t="s">
        <v>97</v>
      </c>
      <c r="O2523" t="s">
        <v>53</v>
      </c>
      <c r="Q2523" t="s">
        <v>99</v>
      </c>
      <c r="R2523" t="s">
        <v>7561</v>
      </c>
      <c r="S2523">
        <v>530011300452</v>
      </c>
      <c r="T2523" t="s">
        <v>7540</v>
      </c>
      <c r="U2523" t="s">
        <v>56</v>
      </c>
      <c r="V2523">
        <v>18.904091699999999</v>
      </c>
      <c r="W2523">
        <v>-70.752410100000006</v>
      </c>
      <c r="X2523" t="s">
        <v>82</v>
      </c>
      <c r="Y2523" t="s">
        <v>82</v>
      </c>
      <c r="Z2523" t="s">
        <v>58</v>
      </c>
      <c r="AA2523" t="s">
        <v>155</v>
      </c>
      <c r="AB2523" t="s">
        <v>60</v>
      </c>
      <c r="AD2523" t="s">
        <v>156</v>
      </c>
      <c r="AE2523" t="s">
        <v>176</v>
      </c>
      <c r="AF2523" t="s">
        <v>63</v>
      </c>
      <c r="AG2523" t="s">
        <v>7266</v>
      </c>
      <c r="AI2523" t="s">
        <v>7562</v>
      </c>
      <c r="AJ2523">
        <v>1</v>
      </c>
      <c r="AK2523" t="s">
        <v>1880</v>
      </c>
      <c r="AL2523">
        <v>2</v>
      </c>
      <c r="AM2523">
        <v>3</v>
      </c>
      <c r="AN2523" t="s">
        <v>60</v>
      </c>
      <c r="AT2523" s="1">
        <v>43651</v>
      </c>
      <c r="AU2523" t="s">
        <v>13128</v>
      </c>
      <c r="AW2523" t="s">
        <v>71</v>
      </c>
      <c r="AX2523" t="s">
        <v>72</v>
      </c>
    </row>
    <row r="2524" spans="1:50" hidden="1" x14ac:dyDescent="0.25">
      <c r="A2524" t="str">
        <f>INDEX('Community ID'!B:B,MATCH(M2524,'Community ID'!A:A,0))</f>
        <v>Barrio Juan Pedro</v>
      </c>
      <c r="B2524" t="str">
        <f>INDEX('Community ID'!$K:$K,MATCH('Environmental Data'!$N2524,'Community ID'!J:J,0))</f>
        <v>Constanza</v>
      </c>
      <c r="D2524" t="s">
        <v>7563</v>
      </c>
      <c r="F2524" t="s">
        <v>7564</v>
      </c>
      <c r="G2524" t="s">
        <v>173</v>
      </c>
      <c r="H2524" t="s">
        <v>7565</v>
      </c>
      <c r="I2524">
        <v>57</v>
      </c>
      <c r="J2524">
        <v>8095391425</v>
      </c>
      <c r="K2524" t="s">
        <v>201</v>
      </c>
      <c r="L2524" t="s">
        <v>7566</v>
      </c>
      <c r="M2524" t="s">
        <v>7547</v>
      </c>
      <c r="N2524" t="s">
        <v>97</v>
      </c>
      <c r="O2524" t="s">
        <v>98</v>
      </c>
      <c r="Q2524" t="s">
        <v>353</v>
      </c>
      <c r="R2524" t="s">
        <v>7567</v>
      </c>
      <c r="S2524">
        <v>5300176442</v>
      </c>
      <c r="T2524" t="s">
        <v>7540</v>
      </c>
      <c r="U2524" t="s">
        <v>56</v>
      </c>
      <c r="V2524">
        <v>18.903733500000001</v>
      </c>
      <c r="W2524">
        <v>-70.751811000000004</v>
      </c>
      <c r="X2524" t="s">
        <v>82</v>
      </c>
      <c r="Y2524" t="s">
        <v>82</v>
      </c>
      <c r="Z2524" t="s">
        <v>58</v>
      </c>
      <c r="AA2524" t="s">
        <v>155</v>
      </c>
      <c r="AB2524" t="s">
        <v>60</v>
      </c>
      <c r="AD2524" t="s">
        <v>156</v>
      </c>
      <c r="AF2524" t="s">
        <v>63</v>
      </c>
      <c r="AG2524" t="s">
        <v>7568</v>
      </c>
      <c r="AI2524" t="s">
        <v>307</v>
      </c>
      <c r="AJ2524">
        <v>1</v>
      </c>
      <c r="AK2524" t="s">
        <v>989</v>
      </c>
      <c r="AL2524">
        <v>2</v>
      </c>
      <c r="AM2524">
        <v>3</v>
      </c>
      <c r="AN2524" t="s">
        <v>60</v>
      </c>
      <c r="AT2524" s="1">
        <v>43651</v>
      </c>
      <c r="AU2524" t="s">
        <v>13129</v>
      </c>
      <c r="AW2524" t="s">
        <v>71</v>
      </c>
      <c r="AX2524" t="s">
        <v>72</v>
      </c>
    </row>
    <row r="2525" spans="1:50" hidden="1" x14ac:dyDescent="0.25">
      <c r="A2525" t="str">
        <f>INDEX('Community ID'!B:B,MATCH(M2525,'Community ID'!A:A,0))</f>
        <v>La Cotorra</v>
      </c>
      <c r="B2525" t="str">
        <f>INDEX('Community ID'!$K:$K,MATCH('Environmental Data'!$N2525,'Community ID'!J:J,0))</f>
        <v>Constanza</v>
      </c>
      <c r="D2525" t="s">
        <v>7569</v>
      </c>
      <c r="G2525" t="s">
        <v>173</v>
      </c>
      <c r="H2525" t="s">
        <v>7570</v>
      </c>
      <c r="I2525">
        <v>37</v>
      </c>
      <c r="J2525">
        <v>8296010764</v>
      </c>
      <c r="K2525" t="s">
        <v>76</v>
      </c>
      <c r="L2525" t="s">
        <v>127</v>
      </c>
      <c r="M2525" t="s">
        <v>6610</v>
      </c>
      <c r="N2525" t="s">
        <v>79</v>
      </c>
      <c r="O2525" t="s">
        <v>53</v>
      </c>
      <c r="S2525">
        <v>5300437885</v>
      </c>
      <c r="T2525" t="s">
        <v>5462</v>
      </c>
      <c r="U2525" t="s">
        <v>56</v>
      </c>
      <c r="V2525">
        <v>18.9620991</v>
      </c>
      <c r="W2525">
        <v>-70.677257999999995</v>
      </c>
      <c r="X2525" t="s">
        <v>82</v>
      </c>
      <c r="Y2525" t="s">
        <v>82</v>
      </c>
      <c r="Z2525" t="s">
        <v>58</v>
      </c>
      <c r="AA2525" t="s">
        <v>84</v>
      </c>
      <c r="AC2525" t="s">
        <v>60</v>
      </c>
      <c r="AD2525" t="s">
        <v>156</v>
      </c>
      <c r="AE2525" t="s">
        <v>176</v>
      </c>
      <c r="AF2525" t="s">
        <v>63</v>
      </c>
      <c r="AG2525" t="s">
        <v>621</v>
      </c>
      <c r="AH2525" t="s">
        <v>621</v>
      </c>
      <c r="AI2525" t="s">
        <v>5752</v>
      </c>
      <c r="AJ2525">
        <v>1</v>
      </c>
      <c r="AK2525" t="s">
        <v>3658</v>
      </c>
      <c r="AL2525">
        <v>5</v>
      </c>
      <c r="AM2525">
        <v>0</v>
      </c>
      <c r="AN2525" t="s">
        <v>60</v>
      </c>
      <c r="AT2525" s="1">
        <v>43646</v>
      </c>
      <c r="AU2525" t="s">
        <v>13130</v>
      </c>
      <c r="AW2525" t="s">
        <v>71</v>
      </c>
      <c r="AX2525" t="s">
        <v>72</v>
      </c>
    </row>
    <row r="2526" spans="1:50" hidden="1" x14ac:dyDescent="0.25">
      <c r="A2526" t="str">
        <f>INDEX('Community ID'!B:B,MATCH(M2526,'Community ID'!A:A,0))</f>
        <v>Los Embassadores</v>
      </c>
      <c r="B2526" t="str">
        <f>INDEX('Community ID'!$K:$K,MATCH('Environmental Data'!$N2526,'Community ID'!J:J,0))</f>
        <v>Constanza</v>
      </c>
      <c r="D2526" t="s">
        <v>7571</v>
      </c>
      <c r="F2526" t="s">
        <v>2148</v>
      </c>
      <c r="G2526" t="s">
        <v>173</v>
      </c>
      <c r="H2526" s="1">
        <v>37226</v>
      </c>
      <c r="I2526">
        <v>20</v>
      </c>
      <c r="J2526">
        <v>8293356643</v>
      </c>
      <c r="K2526" t="s">
        <v>49</v>
      </c>
      <c r="L2526" t="s">
        <v>118</v>
      </c>
      <c r="M2526" t="s">
        <v>7435</v>
      </c>
      <c r="N2526" t="s">
        <v>97</v>
      </c>
      <c r="O2526" t="s">
        <v>98</v>
      </c>
      <c r="T2526" t="s">
        <v>836</v>
      </c>
      <c r="U2526" t="s">
        <v>56</v>
      </c>
      <c r="V2526">
        <v>18.915353</v>
      </c>
      <c r="W2526">
        <v>-70.745741499999994</v>
      </c>
      <c r="X2526" t="s">
        <v>57</v>
      </c>
      <c r="Y2526" t="s">
        <v>57</v>
      </c>
      <c r="Z2526" t="s">
        <v>166</v>
      </c>
      <c r="AA2526" t="s">
        <v>84</v>
      </c>
      <c r="AB2526" t="s">
        <v>60</v>
      </c>
      <c r="AD2526" t="s">
        <v>156</v>
      </c>
      <c r="AE2526" t="s">
        <v>157</v>
      </c>
      <c r="AF2526" t="s">
        <v>111</v>
      </c>
      <c r="AG2526" t="s">
        <v>64</v>
      </c>
      <c r="AH2526" t="s">
        <v>64</v>
      </c>
      <c r="AI2526" t="s">
        <v>7572</v>
      </c>
      <c r="AJ2526">
        <v>1</v>
      </c>
      <c r="AK2526" t="s">
        <v>837</v>
      </c>
      <c r="AL2526">
        <v>4</v>
      </c>
      <c r="AM2526">
        <v>2</v>
      </c>
      <c r="AN2526" t="s">
        <v>60</v>
      </c>
      <c r="AT2526" s="1">
        <v>43646</v>
      </c>
      <c r="AU2526" t="s">
        <v>13131</v>
      </c>
      <c r="AW2526" t="s">
        <v>71</v>
      </c>
      <c r="AX2526" t="s">
        <v>72</v>
      </c>
    </row>
    <row r="2527" spans="1:50" hidden="1" x14ac:dyDescent="0.25">
      <c r="A2527" t="str">
        <f>INDEX('Community ID'!B:B,MATCH(M2527,'Community ID'!A:A,0))</f>
        <v>Los Embassadores</v>
      </c>
      <c r="B2527" t="str">
        <f>INDEX('Community ID'!$K:$K,MATCH('Environmental Data'!$N2527,'Community ID'!J:J,0))</f>
        <v>Constanza</v>
      </c>
      <c r="D2527" t="s">
        <v>7573</v>
      </c>
      <c r="F2527" t="s">
        <v>724</v>
      </c>
      <c r="G2527" t="s">
        <v>173</v>
      </c>
      <c r="H2527" t="s">
        <v>7574</v>
      </c>
      <c r="I2527">
        <v>27</v>
      </c>
      <c r="J2527">
        <v>8294105772</v>
      </c>
      <c r="K2527" t="s">
        <v>49</v>
      </c>
      <c r="L2527" t="s">
        <v>127</v>
      </c>
      <c r="M2527" t="s">
        <v>7435</v>
      </c>
      <c r="N2527" t="s">
        <v>97</v>
      </c>
      <c r="O2527" t="s">
        <v>98</v>
      </c>
      <c r="Q2527" t="s">
        <v>134</v>
      </c>
      <c r="S2527">
        <v>5300465563</v>
      </c>
      <c r="T2527" t="s">
        <v>836</v>
      </c>
      <c r="U2527" t="s">
        <v>56</v>
      </c>
      <c r="V2527">
        <v>18.915432800000001</v>
      </c>
      <c r="W2527">
        <v>-70.746096699999995</v>
      </c>
      <c r="X2527" t="s">
        <v>57</v>
      </c>
      <c r="Y2527" t="s">
        <v>57</v>
      </c>
      <c r="AA2527" t="s">
        <v>84</v>
      </c>
      <c r="AB2527" t="s">
        <v>60</v>
      </c>
      <c r="AD2527" t="s">
        <v>156</v>
      </c>
      <c r="AE2527" t="s">
        <v>157</v>
      </c>
      <c r="AF2527" t="s">
        <v>111</v>
      </c>
      <c r="AG2527" t="s">
        <v>64</v>
      </c>
      <c r="AH2527" t="s">
        <v>64</v>
      </c>
      <c r="AI2527" t="s">
        <v>7575</v>
      </c>
      <c r="AJ2527">
        <v>1</v>
      </c>
      <c r="AK2527" t="s">
        <v>837</v>
      </c>
      <c r="AL2527">
        <v>3</v>
      </c>
      <c r="AN2527" t="s">
        <v>60</v>
      </c>
      <c r="AT2527" s="1">
        <v>43646</v>
      </c>
      <c r="AU2527" t="s">
        <v>13132</v>
      </c>
      <c r="AW2527" t="s">
        <v>71</v>
      </c>
      <c r="AX2527" t="s">
        <v>72</v>
      </c>
    </row>
    <row r="2528" spans="1:50" hidden="1" x14ac:dyDescent="0.25">
      <c r="A2528" t="str">
        <f>INDEX('Community ID'!B:B,MATCH(M2528,'Community ID'!A:A,0))</f>
        <v>La Luisa</v>
      </c>
      <c r="B2528" t="str">
        <f>INDEX('Community ID'!$K:$K,MATCH('Environmental Data'!$N2528,'Community ID'!J:J,0))</f>
        <v>Constanza</v>
      </c>
      <c r="D2528" t="s">
        <v>506</v>
      </c>
      <c r="F2528" t="s">
        <v>507</v>
      </c>
      <c r="G2528" t="s">
        <v>151</v>
      </c>
      <c r="H2528" s="1">
        <v>23561</v>
      </c>
      <c r="I2528">
        <v>57</v>
      </c>
      <c r="K2528" t="s">
        <v>76</v>
      </c>
      <c r="L2528" t="s">
        <v>508</v>
      </c>
      <c r="M2528" t="s">
        <v>509</v>
      </c>
      <c r="N2528" t="s">
        <v>97</v>
      </c>
      <c r="O2528" t="s">
        <v>494</v>
      </c>
      <c r="S2528">
        <v>5300110011</v>
      </c>
      <c r="T2528" t="s">
        <v>487</v>
      </c>
      <c r="U2528" t="s">
        <v>56</v>
      </c>
      <c r="V2528">
        <v>18.917039500000001</v>
      </c>
      <c r="W2528">
        <v>-70.745578199999997</v>
      </c>
      <c r="X2528" t="s">
        <v>82</v>
      </c>
      <c r="Y2528" t="s">
        <v>82</v>
      </c>
      <c r="Z2528" t="s">
        <v>166</v>
      </c>
      <c r="AA2528" t="s">
        <v>155</v>
      </c>
      <c r="AB2528" t="s">
        <v>60</v>
      </c>
      <c r="AD2528" t="s">
        <v>156</v>
      </c>
      <c r="AE2528" t="s">
        <v>176</v>
      </c>
      <c r="AF2528" t="s">
        <v>63</v>
      </c>
      <c r="AG2528" t="s">
        <v>510</v>
      </c>
      <c r="AH2528" t="s">
        <v>511</v>
      </c>
      <c r="AI2528" t="s">
        <v>512</v>
      </c>
      <c r="AJ2528">
        <v>1</v>
      </c>
      <c r="AK2528" t="s">
        <v>513</v>
      </c>
      <c r="AL2528">
        <v>5</v>
      </c>
      <c r="AM2528">
        <v>0</v>
      </c>
      <c r="AN2528" t="s">
        <v>60</v>
      </c>
      <c r="AT2528" s="1">
        <v>43646</v>
      </c>
      <c r="AU2528" t="s">
        <v>13133</v>
      </c>
      <c r="AW2528" t="s">
        <v>71</v>
      </c>
      <c r="AX2528" t="s">
        <v>72</v>
      </c>
    </row>
    <row r="2529" spans="1:50" hidden="1" x14ac:dyDescent="0.25">
      <c r="A2529" t="str">
        <f>INDEX('Community ID'!B:B,MATCH(M2529,'Community ID'!A:A,0))</f>
        <v>La Luisa</v>
      </c>
      <c r="B2529" t="str">
        <f>INDEX('Community ID'!$K:$K,MATCH('Environmental Data'!$N2529,'Community ID'!J:J,0))</f>
        <v>Constanza</v>
      </c>
      <c r="D2529" t="s">
        <v>527</v>
      </c>
      <c r="F2529" t="s">
        <v>528</v>
      </c>
      <c r="G2529" t="s">
        <v>173</v>
      </c>
      <c r="H2529" s="1">
        <v>31176</v>
      </c>
      <c r="I2529">
        <v>36</v>
      </c>
      <c r="K2529" t="s">
        <v>201</v>
      </c>
      <c r="L2529" t="s">
        <v>529</v>
      </c>
      <c r="M2529" t="s">
        <v>493</v>
      </c>
      <c r="N2529" t="s">
        <v>97</v>
      </c>
      <c r="O2529" t="s">
        <v>311</v>
      </c>
      <c r="S2529">
        <v>53000366258</v>
      </c>
      <c r="T2529" t="s">
        <v>487</v>
      </c>
      <c r="U2529" t="s">
        <v>56</v>
      </c>
      <c r="V2529">
        <v>18.917039500000001</v>
      </c>
      <c r="W2529">
        <v>-70.745578199999997</v>
      </c>
      <c r="X2529" t="s">
        <v>82</v>
      </c>
      <c r="Y2529" t="s">
        <v>82</v>
      </c>
      <c r="Z2529" t="s">
        <v>58</v>
      </c>
      <c r="AA2529" t="s">
        <v>155</v>
      </c>
      <c r="AB2529" t="s">
        <v>60</v>
      </c>
      <c r="AD2529" t="s">
        <v>156</v>
      </c>
      <c r="AE2529" t="s">
        <v>176</v>
      </c>
      <c r="AF2529" t="s">
        <v>63</v>
      </c>
      <c r="AG2529" t="s">
        <v>530</v>
      </c>
      <c r="AH2529" t="s">
        <v>496</v>
      </c>
      <c r="AI2529" t="s">
        <v>531</v>
      </c>
      <c r="AJ2529">
        <v>1</v>
      </c>
      <c r="AK2529" t="s">
        <v>532</v>
      </c>
      <c r="AL2529">
        <v>7</v>
      </c>
      <c r="AM2529">
        <v>0</v>
      </c>
      <c r="AN2529" t="s">
        <v>60</v>
      </c>
      <c r="AT2529" s="1">
        <v>43646</v>
      </c>
      <c r="AU2529" t="s">
        <v>13134</v>
      </c>
      <c r="AW2529" t="s">
        <v>71</v>
      </c>
      <c r="AX2529" t="s">
        <v>72</v>
      </c>
    </row>
    <row r="2530" spans="1:50" hidden="1" x14ac:dyDescent="0.25">
      <c r="A2530" t="str">
        <f>INDEX('Community ID'!B:B,MATCH(M2530,'Community ID'!A:A,0))</f>
        <v>San Isidro</v>
      </c>
      <c r="B2530" t="str">
        <f>INDEX('Community ID'!$K:$K,MATCH('Environmental Data'!$N2530,'Community ID'!J:J,0))</f>
        <v>Constanza</v>
      </c>
      <c r="D2530" t="s">
        <v>7576</v>
      </c>
      <c r="F2530" t="s">
        <v>1474</v>
      </c>
      <c r="G2530" t="s">
        <v>173</v>
      </c>
      <c r="H2530" s="1">
        <v>28893</v>
      </c>
      <c r="I2530">
        <v>42</v>
      </c>
      <c r="J2530">
        <v>8298798413</v>
      </c>
      <c r="K2530" t="s">
        <v>492</v>
      </c>
      <c r="M2530" t="s">
        <v>4453</v>
      </c>
      <c r="N2530" t="s">
        <v>97</v>
      </c>
      <c r="O2530" t="s">
        <v>98</v>
      </c>
      <c r="Q2530" t="s">
        <v>919</v>
      </c>
      <c r="S2530">
        <v>5300287710</v>
      </c>
      <c r="T2530" t="s">
        <v>836</v>
      </c>
      <c r="U2530" t="s">
        <v>56</v>
      </c>
      <c r="V2530">
        <v>18.914724499999998</v>
      </c>
      <c r="W2530">
        <v>-70.7446609</v>
      </c>
      <c r="X2530" t="s">
        <v>82</v>
      </c>
      <c r="Y2530" t="s">
        <v>82</v>
      </c>
      <c r="AA2530" t="s">
        <v>155</v>
      </c>
      <c r="AB2530" t="s">
        <v>60</v>
      </c>
      <c r="AD2530" t="s">
        <v>156</v>
      </c>
      <c r="AE2530" t="s">
        <v>176</v>
      </c>
      <c r="AF2530" t="s">
        <v>111</v>
      </c>
      <c r="AG2530" t="s">
        <v>954</v>
      </c>
      <c r="AH2530" t="s">
        <v>7577</v>
      </c>
      <c r="AI2530" t="s">
        <v>7578</v>
      </c>
      <c r="AJ2530">
        <v>1</v>
      </c>
      <c r="AK2530" t="s">
        <v>837</v>
      </c>
      <c r="AL2530">
        <v>3</v>
      </c>
      <c r="AM2530">
        <v>0</v>
      </c>
      <c r="AN2530" t="s">
        <v>60</v>
      </c>
      <c r="AT2530" s="1">
        <v>43646</v>
      </c>
      <c r="AU2530" t="s">
        <v>13135</v>
      </c>
      <c r="AW2530" t="s">
        <v>71</v>
      </c>
      <c r="AX2530" t="s">
        <v>72</v>
      </c>
    </row>
    <row r="2531" spans="1:50" hidden="1" x14ac:dyDescent="0.25">
      <c r="A2531" t="str">
        <f>INDEX('Community ID'!B:B,MATCH(M2531,'Community ID'!A:A,0))</f>
        <v>La Cotorra</v>
      </c>
      <c r="B2531" t="str">
        <f>INDEX('Community ID'!$K:$K,MATCH('Environmental Data'!$N2531,'Community ID'!J:J,0))</f>
        <v>Constanza</v>
      </c>
      <c r="D2531" t="s">
        <v>7579</v>
      </c>
      <c r="F2531" t="s">
        <v>6052</v>
      </c>
      <c r="G2531" t="s">
        <v>173</v>
      </c>
      <c r="H2531" t="s">
        <v>7580</v>
      </c>
      <c r="I2531">
        <v>59</v>
      </c>
      <c r="J2531">
        <v>8295727927</v>
      </c>
      <c r="K2531" t="s">
        <v>76</v>
      </c>
      <c r="L2531" t="s">
        <v>108</v>
      </c>
      <c r="M2531" t="s">
        <v>6610</v>
      </c>
      <c r="N2531" t="s">
        <v>79</v>
      </c>
      <c r="O2531" t="s">
        <v>53</v>
      </c>
      <c r="S2531">
        <v>5300055604</v>
      </c>
      <c r="T2531" t="s">
        <v>5462</v>
      </c>
      <c r="U2531" t="s">
        <v>56</v>
      </c>
      <c r="V2531">
        <v>18.963632799999999</v>
      </c>
      <c r="W2531">
        <v>-70.671681800000002</v>
      </c>
      <c r="X2531" t="s">
        <v>82</v>
      </c>
      <c r="Y2531" t="s">
        <v>57</v>
      </c>
      <c r="Z2531" t="s">
        <v>58</v>
      </c>
      <c r="AA2531" t="s">
        <v>84</v>
      </c>
      <c r="AC2531" t="s">
        <v>60</v>
      </c>
      <c r="AD2531" t="s">
        <v>156</v>
      </c>
      <c r="AE2531" t="s">
        <v>176</v>
      </c>
      <c r="AF2531" t="s">
        <v>63</v>
      </c>
      <c r="AG2531" t="s">
        <v>621</v>
      </c>
      <c r="AH2531" t="s">
        <v>7469</v>
      </c>
      <c r="AI2531" t="s">
        <v>5752</v>
      </c>
      <c r="AJ2531">
        <v>1</v>
      </c>
      <c r="AK2531" t="s">
        <v>3658</v>
      </c>
      <c r="AL2531">
        <v>2</v>
      </c>
      <c r="AM2531">
        <v>0</v>
      </c>
      <c r="AN2531" t="s">
        <v>60</v>
      </c>
      <c r="AT2531" s="1">
        <v>43646</v>
      </c>
      <c r="AU2531" t="s">
        <v>13136</v>
      </c>
      <c r="AW2531" t="s">
        <v>71</v>
      </c>
      <c r="AX2531" t="s">
        <v>72</v>
      </c>
    </row>
    <row r="2532" spans="1:50" hidden="1" x14ac:dyDescent="0.25">
      <c r="A2532" t="str">
        <f>INDEX('Community ID'!B:B,MATCH(M2532,'Community ID'!A:A,0))</f>
        <v>La Cotorra</v>
      </c>
      <c r="B2532" t="str">
        <f>INDEX('Community ID'!$K:$K,MATCH('Environmental Data'!$N2532,'Community ID'!J:J,0))</f>
        <v>Constanza</v>
      </c>
      <c r="D2532" t="s">
        <v>7581</v>
      </c>
      <c r="F2532" t="s">
        <v>1548</v>
      </c>
      <c r="G2532" t="s">
        <v>173</v>
      </c>
      <c r="H2532" s="1">
        <v>29628</v>
      </c>
      <c r="I2532">
        <v>40</v>
      </c>
      <c r="J2532">
        <v>8497076653</v>
      </c>
      <c r="K2532" t="s">
        <v>76</v>
      </c>
      <c r="L2532" t="s">
        <v>108</v>
      </c>
      <c r="M2532" t="s">
        <v>6610</v>
      </c>
      <c r="N2532" t="s">
        <v>79</v>
      </c>
      <c r="O2532" t="s">
        <v>98</v>
      </c>
      <c r="S2532">
        <v>4800760169</v>
      </c>
      <c r="T2532" t="s">
        <v>5462</v>
      </c>
      <c r="U2532" t="s">
        <v>56</v>
      </c>
      <c r="V2532">
        <v>18.966388899999998</v>
      </c>
      <c r="W2532">
        <v>-70.664246800000001</v>
      </c>
      <c r="X2532" t="s">
        <v>82</v>
      </c>
      <c r="Y2532" t="s">
        <v>82</v>
      </c>
      <c r="Z2532" t="s">
        <v>58</v>
      </c>
      <c r="AA2532" t="s">
        <v>84</v>
      </c>
      <c r="AC2532" t="s">
        <v>60</v>
      </c>
      <c r="AD2532" t="s">
        <v>156</v>
      </c>
      <c r="AE2532" t="s">
        <v>157</v>
      </c>
      <c r="AF2532" t="s">
        <v>111</v>
      </c>
      <c r="AG2532" t="s">
        <v>1076</v>
      </c>
      <c r="AH2532" t="s">
        <v>621</v>
      </c>
      <c r="AI2532" t="s">
        <v>7582</v>
      </c>
      <c r="AJ2532">
        <v>1</v>
      </c>
      <c r="AK2532" t="s">
        <v>7583</v>
      </c>
      <c r="AL2532">
        <v>5</v>
      </c>
      <c r="AM2532">
        <v>1</v>
      </c>
      <c r="AN2532" t="s">
        <v>60</v>
      </c>
      <c r="AT2532" s="1">
        <v>43646</v>
      </c>
      <c r="AU2532" t="s">
        <v>13137</v>
      </c>
      <c r="AW2532" t="s">
        <v>71</v>
      </c>
      <c r="AX2532" t="s">
        <v>72</v>
      </c>
    </row>
    <row r="2533" spans="1:50" hidden="1" x14ac:dyDescent="0.25">
      <c r="A2533" t="str">
        <f>INDEX('Community ID'!B:B,MATCH(M2533,'Community ID'!A:A,0))</f>
        <v>La Cotorra</v>
      </c>
      <c r="B2533" t="str">
        <f>INDEX('Community ID'!$K:$K,MATCH('Environmental Data'!$N2533,'Community ID'!J:J,0))</f>
        <v>Constanza</v>
      </c>
      <c r="D2533" t="s">
        <v>7584</v>
      </c>
      <c r="G2533" t="s">
        <v>173</v>
      </c>
      <c r="H2533" t="s">
        <v>7585</v>
      </c>
      <c r="I2533">
        <v>34</v>
      </c>
      <c r="J2533">
        <v>8098867703</v>
      </c>
      <c r="K2533" t="s">
        <v>201</v>
      </c>
      <c r="L2533" t="s">
        <v>127</v>
      </c>
      <c r="M2533" t="s">
        <v>6610</v>
      </c>
      <c r="N2533" t="s">
        <v>79</v>
      </c>
      <c r="O2533" t="s">
        <v>80</v>
      </c>
      <c r="S2533">
        <v>5300428868</v>
      </c>
      <c r="T2533" t="s">
        <v>5462</v>
      </c>
      <c r="U2533" t="s">
        <v>56</v>
      </c>
      <c r="V2533">
        <v>18.963632799999999</v>
      </c>
      <c r="W2533">
        <v>-70.671681800000002</v>
      </c>
      <c r="X2533" t="s">
        <v>82</v>
      </c>
      <c r="Y2533" t="s">
        <v>82</v>
      </c>
      <c r="Z2533" t="s">
        <v>58</v>
      </c>
      <c r="AA2533" t="s">
        <v>84</v>
      </c>
      <c r="AC2533" t="s">
        <v>60</v>
      </c>
      <c r="AD2533" t="s">
        <v>156</v>
      </c>
      <c r="AE2533" t="s">
        <v>176</v>
      </c>
      <c r="AF2533" t="s">
        <v>63</v>
      </c>
      <c r="AG2533" t="s">
        <v>621</v>
      </c>
      <c r="AH2533" t="s">
        <v>621</v>
      </c>
      <c r="AI2533" t="s">
        <v>7470</v>
      </c>
      <c r="AJ2533">
        <v>1</v>
      </c>
      <c r="AK2533" t="s">
        <v>6727</v>
      </c>
      <c r="AL2533">
        <v>3</v>
      </c>
      <c r="AM2533">
        <v>0</v>
      </c>
      <c r="AN2533" t="s">
        <v>60</v>
      </c>
      <c r="AT2533" s="1">
        <v>43646</v>
      </c>
      <c r="AU2533" t="s">
        <v>13138</v>
      </c>
      <c r="AW2533" t="s">
        <v>71</v>
      </c>
      <c r="AX2533" t="s">
        <v>72</v>
      </c>
    </row>
    <row r="2534" spans="1:50" hidden="1" x14ac:dyDescent="0.25">
      <c r="A2534" t="str">
        <f>INDEX('Community ID'!B:B,MATCH(M2534,'Community ID'!A:A,0))</f>
        <v>La Cotorra</v>
      </c>
      <c r="B2534" t="str">
        <f>INDEX('Community ID'!$K:$K,MATCH('Environmental Data'!$N2534,'Community ID'!J:J,0))</f>
        <v>Constanza</v>
      </c>
      <c r="D2534" t="s">
        <v>7586</v>
      </c>
      <c r="F2534" t="s">
        <v>2497</v>
      </c>
      <c r="G2534" t="s">
        <v>173</v>
      </c>
      <c r="H2534" t="s">
        <v>7587</v>
      </c>
      <c r="I2534">
        <v>66</v>
      </c>
      <c r="J2534">
        <v>8299229491</v>
      </c>
      <c r="K2534" t="s">
        <v>76</v>
      </c>
      <c r="L2534" t="s">
        <v>127</v>
      </c>
      <c r="M2534" t="s">
        <v>6610</v>
      </c>
      <c r="N2534" t="s">
        <v>79</v>
      </c>
      <c r="O2534" t="s">
        <v>53</v>
      </c>
      <c r="T2534" t="s">
        <v>5462</v>
      </c>
      <c r="U2534" t="s">
        <v>56</v>
      </c>
      <c r="V2534">
        <v>18.966388899999998</v>
      </c>
      <c r="W2534">
        <v>-70.664246800000001</v>
      </c>
      <c r="X2534" t="s">
        <v>82</v>
      </c>
      <c r="Y2534" t="s">
        <v>82</v>
      </c>
      <c r="Z2534" t="s">
        <v>58</v>
      </c>
      <c r="AA2534" t="s">
        <v>84</v>
      </c>
      <c r="AC2534" t="s">
        <v>60</v>
      </c>
      <c r="AD2534" t="s">
        <v>156</v>
      </c>
      <c r="AE2534" t="s">
        <v>176</v>
      </c>
      <c r="AF2534" t="s">
        <v>111</v>
      </c>
      <c r="AG2534" t="s">
        <v>87</v>
      </c>
      <c r="AH2534" t="s">
        <v>87</v>
      </c>
      <c r="AI2534" t="s">
        <v>7582</v>
      </c>
      <c r="AJ2534">
        <v>1</v>
      </c>
      <c r="AK2534" t="s">
        <v>4721</v>
      </c>
      <c r="AL2534">
        <v>3</v>
      </c>
      <c r="AM2534">
        <v>0</v>
      </c>
      <c r="AN2534" t="s">
        <v>60</v>
      </c>
      <c r="AT2534" s="1">
        <v>43646</v>
      </c>
      <c r="AU2534" t="s">
        <v>13139</v>
      </c>
      <c r="AW2534" t="s">
        <v>71</v>
      </c>
      <c r="AX2534" t="s">
        <v>72</v>
      </c>
    </row>
    <row r="2535" spans="1:50" hidden="1" x14ac:dyDescent="0.25">
      <c r="A2535" t="str">
        <f>INDEX('Community ID'!B:B,MATCH(M2535,'Community ID'!A:A,0))</f>
        <v>Los Embassadores</v>
      </c>
      <c r="B2535" t="str">
        <f>INDEX('Community ID'!$K:$K,MATCH('Environmental Data'!$N2535,'Community ID'!J:J,0))</f>
        <v>Constanza</v>
      </c>
      <c r="D2535" t="s">
        <v>7588</v>
      </c>
      <c r="F2535" t="s">
        <v>7589</v>
      </c>
      <c r="G2535" t="s">
        <v>151</v>
      </c>
      <c r="H2535" t="s">
        <v>7590</v>
      </c>
      <c r="I2535">
        <v>53</v>
      </c>
      <c r="J2535">
        <v>8296999156</v>
      </c>
      <c r="K2535" t="s">
        <v>76</v>
      </c>
      <c r="L2535" t="s">
        <v>860</v>
      </c>
      <c r="M2535" t="s">
        <v>7435</v>
      </c>
      <c r="N2535" t="s">
        <v>3026</v>
      </c>
      <c r="O2535" t="s">
        <v>98</v>
      </c>
      <c r="Q2535" t="s">
        <v>134</v>
      </c>
      <c r="S2535">
        <v>1000687739</v>
      </c>
      <c r="T2535" t="s">
        <v>836</v>
      </c>
      <c r="U2535" t="s">
        <v>56</v>
      </c>
      <c r="V2535">
        <v>18.915462900000001</v>
      </c>
      <c r="W2535">
        <v>-70.745659399999994</v>
      </c>
      <c r="X2535" t="s">
        <v>57</v>
      </c>
      <c r="Y2535" t="s">
        <v>100</v>
      </c>
      <c r="AA2535" t="s">
        <v>84</v>
      </c>
      <c r="AC2535" t="s">
        <v>60</v>
      </c>
      <c r="AD2535" t="s">
        <v>156</v>
      </c>
      <c r="AE2535" t="s">
        <v>157</v>
      </c>
      <c r="AF2535" t="s">
        <v>111</v>
      </c>
      <c r="AG2535" t="s">
        <v>943</v>
      </c>
      <c r="AH2535" t="s">
        <v>135</v>
      </c>
      <c r="AI2535" t="s">
        <v>7591</v>
      </c>
      <c r="AJ2535">
        <v>1</v>
      </c>
      <c r="AK2535" t="s">
        <v>1476</v>
      </c>
      <c r="AL2535">
        <v>2</v>
      </c>
      <c r="AM2535">
        <v>0</v>
      </c>
      <c r="AN2535" t="s">
        <v>61</v>
      </c>
      <c r="AT2535" s="1">
        <v>43645</v>
      </c>
      <c r="AU2535" t="s">
        <v>13140</v>
      </c>
      <c r="AW2535" t="s">
        <v>71</v>
      </c>
      <c r="AX2535" t="s">
        <v>72</v>
      </c>
    </row>
    <row r="2536" spans="1:50" hidden="1" x14ac:dyDescent="0.25">
      <c r="A2536" t="str">
        <f>INDEX('Community ID'!B:B,MATCH(M2536,'Community ID'!A:A,0))</f>
        <v>Los Embassadores</v>
      </c>
      <c r="B2536" t="str">
        <f>INDEX('Community ID'!$K:$K,MATCH('Environmental Data'!$N2536,'Community ID'!J:J,0))</f>
        <v>Constanza</v>
      </c>
      <c r="D2536" t="s">
        <v>7592</v>
      </c>
      <c r="F2536" t="s">
        <v>7593</v>
      </c>
      <c r="G2536" t="s">
        <v>173</v>
      </c>
      <c r="H2536" t="s">
        <v>4095</v>
      </c>
      <c r="I2536">
        <v>23</v>
      </c>
      <c r="J2536">
        <v>8498033997</v>
      </c>
      <c r="K2536" t="s">
        <v>201</v>
      </c>
      <c r="L2536" t="s">
        <v>7594</v>
      </c>
      <c r="M2536" t="s">
        <v>7435</v>
      </c>
      <c r="N2536" t="s">
        <v>97</v>
      </c>
      <c r="O2536" t="s">
        <v>98</v>
      </c>
      <c r="Q2536" t="s">
        <v>134</v>
      </c>
      <c r="S2536">
        <v>40227441140</v>
      </c>
      <c r="T2536" t="s">
        <v>836</v>
      </c>
      <c r="U2536" t="s">
        <v>56</v>
      </c>
      <c r="V2536">
        <v>18.915020500000001</v>
      </c>
      <c r="W2536">
        <v>-70.745332500000004</v>
      </c>
      <c r="X2536" t="s">
        <v>82</v>
      </c>
      <c r="Y2536" t="s">
        <v>57</v>
      </c>
      <c r="AA2536" t="s">
        <v>155</v>
      </c>
      <c r="AB2536" t="s">
        <v>60</v>
      </c>
      <c r="AD2536" t="s">
        <v>156</v>
      </c>
      <c r="AE2536" t="s">
        <v>176</v>
      </c>
      <c r="AF2536" t="s">
        <v>63</v>
      </c>
      <c r="AG2536" t="s">
        <v>64</v>
      </c>
      <c r="AH2536" t="s">
        <v>7595</v>
      </c>
      <c r="AI2536" t="s">
        <v>7596</v>
      </c>
      <c r="AJ2536">
        <v>1</v>
      </c>
      <c r="AK2536" t="s">
        <v>837</v>
      </c>
      <c r="AL2536">
        <v>3</v>
      </c>
      <c r="AM2536">
        <v>2</v>
      </c>
      <c r="AN2536" t="s">
        <v>60</v>
      </c>
      <c r="AT2536" s="1">
        <v>43645</v>
      </c>
      <c r="AU2536" t="s">
        <v>13141</v>
      </c>
      <c r="AW2536" t="s">
        <v>71</v>
      </c>
      <c r="AX2536" t="s">
        <v>72</v>
      </c>
    </row>
    <row r="2537" spans="1:50" hidden="1" x14ac:dyDescent="0.25">
      <c r="A2537" t="str">
        <f>INDEX('Community ID'!B:B,MATCH(M2537,'Community ID'!A:A,0))</f>
        <v>Los Embassadores</v>
      </c>
      <c r="B2537" t="str">
        <f>INDEX('Community ID'!$K:$K,MATCH('Environmental Data'!$N2537,'Community ID'!J:J,0))</f>
        <v>Constanza</v>
      </c>
      <c r="D2537" t="s">
        <v>7597</v>
      </c>
      <c r="F2537" t="s">
        <v>7598</v>
      </c>
      <c r="G2537" t="s">
        <v>151</v>
      </c>
      <c r="H2537" s="1">
        <v>20404</v>
      </c>
      <c r="I2537">
        <v>66</v>
      </c>
      <c r="J2537">
        <v>8296642163</v>
      </c>
      <c r="K2537" t="s">
        <v>49</v>
      </c>
      <c r="L2537" t="s">
        <v>860</v>
      </c>
      <c r="M2537" t="s">
        <v>7435</v>
      </c>
      <c r="N2537" t="s">
        <v>97</v>
      </c>
      <c r="O2537" t="s">
        <v>98</v>
      </c>
      <c r="Q2537" t="s">
        <v>134</v>
      </c>
      <c r="S2537">
        <v>530078325</v>
      </c>
      <c r="T2537" t="s">
        <v>836</v>
      </c>
      <c r="U2537" t="s">
        <v>56</v>
      </c>
      <c r="V2537">
        <v>18.915014299999999</v>
      </c>
      <c r="W2537">
        <v>-70.745372700000004</v>
      </c>
      <c r="X2537" t="s">
        <v>82</v>
      </c>
      <c r="Y2537" t="s">
        <v>82</v>
      </c>
      <c r="Z2537" t="s">
        <v>166</v>
      </c>
      <c r="AA2537" t="s">
        <v>84</v>
      </c>
      <c r="AB2537" t="s">
        <v>60</v>
      </c>
      <c r="AD2537" t="s">
        <v>156</v>
      </c>
      <c r="AE2537" t="s">
        <v>176</v>
      </c>
      <c r="AF2537" t="s">
        <v>63</v>
      </c>
      <c r="AG2537" t="s">
        <v>64</v>
      </c>
      <c r="AH2537" t="s">
        <v>64</v>
      </c>
      <c r="AI2537" t="s">
        <v>7599</v>
      </c>
      <c r="AJ2537">
        <v>1</v>
      </c>
      <c r="AK2537" t="s">
        <v>837</v>
      </c>
      <c r="AL2537">
        <v>4</v>
      </c>
      <c r="AM2537">
        <v>1</v>
      </c>
      <c r="AN2537" t="s">
        <v>60</v>
      </c>
      <c r="AT2537" s="1">
        <v>43645</v>
      </c>
      <c r="AU2537" t="s">
        <v>13142</v>
      </c>
      <c r="AW2537" t="s">
        <v>71</v>
      </c>
      <c r="AX2537" t="s">
        <v>72</v>
      </c>
    </row>
    <row r="2538" spans="1:50" hidden="1" x14ac:dyDescent="0.25">
      <c r="A2538" t="str">
        <f>INDEX('Community ID'!B:B,MATCH(M2538,'Community ID'!A:A,0))</f>
        <v>Los Embassadores</v>
      </c>
      <c r="B2538" t="str">
        <f>INDEX('Community ID'!$K:$K,MATCH('Environmental Data'!$N2538,'Community ID'!J:J,0))</f>
        <v>Constanza</v>
      </c>
      <c r="D2538" t="s">
        <v>7600</v>
      </c>
      <c r="G2538" t="s">
        <v>173</v>
      </c>
      <c r="H2538" s="1">
        <v>19757</v>
      </c>
      <c r="I2538">
        <v>67</v>
      </c>
      <c r="J2538">
        <v>8298658745</v>
      </c>
      <c r="K2538" t="s">
        <v>76</v>
      </c>
      <c r="L2538" t="s">
        <v>127</v>
      </c>
      <c r="M2538" t="s">
        <v>7435</v>
      </c>
      <c r="N2538" t="s">
        <v>79</v>
      </c>
      <c r="O2538" t="s">
        <v>98</v>
      </c>
      <c r="Q2538" t="s">
        <v>134</v>
      </c>
      <c r="S2538">
        <v>5300182085</v>
      </c>
      <c r="T2538" t="s">
        <v>836</v>
      </c>
      <c r="U2538" t="s">
        <v>56</v>
      </c>
      <c r="V2538">
        <v>18.9147727</v>
      </c>
      <c r="W2538">
        <v>-70.745242099999999</v>
      </c>
      <c r="X2538" t="s">
        <v>82</v>
      </c>
      <c r="Y2538" t="s">
        <v>82</v>
      </c>
      <c r="Z2538" t="s">
        <v>166</v>
      </c>
      <c r="AA2538" t="s">
        <v>84</v>
      </c>
      <c r="AC2538" t="s">
        <v>60</v>
      </c>
      <c r="AD2538" t="s">
        <v>156</v>
      </c>
      <c r="AE2538" t="s">
        <v>176</v>
      </c>
      <c r="AF2538" t="s">
        <v>111</v>
      </c>
      <c r="AG2538" t="s">
        <v>64</v>
      </c>
      <c r="AH2538" t="s">
        <v>64</v>
      </c>
      <c r="AI2538" t="s">
        <v>7601</v>
      </c>
      <c r="AJ2538">
        <v>1</v>
      </c>
      <c r="AK2538" t="s">
        <v>837</v>
      </c>
      <c r="AL2538">
        <v>4</v>
      </c>
      <c r="AN2538" t="s">
        <v>60</v>
      </c>
      <c r="AT2538" s="1">
        <v>43645</v>
      </c>
      <c r="AU2538" t="s">
        <v>13143</v>
      </c>
      <c r="AW2538" t="s">
        <v>71</v>
      </c>
      <c r="AX2538" t="s">
        <v>72</v>
      </c>
    </row>
    <row r="2539" spans="1:50" hidden="1" x14ac:dyDescent="0.25">
      <c r="A2539" t="str">
        <f>INDEX('Community ID'!B:B,MATCH(M2539,'Community ID'!A:A,0))</f>
        <v>La Luisa</v>
      </c>
      <c r="B2539" t="str">
        <f>INDEX('Community ID'!$K:$K,MATCH('Environmental Data'!$N2539,'Community ID'!J:J,0))</f>
        <v>Constanza</v>
      </c>
      <c r="D2539" t="s">
        <v>521</v>
      </c>
      <c r="F2539" t="s">
        <v>522</v>
      </c>
      <c r="G2539" t="s">
        <v>151</v>
      </c>
      <c r="H2539" s="1">
        <v>30599</v>
      </c>
      <c r="I2539">
        <v>38</v>
      </c>
      <c r="K2539" t="s">
        <v>76</v>
      </c>
      <c r="L2539" t="s">
        <v>523</v>
      </c>
      <c r="M2539" t="s">
        <v>493</v>
      </c>
      <c r="N2539" t="s">
        <v>97</v>
      </c>
      <c r="O2539" t="s">
        <v>494</v>
      </c>
      <c r="S2539">
        <v>53003449254</v>
      </c>
      <c r="T2539" t="s">
        <v>487</v>
      </c>
      <c r="U2539" t="s">
        <v>56</v>
      </c>
      <c r="V2539">
        <v>19.125033500000001</v>
      </c>
      <c r="W2539">
        <v>-70.631340699999996</v>
      </c>
      <c r="X2539" t="s">
        <v>82</v>
      </c>
      <c r="Y2539" t="s">
        <v>82</v>
      </c>
      <c r="Z2539" t="s">
        <v>58</v>
      </c>
      <c r="AA2539" t="s">
        <v>155</v>
      </c>
      <c r="AB2539" t="s">
        <v>60</v>
      </c>
      <c r="AD2539" t="s">
        <v>156</v>
      </c>
      <c r="AE2539" t="s">
        <v>176</v>
      </c>
      <c r="AF2539" t="s">
        <v>63</v>
      </c>
      <c r="AG2539" t="s">
        <v>524</v>
      </c>
      <c r="AH2539" t="s">
        <v>496</v>
      </c>
      <c r="AI2539" t="s">
        <v>525</v>
      </c>
      <c r="AJ2539">
        <v>1</v>
      </c>
      <c r="AK2539" t="s">
        <v>526</v>
      </c>
      <c r="AL2539">
        <v>3</v>
      </c>
      <c r="AM2539">
        <v>0</v>
      </c>
      <c r="AN2539" t="s">
        <v>61</v>
      </c>
      <c r="AT2539" s="1">
        <v>43644</v>
      </c>
      <c r="AU2539" t="s">
        <v>13144</v>
      </c>
      <c r="AW2539" t="s">
        <v>71</v>
      </c>
      <c r="AX2539" t="s">
        <v>72</v>
      </c>
    </row>
    <row r="2540" spans="1:50" hidden="1" x14ac:dyDescent="0.25">
      <c r="A2540" t="str">
        <f>INDEX('Community ID'!B:B,MATCH(M2540,'Community ID'!A:A,0))</f>
        <v>La Luisa</v>
      </c>
      <c r="B2540" t="str">
        <f>INDEX('Community ID'!$K:$K,MATCH('Environmental Data'!$N2540,'Community ID'!J:J,0))</f>
        <v>Constanza</v>
      </c>
      <c r="D2540" t="s">
        <v>533</v>
      </c>
      <c r="F2540" t="s">
        <v>534</v>
      </c>
      <c r="G2540" t="s">
        <v>151</v>
      </c>
      <c r="H2540" s="1">
        <v>30994</v>
      </c>
      <c r="I2540">
        <v>37</v>
      </c>
      <c r="K2540" t="s">
        <v>201</v>
      </c>
      <c r="L2540" t="s">
        <v>535</v>
      </c>
      <c r="M2540" t="s">
        <v>493</v>
      </c>
      <c r="N2540" t="s">
        <v>97</v>
      </c>
      <c r="O2540" t="s">
        <v>536</v>
      </c>
      <c r="S2540">
        <v>5300346128</v>
      </c>
      <c r="T2540" t="s">
        <v>487</v>
      </c>
      <c r="U2540" t="s">
        <v>56</v>
      </c>
      <c r="V2540">
        <v>19.125033500000001</v>
      </c>
      <c r="W2540">
        <v>-70.631340699999996</v>
      </c>
      <c r="X2540" t="s">
        <v>57</v>
      </c>
      <c r="Y2540" t="s">
        <v>57</v>
      </c>
      <c r="Z2540" t="s">
        <v>58</v>
      </c>
      <c r="AA2540" t="s">
        <v>155</v>
      </c>
      <c r="AB2540" t="s">
        <v>60</v>
      </c>
      <c r="AD2540" t="s">
        <v>156</v>
      </c>
      <c r="AE2540" t="s">
        <v>176</v>
      </c>
      <c r="AF2540" t="s">
        <v>63</v>
      </c>
      <c r="AG2540" t="s">
        <v>537</v>
      </c>
      <c r="AH2540" t="s">
        <v>511</v>
      </c>
      <c r="AI2540" t="s">
        <v>538</v>
      </c>
      <c r="AJ2540">
        <v>1</v>
      </c>
      <c r="AK2540" t="s">
        <v>539</v>
      </c>
      <c r="AL2540">
        <v>4</v>
      </c>
      <c r="AM2540">
        <v>1</v>
      </c>
      <c r="AN2540" t="s">
        <v>60</v>
      </c>
      <c r="AT2540" s="1">
        <v>43644</v>
      </c>
      <c r="AU2540" t="s">
        <v>13145</v>
      </c>
      <c r="AW2540" t="s">
        <v>71</v>
      </c>
      <c r="AX2540" t="s">
        <v>72</v>
      </c>
    </row>
    <row r="2541" spans="1:50" ht="30" hidden="1" x14ac:dyDescent="0.25">
      <c r="A2541" t="str">
        <f>INDEX('Community ID'!B:B,MATCH(M2541,'Community ID'!A:A,0))</f>
        <v>La Luisa</v>
      </c>
      <c r="B2541" t="str">
        <f>INDEX('Community ID'!$K:$K,MATCH('Environmental Data'!$N2541,'Community ID'!J:J,0))</f>
        <v>Constanza</v>
      </c>
      <c r="D2541" t="s">
        <v>514</v>
      </c>
      <c r="F2541" t="s">
        <v>516</v>
      </c>
      <c r="G2541" t="s">
        <v>173</v>
      </c>
      <c r="H2541" s="1">
        <v>30957</v>
      </c>
      <c r="I2541">
        <v>37</v>
      </c>
      <c r="K2541" t="s">
        <v>132</v>
      </c>
      <c r="L2541" t="s">
        <v>517</v>
      </c>
      <c r="M2541" t="s">
        <v>493</v>
      </c>
      <c r="N2541" t="s">
        <v>97</v>
      </c>
      <c r="O2541" t="s">
        <v>494</v>
      </c>
      <c r="S2541">
        <v>5300415519</v>
      </c>
      <c r="T2541" t="s">
        <v>487</v>
      </c>
      <c r="U2541" t="s">
        <v>56</v>
      </c>
      <c r="V2541">
        <v>18.917039500000001</v>
      </c>
      <c r="W2541">
        <v>-70.745578199999997</v>
      </c>
      <c r="X2541" t="s">
        <v>57</v>
      </c>
      <c r="Y2541" t="s">
        <v>57</v>
      </c>
      <c r="Z2541" t="s">
        <v>58</v>
      </c>
      <c r="AA2541" t="s">
        <v>155</v>
      </c>
      <c r="AB2541" t="s">
        <v>60</v>
      </c>
      <c r="AD2541" t="s">
        <v>156</v>
      </c>
      <c r="AE2541" t="s">
        <v>176</v>
      </c>
      <c r="AF2541" t="s">
        <v>63</v>
      </c>
      <c r="AG2541" t="s">
        <v>518</v>
      </c>
      <c r="AH2541" t="s">
        <v>496</v>
      </c>
      <c r="AI2541" s="2" t="s">
        <v>519</v>
      </c>
      <c r="AJ2541">
        <v>1</v>
      </c>
      <c r="AK2541" t="s">
        <v>520</v>
      </c>
      <c r="AL2541">
        <v>4</v>
      </c>
      <c r="AM2541">
        <v>0</v>
      </c>
      <c r="AN2541" t="s">
        <v>60</v>
      </c>
      <c r="AT2541" s="1">
        <v>43644</v>
      </c>
      <c r="AU2541" t="s">
        <v>13146</v>
      </c>
      <c r="AW2541" t="s">
        <v>71</v>
      </c>
      <c r="AX2541" t="s">
        <v>72</v>
      </c>
    </row>
    <row r="2542" spans="1:50" hidden="1" x14ac:dyDescent="0.25">
      <c r="A2542" t="str">
        <f>INDEX('Community ID'!B:B,MATCH(M2542,'Community ID'!A:A,0))</f>
        <v>La Luisa</v>
      </c>
      <c r="B2542" t="str">
        <f>INDEX('Community ID'!$K:$K,MATCH('Environmental Data'!$N2542,'Community ID'!J:J,0))</f>
        <v>Constanza</v>
      </c>
      <c r="D2542" t="s">
        <v>489</v>
      </c>
      <c r="F2542" t="s">
        <v>490</v>
      </c>
      <c r="G2542" t="s">
        <v>173</v>
      </c>
      <c r="H2542" t="s">
        <v>491</v>
      </c>
      <c r="I2542">
        <v>33</v>
      </c>
      <c r="K2542" t="s">
        <v>492</v>
      </c>
      <c r="M2542" t="s">
        <v>493</v>
      </c>
      <c r="N2542" t="s">
        <v>97</v>
      </c>
      <c r="O2542" t="s">
        <v>494</v>
      </c>
      <c r="S2542">
        <v>5300419149</v>
      </c>
      <c r="T2542" t="s">
        <v>487</v>
      </c>
      <c r="U2542" t="s">
        <v>56</v>
      </c>
      <c r="V2542">
        <v>18.917039500000001</v>
      </c>
      <c r="W2542">
        <v>-70.745578199999997</v>
      </c>
      <c r="X2542" t="s">
        <v>57</v>
      </c>
      <c r="Y2542" t="s">
        <v>57</v>
      </c>
      <c r="Z2542" t="s">
        <v>58</v>
      </c>
      <c r="AA2542" t="s">
        <v>155</v>
      </c>
      <c r="AB2542" t="s">
        <v>60</v>
      </c>
      <c r="AD2542" t="s">
        <v>156</v>
      </c>
      <c r="AE2542" t="s">
        <v>176</v>
      </c>
      <c r="AF2542" t="s">
        <v>63</v>
      </c>
      <c r="AG2542" t="s">
        <v>495</v>
      </c>
      <c r="AH2542" t="s">
        <v>496</v>
      </c>
      <c r="AI2542" t="s">
        <v>497</v>
      </c>
      <c r="AJ2542">
        <v>1</v>
      </c>
      <c r="AK2542" t="s">
        <v>498</v>
      </c>
      <c r="AL2542">
        <v>4</v>
      </c>
      <c r="AM2542">
        <v>1</v>
      </c>
      <c r="AN2542" t="s">
        <v>60</v>
      </c>
      <c r="AT2542" s="1">
        <v>43644</v>
      </c>
      <c r="AU2542" t="s">
        <v>13147</v>
      </c>
      <c r="AW2542" t="s">
        <v>71</v>
      </c>
      <c r="AX2542" t="s">
        <v>72</v>
      </c>
    </row>
    <row r="2543" spans="1:50" hidden="1" x14ac:dyDescent="0.25">
      <c r="A2543" t="str">
        <f>INDEX('Community ID'!B:B,MATCH(M2543,'Community ID'!A:A,0))</f>
        <v>La Luisa</v>
      </c>
      <c r="B2543" t="str">
        <f>INDEX('Community ID'!$K:$K,MATCH('Environmental Data'!$N2543,'Community ID'!J:J,0))</f>
        <v>Constanza</v>
      </c>
      <c r="D2543" t="s">
        <v>499</v>
      </c>
      <c r="F2543" t="s">
        <v>500</v>
      </c>
      <c r="G2543" t="s">
        <v>173</v>
      </c>
      <c r="H2543" t="s">
        <v>501</v>
      </c>
      <c r="I2543">
        <v>58</v>
      </c>
      <c r="K2543" t="s">
        <v>76</v>
      </c>
      <c r="L2543" t="s">
        <v>502</v>
      </c>
      <c r="M2543" t="s">
        <v>493</v>
      </c>
      <c r="N2543" t="s">
        <v>97</v>
      </c>
      <c r="O2543" t="s">
        <v>494</v>
      </c>
      <c r="S2543">
        <v>5300246039</v>
      </c>
      <c r="T2543" t="s">
        <v>487</v>
      </c>
      <c r="U2543" t="s">
        <v>56</v>
      </c>
      <c r="V2543">
        <v>18.917039500000001</v>
      </c>
      <c r="W2543">
        <v>-70.745578199999997</v>
      </c>
      <c r="X2543" t="s">
        <v>82</v>
      </c>
      <c r="Y2543" t="s">
        <v>82</v>
      </c>
      <c r="Z2543" t="s">
        <v>58</v>
      </c>
      <c r="AA2543" t="s">
        <v>155</v>
      </c>
      <c r="AB2543" t="s">
        <v>60</v>
      </c>
      <c r="AD2543" t="s">
        <v>156</v>
      </c>
      <c r="AE2543" t="s">
        <v>176</v>
      </c>
      <c r="AF2543" t="s">
        <v>63</v>
      </c>
      <c r="AG2543" t="s">
        <v>503</v>
      </c>
      <c r="AH2543" t="s">
        <v>495</v>
      </c>
      <c r="AI2543" t="s">
        <v>504</v>
      </c>
      <c r="AJ2543">
        <v>1</v>
      </c>
      <c r="AK2543" t="s">
        <v>505</v>
      </c>
      <c r="AL2543">
        <v>3</v>
      </c>
      <c r="AM2543">
        <v>0</v>
      </c>
      <c r="AN2543" t="s">
        <v>60</v>
      </c>
      <c r="AT2543" s="1">
        <v>43644</v>
      </c>
      <c r="AU2543" t="s">
        <v>13148</v>
      </c>
      <c r="AW2543" t="s">
        <v>71</v>
      </c>
      <c r="AX2543" t="s">
        <v>72</v>
      </c>
    </row>
    <row r="2544" spans="1:50" hidden="1" x14ac:dyDescent="0.25">
      <c r="A2544" t="str">
        <f>INDEX('Community ID'!B:B,MATCH(M2544,'Community ID'!A:A,0))</f>
        <v>Santa Rosa</v>
      </c>
      <c r="B2544" t="str">
        <f>INDEX('Community ID'!$K:$K,MATCH('Environmental Data'!$N2544,'Community ID'!J:J,0))</f>
        <v>Tireo</v>
      </c>
      <c r="D2544" t="s">
        <v>7611</v>
      </c>
      <c r="G2544" t="s">
        <v>173</v>
      </c>
      <c r="H2544" s="1">
        <v>27945</v>
      </c>
      <c r="I2544">
        <v>45</v>
      </c>
      <c r="J2544">
        <v>8098526774</v>
      </c>
      <c r="K2544" t="s">
        <v>201</v>
      </c>
      <c r="L2544" t="s">
        <v>108</v>
      </c>
      <c r="M2544" t="s">
        <v>7612</v>
      </c>
      <c r="N2544" t="s">
        <v>2383</v>
      </c>
      <c r="O2544" t="s">
        <v>98</v>
      </c>
      <c r="Q2544" t="s">
        <v>99</v>
      </c>
      <c r="S2544">
        <v>5300070819</v>
      </c>
      <c r="T2544" t="s">
        <v>5754</v>
      </c>
      <c r="U2544" t="s">
        <v>56</v>
      </c>
      <c r="V2544">
        <v>18.944958094525099</v>
      </c>
      <c r="W2544">
        <v>-70.681133922255299</v>
      </c>
      <c r="X2544" t="s">
        <v>82</v>
      </c>
      <c r="Y2544" t="s">
        <v>100</v>
      </c>
      <c r="Z2544" t="s">
        <v>345</v>
      </c>
      <c r="AA2544" t="s">
        <v>155</v>
      </c>
      <c r="AB2544" t="s">
        <v>60</v>
      </c>
      <c r="AD2544" t="s">
        <v>156</v>
      </c>
      <c r="AE2544" t="s">
        <v>176</v>
      </c>
      <c r="AF2544" t="s">
        <v>63</v>
      </c>
      <c r="AG2544" t="s">
        <v>7613</v>
      </c>
      <c r="AH2544" t="s">
        <v>621</v>
      </c>
      <c r="AI2544" t="s">
        <v>4296</v>
      </c>
      <c r="AJ2544">
        <v>1</v>
      </c>
      <c r="AK2544" t="s">
        <v>66</v>
      </c>
      <c r="AL2544">
        <v>5</v>
      </c>
      <c r="AN2544" t="s">
        <v>60</v>
      </c>
      <c r="AT2544" s="1">
        <v>43644</v>
      </c>
      <c r="AU2544" t="s">
        <v>13149</v>
      </c>
      <c r="AW2544" t="s">
        <v>71</v>
      </c>
      <c r="AX2544" t="s">
        <v>72</v>
      </c>
    </row>
    <row r="2545" spans="1:50" hidden="1" x14ac:dyDescent="0.25">
      <c r="A2545" t="str">
        <f>INDEX('Community ID'!B:B,MATCH(M2545,'Community ID'!A:A,0))</f>
        <v>Los Embassadores</v>
      </c>
      <c r="B2545" t="str">
        <f>INDEX('Community ID'!$K:$K,MATCH('Environmental Data'!$N2545,'Community ID'!J:J,0))</f>
        <v>Constanza</v>
      </c>
      <c r="D2545" t="s">
        <v>7614</v>
      </c>
      <c r="F2545" t="s">
        <v>7615</v>
      </c>
      <c r="G2545" t="s">
        <v>151</v>
      </c>
      <c r="H2545" s="1">
        <v>33250</v>
      </c>
      <c r="I2545">
        <v>30</v>
      </c>
      <c r="K2545" t="s">
        <v>49</v>
      </c>
      <c r="L2545" t="s">
        <v>860</v>
      </c>
      <c r="M2545" t="s">
        <v>7435</v>
      </c>
      <c r="N2545" t="s">
        <v>97</v>
      </c>
      <c r="O2545" t="s">
        <v>98</v>
      </c>
      <c r="S2545">
        <v>40226590822</v>
      </c>
      <c r="T2545" t="s">
        <v>836</v>
      </c>
      <c r="U2545" t="s">
        <v>56</v>
      </c>
      <c r="V2545">
        <v>18.9131456</v>
      </c>
      <c r="W2545">
        <v>-70.741564999999994</v>
      </c>
      <c r="X2545" t="s">
        <v>82</v>
      </c>
      <c r="Y2545" t="s">
        <v>82</v>
      </c>
      <c r="AA2545" t="s">
        <v>155</v>
      </c>
      <c r="AC2545" t="s">
        <v>60</v>
      </c>
      <c r="AD2545" t="s">
        <v>156</v>
      </c>
      <c r="AE2545" t="s">
        <v>157</v>
      </c>
      <c r="AG2545" t="s">
        <v>64</v>
      </c>
      <c r="AH2545" t="s">
        <v>64</v>
      </c>
      <c r="AI2545" t="s">
        <v>7616</v>
      </c>
      <c r="AJ2545">
        <v>1</v>
      </c>
      <c r="AK2545" t="s">
        <v>837</v>
      </c>
      <c r="AL2545">
        <v>3</v>
      </c>
      <c r="AM2545">
        <v>1</v>
      </c>
      <c r="AN2545" t="s">
        <v>60</v>
      </c>
      <c r="AT2545" s="1">
        <v>43644</v>
      </c>
      <c r="AU2545" t="s">
        <v>13150</v>
      </c>
      <c r="AW2545" t="s">
        <v>71</v>
      </c>
      <c r="AX2545" t="s">
        <v>72</v>
      </c>
    </row>
    <row r="2546" spans="1:50" hidden="1" x14ac:dyDescent="0.25">
      <c r="A2546" t="str">
        <f>INDEX('Community ID'!B:B,MATCH(M2546,'Community ID'!A:A,0))</f>
        <v>La Cotorra</v>
      </c>
      <c r="B2546" t="str">
        <f>INDEX('Community ID'!$K:$K,MATCH('Environmental Data'!$N2546,'Community ID'!J:J,0))</f>
        <v>Constanza</v>
      </c>
      <c r="D2546" t="s">
        <v>7617</v>
      </c>
      <c r="F2546" t="s">
        <v>7618</v>
      </c>
      <c r="G2546" t="s">
        <v>173</v>
      </c>
      <c r="H2546" t="s">
        <v>7619</v>
      </c>
      <c r="I2546">
        <v>90</v>
      </c>
      <c r="K2546" t="s">
        <v>76</v>
      </c>
      <c r="L2546" t="s">
        <v>127</v>
      </c>
      <c r="M2546" t="s">
        <v>6610</v>
      </c>
      <c r="N2546" t="s">
        <v>79</v>
      </c>
      <c r="O2546" t="s">
        <v>80</v>
      </c>
      <c r="S2546">
        <v>5300055901</v>
      </c>
      <c r="T2546" t="s">
        <v>5462</v>
      </c>
      <c r="U2546" t="s">
        <v>56</v>
      </c>
      <c r="V2546">
        <v>18.962254600000001</v>
      </c>
      <c r="W2546">
        <v>-70.675399299999995</v>
      </c>
      <c r="X2546" t="s">
        <v>82</v>
      </c>
      <c r="Y2546" t="s">
        <v>82</v>
      </c>
      <c r="Z2546" t="s">
        <v>58</v>
      </c>
      <c r="AA2546" t="s">
        <v>84</v>
      </c>
      <c r="AC2546" t="s">
        <v>60</v>
      </c>
      <c r="AD2546" t="s">
        <v>156</v>
      </c>
      <c r="AE2546" t="s">
        <v>157</v>
      </c>
      <c r="AF2546" t="s">
        <v>86</v>
      </c>
      <c r="AG2546" t="s">
        <v>87</v>
      </c>
      <c r="AH2546" t="s">
        <v>87</v>
      </c>
      <c r="AI2546" t="s">
        <v>5752</v>
      </c>
      <c r="AJ2546">
        <v>1</v>
      </c>
      <c r="AK2546" t="s">
        <v>6727</v>
      </c>
      <c r="AL2546">
        <v>1</v>
      </c>
      <c r="AM2546">
        <v>0</v>
      </c>
      <c r="AN2546" t="s">
        <v>60</v>
      </c>
      <c r="AT2546" s="1">
        <v>43643</v>
      </c>
      <c r="AU2546" t="s">
        <v>13151</v>
      </c>
      <c r="AW2546" t="s">
        <v>71</v>
      </c>
      <c r="AX2546" t="s">
        <v>72</v>
      </c>
    </row>
    <row r="2547" spans="1:50" hidden="1" x14ac:dyDescent="0.25">
      <c r="A2547" t="str">
        <f>INDEX('Community ID'!B:B,MATCH(M2547,'Community ID'!A:A,0))</f>
        <v>Los Embassadores</v>
      </c>
      <c r="B2547" t="str">
        <f>INDEX('Community ID'!$K:$K,MATCH('Environmental Data'!$N2547,'Community ID'!J:J,0))</f>
        <v>Constanza</v>
      </c>
      <c r="D2547" t="s">
        <v>7607</v>
      </c>
      <c r="F2547" t="s">
        <v>5417</v>
      </c>
      <c r="G2547" t="s">
        <v>173</v>
      </c>
      <c r="H2547" t="s">
        <v>7608</v>
      </c>
      <c r="I2547">
        <v>22</v>
      </c>
      <c r="J2547">
        <v>8298658745</v>
      </c>
      <c r="K2547" t="s">
        <v>132</v>
      </c>
      <c r="L2547" t="s">
        <v>118</v>
      </c>
      <c r="M2547" t="s">
        <v>7435</v>
      </c>
      <c r="N2547" t="s">
        <v>97</v>
      </c>
      <c r="O2547" t="s">
        <v>98</v>
      </c>
      <c r="S2547">
        <v>40240637831</v>
      </c>
      <c r="T2547" t="s">
        <v>836</v>
      </c>
      <c r="U2547" t="s">
        <v>56</v>
      </c>
      <c r="V2547">
        <v>18.913443699999998</v>
      </c>
      <c r="W2547">
        <v>-70.743948000000003</v>
      </c>
      <c r="X2547" t="s">
        <v>82</v>
      </c>
      <c r="Y2547" t="s">
        <v>57</v>
      </c>
      <c r="Z2547" t="s">
        <v>166</v>
      </c>
      <c r="AA2547" t="s">
        <v>155</v>
      </c>
      <c r="AB2547" t="s">
        <v>61</v>
      </c>
      <c r="AC2547" t="s">
        <v>60</v>
      </c>
      <c r="AD2547" t="s">
        <v>156</v>
      </c>
      <c r="AE2547" t="s">
        <v>157</v>
      </c>
      <c r="AF2547" t="s">
        <v>395</v>
      </c>
      <c r="AG2547" t="s">
        <v>943</v>
      </c>
      <c r="AH2547" t="s">
        <v>64</v>
      </c>
      <c r="AI2547" t="s">
        <v>7610</v>
      </c>
      <c r="AJ2547">
        <v>1</v>
      </c>
      <c r="AK2547" t="s">
        <v>837</v>
      </c>
      <c r="AL2547">
        <v>3</v>
      </c>
      <c r="AM2547">
        <v>1</v>
      </c>
      <c r="AN2547" t="s">
        <v>60</v>
      </c>
      <c r="AT2547" s="1">
        <v>43643</v>
      </c>
      <c r="AU2547" t="s">
        <v>13152</v>
      </c>
      <c r="AW2547" t="s">
        <v>71</v>
      </c>
      <c r="AX2547" t="s">
        <v>72</v>
      </c>
    </row>
    <row r="2548" spans="1:50" hidden="1" x14ac:dyDescent="0.25">
      <c r="A2548" t="str">
        <f>INDEX('Community ID'!B:B,MATCH(M2548,'Community ID'!A:A,0))</f>
        <v>La Cotorra</v>
      </c>
      <c r="B2548" t="str">
        <f>INDEX('Community ID'!$K:$K,MATCH('Environmental Data'!$N2548,'Community ID'!J:J,0))</f>
        <v>Constanza</v>
      </c>
      <c r="D2548" t="s">
        <v>7620</v>
      </c>
      <c r="G2548" t="s">
        <v>173</v>
      </c>
      <c r="H2548" s="1">
        <v>21768</v>
      </c>
      <c r="I2548">
        <v>62</v>
      </c>
      <c r="J2548">
        <v>8296862157</v>
      </c>
      <c r="K2548" t="s">
        <v>76</v>
      </c>
      <c r="L2548" t="s">
        <v>50</v>
      </c>
      <c r="M2548" t="s">
        <v>6610</v>
      </c>
      <c r="N2548" t="s">
        <v>79</v>
      </c>
      <c r="S2548">
        <v>5300056321</v>
      </c>
      <c r="T2548" t="s">
        <v>5462</v>
      </c>
      <c r="U2548" t="s">
        <v>56</v>
      </c>
      <c r="V2548">
        <v>18.964566600000001</v>
      </c>
      <c r="W2548">
        <v>-70.671525000000003</v>
      </c>
      <c r="X2548" t="s">
        <v>82</v>
      </c>
      <c r="Y2548" t="s">
        <v>82</v>
      </c>
      <c r="Z2548" t="s">
        <v>58</v>
      </c>
      <c r="AA2548" t="s">
        <v>155</v>
      </c>
      <c r="AB2548" t="s">
        <v>60</v>
      </c>
      <c r="AD2548" t="s">
        <v>156</v>
      </c>
      <c r="AE2548" t="s">
        <v>157</v>
      </c>
      <c r="AF2548" t="s">
        <v>63</v>
      </c>
      <c r="AG2548" t="s">
        <v>621</v>
      </c>
      <c r="AH2548" t="s">
        <v>7621</v>
      </c>
      <c r="AI2548" t="s">
        <v>7622</v>
      </c>
      <c r="AJ2548">
        <v>1</v>
      </c>
      <c r="AK2548" t="s">
        <v>6727</v>
      </c>
      <c r="AL2548">
        <v>2</v>
      </c>
      <c r="AM2548">
        <v>0</v>
      </c>
      <c r="AN2548" t="s">
        <v>60</v>
      </c>
      <c r="AT2548" s="1">
        <v>43642</v>
      </c>
      <c r="AU2548" t="s">
        <v>13153</v>
      </c>
      <c r="AW2548" t="s">
        <v>71</v>
      </c>
      <c r="AX2548" t="s">
        <v>72</v>
      </c>
    </row>
    <row r="2549" spans="1:50" hidden="1" x14ac:dyDescent="0.25">
      <c r="A2549" t="str">
        <f>INDEX('Community ID'!B:B,MATCH(M2549,'Community ID'!A:A,0))</f>
        <v>La Cotorra</v>
      </c>
      <c r="B2549" t="str">
        <f>INDEX('Community ID'!$K:$K,MATCH('Environmental Data'!$N2549,'Community ID'!J:J,0))</f>
        <v>Constanza</v>
      </c>
      <c r="D2549" t="s">
        <v>7623</v>
      </c>
      <c r="F2549" t="s">
        <v>7624</v>
      </c>
      <c r="G2549" t="s">
        <v>151</v>
      </c>
      <c r="H2549" t="s">
        <v>7625</v>
      </c>
      <c r="I2549">
        <v>75</v>
      </c>
      <c r="J2549">
        <v>8296674810</v>
      </c>
      <c r="K2549" t="s">
        <v>76</v>
      </c>
      <c r="L2549" t="s">
        <v>77</v>
      </c>
      <c r="M2549" t="s">
        <v>6610</v>
      </c>
      <c r="N2549" t="s">
        <v>79</v>
      </c>
      <c r="O2549" t="s">
        <v>98</v>
      </c>
      <c r="S2549">
        <v>5300055893</v>
      </c>
      <c r="T2549" t="s">
        <v>5462</v>
      </c>
      <c r="U2549" t="s">
        <v>56</v>
      </c>
      <c r="V2549">
        <v>18.964808300000001</v>
      </c>
      <c r="W2549">
        <v>-70.671292699999995</v>
      </c>
      <c r="X2549" t="s">
        <v>82</v>
      </c>
      <c r="Y2549" t="s">
        <v>82</v>
      </c>
      <c r="Z2549" t="s">
        <v>58</v>
      </c>
      <c r="AA2549" t="s">
        <v>84</v>
      </c>
      <c r="AC2549" t="s">
        <v>60</v>
      </c>
      <c r="AD2549" t="s">
        <v>156</v>
      </c>
      <c r="AE2549" t="s">
        <v>157</v>
      </c>
      <c r="AF2549" t="s">
        <v>395</v>
      </c>
      <c r="AG2549" t="s">
        <v>1079</v>
      </c>
      <c r="AH2549" t="s">
        <v>7626</v>
      </c>
      <c r="AI2549" t="s">
        <v>7622</v>
      </c>
      <c r="AJ2549">
        <v>1</v>
      </c>
      <c r="AK2549" t="s">
        <v>6714</v>
      </c>
      <c r="AL2549">
        <v>1</v>
      </c>
      <c r="AM2549">
        <v>0</v>
      </c>
      <c r="AN2549" t="s">
        <v>60</v>
      </c>
      <c r="AT2549" s="1">
        <v>43642</v>
      </c>
      <c r="AU2549" t="s">
        <v>13154</v>
      </c>
      <c r="AW2549" t="s">
        <v>71</v>
      </c>
      <c r="AX2549" t="s">
        <v>72</v>
      </c>
    </row>
    <row r="2550" spans="1:50" hidden="1" x14ac:dyDescent="0.25">
      <c r="A2550" t="str">
        <f>INDEX('Community ID'!B:B,MATCH(M2550,'Community ID'!A:A,0))</f>
        <v>La Cotorra</v>
      </c>
      <c r="B2550" t="str">
        <f>INDEX('Community ID'!$K:$K,MATCH('Environmental Data'!$N2550,'Community ID'!J:J,0))</f>
        <v>Constanza</v>
      </c>
      <c r="D2550" t="s">
        <v>7627</v>
      </c>
      <c r="G2550" t="s">
        <v>173</v>
      </c>
      <c r="H2550" s="1">
        <v>23833</v>
      </c>
      <c r="I2550">
        <v>56</v>
      </c>
      <c r="J2550">
        <v>8299100567</v>
      </c>
      <c r="K2550" t="s">
        <v>76</v>
      </c>
      <c r="L2550" t="s">
        <v>127</v>
      </c>
      <c r="M2550" t="s">
        <v>6610</v>
      </c>
      <c r="N2550" t="s">
        <v>79</v>
      </c>
      <c r="O2550" t="s">
        <v>98</v>
      </c>
      <c r="S2550">
        <v>5300055612</v>
      </c>
      <c r="T2550" t="s">
        <v>5462</v>
      </c>
      <c r="U2550" t="s">
        <v>56</v>
      </c>
      <c r="V2550">
        <v>18.962254600000001</v>
      </c>
      <c r="W2550">
        <v>-70.675399299999995</v>
      </c>
      <c r="X2550" t="s">
        <v>82</v>
      </c>
      <c r="Y2550" t="s">
        <v>82</v>
      </c>
      <c r="Z2550" t="s">
        <v>58</v>
      </c>
      <c r="AA2550" t="s">
        <v>84</v>
      </c>
      <c r="AC2550" t="s">
        <v>60</v>
      </c>
      <c r="AD2550" t="s">
        <v>156</v>
      </c>
      <c r="AE2550" t="s">
        <v>157</v>
      </c>
      <c r="AF2550" t="s">
        <v>111</v>
      </c>
      <c r="AG2550" t="s">
        <v>87</v>
      </c>
      <c r="AH2550" t="s">
        <v>87</v>
      </c>
      <c r="AI2550" t="s">
        <v>7470</v>
      </c>
      <c r="AJ2550">
        <v>1</v>
      </c>
      <c r="AK2550" t="s">
        <v>7628</v>
      </c>
      <c r="AL2550">
        <v>4</v>
      </c>
      <c r="AM2550">
        <v>0</v>
      </c>
      <c r="AN2550" t="s">
        <v>61</v>
      </c>
      <c r="AT2550" s="1">
        <v>43641</v>
      </c>
      <c r="AU2550" t="s">
        <v>13155</v>
      </c>
      <c r="AW2550" t="s">
        <v>71</v>
      </c>
      <c r="AX2550" t="s">
        <v>72</v>
      </c>
    </row>
    <row r="2551" spans="1:50" hidden="1" x14ac:dyDescent="0.25">
      <c r="A2551" t="str">
        <f>INDEX('Community ID'!B:B,MATCH(M2551,'Community ID'!A:A,0))</f>
        <v>La Cotorra</v>
      </c>
      <c r="B2551" t="str">
        <f>INDEX('Community ID'!$K:$K,MATCH('Environmental Data'!$N2551,'Community ID'!J:J,0))</f>
        <v>Constanza</v>
      </c>
      <c r="D2551" t="s">
        <v>7629</v>
      </c>
      <c r="G2551" t="s">
        <v>173</v>
      </c>
      <c r="H2551" t="s">
        <v>7630</v>
      </c>
      <c r="I2551">
        <v>34</v>
      </c>
      <c r="J2551">
        <v>8298783640</v>
      </c>
      <c r="K2551" t="s">
        <v>492</v>
      </c>
      <c r="L2551" t="s">
        <v>50</v>
      </c>
      <c r="M2551" t="s">
        <v>6610</v>
      </c>
      <c r="N2551" t="s">
        <v>79</v>
      </c>
      <c r="O2551" t="s">
        <v>98</v>
      </c>
      <c r="T2551" t="s">
        <v>5462</v>
      </c>
      <c r="U2551" t="s">
        <v>56</v>
      </c>
      <c r="V2551">
        <v>18.964810799999999</v>
      </c>
      <c r="W2551">
        <v>-70.671315899999996</v>
      </c>
      <c r="X2551" t="s">
        <v>82</v>
      </c>
      <c r="Y2551" t="s">
        <v>82</v>
      </c>
      <c r="Z2551" t="s">
        <v>58</v>
      </c>
      <c r="AA2551" t="s">
        <v>155</v>
      </c>
      <c r="AB2551" t="s">
        <v>60</v>
      </c>
      <c r="AD2551" t="s">
        <v>156</v>
      </c>
      <c r="AE2551" t="s">
        <v>176</v>
      </c>
      <c r="AF2551" t="s">
        <v>63</v>
      </c>
      <c r="AG2551" t="s">
        <v>1079</v>
      </c>
      <c r="AH2551" t="s">
        <v>7631</v>
      </c>
      <c r="AI2551" t="s">
        <v>7497</v>
      </c>
      <c r="AJ2551">
        <v>1</v>
      </c>
      <c r="AK2551" t="s">
        <v>6727</v>
      </c>
      <c r="AL2551">
        <v>2</v>
      </c>
      <c r="AM2551">
        <v>0</v>
      </c>
      <c r="AN2551" t="s">
        <v>60</v>
      </c>
      <c r="AT2551" s="1">
        <v>43641</v>
      </c>
      <c r="AU2551" t="s">
        <v>13156</v>
      </c>
      <c r="AW2551" t="s">
        <v>71</v>
      </c>
      <c r="AX2551" t="s">
        <v>72</v>
      </c>
    </row>
    <row r="2552" spans="1:50" hidden="1" x14ac:dyDescent="0.25">
      <c r="A2552" t="str">
        <f>INDEX('Community ID'!B:B,MATCH(M2552,'Community ID'!A:A,0))</f>
        <v>Barrio Las Flores</v>
      </c>
      <c r="B2552" t="str">
        <f>INDEX('Community ID'!$K:$K,MATCH('Environmental Data'!$N2552,'Community ID'!J:J,0))</f>
        <v>Constanza</v>
      </c>
      <c r="D2552" t="s">
        <v>482</v>
      </c>
      <c r="F2552" t="s">
        <v>483</v>
      </c>
      <c r="G2552" t="s">
        <v>151</v>
      </c>
      <c r="H2552" t="s">
        <v>484</v>
      </c>
      <c r="I2552">
        <v>34</v>
      </c>
      <c r="J2552">
        <v>8098902763</v>
      </c>
      <c r="K2552" t="s">
        <v>117</v>
      </c>
      <c r="L2552" t="s">
        <v>485</v>
      </c>
      <c r="M2552" t="s">
        <v>486</v>
      </c>
      <c r="N2552" t="s">
        <v>52</v>
      </c>
      <c r="O2552" t="s">
        <v>311</v>
      </c>
      <c r="T2552" t="s">
        <v>487</v>
      </c>
      <c r="U2552" t="s">
        <v>56</v>
      </c>
      <c r="V2552">
        <v>18.907609000000001</v>
      </c>
      <c r="W2552">
        <v>-70.739706600000005</v>
      </c>
      <c r="X2552" t="s">
        <v>82</v>
      </c>
      <c r="Y2552" t="s">
        <v>82</v>
      </c>
      <c r="AA2552" t="s">
        <v>155</v>
      </c>
      <c r="AB2552" t="s">
        <v>60</v>
      </c>
      <c r="AD2552" t="s">
        <v>156</v>
      </c>
      <c r="AI2552" t="s">
        <v>488</v>
      </c>
      <c r="AT2552" s="1">
        <v>43639</v>
      </c>
      <c r="AU2552" t="s">
        <v>13157</v>
      </c>
      <c r="AW2552" t="s">
        <v>71</v>
      </c>
      <c r="AX2552" t="s">
        <v>72</v>
      </c>
    </row>
    <row r="2553" spans="1:50" hidden="1" x14ac:dyDescent="0.25">
      <c r="A2553" t="str">
        <f>INDEX('Community ID'!B:B,MATCH(M2553,'Community ID'!A:A,0))</f>
        <v>Barrio Juan Pedro</v>
      </c>
      <c r="B2553" t="str">
        <f>INDEX('Community ID'!$K:$K,MATCH('Environmental Data'!$N2553,'Community ID'!J:J,0))</f>
        <v>Constanza</v>
      </c>
      <c r="D2553" t="s">
        <v>7636</v>
      </c>
      <c r="F2553" t="s">
        <v>7637</v>
      </c>
      <c r="G2553" t="s">
        <v>151</v>
      </c>
      <c r="H2553" t="s">
        <v>7638</v>
      </c>
      <c r="I2553">
        <v>42</v>
      </c>
      <c r="K2553" t="s">
        <v>117</v>
      </c>
      <c r="M2553" t="s">
        <v>7639</v>
      </c>
      <c r="N2553" t="s">
        <v>97</v>
      </c>
      <c r="O2553" t="s">
        <v>53</v>
      </c>
      <c r="T2553" t="s">
        <v>7640</v>
      </c>
      <c r="U2553" t="s">
        <v>56</v>
      </c>
      <c r="V2553">
        <v>18.9084699</v>
      </c>
      <c r="W2553">
        <v>-70.739711</v>
      </c>
      <c r="X2553" t="s">
        <v>57</v>
      </c>
      <c r="Y2553" t="s">
        <v>57</v>
      </c>
      <c r="Z2553" t="s">
        <v>166</v>
      </c>
      <c r="AA2553" t="s">
        <v>155</v>
      </c>
      <c r="AB2553" t="s">
        <v>60</v>
      </c>
      <c r="AD2553" t="s">
        <v>156</v>
      </c>
      <c r="AE2553" t="s">
        <v>176</v>
      </c>
      <c r="AF2553" t="s">
        <v>63</v>
      </c>
      <c r="AG2553" t="s">
        <v>954</v>
      </c>
      <c r="AH2553" t="s">
        <v>954</v>
      </c>
      <c r="AI2553" t="s">
        <v>390</v>
      </c>
      <c r="AJ2553">
        <v>1</v>
      </c>
      <c r="AK2553" t="s">
        <v>7641</v>
      </c>
      <c r="AL2553">
        <v>3</v>
      </c>
      <c r="AM2553">
        <v>0</v>
      </c>
      <c r="AN2553" t="s">
        <v>61</v>
      </c>
      <c r="AT2553" s="1">
        <v>43639</v>
      </c>
      <c r="AU2553" t="s">
        <v>13158</v>
      </c>
      <c r="AW2553" t="s">
        <v>71</v>
      </c>
      <c r="AX2553" t="s">
        <v>72</v>
      </c>
    </row>
    <row r="2554" spans="1:50" hidden="1" x14ac:dyDescent="0.25">
      <c r="A2554" t="str">
        <f>INDEX('Community ID'!B:B,MATCH(M2554,'Community ID'!A:A,0))</f>
        <v>Barrio Juan Pedro</v>
      </c>
      <c r="B2554" t="str">
        <f>INDEX('Community ID'!$K:$K,MATCH('Environmental Data'!$N2554,'Community ID'!J:J,0))</f>
        <v>Constanza</v>
      </c>
      <c r="D2554" t="s">
        <v>7632</v>
      </c>
      <c r="F2554" t="s">
        <v>5854</v>
      </c>
      <c r="G2554" t="s">
        <v>173</v>
      </c>
      <c r="H2554" t="s">
        <v>7633</v>
      </c>
      <c r="I2554">
        <v>31</v>
      </c>
      <c r="J2554">
        <v>8294267778</v>
      </c>
      <c r="K2554" t="s">
        <v>117</v>
      </c>
      <c r="L2554" t="s">
        <v>118</v>
      </c>
      <c r="M2554" t="s">
        <v>7634</v>
      </c>
      <c r="N2554" t="s">
        <v>97</v>
      </c>
      <c r="O2554" t="s">
        <v>98</v>
      </c>
      <c r="Q2554" t="s">
        <v>958</v>
      </c>
      <c r="S2554">
        <v>40221040153</v>
      </c>
      <c r="T2554" t="s">
        <v>7540</v>
      </c>
      <c r="U2554" t="s">
        <v>56</v>
      </c>
      <c r="V2554">
        <v>18.9074177</v>
      </c>
      <c r="W2554">
        <v>-70.7422057</v>
      </c>
      <c r="X2554" t="s">
        <v>57</v>
      </c>
      <c r="Y2554" t="s">
        <v>57</v>
      </c>
      <c r="Z2554" t="s">
        <v>166</v>
      </c>
      <c r="AA2554" t="s">
        <v>155</v>
      </c>
      <c r="AB2554" t="s">
        <v>60</v>
      </c>
      <c r="AD2554" t="s">
        <v>156</v>
      </c>
      <c r="AF2554" t="s">
        <v>63</v>
      </c>
      <c r="AG2554" t="s">
        <v>954</v>
      </c>
      <c r="AH2554" t="s">
        <v>954</v>
      </c>
      <c r="AI2554" t="s">
        <v>307</v>
      </c>
      <c r="AJ2554">
        <v>1</v>
      </c>
      <c r="AK2554" t="s">
        <v>7635</v>
      </c>
      <c r="AL2554">
        <v>3</v>
      </c>
      <c r="AM2554">
        <v>0</v>
      </c>
      <c r="AN2554" t="s">
        <v>61</v>
      </c>
      <c r="AT2554" s="1">
        <v>43639</v>
      </c>
      <c r="AU2554" t="s">
        <v>13159</v>
      </c>
      <c r="AW2554" t="s">
        <v>71</v>
      </c>
      <c r="AX2554" t="s">
        <v>72</v>
      </c>
    </row>
    <row r="2555" spans="1:50" hidden="1" x14ac:dyDescent="0.25">
      <c r="A2555" t="str">
        <f>INDEX('Community ID'!B:B,MATCH(M2555,'Community ID'!A:A,0))</f>
        <v>El Cercado</v>
      </c>
      <c r="B2555" t="str">
        <f>INDEX('Community ID'!$K:$K,MATCH('Environmental Data'!$N2555,'Community ID'!J:J,0))</f>
        <v>Constanza</v>
      </c>
      <c r="D2555" t="s">
        <v>7642</v>
      </c>
      <c r="F2555" t="s">
        <v>886</v>
      </c>
      <c r="G2555" t="s">
        <v>151</v>
      </c>
      <c r="H2555" s="1">
        <v>33702</v>
      </c>
      <c r="I2555">
        <v>29</v>
      </c>
      <c r="J2555">
        <v>8093561686</v>
      </c>
      <c r="K2555" t="s">
        <v>117</v>
      </c>
      <c r="L2555" t="s">
        <v>7643</v>
      </c>
      <c r="M2555" t="s">
        <v>5270</v>
      </c>
      <c r="N2555" t="s">
        <v>97</v>
      </c>
      <c r="O2555" t="s">
        <v>98</v>
      </c>
      <c r="S2555">
        <v>40223809951</v>
      </c>
      <c r="T2555" t="s">
        <v>7644</v>
      </c>
      <c r="U2555" t="s">
        <v>56</v>
      </c>
      <c r="V2555">
        <v>18.908931750000001</v>
      </c>
      <c r="W2555">
        <v>-70.740873780000001</v>
      </c>
      <c r="X2555" t="s">
        <v>82</v>
      </c>
      <c r="Y2555" t="s">
        <v>196</v>
      </c>
      <c r="Z2555" t="s">
        <v>58</v>
      </c>
      <c r="AA2555" t="s">
        <v>84</v>
      </c>
      <c r="AB2555" t="s">
        <v>60</v>
      </c>
      <c r="AD2555" t="s">
        <v>156</v>
      </c>
      <c r="AE2555" t="s">
        <v>176</v>
      </c>
      <c r="AF2555" t="s">
        <v>111</v>
      </c>
      <c r="AG2555" t="s">
        <v>129</v>
      </c>
      <c r="AH2555" t="s">
        <v>7645</v>
      </c>
      <c r="AI2555" t="s">
        <v>307</v>
      </c>
      <c r="AJ2555">
        <v>2</v>
      </c>
      <c r="AK2555" t="s">
        <v>837</v>
      </c>
      <c r="AL2555">
        <v>5</v>
      </c>
      <c r="AM2555">
        <v>3</v>
      </c>
      <c r="AN2555" t="s">
        <v>60</v>
      </c>
      <c r="AT2555" s="1">
        <v>43639</v>
      </c>
      <c r="AU2555" t="s">
        <v>13160</v>
      </c>
      <c r="AW2555" t="s">
        <v>71</v>
      </c>
      <c r="AX2555" t="s">
        <v>72</v>
      </c>
    </row>
    <row r="2556" spans="1:50" hidden="1" x14ac:dyDescent="0.25">
      <c r="A2556" t="str">
        <f>INDEX('Community ID'!B:B,MATCH(M2556,'Community ID'!A:A,0))</f>
        <v>La Cotorra</v>
      </c>
      <c r="B2556" t="str">
        <f>INDEX('Community ID'!$K:$K,MATCH('Environmental Data'!$N2556,'Community ID'!J:J,0))</f>
        <v>Constanza</v>
      </c>
      <c r="D2556" t="s">
        <v>7646</v>
      </c>
      <c r="F2556" t="s">
        <v>7647</v>
      </c>
      <c r="G2556" t="s">
        <v>173</v>
      </c>
      <c r="H2556" t="s">
        <v>7648</v>
      </c>
      <c r="I2556">
        <v>19</v>
      </c>
      <c r="J2556">
        <v>8099313602</v>
      </c>
      <c r="K2556" t="s">
        <v>132</v>
      </c>
      <c r="M2556" t="s">
        <v>7479</v>
      </c>
      <c r="N2556" t="s">
        <v>79</v>
      </c>
      <c r="O2556" t="s">
        <v>98</v>
      </c>
      <c r="T2556" t="s">
        <v>5462</v>
      </c>
      <c r="U2556" t="s">
        <v>56</v>
      </c>
      <c r="V2556">
        <v>18.905078400000001</v>
      </c>
      <c r="W2556">
        <v>-70.739334900000003</v>
      </c>
      <c r="X2556" t="s">
        <v>82</v>
      </c>
      <c r="Y2556" t="s">
        <v>82</v>
      </c>
      <c r="Z2556" t="s">
        <v>58</v>
      </c>
      <c r="AA2556" t="s">
        <v>84</v>
      </c>
      <c r="AC2556" t="s">
        <v>60</v>
      </c>
      <c r="AD2556" t="s">
        <v>156</v>
      </c>
      <c r="AE2556" t="s">
        <v>176</v>
      </c>
      <c r="AF2556" t="s">
        <v>63</v>
      </c>
      <c r="AG2556" t="s">
        <v>87</v>
      </c>
      <c r="AH2556" t="s">
        <v>7631</v>
      </c>
      <c r="AI2556" t="s">
        <v>7515</v>
      </c>
      <c r="AJ2556">
        <v>2</v>
      </c>
      <c r="AK2556" t="s">
        <v>89</v>
      </c>
      <c r="AL2556">
        <v>5</v>
      </c>
      <c r="AM2556">
        <v>0</v>
      </c>
      <c r="AN2556" t="s">
        <v>61</v>
      </c>
      <c r="AT2556" s="1">
        <v>43639</v>
      </c>
      <c r="AU2556" t="s">
        <v>13161</v>
      </c>
      <c r="AW2556" t="s">
        <v>71</v>
      </c>
      <c r="AX2556" t="s">
        <v>72</v>
      </c>
    </row>
    <row r="2557" spans="1:50" hidden="1" x14ac:dyDescent="0.25">
      <c r="A2557" t="str">
        <f>INDEX('Community ID'!B:B,MATCH(M2557,'Community ID'!A:A,0))</f>
        <v>Los Embassadores</v>
      </c>
      <c r="B2557" t="str">
        <f>INDEX('Community ID'!$K:$K,MATCH('Environmental Data'!$N2557,'Community ID'!J:J,0))</f>
        <v>Constanza</v>
      </c>
      <c r="D2557" t="s">
        <v>7649</v>
      </c>
      <c r="F2557" t="s">
        <v>7650</v>
      </c>
      <c r="G2557" t="s">
        <v>151</v>
      </c>
      <c r="H2557" t="s">
        <v>7651</v>
      </c>
      <c r="I2557">
        <v>94</v>
      </c>
      <c r="J2557">
        <v>8296750795</v>
      </c>
      <c r="K2557" t="s">
        <v>76</v>
      </c>
      <c r="M2557" t="s">
        <v>1284</v>
      </c>
      <c r="N2557" t="s">
        <v>97</v>
      </c>
      <c r="O2557" t="s">
        <v>53</v>
      </c>
      <c r="S2557">
        <v>530064900</v>
      </c>
      <c r="T2557" t="s">
        <v>5462</v>
      </c>
      <c r="U2557" t="s">
        <v>56</v>
      </c>
      <c r="V2557">
        <v>18.9138451</v>
      </c>
      <c r="W2557">
        <v>-70.743932099999995</v>
      </c>
      <c r="X2557" t="s">
        <v>82</v>
      </c>
      <c r="Y2557" t="s">
        <v>82</v>
      </c>
      <c r="Z2557" t="s">
        <v>166</v>
      </c>
      <c r="AA2557" t="s">
        <v>155</v>
      </c>
      <c r="AC2557" t="s">
        <v>60</v>
      </c>
      <c r="AD2557" t="s">
        <v>156</v>
      </c>
      <c r="AE2557" t="s">
        <v>157</v>
      </c>
      <c r="AF2557" t="s">
        <v>63</v>
      </c>
      <c r="AG2557" t="s">
        <v>64</v>
      </c>
      <c r="AH2557" t="s">
        <v>64</v>
      </c>
      <c r="AI2557" t="s">
        <v>7652</v>
      </c>
      <c r="AJ2557">
        <v>1</v>
      </c>
      <c r="AK2557" t="s">
        <v>837</v>
      </c>
      <c r="AL2557">
        <v>4</v>
      </c>
      <c r="AN2557" t="s">
        <v>60</v>
      </c>
      <c r="AT2557" s="1">
        <v>43632</v>
      </c>
      <c r="AU2557" t="s">
        <v>13162</v>
      </c>
      <c r="AW2557" t="s">
        <v>71</v>
      </c>
      <c r="AX2557" t="s">
        <v>72</v>
      </c>
    </row>
    <row r="2558" spans="1:50" hidden="1" x14ac:dyDescent="0.25">
      <c r="A2558" t="str">
        <f>INDEX('Community ID'!B:B,MATCH(M2558,'Community ID'!A:A,0))</f>
        <v>La Zanja</v>
      </c>
      <c r="B2558" t="str">
        <f>INDEX('Community ID'!$K:$K,MATCH('Environmental Data'!$N2558,'Community ID'!J:J,0))</f>
        <v>Constanza</v>
      </c>
      <c r="D2558" t="s">
        <v>7653</v>
      </c>
      <c r="G2558" t="s">
        <v>173</v>
      </c>
      <c r="H2558" s="1">
        <v>23745</v>
      </c>
      <c r="I2558">
        <v>56</v>
      </c>
      <c r="J2558">
        <v>8295639033</v>
      </c>
      <c r="K2558" t="s">
        <v>49</v>
      </c>
      <c r="L2558" t="s">
        <v>127</v>
      </c>
      <c r="M2558" t="s">
        <v>7654</v>
      </c>
      <c r="N2558" t="s">
        <v>79</v>
      </c>
      <c r="O2558" t="s">
        <v>53</v>
      </c>
      <c r="S2558">
        <v>5300096244</v>
      </c>
      <c r="T2558" t="s">
        <v>5462</v>
      </c>
      <c r="U2558" t="s">
        <v>56</v>
      </c>
      <c r="V2558">
        <v>18.9138451</v>
      </c>
      <c r="W2558">
        <v>-70.743932099999995</v>
      </c>
      <c r="X2558" t="s">
        <v>82</v>
      </c>
      <c r="Y2558" t="s">
        <v>82</v>
      </c>
      <c r="Z2558" t="s">
        <v>83</v>
      </c>
      <c r="AA2558" t="s">
        <v>155</v>
      </c>
      <c r="AC2558" t="s">
        <v>60</v>
      </c>
      <c r="AD2558" t="s">
        <v>156</v>
      </c>
      <c r="AE2558" t="s">
        <v>157</v>
      </c>
      <c r="AF2558" t="s">
        <v>111</v>
      </c>
      <c r="AG2558" t="s">
        <v>6267</v>
      </c>
      <c r="AH2558" t="s">
        <v>7496</v>
      </c>
      <c r="AI2558" t="s">
        <v>2859</v>
      </c>
      <c r="AJ2558">
        <v>4</v>
      </c>
      <c r="AK2558" t="s">
        <v>6727</v>
      </c>
      <c r="AL2558">
        <v>3</v>
      </c>
      <c r="AN2558" t="s">
        <v>61</v>
      </c>
      <c r="AT2558" s="1">
        <v>43631</v>
      </c>
      <c r="AU2558" t="s">
        <v>13163</v>
      </c>
      <c r="AW2558" t="s">
        <v>71</v>
      </c>
      <c r="AX2558" t="s">
        <v>72</v>
      </c>
    </row>
    <row r="2559" spans="1:50" hidden="1" x14ac:dyDescent="0.25">
      <c r="A2559" t="str">
        <f>INDEX('Community ID'!B:B,MATCH(M2559,'Community ID'!A:A,0))</f>
        <v>La Zanja</v>
      </c>
      <c r="B2559" t="str">
        <f>INDEX('Community ID'!$K:$K,MATCH('Environmental Data'!$N2559,'Community ID'!J:J,0))</f>
        <v>Constanza</v>
      </c>
      <c r="D2559" t="s">
        <v>7653</v>
      </c>
      <c r="G2559" t="s">
        <v>173</v>
      </c>
      <c r="H2559" s="1">
        <v>23745</v>
      </c>
      <c r="I2559">
        <v>56</v>
      </c>
      <c r="J2559">
        <v>8295639033</v>
      </c>
      <c r="K2559" t="s">
        <v>49</v>
      </c>
      <c r="L2559" t="s">
        <v>127</v>
      </c>
      <c r="M2559" t="s">
        <v>7654</v>
      </c>
      <c r="N2559" t="s">
        <v>79</v>
      </c>
      <c r="O2559" t="s">
        <v>53</v>
      </c>
      <c r="S2559">
        <v>5300096244</v>
      </c>
      <c r="T2559" t="s">
        <v>5462</v>
      </c>
      <c r="U2559" t="s">
        <v>56</v>
      </c>
      <c r="V2559">
        <v>18.9138451</v>
      </c>
      <c r="W2559">
        <v>-70.743932099999995</v>
      </c>
      <c r="X2559" t="s">
        <v>82</v>
      </c>
      <c r="Y2559" t="s">
        <v>82</v>
      </c>
      <c r="Z2559" t="s">
        <v>83</v>
      </c>
      <c r="AA2559" t="s">
        <v>155</v>
      </c>
      <c r="AC2559" t="s">
        <v>60</v>
      </c>
      <c r="AD2559" t="s">
        <v>156</v>
      </c>
      <c r="AE2559" t="s">
        <v>157</v>
      </c>
      <c r="AF2559" t="s">
        <v>111</v>
      </c>
      <c r="AG2559" t="s">
        <v>6267</v>
      </c>
      <c r="AH2559" t="s">
        <v>7496</v>
      </c>
      <c r="AI2559" t="s">
        <v>2859</v>
      </c>
      <c r="AJ2559">
        <v>4</v>
      </c>
      <c r="AK2559" t="s">
        <v>6727</v>
      </c>
      <c r="AL2559">
        <v>3</v>
      </c>
      <c r="AM2559">
        <v>0</v>
      </c>
      <c r="AN2559" t="s">
        <v>61</v>
      </c>
      <c r="AT2559" s="1">
        <v>43631</v>
      </c>
      <c r="AU2559" t="s">
        <v>13164</v>
      </c>
      <c r="AW2559" t="s">
        <v>71</v>
      </c>
      <c r="AX2559" t="s">
        <v>72</v>
      </c>
    </row>
    <row r="2560" spans="1:50" hidden="1" x14ac:dyDescent="0.25">
      <c r="A2560" t="str">
        <f>INDEX('Community ID'!B:B,MATCH(M2560,'Community ID'!A:A,0))</f>
        <v>San Isidro</v>
      </c>
      <c r="B2560" t="str">
        <f>INDEX('Community ID'!$K:$K,MATCH('Environmental Data'!$N2560,'Community ID'!J:J,0))</f>
        <v>Constanza</v>
      </c>
      <c r="D2560" t="s">
        <v>7655</v>
      </c>
      <c r="F2560" t="s">
        <v>7656</v>
      </c>
      <c r="G2560" t="s">
        <v>173</v>
      </c>
      <c r="H2560" t="s">
        <v>7657</v>
      </c>
      <c r="I2560">
        <v>25</v>
      </c>
      <c r="J2560">
        <v>8298853982</v>
      </c>
      <c r="K2560" t="s">
        <v>117</v>
      </c>
      <c r="L2560" t="s">
        <v>118</v>
      </c>
      <c r="M2560" t="s">
        <v>7658</v>
      </c>
      <c r="N2560" t="s">
        <v>79</v>
      </c>
      <c r="O2560" t="s">
        <v>53</v>
      </c>
      <c r="S2560">
        <v>40223196433</v>
      </c>
      <c r="T2560" t="s">
        <v>5462</v>
      </c>
      <c r="U2560" t="s">
        <v>56</v>
      </c>
      <c r="V2560">
        <v>18.9075138</v>
      </c>
      <c r="W2560">
        <v>-70.745542999999998</v>
      </c>
      <c r="X2560" t="s">
        <v>82</v>
      </c>
      <c r="Y2560" t="s">
        <v>82</v>
      </c>
      <c r="Z2560" t="s">
        <v>58</v>
      </c>
      <c r="AA2560" t="s">
        <v>155</v>
      </c>
      <c r="AB2560" t="s">
        <v>60</v>
      </c>
      <c r="AD2560" t="s">
        <v>156</v>
      </c>
      <c r="AE2560" t="s">
        <v>176</v>
      </c>
      <c r="AF2560" t="s">
        <v>63</v>
      </c>
      <c r="AG2560" t="s">
        <v>1079</v>
      </c>
      <c r="AH2560" t="s">
        <v>1402</v>
      </c>
      <c r="AI2560" t="s">
        <v>7659</v>
      </c>
      <c r="AJ2560">
        <v>1</v>
      </c>
      <c r="AK2560" t="s">
        <v>7660</v>
      </c>
      <c r="AL2560">
        <v>6</v>
      </c>
      <c r="AM2560">
        <v>2</v>
      </c>
      <c r="AN2560" t="s">
        <v>61</v>
      </c>
      <c r="AT2560" s="1">
        <v>43631</v>
      </c>
      <c r="AU2560" t="s">
        <v>13165</v>
      </c>
      <c r="AW2560" t="s">
        <v>71</v>
      </c>
      <c r="AX2560" t="s">
        <v>72</v>
      </c>
    </row>
    <row r="2561" spans="1:50" hidden="1" x14ac:dyDescent="0.25">
      <c r="A2561" t="str">
        <f>INDEX('Community ID'!B:B,MATCH(M2561,'Community ID'!A:A,0))</f>
        <v>Los Pinos</v>
      </c>
      <c r="B2561" t="str">
        <f>INDEX('Community ID'!$K:$K,MATCH('Environmental Data'!$N2561,'Community ID'!J:J,0))</f>
        <v>Constanza</v>
      </c>
      <c r="D2561" t="s">
        <v>7661</v>
      </c>
      <c r="G2561" t="s">
        <v>173</v>
      </c>
      <c r="H2561" t="s">
        <v>7662</v>
      </c>
      <c r="I2561">
        <v>71</v>
      </c>
      <c r="K2561" t="s">
        <v>76</v>
      </c>
      <c r="L2561" t="s">
        <v>127</v>
      </c>
      <c r="M2561" t="s">
        <v>7663</v>
      </c>
      <c r="N2561" t="s">
        <v>97</v>
      </c>
      <c r="O2561" t="s">
        <v>98</v>
      </c>
      <c r="Q2561" t="s">
        <v>953</v>
      </c>
      <c r="T2561" t="s">
        <v>5754</v>
      </c>
      <c r="U2561" t="s">
        <v>56</v>
      </c>
      <c r="V2561">
        <v>18.9156560960622</v>
      </c>
      <c r="W2561">
        <v>-70.742322537751093</v>
      </c>
      <c r="X2561" t="s">
        <v>82</v>
      </c>
      <c r="Y2561" t="s">
        <v>82</v>
      </c>
      <c r="Z2561" t="s">
        <v>345</v>
      </c>
      <c r="AA2561" t="s">
        <v>155</v>
      </c>
      <c r="AB2561" t="s">
        <v>60</v>
      </c>
      <c r="AE2561" t="s">
        <v>157</v>
      </c>
      <c r="AF2561" t="s">
        <v>63</v>
      </c>
      <c r="AG2561" t="s">
        <v>1052</v>
      </c>
      <c r="AH2561" t="s">
        <v>135</v>
      </c>
      <c r="AI2561" t="s">
        <v>7664</v>
      </c>
      <c r="AJ2561">
        <v>1</v>
      </c>
      <c r="AK2561" t="s">
        <v>66</v>
      </c>
      <c r="AL2561">
        <v>2</v>
      </c>
      <c r="AN2561" t="s">
        <v>60</v>
      </c>
      <c r="AT2561" s="1">
        <v>43630</v>
      </c>
      <c r="AU2561" t="s">
        <v>13166</v>
      </c>
      <c r="AW2561" t="s">
        <v>71</v>
      </c>
      <c r="AX2561" t="s">
        <v>72</v>
      </c>
    </row>
    <row r="2562" spans="1:50" hidden="1" x14ac:dyDescent="0.25">
      <c r="A2562" t="e">
        <f>INDEX('Community ID'!B:B,MATCH(M2562,'Community ID'!A:A,0))</f>
        <v>#N/A</v>
      </c>
      <c r="B2562" t="str">
        <f>INDEX('Community ID'!$K:$K,MATCH('Environmental Data'!$N2562,'Community ID'!J:J,0))</f>
        <v>Constanza</v>
      </c>
      <c r="D2562" t="s">
        <v>7665</v>
      </c>
      <c r="G2562" t="s">
        <v>173</v>
      </c>
      <c r="H2562" s="1">
        <v>32025</v>
      </c>
      <c r="I2562">
        <v>1934</v>
      </c>
      <c r="J2562">
        <v>8296339435</v>
      </c>
      <c r="K2562" t="s">
        <v>492</v>
      </c>
      <c r="L2562" t="s">
        <v>3290</v>
      </c>
      <c r="M2562" t="s">
        <v>7666</v>
      </c>
      <c r="N2562" t="s">
        <v>97</v>
      </c>
      <c r="O2562" t="s">
        <v>7667</v>
      </c>
      <c r="Q2562" t="s">
        <v>7668</v>
      </c>
      <c r="S2562">
        <v>5300407805</v>
      </c>
      <c r="T2562" t="s">
        <v>5754</v>
      </c>
      <c r="U2562" t="s">
        <v>56</v>
      </c>
      <c r="V2562">
        <v>18.9155760922859</v>
      </c>
      <c r="W2562">
        <v>-70.742748128522706</v>
      </c>
      <c r="X2562" t="s">
        <v>57</v>
      </c>
      <c r="Y2562" t="s">
        <v>57</v>
      </c>
      <c r="Z2562" t="s">
        <v>58</v>
      </c>
      <c r="AA2562" t="s">
        <v>155</v>
      </c>
      <c r="AB2562" t="s">
        <v>60</v>
      </c>
      <c r="AE2562" t="s">
        <v>176</v>
      </c>
      <c r="AF2562" t="s">
        <v>63</v>
      </c>
      <c r="AG2562" t="s">
        <v>1052</v>
      </c>
      <c r="AH2562" t="s">
        <v>1052</v>
      </c>
      <c r="AI2562" t="s">
        <v>3313</v>
      </c>
      <c r="AJ2562">
        <v>2</v>
      </c>
      <c r="AK2562" t="s">
        <v>66</v>
      </c>
      <c r="AL2562">
        <v>3</v>
      </c>
      <c r="AN2562" t="s">
        <v>61</v>
      </c>
      <c r="AT2562" s="1">
        <v>43630</v>
      </c>
      <c r="AU2562" t="s">
        <v>13167</v>
      </c>
      <c r="AW2562" t="s">
        <v>71</v>
      </c>
      <c r="AX2562" t="s">
        <v>72</v>
      </c>
    </row>
    <row r="2563" spans="1:50" hidden="1" x14ac:dyDescent="0.25">
      <c r="A2563" t="str">
        <f>INDEX('Community ID'!B:B,MATCH(M2563,'Community ID'!A:A,0))</f>
        <v>Los Embassadores</v>
      </c>
      <c r="B2563" t="str">
        <f>INDEX('Community ID'!$K:$K,MATCH('Environmental Data'!$N2563,'Community ID'!J:J,0))</f>
        <v>Constanza</v>
      </c>
      <c r="D2563" t="s">
        <v>7669</v>
      </c>
      <c r="G2563" t="s">
        <v>173</v>
      </c>
      <c r="H2563" t="s">
        <v>7670</v>
      </c>
      <c r="I2563">
        <v>55</v>
      </c>
      <c r="M2563" t="s">
        <v>5296</v>
      </c>
      <c r="N2563" t="s">
        <v>97</v>
      </c>
      <c r="O2563" t="s">
        <v>98</v>
      </c>
      <c r="Q2563" t="s">
        <v>2894</v>
      </c>
      <c r="T2563" t="s">
        <v>5754</v>
      </c>
      <c r="U2563" t="s">
        <v>56</v>
      </c>
      <c r="V2563">
        <v>18.9154986008799</v>
      </c>
      <c r="W2563">
        <v>-70.743160354405603</v>
      </c>
      <c r="X2563" t="s">
        <v>82</v>
      </c>
      <c r="Y2563" t="s">
        <v>82</v>
      </c>
      <c r="Z2563" t="s">
        <v>166</v>
      </c>
      <c r="AA2563" t="s">
        <v>155</v>
      </c>
      <c r="AB2563" t="s">
        <v>60</v>
      </c>
      <c r="AD2563" t="s">
        <v>156</v>
      </c>
      <c r="AE2563" t="s">
        <v>157</v>
      </c>
      <c r="AF2563" t="s">
        <v>63</v>
      </c>
      <c r="AG2563" t="s">
        <v>135</v>
      </c>
      <c r="AH2563" t="s">
        <v>135</v>
      </c>
      <c r="AI2563" t="s">
        <v>722</v>
      </c>
      <c r="AJ2563">
        <v>1</v>
      </c>
      <c r="AK2563" t="s">
        <v>66</v>
      </c>
      <c r="AL2563">
        <v>3</v>
      </c>
      <c r="AN2563" t="s">
        <v>60</v>
      </c>
      <c r="AT2563" s="1">
        <v>43630</v>
      </c>
      <c r="AU2563" t="s">
        <v>13168</v>
      </c>
      <c r="AW2563" t="s">
        <v>71</v>
      </c>
      <c r="AX2563" t="s">
        <v>72</v>
      </c>
    </row>
    <row r="2564" spans="1:50" hidden="1" x14ac:dyDescent="0.25">
      <c r="A2564" t="str">
        <f>INDEX('Community ID'!B:B,MATCH(M2564,'Community ID'!A:A,0))</f>
        <v>Ojo de Agua</v>
      </c>
      <c r="B2564" t="str">
        <f>INDEX('Community ID'!$K:$K,MATCH('Environmental Data'!$N2564,'Community ID'!J:J,0))</f>
        <v>Constanza</v>
      </c>
      <c r="D2564" t="s">
        <v>7671</v>
      </c>
      <c r="G2564" t="s">
        <v>173</v>
      </c>
      <c r="H2564" t="s">
        <v>7672</v>
      </c>
      <c r="I2564">
        <v>60</v>
      </c>
      <c r="L2564" t="s">
        <v>918</v>
      </c>
      <c r="M2564" t="s">
        <v>7673</v>
      </c>
      <c r="N2564" t="s">
        <v>97</v>
      </c>
      <c r="O2564" t="s">
        <v>7674</v>
      </c>
      <c r="Q2564" t="s">
        <v>134</v>
      </c>
      <c r="T2564" t="s">
        <v>5754</v>
      </c>
      <c r="U2564" t="s">
        <v>56</v>
      </c>
      <c r="V2564">
        <v>18.915499068428801</v>
      </c>
      <c r="W2564">
        <v>-70.743157867216595</v>
      </c>
      <c r="X2564" t="s">
        <v>196</v>
      </c>
      <c r="Y2564" t="s">
        <v>196</v>
      </c>
      <c r="Z2564" t="s">
        <v>110</v>
      </c>
      <c r="AA2564" t="s">
        <v>84</v>
      </c>
      <c r="AB2564" t="s">
        <v>60</v>
      </c>
      <c r="AE2564" t="s">
        <v>157</v>
      </c>
      <c r="AF2564" t="s">
        <v>63</v>
      </c>
      <c r="AG2564" t="s">
        <v>135</v>
      </c>
      <c r="AH2564" t="s">
        <v>135</v>
      </c>
      <c r="AI2564" t="s">
        <v>7675</v>
      </c>
      <c r="AJ2564">
        <v>1</v>
      </c>
      <c r="AK2564" t="s">
        <v>66</v>
      </c>
      <c r="AL2564">
        <v>4</v>
      </c>
      <c r="AN2564" t="s">
        <v>60</v>
      </c>
      <c r="AT2564" s="1">
        <v>43630</v>
      </c>
      <c r="AU2564" t="s">
        <v>13169</v>
      </c>
      <c r="AW2564" t="s">
        <v>71</v>
      </c>
      <c r="AX2564" t="s">
        <v>72</v>
      </c>
    </row>
    <row r="2565" spans="1:50" hidden="1" x14ac:dyDescent="0.25">
      <c r="A2565" t="str">
        <f>INDEX('Community ID'!B:B,MATCH(M2565,'Community ID'!A:A,0))</f>
        <v>Barrio Las Flores</v>
      </c>
      <c r="B2565" t="str">
        <f>INDEX('Community ID'!$K:$K,MATCH('Environmental Data'!$N2565,'Community ID'!J:J,0))</f>
        <v>Constanza</v>
      </c>
      <c r="D2565" t="s">
        <v>7676</v>
      </c>
      <c r="G2565" t="s">
        <v>151</v>
      </c>
      <c r="H2565" s="1">
        <v>12175</v>
      </c>
      <c r="I2565">
        <v>1988</v>
      </c>
      <c r="M2565" t="s">
        <v>7677</v>
      </c>
      <c r="N2565" t="s">
        <v>97</v>
      </c>
      <c r="O2565" t="s">
        <v>98</v>
      </c>
      <c r="Q2565" t="s">
        <v>134</v>
      </c>
      <c r="T2565" t="s">
        <v>5754</v>
      </c>
      <c r="U2565" t="s">
        <v>56</v>
      </c>
      <c r="V2565">
        <v>18.915499192637199</v>
      </c>
      <c r="W2565">
        <v>-70.743157206473199</v>
      </c>
      <c r="X2565" t="s">
        <v>82</v>
      </c>
      <c r="Y2565" t="s">
        <v>82</v>
      </c>
      <c r="Z2565" t="s">
        <v>83</v>
      </c>
      <c r="AA2565" t="s">
        <v>155</v>
      </c>
      <c r="AB2565" t="s">
        <v>60</v>
      </c>
      <c r="AE2565" t="s">
        <v>176</v>
      </c>
      <c r="AF2565" t="s">
        <v>111</v>
      </c>
      <c r="AH2565" t="s">
        <v>135</v>
      </c>
      <c r="AI2565" t="s">
        <v>6149</v>
      </c>
      <c r="AJ2565">
        <v>2</v>
      </c>
      <c r="AK2565" t="s">
        <v>5284</v>
      </c>
      <c r="AL2565">
        <v>1</v>
      </c>
      <c r="AN2565" t="s">
        <v>60</v>
      </c>
      <c r="AT2565" s="1">
        <v>43630</v>
      </c>
      <c r="AU2565" t="s">
        <v>13170</v>
      </c>
      <c r="AW2565" t="s">
        <v>71</v>
      </c>
      <c r="AX2565" t="s">
        <v>72</v>
      </c>
    </row>
    <row r="2566" spans="1:50" hidden="1" x14ac:dyDescent="0.25">
      <c r="A2566" t="str">
        <f>INDEX('Community ID'!B:B,MATCH(M2566,'Community ID'!A:A,0))</f>
        <v>La Luisa Arriba</v>
      </c>
      <c r="B2566" t="str">
        <f>INDEX('Community ID'!$K:$K,MATCH('Environmental Data'!$N2566,'Community ID'!J:J,0))</f>
        <v>Constanza</v>
      </c>
      <c r="D2566" t="s">
        <v>7678</v>
      </c>
      <c r="F2566" t="s">
        <v>3550</v>
      </c>
      <c r="H2566" s="1">
        <v>31176</v>
      </c>
      <c r="I2566">
        <v>1936</v>
      </c>
      <c r="K2566" t="s">
        <v>201</v>
      </c>
      <c r="L2566" t="s">
        <v>1209</v>
      </c>
      <c r="M2566" t="s">
        <v>1147</v>
      </c>
      <c r="N2566" t="s">
        <v>97</v>
      </c>
      <c r="O2566" t="s">
        <v>98</v>
      </c>
      <c r="Q2566" t="s">
        <v>134</v>
      </c>
      <c r="T2566" t="s">
        <v>5754</v>
      </c>
      <c r="U2566" t="s">
        <v>56</v>
      </c>
      <c r="V2566">
        <v>18.9156560908419</v>
      </c>
      <c r="W2566">
        <v>-70.742322565521306</v>
      </c>
      <c r="X2566" t="s">
        <v>82</v>
      </c>
      <c r="Y2566" t="s">
        <v>82</v>
      </c>
      <c r="Z2566" t="s">
        <v>166</v>
      </c>
      <c r="AA2566" t="s">
        <v>155</v>
      </c>
      <c r="AB2566" t="s">
        <v>60</v>
      </c>
      <c r="AD2566" t="s">
        <v>156</v>
      </c>
      <c r="AE2566" t="s">
        <v>176</v>
      </c>
      <c r="AF2566" t="s">
        <v>63</v>
      </c>
      <c r="AG2566" t="s">
        <v>135</v>
      </c>
      <c r="AH2566" t="s">
        <v>135</v>
      </c>
      <c r="AI2566" t="s">
        <v>7679</v>
      </c>
      <c r="AJ2566">
        <v>1</v>
      </c>
      <c r="AK2566" t="s">
        <v>66</v>
      </c>
      <c r="AL2566">
        <v>6</v>
      </c>
      <c r="AN2566" t="s">
        <v>60</v>
      </c>
      <c r="AT2566" s="1">
        <v>43630</v>
      </c>
      <c r="AU2566" t="s">
        <v>13171</v>
      </c>
      <c r="AW2566" t="s">
        <v>71</v>
      </c>
      <c r="AX2566" t="s">
        <v>72</v>
      </c>
    </row>
    <row r="2567" spans="1:50" hidden="1" x14ac:dyDescent="0.25">
      <c r="A2567" t="str">
        <f>INDEX('Community ID'!B:B,MATCH(M2567,'Community ID'!A:A,0))</f>
        <v>Barrio Las Flores</v>
      </c>
      <c r="B2567" t="str">
        <f>INDEX('Community ID'!$K:$K,MATCH('Environmental Data'!$N2567,'Community ID'!J:J,0))</f>
        <v>Constanza</v>
      </c>
      <c r="D2567" t="s">
        <v>7680</v>
      </c>
      <c r="G2567" t="s">
        <v>173</v>
      </c>
      <c r="H2567" t="s">
        <v>7681</v>
      </c>
      <c r="I2567">
        <v>1956</v>
      </c>
      <c r="K2567" t="s">
        <v>76</v>
      </c>
      <c r="L2567" t="s">
        <v>7682</v>
      </c>
      <c r="M2567" t="s">
        <v>3020</v>
      </c>
      <c r="N2567" t="s">
        <v>97</v>
      </c>
      <c r="O2567" t="s">
        <v>7674</v>
      </c>
      <c r="Q2567" t="s">
        <v>134</v>
      </c>
      <c r="S2567">
        <v>530010932</v>
      </c>
      <c r="T2567" t="s">
        <v>5754</v>
      </c>
      <c r="U2567" t="s">
        <v>56</v>
      </c>
      <c r="V2567">
        <v>18.915656204529</v>
      </c>
      <c r="W2567">
        <v>-70.742321960747105</v>
      </c>
      <c r="X2567" t="s">
        <v>82</v>
      </c>
      <c r="Y2567" t="s">
        <v>82</v>
      </c>
      <c r="Z2567" t="s">
        <v>83</v>
      </c>
      <c r="AA2567" t="s">
        <v>84</v>
      </c>
      <c r="AB2567" t="s">
        <v>60</v>
      </c>
      <c r="AE2567" t="s">
        <v>176</v>
      </c>
      <c r="AF2567" t="s">
        <v>111</v>
      </c>
      <c r="AG2567" t="s">
        <v>971</v>
      </c>
      <c r="AH2567" t="s">
        <v>135</v>
      </c>
      <c r="AI2567" t="s">
        <v>7683</v>
      </c>
      <c r="AJ2567">
        <v>2</v>
      </c>
      <c r="AK2567" t="s">
        <v>7684</v>
      </c>
      <c r="AL2567">
        <v>3</v>
      </c>
      <c r="AN2567" t="s">
        <v>60</v>
      </c>
      <c r="AT2567" s="1">
        <v>43630</v>
      </c>
      <c r="AU2567" t="s">
        <v>13172</v>
      </c>
      <c r="AW2567" t="s">
        <v>71</v>
      </c>
      <c r="AX2567" t="s">
        <v>72</v>
      </c>
    </row>
    <row r="2568" spans="1:50" hidden="1" x14ac:dyDescent="0.25">
      <c r="A2568" t="str">
        <f>INDEX('Community ID'!B:B,MATCH(M2568,'Community ID'!A:A,0))</f>
        <v>San Isidro</v>
      </c>
      <c r="B2568" t="str">
        <f>INDEX('Community ID'!$K:$K,MATCH('Environmental Data'!$N2568,'Community ID'!J:J,0))</f>
        <v>Constanza</v>
      </c>
      <c r="D2568" t="s">
        <v>7685</v>
      </c>
      <c r="G2568" t="s">
        <v>173</v>
      </c>
      <c r="H2568" t="s">
        <v>7686</v>
      </c>
      <c r="I2568">
        <v>33</v>
      </c>
      <c r="J2568">
        <v>8492639907</v>
      </c>
      <c r="K2568" t="s">
        <v>201</v>
      </c>
      <c r="L2568" t="s">
        <v>7687</v>
      </c>
      <c r="M2568" t="s">
        <v>1873</v>
      </c>
      <c r="N2568" t="s">
        <v>97</v>
      </c>
      <c r="O2568" t="s">
        <v>7674</v>
      </c>
      <c r="Q2568" t="s">
        <v>7688</v>
      </c>
      <c r="T2568" t="s">
        <v>5754</v>
      </c>
      <c r="U2568" t="s">
        <v>56</v>
      </c>
      <c r="V2568">
        <v>18.915498187689298</v>
      </c>
      <c r="W2568">
        <v>-70.743162552427904</v>
      </c>
      <c r="X2568" t="s">
        <v>196</v>
      </c>
      <c r="Y2568" t="s">
        <v>196</v>
      </c>
      <c r="Z2568" t="s">
        <v>110</v>
      </c>
      <c r="AA2568" t="s">
        <v>155</v>
      </c>
      <c r="AB2568" t="s">
        <v>60</v>
      </c>
      <c r="AE2568" t="s">
        <v>176</v>
      </c>
      <c r="AF2568" t="s">
        <v>63</v>
      </c>
      <c r="AG2568" t="s">
        <v>1052</v>
      </c>
      <c r="AH2568" t="s">
        <v>7689</v>
      </c>
      <c r="AJ2568">
        <v>1</v>
      </c>
      <c r="AK2568" t="s">
        <v>66</v>
      </c>
      <c r="AL2568">
        <v>3</v>
      </c>
      <c r="AM2568">
        <v>1</v>
      </c>
      <c r="AN2568" t="s">
        <v>60</v>
      </c>
      <c r="AT2568" s="1">
        <v>43630</v>
      </c>
      <c r="AU2568" t="s">
        <v>13173</v>
      </c>
      <c r="AW2568" t="s">
        <v>71</v>
      </c>
      <c r="AX2568" t="s">
        <v>72</v>
      </c>
    </row>
    <row r="2569" spans="1:50" hidden="1" x14ac:dyDescent="0.25">
      <c r="A2569" t="str">
        <f>INDEX('Community ID'!B:B,MATCH(M2569,'Community ID'!A:A,0))</f>
        <v>Los Embassadores</v>
      </c>
      <c r="B2569" t="str">
        <f>INDEX('Community ID'!$K:$K,MATCH('Environmental Data'!$N2569,'Community ID'!J:J,0))</f>
        <v>Constanza</v>
      </c>
      <c r="D2569" t="s">
        <v>7607</v>
      </c>
      <c r="F2569" t="s">
        <v>5417</v>
      </c>
      <c r="G2569" t="s">
        <v>173</v>
      </c>
      <c r="H2569" t="s">
        <v>7608</v>
      </c>
      <c r="I2569">
        <v>22</v>
      </c>
      <c r="J2569">
        <v>8298658745</v>
      </c>
      <c r="K2569" t="s">
        <v>132</v>
      </c>
      <c r="L2569" t="s">
        <v>118</v>
      </c>
      <c r="M2569" t="s">
        <v>7435</v>
      </c>
      <c r="N2569" t="s">
        <v>97</v>
      </c>
      <c r="O2569" t="s">
        <v>98</v>
      </c>
      <c r="S2569">
        <v>40240637831</v>
      </c>
      <c r="T2569" t="s">
        <v>836</v>
      </c>
      <c r="U2569" t="s">
        <v>56</v>
      </c>
      <c r="V2569">
        <v>18.913443699999998</v>
      </c>
      <c r="W2569">
        <v>-70.743948000000003</v>
      </c>
      <c r="X2569" t="s">
        <v>82</v>
      </c>
      <c r="Y2569" t="s">
        <v>57</v>
      </c>
      <c r="AA2569" t="s">
        <v>155</v>
      </c>
      <c r="AC2569" t="s">
        <v>60</v>
      </c>
      <c r="AD2569" t="s">
        <v>156</v>
      </c>
      <c r="AE2569" t="s">
        <v>157</v>
      </c>
      <c r="AG2569" t="s">
        <v>64</v>
      </c>
      <c r="AH2569" t="s">
        <v>7606</v>
      </c>
      <c r="AI2569" t="s">
        <v>7080</v>
      </c>
      <c r="AJ2569">
        <v>1</v>
      </c>
      <c r="AK2569" t="s">
        <v>837</v>
      </c>
      <c r="AL2569">
        <v>4</v>
      </c>
      <c r="AM2569">
        <v>2</v>
      </c>
      <c r="AN2569" t="s">
        <v>60</v>
      </c>
      <c r="AT2569" s="1">
        <v>43629</v>
      </c>
      <c r="AU2569" t="s">
        <v>13174</v>
      </c>
      <c r="AW2569" t="s">
        <v>71</v>
      </c>
      <c r="AX2569" t="s">
        <v>72</v>
      </c>
    </row>
    <row r="2570" spans="1:50" hidden="1" x14ac:dyDescent="0.25">
      <c r="A2570" t="str">
        <f>INDEX('Community ID'!B:B,MATCH(M2570,'Community ID'!A:A,0))</f>
        <v>Los Gajitos</v>
      </c>
      <c r="B2570" t="str">
        <f>INDEX('Community ID'!$K:$K,MATCH('Environmental Data'!$N2570,'Community ID'!J:J,0))</f>
        <v>Constanza</v>
      </c>
      <c r="D2570" t="s">
        <v>7690</v>
      </c>
      <c r="F2570" t="s">
        <v>7691</v>
      </c>
      <c r="G2570" t="s">
        <v>173</v>
      </c>
      <c r="H2570" s="1">
        <v>17688</v>
      </c>
      <c r="I2570">
        <v>73</v>
      </c>
      <c r="J2570">
        <v>8498696938</v>
      </c>
      <c r="K2570" t="s">
        <v>76</v>
      </c>
      <c r="L2570" t="s">
        <v>127</v>
      </c>
      <c r="M2570" t="s">
        <v>5275</v>
      </c>
      <c r="N2570" t="s">
        <v>97</v>
      </c>
      <c r="O2570" t="s">
        <v>98</v>
      </c>
      <c r="T2570" t="s">
        <v>5754</v>
      </c>
      <c r="U2570" t="s">
        <v>56</v>
      </c>
      <c r="V2570">
        <v>18.906672997417701</v>
      </c>
      <c r="W2570">
        <v>-70.761269945717103</v>
      </c>
      <c r="X2570" t="s">
        <v>82</v>
      </c>
      <c r="Y2570" t="s">
        <v>82</v>
      </c>
      <c r="Z2570" t="s">
        <v>58</v>
      </c>
      <c r="AA2570" t="s">
        <v>155</v>
      </c>
      <c r="AB2570" t="s">
        <v>60</v>
      </c>
      <c r="AD2570" t="s">
        <v>156</v>
      </c>
      <c r="AE2570" t="s">
        <v>176</v>
      </c>
      <c r="AF2570" t="s">
        <v>63</v>
      </c>
      <c r="AG2570" t="s">
        <v>943</v>
      </c>
      <c r="AH2570" t="s">
        <v>1705</v>
      </c>
      <c r="AI2570" t="s">
        <v>7692</v>
      </c>
      <c r="AJ2570">
        <v>1</v>
      </c>
      <c r="AK2570" t="s">
        <v>66</v>
      </c>
      <c r="AL2570">
        <v>1</v>
      </c>
      <c r="AN2570" t="s">
        <v>60</v>
      </c>
      <c r="AT2570" s="1">
        <v>43627</v>
      </c>
      <c r="AU2570" t="s">
        <v>13175</v>
      </c>
      <c r="AW2570" t="s">
        <v>71</v>
      </c>
      <c r="AX2570" t="s">
        <v>72</v>
      </c>
    </row>
    <row r="2571" spans="1:50" hidden="1" x14ac:dyDescent="0.25">
      <c r="A2571" t="str">
        <f>INDEX('Community ID'!B:B,MATCH(M2571,'Community ID'!A:A,0))</f>
        <v>Los Gajitos</v>
      </c>
      <c r="B2571" t="str">
        <f>INDEX('Community ID'!$K:$K,MATCH('Environmental Data'!$N2571,'Community ID'!J:J,0))</f>
        <v>Constanza</v>
      </c>
      <c r="D2571" t="s">
        <v>7693</v>
      </c>
      <c r="F2571" t="s">
        <v>7694</v>
      </c>
      <c r="G2571" t="s">
        <v>173</v>
      </c>
      <c r="H2571" t="s">
        <v>7695</v>
      </c>
      <c r="I2571">
        <v>71</v>
      </c>
      <c r="J2571">
        <v>8298620832</v>
      </c>
      <c r="K2571" t="s">
        <v>76</v>
      </c>
      <c r="L2571" t="s">
        <v>127</v>
      </c>
      <c r="M2571" t="s">
        <v>5275</v>
      </c>
      <c r="N2571" t="s">
        <v>97</v>
      </c>
      <c r="O2571" t="s">
        <v>98</v>
      </c>
      <c r="P2571">
        <v>46180961</v>
      </c>
      <c r="T2571" t="s">
        <v>5754</v>
      </c>
      <c r="U2571" t="s">
        <v>56</v>
      </c>
      <c r="V2571">
        <v>18.905689381080499</v>
      </c>
      <c r="W2571">
        <v>-70.762625215640995</v>
      </c>
      <c r="X2571" t="s">
        <v>100</v>
      </c>
      <c r="Y2571" t="s">
        <v>100</v>
      </c>
      <c r="Z2571" t="s">
        <v>58</v>
      </c>
      <c r="AA2571" t="s">
        <v>84</v>
      </c>
      <c r="AC2571" t="s">
        <v>60</v>
      </c>
      <c r="AD2571" t="s">
        <v>156</v>
      </c>
      <c r="AE2571" t="s">
        <v>176</v>
      </c>
      <c r="AF2571" t="s">
        <v>63</v>
      </c>
      <c r="AG2571" t="s">
        <v>208</v>
      </c>
      <c r="AH2571" t="s">
        <v>7696</v>
      </c>
      <c r="AI2571" t="s">
        <v>7697</v>
      </c>
      <c r="AJ2571">
        <v>1</v>
      </c>
      <c r="AK2571" t="s">
        <v>7698</v>
      </c>
      <c r="AN2571" t="s">
        <v>60</v>
      </c>
      <c r="AT2571" s="1">
        <v>43627</v>
      </c>
      <c r="AU2571" t="s">
        <v>13176</v>
      </c>
      <c r="AW2571" t="s">
        <v>71</v>
      </c>
      <c r="AX2571" t="s">
        <v>72</v>
      </c>
    </row>
    <row r="2572" spans="1:50" hidden="1" x14ac:dyDescent="0.25">
      <c r="A2572" t="str">
        <f>INDEX('Community ID'!B:B,MATCH(M2572,'Community ID'!A:A,0))</f>
        <v>Arenazo</v>
      </c>
      <c r="B2572" t="str">
        <f>INDEX('Community ID'!$K:$K,MATCH('Environmental Data'!$N2572,'Community ID'!J:J,0))</f>
        <v>Constanza</v>
      </c>
      <c r="D2572" t="s">
        <v>7699</v>
      </c>
      <c r="F2572" t="s">
        <v>890</v>
      </c>
      <c r="G2572" t="s">
        <v>173</v>
      </c>
      <c r="H2572" t="s">
        <v>7700</v>
      </c>
      <c r="I2572">
        <v>36</v>
      </c>
      <c r="J2572">
        <v>8096620323</v>
      </c>
      <c r="K2572" t="s">
        <v>76</v>
      </c>
      <c r="L2572" t="s">
        <v>127</v>
      </c>
      <c r="M2572" t="s">
        <v>7031</v>
      </c>
      <c r="N2572" t="s">
        <v>97</v>
      </c>
      <c r="O2572" t="s">
        <v>98</v>
      </c>
      <c r="T2572" t="s">
        <v>5754</v>
      </c>
      <c r="U2572" t="s">
        <v>56</v>
      </c>
      <c r="V2572">
        <v>18.9098083983287</v>
      </c>
      <c r="W2572">
        <v>-70.745328406215606</v>
      </c>
      <c r="X2572" t="s">
        <v>57</v>
      </c>
      <c r="Y2572" t="s">
        <v>57</v>
      </c>
      <c r="Z2572" t="s">
        <v>904</v>
      </c>
      <c r="AA2572" t="s">
        <v>84</v>
      </c>
      <c r="AB2572" t="s">
        <v>60</v>
      </c>
      <c r="AD2572" t="s">
        <v>156</v>
      </c>
      <c r="AE2572" t="s">
        <v>176</v>
      </c>
      <c r="AF2572" t="s">
        <v>111</v>
      </c>
      <c r="AG2572" t="s">
        <v>7701</v>
      </c>
      <c r="AH2572" t="s">
        <v>7109</v>
      </c>
      <c r="AI2572" t="s">
        <v>7702</v>
      </c>
      <c r="AJ2572">
        <v>1</v>
      </c>
      <c r="AK2572" t="s">
        <v>66</v>
      </c>
      <c r="AL2572">
        <v>2</v>
      </c>
      <c r="AN2572" t="s">
        <v>60</v>
      </c>
      <c r="AT2572" s="1">
        <v>43627</v>
      </c>
      <c r="AU2572" t="s">
        <v>13177</v>
      </c>
      <c r="AW2572" t="s">
        <v>71</v>
      </c>
      <c r="AX2572" t="s">
        <v>72</v>
      </c>
    </row>
    <row r="2573" spans="1:50" hidden="1" x14ac:dyDescent="0.25">
      <c r="A2573" t="str">
        <f>INDEX('Community ID'!B:B,MATCH(M2573,'Community ID'!A:A,0))</f>
        <v>Los Gajitos</v>
      </c>
      <c r="B2573" t="str">
        <f>INDEX('Community ID'!$K:$K,MATCH('Environmental Data'!$N2573,'Community ID'!J:J,0))</f>
        <v>Constanza</v>
      </c>
      <c r="D2573" t="s">
        <v>7703</v>
      </c>
      <c r="F2573" t="s">
        <v>7704</v>
      </c>
      <c r="G2573" t="s">
        <v>173</v>
      </c>
      <c r="H2573" t="s">
        <v>6967</v>
      </c>
      <c r="I2573">
        <v>48</v>
      </c>
      <c r="J2573">
        <v>8296102517</v>
      </c>
      <c r="K2573" t="s">
        <v>76</v>
      </c>
      <c r="M2573" t="s">
        <v>5275</v>
      </c>
      <c r="N2573" t="s">
        <v>97</v>
      </c>
      <c r="O2573" t="s">
        <v>98</v>
      </c>
      <c r="T2573" t="s">
        <v>5754</v>
      </c>
      <c r="U2573" t="s">
        <v>56</v>
      </c>
      <c r="V2573">
        <v>18.906810837815399</v>
      </c>
      <c r="W2573">
        <v>-70.760216508126504</v>
      </c>
      <c r="X2573" t="s">
        <v>196</v>
      </c>
      <c r="Y2573" t="s">
        <v>100</v>
      </c>
      <c r="Z2573" t="s">
        <v>110</v>
      </c>
      <c r="AA2573" t="s">
        <v>84</v>
      </c>
      <c r="AB2573" t="s">
        <v>60</v>
      </c>
      <c r="AD2573" t="s">
        <v>156</v>
      </c>
      <c r="AE2573" t="s">
        <v>176</v>
      </c>
      <c r="AF2573" t="s">
        <v>63</v>
      </c>
      <c r="AG2573" t="s">
        <v>943</v>
      </c>
      <c r="AH2573" t="s">
        <v>6746</v>
      </c>
      <c r="AI2573" t="s">
        <v>7705</v>
      </c>
      <c r="AJ2573">
        <v>1</v>
      </c>
      <c r="AK2573" t="s">
        <v>66</v>
      </c>
      <c r="AN2573" t="s">
        <v>60</v>
      </c>
      <c r="AT2573" s="1">
        <v>43627</v>
      </c>
      <c r="AU2573" t="s">
        <v>13178</v>
      </c>
      <c r="AW2573" t="s">
        <v>71</v>
      </c>
      <c r="AX2573" t="s">
        <v>72</v>
      </c>
    </row>
    <row r="2574" spans="1:50" ht="30" hidden="1" x14ac:dyDescent="0.25">
      <c r="A2574" t="str">
        <f>INDEX('Community ID'!B:B,MATCH(M2574,'Community ID'!A:A,0))</f>
        <v>Los Gajitos</v>
      </c>
      <c r="B2574" t="str">
        <f>INDEX('Community ID'!$K:$K,MATCH('Environmental Data'!$N2574,'Community ID'!J:J,0))</f>
        <v>Constanza</v>
      </c>
      <c r="D2574" t="s">
        <v>7706</v>
      </c>
      <c r="F2574" t="s">
        <v>3092</v>
      </c>
      <c r="G2574" t="s">
        <v>173</v>
      </c>
      <c r="H2574" t="s">
        <v>7707</v>
      </c>
      <c r="I2574">
        <v>33</v>
      </c>
      <c r="J2574">
        <v>8295796208</v>
      </c>
      <c r="K2574" t="s">
        <v>76</v>
      </c>
      <c r="L2574" t="s">
        <v>1209</v>
      </c>
      <c r="M2574" t="s">
        <v>5275</v>
      </c>
      <c r="N2574" t="s">
        <v>97</v>
      </c>
      <c r="O2574" t="s">
        <v>7674</v>
      </c>
      <c r="Q2574" t="s">
        <v>953</v>
      </c>
      <c r="T2574" t="s">
        <v>5754</v>
      </c>
      <c r="U2574" t="s">
        <v>56</v>
      </c>
      <c r="V2574">
        <v>18.906810837815399</v>
      </c>
      <c r="W2574">
        <v>-70.760216508126504</v>
      </c>
      <c r="X2574" t="s">
        <v>82</v>
      </c>
      <c r="Y2574" t="s">
        <v>196</v>
      </c>
      <c r="Z2574" t="s">
        <v>58</v>
      </c>
      <c r="AA2574" t="s">
        <v>84</v>
      </c>
      <c r="AB2574" t="s">
        <v>61</v>
      </c>
      <c r="AC2574" t="s">
        <v>61</v>
      </c>
      <c r="AD2574" t="s">
        <v>156</v>
      </c>
      <c r="AE2574" t="s">
        <v>176</v>
      </c>
      <c r="AF2574" t="s">
        <v>63</v>
      </c>
      <c r="AG2574" t="s">
        <v>135</v>
      </c>
      <c r="AH2574" t="s">
        <v>2044</v>
      </c>
      <c r="AI2574" s="2" t="s">
        <v>7708</v>
      </c>
      <c r="AJ2574">
        <v>1</v>
      </c>
      <c r="AK2574" t="s">
        <v>66</v>
      </c>
      <c r="AL2574">
        <v>5</v>
      </c>
      <c r="AN2574" t="s">
        <v>60</v>
      </c>
      <c r="AT2574" s="1">
        <v>43627</v>
      </c>
      <c r="AU2574" t="s">
        <v>13179</v>
      </c>
      <c r="AW2574" t="s">
        <v>71</v>
      </c>
      <c r="AX2574" t="s">
        <v>72</v>
      </c>
    </row>
    <row r="2575" spans="1:50" hidden="1" x14ac:dyDescent="0.25">
      <c r="A2575" t="str">
        <f>INDEX('Community ID'!B:B,MATCH(M2575,'Community ID'!A:A,0))</f>
        <v>Los Gajitos</v>
      </c>
      <c r="B2575" t="str">
        <f>INDEX('Community ID'!$K:$K,MATCH('Environmental Data'!$N2575,'Community ID'!J:J,0))</f>
        <v>Constanza</v>
      </c>
      <c r="D2575" t="s">
        <v>7709</v>
      </c>
      <c r="G2575" t="s">
        <v>173</v>
      </c>
      <c r="H2575" s="1">
        <v>20730</v>
      </c>
      <c r="I2575">
        <v>65</v>
      </c>
      <c r="J2575">
        <v>8295628274</v>
      </c>
      <c r="L2575" t="s">
        <v>7710</v>
      </c>
      <c r="M2575" t="s">
        <v>5275</v>
      </c>
      <c r="N2575" t="s">
        <v>97</v>
      </c>
      <c r="O2575" t="s">
        <v>98</v>
      </c>
      <c r="P2575">
        <v>46522218</v>
      </c>
      <c r="Q2575" t="s">
        <v>134</v>
      </c>
      <c r="S2575">
        <v>530023669</v>
      </c>
      <c r="T2575" t="s">
        <v>5754</v>
      </c>
      <c r="U2575" t="s">
        <v>56</v>
      </c>
      <c r="V2575">
        <v>18.912651442110199</v>
      </c>
      <c r="W2575">
        <v>-70.743851511528305</v>
      </c>
      <c r="X2575" t="s">
        <v>82</v>
      </c>
      <c r="Y2575" t="s">
        <v>82</v>
      </c>
      <c r="Z2575" t="s">
        <v>58</v>
      </c>
      <c r="AA2575" t="s">
        <v>59</v>
      </c>
      <c r="AD2575" t="s">
        <v>156</v>
      </c>
      <c r="AE2575" t="s">
        <v>176</v>
      </c>
      <c r="AF2575" t="s">
        <v>111</v>
      </c>
      <c r="AG2575" t="s">
        <v>135</v>
      </c>
      <c r="AI2575" t="s">
        <v>7711</v>
      </c>
      <c r="AJ2575">
        <v>1</v>
      </c>
      <c r="AK2575" t="s">
        <v>66</v>
      </c>
      <c r="AL2575">
        <v>1</v>
      </c>
      <c r="AN2575" t="s">
        <v>60</v>
      </c>
      <c r="AT2575" s="1">
        <v>43627</v>
      </c>
      <c r="AU2575" t="s">
        <v>13180</v>
      </c>
      <c r="AW2575" t="s">
        <v>71</v>
      </c>
      <c r="AX2575" t="s">
        <v>72</v>
      </c>
    </row>
    <row r="2576" spans="1:50" ht="30" hidden="1" x14ac:dyDescent="0.25">
      <c r="A2576" t="str">
        <f>INDEX('Community ID'!B:B,MATCH(M2576,'Community ID'!A:A,0))</f>
        <v>Los Gajitos</v>
      </c>
      <c r="B2576" t="str">
        <f>INDEX('Community ID'!$K:$K,MATCH('Environmental Data'!$N2576,'Community ID'!J:J,0))</f>
        <v>Constanza</v>
      </c>
      <c r="D2576" t="s">
        <v>7712</v>
      </c>
      <c r="F2576" t="s">
        <v>3506</v>
      </c>
      <c r="G2576" t="s">
        <v>173</v>
      </c>
      <c r="H2576" s="1">
        <v>28582</v>
      </c>
      <c r="I2576">
        <v>1943</v>
      </c>
      <c r="J2576">
        <v>8294622949</v>
      </c>
      <c r="K2576" t="s">
        <v>201</v>
      </c>
      <c r="L2576" t="s">
        <v>127</v>
      </c>
      <c r="M2576" t="s">
        <v>5275</v>
      </c>
      <c r="N2576" t="s">
        <v>97</v>
      </c>
      <c r="O2576" t="s">
        <v>98</v>
      </c>
      <c r="Q2576" t="s">
        <v>134</v>
      </c>
      <c r="T2576" t="s">
        <v>5754</v>
      </c>
      <c r="U2576" t="s">
        <v>56</v>
      </c>
      <c r="V2576">
        <v>18.9044520864439</v>
      </c>
      <c r="W2576">
        <v>-70.7606753335062</v>
      </c>
      <c r="X2576" t="s">
        <v>100</v>
      </c>
      <c r="Y2576" t="s">
        <v>275</v>
      </c>
      <c r="Z2576" t="s">
        <v>58</v>
      </c>
      <c r="AA2576" t="s">
        <v>155</v>
      </c>
      <c r="AB2576" t="s">
        <v>61</v>
      </c>
      <c r="AC2576" t="s">
        <v>61</v>
      </c>
      <c r="AD2576" t="s">
        <v>156</v>
      </c>
      <c r="AE2576" t="s">
        <v>176</v>
      </c>
      <c r="AF2576" t="s">
        <v>86</v>
      </c>
      <c r="AG2576" t="s">
        <v>135</v>
      </c>
      <c r="AI2576" s="2" t="s">
        <v>7713</v>
      </c>
      <c r="AJ2576">
        <v>1</v>
      </c>
      <c r="AK2576" t="s">
        <v>66</v>
      </c>
      <c r="AL2576">
        <v>3</v>
      </c>
      <c r="AN2576" t="s">
        <v>60</v>
      </c>
      <c r="AT2576" s="1">
        <v>43627</v>
      </c>
      <c r="AU2576" t="s">
        <v>13181</v>
      </c>
      <c r="AW2576" t="s">
        <v>71</v>
      </c>
      <c r="AX2576" t="s">
        <v>72</v>
      </c>
    </row>
    <row r="2577" spans="1:50" hidden="1" x14ac:dyDescent="0.25">
      <c r="A2577" t="str">
        <f>INDEX('Community ID'!B:B,MATCH(M2577,'Community ID'!A:A,0))</f>
        <v>Los Gajitos</v>
      </c>
      <c r="B2577" t="str">
        <f>INDEX('Community ID'!$K:$K,MATCH('Environmental Data'!$N2577,'Community ID'!J:J,0))</f>
        <v>Constanza</v>
      </c>
      <c r="D2577" t="s">
        <v>7714</v>
      </c>
      <c r="F2577" t="s">
        <v>7716</v>
      </c>
      <c r="G2577" t="s">
        <v>173</v>
      </c>
      <c r="H2577" s="1">
        <v>34526</v>
      </c>
      <c r="I2577">
        <v>1927</v>
      </c>
      <c r="J2577">
        <v>8293398054</v>
      </c>
      <c r="K2577" t="s">
        <v>117</v>
      </c>
      <c r="L2577" t="s">
        <v>1209</v>
      </c>
      <c r="M2577" t="s">
        <v>5275</v>
      </c>
      <c r="N2577" t="s">
        <v>97</v>
      </c>
      <c r="O2577" t="s">
        <v>7674</v>
      </c>
      <c r="Q2577" t="s">
        <v>5194</v>
      </c>
      <c r="T2577" t="s">
        <v>5754</v>
      </c>
      <c r="U2577" t="s">
        <v>56</v>
      </c>
      <c r="V2577">
        <v>18.9044520864439</v>
      </c>
      <c r="W2577">
        <v>-70.7606753335062</v>
      </c>
      <c r="X2577" t="s">
        <v>196</v>
      </c>
      <c r="Y2577" t="s">
        <v>196</v>
      </c>
      <c r="Z2577" t="s">
        <v>166</v>
      </c>
      <c r="AA2577" t="s">
        <v>155</v>
      </c>
      <c r="AB2577" t="s">
        <v>60</v>
      </c>
      <c r="AE2577" t="s">
        <v>176</v>
      </c>
      <c r="AF2577" t="s">
        <v>86</v>
      </c>
      <c r="AG2577" t="s">
        <v>135</v>
      </c>
      <c r="AI2577" t="s">
        <v>5831</v>
      </c>
      <c r="AJ2577">
        <v>2</v>
      </c>
      <c r="AK2577" t="s">
        <v>66</v>
      </c>
      <c r="AL2577">
        <v>3</v>
      </c>
      <c r="AN2577" t="s">
        <v>60</v>
      </c>
      <c r="AT2577" s="1">
        <v>43627</v>
      </c>
      <c r="AU2577" t="s">
        <v>13182</v>
      </c>
      <c r="AW2577" t="s">
        <v>71</v>
      </c>
      <c r="AX2577" t="s">
        <v>72</v>
      </c>
    </row>
    <row r="2578" spans="1:50" hidden="1" x14ac:dyDescent="0.25">
      <c r="A2578" t="str">
        <f>INDEX('Community ID'!B:B,MATCH(M2578,'Community ID'!A:A,0))</f>
        <v>Los Embassadores</v>
      </c>
      <c r="B2578" t="str">
        <f>INDEX('Community ID'!$K:$K,MATCH('Environmental Data'!$N2578,'Community ID'!J:J,0))</f>
        <v>Constanza</v>
      </c>
      <c r="D2578" t="s">
        <v>7602</v>
      </c>
      <c r="F2578" t="s">
        <v>867</v>
      </c>
      <c r="G2578" t="s">
        <v>151</v>
      </c>
      <c r="H2578" t="s">
        <v>7603</v>
      </c>
      <c r="I2578">
        <v>48</v>
      </c>
      <c r="J2578" t="s">
        <v>7604</v>
      </c>
      <c r="K2578" t="s">
        <v>49</v>
      </c>
      <c r="L2578" t="s">
        <v>280</v>
      </c>
      <c r="M2578" t="s">
        <v>7435</v>
      </c>
      <c r="N2578" t="s">
        <v>3026</v>
      </c>
      <c r="O2578" t="s">
        <v>98</v>
      </c>
      <c r="Q2578" t="s">
        <v>134</v>
      </c>
      <c r="S2578">
        <v>5300243606</v>
      </c>
      <c r="T2578" t="s">
        <v>836</v>
      </c>
      <c r="U2578" t="s">
        <v>56</v>
      </c>
      <c r="V2578">
        <v>19.460379499999998</v>
      </c>
      <c r="W2578">
        <v>-70.680930099999998</v>
      </c>
      <c r="X2578" t="s">
        <v>82</v>
      </c>
      <c r="Y2578" t="s">
        <v>82</v>
      </c>
      <c r="Z2578" t="s">
        <v>83</v>
      </c>
      <c r="AA2578" t="s">
        <v>155</v>
      </c>
      <c r="AB2578" t="s">
        <v>60</v>
      </c>
      <c r="AD2578" t="s">
        <v>156</v>
      </c>
      <c r="AE2578" t="s">
        <v>176</v>
      </c>
      <c r="AF2578" t="s">
        <v>63</v>
      </c>
      <c r="AG2578" t="s">
        <v>7605</v>
      </c>
      <c r="AH2578" t="s">
        <v>7606</v>
      </c>
      <c r="AI2578" t="s">
        <v>7578</v>
      </c>
      <c r="AJ2578">
        <v>1</v>
      </c>
      <c r="AK2578" t="s">
        <v>837</v>
      </c>
      <c r="AL2578">
        <v>5</v>
      </c>
      <c r="AM2578">
        <v>1</v>
      </c>
      <c r="AN2578" t="s">
        <v>60</v>
      </c>
      <c r="AT2578" s="1">
        <v>43626</v>
      </c>
      <c r="AU2578" t="s">
        <v>13183</v>
      </c>
      <c r="AW2578" t="s">
        <v>71</v>
      </c>
      <c r="AX2578" t="s">
        <v>72</v>
      </c>
    </row>
    <row r="2579" spans="1:50" hidden="1" x14ac:dyDescent="0.25">
      <c r="A2579" t="str">
        <f>INDEX('Community ID'!B:B,MATCH(M2579,'Community ID'!A:A,0))</f>
        <v>Los Gajitos</v>
      </c>
      <c r="B2579" t="str">
        <f>INDEX('Community ID'!$K:$K,MATCH('Environmental Data'!$N2579,'Community ID'!J:J,0))</f>
        <v>Constanza</v>
      </c>
      <c r="D2579" t="s">
        <v>7717</v>
      </c>
      <c r="G2579" t="s">
        <v>173</v>
      </c>
      <c r="H2579" t="s">
        <v>7718</v>
      </c>
      <c r="I2579">
        <v>72</v>
      </c>
      <c r="K2579" t="s">
        <v>76</v>
      </c>
      <c r="L2579" t="s">
        <v>127</v>
      </c>
      <c r="M2579" t="s">
        <v>5275</v>
      </c>
      <c r="N2579" t="s">
        <v>97</v>
      </c>
      <c r="O2579" t="s">
        <v>98</v>
      </c>
      <c r="Q2579" t="s">
        <v>134</v>
      </c>
      <c r="T2579" t="s">
        <v>5754</v>
      </c>
      <c r="U2579" t="s">
        <v>56</v>
      </c>
      <c r="V2579">
        <v>18.9058458293032</v>
      </c>
      <c r="W2579">
        <v>-70.761279584905793</v>
      </c>
      <c r="X2579" t="s">
        <v>196</v>
      </c>
      <c r="Y2579" t="s">
        <v>196</v>
      </c>
      <c r="Z2579" t="s">
        <v>58</v>
      </c>
      <c r="AA2579" t="s">
        <v>84</v>
      </c>
      <c r="AB2579" t="s">
        <v>61</v>
      </c>
      <c r="AC2579" t="s">
        <v>61</v>
      </c>
      <c r="AD2579" t="s">
        <v>156</v>
      </c>
      <c r="AE2579" t="s">
        <v>157</v>
      </c>
      <c r="AF2579" t="s">
        <v>86</v>
      </c>
      <c r="AG2579" t="s">
        <v>730</v>
      </c>
      <c r="AI2579" t="s">
        <v>7719</v>
      </c>
      <c r="AJ2579">
        <v>1</v>
      </c>
      <c r="AK2579" t="s">
        <v>66</v>
      </c>
      <c r="AL2579">
        <v>1</v>
      </c>
      <c r="AN2579" t="s">
        <v>60</v>
      </c>
      <c r="AT2579" s="1">
        <v>43624</v>
      </c>
      <c r="AU2579" t="s">
        <v>13184</v>
      </c>
      <c r="AW2579" t="s">
        <v>71</v>
      </c>
      <c r="AX2579" t="s">
        <v>72</v>
      </c>
    </row>
    <row r="2580" spans="1:50" hidden="1" x14ac:dyDescent="0.25">
      <c r="A2580" t="str">
        <f>INDEX('Community ID'!B:B,MATCH(M2580,'Community ID'!A:A,0))</f>
        <v>Los Gajitos</v>
      </c>
      <c r="B2580" t="str">
        <f>INDEX('Community ID'!$K:$K,MATCH('Environmental Data'!$N2580,'Community ID'!J:J,0))</f>
        <v>Constanza</v>
      </c>
      <c r="D2580" t="s">
        <v>7720</v>
      </c>
      <c r="F2580" t="s">
        <v>1521</v>
      </c>
      <c r="G2580" t="s">
        <v>173</v>
      </c>
      <c r="H2580" t="s">
        <v>7721</v>
      </c>
      <c r="I2580">
        <v>46</v>
      </c>
      <c r="K2580" t="s">
        <v>201</v>
      </c>
      <c r="L2580" t="s">
        <v>50</v>
      </c>
      <c r="M2580" t="s">
        <v>5275</v>
      </c>
      <c r="N2580" t="s">
        <v>97</v>
      </c>
      <c r="O2580" t="s">
        <v>98</v>
      </c>
      <c r="Q2580" t="s">
        <v>134</v>
      </c>
      <c r="T2580" t="s">
        <v>5754</v>
      </c>
      <c r="U2580" t="s">
        <v>56</v>
      </c>
      <c r="V2580">
        <v>18.9055481041026</v>
      </c>
      <c r="W2580">
        <v>-70.761245219102804</v>
      </c>
      <c r="X2580" t="s">
        <v>196</v>
      </c>
      <c r="Y2580" t="s">
        <v>196</v>
      </c>
      <c r="Z2580" t="s">
        <v>58</v>
      </c>
      <c r="AA2580" t="s">
        <v>155</v>
      </c>
      <c r="AC2580" t="s">
        <v>60</v>
      </c>
      <c r="AE2580" t="s">
        <v>157</v>
      </c>
      <c r="AF2580" t="s">
        <v>86</v>
      </c>
      <c r="AG2580" t="s">
        <v>135</v>
      </c>
      <c r="AH2580" t="s">
        <v>135</v>
      </c>
      <c r="AI2580" t="s">
        <v>6149</v>
      </c>
      <c r="AJ2580">
        <v>1</v>
      </c>
      <c r="AK2580" t="s">
        <v>66</v>
      </c>
      <c r="AL2580">
        <v>3</v>
      </c>
      <c r="AN2580" t="s">
        <v>60</v>
      </c>
      <c r="AT2580" s="1">
        <v>43624</v>
      </c>
      <c r="AU2580" t="s">
        <v>13185</v>
      </c>
      <c r="AW2580" t="s">
        <v>71</v>
      </c>
      <c r="AX2580" t="s">
        <v>72</v>
      </c>
    </row>
    <row r="2581" spans="1:50" hidden="1" x14ac:dyDescent="0.25">
      <c r="A2581" t="str">
        <f>INDEX('Community ID'!B:B,MATCH(M2581,'Community ID'!A:A,0))</f>
        <v>Los Gajitos</v>
      </c>
      <c r="B2581" t="str">
        <f>INDEX('Community ID'!$K:$K,MATCH('Environmental Data'!$N2581,'Community ID'!J:J,0))</f>
        <v>Constanza</v>
      </c>
      <c r="D2581" t="s">
        <v>7720</v>
      </c>
      <c r="F2581" t="s">
        <v>1521</v>
      </c>
      <c r="G2581" t="s">
        <v>173</v>
      </c>
      <c r="H2581" t="s">
        <v>7721</v>
      </c>
      <c r="I2581">
        <v>46</v>
      </c>
      <c r="K2581" t="s">
        <v>201</v>
      </c>
      <c r="L2581" t="s">
        <v>50</v>
      </c>
      <c r="M2581" t="s">
        <v>5275</v>
      </c>
      <c r="N2581" t="s">
        <v>97</v>
      </c>
      <c r="O2581" t="s">
        <v>98</v>
      </c>
      <c r="Q2581" t="s">
        <v>134</v>
      </c>
      <c r="T2581" t="s">
        <v>5754</v>
      </c>
      <c r="U2581" t="s">
        <v>56</v>
      </c>
      <c r="V2581">
        <v>18.9055481041026</v>
      </c>
      <c r="W2581">
        <v>-70.761245219102804</v>
      </c>
      <c r="X2581" t="s">
        <v>196</v>
      </c>
      <c r="Y2581" t="s">
        <v>196</v>
      </c>
      <c r="Z2581" t="s">
        <v>58</v>
      </c>
      <c r="AA2581" t="s">
        <v>155</v>
      </c>
      <c r="AC2581" t="s">
        <v>60</v>
      </c>
      <c r="AE2581" t="s">
        <v>157</v>
      </c>
      <c r="AF2581" t="s">
        <v>111</v>
      </c>
      <c r="AG2581" t="s">
        <v>135</v>
      </c>
      <c r="AH2581" t="s">
        <v>135</v>
      </c>
      <c r="AI2581" t="s">
        <v>6149</v>
      </c>
      <c r="AJ2581">
        <v>1</v>
      </c>
      <c r="AK2581" t="s">
        <v>66</v>
      </c>
      <c r="AL2581">
        <v>3</v>
      </c>
      <c r="AN2581" t="s">
        <v>60</v>
      </c>
      <c r="AT2581" s="1">
        <v>43624</v>
      </c>
      <c r="AU2581" t="s">
        <v>13186</v>
      </c>
      <c r="AW2581" t="s">
        <v>71</v>
      </c>
      <c r="AX2581" t="s">
        <v>72</v>
      </c>
    </row>
    <row r="2582" spans="1:50" hidden="1" x14ac:dyDescent="0.25">
      <c r="A2582" t="str">
        <f>INDEX('Community ID'!B:B,MATCH(M2582,'Community ID'!A:A,0))</f>
        <v>Los Gajitos</v>
      </c>
      <c r="B2582" t="str">
        <f>INDEX('Community ID'!$K:$K,MATCH('Environmental Data'!$N2582,'Community ID'!J:J,0))</f>
        <v>Constanza</v>
      </c>
      <c r="D2582" t="s">
        <v>7722</v>
      </c>
      <c r="F2582" t="s">
        <v>2504</v>
      </c>
      <c r="G2582" t="s">
        <v>173</v>
      </c>
      <c r="H2582" s="1">
        <v>20307</v>
      </c>
      <c r="I2582">
        <v>66</v>
      </c>
      <c r="J2582">
        <v>8097495251</v>
      </c>
      <c r="K2582" t="s">
        <v>76</v>
      </c>
      <c r="L2582" t="s">
        <v>127</v>
      </c>
      <c r="M2582" t="s">
        <v>7723</v>
      </c>
      <c r="N2582" t="s">
        <v>97</v>
      </c>
      <c r="O2582" t="s">
        <v>98</v>
      </c>
      <c r="Q2582" t="s">
        <v>134</v>
      </c>
      <c r="T2582" t="s">
        <v>5754</v>
      </c>
      <c r="U2582" t="s">
        <v>56</v>
      </c>
      <c r="V2582">
        <v>18.9061725893675</v>
      </c>
      <c r="W2582">
        <v>-70.750736890415496</v>
      </c>
      <c r="X2582" t="s">
        <v>82</v>
      </c>
      <c r="Y2582" t="s">
        <v>82</v>
      </c>
      <c r="Z2582" t="s">
        <v>58</v>
      </c>
      <c r="AA2582" t="s">
        <v>84</v>
      </c>
      <c r="AB2582" t="s">
        <v>60</v>
      </c>
      <c r="AD2582" t="s">
        <v>156</v>
      </c>
      <c r="AE2582" t="s">
        <v>176</v>
      </c>
      <c r="AF2582" t="s">
        <v>86</v>
      </c>
      <c r="AG2582" t="s">
        <v>135</v>
      </c>
      <c r="AH2582" t="s">
        <v>7724</v>
      </c>
      <c r="AI2582" t="s">
        <v>7725</v>
      </c>
      <c r="AJ2582">
        <v>1</v>
      </c>
      <c r="AK2582" t="s">
        <v>66</v>
      </c>
      <c r="AL2582">
        <v>3</v>
      </c>
      <c r="AN2582" t="s">
        <v>60</v>
      </c>
      <c r="AT2582" s="1">
        <v>43624</v>
      </c>
      <c r="AU2582" t="s">
        <v>13187</v>
      </c>
      <c r="AW2582" t="s">
        <v>71</v>
      </c>
      <c r="AX2582" t="s">
        <v>72</v>
      </c>
    </row>
    <row r="2583" spans="1:50" hidden="1" x14ac:dyDescent="0.25">
      <c r="A2583" t="str">
        <f>INDEX('Community ID'!B:B,MATCH(M2583,'Community ID'!A:A,0))</f>
        <v>Los Gajitos</v>
      </c>
      <c r="B2583" t="str">
        <f>INDEX('Community ID'!$K:$K,MATCH('Environmental Data'!$N2583,'Community ID'!J:J,0))</f>
        <v>Constanza</v>
      </c>
      <c r="D2583" t="s">
        <v>7726</v>
      </c>
      <c r="F2583" t="s">
        <v>7727</v>
      </c>
      <c r="G2583" t="s">
        <v>151</v>
      </c>
      <c r="H2583" t="s">
        <v>7728</v>
      </c>
      <c r="I2583">
        <v>1962</v>
      </c>
      <c r="J2583">
        <v>8297736722</v>
      </c>
      <c r="K2583" t="s">
        <v>76</v>
      </c>
      <c r="L2583" t="s">
        <v>584</v>
      </c>
      <c r="M2583" t="s">
        <v>5275</v>
      </c>
      <c r="N2583" t="s">
        <v>97</v>
      </c>
      <c r="O2583" t="s">
        <v>98</v>
      </c>
      <c r="Q2583" t="s">
        <v>134</v>
      </c>
      <c r="T2583" t="s">
        <v>5754</v>
      </c>
      <c r="U2583" t="s">
        <v>56</v>
      </c>
      <c r="V2583">
        <v>18.9048052057707</v>
      </c>
      <c r="W2583">
        <v>-70.747797346182594</v>
      </c>
      <c r="X2583" t="s">
        <v>275</v>
      </c>
      <c r="Y2583" t="s">
        <v>275</v>
      </c>
      <c r="Z2583" t="s">
        <v>58</v>
      </c>
      <c r="AA2583" t="s">
        <v>155</v>
      </c>
      <c r="AC2583" t="s">
        <v>60</v>
      </c>
      <c r="AE2583" t="s">
        <v>176</v>
      </c>
      <c r="AF2583" t="s">
        <v>86</v>
      </c>
      <c r="AG2583" t="s">
        <v>135</v>
      </c>
      <c r="AH2583" t="s">
        <v>135</v>
      </c>
      <c r="AI2583" t="s">
        <v>5831</v>
      </c>
      <c r="AJ2583">
        <v>1</v>
      </c>
      <c r="AK2583" t="s">
        <v>326</v>
      </c>
      <c r="AL2583">
        <v>2</v>
      </c>
      <c r="AN2583" t="s">
        <v>60</v>
      </c>
      <c r="AT2583" s="1">
        <v>43624</v>
      </c>
      <c r="AU2583" t="s">
        <v>13188</v>
      </c>
      <c r="AW2583" t="s">
        <v>71</v>
      </c>
      <c r="AX2583" t="s">
        <v>72</v>
      </c>
    </row>
    <row r="2584" spans="1:50" hidden="1" x14ac:dyDescent="0.25">
      <c r="A2584" t="str">
        <f>INDEX('Community ID'!B:B,MATCH(M2584,'Community ID'!A:A,0))</f>
        <v>Los Gajitos</v>
      </c>
      <c r="B2584" t="str">
        <f>INDEX('Community ID'!$K:$K,MATCH('Environmental Data'!$N2584,'Community ID'!J:J,0))</f>
        <v>Constanza</v>
      </c>
      <c r="D2584" t="s">
        <v>7729</v>
      </c>
      <c r="F2584" t="s">
        <v>125</v>
      </c>
      <c r="G2584" t="s">
        <v>151</v>
      </c>
      <c r="H2584" t="s">
        <v>7730</v>
      </c>
      <c r="I2584">
        <v>1944</v>
      </c>
      <c r="J2584">
        <v>8492875217</v>
      </c>
      <c r="K2584" t="s">
        <v>76</v>
      </c>
      <c r="L2584" t="s">
        <v>584</v>
      </c>
      <c r="M2584" t="s">
        <v>5275</v>
      </c>
      <c r="N2584" t="s">
        <v>97</v>
      </c>
      <c r="O2584" t="s">
        <v>7674</v>
      </c>
      <c r="Q2584" t="s">
        <v>134</v>
      </c>
      <c r="T2584" t="s">
        <v>5754</v>
      </c>
      <c r="U2584" t="s">
        <v>56</v>
      </c>
      <c r="V2584">
        <v>18.905943667264498</v>
      </c>
      <c r="W2584">
        <v>-70.749998442354993</v>
      </c>
      <c r="X2584" t="s">
        <v>82</v>
      </c>
      <c r="Y2584" t="s">
        <v>100</v>
      </c>
      <c r="Z2584" t="s">
        <v>58</v>
      </c>
      <c r="AA2584" t="s">
        <v>84</v>
      </c>
      <c r="AC2584" t="s">
        <v>60</v>
      </c>
      <c r="AD2584" t="s">
        <v>156</v>
      </c>
      <c r="AE2584" t="s">
        <v>176</v>
      </c>
      <c r="AF2584" t="s">
        <v>63</v>
      </c>
      <c r="AG2584" t="s">
        <v>135</v>
      </c>
      <c r="AH2584" t="s">
        <v>135</v>
      </c>
      <c r="AI2584" t="s">
        <v>5557</v>
      </c>
      <c r="AJ2584">
        <v>1</v>
      </c>
      <c r="AK2584" t="s">
        <v>66</v>
      </c>
      <c r="AL2584">
        <v>3</v>
      </c>
      <c r="AN2584" t="s">
        <v>60</v>
      </c>
      <c r="AT2584" s="1">
        <v>43624</v>
      </c>
      <c r="AU2584" t="s">
        <v>13189</v>
      </c>
      <c r="AW2584" t="s">
        <v>71</v>
      </c>
      <c r="AX2584" t="s">
        <v>72</v>
      </c>
    </row>
    <row r="2585" spans="1:50" hidden="1" x14ac:dyDescent="0.25">
      <c r="A2585" t="str">
        <f>INDEX('Community ID'!B:B,MATCH(M2585,'Community ID'!A:A,0))</f>
        <v>Los Gajitos</v>
      </c>
      <c r="B2585" t="str">
        <f>INDEX('Community ID'!$K:$K,MATCH('Environmental Data'!$N2585,'Community ID'!J:J,0))</f>
        <v>Constanza</v>
      </c>
      <c r="D2585" t="s">
        <v>7731</v>
      </c>
      <c r="F2585" t="s">
        <v>7732</v>
      </c>
      <c r="G2585" t="s">
        <v>173</v>
      </c>
      <c r="H2585" t="s">
        <v>194</v>
      </c>
      <c r="I2585">
        <v>2021</v>
      </c>
      <c r="K2585" t="s">
        <v>76</v>
      </c>
      <c r="L2585" t="s">
        <v>127</v>
      </c>
      <c r="M2585" t="s">
        <v>5275</v>
      </c>
      <c r="N2585" t="s">
        <v>97</v>
      </c>
      <c r="O2585" t="s">
        <v>98</v>
      </c>
      <c r="Q2585" t="s">
        <v>134</v>
      </c>
      <c r="T2585" t="s">
        <v>5754</v>
      </c>
      <c r="U2585" t="s">
        <v>56</v>
      </c>
      <c r="V2585">
        <v>18.9061504276645</v>
      </c>
      <c r="W2585">
        <v>-70.759463310307595</v>
      </c>
      <c r="X2585" t="s">
        <v>82</v>
      </c>
      <c r="Y2585" t="s">
        <v>82</v>
      </c>
      <c r="Z2585" t="s">
        <v>58</v>
      </c>
      <c r="AA2585" t="s">
        <v>84</v>
      </c>
      <c r="AB2585" t="s">
        <v>61</v>
      </c>
      <c r="AC2585" t="s">
        <v>61</v>
      </c>
      <c r="AD2585" t="s">
        <v>156</v>
      </c>
      <c r="AE2585" t="s">
        <v>157</v>
      </c>
      <c r="AF2585" t="s">
        <v>395</v>
      </c>
      <c r="AG2585" t="s">
        <v>1596</v>
      </c>
      <c r="AH2585" t="s">
        <v>135</v>
      </c>
      <c r="AI2585" t="s">
        <v>7733</v>
      </c>
      <c r="AJ2585">
        <v>1</v>
      </c>
      <c r="AK2585" t="s">
        <v>66</v>
      </c>
      <c r="AL2585">
        <v>3</v>
      </c>
      <c r="AN2585" t="s">
        <v>60</v>
      </c>
      <c r="AT2585" s="1">
        <v>43624</v>
      </c>
      <c r="AU2585" t="s">
        <v>13190</v>
      </c>
      <c r="AW2585" t="s">
        <v>71</v>
      </c>
      <c r="AX2585" t="s">
        <v>72</v>
      </c>
    </row>
    <row r="2586" spans="1:50" hidden="1" x14ac:dyDescent="0.25">
      <c r="A2586" t="str">
        <f>INDEX('Community ID'!B:B,MATCH(M2586,'Community ID'!A:A,0))</f>
        <v>Los Gajitos</v>
      </c>
      <c r="B2586" t="str">
        <f>INDEX('Community ID'!$K:$K,MATCH('Environmental Data'!$N2586,'Community ID'!J:J,0))</f>
        <v>Constanza</v>
      </c>
      <c r="D2586" t="s">
        <v>7737</v>
      </c>
      <c r="F2586" t="s">
        <v>1125</v>
      </c>
      <c r="G2586" t="s">
        <v>173</v>
      </c>
      <c r="H2586" t="s">
        <v>7738</v>
      </c>
      <c r="I2586">
        <v>1944</v>
      </c>
      <c r="K2586" t="s">
        <v>76</v>
      </c>
      <c r="L2586" t="s">
        <v>127</v>
      </c>
      <c r="M2586" t="s">
        <v>5275</v>
      </c>
      <c r="N2586" t="s">
        <v>97</v>
      </c>
      <c r="O2586" t="s">
        <v>98</v>
      </c>
      <c r="Q2586" t="s">
        <v>134</v>
      </c>
      <c r="T2586" t="s">
        <v>5754</v>
      </c>
      <c r="U2586" t="s">
        <v>56</v>
      </c>
      <c r="V2586">
        <v>18.905315757746699</v>
      </c>
      <c r="W2586">
        <v>-70.761007173052704</v>
      </c>
      <c r="X2586" t="s">
        <v>82</v>
      </c>
      <c r="Y2586" t="s">
        <v>57</v>
      </c>
      <c r="Z2586" t="s">
        <v>166</v>
      </c>
      <c r="AA2586" t="s">
        <v>84</v>
      </c>
      <c r="AC2586" t="s">
        <v>60</v>
      </c>
      <c r="AD2586" t="s">
        <v>181</v>
      </c>
      <c r="AE2586" t="s">
        <v>176</v>
      </c>
      <c r="AF2586" t="s">
        <v>111</v>
      </c>
      <c r="AG2586" t="s">
        <v>64</v>
      </c>
      <c r="AH2586" t="s">
        <v>2044</v>
      </c>
      <c r="AI2586" t="s">
        <v>7136</v>
      </c>
      <c r="AJ2586">
        <v>1</v>
      </c>
      <c r="AK2586" t="s">
        <v>66</v>
      </c>
      <c r="AL2586">
        <v>2</v>
      </c>
      <c r="AN2586" t="s">
        <v>60</v>
      </c>
      <c r="AT2586" s="1">
        <v>43624</v>
      </c>
      <c r="AU2586" t="s">
        <v>13191</v>
      </c>
      <c r="AW2586" t="s">
        <v>71</v>
      </c>
      <c r="AX2586" t="s">
        <v>72</v>
      </c>
    </row>
    <row r="2587" spans="1:50" ht="30" hidden="1" x14ac:dyDescent="0.25">
      <c r="A2587" t="str">
        <f>INDEX('Community ID'!B:B,MATCH(M2587,'Community ID'!A:A,0))</f>
        <v>Los Gajitos</v>
      </c>
      <c r="B2587" t="str">
        <f>INDEX('Community ID'!$K:$K,MATCH('Environmental Data'!$N2587,'Community ID'!J:J,0))</f>
        <v>Constanza</v>
      </c>
      <c r="D2587" t="s">
        <v>7739</v>
      </c>
      <c r="F2587" t="s">
        <v>7740</v>
      </c>
      <c r="G2587" t="s">
        <v>151</v>
      </c>
      <c r="H2587" t="s">
        <v>7741</v>
      </c>
      <c r="I2587">
        <v>37</v>
      </c>
      <c r="J2587">
        <v>8498061944</v>
      </c>
      <c r="K2587" t="s">
        <v>76</v>
      </c>
      <c r="L2587" t="s">
        <v>5454</v>
      </c>
      <c r="M2587" t="s">
        <v>5867</v>
      </c>
      <c r="N2587" t="s">
        <v>97</v>
      </c>
      <c r="O2587" t="s">
        <v>147</v>
      </c>
      <c r="T2587" t="s">
        <v>5754</v>
      </c>
      <c r="U2587" t="s">
        <v>56</v>
      </c>
      <c r="V2587">
        <v>18.9046594547283</v>
      </c>
      <c r="W2587">
        <v>-70.761891882932503</v>
      </c>
      <c r="X2587" t="s">
        <v>82</v>
      </c>
      <c r="Y2587" t="s">
        <v>196</v>
      </c>
      <c r="Z2587" t="s">
        <v>58</v>
      </c>
      <c r="AA2587" t="s">
        <v>84</v>
      </c>
      <c r="AB2587" t="s">
        <v>61</v>
      </c>
      <c r="AC2587" t="s">
        <v>61</v>
      </c>
      <c r="AD2587" t="s">
        <v>181</v>
      </c>
      <c r="AE2587" t="s">
        <v>157</v>
      </c>
      <c r="AF2587" t="s">
        <v>111</v>
      </c>
      <c r="AG2587" t="s">
        <v>135</v>
      </c>
      <c r="AH2587" t="s">
        <v>135</v>
      </c>
      <c r="AI2587" s="2" t="s">
        <v>7742</v>
      </c>
      <c r="AJ2587">
        <v>1</v>
      </c>
      <c r="AK2587" t="s">
        <v>7743</v>
      </c>
      <c r="AL2587">
        <v>3</v>
      </c>
      <c r="AM2587">
        <v>1</v>
      </c>
      <c r="AN2587" t="s">
        <v>60</v>
      </c>
      <c r="AT2587" s="1">
        <v>43623</v>
      </c>
      <c r="AU2587" t="s">
        <v>13192</v>
      </c>
      <c r="AW2587" t="s">
        <v>71</v>
      </c>
      <c r="AX2587" t="s">
        <v>72</v>
      </c>
    </row>
    <row r="2588" spans="1:50" ht="45" hidden="1" x14ac:dyDescent="0.25">
      <c r="A2588" t="str">
        <f>INDEX('Community ID'!B:B,MATCH(M2588,'Community ID'!A:A,0))</f>
        <v>Los Gajitos</v>
      </c>
      <c r="B2588" t="str">
        <f>INDEX('Community ID'!$K:$K,MATCH('Environmental Data'!$N2588,'Community ID'!J:J,0))</f>
        <v>Constanza</v>
      </c>
      <c r="D2588" t="s">
        <v>7744</v>
      </c>
      <c r="F2588" t="s">
        <v>268</v>
      </c>
      <c r="G2588" t="s">
        <v>173</v>
      </c>
      <c r="H2588" t="s">
        <v>7745</v>
      </c>
      <c r="I2588">
        <v>56</v>
      </c>
      <c r="K2588" t="s">
        <v>76</v>
      </c>
      <c r="L2588" t="s">
        <v>1518</v>
      </c>
      <c r="M2588" t="s">
        <v>5867</v>
      </c>
      <c r="N2588" t="s">
        <v>97</v>
      </c>
      <c r="O2588" t="s">
        <v>147</v>
      </c>
      <c r="T2588" t="s">
        <v>5754</v>
      </c>
      <c r="U2588" t="s">
        <v>56</v>
      </c>
      <c r="V2588">
        <v>18.904551244358402</v>
      </c>
      <c r="W2588">
        <v>-70.761893391675002</v>
      </c>
      <c r="X2588" t="s">
        <v>196</v>
      </c>
      <c r="Y2588" t="s">
        <v>196</v>
      </c>
      <c r="Z2588" t="s">
        <v>58</v>
      </c>
      <c r="AA2588" t="s">
        <v>84</v>
      </c>
      <c r="AB2588" t="s">
        <v>60</v>
      </c>
      <c r="AD2588" t="s">
        <v>181</v>
      </c>
      <c r="AE2588" t="s">
        <v>176</v>
      </c>
      <c r="AF2588" t="s">
        <v>63</v>
      </c>
      <c r="AG2588" t="s">
        <v>135</v>
      </c>
      <c r="AH2588" t="s">
        <v>135</v>
      </c>
      <c r="AI2588" s="2" t="s">
        <v>7746</v>
      </c>
      <c r="AJ2588">
        <v>1</v>
      </c>
      <c r="AK2588" t="s">
        <v>7747</v>
      </c>
      <c r="AL2588">
        <v>5</v>
      </c>
      <c r="AM2588">
        <v>1</v>
      </c>
      <c r="AN2588" t="s">
        <v>61</v>
      </c>
      <c r="AT2588" s="1">
        <v>43623</v>
      </c>
      <c r="AU2588" t="s">
        <v>13193</v>
      </c>
      <c r="AW2588" t="s">
        <v>71</v>
      </c>
      <c r="AX2588" t="s">
        <v>72</v>
      </c>
    </row>
    <row r="2589" spans="1:50" hidden="1" x14ac:dyDescent="0.25">
      <c r="A2589" t="str">
        <f>INDEX('Community ID'!B:B,MATCH(M2589,'Community ID'!A:A,0))</f>
        <v>Los Gajitos</v>
      </c>
      <c r="B2589" t="str">
        <f>INDEX('Community ID'!$K:$K,MATCH('Environmental Data'!$N2589,'Community ID'!J:J,0))</f>
        <v>Constanza</v>
      </c>
      <c r="D2589" t="s">
        <v>7937</v>
      </c>
      <c r="G2589" t="s">
        <v>173</v>
      </c>
      <c r="H2589" t="s">
        <v>7938</v>
      </c>
      <c r="I2589">
        <v>56</v>
      </c>
      <c r="J2589">
        <v>8295020460</v>
      </c>
      <c r="K2589" t="s">
        <v>76</v>
      </c>
      <c r="L2589" t="s">
        <v>127</v>
      </c>
      <c r="M2589" t="s">
        <v>5275</v>
      </c>
      <c r="N2589" t="s">
        <v>97</v>
      </c>
      <c r="T2589" t="s">
        <v>5754</v>
      </c>
      <c r="U2589" t="s">
        <v>56</v>
      </c>
      <c r="V2589">
        <v>18.904318520816801</v>
      </c>
      <c r="W2589">
        <v>-70.762912966376803</v>
      </c>
      <c r="X2589" t="s">
        <v>82</v>
      </c>
      <c r="Y2589" t="s">
        <v>82</v>
      </c>
      <c r="Z2589" t="s">
        <v>58</v>
      </c>
      <c r="AA2589" t="s">
        <v>155</v>
      </c>
      <c r="AB2589" t="s">
        <v>61</v>
      </c>
      <c r="AC2589" t="s">
        <v>61</v>
      </c>
      <c r="AD2589" t="s">
        <v>156</v>
      </c>
      <c r="AE2589" t="s">
        <v>157</v>
      </c>
      <c r="AF2589" t="s">
        <v>63</v>
      </c>
      <c r="AG2589" t="s">
        <v>135</v>
      </c>
      <c r="AH2589" t="s">
        <v>135</v>
      </c>
      <c r="AI2589" t="s">
        <v>7939</v>
      </c>
      <c r="AJ2589">
        <v>1</v>
      </c>
      <c r="AK2589" t="s">
        <v>7743</v>
      </c>
      <c r="AL2589">
        <v>2</v>
      </c>
      <c r="AN2589" t="s">
        <v>60</v>
      </c>
      <c r="AT2589" s="1">
        <v>43623</v>
      </c>
      <c r="AU2589" t="s">
        <v>13194</v>
      </c>
      <c r="AW2589" t="s">
        <v>71</v>
      </c>
      <c r="AX2589" t="s">
        <v>72</v>
      </c>
    </row>
    <row r="2590" spans="1:50" ht="30" hidden="1" x14ac:dyDescent="0.25">
      <c r="A2590" t="str">
        <f>INDEX('Community ID'!B:B,MATCH(M2590,'Community ID'!A:A,0))</f>
        <v>Los Gajitos</v>
      </c>
      <c r="B2590" t="str">
        <f>INDEX('Community ID'!$K:$K,MATCH('Environmental Data'!$N2590,'Community ID'!J:J,0))</f>
        <v>Constanza</v>
      </c>
      <c r="D2590" t="s">
        <v>7748</v>
      </c>
      <c r="G2590" t="s">
        <v>151</v>
      </c>
      <c r="H2590" t="s">
        <v>7749</v>
      </c>
      <c r="I2590">
        <v>29</v>
      </c>
      <c r="J2590">
        <v>8099860209</v>
      </c>
      <c r="K2590" t="s">
        <v>76</v>
      </c>
      <c r="L2590" t="s">
        <v>7750</v>
      </c>
      <c r="M2590" t="s">
        <v>5275</v>
      </c>
      <c r="N2590" t="s">
        <v>97</v>
      </c>
      <c r="O2590" t="s">
        <v>147</v>
      </c>
      <c r="T2590" t="s">
        <v>5754</v>
      </c>
      <c r="U2590" t="s">
        <v>56</v>
      </c>
      <c r="V2590">
        <v>18.9046244183731</v>
      </c>
      <c r="W2590">
        <v>-70.762310223719695</v>
      </c>
      <c r="X2590" t="s">
        <v>57</v>
      </c>
      <c r="Y2590" t="s">
        <v>100</v>
      </c>
      <c r="Z2590" t="s">
        <v>58</v>
      </c>
      <c r="AA2590" t="s">
        <v>84</v>
      </c>
      <c r="AB2590" t="s">
        <v>60</v>
      </c>
      <c r="AD2590" t="s">
        <v>156</v>
      </c>
      <c r="AE2590" t="s">
        <v>157</v>
      </c>
      <c r="AF2590" t="s">
        <v>86</v>
      </c>
      <c r="AG2590" t="s">
        <v>7751</v>
      </c>
      <c r="AH2590" t="s">
        <v>135</v>
      </c>
      <c r="AI2590" s="2" t="s">
        <v>7752</v>
      </c>
      <c r="AJ2590">
        <v>1</v>
      </c>
      <c r="AK2590" t="s">
        <v>7753</v>
      </c>
      <c r="AL2590">
        <v>6</v>
      </c>
      <c r="AM2590">
        <v>3</v>
      </c>
      <c r="AN2590" t="s">
        <v>60</v>
      </c>
      <c r="AT2590" s="1">
        <v>43623</v>
      </c>
      <c r="AU2590" t="s">
        <v>13195</v>
      </c>
      <c r="AW2590" t="s">
        <v>71</v>
      </c>
      <c r="AX2590" t="s">
        <v>72</v>
      </c>
    </row>
    <row r="2591" spans="1:50" ht="30" hidden="1" x14ac:dyDescent="0.25">
      <c r="A2591" t="str">
        <f>INDEX('Community ID'!B:B,MATCH(M2591,'Community ID'!A:A,0))</f>
        <v>Los Gajitos</v>
      </c>
      <c r="B2591" t="str">
        <f>INDEX('Community ID'!$K:$K,MATCH('Environmental Data'!$N2591,'Community ID'!J:J,0))</f>
        <v>Constanza</v>
      </c>
      <c r="D2591" t="s">
        <v>7941</v>
      </c>
      <c r="G2591" t="s">
        <v>173</v>
      </c>
      <c r="H2591" t="s">
        <v>7942</v>
      </c>
      <c r="I2591">
        <v>51</v>
      </c>
      <c r="J2591">
        <v>8093931319</v>
      </c>
      <c r="K2591" t="s">
        <v>76</v>
      </c>
      <c r="L2591" t="s">
        <v>127</v>
      </c>
      <c r="M2591" t="s">
        <v>5275</v>
      </c>
      <c r="N2591" t="s">
        <v>97</v>
      </c>
      <c r="T2591" t="s">
        <v>5754</v>
      </c>
      <c r="U2591" t="s">
        <v>56</v>
      </c>
      <c r="V2591">
        <v>18.904411890294998</v>
      </c>
      <c r="W2591">
        <v>-70.762404115418406</v>
      </c>
      <c r="X2591" t="s">
        <v>82</v>
      </c>
      <c r="Y2591" t="s">
        <v>82</v>
      </c>
      <c r="Z2591" t="s">
        <v>58</v>
      </c>
      <c r="AA2591" t="s">
        <v>84</v>
      </c>
      <c r="AB2591" t="s">
        <v>60</v>
      </c>
      <c r="AD2591" t="s">
        <v>156</v>
      </c>
      <c r="AE2591" t="s">
        <v>157</v>
      </c>
      <c r="AF2591" t="s">
        <v>111</v>
      </c>
      <c r="AG2591" t="s">
        <v>135</v>
      </c>
      <c r="AH2591" t="s">
        <v>1310</v>
      </c>
      <c r="AI2591" s="2" t="s">
        <v>7943</v>
      </c>
      <c r="AJ2591">
        <v>1</v>
      </c>
      <c r="AK2591" t="s">
        <v>7753</v>
      </c>
      <c r="AL2591">
        <v>5</v>
      </c>
      <c r="AM2591">
        <v>1</v>
      </c>
      <c r="AN2591" t="s">
        <v>60</v>
      </c>
      <c r="AT2591" s="1">
        <v>43623</v>
      </c>
      <c r="AU2591" t="s">
        <v>13196</v>
      </c>
      <c r="AW2591" t="s">
        <v>71</v>
      </c>
      <c r="AX2591" t="s">
        <v>72</v>
      </c>
    </row>
    <row r="2592" spans="1:50" hidden="1" x14ac:dyDescent="0.25">
      <c r="A2592" t="str">
        <f>INDEX('Community ID'!B:B,MATCH(M2592,'Community ID'!A:A,0))</f>
        <v>Los Gajitos</v>
      </c>
      <c r="B2592" t="str">
        <f>INDEX('Community ID'!$K:$K,MATCH('Environmental Data'!$N2592,'Community ID'!J:J,0))</f>
        <v>Constanza</v>
      </c>
      <c r="D2592" t="s">
        <v>7754</v>
      </c>
      <c r="G2592" t="s">
        <v>173</v>
      </c>
      <c r="H2592" t="s">
        <v>7756</v>
      </c>
      <c r="I2592">
        <v>33</v>
      </c>
      <c r="K2592" t="s">
        <v>201</v>
      </c>
      <c r="L2592" t="s">
        <v>2960</v>
      </c>
      <c r="M2592" t="s">
        <v>5275</v>
      </c>
      <c r="N2592" t="s">
        <v>97</v>
      </c>
      <c r="O2592" t="s">
        <v>147</v>
      </c>
      <c r="T2592" t="s">
        <v>5754</v>
      </c>
      <c r="U2592" t="s">
        <v>56</v>
      </c>
      <c r="V2592">
        <v>18.9050252828923</v>
      </c>
      <c r="W2592">
        <v>-70.762455985015905</v>
      </c>
      <c r="X2592" t="s">
        <v>82</v>
      </c>
      <c r="Y2592" t="s">
        <v>82</v>
      </c>
      <c r="Z2592" t="s">
        <v>58</v>
      </c>
      <c r="AA2592" t="s">
        <v>84</v>
      </c>
      <c r="AB2592" t="s">
        <v>60</v>
      </c>
      <c r="AD2592" t="s">
        <v>156</v>
      </c>
      <c r="AE2592" t="s">
        <v>157</v>
      </c>
      <c r="AF2592" t="s">
        <v>63</v>
      </c>
      <c r="AG2592" t="s">
        <v>5270</v>
      </c>
      <c r="AH2592" t="s">
        <v>135</v>
      </c>
      <c r="AI2592" t="s">
        <v>7757</v>
      </c>
      <c r="AJ2592">
        <v>1</v>
      </c>
      <c r="AK2592" t="s">
        <v>7747</v>
      </c>
      <c r="AL2592">
        <v>5</v>
      </c>
      <c r="AN2592" t="s">
        <v>60</v>
      </c>
      <c r="AT2592" s="1">
        <v>43623</v>
      </c>
      <c r="AU2592" t="s">
        <v>13197</v>
      </c>
      <c r="AW2592" t="s">
        <v>71</v>
      </c>
      <c r="AX2592" t="s">
        <v>72</v>
      </c>
    </row>
    <row r="2593" spans="1:50" hidden="1" x14ac:dyDescent="0.25">
      <c r="A2593" t="str">
        <f>INDEX('Community ID'!B:B,MATCH(M2593,'Community ID'!A:A,0))</f>
        <v>Los Gajitos</v>
      </c>
      <c r="B2593" t="str">
        <f>INDEX('Community ID'!$K:$K,MATCH('Environmental Data'!$N2593,'Community ID'!J:J,0))</f>
        <v>Constanza</v>
      </c>
      <c r="D2593" t="s">
        <v>7758</v>
      </c>
      <c r="F2593" t="s">
        <v>7759</v>
      </c>
      <c r="G2593" t="s">
        <v>173</v>
      </c>
      <c r="H2593" s="1">
        <v>33216</v>
      </c>
      <c r="I2593">
        <v>31</v>
      </c>
      <c r="J2593">
        <v>8297915504</v>
      </c>
      <c r="K2593" t="s">
        <v>201</v>
      </c>
      <c r="L2593" t="s">
        <v>127</v>
      </c>
      <c r="M2593" t="s">
        <v>5275</v>
      </c>
      <c r="N2593" t="s">
        <v>97</v>
      </c>
      <c r="O2593" t="s">
        <v>147</v>
      </c>
      <c r="T2593" t="s">
        <v>5754</v>
      </c>
      <c r="U2593" t="s">
        <v>56</v>
      </c>
      <c r="V2593">
        <v>18.905193298141299</v>
      </c>
      <c r="W2593">
        <v>-70.762404771587498</v>
      </c>
      <c r="X2593" t="s">
        <v>82</v>
      </c>
      <c r="Y2593" t="s">
        <v>275</v>
      </c>
      <c r="Z2593" t="s">
        <v>58</v>
      </c>
      <c r="AA2593" t="s">
        <v>84</v>
      </c>
      <c r="AB2593" t="s">
        <v>61</v>
      </c>
      <c r="AC2593" t="s">
        <v>61</v>
      </c>
      <c r="AD2593" t="s">
        <v>156</v>
      </c>
      <c r="AE2593" t="s">
        <v>176</v>
      </c>
      <c r="AF2593" t="s">
        <v>86</v>
      </c>
      <c r="AG2593" t="s">
        <v>5270</v>
      </c>
      <c r="AH2593" t="s">
        <v>135</v>
      </c>
      <c r="AI2593" t="s">
        <v>7760</v>
      </c>
      <c r="AJ2593">
        <v>1</v>
      </c>
      <c r="AK2593" t="s">
        <v>7761</v>
      </c>
      <c r="AL2593">
        <v>4</v>
      </c>
      <c r="AM2593">
        <v>1</v>
      </c>
      <c r="AN2593" t="s">
        <v>60</v>
      </c>
      <c r="AT2593" s="1">
        <v>43623</v>
      </c>
      <c r="AU2593" t="s">
        <v>13198</v>
      </c>
      <c r="AW2593" t="s">
        <v>71</v>
      </c>
      <c r="AX2593" t="s">
        <v>72</v>
      </c>
    </row>
    <row r="2594" spans="1:50" hidden="1" x14ac:dyDescent="0.25">
      <c r="A2594" t="str">
        <f>INDEX('Community ID'!B:B,MATCH(M2594,'Community ID'!A:A,0))</f>
        <v>Los Gajitos</v>
      </c>
      <c r="B2594" t="str">
        <f>INDEX('Community ID'!$K:$K,MATCH('Environmental Data'!$N2594,'Community ID'!J:J,0))</f>
        <v>Constanza</v>
      </c>
      <c r="D2594" t="s">
        <v>7927</v>
      </c>
      <c r="F2594" t="s">
        <v>7928</v>
      </c>
      <c r="G2594" t="s">
        <v>173</v>
      </c>
      <c r="H2594" s="1">
        <v>24390</v>
      </c>
      <c r="I2594">
        <v>55</v>
      </c>
      <c r="J2594">
        <v>8496078982</v>
      </c>
      <c r="K2594" t="s">
        <v>201</v>
      </c>
      <c r="L2594" t="s">
        <v>7929</v>
      </c>
      <c r="M2594" t="s">
        <v>5275</v>
      </c>
      <c r="N2594" t="s">
        <v>97</v>
      </c>
      <c r="T2594" t="s">
        <v>5754</v>
      </c>
      <c r="U2594" t="s">
        <v>56</v>
      </c>
      <c r="V2594">
        <v>18.9056464657363</v>
      </c>
      <c r="W2594">
        <v>-70.762546761027295</v>
      </c>
      <c r="X2594" t="s">
        <v>57</v>
      </c>
      <c r="Y2594" t="s">
        <v>196</v>
      </c>
      <c r="Z2594" t="s">
        <v>58</v>
      </c>
      <c r="AA2594" t="s">
        <v>155</v>
      </c>
      <c r="AB2594" t="s">
        <v>60</v>
      </c>
      <c r="AD2594" t="s">
        <v>156</v>
      </c>
      <c r="AE2594" t="s">
        <v>176</v>
      </c>
      <c r="AF2594" t="s">
        <v>63</v>
      </c>
      <c r="AG2594" t="s">
        <v>1052</v>
      </c>
      <c r="AH2594" t="s">
        <v>135</v>
      </c>
      <c r="AI2594" t="s">
        <v>7930</v>
      </c>
      <c r="AJ2594">
        <v>1</v>
      </c>
      <c r="AK2594" t="s">
        <v>7766</v>
      </c>
      <c r="AL2594">
        <v>1</v>
      </c>
      <c r="AM2594">
        <v>1</v>
      </c>
      <c r="AN2594" t="s">
        <v>61</v>
      </c>
      <c r="AT2594" s="1">
        <v>43623</v>
      </c>
      <c r="AU2594" t="s">
        <v>13199</v>
      </c>
      <c r="AW2594" t="s">
        <v>71</v>
      </c>
      <c r="AX2594" t="s">
        <v>72</v>
      </c>
    </row>
    <row r="2595" spans="1:50" hidden="1" x14ac:dyDescent="0.25">
      <c r="A2595" t="str">
        <f>INDEX('Community ID'!B:B,MATCH(M2595,'Community ID'!A:A,0))</f>
        <v>Los Gajitos</v>
      </c>
      <c r="B2595" t="str">
        <f>INDEX('Community ID'!$K:$K,MATCH('Environmental Data'!$N2595,'Community ID'!J:J,0))</f>
        <v>Constanza</v>
      </c>
      <c r="D2595" t="s">
        <v>7762</v>
      </c>
      <c r="F2595" t="s">
        <v>7763</v>
      </c>
      <c r="G2595" t="s">
        <v>151</v>
      </c>
      <c r="H2595" t="s">
        <v>7764</v>
      </c>
      <c r="I2595">
        <v>31</v>
      </c>
      <c r="J2595">
        <v>8298568705</v>
      </c>
      <c r="K2595" t="s">
        <v>132</v>
      </c>
      <c r="L2595" t="s">
        <v>2066</v>
      </c>
      <c r="M2595" t="s">
        <v>5275</v>
      </c>
      <c r="N2595" t="s">
        <v>97</v>
      </c>
      <c r="O2595" t="s">
        <v>98</v>
      </c>
      <c r="T2595" t="s">
        <v>5754</v>
      </c>
      <c r="U2595" t="s">
        <v>56</v>
      </c>
      <c r="V2595">
        <v>18.9058531634685</v>
      </c>
      <c r="W2595">
        <v>-70.762791428780801</v>
      </c>
      <c r="X2595" t="s">
        <v>275</v>
      </c>
      <c r="Y2595" t="s">
        <v>275</v>
      </c>
      <c r="Z2595" t="s">
        <v>58</v>
      </c>
      <c r="AA2595" t="s">
        <v>84</v>
      </c>
      <c r="AB2595" t="s">
        <v>60</v>
      </c>
      <c r="AD2595" t="s">
        <v>156</v>
      </c>
      <c r="AE2595" t="s">
        <v>157</v>
      </c>
      <c r="AF2595" t="s">
        <v>86</v>
      </c>
      <c r="AG2595" t="s">
        <v>5270</v>
      </c>
      <c r="AH2595" t="s">
        <v>135</v>
      </c>
      <c r="AI2595" t="s">
        <v>7765</v>
      </c>
      <c r="AJ2595">
        <v>15</v>
      </c>
      <c r="AK2595" t="s">
        <v>7766</v>
      </c>
      <c r="AL2595">
        <v>5</v>
      </c>
      <c r="AM2595">
        <v>3</v>
      </c>
      <c r="AN2595" t="s">
        <v>60</v>
      </c>
      <c r="AT2595" s="1">
        <v>43623</v>
      </c>
      <c r="AU2595" t="s">
        <v>13200</v>
      </c>
      <c r="AW2595" t="s">
        <v>71</v>
      </c>
      <c r="AX2595" t="s">
        <v>72</v>
      </c>
    </row>
    <row r="2596" spans="1:50" hidden="1" x14ac:dyDescent="0.25">
      <c r="A2596" t="str">
        <f>INDEX('Community ID'!B:B,MATCH(M2596,'Community ID'!A:A,0))</f>
        <v>Los Gajitos</v>
      </c>
      <c r="B2596" t="str">
        <f>INDEX('Community ID'!$K:$K,MATCH('Environmental Data'!$N2596,'Community ID'!J:J,0))</f>
        <v>Constanza</v>
      </c>
      <c r="D2596" t="s">
        <v>8021</v>
      </c>
      <c r="G2596" t="s">
        <v>151</v>
      </c>
      <c r="H2596" t="s">
        <v>8022</v>
      </c>
      <c r="I2596">
        <v>33</v>
      </c>
      <c r="J2596">
        <v>8099934380</v>
      </c>
      <c r="K2596" t="s">
        <v>76</v>
      </c>
      <c r="L2596" t="s">
        <v>7952</v>
      </c>
      <c r="M2596" t="s">
        <v>5275</v>
      </c>
      <c r="N2596" t="s">
        <v>79</v>
      </c>
      <c r="O2596" t="s">
        <v>98</v>
      </c>
      <c r="S2596">
        <v>5300399895</v>
      </c>
      <c r="T2596" t="s">
        <v>5754</v>
      </c>
      <c r="U2596" t="s">
        <v>56</v>
      </c>
      <c r="V2596">
        <v>18.905690135451799</v>
      </c>
      <c r="W2596">
        <v>-70.762370741060707</v>
      </c>
      <c r="X2596" t="s">
        <v>57</v>
      </c>
      <c r="Y2596" t="s">
        <v>57</v>
      </c>
      <c r="Z2596" t="s">
        <v>58</v>
      </c>
      <c r="AA2596" t="s">
        <v>155</v>
      </c>
      <c r="AB2596" t="s">
        <v>60</v>
      </c>
      <c r="AD2596" t="s">
        <v>181</v>
      </c>
      <c r="AE2596" t="s">
        <v>176</v>
      </c>
      <c r="AG2596" t="s">
        <v>5270</v>
      </c>
      <c r="AH2596" t="s">
        <v>8023</v>
      </c>
      <c r="AI2596" t="s">
        <v>4296</v>
      </c>
      <c r="AJ2596">
        <v>1</v>
      </c>
      <c r="AK2596" t="s">
        <v>7747</v>
      </c>
      <c r="AL2596">
        <v>3</v>
      </c>
      <c r="AM2596">
        <v>1</v>
      </c>
      <c r="AN2596" t="s">
        <v>60</v>
      </c>
      <c r="AT2596" s="1">
        <v>43623</v>
      </c>
      <c r="AU2596" t="s">
        <v>13201</v>
      </c>
      <c r="AW2596" t="s">
        <v>71</v>
      </c>
      <c r="AX2596" t="s">
        <v>72</v>
      </c>
    </row>
    <row r="2597" spans="1:50" hidden="1" x14ac:dyDescent="0.25">
      <c r="A2597" t="str">
        <f>INDEX('Community ID'!B:B,MATCH(M2597,'Community ID'!A:A,0))</f>
        <v>Los Gajitos</v>
      </c>
      <c r="B2597" t="str">
        <f>INDEX('Community ID'!$K:$K,MATCH('Environmental Data'!$N2597,'Community ID'!J:J,0))</f>
        <v>Constanza</v>
      </c>
      <c r="D2597" t="s">
        <v>7927</v>
      </c>
      <c r="F2597" t="s">
        <v>7928</v>
      </c>
      <c r="G2597" t="s">
        <v>173</v>
      </c>
      <c r="H2597" s="1">
        <v>24390</v>
      </c>
      <c r="I2597">
        <v>55</v>
      </c>
      <c r="J2597">
        <v>8496078982</v>
      </c>
      <c r="K2597" t="s">
        <v>201</v>
      </c>
      <c r="L2597" t="s">
        <v>7929</v>
      </c>
      <c r="M2597" t="s">
        <v>5275</v>
      </c>
      <c r="N2597" t="s">
        <v>97</v>
      </c>
      <c r="T2597" t="s">
        <v>5754</v>
      </c>
      <c r="U2597" t="s">
        <v>56</v>
      </c>
      <c r="V2597">
        <v>18.9056464657363</v>
      </c>
      <c r="W2597">
        <v>-70.762546761027295</v>
      </c>
      <c r="X2597" t="s">
        <v>57</v>
      </c>
      <c r="Y2597" t="s">
        <v>57</v>
      </c>
      <c r="Z2597" t="s">
        <v>58</v>
      </c>
      <c r="AA2597" t="s">
        <v>155</v>
      </c>
      <c r="AC2597" t="s">
        <v>61</v>
      </c>
      <c r="AD2597" t="s">
        <v>156</v>
      </c>
      <c r="AE2597" t="s">
        <v>176</v>
      </c>
      <c r="AF2597" t="s">
        <v>63</v>
      </c>
      <c r="AG2597" t="s">
        <v>135</v>
      </c>
      <c r="AH2597" t="s">
        <v>135</v>
      </c>
      <c r="AI2597" t="s">
        <v>7931</v>
      </c>
      <c r="AJ2597">
        <v>1</v>
      </c>
      <c r="AK2597" t="s">
        <v>1314</v>
      </c>
      <c r="AL2597">
        <v>1</v>
      </c>
      <c r="AN2597" t="s">
        <v>61</v>
      </c>
      <c r="AT2597" s="1">
        <v>43588</v>
      </c>
      <c r="AU2597" t="s">
        <v>13202</v>
      </c>
      <c r="AW2597" t="s">
        <v>71</v>
      </c>
      <c r="AX2597" t="s">
        <v>72</v>
      </c>
    </row>
    <row r="2598" spans="1:50" hidden="1" x14ac:dyDescent="0.25">
      <c r="A2598" t="str">
        <f>INDEX('Community ID'!B:B,MATCH(M2598,'Community ID'!A:A,0))</f>
        <v>Los Gajitos</v>
      </c>
      <c r="B2598" t="str">
        <f>INDEX('Community ID'!$K:$K,MATCH('Environmental Data'!$N2598,'Community ID'!J:J,0))</f>
        <v>Constanza</v>
      </c>
      <c r="D2598" t="s">
        <v>7932</v>
      </c>
      <c r="G2598" t="s">
        <v>173</v>
      </c>
      <c r="H2598" s="1">
        <v>25846</v>
      </c>
      <c r="I2598">
        <v>51</v>
      </c>
      <c r="K2598" t="s">
        <v>76</v>
      </c>
      <c r="L2598" t="s">
        <v>6436</v>
      </c>
      <c r="M2598" t="s">
        <v>5275</v>
      </c>
      <c r="N2598" t="s">
        <v>97</v>
      </c>
      <c r="T2598" t="s">
        <v>5754</v>
      </c>
      <c r="U2598" t="s">
        <v>56</v>
      </c>
      <c r="V2598">
        <v>18.9044891010826</v>
      </c>
      <c r="W2598">
        <v>-70.763303744158605</v>
      </c>
      <c r="X2598" t="s">
        <v>82</v>
      </c>
      <c r="Y2598" t="s">
        <v>100</v>
      </c>
      <c r="Z2598" t="s">
        <v>58</v>
      </c>
      <c r="AA2598" t="s">
        <v>84</v>
      </c>
      <c r="AC2598" t="s">
        <v>61</v>
      </c>
      <c r="AD2598" t="s">
        <v>156</v>
      </c>
      <c r="AE2598" t="s">
        <v>157</v>
      </c>
      <c r="AF2598" t="s">
        <v>86</v>
      </c>
      <c r="AG2598" t="s">
        <v>135</v>
      </c>
      <c r="AH2598" t="s">
        <v>135</v>
      </c>
      <c r="AI2598" t="s">
        <v>7933</v>
      </c>
      <c r="AJ2598">
        <v>1</v>
      </c>
      <c r="AK2598" t="s">
        <v>1314</v>
      </c>
      <c r="AL2598">
        <v>3</v>
      </c>
      <c r="AM2598">
        <v>1</v>
      </c>
      <c r="AN2598" t="s">
        <v>60</v>
      </c>
      <c r="AT2598" s="1">
        <v>43588</v>
      </c>
      <c r="AU2598" t="s">
        <v>13203</v>
      </c>
      <c r="AW2598" t="s">
        <v>71</v>
      </c>
      <c r="AX2598" t="s">
        <v>72</v>
      </c>
    </row>
    <row r="2599" spans="1:50" hidden="1" x14ac:dyDescent="0.25">
      <c r="A2599" t="str">
        <f>INDEX('Community ID'!B:B,MATCH(M2599,'Community ID'!A:A,0))</f>
        <v>Los Gajitos</v>
      </c>
      <c r="B2599" t="str">
        <f>INDEX('Community ID'!$K:$K,MATCH('Environmental Data'!$N2599,'Community ID'!J:J,0))</f>
        <v>Constanza</v>
      </c>
      <c r="D2599" t="s">
        <v>7934</v>
      </c>
      <c r="G2599" t="s">
        <v>173</v>
      </c>
      <c r="H2599" s="1">
        <v>23316</v>
      </c>
      <c r="I2599">
        <v>58</v>
      </c>
      <c r="K2599" t="s">
        <v>76</v>
      </c>
      <c r="L2599" t="s">
        <v>7935</v>
      </c>
      <c r="M2599" t="s">
        <v>5275</v>
      </c>
      <c r="N2599" t="s">
        <v>97</v>
      </c>
      <c r="T2599" t="s">
        <v>5754</v>
      </c>
      <c r="U2599" t="s">
        <v>56</v>
      </c>
      <c r="V2599">
        <v>18.904161443951399</v>
      </c>
      <c r="W2599">
        <v>-70.762770893118102</v>
      </c>
      <c r="X2599" t="s">
        <v>82</v>
      </c>
      <c r="Y2599" t="s">
        <v>82</v>
      </c>
      <c r="Z2599" t="s">
        <v>58</v>
      </c>
      <c r="AA2599" t="s">
        <v>84</v>
      </c>
      <c r="AC2599" t="s">
        <v>61</v>
      </c>
      <c r="AD2599" t="s">
        <v>156</v>
      </c>
      <c r="AE2599" t="s">
        <v>157</v>
      </c>
      <c r="AF2599" t="s">
        <v>111</v>
      </c>
      <c r="AG2599" t="s">
        <v>5270</v>
      </c>
      <c r="AH2599" t="s">
        <v>3651</v>
      </c>
      <c r="AI2599" t="s">
        <v>7936</v>
      </c>
      <c r="AJ2599">
        <v>1</v>
      </c>
      <c r="AK2599" t="s">
        <v>1314</v>
      </c>
      <c r="AL2599">
        <v>2</v>
      </c>
      <c r="AN2599" t="s">
        <v>60</v>
      </c>
      <c r="AT2599" s="1">
        <v>43588</v>
      </c>
      <c r="AU2599" t="s">
        <v>13204</v>
      </c>
      <c r="AW2599" t="s">
        <v>71</v>
      </c>
      <c r="AX2599" t="s">
        <v>72</v>
      </c>
    </row>
    <row r="2600" spans="1:50" hidden="1" x14ac:dyDescent="0.25">
      <c r="A2600" t="str">
        <f>INDEX('Community ID'!B:B,MATCH(M2600,'Community ID'!A:A,0))</f>
        <v>Los Gajitos</v>
      </c>
      <c r="B2600" t="str">
        <f>INDEX('Community ID'!$K:$K,MATCH('Environmental Data'!$N2600,'Community ID'!J:J,0))</f>
        <v>Constanza</v>
      </c>
      <c r="D2600" t="s">
        <v>7937</v>
      </c>
      <c r="G2600" t="s">
        <v>173</v>
      </c>
      <c r="H2600" t="s">
        <v>7938</v>
      </c>
      <c r="I2600">
        <v>56</v>
      </c>
      <c r="J2600">
        <v>8295020460</v>
      </c>
      <c r="K2600" t="s">
        <v>76</v>
      </c>
      <c r="L2600" t="s">
        <v>127</v>
      </c>
      <c r="M2600" t="s">
        <v>5275</v>
      </c>
      <c r="N2600" t="s">
        <v>97</v>
      </c>
      <c r="T2600" t="s">
        <v>5754</v>
      </c>
      <c r="U2600" t="s">
        <v>56</v>
      </c>
      <c r="V2600">
        <v>18.904318520816801</v>
      </c>
      <c r="W2600">
        <v>-70.762912966376803</v>
      </c>
      <c r="X2600" t="s">
        <v>82</v>
      </c>
      <c r="Y2600" t="s">
        <v>82</v>
      </c>
      <c r="Z2600" t="s">
        <v>58</v>
      </c>
      <c r="AA2600" t="s">
        <v>155</v>
      </c>
      <c r="AC2600" t="s">
        <v>61</v>
      </c>
      <c r="AD2600" t="s">
        <v>156</v>
      </c>
      <c r="AE2600" t="s">
        <v>157</v>
      </c>
      <c r="AF2600" t="s">
        <v>111</v>
      </c>
      <c r="AG2600" t="s">
        <v>135</v>
      </c>
      <c r="AH2600" t="s">
        <v>135</v>
      </c>
      <c r="AI2600" t="s">
        <v>7940</v>
      </c>
      <c r="AJ2600">
        <v>1</v>
      </c>
      <c r="AK2600" t="s">
        <v>1314</v>
      </c>
      <c r="AL2600">
        <v>2</v>
      </c>
      <c r="AM2600">
        <v>0</v>
      </c>
      <c r="AN2600" t="s">
        <v>60</v>
      </c>
      <c r="AT2600" s="1">
        <v>43588</v>
      </c>
      <c r="AU2600" t="s">
        <v>13205</v>
      </c>
      <c r="AW2600" t="s">
        <v>71</v>
      </c>
      <c r="AX2600" t="s">
        <v>72</v>
      </c>
    </row>
    <row r="2601" spans="1:50" hidden="1" x14ac:dyDescent="0.25">
      <c r="A2601" t="str">
        <f>INDEX('Community ID'!B:B,MATCH(M2601,'Community ID'!A:A,0))</f>
        <v>Los Gajitos</v>
      </c>
      <c r="B2601" t="str">
        <f>INDEX('Community ID'!$K:$K,MATCH('Environmental Data'!$N2601,'Community ID'!J:J,0))</f>
        <v>Constanza</v>
      </c>
      <c r="D2601" t="s">
        <v>7941</v>
      </c>
      <c r="G2601" t="s">
        <v>173</v>
      </c>
      <c r="H2601" t="s">
        <v>7942</v>
      </c>
      <c r="I2601">
        <v>51</v>
      </c>
      <c r="J2601">
        <v>8093931319</v>
      </c>
      <c r="K2601" t="s">
        <v>76</v>
      </c>
      <c r="L2601" t="s">
        <v>127</v>
      </c>
      <c r="M2601" t="s">
        <v>5275</v>
      </c>
      <c r="N2601" t="s">
        <v>97</v>
      </c>
      <c r="T2601" t="s">
        <v>5754</v>
      </c>
      <c r="U2601" t="s">
        <v>56</v>
      </c>
      <c r="V2601">
        <v>18.904411890294998</v>
      </c>
      <c r="W2601">
        <v>-70.762404115418406</v>
      </c>
      <c r="X2601" t="s">
        <v>82</v>
      </c>
      <c r="Y2601" t="s">
        <v>82</v>
      </c>
      <c r="Z2601" t="s">
        <v>58</v>
      </c>
      <c r="AA2601" t="s">
        <v>84</v>
      </c>
      <c r="AC2601" t="s">
        <v>61</v>
      </c>
      <c r="AD2601" t="s">
        <v>156</v>
      </c>
      <c r="AE2601" t="s">
        <v>176</v>
      </c>
      <c r="AF2601" t="s">
        <v>63</v>
      </c>
      <c r="AG2601" t="s">
        <v>135</v>
      </c>
      <c r="AH2601" t="s">
        <v>135</v>
      </c>
      <c r="AI2601" t="s">
        <v>7944</v>
      </c>
      <c r="AJ2601">
        <v>1</v>
      </c>
      <c r="AK2601" t="s">
        <v>1314</v>
      </c>
      <c r="AL2601">
        <v>4</v>
      </c>
      <c r="AM2601">
        <v>1</v>
      </c>
      <c r="AN2601" t="s">
        <v>60</v>
      </c>
      <c r="AT2601" s="1">
        <v>43588</v>
      </c>
      <c r="AU2601" t="s">
        <v>13206</v>
      </c>
      <c r="AW2601" t="s">
        <v>71</v>
      </c>
      <c r="AX2601" t="s">
        <v>72</v>
      </c>
    </row>
    <row r="2602" spans="1:50" hidden="1" x14ac:dyDescent="0.25">
      <c r="A2602" t="str">
        <f>INDEX('Community ID'!B:B,MATCH(M2602,'Community ID'!A:A,0))</f>
        <v>Los Gajitos</v>
      </c>
      <c r="B2602" t="str">
        <f>INDEX('Community ID'!$K:$K,MATCH('Environmental Data'!$N2602,'Community ID'!J:J,0))</f>
        <v>Constanza</v>
      </c>
      <c r="D2602" t="s">
        <v>7924</v>
      </c>
      <c r="G2602" t="s">
        <v>173</v>
      </c>
      <c r="H2602" t="s">
        <v>7926</v>
      </c>
      <c r="I2602">
        <v>67</v>
      </c>
      <c r="K2602" t="s">
        <v>76</v>
      </c>
      <c r="L2602" t="s">
        <v>127</v>
      </c>
      <c r="M2602" t="s">
        <v>5275</v>
      </c>
      <c r="N2602" t="s">
        <v>97</v>
      </c>
      <c r="T2602" t="s">
        <v>5754</v>
      </c>
      <c r="U2602" t="s">
        <v>56</v>
      </c>
      <c r="V2602">
        <v>18.905357834900599</v>
      </c>
      <c r="W2602">
        <v>-70.762532008877699</v>
      </c>
      <c r="X2602" t="s">
        <v>82</v>
      </c>
      <c r="Y2602" t="s">
        <v>82</v>
      </c>
      <c r="Z2602" t="s">
        <v>58</v>
      </c>
      <c r="AA2602" t="s">
        <v>84</v>
      </c>
      <c r="AC2602" t="s">
        <v>61</v>
      </c>
      <c r="AD2602" t="s">
        <v>156</v>
      </c>
      <c r="AE2602" t="s">
        <v>176</v>
      </c>
      <c r="AF2602" t="s">
        <v>63</v>
      </c>
      <c r="AG2602" t="s">
        <v>135</v>
      </c>
      <c r="AH2602" t="s">
        <v>135</v>
      </c>
      <c r="AI2602" t="s">
        <v>6465</v>
      </c>
      <c r="AJ2602">
        <v>1</v>
      </c>
      <c r="AK2602" t="s">
        <v>1314</v>
      </c>
      <c r="AL2602">
        <v>2</v>
      </c>
      <c r="AM2602">
        <v>0</v>
      </c>
      <c r="AN2602" t="s">
        <v>60</v>
      </c>
      <c r="AT2602" s="1">
        <v>43588</v>
      </c>
      <c r="AU2602" t="s">
        <v>13207</v>
      </c>
      <c r="AW2602" t="s">
        <v>71</v>
      </c>
      <c r="AX2602" t="s">
        <v>72</v>
      </c>
    </row>
    <row r="2603" spans="1:50" hidden="1" x14ac:dyDescent="0.25">
      <c r="A2603" t="str">
        <f>INDEX('Community ID'!B:B,MATCH(M2603,'Community ID'!A:A,0))</f>
        <v>Los Gajitos</v>
      </c>
      <c r="B2603" t="str">
        <f>INDEX('Community ID'!$K:$K,MATCH('Environmental Data'!$N2603,'Community ID'!J:J,0))</f>
        <v>Constanza</v>
      </c>
      <c r="D2603" t="s">
        <v>7945</v>
      </c>
      <c r="G2603" t="s">
        <v>151</v>
      </c>
      <c r="H2603" s="1">
        <v>33217</v>
      </c>
      <c r="I2603">
        <v>31</v>
      </c>
      <c r="J2603">
        <v>8093526316</v>
      </c>
      <c r="K2603" t="s">
        <v>76</v>
      </c>
      <c r="L2603" t="s">
        <v>247</v>
      </c>
      <c r="M2603" t="s">
        <v>5275</v>
      </c>
      <c r="N2603" t="s">
        <v>97</v>
      </c>
      <c r="T2603" t="s">
        <v>5754</v>
      </c>
      <c r="U2603" t="s">
        <v>56</v>
      </c>
      <c r="V2603">
        <v>18.905230669305901</v>
      </c>
      <c r="W2603">
        <v>-70.762424542035802</v>
      </c>
      <c r="X2603" t="s">
        <v>82</v>
      </c>
      <c r="Y2603" t="s">
        <v>275</v>
      </c>
      <c r="Z2603" t="s">
        <v>58</v>
      </c>
      <c r="AA2603" t="s">
        <v>84</v>
      </c>
      <c r="AC2603" t="s">
        <v>61</v>
      </c>
      <c r="AD2603" t="s">
        <v>156</v>
      </c>
      <c r="AE2603" t="s">
        <v>176</v>
      </c>
      <c r="AF2603" t="s">
        <v>63</v>
      </c>
      <c r="AG2603" t="s">
        <v>135</v>
      </c>
      <c r="AH2603" t="s">
        <v>135</v>
      </c>
      <c r="AI2603" t="s">
        <v>7946</v>
      </c>
      <c r="AJ2603">
        <v>1</v>
      </c>
      <c r="AK2603" t="s">
        <v>1314</v>
      </c>
      <c r="AL2603">
        <v>4</v>
      </c>
      <c r="AM2603">
        <v>1</v>
      </c>
      <c r="AN2603" t="s">
        <v>60</v>
      </c>
      <c r="AT2603" s="1">
        <v>43588</v>
      </c>
      <c r="AU2603" t="s">
        <v>13208</v>
      </c>
      <c r="AW2603" t="s">
        <v>71</v>
      </c>
      <c r="AX2603" t="s">
        <v>72</v>
      </c>
    </row>
    <row r="2604" spans="1:50" hidden="1" x14ac:dyDescent="0.25">
      <c r="A2604" t="str">
        <f>INDEX('Community ID'!B:B,MATCH(M2604,'Community ID'!A:A,0))</f>
        <v>Los Gajitos</v>
      </c>
      <c r="B2604" t="str">
        <f>INDEX('Community ID'!$K:$K,MATCH('Environmental Data'!$N2604,'Community ID'!J:J,0))</f>
        <v>Constanza</v>
      </c>
      <c r="D2604" t="s">
        <v>7947</v>
      </c>
      <c r="F2604" t="s">
        <v>46</v>
      </c>
      <c r="G2604" t="s">
        <v>173</v>
      </c>
      <c r="H2604" t="s">
        <v>7948</v>
      </c>
      <c r="I2604">
        <v>23</v>
      </c>
      <c r="J2604">
        <v>8293358046</v>
      </c>
      <c r="K2604" t="s">
        <v>76</v>
      </c>
      <c r="L2604" t="s">
        <v>7949</v>
      </c>
      <c r="M2604" t="s">
        <v>5275</v>
      </c>
      <c r="N2604" t="s">
        <v>97</v>
      </c>
      <c r="T2604" t="s">
        <v>5754</v>
      </c>
      <c r="U2604" t="s">
        <v>56</v>
      </c>
      <c r="V2604">
        <v>18.905843010216</v>
      </c>
      <c r="W2604">
        <v>-70.762856485488996</v>
      </c>
      <c r="X2604" t="s">
        <v>275</v>
      </c>
      <c r="Y2604" t="s">
        <v>275</v>
      </c>
      <c r="Z2604" t="s">
        <v>58</v>
      </c>
      <c r="AA2604" t="s">
        <v>84</v>
      </c>
      <c r="AC2604" t="s">
        <v>61</v>
      </c>
      <c r="AD2604" t="s">
        <v>156</v>
      </c>
      <c r="AE2604" t="s">
        <v>157</v>
      </c>
      <c r="AF2604" t="s">
        <v>86</v>
      </c>
      <c r="AG2604" t="s">
        <v>135</v>
      </c>
      <c r="AH2604" t="s">
        <v>135</v>
      </c>
      <c r="AI2604" t="s">
        <v>7950</v>
      </c>
      <c r="AJ2604">
        <v>1</v>
      </c>
      <c r="AK2604" t="s">
        <v>1314</v>
      </c>
      <c r="AL2604">
        <v>5</v>
      </c>
      <c r="AM2604">
        <v>3</v>
      </c>
      <c r="AN2604" t="s">
        <v>60</v>
      </c>
      <c r="AT2604" s="1">
        <v>43588</v>
      </c>
      <c r="AU2604" t="s">
        <v>13209</v>
      </c>
      <c r="AW2604" t="s">
        <v>71</v>
      </c>
      <c r="AX2604" t="s">
        <v>72</v>
      </c>
    </row>
    <row r="2605" spans="1:50" hidden="1" x14ac:dyDescent="0.25">
      <c r="A2605" t="str">
        <f>INDEX('Community ID'!B:B,MATCH(M2605,'Community ID'!A:A,0))</f>
        <v>Los Gajitos</v>
      </c>
      <c r="B2605" t="str">
        <f>INDEX('Community ID'!$K:$K,MATCH('Environmental Data'!$N2605,'Community ID'!J:J,0))</f>
        <v>Constanza</v>
      </c>
      <c r="D2605" t="s">
        <v>7951</v>
      </c>
      <c r="G2605" t="s">
        <v>173</v>
      </c>
      <c r="H2605" s="1">
        <v>30753</v>
      </c>
      <c r="I2605">
        <v>37</v>
      </c>
      <c r="K2605" t="s">
        <v>76</v>
      </c>
      <c r="L2605" t="s">
        <v>7952</v>
      </c>
      <c r="M2605" t="s">
        <v>5275</v>
      </c>
      <c r="N2605" t="s">
        <v>97</v>
      </c>
      <c r="T2605" t="s">
        <v>5754</v>
      </c>
      <c r="U2605" t="s">
        <v>56</v>
      </c>
      <c r="V2605">
        <v>18.905772781017099</v>
      </c>
      <c r="W2605">
        <v>-70.762609373844001</v>
      </c>
      <c r="X2605" t="s">
        <v>196</v>
      </c>
      <c r="Y2605" t="s">
        <v>196</v>
      </c>
      <c r="Z2605" t="s">
        <v>58</v>
      </c>
      <c r="AA2605" t="s">
        <v>84</v>
      </c>
      <c r="AC2605" t="s">
        <v>61</v>
      </c>
      <c r="AD2605" t="s">
        <v>156</v>
      </c>
      <c r="AE2605" t="s">
        <v>176</v>
      </c>
      <c r="AF2605" t="s">
        <v>111</v>
      </c>
      <c r="AG2605" t="s">
        <v>135</v>
      </c>
      <c r="AH2605" t="s">
        <v>135</v>
      </c>
      <c r="AI2605" t="s">
        <v>7953</v>
      </c>
      <c r="AJ2605">
        <v>1</v>
      </c>
      <c r="AK2605" t="s">
        <v>1314</v>
      </c>
      <c r="AL2605">
        <v>7</v>
      </c>
      <c r="AM2605">
        <v>0</v>
      </c>
      <c r="AN2605" t="s">
        <v>60</v>
      </c>
      <c r="AT2605" s="1">
        <v>43588</v>
      </c>
      <c r="AU2605" t="s">
        <v>13210</v>
      </c>
      <c r="AW2605" t="s">
        <v>71</v>
      </c>
      <c r="AX2605" t="s">
        <v>72</v>
      </c>
    </row>
    <row r="2606" spans="1:50" hidden="1" x14ac:dyDescent="0.25">
      <c r="A2606" t="str">
        <f>INDEX('Community ID'!B:B,MATCH(M2606,'Community ID'!A:A,0))</f>
        <v>Los Gajitos</v>
      </c>
      <c r="B2606" t="str">
        <f>INDEX('Community ID'!$K:$K,MATCH('Environmental Data'!$N2606,'Community ID'!J:J,0))</f>
        <v>Constanza</v>
      </c>
      <c r="D2606" t="s">
        <v>7954</v>
      </c>
      <c r="G2606" t="s">
        <v>173</v>
      </c>
      <c r="H2606" s="1">
        <v>33216</v>
      </c>
      <c r="I2606">
        <v>31</v>
      </c>
      <c r="J2606">
        <v>8494539395</v>
      </c>
      <c r="K2606" t="s">
        <v>201</v>
      </c>
      <c r="L2606" t="s">
        <v>7955</v>
      </c>
      <c r="M2606" t="s">
        <v>5275</v>
      </c>
      <c r="N2606" t="s">
        <v>97</v>
      </c>
      <c r="T2606" t="s">
        <v>5754</v>
      </c>
      <c r="U2606" t="s">
        <v>56</v>
      </c>
      <c r="V2606">
        <v>18.906997167522899</v>
      </c>
      <c r="W2606">
        <v>-70.760959480023701</v>
      </c>
      <c r="X2606" t="s">
        <v>82</v>
      </c>
      <c r="Y2606" t="s">
        <v>82</v>
      </c>
      <c r="Z2606" t="s">
        <v>58</v>
      </c>
      <c r="AA2606" t="s">
        <v>155</v>
      </c>
      <c r="AC2606" t="s">
        <v>60</v>
      </c>
      <c r="AD2606" t="s">
        <v>156</v>
      </c>
      <c r="AE2606" t="s">
        <v>176</v>
      </c>
      <c r="AF2606" t="s">
        <v>63</v>
      </c>
      <c r="AG2606" t="s">
        <v>135</v>
      </c>
      <c r="AH2606" t="s">
        <v>135</v>
      </c>
      <c r="AI2606" t="s">
        <v>326</v>
      </c>
      <c r="AJ2606">
        <v>1</v>
      </c>
      <c r="AK2606" t="s">
        <v>1314</v>
      </c>
      <c r="AL2606">
        <v>4</v>
      </c>
      <c r="AM2606">
        <v>1</v>
      </c>
      <c r="AN2606" t="s">
        <v>60</v>
      </c>
      <c r="AT2606" s="1">
        <v>43587</v>
      </c>
      <c r="AU2606" t="s">
        <v>13211</v>
      </c>
      <c r="AW2606" t="s">
        <v>71</v>
      </c>
      <c r="AX2606" t="s">
        <v>72</v>
      </c>
    </row>
    <row r="2607" spans="1:50" hidden="1" x14ac:dyDescent="0.25">
      <c r="A2607" t="str">
        <f>INDEX('Community ID'!B:B,MATCH(M2607,'Community ID'!A:A,0))</f>
        <v>Los Gajitos</v>
      </c>
      <c r="B2607" t="str">
        <f>INDEX('Community ID'!$K:$K,MATCH('Environmental Data'!$N2607,'Community ID'!J:J,0))</f>
        <v>Constanza</v>
      </c>
      <c r="D2607" t="s">
        <v>7956</v>
      </c>
      <c r="F2607" t="s">
        <v>1282</v>
      </c>
      <c r="G2607" t="s">
        <v>173</v>
      </c>
      <c r="H2607" t="s">
        <v>7957</v>
      </c>
      <c r="I2607">
        <v>52</v>
      </c>
      <c r="J2607">
        <v>8094074713</v>
      </c>
      <c r="K2607" t="s">
        <v>76</v>
      </c>
      <c r="L2607" t="s">
        <v>127</v>
      </c>
      <c r="M2607" t="s">
        <v>5275</v>
      </c>
      <c r="N2607" t="s">
        <v>97</v>
      </c>
      <c r="T2607" t="s">
        <v>5754</v>
      </c>
      <c r="U2607" t="s">
        <v>56</v>
      </c>
      <c r="V2607">
        <v>18.906933966609699</v>
      </c>
      <c r="W2607">
        <v>-70.760821123377795</v>
      </c>
      <c r="X2607" t="s">
        <v>82</v>
      </c>
      <c r="Y2607" t="s">
        <v>82</v>
      </c>
      <c r="Z2607" t="s">
        <v>58</v>
      </c>
      <c r="AA2607" t="s">
        <v>84</v>
      </c>
      <c r="AC2607" t="s">
        <v>60</v>
      </c>
      <c r="AD2607" t="s">
        <v>156</v>
      </c>
      <c r="AE2607" t="s">
        <v>176</v>
      </c>
      <c r="AF2607" t="s">
        <v>111</v>
      </c>
      <c r="AG2607" t="s">
        <v>7406</v>
      </c>
      <c r="AH2607" t="s">
        <v>135</v>
      </c>
      <c r="AI2607" t="s">
        <v>7958</v>
      </c>
      <c r="AJ2607">
        <v>1</v>
      </c>
      <c r="AK2607" t="s">
        <v>1314</v>
      </c>
      <c r="AL2607">
        <v>3</v>
      </c>
      <c r="AM2607">
        <v>0</v>
      </c>
      <c r="AN2607" t="s">
        <v>60</v>
      </c>
      <c r="AT2607" s="1">
        <v>43587</v>
      </c>
      <c r="AU2607" t="s">
        <v>13212</v>
      </c>
      <c r="AW2607" t="s">
        <v>71</v>
      </c>
      <c r="AX2607" t="s">
        <v>72</v>
      </c>
    </row>
    <row r="2608" spans="1:50" hidden="1" x14ac:dyDescent="0.25">
      <c r="A2608" t="str">
        <f>INDEX('Community ID'!B:B,MATCH(M2608,'Community ID'!A:A,0))</f>
        <v>Los Gajitos</v>
      </c>
      <c r="B2608" t="str">
        <f>INDEX('Community ID'!$K:$K,MATCH('Environmental Data'!$N2608,'Community ID'!J:J,0))</f>
        <v>Constanza</v>
      </c>
      <c r="D2608" t="s">
        <v>7959</v>
      </c>
      <c r="F2608" t="s">
        <v>1983</v>
      </c>
      <c r="G2608" t="s">
        <v>151</v>
      </c>
      <c r="H2608" t="s">
        <v>7960</v>
      </c>
      <c r="I2608">
        <v>41</v>
      </c>
      <c r="J2608">
        <v>8492796567</v>
      </c>
      <c r="K2608" t="s">
        <v>76</v>
      </c>
      <c r="L2608" t="s">
        <v>2794</v>
      </c>
      <c r="M2608" t="s">
        <v>5275</v>
      </c>
      <c r="N2608" t="s">
        <v>97</v>
      </c>
      <c r="T2608" t="s">
        <v>5754</v>
      </c>
      <c r="U2608" t="s">
        <v>56</v>
      </c>
      <c r="V2608">
        <v>18.906960203329898</v>
      </c>
      <c r="W2608">
        <v>-70.7607214339736</v>
      </c>
      <c r="X2608" t="s">
        <v>196</v>
      </c>
      <c r="Y2608" t="s">
        <v>100</v>
      </c>
      <c r="Z2608" t="s">
        <v>58</v>
      </c>
      <c r="AA2608" t="s">
        <v>155</v>
      </c>
      <c r="AC2608" t="s">
        <v>60</v>
      </c>
      <c r="AD2608" t="s">
        <v>156</v>
      </c>
      <c r="AE2608" t="s">
        <v>176</v>
      </c>
      <c r="AF2608" t="s">
        <v>63</v>
      </c>
      <c r="AG2608" t="s">
        <v>135</v>
      </c>
      <c r="AH2608" t="s">
        <v>135</v>
      </c>
      <c r="AI2608" t="s">
        <v>1981</v>
      </c>
      <c r="AJ2608">
        <v>1</v>
      </c>
      <c r="AK2608" t="s">
        <v>1314</v>
      </c>
      <c r="AL2608">
        <v>4</v>
      </c>
      <c r="AM2608">
        <v>0</v>
      </c>
      <c r="AN2608" t="s">
        <v>60</v>
      </c>
      <c r="AT2608" s="1">
        <v>43587</v>
      </c>
      <c r="AU2608" t="s">
        <v>13213</v>
      </c>
      <c r="AW2608" t="s">
        <v>71</v>
      </c>
      <c r="AX2608" t="s">
        <v>72</v>
      </c>
    </row>
    <row r="2609" spans="1:50" hidden="1" x14ac:dyDescent="0.25">
      <c r="A2609" t="str">
        <f>INDEX('Community ID'!B:B,MATCH(M2609,'Community ID'!A:A,0))</f>
        <v>Los Gajitos</v>
      </c>
      <c r="B2609" t="str">
        <f>INDEX('Community ID'!$K:$K,MATCH('Environmental Data'!$N2609,'Community ID'!J:J,0))</f>
        <v>Constanza</v>
      </c>
      <c r="D2609" t="s">
        <v>7961</v>
      </c>
      <c r="G2609" t="s">
        <v>151</v>
      </c>
      <c r="H2609" t="s">
        <v>7963</v>
      </c>
      <c r="I2609">
        <v>62</v>
      </c>
      <c r="K2609" t="s">
        <v>76</v>
      </c>
      <c r="L2609" t="s">
        <v>247</v>
      </c>
      <c r="M2609" t="s">
        <v>5275</v>
      </c>
      <c r="N2609" t="s">
        <v>97</v>
      </c>
      <c r="T2609" t="s">
        <v>5754</v>
      </c>
      <c r="U2609" t="s">
        <v>56</v>
      </c>
      <c r="V2609">
        <v>18.9069397757636</v>
      </c>
      <c r="W2609">
        <v>-70.760755811205797</v>
      </c>
      <c r="X2609" t="s">
        <v>57</v>
      </c>
      <c r="Y2609" t="s">
        <v>57</v>
      </c>
      <c r="Z2609" t="s">
        <v>58</v>
      </c>
      <c r="AA2609" t="s">
        <v>84</v>
      </c>
      <c r="AC2609" t="s">
        <v>60</v>
      </c>
      <c r="AD2609" t="s">
        <v>156</v>
      </c>
      <c r="AE2609" t="s">
        <v>157</v>
      </c>
      <c r="AF2609" t="s">
        <v>86</v>
      </c>
      <c r="AG2609" t="s">
        <v>7406</v>
      </c>
      <c r="AH2609" t="s">
        <v>135</v>
      </c>
      <c r="AI2609" t="s">
        <v>7964</v>
      </c>
      <c r="AJ2609">
        <v>1</v>
      </c>
      <c r="AK2609" t="s">
        <v>1314</v>
      </c>
      <c r="AL2609">
        <v>1</v>
      </c>
      <c r="AN2609" t="s">
        <v>60</v>
      </c>
      <c r="AT2609" s="1">
        <v>43587</v>
      </c>
      <c r="AU2609" t="s">
        <v>13214</v>
      </c>
      <c r="AW2609" t="s">
        <v>71</v>
      </c>
      <c r="AX2609" t="s">
        <v>72</v>
      </c>
    </row>
    <row r="2610" spans="1:50" hidden="1" x14ac:dyDescent="0.25">
      <c r="A2610" t="str">
        <f>INDEX('Community ID'!B:B,MATCH(M2610,'Community ID'!A:A,0))</f>
        <v>Los Gajitos</v>
      </c>
      <c r="B2610" t="str">
        <f>INDEX('Community ID'!$K:$K,MATCH('Environmental Data'!$N2610,'Community ID'!J:J,0))</f>
        <v>Constanza</v>
      </c>
      <c r="D2610" t="s">
        <v>7965</v>
      </c>
      <c r="F2610" t="s">
        <v>7966</v>
      </c>
      <c r="G2610" t="s">
        <v>173</v>
      </c>
      <c r="H2610" s="1">
        <v>36951</v>
      </c>
      <c r="I2610">
        <v>20</v>
      </c>
      <c r="J2610">
        <v>8496215047</v>
      </c>
      <c r="K2610" t="s">
        <v>201</v>
      </c>
      <c r="L2610" t="s">
        <v>118</v>
      </c>
      <c r="M2610" t="s">
        <v>5275</v>
      </c>
      <c r="N2610" t="s">
        <v>97</v>
      </c>
      <c r="T2610" t="s">
        <v>5754</v>
      </c>
      <c r="U2610" t="s">
        <v>56</v>
      </c>
      <c r="V2610">
        <v>18.906888021696201</v>
      </c>
      <c r="W2610">
        <v>-70.7609623605818</v>
      </c>
      <c r="X2610" t="s">
        <v>82</v>
      </c>
      <c r="Y2610" t="s">
        <v>100</v>
      </c>
      <c r="Z2610" t="s">
        <v>58</v>
      </c>
      <c r="AA2610" t="s">
        <v>155</v>
      </c>
      <c r="AC2610" t="s">
        <v>60</v>
      </c>
      <c r="AD2610" t="s">
        <v>156</v>
      </c>
      <c r="AE2610" t="s">
        <v>157</v>
      </c>
      <c r="AF2610" t="s">
        <v>63</v>
      </c>
      <c r="AG2610" t="s">
        <v>135</v>
      </c>
      <c r="AH2610" t="s">
        <v>135</v>
      </c>
      <c r="AI2610" t="s">
        <v>7967</v>
      </c>
      <c r="AJ2610">
        <v>1</v>
      </c>
      <c r="AK2610" t="s">
        <v>1314</v>
      </c>
      <c r="AL2610">
        <v>2</v>
      </c>
      <c r="AM2610">
        <v>0</v>
      </c>
      <c r="AN2610" t="s">
        <v>61</v>
      </c>
      <c r="AT2610" s="1">
        <v>43587</v>
      </c>
      <c r="AU2610" t="s">
        <v>13215</v>
      </c>
      <c r="AW2610" t="s">
        <v>71</v>
      </c>
      <c r="AX2610" t="s">
        <v>72</v>
      </c>
    </row>
    <row r="2611" spans="1:50" hidden="1" x14ac:dyDescent="0.25">
      <c r="A2611" t="str">
        <f>INDEX('Community ID'!B:B,MATCH(M2611,'Community ID'!A:A,0))</f>
        <v>Los Gajitos</v>
      </c>
      <c r="B2611" t="str">
        <f>INDEX('Community ID'!$K:$K,MATCH('Environmental Data'!$N2611,'Community ID'!J:J,0))</f>
        <v>Constanza</v>
      </c>
      <c r="D2611" t="s">
        <v>7968</v>
      </c>
      <c r="F2611" t="s">
        <v>6052</v>
      </c>
      <c r="G2611" t="s">
        <v>173</v>
      </c>
      <c r="H2611" s="1">
        <v>25330</v>
      </c>
      <c r="I2611">
        <v>52</v>
      </c>
      <c r="J2611">
        <v>8297818719</v>
      </c>
      <c r="L2611" t="s">
        <v>7346</v>
      </c>
      <c r="M2611" t="s">
        <v>5275</v>
      </c>
      <c r="N2611" t="s">
        <v>97</v>
      </c>
      <c r="O2611" t="s">
        <v>98</v>
      </c>
      <c r="S2611">
        <v>5300250452</v>
      </c>
      <c r="T2611" t="s">
        <v>5754</v>
      </c>
      <c r="U2611" t="s">
        <v>56</v>
      </c>
      <c r="V2611">
        <v>18.906529708783001</v>
      </c>
      <c r="W2611">
        <v>-70.760878594658095</v>
      </c>
      <c r="X2611" t="s">
        <v>82</v>
      </c>
      <c r="Y2611" t="s">
        <v>82</v>
      </c>
      <c r="Z2611" t="s">
        <v>58</v>
      </c>
      <c r="AA2611" t="s">
        <v>155</v>
      </c>
      <c r="AC2611" t="s">
        <v>60</v>
      </c>
      <c r="AD2611" t="s">
        <v>156</v>
      </c>
      <c r="AE2611" t="s">
        <v>176</v>
      </c>
      <c r="AF2611" t="s">
        <v>63</v>
      </c>
      <c r="AG2611" t="s">
        <v>7406</v>
      </c>
      <c r="AH2611" t="s">
        <v>135</v>
      </c>
      <c r="AI2611" t="s">
        <v>7969</v>
      </c>
      <c r="AJ2611">
        <v>1</v>
      </c>
      <c r="AK2611" t="s">
        <v>1314</v>
      </c>
      <c r="AL2611">
        <v>5</v>
      </c>
      <c r="AM2611">
        <v>0</v>
      </c>
      <c r="AN2611" t="s">
        <v>60</v>
      </c>
      <c r="AT2611" s="1">
        <v>43587</v>
      </c>
      <c r="AU2611" t="s">
        <v>13216</v>
      </c>
      <c r="AW2611" t="s">
        <v>71</v>
      </c>
      <c r="AX2611" t="s">
        <v>72</v>
      </c>
    </row>
    <row r="2612" spans="1:50" hidden="1" x14ac:dyDescent="0.25">
      <c r="A2612" t="str">
        <f>INDEX('Community ID'!B:B,MATCH(M2612,'Community ID'!A:A,0))</f>
        <v>Los Gajitos</v>
      </c>
      <c r="B2612" t="str">
        <f>INDEX('Community ID'!$K:$K,MATCH('Environmental Data'!$N2612,'Community ID'!J:J,0))</f>
        <v>Constanza</v>
      </c>
      <c r="D2612" t="s">
        <v>7970</v>
      </c>
      <c r="F2612" t="s">
        <v>7971</v>
      </c>
      <c r="G2612" t="s">
        <v>173</v>
      </c>
      <c r="H2612" t="s">
        <v>7972</v>
      </c>
      <c r="I2612">
        <v>58</v>
      </c>
      <c r="J2612">
        <v>8094861171</v>
      </c>
      <c r="K2612" t="s">
        <v>76</v>
      </c>
      <c r="L2612" t="s">
        <v>108</v>
      </c>
      <c r="M2612" t="s">
        <v>5275</v>
      </c>
      <c r="N2612" t="s">
        <v>97</v>
      </c>
      <c r="T2612" t="s">
        <v>5754</v>
      </c>
      <c r="U2612" t="s">
        <v>56</v>
      </c>
      <c r="V2612">
        <v>18.906905720959301</v>
      </c>
      <c r="W2612">
        <v>-70.760967023736498</v>
      </c>
      <c r="X2612" t="s">
        <v>82</v>
      </c>
      <c r="Y2612" t="s">
        <v>275</v>
      </c>
      <c r="Z2612" t="s">
        <v>166</v>
      </c>
      <c r="AA2612" t="s">
        <v>155</v>
      </c>
      <c r="AC2612" t="s">
        <v>60</v>
      </c>
      <c r="AD2612" t="s">
        <v>156</v>
      </c>
      <c r="AE2612" t="s">
        <v>176</v>
      </c>
      <c r="AF2612" t="s">
        <v>63</v>
      </c>
      <c r="AG2612" t="s">
        <v>7406</v>
      </c>
      <c r="AH2612" t="s">
        <v>135</v>
      </c>
      <c r="AI2612" t="s">
        <v>1981</v>
      </c>
      <c r="AJ2612">
        <v>1</v>
      </c>
      <c r="AK2612" t="s">
        <v>1314</v>
      </c>
      <c r="AL2612">
        <v>2</v>
      </c>
      <c r="AM2612">
        <v>0</v>
      </c>
      <c r="AN2612" t="s">
        <v>60</v>
      </c>
      <c r="AT2612" s="1">
        <v>43587</v>
      </c>
      <c r="AU2612" t="s">
        <v>13217</v>
      </c>
      <c r="AW2612" t="s">
        <v>71</v>
      </c>
      <c r="AX2612" t="s">
        <v>72</v>
      </c>
    </row>
    <row r="2613" spans="1:50" hidden="1" x14ac:dyDescent="0.25">
      <c r="A2613" t="str">
        <f>INDEX('Community ID'!B:B,MATCH(M2613,'Community ID'!A:A,0))</f>
        <v>Los Gajitos</v>
      </c>
      <c r="B2613" t="str">
        <f>INDEX('Community ID'!$K:$K,MATCH('Environmental Data'!$N2613,'Community ID'!J:J,0))</f>
        <v>Constanza</v>
      </c>
      <c r="D2613" t="s">
        <v>7973</v>
      </c>
      <c r="G2613" t="s">
        <v>173</v>
      </c>
      <c r="H2613" t="s">
        <v>7974</v>
      </c>
      <c r="I2613">
        <v>58</v>
      </c>
      <c r="J2613">
        <v>8295227517</v>
      </c>
      <c r="K2613" t="s">
        <v>76</v>
      </c>
      <c r="L2613" t="s">
        <v>7346</v>
      </c>
      <c r="M2613" t="s">
        <v>5275</v>
      </c>
      <c r="N2613" t="s">
        <v>97</v>
      </c>
      <c r="T2613" t="s">
        <v>5754</v>
      </c>
      <c r="U2613" t="s">
        <v>56</v>
      </c>
      <c r="V2613">
        <v>18.906740597466801</v>
      </c>
      <c r="W2613">
        <v>-70.761075066468393</v>
      </c>
      <c r="X2613" t="s">
        <v>82</v>
      </c>
      <c r="Y2613" t="s">
        <v>275</v>
      </c>
      <c r="Z2613" t="s">
        <v>166</v>
      </c>
      <c r="AA2613" t="s">
        <v>155</v>
      </c>
      <c r="AC2613" t="s">
        <v>60</v>
      </c>
      <c r="AD2613" t="s">
        <v>156</v>
      </c>
      <c r="AE2613" t="s">
        <v>176</v>
      </c>
      <c r="AF2613" t="s">
        <v>63</v>
      </c>
      <c r="AG2613" t="s">
        <v>135</v>
      </c>
      <c r="AH2613" t="s">
        <v>135</v>
      </c>
      <c r="AI2613" t="s">
        <v>7975</v>
      </c>
      <c r="AJ2613">
        <v>1</v>
      </c>
      <c r="AK2613" t="s">
        <v>1314</v>
      </c>
      <c r="AL2613">
        <v>3</v>
      </c>
      <c r="AN2613" t="s">
        <v>60</v>
      </c>
      <c r="AT2613" s="1">
        <v>43587</v>
      </c>
      <c r="AU2613" t="s">
        <v>13218</v>
      </c>
      <c r="AW2613" t="s">
        <v>71</v>
      </c>
      <c r="AX2613" t="s">
        <v>72</v>
      </c>
    </row>
    <row r="2614" spans="1:50" hidden="1" x14ac:dyDescent="0.25">
      <c r="A2614" t="str">
        <f>INDEX('Community ID'!B:B,MATCH(M2614,'Community ID'!A:A,0))</f>
        <v>Los Gajitos</v>
      </c>
      <c r="B2614" t="str">
        <f>INDEX('Community ID'!$K:$K,MATCH('Environmental Data'!$N2614,'Community ID'!J:J,0))</f>
        <v>Constanza</v>
      </c>
      <c r="D2614" t="s">
        <v>7976</v>
      </c>
      <c r="G2614" t="s">
        <v>173</v>
      </c>
      <c r="H2614" t="s">
        <v>7977</v>
      </c>
      <c r="I2614">
        <v>68</v>
      </c>
      <c r="J2614">
        <v>8292759193</v>
      </c>
      <c r="K2614" t="s">
        <v>76</v>
      </c>
      <c r="L2614" t="s">
        <v>7952</v>
      </c>
      <c r="M2614" t="s">
        <v>5275</v>
      </c>
      <c r="N2614" t="s">
        <v>97</v>
      </c>
      <c r="T2614" t="s">
        <v>5754</v>
      </c>
      <c r="U2614" t="s">
        <v>56</v>
      </c>
      <c r="V2614">
        <v>18.906112854749399</v>
      </c>
      <c r="W2614">
        <v>-70.761356093353299</v>
      </c>
      <c r="X2614" t="s">
        <v>82</v>
      </c>
      <c r="Y2614" t="s">
        <v>82</v>
      </c>
      <c r="Z2614" t="s">
        <v>58</v>
      </c>
      <c r="AA2614" t="s">
        <v>84</v>
      </c>
      <c r="AC2614" t="s">
        <v>60</v>
      </c>
      <c r="AD2614" t="s">
        <v>156</v>
      </c>
      <c r="AE2614" t="s">
        <v>176</v>
      </c>
      <c r="AF2614" t="s">
        <v>111</v>
      </c>
      <c r="AG2614" t="s">
        <v>7406</v>
      </c>
      <c r="AH2614" t="s">
        <v>135</v>
      </c>
      <c r="AI2614" t="s">
        <v>884</v>
      </c>
      <c r="AJ2614">
        <v>1</v>
      </c>
      <c r="AK2614" t="s">
        <v>1314</v>
      </c>
      <c r="AL2614">
        <v>2</v>
      </c>
      <c r="AN2614" t="s">
        <v>60</v>
      </c>
      <c r="AT2614" s="1">
        <v>43587</v>
      </c>
      <c r="AU2614" t="s">
        <v>13219</v>
      </c>
      <c r="AW2614" t="s">
        <v>71</v>
      </c>
      <c r="AX2614" t="s">
        <v>72</v>
      </c>
    </row>
    <row r="2615" spans="1:50" hidden="1" x14ac:dyDescent="0.25">
      <c r="A2615" t="str">
        <f>INDEX('Community ID'!B:B,MATCH(M2615,'Community ID'!A:A,0))</f>
        <v>Los Gajitos</v>
      </c>
      <c r="B2615" t="str">
        <f>INDEX('Community ID'!$K:$K,MATCH('Environmental Data'!$N2615,'Community ID'!J:J,0))</f>
        <v>Constanza</v>
      </c>
      <c r="D2615" t="s">
        <v>7978</v>
      </c>
      <c r="F2615" t="s">
        <v>46</v>
      </c>
      <c r="G2615" t="s">
        <v>173</v>
      </c>
      <c r="H2615" t="s">
        <v>7979</v>
      </c>
      <c r="I2615">
        <v>17</v>
      </c>
      <c r="J2615">
        <v>8292522916</v>
      </c>
      <c r="K2615" t="s">
        <v>76</v>
      </c>
      <c r="L2615" t="s">
        <v>127</v>
      </c>
      <c r="M2615" t="s">
        <v>5275</v>
      </c>
      <c r="N2615" t="s">
        <v>97</v>
      </c>
      <c r="T2615" t="s">
        <v>5754</v>
      </c>
      <c r="U2615" t="s">
        <v>56</v>
      </c>
      <c r="V2615">
        <v>18.9065163396474</v>
      </c>
      <c r="W2615">
        <v>-70.760590760103199</v>
      </c>
      <c r="X2615" t="s">
        <v>100</v>
      </c>
      <c r="Y2615" t="s">
        <v>100</v>
      </c>
      <c r="Z2615" t="s">
        <v>58</v>
      </c>
      <c r="AA2615" t="s">
        <v>84</v>
      </c>
      <c r="AC2615" t="s">
        <v>61</v>
      </c>
      <c r="AD2615" t="s">
        <v>156</v>
      </c>
      <c r="AE2615" t="s">
        <v>176</v>
      </c>
      <c r="AF2615" t="s">
        <v>63</v>
      </c>
      <c r="AG2615" t="s">
        <v>7406</v>
      </c>
      <c r="AH2615" t="s">
        <v>135</v>
      </c>
      <c r="AI2615" t="s">
        <v>326</v>
      </c>
      <c r="AJ2615">
        <v>1</v>
      </c>
      <c r="AK2615" t="s">
        <v>1314</v>
      </c>
      <c r="AL2615">
        <v>2</v>
      </c>
      <c r="AM2615">
        <v>0</v>
      </c>
      <c r="AN2615" t="s">
        <v>60</v>
      </c>
      <c r="AT2615" s="1">
        <v>43587</v>
      </c>
      <c r="AU2615" t="s">
        <v>13220</v>
      </c>
      <c r="AW2615" t="s">
        <v>71</v>
      </c>
      <c r="AX2615" t="s">
        <v>72</v>
      </c>
    </row>
    <row r="2616" spans="1:50" hidden="1" x14ac:dyDescent="0.25">
      <c r="A2616" t="str">
        <f>INDEX('Community ID'!B:B,MATCH(M2616,'Community ID'!A:A,0))</f>
        <v>Los Gajitos</v>
      </c>
      <c r="B2616" t="str">
        <f>INDEX('Community ID'!$K:$K,MATCH('Environmental Data'!$N2616,'Community ID'!J:J,0))</f>
        <v>Constanza</v>
      </c>
      <c r="D2616" t="s">
        <v>7980</v>
      </c>
      <c r="F2616" t="s">
        <v>7981</v>
      </c>
      <c r="G2616" t="s">
        <v>173</v>
      </c>
      <c r="H2616" t="s">
        <v>7982</v>
      </c>
      <c r="I2616">
        <v>46</v>
      </c>
      <c r="K2616" t="s">
        <v>76</v>
      </c>
      <c r="L2616" t="s">
        <v>127</v>
      </c>
      <c r="M2616" t="s">
        <v>5275</v>
      </c>
      <c r="N2616" t="s">
        <v>97</v>
      </c>
      <c r="T2616" t="s">
        <v>5754</v>
      </c>
      <c r="U2616" t="s">
        <v>56</v>
      </c>
      <c r="V2616">
        <v>18.906671949679801</v>
      </c>
      <c r="W2616">
        <v>-70.760553795910198</v>
      </c>
      <c r="X2616" t="s">
        <v>82</v>
      </c>
      <c r="Y2616" t="s">
        <v>82</v>
      </c>
      <c r="Z2616" t="s">
        <v>58</v>
      </c>
      <c r="AA2616" t="s">
        <v>84</v>
      </c>
      <c r="AC2616" t="s">
        <v>60</v>
      </c>
      <c r="AD2616" t="s">
        <v>156</v>
      </c>
      <c r="AE2616" t="s">
        <v>176</v>
      </c>
      <c r="AF2616" t="s">
        <v>63</v>
      </c>
      <c r="AG2616" t="s">
        <v>7406</v>
      </c>
      <c r="AH2616" t="s">
        <v>135</v>
      </c>
      <c r="AI2616" t="s">
        <v>7983</v>
      </c>
      <c r="AJ2616">
        <v>1</v>
      </c>
      <c r="AK2616" t="s">
        <v>1314</v>
      </c>
      <c r="AL2616">
        <v>3</v>
      </c>
      <c r="AM2616">
        <v>0</v>
      </c>
      <c r="AN2616" t="s">
        <v>60</v>
      </c>
      <c r="AT2616" s="1">
        <v>43587</v>
      </c>
      <c r="AU2616" t="s">
        <v>13221</v>
      </c>
      <c r="AW2616" t="s">
        <v>71</v>
      </c>
      <c r="AX2616" t="s">
        <v>72</v>
      </c>
    </row>
    <row r="2617" spans="1:50" hidden="1" x14ac:dyDescent="0.25">
      <c r="A2617" t="str">
        <f>INDEX('Community ID'!B:B,MATCH(M2617,'Community ID'!A:A,0))</f>
        <v>Los Gajitos</v>
      </c>
      <c r="B2617" t="str">
        <f>INDEX('Community ID'!$K:$K,MATCH('Environmental Data'!$N2617,'Community ID'!J:J,0))</f>
        <v>Constanza</v>
      </c>
      <c r="D2617" t="s">
        <v>7984</v>
      </c>
      <c r="G2617" t="s">
        <v>173</v>
      </c>
      <c r="H2617" s="1">
        <v>35034</v>
      </c>
      <c r="I2617">
        <v>26</v>
      </c>
      <c r="J2617">
        <v>8094934587</v>
      </c>
      <c r="K2617" t="s">
        <v>132</v>
      </c>
      <c r="L2617" t="s">
        <v>7346</v>
      </c>
      <c r="M2617" t="s">
        <v>5275</v>
      </c>
      <c r="N2617" t="s">
        <v>97</v>
      </c>
      <c r="T2617" t="s">
        <v>5754</v>
      </c>
      <c r="U2617" t="s">
        <v>56</v>
      </c>
      <c r="V2617">
        <v>18.9064904395666</v>
      </c>
      <c r="W2617">
        <v>-70.760597046530506</v>
      </c>
      <c r="X2617" t="s">
        <v>82</v>
      </c>
      <c r="Y2617" t="s">
        <v>196</v>
      </c>
      <c r="Z2617" t="s">
        <v>58</v>
      </c>
      <c r="AA2617" t="s">
        <v>84</v>
      </c>
      <c r="AC2617" t="s">
        <v>61</v>
      </c>
      <c r="AD2617" t="s">
        <v>156</v>
      </c>
      <c r="AE2617" t="s">
        <v>157</v>
      </c>
      <c r="AF2617" t="s">
        <v>86</v>
      </c>
      <c r="AG2617" t="s">
        <v>7406</v>
      </c>
      <c r="AH2617" t="s">
        <v>135</v>
      </c>
      <c r="AI2617" t="s">
        <v>1090</v>
      </c>
      <c r="AJ2617">
        <v>1</v>
      </c>
      <c r="AK2617" t="s">
        <v>1314</v>
      </c>
      <c r="AL2617">
        <v>3</v>
      </c>
      <c r="AM2617">
        <v>1</v>
      </c>
      <c r="AN2617" t="s">
        <v>61</v>
      </c>
      <c r="AT2617" s="1">
        <v>43587</v>
      </c>
      <c r="AU2617" t="s">
        <v>13222</v>
      </c>
      <c r="AW2617" t="s">
        <v>71</v>
      </c>
      <c r="AX2617" t="s">
        <v>72</v>
      </c>
    </row>
    <row r="2618" spans="1:50" hidden="1" x14ac:dyDescent="0.25">
      <c r="A2618" t="str">
        <f>INDEX('Community ID'!B:B,MATCH(M2618,'Community ID'!A:A,0))</f>
        <v>Los Gajitos</v>
      </c>
      <c r="B2618" t="str">
        <f>INDEX('Community ID'!$K:$K,MATCH('Environmental Data'!$N2618,'Community ID'!J:J,0))</f>
        <v>Constanza</v>
      </c>
      <c r="D2618" t="s">
        <v>7985</v>
      </c>
      <c r="G2618" t="s">
        <v>173</v>
      </c>
      <c r="H2618" s="1">
        <v>34461</v>
      </c>
      <c r="I2618">
        <v>27</v>
      </c>
      <c r="J2618">
        <v>8294650088</v>
      </c>
      <c r="K2618" t="s">
        <v>117</v>
      </c>
      <c r="L2618" t="s">
        <v>127</v>
      </c>
      <c r="M2618" t="s">
        <v>5275</v>
      </c>
      <c r="N2618" t="s">
        <v>97</v>
      </c>
      <c r="T2618" t="s">
        <v>5754</v>
      </c>
      <c r="U2618" t="s">
        <v>56</v>
      </c>
      <c r="V2618">
        <v>18.906628573330899</v>
      </c>
      <c r="W2618">
        <v>-70.760611714861099</v>
      </c>
      <c r="X2618" t="s">
        <v>82</v>
      </c>
      <c r="Y2618" t="s">
        <v>57</v>
      </c>
      <c r="Z2618" t="s">
        <v>58</v>
      </c>
      <c r="AA2618" t="s">
        <v>84</v>
      </c>
      <c r="AC2618" t="s">
        <v>61</v>
      </c>
      <c r="AD2618" t="s">
        <v>156</v>
      </c>
      <c r="AE2618" t="s">
        <v>157</v>
      </c>
      <c r="AF2618" t="s">
        <v>111</v>
      </c>
      <c r="AG2618" t="s">
        <v>7406</v>
      </c>
      <c r="AH2618" t="s">
        <v>135</v>
      </c>
      <c r="AI2618" t="s">
        <v>7986</v>
      </c>
      <c r="AJ2618">
        <v>1</v>
      </c>
      <c r="AK2618" t="s">
        <v>1314</v>
      </c>
      <c r="AL2618">
        <v>4</v>
      </c>
      <c r="AM2618">
        <v>2</v>
      </c>
      <c r="AN2618" t="s">
        <v>60</v>
      </c>
      <c r="AT2618" s="1">
        <v>43587</v>
      </c>
      <c r="AU2618" t="s">
        <v>13223</v>
      </c>
      <c r="AW2618" t="s">
        <v>71</v>
      </c>
      <c r="AX2618" t="s">
        <v>72</v>
      </c>
    </row>
    <row r="2619" spans="1:50" hidden="1" x14ac:dyDescent="0.25">
      <c r="A2619" t="str">
        <f>INDEX('Community ID'!B:B,MATCH(M2619,'Community ID'!A:A,0))</f>
        <v>Los Gajitos</v>
      </c>
      <c r="B2619" t="str">
        <f>INDEX('Community ID'!$K:$K,MATCH('Environmental Data'!$N2619,'Community ID'!J:J,0))</f>
        <v>Constanza</v>
      </c>
      <c r="D2619" t="s">
        <v>7987</v>
      </c>
      <c r="G2619" t="s">
        <v>173</v>
      </c>
      <c r="H2619" t="s">
        <v>7988</v>
      </c>
      <c r="I2619">
        <v>69</v>
      </c>
      <c r="K2619" t="s">
        <v>76</v>
      </c>
      <c r="L2619" t="s">
        <v>7989</v>
      </c>
      <c r="M2619" t="s">
        <v>5275</v>
      </c>
      <c r="N2619" t="s">
        <v>97</v>
      </c>
      <c r="T2619" t="s">
        <v>5754</v>
      </c>
      <c r="U2619" t="s">
        <v>56</v>
      </c>
      <c r="V2619">
        <v>18.906579120102201</v>
      </c>
      <c r="W2619">
        <v>-70.760620767316496</v>
      </c>
      <c r="X2619" t="s">
        <v>82</v>
      </c>
      <c r="Y2619" t="s">
        <v>57</v>
      </c>
      <c r="Z2619" t="s">
        <v>58</v>
      </c>
      <c r="AA2619" t="s">
        <v>84</v>
      </c>
      <c r="AC2619" t="s">
        <v>60</v>
      </c>
      <c r="AD2619" t="s">
        <v>156</v>
      </c>
      <c r="AE2619" t="s">
        <v>176</v>
      </c>
      <c r="AF2619" t="s">
        <v>63</v>
      </c>
      <c r="AG2619" t="s">
        <v>7406</v>
      </c>
      <c r="AH2619" t="s">
        <v>135</v>
      </c>
      <c r="AI2619" t="s">
        <v>7990</v>
      </c>
      <c r="AJ2619">
        <v>1</v>
      </c>
      <c r="AK2619" t="s">
        <v>1314</v>
      </c>
      <c r="AL2619">
        <v>5</v>
      </c>
      <c r="AM2619">
        <v>0</v>
      </c>
      <c r="AN2619" t="s">
        <v>60</v>
      </c>
      <c r="AT2619" s="1">
        <v>43587</v>
      </c>
      <c r="AU2619" t="s">
        <v>13224</v>
      </c>
      <c r="AW2619" t="s">
        <v>71</v>
      </c>
      <c r="AX2619" t="s">
        <v>72</v>
      </c>
    </row>
    <row r="2620" spans="1:50" hidden="1" x14ac:dyDescent="0.25">
      <c r="A2620" t="str">
        <f>INDEX('Community ID'!B:B,MATCH(M2620,'Community ID'!A:A,0))</f>
        <v>Los Gajitos</v>
      </c>
      <c r="B2620" t="str">
        <f>INDEX('Community ID'!$K:$K,MATCH('Environmental Data'!$N2620,'Community ID'!J:J,0))</f>
        <v>Constanza</v>
      </c>
      <c r="D2620" t="s">
        <v>7991</v>
      </c>
      <c r="F2620" t="s">
        <v>6656</v>
      </c>
      <c r="G2620" t="s">
        <v>173</v>
      </c>
      <c r="H2620" t="s">
        <v>7992</v>
      </c>
      <c r="I2620">
        <v>31</v>
      </c>
      <c r="J2620">
        <v>8295764557</v>
      </c>
      <c r="K2620" t="s">
        <v>76</v>
      </c>
      <c r="L2620" t="s">
        <v>127</v>
      </c>
      <c r="M2620" t="s">
        <v>5275</v>
      </c>
      <c r="N2620" t="s">
        <v>97</v>
      </c>
      <c r="T2620" t="s">
        <v>5754</v>
      </c>
      <c r="U2620" t="s">
        <v>56</v>
      </c>
      <c r="V2620">
        <v>18.906553136202401</v>
      </c>
      <c r="W2620">
        <v>-70.760474754563305</v>
      </c>
      <c r="X2620" t="s">
        <v>57</v>
      </c>
      <c r="Y2620" t="s">
        <v>57</v>
      </c>
      <c r="Z2620" t="s">
        <v>58</v>
      </c>
      <c r="AA2620" t="s">
        <v>155</v>
      </c>
      <c r="AC2620" t="s">
        <v>60</v>
      </c>
      <c r="AD2620" t="s">
        <v>156</v>
      </c>
      <c r="AE2620" t="s">
        <v>176</v>
      </c>
      <c r="AF2620" t="s">
        <v>63</v>
      </c>
      <c r="AG2620" t="s">
        <v>7406</v>
      </c>
      <c r="AH2620" t="s">
        <v>135</v>
      </c>
      <c r="AI2620" t="s">
        <v>326</v>
      </c>
      <c r="AJ2620">
        <v>1</v>
      </c>
      <c r="AK2620" t="s">
        <v>1314</v>
      </c>
      <c r="AL2620">
        <v>5</v>
      </c>
      <c r="AM2620">
        <v>0</v>
      </c>
      <c r="AN2620" t="s">
        <v>60</v>
      </c>
      <c r="AT2620" s="1">
        <v>43587</v>
      </c>
      <c r="AU2620" t="s">
        <v>13225</v>
      </c>
      <c r="AW2620" t="s">
        <v>71</v>
      </c>
      <c r="AX2620" t="s">
        <v>72</v>
      </c>
    </row>
    <row r="2621" spans="1:50" hidden="1" x14ac:dyDescent="0.25">
      <c r="A2621" t="str">
        <f>INDEX('Community ID'!B:B,MATCH(M2621,'Community ID'!A:A,0))</f>
        <v>Los Gajitos</v>
      </c>
      <c r="B2621" t="str">
        <f>INDEX('Community ID'!$K:$K,MATCH('Environmental Data'!$N2621,'Community ID'!J:J,0))</f>
        <v>Constanza</v>
      </c>
      <c r="D2621" t="s">
        <v>7734</v>
      </c>
      <c r="F2621" t="s">
        <v>7736</v>
      </c>
      <c r="G2621" t="s">
        <v>173</v>
      </c>
      <c r="H2621" s="1">
        <v>32822</v>
      </c>
      <c r="I2621">
        <v>32</v>
      </c>
      <c r="K2621" t="s">
        <v>76</v>
      </c>
      <c r="L2621" t="s">
        <v>127</v>
      </c>
      <c r="M2621" t="s">
        <v>5275</v>
      </c>
      <c r="N2621" t="s">
        <v>97</v>
      </c>
      <c r="T2621" t="s">
        <v>5754</v>
      </c>
      <c r="U2621" t="s">
        <v>56</v>
      </c>
      <c r="V2621">
        <v>18.90685199296</v>
      </c>
      <c r="W2621">
        <v>-70.760750100082404</v>
      </c>
      <c r="X2621" t="s">
        <v>82</v>
      </c>
      <c r="Y2621" t="s">
        <v>100</v>
      </c>
      <c r="Z2621" t="s">
        <v>58</v>
      </c>
      <c r="AA2621" t="s">
        <v>155</v>
      </c>
      <c r="AC2621" t="s">
        <v>61</v>
      </c>
      <c r="AD2621" t="s">
        <v>156</v>
      </c>
      <c r="AE2621" t="s">
        <v>157</v>
      </c>
      <c r="AF2621" t="s">
        <v>63</v>
      </c>
      <c r="AG2621" t="s">
        <v>135</v>
      </c>
      <c r="AH2621" t="s">
        <v>135</v>
      </c>
      <c r="AI2621" t="s">
        <v>65</v>
      </c>
      <c r="AJ2621">
        <v>1</v>
      </c>
      <c r="AK2621" t="s">
        <v>1314</v>
      </c>
      <c r="AL2621">
        <v>2</v>
      </c>
      <c r="AN2621" t="s">
        <v>60</v>
      </c>
      <c r="AT2621" s="1">
        <v>43587</v>
      </c>
      <c r="AU2621" t="s">
        <v>13226</v>
      </c>
      <c r="AW2621" t="s">
        <v>71</v>
      </c>
      <c r="AX2621" t="s">
        <v>72</v>
      </c>
    </row>
    <row r="2622" spans="1:50" hidden="1" x14ac:dyDescent="0.25">
      <c r="A2622" t="str">
        <f>INDEX('Community ID'!B:B,MATCH(M2622,'Community ID'!A:A,0))</f>
        <v>Los Gajitos</v>
      </c>
      <c r="B2622" t="str">
        <f>INDEX('Community ID'!$K:$K,MATCH('Environmental Data'!$N2622,'Community ID'!J:J,0))</f>
        <v>Constanza</v>
      </c>
      <c r="D2622" t="s">
        <v>7993</v>
      </c>
      <c r="F2622" t="s">
        <v>7994</v>
      </c>
      <c r="G2622" t="s">
        <v>173</v>
      </c>
      <c r="H2622" s="1">
        <v>25609</v>
      </c>
      <c r="I2622">
        <v>51</v>
      </c>
      <c r="K2622" t="s">
        <v>76</v>
      </c>
      <c r="L2622" t="s">
        <v>127</v>
      </c>
      <c r="M2622" t="s">
        <v>5275</v>
      </c>
      <c r="N2622" t="s">
        <v>97</v>
      </c>
      <c r="T2622" t="s">
        <v>5754</v>
      </c>
      <c r="U2622" t="s">
        <v>56</v>
      </c>
      <c r="V2622">
        <v>18.906062585319301</v>
      </c>
      <c r="W2622">
        <v>-70.759698841786701</v>
      </c>
      <c r="X2622" t="s">
        <v>196</v>
      </c>
      <c r="Y2622" t="s">
        <v>196</v>
      </c>
      <c r="Z2622" t="s">
        <v>58</v>
      </c>
      <c r="AA2622" t="s">
        <v>84</v>
      </c>
      <c r="AC2622" t="s">
        <v>60</v>
      </c>
      <c r="AD2622" t="s">
        <v>156</v>
      </c>
      <c r="AE2622" t="s">
        <v>176</v>
      </c>
      <c r="AF2622" t="s">
        <v>63</v>
      </c>
      <c r="AG2622" t="s">
        <v>135</v>
      </c>
      <c r="AH2622" t="s">
        <v>135</v>
      </c>
      <c r="AI2622" t="s">
        <v>7995</v>
      </c>
      <c r="AJ2622">
        <v>1</v>
      </c>
      <c r="AK2622" t="s">
        <v>1314</v>
      </c>
      <c r="AL2622">
        <v>2</v>
      </c>
      <c r="AM2622">
        <v>0</v>
      </c>
      <c r="AN2622" t="s">
        <v>60</v>
      </c>
      <c r="AT2622" s="1">
        <v>43587</v>
      </c>
      <c r="AU2622" t="s">
        <v>13227</v>
      </c>
      <c r="AW2622" t="s">
        <v>71</v>
      </c>
      <c r="AX2622" t="s">
        <v>72</v>
      </c>
    </row>
    <row r="2623" spans="1:50" hidden="1" x14ac:dyDescent="0.25">
      <c r="A2623" t="str">
        <f>INDEX('Community ID'!B:B,MATCH(M2623,'Community ID'!A:A,0))</f>
        <v>Los Gajitos</v>
      </c>
      <c r="B2623" t="str">
        <f>INDEX('Community ID'!$K:$K,MATCH('Environmental Data'!$N2623,'Community ID'!J:J,0))</f>
        <v>Constanza</v>
      </c>
      <c r="D2623" t="s">
        <v>7996</v>
      </c>
      <c r="F2623" t="s">
        <v>1875</v>
      </c>
      <c r="G2623" t="s">
        <v>173</v>
      </c>
      <c r="H2623" t="s">
        <v>7997</v>
      </c>
      <c r="I2623">
        <v>25</v>
      </c>
      <c r="J2623">
        <v>8293107729</v>
      </c>
      <c r="K2623" t="s">
        <v>76</v>
      </c>
      <c r="L2623" t="s">
        <v>7952</v>
      </c>
      <c r="M2623" t="s">
        <v>5275</v>
      </c>
      <c r="N2623" t="s">
        <v>97</v>
      </c>
      <c r="T2623" t="s">
        <v>5754</v>
      </c>
      <c r="U2623" t="s">
        <v>56</v>
      </c>
      <c r="V2623">
        <v>18.906080338590101</v>
      </c>
      <c r="W2623">
        <v>-70.759684254982503</v>
      </c>
      <c r="X2623" t="s">
        <v>57</v>
      </c>
      <c r="Y2623" t="s">
        <v>275</v>
      </c>
      <c r="Z2623" t="s">
        <v>58</v>
      </c>
      <c r="AA2623" t="s">
        <v>84</v>
      </c>
      <c r="AC2623" t="s">
        <v>60</v>
      </c>
      <c r="AD2623" t="s">
        <v>156</v>
      </c>
      <c r="AE2623" t="s">
        <v>157</v>
      </c>
      <c r="AF2623" t="s">
        <v>111</v>
      </c>
      <c r="AG2623" t="s">
        <v>135</v>
      </c>
      <c r="AH2623" t="s">
        <v>135</v>
      </c>
      <c r="AI2623" t="s">
        <v>5811</v>
      </c>
      <c r="AJ2623">
        <v>1</v>
      </c>
      <c r="AK2623" t="s">
        <v>1314</v>
      </c>
      <c r="AL2623">
        <v>4</v>
      </c>
      <c r="AM2623">
        <v>1</v>
      </c>
      <c r="AN2623" t="s">
        <v>60</v>
      </c>
      <c r="AT2623" s="1">
        <v>43587</v>
      </c>
      <c r="AU2623" t="s">
        <v>13228</v>
      </c>
      <c r="AW2623" t="s">
        <v>71</v>
      </c>
      <c r="AX2623" t="s">
        <v>72</v>
      </c>
    </row>
    <row r="2624" spans="1:50" hidden="1" x14ac:dyDescent="0.25">
      <c r="A2624" t="str">
        <f>INDEX('Community ID'!B:B,MATCH(M2624,'Community ID'!A:A,0))</f>
        <v>Los Gajitos</v>
      </c>
      <c r="B2624" t="str">
        <f>INDEX('Community ID'!$K:$K,MATCH('Environmental Data'!$N2624,'Community ID'!J:J,0))</f>
        <v>Constanza</v>
      </c>
      <c r="D2624" t="s">
        <v>7922</v>
      </c>
      <c r="G2624" t="s">
        <v>173</v>
      </c>
      <c r="H2624" t="s">
        <v>7923</v>
      </c>
      <c r="I2624">
        <v>62</v>
      </c>
      <c r="J2624">
        <v>8297736722</v>
      </c>
      <c r="K2624" t="s">
        <v>76</v>
      </c>
      <c r="L2624" t="s">
        <v>127</v>
      </c>
      <c r="M2624" t="s">
        <v>5275</v>
      </c>
      <c r="N2624" t="s">
        <v>97</v>
      </c>
      <c r="T2624" t="s">
        <v>5754</v>
      </c>
      <c r="U2624" t="s">
        <v>56</v>
      </c>
      <c r="V2624">
        <v>18.9062455622655</v>
      </c>
      <c r="W2624">
        <v>-70.759833455151593</v>
      </c>
      <c r="X2624" t="s">
        <v>82</v>
      </c>
      <c r="Y2624" t="s">
        <v>82</v>
      </c>
      <c r="Z2624" t="s">
        <v>58</v>
      </c>
      <c r="AA2624" t="s">
        <v>155</v>
      </c>
      <c r="AC2624" t="s">
        <v>60</v>
      </c>
      <c r="AD2624" t="s">
        <v>156</v>
      </c>
      <c r="AE2624" t="s">
        <v>157</v>
      </c>
      <c r="AF2624" t="s">
        <v>86</v>
      </c>
      <c r="AG2624" t="s">
        <v>5270</v>
      </c>
      <c r="AH2624" t="s">
        <v>135</v>
      </c>
      <c r="AI2624" t="s">
        <v>5811</v>
      </c>
      <c r="AJ2624">
        <v>1</v>
      </c>
      <c r="AK2624" t="s">
        <v>1314</v>
      </c>
      <c r="AL2624">
        <v>2</v>
      </c>
      <c r="AM2624">
        <v>0</v>
      </c>
      <c r="AN2624" t="s">
        <v>60</v>
      </c>
      <c r="AT2624" s="1">
        <v>43587</v>
      </c>
      <c r="AU2624" t="s">
        <v>13229</v>
      </c>
      <c r="AW2624" t="s">
        <v>71</v>
      </c>
      <c r="AX2624" t="s">
        <v>72</v>
      </c>
    </row>
    <row r="2625" spans="1:50" hidden="1" x14ac:dyDescent="0.25">
      <c r="A2625" t="str">
        <f>INDEX('Community ID'!B:B,MATCH(M2625,'Community ID'!A:A,0))</f>
        <v>Los Gajitos</v>
      </c>
      <c r="B2625" t="str">
        <f>INDEX('Community ID'!$K:$K,MATCH('Environmental Data'!$N2625,'Community ID'!J:J,0))</f>
        <v>Constanza</v>
      </c>
      <c r="D2625" t="s">
        <v>7998</v>
      </c>
      <c r="F2625" t="s">
        <v>2426</v>
      </c>
      <c r="G2625" t="s">
        <v>173</v>
      </c>
      <c r="H2625" s="1">
        <v>32481</v>
      </c>
      <c r="I2625">
        <v>33</v>
      </c>
      <c r="K2625" t="s">
        <v>76</v>
      </c>
      <c r="L2625" t="s">
        <v>7999</v>
      </c>
      <c r="M2625" t="s">
        <v>5275</v>
      </c>
      <c r="N2625" t="s">
        <v>97</v>
      </c>
      <c r="O2625" t="s">
        <v>98</v>
      </c>
      <c r="T2625" t="s">
        <v>5754</v>
      </c>
      <c r="U2625" t="s">
        <v>56</v>
      </c>
      <c r="V2625">
        <v>18.9062563330111</v>
      </c>
      <c r="W2625">
        <v>-70.759816188431103</v>
      </c>
      <c r="X2625" t="s">
        <v>100</v>
      </c>
      <c r="Y2625" t="s">
        <v>100</v>
      </c>
      <c r="Z2625" t="s">
        <v>58</v>
      </c>
      <c r="AA2625" t="s">
        <v>84</v>
      </c>
      <c r="AC2625" t="s">
        <v>60</v>
      </c>
      <c r="AD2625" t="s">
        <v>156</v>
      </c>
      <c r="AE2625" t="s">
        <v>157</v>
      </c>
      <c r="AF2625" t="s">
        <v>111</v>
      </c>
      <c r="AG2625" t="s">
        <v>5270</v>
      </c>
      <c r="AH2625" t="s">
        <v>135</v>
      </c>
      <c r="AI2625" t="s">
        <v>8000</v>
      </c>
      <c r="AJ2625">
        <v>1</v>
      </c>
      <c r="AK2625" t="s">
        <v>1314</v>
      </c>
      <c r="AL2625">
        <v>6</v>
      </c>
      <c r="AM2625">
        <v>0</v>
      </c>
      <c r="AN2625" t="s">
        <v>60</v>
      </c>
      <c r="AT2625" s="1">
        <v>43587</v>
      </c>
      <c r="AU2625" t="s">
        <v>13230</v>
      </c>
      <c r="AW2625" t="s">
        <v>71</v>
      </c>
      <c r="AX2625" t="s">
        <v>72</v>
      </c>
    </row>
    <row r="2626" spans="1:50" hidden="1" x14ac:dyDescent="0.25">
      <c r="A2626" t="str">
        <f>INDEX('Community ID'!B:B,MATCH(M2626,'Community ID'!A:A,0))</f>
        <v>Los Gajitos</v>
      </c>
      <c r="B2626" t="str">
        <f>INDEX('Community ID'!$K:$K,MATCH('Environmental Data'!$N2626,'Community ID'!J:J,0))</f>
        <v>Constanza</v>
      </c>
      <c r="D2626" t="s">
        <v>8001</v>
      </c>
      <c r="F2626" t="s">
        <v>2087</v>
      </c>
      <c r="G2626" t="s">
        <v>173</v>
      </c>
      <c r="H2626" s="1">
        <v>29770</v>
      </c>
      <c r="I2626">
        <v>40</v>
      </c>
      <c r="K2626" t="s">
        <v>76</v>
      </c>
      <c r="L2626" t="s">
        <v>7949</v>
      </c>
      <c r="M2626" t="s">
        <v>5275</v>
      </c>
      <c r="N2626" t="s">
        <v>97</v>
      </c>
      <c r="O2626" t="s">
        <v>98</v>
      </c>
      <c r="T2626" t="s">
        <v>5754</v>
      </c>
      <c r="U2626" t="s">
        <v>56</v>
      </c>
      <c r="V2626">
        <v>18.906107344682201</v>
      </c>
      <c r="W2626">
        <v>-70.759897157615697</v>
      </c>
      <c r="X2626" t="s">
        <v>275</v>
      </c>
      <c r="Y2626" t="s">
        <v>275</v>
      </c>
      <c r="Z2626" t="s">
        <v>58</v>
      </c>
      <c r="AA2626" t="s">
        <v>84</v>
      </c>
      <c r="AC2626" t="s">
        <v>60</v>
      </c>
      <c r="AD2626" t="s">
        <v>156</v>
      </c>
      <c r="AE2626" t="s">
        <v>176</v>
      </c>
      <c r="AF2626" t="s">
        <v>63</v>
      </c>
      <c r="AG2626" t="s">
        <v>5270</v>
      </c>
      <c r="AH2626" t="s">
        <v>135</v>
      </c>
      <c r="AI2626" t="s">
        <v>5500</v>
      </c>
      <c r="AJ2626">
        <v>1</v>
      </c>
      <c r="AK2626" t="s">
        <v>1314</v>
      </c>
      <c r="AL2626">
        <v>5</v>
      </c>
      <c r="AM2626">
        <v>0</v>
      </c>
      <c r="AN2626" t="s">
        <v>60</v>
      </c>
      <c r="AT2626" s="1">
        <v>43587</v>
      </c>
      <c r="AU2626" t="s">
        <v>13231</v>
      </c>
      <c r="AW2626" t="s">
        <v>71</v>
      </c>
      <c r="AX2626" t="s">
        <v>72</v>
      </c>
    </row>
    <row r="2627" spans="1:50" hidden="1" x14ac:dyDescent="0.25">
      <c r="A2627" t="str">
        <f>INDEX('Community ID'!B:B,MATCH(M2627,'Community ID'!A:A,0))</f>
        <v>Los Gajitos</v>
      </c>
      <c r="B2627" t="str">
        <f>INDEX('Community ID'!$K:$K,MATCH('Environmental Data'!$N2627,'Community ID'!J:J,0))</f>
        <v>Constanza</v>
      </c>
      <c r="D2627" t="s">
        <v>8002</v>
      </c>
      <c r="F2627" t="s">
        <v>8003</v>
      </c>
      <c r="G2627" t="s">
        <v>173</v>
      </c>
      <c r="H2627" t="s">
        <v>8004</v>
      </c>
      <c r="I2627">
        <v>72</v>
      </c>
      <c r="K2627" t="s">
        <v>76</v>
      </c>
      <c r="L2627" t="s">
        <v>127</v>
      </c>
      <c r="M2627" t="s">
        <v>5275</v>
      </c>
      <c r="N2627" t="s">
        <v>97</v>
      </c>
      <c r="O2627" t="s">
        <v>98</v>
      </c>
      <c r="T2627" t="s">
        <v>5754</v>
      </c>
      <c r="U2627" t="s">
        <v>56</v>
      </c>
      <c r="V2627">
        <v>18.906325609440799</v>
      </c>
      <c r="W2627">
        <v>-70.759843010521195</v>
      </c>
      <c r="X2627" t="s">
        <v>82</v>
      </c>
      <c r="Y2627" t="s">
        <v>82</v>
      </c>
      <c r="Z2627" t="s">
        <v>58</v>
      </c>
      <c r="AA2627" t="s">
        <v>84</v>
      </c>
      <c r="AC2627" t="s">
        <v>60</v>
      </c>
      <c r="AD2627" t="s">
        <v>156</v>
      </c>
      <c r="AE2627" t="s">
        <v>157</v>
      </c>
      <c r="AF2627" t="s">
        <v>111</v>
      </c>
      <c r="AG2627" t="s">
        <v>5270</v>
      </c>
      <c r="AH2627" t="s">
        <v>135</v>
      </c>
      <c r="AI2627" t="s">
        <v>8005</v>
      </c>
      <c r="AJ2627">
        <v>1</v>
      </c>
      <c r="AK2627" t="s">
        <v>1314</v>
      </c>
      <c r="AL2627">
        <v>2</v>
      </c>
      <c r="AM2627">
        <v>0</v>
      </c>
      <c r="AN2627" t="s">
        <v>60</v>
      </c>
      <c r="AT2627" s="1">
        <v>43587</v>
      </c>
      <c r="AU2627" t="s">
        <v>13232</v>
      </c>
      <c r="AW2627" t="s">
        <v>71</v>
      </c>
      <c r="AX2627" t="s">
        <v>72</v>
      </c>
    </row>
    <row r="2628" spans="1:50" hidden="1" x14ac:dyDescent="0.25">
      <c r="A2628" t="str">
        <f>INDEX('Community ID'!B:B,MATCH(M2628,'Community ID'!A:A,0))</f>
        <v>Los Gajitos</v>
      </c>
      <c r="B2628" t="str">
        <f>INDEX('Community ID'!$K:$K,MATCH('Environmental Data'!$N2628,'Community ID'!J:J,0))</f>
        <v>Constanza</v>
      </c>
      <c r="D2628" t="s">
        <v>8006</v>
      </c>
      <c r="G2628" t="s">
        <v>173</v>
      </c>
      <c r="H2628" t="s">
        <v>8007</v>
      </c>
      <c r="I2628">
        <v>47</v>
      </c>
      <c r="K2628" t="s">
        <v>76</v>
      </c>
      <c r="L2628" t="s">
        <v>8008</v>
      </c>
      <c r="M2628" t="s">
        <v>5275</v>
      </c>
      <c r="N2628" t="s">
        <v>97</v>
      </c>
      <c r="O2628" t="s">
        <v>98</v>
      </c>
      <c r="T2628" t="s">
        <v>5754</v>
      </c>
      <c r="U2628" t="s">
        <v>56</v>
      </c>
      <c r="V2628">
        <v>18.906419685829199</v>
      </c>
      <c r="W2628">
        <v>-70.759972700855002</v>
      </c>
      <c r="X2628" t="s">
        <v>82</v>
      </c>
      <c r="Y2628" t="s">
        <v>82</v>
      </c>
      <c r="Z2628" t="s">
        <v>58</v>
      </c>
      <c r="AA2628" t="s">
        <v>84</v>
      </c>
      <c r="AC2628" t="s">
        <v>60</v>
      </c>
      <c r="AD2628" t="s">
        <v>156</v>
      </c>
      <c r="AE2628" t="s">
        <v>157</v>
      </c>
      <c r="AF2628" t="s">
        <v>395</v>
      </c>
      <c r="AG2628" t="s">
        <v>5270</v>
      </c>
      <c r="AH2628" t="s">
        <v>8009</v>
      </c>
      <c r="AI2628" t="s">
        <v>5500</v>
      </c>
      <c r="AJ2628">
        <v>1</v>
      </c>
      <c r="AK2628" t="s">
        <v>1314</v>
      </c>
      <c r="AL2628">
        <v>4</v>
      </c>
      <c r="AM2628">
        <v>0</v>
      </c>
      <c r="AN2628" t="s">
        <v>60</v>
      </c>
      <c r="AT2628" s="1">
        <v>43587</v>
      </c>
      <c r="AU2628" t="s">
        <v>13233</v>
      </c>
      <c r="AW2628" t="s">
        <v>71</v>
      </c>
      <c r="AX2628" t="s">
        <v>72</v>
      </c>
    </row>
    <row r="2629" spans="1:50" hidden="1" x14ac:dyDescent="0.25">
      <c r="A2629" t="str">
        <f>INDEX('Community ID'!B:B,MATCH(M2629,'Community ID'!A:A,0))</f>
        <v>Los Gajitos</v>
      </c>
      <c r="B2629" t="str">
        <f>INDEX('Community ID'!$K:$K,MATCH('Environmental Data'!$N2629,'Community ID'!J:J,0))</f>
        <v>Constanza</v>
      </c>
      <c r="D2629" t="s">
        <v>8010</v>
      </c>
      <c r="G2629" t="s">
        <v>151</v>
      </c>
      <c r="H2629" t="s">
        <v>8011</v>
      </c>
      <c r="I2629">
        <v>69</v>
      </c>
      <c r="K2629" t="s">
        <v>76</v>
      </c>
      <c r="L2629" t="s">
        <v>1707</v>
      </c>
      <c r="M2629" t="s">
        <v>5275</v>
      </c>
      <c r="N2629" t="s">
        <v>97</v>
      </c>
      <c r="O2629" t="s">
        <v>98</v>
      </c>
      <c r="S2629">
        <v>5300155990</v>
      </c>
      <c r="T2629" t="s">
        <v>5754</v>
      </c>
      <c r="U2629" t="s">
        <v>56</v>
      </c>
      <c r="V2629">
        <v>18.906329590844798</v>
      </c>
      <c r="W2629">
        <v>-70.760246012425696</v>
      </c>
      <c r="X2629" t="s">
        <v>82</v>
      </c>
      <c r="Y2629" t="s">
        <v>82</v>
      </c>
      <c r="Z2629" t="s">
        <v>58</v>
      </c>
      <c r="AA2629" t="s">
        <v>84</v>
      </c>
      <c r="AC2629" t="s">
        <v>60</v>
      </c>
      <c r="AD2629" t="s">
        <v>156</v>
      </c>
      <c r="AE2629" t="s">
        <v>157</v>
      </c>
      <c r="AF2629" t="s">
        <v>86</v>
      </c>
      <c r="AG2629" t="s">
        <v>5270</v>
      </c>
      <c r="AH2629" t="s">
        <v>135</v>
      </c>
      <c r="AI2629" t="s">
        <v>2713</v>
      </c>
      <c r="AJ2629">
        <v>1</v>
      </c>
      <c r="AK2629" t="s">
        <v>1314</v>
      </c>
      <c r="AL2629">
        <v>3</v>
      </c>
      <c r="AM2629">
        <v>0</v>
      </c>
      <c r="AN2629" t="s">
        <v>60</v>
      </c>
      <c r="AT2629" s="1">
        <v>43587</v>
      </c>
      <c r="AU2629" t="s">
        <v>13234</v>
      </c>
      <c r="AW2629" t="s">
        <v>71</v>
      </c>
      <c r="AX2629" t="s">
        <v>72</v>
      </c>
    </row>
    <row r="2630" spans="1:50" hidden="1" x14ac:dyDescent="0.25">
      <c r="A2630" t="str">
        <f>INDEX('Community ID'!B:B,MATCH(M2630,'Community ID'!A:A,0))</f>
        <v>Los Gajitos</v>
      </c>
      <c r="B2630" t="str">
        <f>INDEX('Community ID'!$K:$K,MATCH('Environmental Data'!$N2630,'Community ID'!J:J,0))</f>
        <v>Constanza</v>
      </c>
      <c r="D2630" t="s">
        <v>8012</v>
      </c>
      <c r="F2630" t="s">
        <v>5636</v>
      </c>
      <c r="G2630" t="s">
        <v>151</v>
      </c>
      <c r="H2630" t="s">
        <v>8013</v>
      </c>
      <c r="I2630">
        <v>25</v>
      </c>
      <c r="K2630" t="s">
        <v>76</v>
      </c>
      <c r="L2630" t="s">
        <v>2794</v>
      </c>
      <c r="M2630" t="s">
        <v>5275</v>
      </c>
      <c r="N2630" t="s">
        <v>97</v>
      </c>
      <c r="S2630">
        <v>40224091523</v>
      </c>
      <c r="T2630" t="s">
        <v>5754</v>
      </c>
      <c r="U2630" t="s">
        <v>56</v>
      </c>
      <c r="V2630">
        <v>18.9066541381356</v>
      </c>
      <c r="W2630">
        <v>-70.760427648267395</v>
      </c>
      <c r="X2630" t="s">
        <v>196</v>
      </c>
      <c r="Y2630" t="s">
        <v>100</v>
      </c>
      <c r="Z2630" t="s">
        <v>58</v>
      </c>
      <c r="AA2630" t="s">
        <v>84</v>
      </c>
      <c r="AC2630" t="s">
        <v>60</v>
      </c>
      <c r="AD2630" t="s">
        <v>156</v>
      </c>
      <c r="AE2630" t="s">
        <v>176</v>
      </c>
      <c r="AF2630" t="s">
        <v>63</v>
      </c>
      <c r="AG2630" t="s">
        <v>5270</v>
      </c>
      <c r="AH2630" t="s">
        <v>135</v>
      </c>
      <c r="AI2630" t="s">
        <v>5811</v>
      </c>
      <c r="AJ2630">
        <v>1</v>
      </c>
      <c r="AK2630" t="s">
        <v>1314</v>
      </c>
      <c r="AL2630">
        <v>1</v>
      </c>
      <c r="AM2630">
        <v>0</v>
      </c>
      <c r="AN2630" t="s">
        <v>60</v>
      </c>
      <c r="AT2630" s="1">
        <v>43587</v>
      </c>
      <c r="AU2630" t="s">
        <v>13235</v>
      </c>
      <c r="AW2630" t="s">
        <v>71</v>
      </c>
      <c r="AX2630" t="s">
        <v>72</v>
      </c>
    </row>
    <row r="2631" spans="1:50" hidden="1" x14ac:dyDescent="0.25">
      <c r="A2631" t="str">
        <f>INDEX('Community ID'!B:B,MATCH(M2631,'Community ID'!A:A,0))</f>
        <v>Los Gajitos</v>
      </c>
      <c r="B2631" t="str">
        <f>INDEX('Community ID'!$K:$K,MATCH('Environmental Data'!$N2631,'Community ID'!J:J,0))</f>
        <v>Constanza</v>
      </c>
      <c r="D2631" t="s">
        <v>8014</v>
      </c>
      <c r="F2631" t="s">
        <v>8015</v>
      </c>
      <c r="G2631" t="s">
        <v>173</v>
      </c>
      <c r="H2631" s="1">
        <v>17687</v>
      </c>
      <c r="I2631">
        <v>73</v>
      </c>
      <c r="J2631">
        <v>8498696938</v>
      </c>
      <c r="K2631" t="s">
        <v>76</v>
      </c>
      <c r="L2631" t="s">
        <v>108</v>
      </c>
      <c r="M2631" t="s">
        <v>5275</v>
      </c>
      <c r="N2631" t="s">
        <v>97</v>
      </c>
      <c r="O2631" t="s">
        <v>8016</v>
      </c>
      <c r="S2631">
        <v>5300119467</v>
      </c>
      <c r="T2631" t="s">
        <v>5754</v>
      </c>
      <c r="U2631" t="s">
        <v>56</v>
      </c>
      <c r="V2631">
        <v>18.906726241494301</v>
      </c>
      <c r="W2631">
        <v>-70.760663630944705</v>
      </c>
      <c r="X2631" t="s">
        <v>82</v>
      </c>
      <c r="Y2631" t="s">
        <v>82</v>
      </c>
      <c r="Z2631" t="s">
        <v>110</v>
      </c>
      <c r="AA2631" t="s">
        <v>155</v>
      </c>
      <c r="AC2631" t="s">
        <v>60</v>
      </c>
      <c r="AD2631" t="s">
        <v>156</v>
      </c>
      <c r="AE2631" t="s">
        <v>176</v>
      </c>
      <c r="AF2631" t="s">
        <v>395</v>
      </c>
      <c r="AG2631" t="s">
        <v>5270</v>
      </c>
      <c r="AH2631" t="s">
        <v>135</v>
      </c>
      <c r="AI2631" t="s">
        <v>8017</v>
      </c>
      <c r="AJ2631">
        <v>1</v>
      </c>
      <c r="AK2631" t="s">
        <v>1314</v>
      </c>
      <c r="AL2631">
        <v>1</v>
      </c>
      <c r="AM2631">
        <v>0</v>
      </c>
      <c r="AN2631" t="s">
        <v>60</v>
      </c>
      <c r="AT2631" s="1">
        <v>43587</v>
      </c>
      <c r="AU2631" t="s">
        <v>13236</v>
      </c>
      <c r="AW2631" t="s">
        <v>71</v>
      </c>
      <c r="AX2631" t="s">
        <v>72</v>
      </c>
    </row>
    <row r="2632" spans="1:50" hidden="1" x14ac:dyDescent="0.25">
      <c r="A2632" t="str">
        <f>INDEX('Community ID'!B:B,MATCH(M2632,'Community ID'!A:A,0))</f>
        <v>Los Gajitos</v>
      </c>
      <c r="B2632" t="str">
        <f>INDEX('Community ID'!$K:$K,MATCH('Environmental Data'!$N2632,'Community ID'!J:J,0))</f>
        <v>Constanza</v>
      </c>
      <c r="D2632" t="s">
        <v>8018</v>
      </c>
      <c r="F2632" t="s">
        <v>8019</v>
      </c>
      <c r="G2632" t="s">
        <v>151</v>
      </c>
      <c r="H2632" s="1">
        <v>27033</v>
      </c>
      <c r="I2632">
        <v>47</v>
      </c>
      <c r="J2632">
        <v>8498696938</v>
      </c>
      <c r="K2632" t="s">
        <v>76</v>
      </c>
      <c r="L2632" t="s">
        <v>2794</v>
      </c>
      <c r="M2632" t="s">
        <v>5275</v>
      </c>
      <c r="N2632" t="s">
        <v>97</v>
      </c>
      <c r="O2632" t="s">
        <v>5517</v>
      </c>
      <c r="S2632">
        <v>5300229282</v>
      </c>
      <c r="T2632" t="s">
        <v>5754</v>
      </c>
      <c r="U2632" t="s">
        <v>56</v>
      </c>
      <c r="V2632">
        <v>18.906482812034799</v>
      </c>
      <c r="W2632">
        <v>-70.7603203599068</v>
      </c>
      <c r="X2632" t="s">
        <v>82</v>
      </c>
      <c r="Y2632" t="s">
        <v>82</v>
      </c>
      <c r="Z2632" t="s">
        <v>110</v>
      </c>
      <c r="AA2632" t="s">
        <v>155</v>
      </c>
      <c r="AC2632" t="s">
        <v>60</v>
      </c>
      <c r="AD2632" t="s">
        <v>156</v>
      </c>
      <c r="AE2632" t="s">
        <v>176</v>
      </c>
      <c r="AF2632" t="s">
        <v>111</v>
      </c>
      <c r="AG2632" t="s">
        <v>5270</v>
      </c>
      <c r="AH2632" t="s">
        <v>135</v>
      </c>
      <c r="AI2632" t="s">
        <v>8020</v>
      </c>
      <c r="AJ2632">
        <v>1</v>
      </c>
      <c r="AK2632" t="s">
        <v>1314</v>
      </c>
      <c r="AL2632">
        <v>3</v>
      </c>
      <c r="AM2632">
        <v>0</v>
      </c>
      <c r="AN2632" t="s">
        <v>60</v>
      </c>
      <c r="AT2632" s="1">
        <v>43587</v>
      </c>
      <c r="AU2632" t="s">
        <v>13237</v>
      </c>
      <c r="AW2632" t="s">
        <v>71</v>
      </c>
      <c r="AX2632" t="s">
        <v>72</v>
      </c>
    </row>
    <row r="2633" spans="1:50" hidden="1" x14ac:dyDescent="0.25">
      <c r="A2633" t="str">
        <f>INDEX('Community ID'!B:B,MATCH(M2633,'Community ID'!A:A,0))</f>
        <v>Los Gajitos</v>
      </c>
      <c r="B2633" t="str">
        <f>INDEX('Community ID'!$K:$K,MATCH('Environmental Data'!$N2633,'Community ID'!J:J,0))</f>
        <v>Constanza</v>
      </c>
      <c r="D2633" t="s">
        <v>8021</v>
      </c>
      <c r="G2633" t="s">
        <v>151</v>
      </c>
      <c r="H2633" t="s">
        <v>8022</v>
      </c>
      <c r="I2633">
        <v>33</v>
      </c>
      <c r="J2633">
        <v>8099934380</v>
      </c>
      <c r="K2633" t="s">
        <v>76</v>
      </c>
      <c r="L2633" t="s">
        <v>7952</v>
      </c>
      <c r="M2633" t="s">
        <v>5275</v>
      </c>
      <c r="N2633" t="s">
        <v>97</v>
      </c>
      <c r="O2633" t="s">
        <v>98</v>
      </c>
      <c r="S2633">
        <v>5300399895</v>
      </c>
      <c r="T2633" t="s">
        <v>5754</v>
      </c>
      <c r="U2633" t="s">
        <v>56</v>
      </c>
      <c r="V2633">
        <v>18.905690135451799</v>
      </c>
      <c r="W2633">
        <v>-70.762370741060707</v>
      </c>
      <c r="X2633" t="s">
        <v>57</v>
      </c>
      <c r="Y2633" t="s">
        <v>57</v>
      </c>
      <c r="Z2633" t="s">
        <v>58</v>
      </c>
      <c r="AA2633" t="s">
        <v>84</v>
      </c>
      <c r="AC2633" t="s">
        <v>60</v>
      </c>
      <c r="AD2633" t="s">
        <v>181</v>
      </c>
      <c r="AE2633" t="s">
        <v>176</v>
      </c>
      <c r="AF2633" t="s">
        <v>63</v>
      </c>
      <c r="AG2633" t="s">
        <v>5270</v>
      </c>
      <c r="AH2633" t="s">
        <v>135</v>
      </c>
      <c r="AI2633" t="s">
        <v>8024</v>
      </c>
      <c r="AJ2633">
        <v>2</v>
      </c>
      <c r="AK2633" t="s">
        <v>103</v>
      </c>
      <c r="AL2633">
        <v>3</v>
      </c>
      <c r="AM2633">
        <v>1</v>
      </c>
      <c r="AN2633" t="s">
        <v>60</v>
      </c>
      <c r="AT2633" s="1">
        <v>43586</v>
      </c>
      <c r="AU2633" t="s">
        <v>13238</v>
      </c>
      <c r="AW2633" t="s">
        <v>71</v>
      </c>
      <c r="AX2633" t="s">
        <v>72</v>
      </c>
    </row>
    <row r="2634" spans="1:50" hidden="1" x14ac:dyDescent="0.25">
      <c r="A2634" t="str">
        <f>INDEX('Community ID'!B:B,MATCH(M2634,'Community ID'!A:A,0))</f>
        <v>Los Gajitos</v>
      </c>
      <c r="B2634" t="str">
        <f>INDEX('Community ID'!$K:$K,MATCH('Environmental Data'!$N2634,'Community ID'!J:J,0))</f>
        <v>Constanza</v>
      </c>
      <c r="D2634" t="s">
        <v>8025</v>
      </c>
      <c r="G2634" t="s">
        <v>173</v>
      </c>
      <c r="H2634" s="1">
        <v>23712</v>
      </c>
      <c r="I2634">
        <v>57</v>
      </c>
      <c r="K2634" t="s">
        <v>76</v>
      </c>
      <c r="L2634" t="s">
        <v>6436</v>
      </c>
      <c r="M2634" t="s">
        <v>5275</v>
      </c>
      <c r="N2634" t="s">
        <v>97</v>
      </c>
      <c r="O2634" t="s">
        <v>98</v>
      </c>
      <c r="T2634" t="s">
        <v>5754</v>
      </c>
      <c r="U2634" t="s">
        <v>56</v>
      </c>
      <c r="V2634">
        <v>18.905584697981102</v>
      </c>
      <c r="W2634">
        <v>-70.761206458077396</v>
      </c>
      <c r="X2634" t="s">
        <v>100</v>
      </c>
      <c r="Y2634" t="s">
        <v>100</v>
      </c>
      <c r="Z2634" t="s">
        <v>58</v>
      </c>
      <c r="AA2634" t="s">
        <v>155</v>
      </c>
      <c r="AC2634" t="s">
        <v>60</v>
      </c>
      <c r="AD2634" t="s">
        <v>156</v>
      </c>
      <c r="AE2634" t="s">
        <v>176</v>
      </c>
      <c r="AF2634" t="s">
        <v>63</v>
      </c>
      <c r="AG2634" t="s">
        <v>135</v>
      </c>
      <c r="AH2634" t="s">
        <v>5248</v>
      </c>
      <c r="AI2634" t="s">
        <v>8026</v>
      </c>
      <c r="AJ2634">
        <v>2</v>
      </c>
      <c r="AK2634" t="s">
        <v>103</v>
      </c>
      <c r="AL2634">
        <v>1</v>
      </c>
      <c r="AM2634">
        <v>0</v>
      </c>
      <c r="AN2634" t="s">
        <v>60</v>
      </c>
      <c r="AT2634" s="1">
        <v>43586</v>
      </c>
      <c r="AU2634" t="s">
        <v>13239</v>
      </c>
      <c r="AW2634" t="s">
        <v>71</v>
      </c>
      <c r="AX2634" t="s">
        <v>72</v>
      </c>
    </row>
    <row r="2635" spans="1:50" hidden="1" x14ac:dyDescent="0.25">
      <c r="A2635" t="str">
        <f>INDEX('Community ID'!B:B,MATCH(M2635,'Community ID'!A:A,0))</f>
        <v>Los Gajitos</v>
      </c>
      <c r="B2635" t="str">
        <f>INDEX('Community ID'!$K:$K,MATCH('Environmental Data'!$N2635,'Community ID'!J:J,0))</f>
        <v>Constanza</v>
      </c>
      <c r="D2635" t="s">
        <v>8027</v>
      </c>
      <c r="F2635" t="s">
        <v>8028</v>
      </c>
      <c r="G2635" t="s">
        <v>151</v>
      </c>
      <c r="H2635" s="1">
        <v>24663</v>
      </c>
      <c r="I2635">
        <v>54</v>
      </c>
      <c r="J2635">
        <v>8498174758</v>
      </c>
      <c r="K2635" t="s">
        <v>76</v>
      </c>
      <c r="L2635" t="s">
        <v>8029</v>
      </c>
      <c r="M2635" t="s">
        <v>5275</v>
      </c>
      <c r="N2635" t="s">
        <v>97</v>
      </c>
      <c r="O2635" t="s">
        <v>98</v>
      </c>
      <c r="S2635">
        <v>5300122149</v>
      </c>
      <c r="T2635" t="s">
        <v>5754</v>
      </c>
      <c r="U2635" t="s">
        <v>56</v>
      </c>
      <c r="V2635">
        <v>18.905177498253899</v>
      </c>
      <c r="W2635">
        <v>-70.760996192759606</v>
      </c>
      <c r="X2635" t="s">
        <v>57</v>
      </c>
      <c r="Y2635" t="s">
        <v>57</v>
      </c>
      <c r="Z2635" t="s">
        <v>58</v>
      </c>
      <c r="AA2635" t="s">
        <v>84</v>
      </c>
      <c r="AC2635" t="s">
        <v>60</v>
      </c>
      <c r="AD2635" t="s">
        <v>156</v>
      </c>
      <c r="AE2635" t="s">
        <v>176</v>
      </c>
      <c r="AF2635" t="s">
        <v>63</v>
      </c>
      <c r="AG2635" t="s">
        <v>135</v>
      </c>
      <c r="AH2635" t="s">
        <v>135</v>
      </c>
      <c r="AI2635" t="s">
        <v>8030</v>
      </c>
      <c r="AJ2635">
        <v>1</v>
      </c>
      <c r="AK2635" t="s">
        <v>103</v>
      </c>
      <c r="AL2635">
        <v>4</v>
      </c>
      <c r="AM2635">
        <v>0</v>
      </c>
      <c r="AN2635" t="s">
        <v>60</v>
      </c>
      <c r="AT2635" s="1">
        <v>43586</v>
      </c>
      <c r="AU2635" t="s">
        <v>13240</v>
      </c>
      <c r="AW2635" t="s">
        <v>71</v>
      </c>
      <c r="AX2635" t="s">
        <v>72</v>
      </c>
    </row>
    <row r="2636" spans="1:50" hidden="1" x14ac:dyDescent="0.25">
      <c r="A2636" t="str">
        <f>INDEX('Community ID'!B:B,MATCH(M2636,'Community ID'!A:A,0))</f>
        <v>Los Gajitos</v>
      </c>
      <c r="B2636" t="str">
        <f>INDEX('Community ID'!$K:$K,MATCH('Environmental Data'!$N2636,'Community ID'!J:J,0))</f>
        <v>Constanza</v>
      </c>
      <c r="D2636" t="s">
        <v>8031</v>
      </c>
      <c r="G2636" t="s">
        <v>173</v>
      </c>
      <c r="H2636" t="s">
        <v>8032</v>
      </c>
      <c r="I2636">
        <v>37</v>
      </c>
      <c r="K2636" t="s">
        <v>76</v>
      </c>
      <c r="L2636" t="s">
        <v>108</v>
      </c>
      <c r="M2636" t="s">
        <v>5275</v>
      </c>
      <c r="N2636" t="s">
        <v>97</v>
      </c>
      <c r="O2636" t="s">
        <v>98</v>
      </c>
      <c r="T2636" t="s">
        <v>5754</v>
      </c>
      <c r="U2636" t="s">
        <v>56</v>
      </c>
      <c r="V2636">
        <v>18.904682756419199</v>
      </c>
      <c r="W2636">
        <v>-70.761459879642999</v>
      </c>
      <c r="X2636" t="s">
        <v>100</v>
      </c>
      <c r="Y2636" t="s">
        <v>275</v>
      </c>
      <c r="Z2636" t="s">
        <v>58</v>
      </c>
      <c r="AA2636" t="s">
        <v>84</v>
      </c>
      <c r="AC2636" t="s">
        <v>60</v>
      </c>
      <c r="AD2636" t="s">
        <v>156</v>
      </c>
      <c r="AE2636" t="s">
        <v>157</v>
      </c>
      <c r="AF2636" t="s">
        <v>86</v>
      </c>
      <c r="AG2636" t="s">
        <v>135</v>
      </c>
      <c r="AH2636" t="s">
        <v>135</v>
      </c>
      <c r="AI2636" t="s">
        <v>8033</v>
      </c>
      <c r="AJ2636">
        <v>1</v>
      </c>
      <c r="AK2636" t="s">
        <v>1314</v>
      </c>
      <c r="AL2636">
        <v>2</v>
      </c>
      <c r="AM2636">
        <v>0</v>
      </c>
      <c r="AN2636" t="s">
        <v>60</v>
      </c>
      <c r="AT2636" s="1">
        <v>43586</v>
      </c>
      <c r="AU2636" t="s">
        <v>13241</v>
      </c>
      <c r="AW2636" t="s">
        <v>71</v>
      </c>
      <c r="AX2636" t="s">
        <v>72</v>
      </c>
    </row>
    <row r="2637" spans="1:50" hidden="1" x14ac:dyDescent="0.25">
      <c r="A2637" t="str">
        <f>INDEX('Community ID'!B:B,MATCH(M2637,'Community ID'!A:A,0))</f>
        <v>Los Gajitos</v>
      </c>
      <c r="B2637" t="str">
        <f>INDEX('Community ID'!$K:$K,MATCH('Environmental Data'!$N2637,'Community ID'!J:J,0))</f>
        <v>Constanza</v>
      </c>
      <c r="D2637" t="s">
        <v>8034</v>
      </c>
      <c r="F2637" t="s">
        <v>61</v>
      </c>
      <c r="G2637" t="s">
        <v>151</v>
      </c>
      <c r="H2637" t="s">
        <v>8035</v>
      </c>
      <c r="I2637">
        <v>51</v>
      </c>
      <c r="K2637" t="s">
        <v>76</v>
      </c>
      <c r="L2637" t="s">
        <v>8036</v>
      </c>
      <c r="M2637" t="s">
        <v>8037</v>
      </c>
      <c r="N2637" t="s">
        <v>97</v>
      </c>
      <c r="O2637" t="s">
        <v>98</v>
      </c>
      <c r="S2637">
        <v>530024695</v>
      </c>
      <c r="T2637" t="s">
        <v>5754</v>
      </c>
      <c r="U2637" t="s">
        <v>56</v>
      </c>
      <c r="V2637">
        <v>18.904717616247801</v>
      </c>
      <c r="W2637">
        <v>-70.761447838744303</v>
      </c>
      <c r="X2637" t="s">
        <v>275</v>
      </c>
      <c r="Y2637" t="s">
        <v>275</v>
      </c>
      <c r="Z2637" t="s">
        <v>58</v>
      </c>
      <c r="AA2637" t="s">
        <v>84</v>
      </c>
      <c r="AC2637" t="s">
        <v>61</v>
      </c>
      <c r="AD2637" t="s">
        <v>156</v>
      </c>
      <c r="AE2637" t="s">
        <v>157</v>
      </c>
      <c r="AF2637" t="s">
        <v>86</v>
      </c>
      <c r="AG2637" t="s">
        <v>5270</v>
      </c>
      <c r="AH2637" t="s">
        <v>135</v>
      </c>
      <c r="AI2637" t="s">
        <v>8038</v>
      </c>
      <c r="AJ2637">
        <v>1</v>
      </c>
      <c r="AK2637" t="s">
        <v>103</v>
      </c>
      <c r="AL2637">
        <v>3</v>
      </c>
      <c r="AM2637">
        <v>0</v>
      </c>
      <c r="AN2637" t="s">
        <v>60</v>
      </c>
      <c r="AT2637" s="1">
        <v>43586</v>
      </c>
      <c r="AU2637" t="s">
        <v>13242</v>
      </c>
      <c r="AW2637" t="s">
        <v>71</v>
      </c>
      <c r="AX2637" t="s">
        <v>72</v>
      </c>
    </row>
    <row r="2638" spans="1:50" hidden="1" x14ac:dyDescent="0.25">
      <c r="A2638" t="str">
        <f>INDEX('Community ID'!B:B,MATCH(M2638,'Community ID'!A:A,0))</f>
        <v>Los Gajitos</v>
      </c>
      <c r="B2638" t="str">
        <f>INDEX('Community ID'!$K:$K,MATCH('Environmental Data'!$N2638,'Community ID'!J:J,0))</f>
        <v>Constanza</v>
      </c>
      <c r="D2638" t="s">
        <v>8039</v>
      </c>
      <c r="F2638" t="s">
        <v>1745</v>
      </c>
      <c r="G2638" t="s">
        <v>173</v>
      </c>
      <c r="H2638" s="1">
        <v>33211</v>
      </c>
      <c r="I2638">
        <v>31</v>
      </c>
      <c r="K2638" t="s">
        <v>76</v>
      </c>
      <c r="L2638" t="s">
        <v>108</v>
      </c>
      <c r="M2638" t="s">
        <v>5275</v>
      </c>
      <c r="N2638" t="s">
        <v>97</v>
      </c>
      <c r="O2638" t="s">
        <v>147</v>
      </c>
      <c r="S2638">
        <v>40243982127</v>
      </c>
      <c r="T2638" t="s">
        <v>5754</v>
      </c>
      <c r="U2638" t="s">
        <v>56</v>
      </c>
      <c r="V2638">
        <v>18.904632255452501</v>
      </c>
      <c r="W2638">
        <v>-70.761022092840406</v>
      </c>
      <c r="X2638" t="s">
        <v>100</v>
      </c>
      <c r="Y2638" t="s">
        <v>275</v>
      </c>
      <c r="Z2638" t="s">
        <v>58</v>
      </c>
      <c r="AA2638" t="s">
        <v>84</v>
      </c>
      <c r="AC2638" t="s">
        <v>61</v>
      </c>
      <c r="AD2638" t="s">
        <v>156</v>
      </c>
      <c r="AE2638" t="s">
        <v>157</v>
      </c>
      <c r="AF2638" t="s">
        <v>86</v>
      </c>
      <c r="AG2638" t="s">
        <v>5470</v>
      </c>
      <c r="AH2638" t="s">
        <v>135</v>
      </c>
      <c r="AI2638" t="s">
        <v>8040</v>
      </c>
      <c r="AJ2638">
        <v>1</v>
      </c>
      <c r="AK2638" t="s">
        <v>103</v>
      </c>
      <c r="AL2638">
        <v>6</v>
      </c>
      <c r="AM2638">
        <v>3</v>
      </c>
      <c r="AN2638" t="s">
        <v>61</v>
      </c>
      <c r="AT2638" s="1">
        <v>43586</v>
      </c>
      <c r="AU2638" t="s">
        <v>13243</v>
      </c>
      <c r="AW2638" t="s">
        <v>71</v>
      </c>
      <c r="AX2638" t="s">
        <v>72</v>
      </c>
    </row>
    <row r="2639" spans="1:50" hidden="1" x14ac:dyDescent="0.25">
      <c r="A2639" t="str">
        <f>INDEX('Community ID'!B:B,MATCH(M2639,'Community ID'!A:A,0))</f>
        <v>Los Gajitos</v>
      </c>
      <c r="B2639" t="str">
        <f>INDEX('Community ID'!$K:$K,MATCH('Environmental Data'!$N2639,'Community ID'!J:J,0))</f>
        <v>Constanza</v>
      </c>
      <c r="D2639" t="s">
        <v>8041</v>
      </c>
      <c r="F2639" t="s">
        <v>1766</v>
      </c>
      <c r="G2639" t="s">
        <v>151</v>
      </c>
      <c r="H2639" t="s">
        <v>8042</v>
      </c>
      <c r="I2639">
        <v>36</v>
      </c>
      <c r="J2639">
        <v>8298562087</v>
      </c>
      <c r="K2639" t="s">
        <v>201</v>
      </c>
      <c r="L2639" t="s">
        <v>8043</v>
      </c>
      <c r="M2639" t="s">
        <v>5275</v>
      </c>
      <c r="N2639" t="s">
        <v>97</v>
      </c>
      <c r="O2639" t="s">
        <v>98</v>
      </c>
      <c r="S2639">
        <v>40223943990</v>
      </c>
      <c r="T2639" t="s">
        <v>5754</v>
      </c>
      <c r="U2639" t="s">
        <v>56</v>
      </c>
      <c r="V2639">
        <v>18.9048477122736</v>
      </c>
      <c r="W2639">
        <v>-70.760846911064107</v>
      </c>
      <c r="X2639" t="s">
        <v>82</v>
      </c>
      <c r="Y2639" t="s">
        <v>196</v>
      </c>
      <c r="Z2639" t="s">
        <v>58</v>
      </c>
      <c r="AA2639" t="s">
        <v>155</v>
      </c>
      <c r="AC2639" t="s">
        <v>60</v>
      </c>
      <c r="AD2639" t="s">
        <v>181</v>
      </c>
      <c r="AE2639" t="s">
        <v>176</v>
      </c>
      <c r="AF2639" t="s">
        <v>111</v>
      </c>
      <c r="AG2639" t="s">
        <v>621</v>
      </c>
      <c r="AH2639" t="s">
        <v>135</v>
      </c>
      <c r="AI2639" t="s">
        <v>8044</v>
      </c>
      <c r="AJ2639">
        <v>1</v>
      </c>
      <c r="AK2639" t="s">
        <v>103</v>
      </c>
      <c r="AL2639">
        <v>3</v>
      </c>
      <c r="AM2639">
        <v>0</v>
      </c>
      <c r="AN2639" t="s">
        <v>60</v>
      </c>
      <c r="AT2639" s="1">
        <v>43586</v>
      </c>
      <c r="AU2639" t="s">
        <v>13244</v>
      </c>
      <c r="AW2639" t="s">
        <v>71</v>
      </c>
      <c r="AX2639" t="s">
        <v>72</v>
      </c>
    </row>
    <row r="2640" spans="1:50" hidden="1" x14ac:dyDescent="0.25">
      <c r="A2640" t="str">
        <f>INDEX('Community ID'!B:B,MATCH(M2640,'Community ID'!A:A,0))</f>
        <v>Los Gajitos</v>
      </c>
      <c r="B2640" t="str">
        <f>INDEX('Community ID'!$K:$K,MATCH('Environmental Data'!$N2640,'Community ID'!J:J,0))</f>
        <v>Constanza</v>
      </c>
      <c r="D2640" t="s">
        <v>8045</v>
      </c>
      <c r="G2640" t="s">
        <v>151</v>
      </c>
      <c r="J2640">
        <v>8492866537</v>
      </c>
      <c r="K2640" t="s">
        <v>76</v>
      </c>
      <c r="L2640" t="s">
        <v>247</v>
      </c>
      <c r="M2640" t="s">
        <v>8046</v>
      </c>
      <c r="N2640" t="s">
        <v>97</v>
      </c>
      <c r="O2640" t="s">
        <v>147</v>
      </c>
      <c r="P2640">
        <v>45261356</v>
      </c>
      <c r="Q2640" t="s">
        <v>134</v>
      </c>
      <c r="R2640" t="s">
        <v>134</v>
      </c>
      <c r="S2640">
        <v>5300307419</v>
      </c>
      <c r="T2640" t="s">
        <v>1355</v>
      </c>
      <c r="U2640" t="s">
        <v>56</v>
      </c>
      <c r="V2640">
        <v>18.905799300000002</v>
      </c>
      <c r="W2640">
        <v>-70.752715600000002</v>
      </c>
      <c r="X2640" t="s">
        <v>57</v>
      </c>
      <c r="Y2640" t="s">
        <v>57</v>
      </c>
      <c r="Z2640" t="s">
        <v>58</v>
      </c>
      <c r="AA2640" t="s">
        <v>84</v>
      </c>
      <c r="AC2640" t="s">
        <v>60</v>
      </c>
      <c r="AD2640" t="s">
        <v>156</v>
      </c>
      <c r="AE2640" t="s">
        <v>157</v>
      </c>
      <c r="AF2640" t="s">
        <v>111</v>
      </c>
      <c r="AG2640" t="s">
        <v>87</v>
      </c>
      <c r="AH2640" t="s">
        <v>7111</v>
      </c>
      <c r="AI2640" t="s">
        <v>3666</v>
      </c>
      <c r="AJ2640" t="s">
        <v>8047</v>
      </c>
      <c r="AK2640" t="s">
        <v>66</v>
      </c>
      <c r="AL2640">
        <v>6</v>
      </c>
      <c r="AM2640">
        <v>1</v>
      </c>
      <c r="AN2640" t="s">
        <v>60</v>
      </c>
      <c r="AT2640" s="1">
        <v>43568</v>
      </c>
      <c r="AU2640" t="s">
        <v>13245</v>
      </c>
      <c r="AW2640" t="s">
        <v>71</v>
      </c>
      <c r="AX2640" t="s">
        <v>72</v>
      </c>
    </row>
    <row r="2641" spans="1:50" hidden="1" x14ac:dyDescent="0.25">
      <c r="A2641" t="str">
        <f>INDEX('Community ID'!B:B,MATCH(M2641,'Community ID'!A:A,0))</f>
        <v>Los Gajitos</v>
      </c>
      <c r="B2641" t="str">
        <f>INDEX('Community ID'!$K:$K,MATCH('Environmental Data'!$N2641,'Community ID'!J:J,0))</f>
        <v>Constanza</v>
      </c>
      <c r="D2641" t="s">
        <v>8048</v>
      </c>
      <c r="F2641" t="s">
        <v>8050</v>
      </c>
      <c r="G2641" t="s">
        <v>173</v>
      </c>
      <c r="H2641" s="1">
        <v>30834</v>
      </c>
      <c r="I2641">
        <v>37</v>
      </c>
      <c r="K2641" t="s">
        <v>76</v>
      </c>
      <c r="L2641" t="s">
        <v>7769</v>
      </c>
      <c r="M2641" t="s">
        <v>8051</v>
      </c>
      <c r="N2641" t="s">
        <v>97</v>
      </c>
      <c r="O2641" t="s">
        <v>147</v>
      </c>
      <c r="Q2641" t="s">
        <v>394</v>
      </c>
      <c r="R2641" t="s">
        <v>394</v>
      </c>
      <c r="T2641" t="s">
        <v>7771</v>
      </c>
      <c r="U2641" t="s">
        <v>56</v>
      </c>
      <c r="V2641">
        <v>18.904661675932701</v>
      </c>
      <c r="W2641">
        <v>-70.762992845914098</v>
      </c>
      <c r="X2641" t="s">
        <v>82</v>
      </c>
      <c r="Y2641" t="s">
        <v>82</v>
      </c>
      <c r="Z2641" t="s">
        <v>110</v>
      </c>
      <c r="AA2641" t="s">
        <v>155</v>
      </c>
      <c r="AC2641" t="s">
        <v>60</v>
      </c>
      <c r="AD2641" t="s">
        <v>156</v>
      </c>
      <c r="AE2641" t="s">
        <v>157</v>
      </c>
      <c r="AF2641" t="s">
        <v>86</v>
      </c>
      <c r="AG2641" t="s">
        <v>621</v>
      </c>
      <c r="AH2641" t="s">
        <v>621</v>
      </c>
      <c r="AI2641" t="s">
        <v>7295</v>
      </c>
      <c r="AJ2641" t="s">
        <v>8052</v>
      </c>
      <c r="AK2641" t="s">
        <v>8053</v>
      </c>
      <c r="AL2641">
        <v>4</v>
      </c>
      <c r="AN2641" t="s">
        <v>60</v>
      </c>
      <c r="AT2641" s="1">
        <v>43568</v>
      </c>
      <c r="AU2641" t="s">
        <v>13246</v>
      </c>
      <c r="AW2641" t="s">
        <v>71</v>
      </c>
      <c r="AX2641" t="s">
        <v>72</v>
      </c>
    </row>
    <row r="2642" spans="1:50" hidden="1" x14ac:dyDescent="0.25">
      <c r="A2642" t="str">
        <f>INDEX('Community ID'!B:B,MATCH(M2642,'Community ID'!A:A,0))</f>
        <v>Los Gajitos</v>
      </c>
      <c r="B2642" t="str">
        <f>INDEX('Community ID'!$K:$K,MATCH('Environmental Data'!$N2642,'Community ID'!J:J,0))</f>
        <v>Constanza</v>
      </c>
      <c r="D2642" t="s">
        <v>8054</v>
      </c>
      <c r="G2642" t="s">
        <v>173</v>
      </c>
      <c r="H2642" s="1">
        <v>28422</v>
      </c>
      <c r="I2642">
        <v>44</v>
      </c>
      <c r="K2642" t="s">
        <v>49</v>
      </c>
      <c r="L2642" t="s">
        <v>108</v>
      </c>
      <c r="M2642" t="s">
        <v>8051</v>
      </c>
      <c r="N2642" t="s">
        <v>97</v>
      </c>
      <c r="O2642" t="s">
        <v>147</v>
      </c>
      <c r="P2642">
        <v>84450427</v>
      </c>
      <c r="Q2642" t="s">
        <v>394</v>
      </c>
      <c r="R2642" t="s">
        <v>438</v>
      </c>
      <c r="T2642" t="s">
        <v>7771</v>
      </c>
      <c r="U2642" t="s">
        <v>56</v>
      </c>
      <c r="V2642">
        <v>18.9046494802636</v>
      </c>
      <c r="W2642">
        <v>-70.762423630869705</v>
      </c>
      <c r="X2642" t="s">
        <v>57</v>
      </c>
      <c r="Y2642" t="s">
        <v>57</v>
      </c>
      <c r="Z2642" t="s">
        <v>58</v>
      </c>
      <c r="AA2642" t="s">
        <v>84</v>
      </c>
      <c r="AC2642" t="s">
        <v>60</v>
      </c>
      <c r="AD2642" t="s">
        <v>156</v>
      </c>
      <c r="AE2642" t="s">
        <v>176</v>
      </c>
      <c r="AF2642" t="s">
        <v>63</v>
      </c>
      <c r="AG2642" t="s">
        <v>621</v>
      </c>
      <c r="AH2642" t="s">
        <v>1176</v>
      </c>
      <c r="AI2642" t="s">
        <v>390</v>
      </c>
      <c r="AJ2642" t="s">
        <v>8052</v>
      </c>
      <c r="AK2642" t="s">
        <v>8053</v>
      </c>
      <c r="AL2642">
        <v>3</v>
      </c>
      <c r="AN2642" t="s">
        <v>60</v>
      </c>
      <c r="AT2642" s="1">
        <v>43568</v>
      </c>
      <c r="AU2642" t="s">
        <v>13247</v>
      </c>
      <c r="AW2642" t="s">
        <v>71</v>
      </c>
      <c r="AX2642" t="s">
        <v>72</v>
      </c>
    </row>
    <row r="2643" spans="1:50" hidden="1" x14ac:dyDescent="0.25">
      <c r="A2643" t="str">
        <f>INDEX('Community ID'!B:B,MATCH(M2643,'Community ID'!A:A,0))</f>
        <v>Los Gajitos</v>
      </c>
      <c r="B2643" t="str">
        <f>INDEX('Community ID'!$K:$K,MATCH('Environmental Data'!$N2643,'Community ID'!J:J,0))</f>
        <v>Constanza</v>
      </c>
      <c r="D2643" t="s">
        <v>8055</v>
      </c>
      <c r="G2643" t="s">
        <v>173</v>
      </c>
      <c r="H2643" s="1">
        <v>25706</v>
      </c>
      <c r="I2643">
        <v>51</v>
      </c>
      <c r="J2643">
        <v>8093931319</v>
      </c>
      <c r="K2643" t="s">
        <v>76</v>
      </c>
      <c r="L2643" t="s">
        <v>127</v>
      </c>
      <c r="M2643" t="s">
        <v>8051</v>
      </c>
      <c r="N2643" t="s">
        <v>97</v>
      </c>
      <c r="O2643" t="s">
        <v>147</v>
      </c>
      <c r="P2643">
        <v>44356705</v>
      </c>
      <c r="Q2643" t="s">
        <v>134</v>
      </c>
      <c r="R2643" t="s">
        <v>134</v>
      </c>
      <c r="S2643">
        <v>5300286717</v>
      </c>
      <c r="T2643" t="s">
        <v>1175</v>
      </c>
      <c r="U2643" t="s">
        <v>56</v>
      </c>
      <c r="V2643">
        <v>18.905799300000002</v>
      </c>
      <c r="W2643">
        <v>-70.752715600000002</v>
      </c>
      <c r="X2643" t="s">
        <v>82</v>
      </c>
      <c r="Y2643" t="s">
        <v>82</v>
      </c>
      <c r="Z2643" t="s">
        <v>166</v>
      </c>
      <c r="AA2643" t="s">
        <v>84</v>
      </c>
      <c r="AC2643" t="s">
        <v>61</v>
      </c>
      <c r="AD2643" t="s">
        <v>156</v>
      </c>
      <c r="AE2643" t="s">
        <v>157</v>
      </c>
      <c r="AF2643" t="s">
        <v>111</v>
      </c>
      <c r="AG2643" t="s">
        <v>8056</v>
      </c>
      <c r="AH2643" t="s">
        <v>64</v>
      </c>
      <c r="AI2643" t="s">
        <v>307</v>
      </c>
      <c r="AJ2643" t="s">
        <v>8057</v>
      </c>
      <c r="AK2643" t="s">
        <v>66</v>
      </c>
      <c r="AL2643">
        <v>2</v>
      </c>
      <c r="AM2643">
        <v>0</v>
      </c>
      <c r="AN2643" t="s">
        <v>60</v>
      </c>
      <c r="AT2643" s="1">
        <v>43568</v>
      </c>
      <c r="AU2643" t="s">
        <v>13248</v>
      </c>
      <c r="AW2643" t="s">
        <v>71</v>
      </c>
      <c r="AX2643" t="s">
        <v>72</v>
      </c>
    </row>
    <row r="2644" spans="1:50" hidden="1" x14ac:dyDescent="0.25">
      <c r="A2644" t="str">
        <f>INDEX('Community ID'!B:B,MATCH(M2644,'Community ID'!A:A,0))</f>
        <v>Los Gajitos</v>
      </c>
      <c r="B2644" t="str">
        <f>INDEX('Community ID'!$K:$K,MATCH('Environmental Data'!$N2644,'Community ID'!J:J,0))</f>
        <v>Constanza</v>
      </c>
      <c r="D2644" t="s">
        <v>8058</v>
      </c>
      <c r="F2644" t="s">
        <v>1682</v>
      </c>
      <c r="G2644" t="s">
        <v>173</v>
      </c>
      <c r="H2644" s="1">
        <v>26420</v>
      </c>
      <c r="I2644">
        <v>49</v>
      </c>
      <c r="J2644">
        <v>8296842691</v>
      </c>
      <c r="K2644" t="s">
        <v>76</v>
      </c>
      <c r="L2644" t="s">
        <v>108</v>
      </c>
      <c r="M2644" t="s">
        <v>8051</v>
      </c>
      <c r="N2644" t="s">
        <v>97</v>
      </c>
      <c r="O2644" t="s">
        <v>98</v>
      </c>
      <c r="P2644">
        <v>45916212</v>
      </c>
      <c r="Q2644" t="s">
        <v>134</v>
      </c>
      <c r="R2644" t="s">
        <v>134</v>
      </c>
      <c r="S2644">
        <v>5300214995</v>
      </c>
      <c r="T2644" t="s">
        <v>1355</v>
      </c>
      <c r="U2644" t="s">
        <v>56</v>
      </c>
      <c r="V2644">
        <v>18.908210700000001</v>
      </c>
      <c r="W2644">
        <v>-70.751972300000006</v>
      </c>
      <c r="X2644" t="s">
        <v>100</v>
      </c>
      <c r="Y2644" t="s">
        <v>100</v>
      </c>
      <c r="Z2644" t="s">
        <v>166</v>
      </c>
      <c r="AA2644" t="s">
        <v>155</v>
      </c>
      <c r="AC2644" t="s">
        <v>60</v>
      </c>
      <c r="AD2644" t="s">
        <v>156</v>
      </c>
      <c r="AE2644" t="s">
        <v>176</v>
      </c>
      <c r="AF2644" t="s">
        <v>63</v>
      </c>
      <c r="AG2644" t="s">
        <v>8059</v>
      </c>
      <c r="AH2644" t="s">
        <v>5504</v>
      </c>
      <c r="AI2644" t="s">
        <v>307</v>
      </c>
      <c r="AJ2644" t="s">
        <v>8060</v>
      </c>
      <c r="AK2644" t="s">
        <v>1546</v>
      </c>
      <c r="AL2644">
        <v>6</v>
      </c>
      <c r="AM2644">
        <v>1</v>
      </c>
      <c r="AN2644" t="s">
        <v>60</v>
      </c>
      <c r="AT2644" s="1">
        <v>43568</v>
      </c>
      <c r="AU2644" t="s">
        <v>13249</v>
      </c>
      <c r="AW2644" t="s">
        <v>71</v>
      </c>
      <c r="AX2644" t="s">
        <v>72</v>
      </c>
    </row>
    <row r="2645" spans="1:50" hidden="1" x14ac:dyDescent="0.25">
      <c r="A2645" t="str">
        <f>INDEX('Community ID'!B:B,MATCH(M2645,'Community ID'!A:A,0))</f>
        <v>Los Gajitos</v>
      </c>
      <c r="B2645" t="str">
        <f>INDEX('Community ID'!$K:$K,MATCH('Environmental Data'!$N2645,'Community ID'!J:J,0))</f>
        <v>Constanza</v>
      </c>
      <c r="D2645" t="s">
        <v>8061</v>
      </c>
      <c r="G2645" t="s">
        <v>173</v>
      </c>
      <c r="H2645" s="1">
        <v>24838</v>
      </c>
      <c r="I2645">
        <v>53</v>
      </c>
      <c r="K2645" t="s">
        <v>76</v>
      </c>
      <c r="L2645" t="s">
        <v>7769</v>
      </c>
      <c r="M2645" t="s">
        <v>8051</v>
      </c>
      <c r="N2645" t="s">
        <v>97</v>
      </c>
      <c r="O2645" t="s">
        <v>147</v>
      </c>
      <c r="T2645" t="s">
        <v>7771</v>
      </c>
      <c r="U2645" t="s">
        <v>56</v>
      </c>
      <c r="V2645">
        <v>18.905929774063502</v>
      </c>
      <c r="W2645">
        <v>-70.763074988565094</v>
      </c>
      <c r="X2645" t="s">
        <v>275</v>
      </c>
      <c r="Y2645" t="s">
        <v>275</v>
      </c>
      <c r="Z2645" t="s">
        <v>904</v>
      </c>
      <c r="AA2645" t="s">
        <v>84</v>
      </c>
      <c r="AC2645" t="s">
        <v>60</v>
      </c>
      <c r="AD2645" t="s">
        <v>156</v>
      </c>
      <c r="AE2645" t="s">
        <v>176</v>
      </c>
      <c r="AF2645" t="s">
        <v>63</v>
      </c>
      <c r="AG2645" t="s">
        <v>621</v>
      </c>
      <c r="AH2645" t="s">
        <v>621</v>
      </c>
      <c r="AI2645" t="s">
        <v>679</v>
      </c>
      <c r="AJ2645" t="s">
        <v>8052</v>
      </c>
      <c r="AK2645" t="s">
        <v>8062</v>
      </c>
      <c r="AL2645">
        <v>2</v>
      </c>
      <c r="AN2645" t="s">
        <v>60</v>
      </c>
      <c r="AT2645" s="1">
        <v>43568</v>
      </c>
      <c r="AU2645" t="s">
        <v>13250</v>
      </c>
      <c r="AW2645" t="s">
        <v>71</v>
      </c>
      <c r="AX2645" t="s">
        <v>72</v>
      </c>
    </row>
    <row r="2646" spans="1:50" hidden="1" x14ac:dyDescent="0.25">
      <c r="A2646" t="str">
        <f>INDEX('Community ID'!B:B,MATCH(M2646,'Community ID'!A:A,0))</f>
        <v>Los Gajitos</v>
      </c>
      <c r="B2646" t="str">
        <f>INDEX('Community ID'!$K:$K,MATCH('Environmental Data'!$N2646,'Community ID'!J:J,0))</f>
        <v>Constanza</v>
      </c>
      <c r="D2646" t="s">
        <v>8063</v>
      </c>
      <c r="F2646" t="s">
        <v>61</v>
      </c>
      <c r="G2646" t="s">
        <v>151</v>
      </c>
      <c r="H2646" s="1">
        <v>33128</v>
      </c>
      <c r="I2646">
        <v>31</v>
      </c>
      <c r="J2646">
        <v>8093526316</v>
      </c>
      <c r="K2646" t="s">
        <v>76</v>
      </c>
      <c r="L2646" t="s">
        <v>61</v>
      </c>
      <c r="M2646" t="s">
        <v>8051</v>
      </c>
      <c r="N2646" t="s">
        <v>97</v>
      </c>
      <c r="O2646" t="s">
        <v>147</v>
      </c>
      <c r="Q2646" t="s">
        <v>134</v>
      </c>
      <c r="R2646" t="s">
        <v>134</v>
      </c>
      <c r="T2646" t="s">
        <v>1175</v>
      </c>
      <c r="U2646" t="s">
        <v>56</v>
      </c>
      <c r="V2646">
        <v>18.903540400000001</v>
      </c>
      <c r="W2646">
        <v>-70.744910200000007</v>
      </c>
      <c r="X2646" t="s">
        <v>57</v>
      </c>
      <c r="Y2646" t="s">
        <v>275</v>
      </c>
      <c r="Z2646" t="s">
        <v>166</v>
      </c>
      <c r="AA2646" t="s">
        <v>84</v>
      </c>
      <c r="AC2646" t="s">
        <v>61</v>
      </c>
      <c r="AD2646" t="s">
        <v>181</v>
      </c>
      <c r="AE2646" t="s">
        <v>157</v>
      </c>
      <c r="AF2646" t="s">
        <v>111</v>
      </c>
      <c r="AG2646" t="s">
        <v>621</v>
      </c>
      <c r="AH2646" t="s">
        <v>3076</v>
      </c>
      <c r="AI2646" t="s">
        <v>8064</v>
      </c>
      <c r="AJ2646" t="s">
        <v>8065</v>
      </c>
      <c r="AK2646" t="s">
        <v>8066</v>
      </c>
      <c r="AL2646">
        <v>4</v>
      </c>
      <c r="AM2646">
        <v>1</v>
      </c>
      <c r="AT2646" s="1">
        <v>43568</v>
      </c>
      <c r="AU2646" t="s">
        <v>13251</v>
      </c>
      <c r="AW2646" t="s">
        <v>71</v>
      </c>
      <c r="AX2646" t="s">
        <v>72</v>
      </c>
    </row>
    <row r="2647" spans="1:50" hidden="1" x14ac:dyDescent="0.25">
      <c r="A2647" t="str">
        <f>INDEX('Community ID'!B:B,MATCH(M2647,'Community ID'!A:A,0))</f>
        <v>Los Gajitos</v>
      </c>
      <c r="B2647" t="str">
        <f>INDEX('Community ID'!$K:$K,MATCH('Environmental Data'!$N2647,'Community ID'!J:J,0))</f>
        <v>Constanza</v>
      </c>
      <c r="D2647" t="s">
        <v>8067</v>
      </c>
      <c r="F2647" t="s">
        <v>4666</v>
      </c>
      <c r="G2647" t="s">
        <v>173</v>
      </c>
      <c r="H2647" s="1">
        <v>19603</v>
      </c>
      <c r="I2647">
        <v>68</v>
      </c>
      <c r="K2647" t="s">
        <v>76</v>
      </c>
      <c r="L2647" t="s">
        <v>6895</v>
      </c>
      <c r="M2647" t="s">
        <v>8051</v>
      </c>
      <c r="N2647" t="s">
        <v>97</v>
      </c>
      <c r="O2647" t="s">
        <v>147</v>
      </c>
      <c r="P2647">
        <v>77973184</v>
      </c>
      <c r="Q2647" t="s">
        <v>134</v>
      </c>
      <c r="R2647" t="s">
        <v>134</v>
      </c>
      <c r="S2647">
        <v>5300438057</v>
      </c>
      <c r="T2647" t="s">
        <v>1175</v>
      </c>
      <c r="U2647" t="s">
        <v>56</v>
      </c>
      <c r="V2647">
        <v>18.907499000000001</v>
      </c>
      <c r="W2647">
        <v>-70.751972300000006</v>
      </c>
      <c r="X2647" t="s">
        <v>100</v>
      </c>
      <c r="Y2647" t="s">
        <v>275</v>
      </c>
      <c r="Z2647" t="s">
        <v>58</v>
      </c>
      <c r="AA2647" t="s">
        <v>84</v>
      </c>
      <c r="AC2647" t="s">
        <v>60</v>
      </c>
      <c r="AD2647" t="s">
        <v>181</v>
      </c>
      <c r="AE2647" t="s">
        <v>157</v>
      </c>
      <c r="AF2647" t="s">
        <v>111</v>
      </c>
      <c r="AG2647" t="s">
        <v>8068</v>
      </c>
      <c r="AH2647" t="s">
        <v>2675</v>
      </c>
      <c r="AI2647" t="s">
        <v>5292</v>
      </c>
      <c r="AJ2647" t="s">
        <v>8069</v>
      </c>
      <c r="AK2647" t="s">
        <v>8070</v>
      </c>
      <c r="AL2647">
        <v>7</v>
      </c>
      <c r="AM2647">
        <v>1</v>
      </c>
      <c r="AN2647" t="s">
        <v>61</v>
      </c>
      <c r="AT2647" s="1">
        <v>43568</v>
      </c>
      <c r="AU2647" t="s">
        <v>13252</v>
      </c>
      <c r="AW2647" t="s">
        <v>71</v>
      </c>
      <c r="AX2647" t="s">
        <v>72</v>
      </c>
    </row>
    <row r="2648" spans="1:50" hidden="1" x14ac:dyDescent="0.25">
      <c r="A2648" t="str">
        <f>INDEX('Community ID'!B:B,MATCH(M2648,'Community ID'!A:A,0))</f>
        <v>Los Gajitos</v>
      </c>
      <c r="B2648" t="str">
        <f>INDEX('Community ID'!$K:$K,MATCH('Environmental Data'!$N2648,'Community ID'!J:J,0))</f>
        <v>Constanza</v>
      </c>
      <c r="D2648" t="s">
        <v>8071</v>
      </c>
      <c r="F2648" t="s">
        <v>8072</v>
      </c>
      <c r="G2648" t="s">
        <v>151</v>
      </c>
      <c r="H2648" s="1">
        <v>33135</v>
      </c>
      <c r="I2648">
        <v>31</v>
      </c>
      <c r="J2648">
        <v>8298568705</v>
      </c>
      <c r="K2648" t="s">
        <v>201</v>
      </c>
      <c r="L2648" t="s">
        <v>584</v>
      </c>
      <c r="M2648" t="s">
        <v>8051</v>
      </c>
      <c r="N2648" t="s">
        <v>97</v>
      </c>
      <c r="O2648" t="s">
        <v>147</v>
      </c>
      <c r="P2648">
        <v>89695911</v>
      </c>
      <c r="Q2648" t="s">
        <v>394</v>
      </c>
      <c r="R2648" t="s">
        <v>394</v>
      </c>
      <c r="S2648">
        <v>1001141991</v>
      </c>
      <c r="T2648" t="s">
        <v>7771</v>
      </c>
      <c r="U2648" t="s">
        <v>56</v>
      </c>
      <c r="V2648">
        <v>18.9059175364849</v>
      </c>
      <c r="W2648">
        <v>-70.763055626368796</v>
      </c>
      <c r="X2648" t="s">
        <v>275</v>
      </c>
      <c r="Y2648" t="s">
        <v>275</v>
      </c>
      <c r="Z2648" t="s">
        <v>110</v>
      </c>
      <c r="AA2648" t="s">
        <v>84</v>
      </c>
      <c r="AC2648" t="s">
        <v>61</v>
      </c>
      <c r="AD2648" t="s">
        <v>156</v>
      </c>
      <c r="AE2648" t="s">
        <v>157</v>
      </c>
      <c r="AF2648" t="s">
        <v>86</v>
      </c>
      <c r="AG2648" t="s">
        <v>621</v>
      </c>
      <c r="AH2648" t="s">
        <v>621</v>
      </c>
      <c r="AI2648" t="s">
        <v>8073</v>
      </c>
      <c r="AJ2648" t="s">
        <v>8052</v>
      </c>
      <c r="AK2648" t="s">
        <v>8074</v>
      </c>
      <c r="AL2648">
        <v>6</v>
      </c>
      <c r="AM2648">
        <v>3</v>
      </c>
      <c r="AN2648" t="s">
        <v>60</v>
      </c>
      <c r="AT2648" s="1">
        <v>43568</v>
      </c>
      <c r="AU2648" t="s">
        <v>13253</v>
      </c>
      <c r="AW2648" t="s">
        <v>71</v>
      </c>
      <c r="AX2648" t="s">
        <v>72</v>
      </c>
    </row>
    <row r="2649" spans="1:50" hidden="1" x14ac:dyDescent="0.25">
      <c r="A2649" t="str">
        <f>INDEX('Community ID'!B:B,MATCH(M2649,'Community ID'!A:A,0))</f>
        <v>Los Gajitos</v>
      </c>
      <c r="B2649" t="str">
        <f>INDEX('Community ID'!$K:$K,MATCH('Environmental Data'!$N2649,'Community ID'!J:J,0))</f>
        <v>Constanza</v>
      </c>
      <c r="D2649" t="s">
        <v>8075</v>
      </c>
      <c r="F2649" t="s">
        <v>3095</v>
      </c>
      <c r="G2649" t="s">
        <v>173</v>
      </c>
      <c r="H2649" s="1">
        <v>36265</v>
      </c>
      <c r="I2649">
        <v>22</v>
      </c>
      <c r="J2649">
        <v>8293358046</v>
      </c>
      <c r="K2649" t="s">
        <v>49</v>
      </c>
      <c r="L2649" t="s">
        <v>7769</v>
      </c>
      <c r="M2649" t="s">
        <v>8051</v>
      </c>
      <c r="N2649" t="s">
        <v>97</v>
      </c>
      <c r="O2649" t="s">
        <v>147</v>
      </c>
      <c r="T2649" t="s">
        <v>7771</v>
      </c>
      <c r="U2649" t="s">
        <v>56</v>
      </c>
      <c r="V2649">
        <v>18.9058341365483</v>
      </c>
      <c r="W2649">
        <v>-70.762862423500707</v>
      </c>
      <c r="X2649" t="s">
        <v>275</v>
      </c>
      <c r="Y2649" t="s">
        <v>275</v>
      </c>
      <c r="Z2649" t="s">
        <v>110</v>
      </c>
      <c r="AA2649" t="s">
        <v>84</v>
      </c>
      <c r="AC2649" t="s">
        <v>61</v>
      </c>
      <c r="AD2649" t="s">
        <v>156</v>
      </c>
      <c r="AE2649" t="s">
        <v>157</v>
      </c>
      <c r="AF2649" t="s">
        <v>86</v>
      </c>
      <c r="AG2649" t="s">
        <v>621</v>
      </c>
      <c r="AH2649" t="s">
        <v>621</v>
      </c>
      <c r="AI2649" t="s">
        <v>6158</v>
      </c>
      <c r="AJ2649" t="s">
        <v>8076</v>
      </c>
      <c r="AK2649" t="s">
        <v>8077</v>
      </c>
      <c r="AL2649">
        <v>6</v>
      </c>
      <c r="AM2649">
        <v>3</v>
      </c>
      <c r="AN2649" t="s">
        <v>60</v>
      </c>
      <c r="AT2649" s="1">
        <v>43568</v>
      </c>
      <c r="AU2649" t="s">
        <v>13254</v>
      </c>
      <c r="AW2649" t="s">
        <v>71</v>
      </c>
      <c r="AX2649" t="s">
        <v>72</v>
      </c>
    </row>
    <row r="2650" spans="1:50" hidden="1" x14ac:dyDescent="0.25">
      <c r="A2650" t="str">
        <f>INDEX('Community ID'!B:B,MATCH(M2650,'Community ID'!A:A,0))</f>
        <v>Cañada Seca</v>
      </c>
      <c r="B2650" t="str">
        <f>INDEX('Community ID'!$K:$K,MATCH('Environmental Data'!$N2650,'Community ID'!J:J,0))</f>
        <v>Constanza</v>
      </c>
      <c r="D2650" t="s">
        <v>8078</v>
      </c>
      <c r="H2650" s="1">
        <v>25105</v>
      </c>
      <c r="I2650">
        <v>53</v>
      </c>
      <c r="K2650" t="s">
        <v>76</v>
      </c>
      <c r="L2650" t="s">
        <v>127</v>
      </c>
      <c r="M2650" t="s">
        <v>6128</v>
      </c>
      <c r="N2650" t="s">
        <v>97</v>
      </c>
      <c r="O2650" t="s">
        <v>98</v>
      </c>
      <c r="R2650" t="s">
        <v>134</v>
      </c>
      <c r="S2650">
        <v>5300125084</v>
      </c>
      <c r="T2650" t="s">
        <v>1175</v>
      </c>
      <c r="U2650" t="s">
        <v>56</v>
      </c>
      <c r="V2650">
        <v>18.908923600000001</v>
      </c>
      <c r="W2650">
        <v>-70.705509599999999</v>
      </c>
      <c r="X2650" t="s">
        <v>82</v>
      </c>
      <c r="Y2650" t="s">
        <v>82</v>
      </c>
      <c r="Z2650" t="s">
        <v>58</v>
      </c>
      <c r="AA2650" t="s">
        <v>155</v>
      </c>
      <c r="AC2650" t="s">
        <v>60</v>
      </c>
      <c r="AD2650" t="s">
        <v>181</v>
      </c>
      <c r="AE2650" t="s">
        <v>157</v>
      </c>
      <c r="AF2650" t="s">
        <v>111</v>
      </c>
      <c r="AG2650" t="s">
        <v>135</v>
      </c>
      <c r="AH2650" t="s">
        <v>135</v>
      </c>
      <c r="AI2650" t="s">
        <v>6320</v>
      </c>
      <c r="AJ2650">
        <v>2</v>
      </c>
      <c r="AK2650" t="s">
        <v>1981</v>
      </c>
      <c r="AL2650">
        <v>5</v>
      </c>
      <c r="AM2650">
        <v>1</v>
      </c>
      <c r="AN2650" t="s">
        <v>60</v>
      </c>
      <c r="AT2650" s="1">
        <v>43522</v>
      </c>
      <c r="AU2650" t="s">
        <v>13255</v>
      </c>
      <c r="AW2650" t="s">
        <v>71</v>
      </c>
      <c r="AX2650" t="s">
        <v>72</v>
      </c>
    </row>
    <row r="2651" spans="1:50" hidden="1" x14ac:dyDescent="0.25">
      <c r="A2651" t="str">
        <f>INDEX('Community ID'!B:B,MATCH(M2651,'Community ID'!A:A,0))</f>
        <v>Cañada Seca</v>
      </c>
      <c r="B2651" t="str">
        <f>INDEX('Community ID'!$K:$K,MATCH('Environmental Data'!$N2651,'Community ID'!J:J,0))</f>
        <v>Constanza</v>
      </c>
      <c r="D2651" t="s">
        <v>8079</v>
      </c>
      <c r="G2651" t="s">
        <v>173</v>
      </c>
      <c r="H2651" s="1">
        <v>19698</v>
      </c>
      <c r="I2651">
        <v>68</v>
      </c>
      <c r="J2651">
        <v>8098673855</v>
      </c>
      <c r="K2651" t="s">
        <v>76</v>
      </c>
      <c r="L2651" t="s">
        <v>108</v>
      </c>
      <c r="M2651" t="s">
        <v>6128</v>
      </c>
      <c r="N2651" t="s">
        <v>97</v>
      </c>
      <c r="O2651" t="s">
        <v>98</v>
      </c>
      <c r="R2651" t="s">
        <v>134</v>
      </c>
      <c r="T2651" t="s">
        <v>1175</v>
      </c>
      <c r="U2651" t="s">
        <v>56</v>
      </c>
      <c r="V2651">
        <v>18.902767999999998</v>
      </c>
      <c r="W2651">
        <v>-70.717776200000003</v>
      </c>
      <c r="X2651" t="s">
        <v>82</v>
      </c>
      <c r="Y2651" t="s">
        <v>82</v>
      </c>
      <c r="Z2651" t="s">
        <v>166</v>
      </c>
      <c r="AA2651" t="s">
        <v>155</v>
      </c>
      <c r="AC2651" t="s">
        <v>61</v>
      </c>
      <c r="AD2651" t="s">
        <v>156</v>
      </c>
      <c r="AF2651" t="s">
        <v>111</v>
      </c>
      <c r="AG2651" t="s">
        <v>135</v>
      </c>
      <c r="AH2651" t="s">
        <v>135</v>
      </c>
      <c r="AI2651" t="s">
        <v>390</v>
      </c>
      <c r="AJ2651">
        <v>1</v>
      </c>
      <c r="AK2651" t="s">
        <v>1981</v>
      </c>
      <c r="AL2651">
        <v>6</v>
      </c>
      <c r="AM2651">
        <v>3</v>
      </c>
      <c r="AN2651" t="s">
        <v>60</v>
      </c>
      <c r="AT2651" s="1">
        <v>43522</v>
      </c>
      <c r="AU2651" t="s">
        <v>13256</v>
      </c>
      <c r="AW2651" t="s">
        <v>71</v>
      </c>
      <c r="AX2651" t="s">
        <v>72</v>
      </c>
    </row>
    <row r="2652" spans="1:50" hidden="1" x14ac:dyDescent="0.25">
      <c r="A2652" t="str">
        <f>INDEX('Community ID'!B:B,MATCH(M2652,'Community ID'!A:A,0))</f>
        <v>Cañada Seca</v>
      </c>
      <c r="B2652" t="str">
        <f>INDEX('Community ID'!$K:$K,MATCH('Environmental Data'!$N2652,'Community ID'!J:J,0))</f>
        <v>Constanza</v>
      </c>
      <c r="D2652" t="s">
        <v>8080</v>
      </c>
      <c r="F2652" t="s">
        <v>8081</v>
      </c>
      <c r="G2652" t="s">
        <v>151</v>
      </c>
      <c r="K2652" t="s">
        <v>76</v>
      </c>
      <c r="L2652" t="s">
        <v>3076</v>
      </c>
      <c r="M2652" t="s">
        <v>6128</v>
      </c>
      <c r="N2652" t="s">
        <v>97</v>
      </c>
      <c r="O2652" t="s">
        <v>98</v>
      </c>
      <c r="R2652" t="s">
        <v>134</v>
      </c>
      <c r="S2652">
        <v>5300998</v>
      </c>
      <c r="T2652" t="s">
        <v>1175</v>
      </c>
      <c r="U2652" t="s">
        <v>56</v>
      </c>
      <c r="V2652">
        <v>18.902767999999998</v>
      </c>
      <c r="W2652">
        <v>-70.717776200000003</v>
      </c>
      <c r="X2652" t="s">
        <v>82</v>
      </c>
      <c r="Y2652" t="s">
        <v>275</v>
      </c>
      <c r="Z2652" t="s">
        <v>166</v>
      </c>
      <c r="AA2652" t="s">
        <v>155</v>
      </c>
      <c r="AC2652" t="s">
        <v>60</v>
      </c>
      <c r="AD2652" t="s">
        <v>156</v>
      </c>
      <c r="AE2652" t="s">
        <v>157</v>
      </c>
      <c r="AF2652" t="s">
        <v>63</v>
      </c>
      <c r="AG2652" t="s">
        <v>135</v>
      </c>
      <c r="AH2652" t="s">
        <v>1052</v>
      </c>
      <c r="AI2652" t="s">
        <v>390</v>
      </c>
      <c r="AJ2652">
        <v>1</v>
      </c>
      <c r="AK2652" t="s">
        <v>1981</v>
      </c>
      <c r="AL2652">
        <v>4</v>
      </c>
      <c r="AM2652">
        <v>1</v>
      </c>
      <c r="AN2652" t="s">
        <v>60</v>
      </c>
      <c r="AT2652" s="1">
        <v>43522</v>
      </c>
      <c r="AU2652" t="s">
        <v>13257</v>
      </c>
      <c r="AW2652" t="s">
        <v>71</v>
      </c>
      <c r="AX2652" t="s">
        <v>72</v>
      </c>
    </row>
    <row r="2653" spans="1:50" hidden="1" x14ac:dyDescent="0.25">
      <c r="A2653" t="str">
        <f>INDEX('Community ID'!B:B,MATCH(M2653,'Community ID'!A:A,0))</f>
        <v>Cañada Seca</v>
      </c>
      <c r="B2653" t="str">
        <f>INDEX('Community ID'!$K:$K,MATCH('Environmental Data'!$N2653,'Community ID'!J:J,0))</f>
        <v>Constanza</v>
      </c>
      <c r="D2653" t="s">
        <v>8080</v>
      </c>
      <c r="F2653" t="s">
        <v>8081</v>
      </c>
      <c r="G2653" t="s">
        <v>151</v>
      </c>
      <c r="K2653" t="s">
        <v>76</v>
      </c>
      <c r="L2653" t="s">
        <v>3076</v>
      </c>
      <c r="M2653" t="s">
        <v>6128</v>
      </c>
      <c r="N2653" t="s">
        <v>97</v>
      </c>
      <c r="O2653" t="s">
        <v>98</v>
      </c>
      <c r="R2653" t="s">
        <v>134</v>
      </c>
      <c r="S2653">
        <v>5300998</v>
      </c>
      <c r="T2653" t="s">
        <v>1175</v>
      </c>
      <c r="U2653" t="s">
        <v>56</v>
      </c>
      <c r="V2653">
        <v>18.902767999999998</v>
      </c>
      <c r="W2653">
        <v>-70.717776200000003</v>
      </c>
      <c r="X2653" t="s">
        <v>82</v>
      </c>
      <c r="Y2653" t="s">
        <v>82</v>
      </c>
      <c r="Z2653" t="s">
        <v>345</v>
      </c>
      <c r="AA2653" t="s">
        <v>155</v>
      </c>
      <c r="AC2653" t="s">
        <v>60</v>
      </c>
      <c r="AD2653" t="s">
        <v>181</v>
      </c>
      <c r="AF2653" t="s">
        <v>63</v>
      </c>
      <c r="AG2653" t="s">
        <v>135</v>
      </c>
      <c r="AH2653" t="s">
        <v>135</v>
      </c>
      <c r="AI2653" t="s">
        <v>638</v>
      </c>
      <c r="AJ2653">
        <v>1</v>
      </c>
      <c r="AK2653" t="s">
        <v>1981</v>
      </c>
      <c r="AL2653">
        <v>8</v>
      </c>
      <c r="AM2653">
        <v>3</v>
      </c>
      <c r="AN2653" t="s">
        <v>60</v>
      </c>
      <c r="AT2653" s="1">
        <v>43522</v>
      </c>
      <c r="AU2653" t="s">
        <v>13258</v>
      </c>
      <c r="AW2653" t="s">
        <v>71</v>
      </c>
      <c r="AX2653" t="s">
        <v>72</v>
      </c>
    </row>
    <row r="2654" spans="1:50" hidden="1" x14ac:dyDescent="0.25">
      <c r="A2654" t="str">
        <f>INDEX('Community ID'!B:B,MATCH(M2654,'Community ID'!A:A,0))</f>
        <v>Cañada Seca</v>
      </c>
      <c r="B2654" t="str">
        <f>INDEX('Community ID'!$K:$K,MATCH('Environmental Data'!$N2654,'Community ID'!J:J,0))</f>
        <v>Constanza</v>
      </c>
      <c r="D2654" t="s">
        <v>8082</v>
      </c>
      <c r="F2654" t="s">
        <v>1249</v>
      </c>
      <c r="G2654" t="s">
        <v>173</v>
      </c>
      <c r="H2654" s="1">
        <v>21494</v>
      </c>
      <c r="I2654">
        <v>63</v>
      </c>
      <c r="J2654">
        <v>8299249190</v>
      </c>
      <c r="K2654" t="s">
        <v>76</v>
      </c>
      <c r="L2654" t="s">
        <v>1933</v>
      </c>
      <c r="M2654" t="s">
        <v>6128</v>
      </c>
      <c r="N2654" t="s">
        <v>97</v>
      </c>
      <c r="O2654" t="s">
        <v>98</v>
      </c>
      <c r="R2654" t="s">
        <v>134</v>
      </c>
      <c r="S2654">
        <v>5300126918</v>
      </c>
      <c r="T2654" t="s">
        <v>1175</v>
      </c>
      <c r="U2654" t="s">
        <v>56</v>
      </c>
      <c r="V2654">
        <v>18.908923600000001</v>
      </c>
      <c r="W2654">
        <v>-70.705509599999999</v>
      </c>
      <c r="X2654" t="s">
        <v>82</v>
      </c>
      <c r="Y2654" t="s">
        <v>82</v>
      </c>
      <c r="Z2654" t="s">
        <v>110</v>
      </c>
      <c r="AA2654" t="s">
        <v>155</v>
      </c>
      <c r="AC2654" t="s">
        <v>60</v>
      </c>
      <c r="AD2654" t="s">
        <v>156</v>
      </c>
      <c r="AE2654" t="s">
        <v>157</v>
      </c>
      <c r="AF2654" t="s">
        <v>111</v>
      </c>
      <c r="AG2654" t="s">
        <v>1025</v>
      </c>
      <c r="AH2654" t="s">
        <v>8083</v>
      </c>
      <c r="AI2654" t="s">
        <v>390</v>
      </c>
      <c r="AJ2654">
        <v>3</v>
      </c>
      <c r="AK2654" t="s">
        <v>1981</v>
      </c>
      <c r="AL2654">
        <v>3</v>
      </c>
      <c r="AM2654">
        <v>1</v>
      </c>
      <c r="AN2654" t="s">
        <v>60</v>
      </c>
      <c r="AT2654" s="1">
        <v>43522</v>
      </c>
      <c r="AU2654" t="s">
        <v>13259</v>
      </c>
      <c r="AW2654" t="s">
        <v>71</v>
      </c>
      <c r="AX2654" t="s">
        <v>72</v>
      </c>
    </row>
    <row r="2655" spans="1:50" hidden="1" x14ac:dyDescent="0.25">
      <c r="A2655" t="str">
        <f>INDEX('Community ID'!B:B,MATCH(M2655,'Community ID'!A:A,0))</f>
        <v>Cañada Seca</v>
      </c>
      <c r="B2655" t="str">
        <f>INDEX('Community ID'!$K:$K,MATCH('Environmental Data'!$N2655,'Community ID'!J:J,0))</f>
        <v>Constanza</v>
      </c>
      <c r="D2655" t="s">
        <v>8084</v>
      </c>
      <c r="F2655" t="s">
        <v>942</v>
      </c>
      <c r="G2655" t="s">
        <v>173</v>
      </c>
      <c r="K2655" t="s">
        <v>492</v>
      </c>
      <c r="L2655" t="s">
        <v>127</v>
      </c>
      <c r="M2655" t="s">
        <v>6128</v>
      </c>
      <c r="N2655" t="s">
        <v>97</v>
      </c>
      <c r="O2655" t="s">
        <v>98</v>
      </c>
      <c r="R2655" t="s">
        <v>134</v>
      </c>
      <c r="T2655" t="s">
        <v>1175</v>
      </c>
      <c r="U2655" t="s">
        <v>56</v>
      </c>
      <c r="V2655">
        <v>18.902767999999998</v>
      </c>
      <c r="W2655">
        <v>-70.717776200000003</v>
      </c>
      <c r="X2655" t="s">
        <v>82</v>
      </c>
      <c r="Y2655" t="s">
        <v>82</v>
      </c>
      <c r="Z2655" t="s">
        <v>904</v>
      </c>
      <c r="AA2655" t="s">
        <v>84</v>
      </c>
      <c r="AC2655" t="s">
        <v>60</v>
      </c>
      <c r="AD2655" t="s">
        <v>181</v>
      </c>
      <c r="AE2655" t="s">
        <v>157</v>
      </c>
      <c r="AF2655" t="s">
        <v>111</v>
      </c>
      <c r="AG2655" t="s">
        <v>135</v>
      </c>
      <c r="AH2655" t="s">
        <v>135</v>
      </c>
      <c r="AI2655" t="s">
        <v>586</v>
      </c>
      <c r="AJ2655">
        <v>2</v>
      </c>
      <c r="AK2655" t="s">
        <v>1981</v>
      </c>
      <c r="AL2655">
        <v>4</v>
      </c>
      <c r="AN2655" t="s">
        <v>60</v>
      </c>
      <c r="AT2655" s="1">
        <v>43522</v>
      </c>
      <c r="AU2655" t="s">
        <v>13260</v>
      </c>
      <c r="AW2655" t="s">
        <v>71</v>
      </c>
      <c r="AX2655" t="s">
        <v>72</v>
      </c>
    </row>
    <row r="2656" spans="1:50" hidden="1" x14ac:dyDescent="0.25">
      <c r="A2656" t="str">
        <f>INDEX('Community ID'!B:B,MATCH(M2656,'Community ID'!A:A,0))</f>
        <v>Cañada Seca</v>
      </c>
      <c r="B2656" t="str">
        <f>INDEX('Community ID'!$K:$K,MATCH('Environmental Data'!$N2656,'Community ID'!J:J,0))</f>
        <v>Constanza</v>
      </c>
      <c r="D2656" t="s">
        <v>8085</v>
      </c>
      <c r="G2656" t="s">
        <v>173</v>
      </c>
      <c r="H2656" s="1">
        <v>23847</v>
      </c>
      <c r="I2656">
        <v>56</v>
      </c>
      <c r="J2656">
        <v>8298466601</v>
      </c>
      <c r="K2656" t="s">
        <v>76</v>
      </c>
      <c r="L2656" t="s">
        <v>127</v>
      </c>
      <c r="M2656" t="s">
        <v>6128</v>
      </c>
      <c r="N2656" t="s">
        <v>97</v>
      </c>
      <c r="O2656" t="s">
        <v>98</v>
      </c>
      <c r="R2656" t="s">
        <v>358</v>
      </c>
      <c r="S2656">
        <v>53001252</v>
      </c>
      <c r="T2656" t="s">
        <v>1175</v>
      </c>
      <c r="U2656" t="s">
        <v>56</v>
      </c>
      <c r="V2656">
        <v>18.908923600000001</v>
      </c>
      <c r="W2656">
        <v>-70.705509599999999</v>
      </c>
      <c r="X2656" t="s">
        <v>82</v>
      </c>
      <c r="Y2656" t="s">
        <v>82</v>
      </c>
      <c r="Z2656" t="s">
        <v>58</v>
      </c>
      <c r="AA2656" t="s">
        <v>155</v>
      </c>
      <c r="AC2656" t="s">
        <v>60</v>
      </c>
      <c r="AD2656" t="s">
        <v>156</v>
      </c>
      <c r="AF2656" t="s">
        <v>63</v>
      </c>
      <c r="AG2656" t="s">
        <v>8086</v>
      </c>
      <c r="AH2656" t="s">
        <v>8087</v>
      </c>
      <c r="AI2656" t="s">
        <v>8088</v>
      </c>
      <c r="AJ2656">
        <v>2</v>
      </c>
      <c r="AK2656" t="s">
        <v>1981</v>
      </c>
      <c r="AL2656">
        <v>3</v>
      </c>
      <c r="AM2656">
        <v>1</v>
      </c>
      <c r="AN2656" t="s">
        <v>61</v>
      </c>
      <c r="AT2656" s="1">
        <v>43522</v>
      </c>
      <c r="AU2656" t="s">
        <v>13261</v>
      </c>
      <c r="AW2656" t="s">
        <v>71</v>
      </c>
      <c r="AX2656" t="s">
        <v>72</v>
      </c>
    </row>
    <row r="2657" spans="1:50" hidden="1" x14ac:dyDescent="0.25">
      <c r="A2657" t="str">
        <f>INDEX('Community ID'!B:B,MATCH(M2657,'Community ID'!A:A,0))</f>
        <v>Cañada Seca</v>
      </c>
      <c r="B2657" t="str">
        <f>INDEX('Community ID'!$K:$K,MATCH('Environmental Data'!$N2657,'Community ID'!J:J,0))</f>
        <v>Constanza</v>
      </c>
      <c r="D2657" t="s">
        <v>8085</v>
      </c>
      <c r="G2657" t="s">
        <v>173</v>
      </c>
      <c r="H2657" s="1">
        <v>23847</v>
      </c>
      <c r="I2657">
        <v>56</v>
      </c>
      <c r="J2657">
        <v>8298466601</v>
      </c>
      <c r="K2657" t="s">
        <v>76</v>
      </c>
      <c r="L2657" t="s">
        <v>127</v>
      </c>
      <c r="M2657" t="s">
        <v>6128</v>
      </c>
      <c r="N2657" t="s">
        <v>97</v>
      </c>
      <c r="O2657" t="s">
        <v>98</v>
      </c>
      <c r="R2657" t="s">
        <v>358</v>
      </c>
      <c r="S2657">
        <v>53001252</v>
      </c>
      <c r="T2657" t="s">
        <v>1175</v>
      </c>
      <c r="U2657" t="s">
        <v>56</v>
      </c>
      <c r="V2657">
        <v>18.908923600000001</v>
      </c>
      <c r="W2657">
        <v>-70.705509599999999</v>
      </c>
      <c r="X2657" t="s">
        <v>82</v>
      </c>
      <c r="Y2657" t="s">
        <v>82</v>
      </c>
      <c r="Z2657" t="s">
        <v>166</v>
      </c>
      <c r="AA2657" t="s">
        <v>155</v>
      </c>
      <c r="AC2657" t="s">
        <v>60</v>
      </c>
      <c r="AD2657" t="s">
        <v>156</v>
      </c>
      <c r="AF2657" t="s">
        <v>111</v>
      </c>
      <c r="AG2657" t="s">
        <v>135</v>
      </c>
      <c r="AH2657" t="s">
        <v>8089</v>
      </c>
      <c r="AI2657" t="s">
        <v>390</v>
      </c>
      <c r="AJ2657">
        <v>2</v>
      </c>
      <c r="AK2657" t="s">
        <v>1981</v>
      </c>
      <c r="AL2657">
        <v>3</v>
      </c>
      <c r="AN2657" t="s">
        <v>60</v>
      </c>
      <c r="AT2657" s="1">
        <v>43522</v>
      </c>
      <c r="AU2657" t="s">
        <v>13262</v>
      </c>
      <c r="AW2657" t="s">
        <v>71</v>
      </c>
      <c r="AX2657" t="s">
        <v>72</v>
      </c>
    </row>
    <row r="2658" spans="1:50" hidden="1" x14ac:dyDescent="0.25">
      <c r="A2658" t="str">
        <f>INDEX('Community ID'!B:B,MATCH(M2658,'Community ID'!A:A,0))</f>
        <v>Cañada Seca</v>
      </c>
      <c r="B2658" t="str">
        <f>INDEX('Community ID'!$K:$K,MATCH('Environmental Data'!$N2658,'Community ID'!J:J,0))</f>
        <v>Constanza</v>
      </c>
      <c r="D2658" t="s">
        <v>8090</v>
      </c>
      <c r="H2658" s="1">
        <v>15799</v>
      </c>
      <c r="I2658">
        <v>78</v>
      </c>
      <c r="K2658" t="s">
        <v>76</v>
      </c>
      <c r="L2658" t="s">
        <v>127</v>
      </c>
      <c r="M2658" t="s">
        <v>6128</v>
      </c>
      <c r="N2658" t="s">
        <v>97</v>
      </c>
      <c r="O2658" t="s">
        <v>98</v>
      </c>
      <c r="R2658" t="s">
        <v>134</v>
      </c>
      <c r="S2658">
        <v>53002471</v>
      </c>
      <c r="T2658" t="s">
        <v>1175</v>
      </c>
      <c r="U2658" t="s">
        <v>56</v>
      </c>
      <c r="V2658">
        <v>18.908923600000001</v>
      </c>
      <c r="W2658">
        <v>-70.705509599999999</v>
      </c>
      <c r="X2658" t="s">
        <v>82</v>
      </c>
      <c r="Y2658" t="s">
        <v>82</v>
      </c>
      <c r="Z2658" t="s">
        <v>166</v>
      </c>
      <c r="AA2658" t="s">
        <v>155</v>
      </c>
      <c r="AC2658" t="s">
        <v>61</v>
      </c>
      <c r="AD2658" t="s">
        <v>181</v>
      </c>
      <c r="AE2658" t="s">
        <v>157</v>
      </c>
      <c r="AF2658" t="s">
        <v>111</v>
      </c>
      <c r="AG2658" t="s">
        <v>135</v>
      </c>
      <c r="AH2658" t="s">
        <v>135</v>
      </c>
      <c r="AI2658" t="s">
        <v>8091</v>
      </c>
      <c r="AJ2658">
        <v>2</v>
      </c>
      <c r="AK2658" t="s">
        <v>1981</v>
      </c>
      <c r="AL2658">
        <v>4</v>
      </c>
      <c r="AM2658">
        <v>2</v>
      </c>
      <c r="AN2658" t="s">
        <v>60</v>
      </c>
      <c r="AT2658" s="1">
        <v>43522</v>
      </c>
      <c r="AU2658" t="s">
        <v>13263</v>
      </c>
      <c r="AW2658" t="s">
        <v>71</v>
      </c>
      <c r="AX2658" t="s">
        <v>72</v>
      </c>
    </row>
    <row r="2659" spans="1:50" hidden="1" x14ac:dyDescent="0.25">
      <c r="A2659" t="str">
        <f>INDEX('Community ID'!B:B,MATCH(M2659,'Community ID'!A:A,0))</f>
        <v>Cañada Seca</v>
      </c>
      <c r="B2659" t="str">
        <f>INDEX('Community ID'!$K:$K,MATCH('Environmental Data'!$N2659,'Community ID'!J:J,0))</f>
        <v>Constanza</v>
      </c>
      <c r="D2659" t="s">
        <v>8092</v>
      </c>
      <c r="F2659" t="s">
        <v>8093</v>
      </c>
      <c r="H2659" s="1">
        <v>27292</v>
      </c>
      <c r="I2659">
        <v>47</v>
      </c>
      <c r="J2659">
        <v>8297141779</v>
      </c>
      <c r="K2659" t="s">
        <v>76</v>
      </c>
      <c r="L2659" t="s">
        <v>127</v>
      </c>
      <c r="M2659" t="s">
        <v>6128</v>
      </c>
      <c r="N2659" t="s">
        <v>97</v>
      </c>
      <c r="O2659" t="s">
        <v>98</v>
      </c>
      <c r="R2659" t="s">
        <v>134</v>
      </c>
      <c r="S2659">
        <v>5300127423</v>
      </c>
      <c r="T2659" t="s">
        <v>1175</v>
      </c>
      <c r="U2659" t="s">
        <v>56</v>
      </c>
      <c r="V2659">
        <v>18.908923600000001</v>
      </c>
      <c r="W2659">
        <v>-70.705509599999999</v>
      </c>
      <c r="X2659" t="s">
        <v>82</v>
      </c>
      <c r="Y2659" t="s">
        <v>196</v>
      </c>
      <c r="Z2659" t="s">
        <v>166</v>
      </c>
      <c r="AA2659" t="s">
        <v>84</v>
      </c>
      <c r="AC2659" t="s">
        <v>61</v>
      </c>
      <c r="AD2659" t="s">
        <v>181</v>
      </c>
      <c r="AE2659" t="s">
        <v>157</v>
      </c>
      <c r="AF2659" t="s">
        <v>63</v>
      </c>
      <c r="AG2659" t="s">
        <v>135</v>
      </c>
      <c r="AH2659" t="s">
        <v>135</v>
      </c>
      <c r="AI2659" t="s">
        <v>307</v>
      </c>
      <c r="AJ2659">
        <v>1</v>
      </c>
      <c r="AK2659" t="s">
        <v>1981</v>
      </c>
      <c r="AL2659">
        <v>3</v>
      </c>
      <c r="AM2659">
        <v>1</v>
      </c>
      <c r="AN2659" t="s">
        <v>60</v>
      </c>
      <c r="AT2659" s="1">
        <v>43522</v>
      </c>
      <c r="AU2659" t="s">
        <v>13264</v>
      </c>
      <c r="AW2659" t="s">
        <v>71</v>
      </c>
      <c r="AX2659" t="s">
        <v>72</v>
      </c>
    </row>
    <row r="2660" spans="1:50" hidden="1" x14ac:dyDescent="0.25">
      <c r="A2660" t="str">
        <f>INDEX('Community ID'!B:B,MATCH(M2660,'Community ID'!A:A,0))</f>
        <v>Cañada Seca</v>
      </c>
      <c r="B2660" t="str">
        <f>INDEX('Community ID'!$K:$K,MATCH('Environmental Data'!$N2660,'Community ID'!J:J,0))</f>
        <v>Constanza</v>
      </c>
      <c r="D2660" t="s">
        <v>8094</v>
      </c>
      <c r="F2660" t="s">
        <v>5333</v>
      </c>
      <c r="G2660" t="s">
        <v>173</v>
      </c>
      <c r="H2660" s="1">
        <v>23175</v>
      </c>
      <c r="I2660">
        <v>58</v>
      </c>
      <c r="K2660" t="s">
        <v>76</v>
      </c>
      <c r="L2660" t="s">
        <v>4732</v>
      </c>
      <c r="M2660" t="s">
        <v>6128</v>
      </c>
      <c r="N2660" t="s">
        <v>97</v>
      </c>
      <c r="O2660" t="s">
        <v>147</v>
      </c>
      <c r="R2660" t="s">
        <v>134</v>
      </c>
      <c r="T2660" t="s">
        <v>1175</v>
      </c>
      <c r="U2660" t="s">
        <v>56</v>
      </c>
      <c r="V2660">
        <v>18.902767999999998</v>
      </c>
      <c r="W2660">
        <v>-70.717776200000003</v>
      </c>
      <c r="X2660" t="s">
        <v>82</v>
      </c>
      <c r="Y2660" t="s">
        <v>82</v>
      </c>
      <c r="Z2660" t="s">
        <v>58</v>
      </c>
      <c r="AA2660" t="s">
        <v>155</v>
      </c>
      <c r="AC2660" t="s">
        <v>60</v>
      </c>
      <c r="AD2660" t="s">
        <v>156</v>
      </c>
      <c r="AF2660" t="s">
        <v>111</v>
      </c>
      <c r="AG2660" t="s">
        <v>135</v>
      </c>
      <c r="AH2660" t="s">
        <v>8095</v>
      </c>
      <c r="AI2660" t="s">
        <v>8096</v>
      </c>
      <c r="AJ2660">
        <v>2</v>
      </c>
      <c r="AK2660" t="s">
        <v>1981</v>
      </c>
      <c r="AL2660">
        <v>4</v>
      </c>
      <c r="AM2660">
        <v>1</v>
      </c>
      <c r="AN2660" t="s">
        <v>60</v>
      </c>
      <c r="AT2660" s="1">
        <v>43522</v>
      </c>
      <c r="AU2660" t="s">
        <v>13265</v>
      </c>
      <c r="AW2660" t="s">
        <v>71</v>
      </c>
      <c r="AX2660" t="s">
        <v>72</v>
      </c>
    </row>
    <row r="2661" spans="1:50" hidden="1" x14ac:dyDescent="0.25">
      <c r="A2661" t="str">
        <f>INDEX('Community ID'!B:B,MATCH(M2661,'Community ID'!A:A,0))</f>
        <v>Cañada Seca</v>
      </c>
      <c r="B2661" t="str">
        <f>INDEX('Community ID'!$K:$K,MATCH('Environmental Data'!$N2661,'Community ID'!J:J,0))</f>
        <v>Constanza</v>
      </c>
      <c r="D2661" t="s">
        <v>8097</v>
      </c>
      <c r="F2661" t="s">
        <v>942</v>
      </c>
      <c r="G2661" t="s">
        <v>173</v>
      </c>
      <c r="H2661" s="1">
        <v>18137</v>
      </c>
      <c r="I2661">
        <v>72</v>
      </c>
      <c r="J2661">
        <v>8496072969</v>
      </c>
      <c r="K2661" t="s">
        <v>76</v>
      </c>
      <c r="L2661" t="s">
        <v>108</v>
      </c>
      <c r="M2661" t="s">
        <v>6128</v>
      </c>
      <c r="N2661" t="s">
        <v>97</v>
      </c>
      <c r="O2661" t="s">
        <v>98</v>
      </c>
      <c r="R2661" t="s">
        <v>134</v>
      </c>
      <c r="S2661">
        <v>530012646</v>
      </c>
      <c r="T2661" t="s">
        <v>1175</v>
      </c>
      <c r="U2661" t="s">
        <v>56</v>
      </c>
      <c r="V2661">
        <v>18.933222099999998</v>
      </c>
      <c r="W2661">
        <v>-70.693242600000005</v>
      </c>
      <c r="X2661" t="s">
        <v>82</v>
      </c>
      <c r="Y2661" t="s">
        <v>82</v>
      </c>
      <c r="Z2661" t="s">
        <v>58</v>
      </c>
      <c r="AA2661" t="s">
        <v>155</v>
      </c>
      <c r="AC2661" t="s">
        <v>60</v>
      </c>
      <c r="AD2661" t="s">
        <v>181</v>
      </c>
      <c r="AE2661" t="s">
        <v>157</v>
      </c>
      <c r="AF2661" t="s">
        <v>111</v>
      </c>
      <c r="AG2661" t="s">
        <v>98</v>
      </c>
      <c r="AH2661" t="s">
        <v>8098</v>
      </c>
      <c r="AI2661" t="s">
        <v>8099</v>
      </c>
      <c r="AJ2661">
        <v>2</v>
      </c>
      <c r="AK2661" t="s">
        <v>1981</v>
      </c>
      <c r="AL2661">
        <v>3</v>
      </c>
      <c r="AN2661" t="s">
        <v>60</v>
      </c>
      <c r="AT2661" s="1">
        <v>43522</v>
      </c>
      <c r="AU2661" t="s">
        <v>13266</v>
      </c>
      <c r="AW2661" t="s">
        <v>71</v>
      </c>
      <c r="AX2661" t="s">
        <v>72</v>
      </c>
    </row>
    <row r="2662" spans="1:50" hidden="1" x14ac:dyDescent="0.25">
      <c r="A2662" t="str">
        <f>INDEX('Community ID'!B:B,MATCH(M2662,'Community ID'!A:A,0))</f>
        <v>Cañada Seca</v>
      </c>
      <c r="B2662" t="str">
        <f>INDEX('Community ID'!$K:$K,MATCH('Environmental Data'!$N2662,'Community ID'!J:J,0))</f>
        <v>Constanza</v>
      </c>
      <c r="D2662" t="s">
        <v>8100</v>
      </c>
      <c r="F2662" t="s">
        <v>2148</v>
      </c>
      <c r="G2662" t="s">
        <v>173</v>
      </c>
      <c r="H2662" s="1">
        <v>36551</v>
      </c>
      <c r="I2662">
        <v>21</v>
      </c>
      <c r="J2662">
        <v>8299013851</v>
      </c>
      <c r="K2662" t="s">
        <v>201</v>
      </c>
      <c r="L2662" t="s">
        <v>118</v>
      </c>
      <c r="M2662" t="s">
        <v>6128</v>
      </c>
      <c r="N2662" t="s">
        <v>97</v>
      </c>
      <c r="O2662" t="s">
        <v>98</v>
      </c>
      <c r="R2662" t="s">
        <v>134</v>
      </c>
      <c r="T2662" t="s">
        <v>1175</v>
      </c>
      <c r="U2662" t="s">
        <v>56</v>
      </c>
      <c r="V2662">
        <v>18.908923600000001</v>
      </c>
      <c r="W2662">
        <v>-70.705509599999999</v>
      </c>
      <c r="X2662" t="s">
        <v>82</v>
      </c>
      <c r="Y2662" t="s">
        <v>82</v>
      </c>
      <c r="Z2662" t="s">
        <v>166</v>
      </c>
      <c r="AA2662" t="s">
        <v>84</v>
      </c>
      <c r="AC2662" t="s">
        <v>60</v>
      </c>
      <c r="AD2662" t="s">
        <v>156</v>
      </c>
      <c r="AF2662" t="s">
        <v>63</v>
      </c>
      <c r="AG2662" t="s">
        <v>135</v>
      </c>
      <c r="AH2662" t="s">
        <v>135</v>
      </c>
      <c r="AI2662" t="s">
        <v>390</v>
      </c>
      <c r="AJ2662">
        <v>2</v>
      </c>
      <c r="AK2662" t="s">
        <v>1981</v>
      </c>
      <c r="AL2662">
        <v>1</v>
      </c>
      <c r="AN2662" t="s">
        <v>60</v>
      </c>
      <c r="AT2662" s="1">
        <v>43522</v>
      </c>
      <c r="AU2662" t="s">
        <v>13267</v>
      </c>
      <c r="AW2662" t="s">
        <v>71</v>
      </c>
      <c r="AX2662" t="s">
        <v>72</v>
      </c>
    </row>
    <row r="2663" spans="1:50" hidden="1" x14ac:dyDescent="0.25">
      <c r="A2663" t="str">
        <f>INDEX('Community ID'!B:B,MATCH(M2663,'Community ID'!A:A,0))</f>
        <v>Cañada Seca</v>
      </c>
      <c r="B2663" t="str">
        <f>INDEX('Community ID'!$K:$K,MATCH('Environmental Data'!$N2663,'Community ID'!J:J,0))</f>
        <v>Constanza</v>
      </c>
      <c r="D2663" t="s">
        <v>8100</v>
      </c>
      <c r="F2663" t="s">
        <v>2148</v>
      </c>
      <c r="G2663" t="s">
        <v>173</v>
      </c>
      <c r="H2663" s="1">
        <v>36551</v>
      </c>
      <c r="I2663">
        <v>21</v>
      </c>
      <c r="J2663">
        <v>8299013851</v>
      </c>
      <c r="K2663" t="s">
        <v>201</v>
      </c>
      <c r="L2663" t="s">
        <v>118</v>
      </c>
      <c r="M2663" t="s">
        <v>6128</v>
      </c>
      <c r="N2663" t="s">
        <v>97</v>
      </c>
      <c r="O2663" t="s">
        <v>98</v>
      </c>
      <c r="R2663" t="s">
        <v>134</v>
      </c>
      <c r="T2663" t="s">
        <v>1175</v>
      </c>
      <c r="U2663" t="s">
        <v>56</v>
      </c>
      <c r="V2663">
        <v>18.908923600000001</v>
      </c>
      <c r="W2663">
        <v>-70.705509599999999</v>
      </c>
      <c r="X2663" t="s">
        <v>100</v>
      </c>
      <c r="Y2663" t="s">
        <v>100</v>
      </c>
      <c r="Z2663" t="s">
        <v>166</v>
      </c>
      <c r="AA2663" t="s">
        <v>155</v>
      </c>
      <c r="AC2663" t="s">
        <v>61</v>
      </c>
      <c r="AD2663" t="s">
        <v>181</v>
      </c>
      <c r="AF2663" t="s">
        <v>63</v>
      </c>
      <c r="AG2663" t="s">
        <v>1052</v>
      </c>
      <c r="AH2663" t="s">
        <v>8101</v>
      </c>
      <c r="AI2663" t="s">
        <v>2373</v>
      </c>
      <c r="AJ2663">
        <v>2</v>
      </c>
      <c r="AK2663" t="s">
        <v>1981</v>
      </c>
      <c r="AL2663">
        <v>2</v>
      </c>
      <c r="AM2663">
        <v>1</v>
      </c>
      <c r="AN2663" t="s">
        <v>61</v>
      </c>
      <c r="AT2663" s="1">
        <v>43522</v>
      </c>
      <c r="AU2663" t="s">
        <v>13268</v>
      </c>
      <c r="AW2663" t="s">
        <v>71</v>
      </c>
      <c r="AX2663" t="s">
        <v>72</v>
      </c>
    </row>
    <row r="2664" spans="1:50" hidden="1" x14ac:dyDescent="0.25">
      <c r="A2664" t="str">
        <f>INDEX('Community ID'!B:B,MATCH(M2664,'Community ID'!A:A,0))</f>
        <v>Cañada Seca</v>
      </c>
      <c r="B2664" t="str">
        <f>INDEX('Community ID'!$K:$K,MATCH('Environmental Data'!$N2664,'Community ID'!J:J,0))</f>
        <v>Constanza</v>
      </c>
      <c r="D2664" t="s">
        <v>8102</v>
      </c>
      <c r="F2664" t="s">
        <v>8103</v>
      </c>
      <c r="G2664" t="s">
        <v>173</v>
      </c>
      <c r="H2664" s="1">
        <v>15878</v>
      </c>
      <c r="I2664">
        <v>78</v>
      </c>
      <c r="K2664" t="s">
        <v>49</v>
      </c>
      <c r="L2664" t="s">
        <v>127</v>
      </c>
      <c r="M2664" t="s">
        <v>6128</v>
      </c>
      <c r="N2664" t="s">
        <v>97</v>
      </c>
      <c r="O2664" t="s">
        <v>98</v>
      </c>
      <c r="R2664" t="s">
        <v>134</v>
      </c>
      <c r="S2664">
        <v>5300124756</v>
      </c>
      <c r="T2664" t="s">
        <v>1175</v>
      </c>
      <c r="U2664" t="s">
        <v>56</v>
      </c>
      <c r="V2664">
        <v>18.902767999999998</v>
      </c>
      <c r="W2664">
        <v>-70.717776200000003</v>
      </c>
      <c r="X2664" t="s">
        <v>82</v>
      </c>
      <c r="Y2664" t="s">
        <v>82</v>
      </c>
      <c r="Z2664" t="s">
        <v>58</v>
      </c>
      <c r="AA2664" t="s">
        <v>155</v>
      </c>
      <c r="AC2664" t="s">
        <v>60</v>
      </c>
      <c r="AD2664" t="s">
        <v>156</v>
      </c>
      <c r="AE2664" t="s">
        <v>157</v>
      </c>
      <c r="AF2664" t="s">
        <v>111</v>
      </c>
      <c r="AG2664" t="s">
        <v>8104</v>
      </c>
      <c r="AH2664" t="s">
        <v>8105</v>
      </c>
      <c r="AI2664" t="s">
        <v>8106</v>
      </c>
      <c r="AJ2664">
        <v>2</v>
      </c>
      <c r="AK2664" t="s">
        <v>1981</v>
      </c>
      <c r="AL2664">
        <v>1</v>
      </c>
      <c r="AM2664">
        <v>1</v>
      </c>
      <c r="AN2664" t="s">
        <v>60</v>
      </c>
      <c r="AT2664" s="1">
        <v>43522</v>
      </c>
      <c r="AU2664" t="s">
        <v>13269</v>
      </c>
      <c r="AW2664" t="s">
        <v>71</v>
      </c>
      <c r="AX2664" t="s">
        <v>72</v>
      </c>
    </row>
    <row r="2665" spans="1:50" hidden="1" x14ac:dyDescent="0.25">
      <c r="A2665" t="str">
        <f>INDEX('Community ID'!B:B,MATCH(M2665,'Community ID'!A:A,0))</f>
        <v>Cañada Seca</v>
      </c>
      <c r="B2665" t="str">
        <f>INDEX('Community ID'!$K:$K,MATCH('Environmental Data'!$N2665,'Community ID'!J:J,0))</f>
        <v>Constanza</v>
      </c>
      <c r="D2665" t="s">
        <v>8107</v>
      </c>
      <c r="G2665" t="s">
        <v>173</v>
      </c>
      <c r="H2665" s="1">
        <v>33903</v>
      </c>
      <c r="I2665">
        <v>29</v>
      </c>
      <c r="J2665">
        <v>8492469243</v>
      </c>
      <c r="K2665" t="s">
        <v>117</v>
      </c>
      <c r="L2665" t="s">
        <v>118</v>
      </c>
      <c r="M2665" t="s">
        <v>6128</v>
      </c>
      <c r="N2665" t="s">
        <v>97</v>
      </c>
      <c r="O2665" t="s">
        <v>147</v>
      </c>
      <c r="R2665" t="s">
        <v>375</v>
      </c>
      <c r="S2665">
        <v>480110000445</v>
      </c>
      <c r="T2665" t="s">
        <v>1175</v>
      </c>
      <c r="U2665" t="s">
        <v>56</v>
      </c>
      <c r="V2665">
        <v>18.902767999999998</v>
      </c>
      <c r="W2665">
        <v>-70.717776200000003</v>
      </c>
      <c r="X2665" t="s">
        <v>196</v>
      </c>
      <c r="Y2665" t="s">
        <v>196</v>
      </c>
      <c r="Z2665" t="s">
        <v>166</v>
      </c>
      <c r="AA2665" t="s">
        <v>155</v>
      </c>
      <c r="AC2665" t="s">
        <v>60</v>
      </c>
      <c r="AD2665" t="s">
        <v>181</v>
      </c>
      <c r="AF2665" t="s">
        <v>63</v>
      </c>
      <c r="AG2665" t="s">
        <v>6206</v>
      </c>
      <c r="AH2665" t="s">
        <v>1052</v>
      </c>
      <c r="AI2665" t="s">
        <v>8108</v>
      </c>
      <c r="AJ2665" t="s">
        <v>8109</v>
      </c>
      <c r="AK2665" t="s">
        <v>1981</v>
      </c>
      <c r="AL2665">
        <v>2</v>
      </c>
      <c r="AN2665" t="s">
        <v>61</v>
      </c>
      <c r="AT2665" s="1">
        <v>43522</v>
      </c>
      <c r="AU2665" t="s">
        <v>13270</v>
      </c>
      <c r="AW2665" t="s">
        <v>71</v>
      </c>
      <c r="AX2665" t="s">
        <v>72</v>
      </c>
    </row>
    <row r="2666" spans="1:50" hidden="1" x14ac:dyDescent="0.25">
      <c r="A2666" t="str">
        <f>INDEX('Community ID'!B:B,MATCH(M2666,'Community ID'!A:A,0))</f>
        <v>Cañada Seca</v>
      </c>
      <c r="B2666" t="str">
        <f>INDEX('Community ID'!$K:$K,MATCH('Environmental Data'!$N2666,'Community ID'!J:J,0))</f>
        <v>Constanza</v>
      </c>
      <c r="D2666" t="s">
        <v>8110</v>
      </c>
      <c r="F2666" t="s">
        <v>2931</v>
      </c>
      <c r="G2666" t="s">
        <v>173</v>
      </c>
      <c r="H2666" s="1">
        <v>23484</v>
      </c>
      <c r="I2666">
        <v>57</v>
      </c>
      <c r="K2666" t="s">
        <v>117</v>
      </c>
      <c r="L2666" t="s">
        <v>1289</v>
      </c>
      <c r="M2666" t="s">
        <v>6128</v>
      </c>
      <c r="N2666" t="s">
        <v>97</v>
      </c>
      <c r="O2666" t="s">
        <v>98</v>
      </c>
      <c r="R2666" t="s">
        <v>134</v>
      </c>
      <c r="T2666" t="s">
        <v>1175</v>
      </c>
      <c r="U2666" t="s">
        <v>56</v>
      </c>
      <c r="V2666">
        <v>28.540794300000002</v>
      </c>
      <c r="W2666">
        <v>77.240199200000006</v>
      </c>
      <c r="X2666" t="s">
        <v>82</v>
      </c>
      <c r="Y2666" t="s">
        <v>82</v>
      </c>
      <c r="Z2666" t="s">
        <v>58</v>
      </c>
      <c r="AA2666" t="s">
        <v>155</v>
      </c>
      <c r="AC2666" t="s">
        <v>60</v>
      </c>
      <c r="AD2666" t="s">
        <v>181</v>
      </c>
      <c r="AF2666" t="s">
        <v>111</v>
      </c>
      <c r="AG2666" t="s">
        <v>135</v>
      </c>
      <c r="AH2666" t="s">
        <v>135</v>
      </c>
      <c r="AI2666" t="s">
        <v>307</v>
      </c>
      <c r="AJ2666">
        <v>2</v>
      </c>
      <c r="AK2666" t="s">
        <v>1981</v>
      </c>
      <c r="AL2666">
        <v>5</v>
      </c>
      <c r="AM2666">
        <v>3</v>
      </c>
      <c r="AN2666" t="s">
        <v>60</v>
      </c>
      <c r="AT2666" s="1">
        <v>43522</v>
      </c>
      <c r="AU2666" t="s">
        <v>13271</v>
      </c>
      <c r="AW2666" t="s">
        <v>71</v>
      </c>
      <c r="AX2666" t="s">
        <v>72</v>
      </c>
    </row>
    <row r="2667" spans="1:50" hidden="1" x14ac:dyDescent="0.25">
      <c r="A2667" t="str">
        <f>INDEX('Community ID'!B:B,MATCH(M2667,'Community ID'!A:A,0))</f>
        <v>Cañada Seca</v>
      </c>
      <c r="B2667" t="str">
        <f>INDEX('Community ID'!$K:$K,MATCH('Environmental Data'!$N2667,'Community ID'!J:J,0))</f>
        <v>Constanza</v>
      </c>
      <c r="D2667" t="s">
        <v>8111</v>
      </c>
      <c r="F2667" t="s">
        <v>1068</v>
      </c>
      <c r="G2667" t="s">
        <v>173</v>
      </c>
      <c r="H2667" s="1">
        <v>23484</v>
      </c>
      <c r="I2667">
        <v>57</v>
      </c>
      <c r="K2667" t="s">
        <v>117</v>
      </c>
      <c r="L2667" t="s">
        <v>1289</v>
      </c>
      <c r="M2667" t="s">
        <v>6128</v>
      </c>
      <c r="N2667" t="s">
        <v>97</v>
      </c>
      <c r="O2667" t="s">
        <v>98</v>
      </c>
      <c r="R2667" t="s">
        <v>134</v>
      </c>
      <c r="S2667">
        <v>53402199</v>
      </c>
      <c r="T2667" t="s">
        <v>1175</v>
      </c>
      <c r="U2667" t="s">
        <v>56</v>
      </c>
      <c r="V2667">
        <v>18.908923600000001</v>
      </c>
      <c r="W2667">
        <v>-70.705509599999999</v>
      </c>
      <c r="X2667" t="s">
        <v>100</v>
      </c>
      <c r="Y2667" t="s">
        <v>100</v>
      </c>
      <c r="Z2667" t="s">
        <v>166</v>
      </c>
      <c r="AA2667" t="s">
        <v>155</v>
      </c>
      <c r="AC2667" t="s">
        <v>60</v>
      </c>
      <c r="AD2667" t="s">
        <v>156</v>
      </c>
      <c r="AE2667" t="s">
        <v>157</v>
      </c>
      <c r="AF2667" t="s">
        <v>63</v>
      </c>
      <c r="AG2667" t="s">
        <v>8104</v>
      </c>
      <c r="AH2667" t="s">
        <v>8112</v>
      </c>
      <c r="AI2667" t="s">
        <v>390</v>
      </c>
      <c r="AJ2667">
        <v>2</v>
      </c>
      <c r="AK2667" t="s">
        <v>1981</v>
      </c>
      <c r="AL2667">
        <v>2</v>
      </c>
      <c r="AN2667" t="s">
        <v>61</v>
      </c>
      <c r="AT2667" s="1">
        <v>43522</v>
      </c>
      <c r="AU2667" t="s">
        <v>13272</v>
      </c>
      <c r="AW2667" t="s">
        <v>71</v>
      </c>
      <c r="AX2667" t="s">
        <v>72</v>
      </c>
    </row>
    <row r="2668" spans="1:50" hidden="1" x14ac:dyDescent="0.25">
      <c r="A2668" t="str">
        <f>INDEX('Community ID'!B:B,MATCH(M2668,'Community ID'!A:A,0))</f>
        <v>Cañada Seca</v>
      </c>
      <c r="B2668" t="str">
        <f>INDEX('Community ID'!$K:$K,MATCH('Environmental Data'!$N2668,'Community ID'!J:J,0))</f>
        <v>Constanza</v>
      </c>
      <c r="D2668" t="s">
        <v>8113</v>
      </c>
      <c r="G2668" t="s">
        <v>173</v>
      </c>
      <c r="H2668" s="1">
        <v>20500</v>
      </c>
      <c r="I2668">
        <v>65</v>
      </c>
      <c r="J2668">
        <v>8299946691</v>
      </c>
      <c r="K2668" t="s">
        <v>76</v>
      </c>
      <c r="L2668" t="s">
        <v>108</v>
      </c>
      <c r="M2668" t="s">
        <v>6128</v>
      </c>
      <c r="N2668" t="s">
        <v>97</v>
      </c>
      <c r="O2668" t="s">
        <v>98</v>
      </c>
      <c r="R2668" t="s">
        <v>134</v>
      </c>
      <c r="S2668">
        <v>5300140877</v>
      </c>
      <c r="T2668" t="s">
        <v>1175</v>
      </c>
      <c r="U2668" t="s">
        <v>56</v>
      </c>
      <c r="V2668">
        <v>18.9074606</v>
      </c>
      <c r="W2668">
        <v>-70.705137800000003</v>
      </c>
      <c r="X2668" t="s">
        <v>82</v>
      </c>
      <c r="Y2668" t="s">
        <v>82</v>
      </c>
      <c r="Z2668" t="s">
        <v>58</v>
      </c>
      <c r="AA2668" t="s">
        <v>155</v>
      </c>
      <c r="AC2668" t="s">
        <v>60</v>
      </c>
      <c r="AD2668" t="s">
        <v>181</v>
      </c>
      <c r="AF2668" t="s">
        <v>111</v>
      </c>
      <c r="AG2668" t="s">
        <v>7156</v>
      </c>
      <c r="AH2668" t="s">
        <v>8114</v>
      </c>
      <c r="AI2668" t="s">
        <v>8115</v>
      </c>
      <c r="AJ2668" t="s">
        <v>8109</v>
      </c>
      <c r="AK2668" t="s">
        <v>1981</v>
      </c>
      <c r="AL2668">
        <v>2</v>
      </c>
      <c r="AM2668">
        <v>0</v>
      </c>
      <c r="AN2668" t="s">
        <v>60</v>
      </c>
      <c r="AT2668" s="1">
        <v>43522</v>
      </c>
      <c r="AU2668" t="s">
        <v>13273</v>
      </c>
      <c r="AW2668" t="s">
        <v>71</v>
      </c>
      <c r="AX2668" t="s">
        <v>72</v>
      </c>
    </row>
    <row r="2669" spans="1:50" hidden="1" x14ac:dyDescent="0.25">
      <c r="A2669" t="str">
        <f>INDEX('Community ID'!B:B,MATCH(M2669,'Community ID'!A:A,0))</f>
        <v>El Chorro</v>
      </c>
      <c r="B2669" t="str">
        <f>INDEX('Community ID'!$K:$K,MATCH('Environmental Data'!$N2669,'Community ID'!J:J,0))</f>
        <v>Constanza</v>
      </c>
      <c r="D2669" t="s">
        <v>8116</v>
      </c>
      <c r="G2669" t="s">
        <v>173</v>
      </c>
      <c r="H2669" s="1">
        <v>43466</v>
      </c>
      <c r="I2669">
        <v>2</v>
      </c>
      <c r="J2669">
        <v>8094647740</v>
      </c>
      <c r="K2669" t="s">
        <v>76</v>
      </c>
      <c r="L2669" t="s">
        <v>7769</v>
      </c>
      <c r="M2669" t="s">
        <v>5510</v>
      </c>
      <c r="N2669" t="s">
        <v>97</v>
      </c>
      <c r="O2669" t="s">
        <v>147</v>
      </c>
      <c r="Q2669" t="s">
        <v>394</v>
      </c>
      <c r="R2669" t="s">
        <v>394</v>
      </c>
      <c r="T2669" t="s">
        <v>7771</v>
      </c>
      <c r="U2669" t="s">
        <v>56</v>
      </c>
      <c r="V2669">
        <v>18.905509505438499</v>
      </c>
      <c r="W2669">
        <v>-70.758394869110305</v>
      </c>
      <c r="X2669" t="s">
        <v>82</v>
      </c>
      <c r="Y2669" t="s">
        <v>57</v>
      </c>
      <c r="Z2669" t="s">
        <v>166</v>
      </c>
      <c r="AA2669" t="s">
        <v>84</v>
      </c>
      <c r="AC2669" t="s">
        <v>60</v>
      </c>
      <c r="AD2669" t="s">
        <v>156</v>
      </c>
      <c r="AE2669" t="s">
        <v>176</v>
      </c>
      <c r="AF2669" t="s">
        <v>111</v>
      </c>
      <c r="AG2669" t="s">
        <v>621</v>
      </c>
      <c r="AH2669" t="s">
        <v>621</v>
      </c>
      <c r="AI2669" t="s">
        <v>8117</v>
      </c>
      <c r="AJ2669" t="s">
        <v>8118</v>
      </c>
      <c r="AK2669" t="s">
        <v>8119</v>
      </c>
      <c r="AL2669">
        <v>7</v>
      </c>
      <c r="AN2669" t="s">
        <v>60</v>
      </c>
      <c r="AT2669" s="1">
        <v>43512</v>
      </c>
      <c r="AU2669" t="s">
        <v>13274</v>
      </c>
      <c r="AW2669" t="s">
        <v>71</v>
      </c>
      <c r="AX2669" t="s">
        <v>72</v>
      </c>
    </row>
    <row r="2670" spans="1:50" hidden="1" x14ac:dyDescent="0.25">
      <c r="A2670" t="str">
        <f>INDEX('Community ID'!B:B,MATCH(M2670,'Community ID'!A:A,0))</f>
        <v>Cañada Seca</v>
      </c>
      <c r="B2670" t="str">
        <f>INDEX('Community ID'!$K:$K,MATCH('Environmental Data'!$N2670,'Community ID'!J:J,0))</f>
        <v>Constanza</v>
      </c>
      <c r="D2670" t="s">
        <v>8120</v>
      </c>
      <c r="F2670" t="s">
        <v>737</v>
      </c>
      <c r="G2670" t="s">
        <v>173</v>
      </c>
      <c r="H2670" s="1">
        <v>32095</v>
      </c>
      <c r="I2670">
        <v>34</v>
      </c>
      <c r="J2670">
        <v>8096136025</v>
      </c>
      <c r="K2670" t="s">
        <v>76</v>
      </c>
      <c r="L2670" t="s">
        <v>108</v>
      </c>
      <c r="M2670" t="s">
        <v>6144</v>
      </c>
      <c r="N2670" t="s">
        <v>97</v>
      </c>
      <c r="O2670" t="s">
        <v>98</v>
      </c>
      <c r="Q2670" t="s">
        <v>134</v>
      </c>
      <c r="S2670">
        <v>22500545979</v>
      </c>
      <c r="T2670" t="s">
        <v>1175</v>
      </c>
      <c r="U2670" t="s">
        <v>56</v>
      </c>
      <c r="V2670">
        <v>18.9087274</v>
      </c>
      <c r="W2670">
        <v>-70.706996399999994</v>
      </c>
      <c r="X2670" t="s">
        <v>100</v>
      </c>
      <c r="Y2670" t="s">
        <v>100</v>
      </c>
      <c r="Z2670" t="s">
        <v>166</v>
      </c>
      <c r="AA2670" t="s">
        <v>155</v>
      </c>
      <c r="AC2670" t="s">
        <v>61</v>
      </c>
      <c r="AD2670" t="s">
        <v>181</v>
      </c>
      <c r="AE2670" t="s">
        <v>157</v>
      </c>
      <c r="AF2670" t="s">
        <v>63</v>
      </c>
      <c r="AG2670" t="s">
        <v>135</v>
      </c>
      <c r="AH2670" t="s">
        <v>8121</v>
      </c>
      <c r="AI2670" t="s">
        <v>390</v>
      </c>
      <c r="AJ2670" t="s">
        <v>8122</v>
      </c>
      <c r="AK2670" t="s">
        <v>1981</v>
      </c>
      <c r="AL2670">
        <v>5</v>
      </c>
      <c r="AM2670">
        <v>2</v>
      </c>
      <c r="AN2670" t="s">
        <v>61</v>
      </c>
      <c r="AT2670" s="1">
        <v>43511</v>
      </c>
      <c r="AU2670" t="s">
        <v>13275</v>
      </c>
      <c r="AW2670" t="s">
        <v>71</v>
      </c>
      <c r="AX2670" t="s">
        <v>72</v>
      </c>
    </row>
    <row r="2671" spans="1:50" hidden="1" x14ac:dyDescent="0.25">
      <c r="A2671" t="str">
        <f>INDEX('Community ID'!B:B,MATCH(M2671,'Community ID'!A:A,0))</f>
        <v>Cañada Seca</v>
      </c>
      <c r="B2671" t="str">
        <f>INDEX('Community ID'!$K:$K,MATCH('Environmental Data'!$N2671,'Community ID'!J:J,0))</f>
        <v>Constanza</v>
      </c>
      <c r="D2671" t="s">
        <v>8120</v>
      </c>
      <c r="F2671" t="s">
        <v>737</v>
      </c>
      <c r="G2671" t="s">
        <v>173</v>
      </c>
      <c r="H2671" s="1">
        <v>32095</v>
      </c>
      <c r="I2671">
        <v>34</v>
      </c>
      <c r="J2671">
        <v>8096136025</v>
      </c>
      <c r="K2671" t="s">
        <v>76</v>
      </c>
      <c r="L2671" t="s">
        <v>108</v>
      </c>
      <c r="M2671" t="s">
        <v>6144</v>
      </c>
      <c r="N2671" t="s">
        <v>97</v>
      </c>
      <c r="O2671" t="s">
        <v>98</v>
      </c>
      <c r="Q2671" t="s">
        <v>134</v>
      </c>
      <c r="S2671">
        <v>22500545979</v>
      </c>
      <c r="T2671" t="s">
        <v>1175</v>
      </c>
      <c r="U2671" t="s">
        <v>56</v>
      </c>
      <c r="V2671">
        <v>18.9087274</v>
      </c>
      <c r="W2671">
        <v>-70.706996399999994</v>
      </c>
      <c r="X2671" t="s">
        <v>57</v>
      </c>
      <c r="Y2671" t="s">
        <v>275</v>
      </c>
      <c r="Z2671" t="s">
        <v>166</v>
      </c>
      <c r="AA2671" t="s">
        <v>155</v>
      </c>
      <c r="AC2671" t="s">
        <v>60</v>
      </c>
      <c r="AD2671" t="s">
        <v>181</v>
      </c>
      <c r="AF2671" t="s">
        <v>111</v>
      </c>
      <c r="AG2671" t="s">
        <v>135</v>
      </c>
      <c r="AH2671" t="s">
        <v>8123</v>
      </c>
      <c r="AI2671" t="s">
        <v>390</v>
      </c>
      <c r="AJ2671">
        <v>1</v>
      </c>
      <c r="AK2671" t="s">
        <v>1981</v>
      </c>
      <c r="AL2671">
        <v>3</v>
      </c>
      <c r="AM2671">
        <v>1</v>
      </c>
      <c r="AN2671" t="s">
        <v>60</v>
      </c>
      <c r="AT2671" s="1">
        <v>43511</v>
      </c>
      <c r="AU2671" t="s">
        <v>13276</v>
      </c>
      <c r="AW2671" t="s">
        <v>71</v>
      </c>
      <c r="AX2671" t="s">
        <v>72</v>
      </c>
    </row>
    <row r="2672" spans="1:50" hidden="1" x14ac:dyDescent="0.25">
      <c r="A2672" t="str">
        <f>INDEX('Community ID'!B:B,MATCH(M2672,'Community ID'!A:A,0))</f>
        <v>Cañada Seca</v>
      </c>
      <c r="B2672" t="str">
        <f>INDEX('Community ID'!$K:$K,MATCH('Environmental Data'!$N2672,'Community ID'!J:J,0))</f>
        <v>Constanza</v>
      </c>
      <c r="D2672" t="s">
        <v>8124</v>
      </c>
      <c r="F2672" t="s">
        <v>8125</v>
      </c>
      <c r="H2672" s="1">
        <v>28352</v>
      </c>
      <c r="I2672">
        <v>44</v>
      </c>
      <c r="J2672">
        <v>8498465227</v>
      </c>
      <c r="K2672" t="s">
        <v>76</v>
      </c>
      <c r="L2672" t="s">
        <v>8126</v>
      </c>
      <c r="M2672" t="s">
        <v>6144</v>
      </c>
      <c r="N2672" t="s">
        <v>97</v>
      </c>
      <c r="O2672" t="s">
        <v>98</v>
      </c>
      <c r="Q2672" t="s">
        <v>134</v>
      </c>
      <c r="S2672">
        <v>5300315305</v>
      </c>
      <c r="T2672" t="s">
        <v>1175</v>
      </c>
      <c r="U2672" t="s">
        <v>56</v>
      </c>
      <c r="V2672">
        <v>18.903336599999999</v>
      </c>
      <c r="W2672">
        <v>-70.736361299999999</v>
      </c>
      <c r="X2672" t="s">
        <v>82</v>
      </c>
      <c r="Y2672" t="s">
        <v>196</v>
      </c>
      <c r="Z2672" t="s">
        <v>166</v>
      </c>
      <c r="AA2672" t="s">
        <v>84</v>
      </c>
      <c r="AC2672" t="s">
        <v>60</v>
      </c>
      <c r="AD2672" t="s">
        <v>181</v>
      </c>
      <c r="AF2672" t="s">
        <v>111</v>
      </c>
      <c r="AG2672" t="s">
        <v>135</v>
      </c>
      <c r="AH2672" t="s">
        <v>8127</v>
      </c>
      <c r="AI2672" t="s">
        <v>390</v>
      </c>
      <c r="AJ2672" t="s">
        <v>8047</v>
      </c>
      <c r="AK2672" t="s">
        <v>1981</v>
      </c>
      <c r="AL2672">
        <v>4</v>
      </c>
      <c r="AM2672">
        <v>2</v>
      </c>
      <c r="AN2672" t="s">
        <v>60</v>
      </c>
      <c r="AT2672" s="1">
        <v>43511</v>
      </c>
      <c r="AU2672" t="s">
        <v>13277</v>
      </c>
      <c r="AW2672" t="s">
        <v>71</v>
      </c>
      <c r="AX2672" t="s">
        <v>72</v>
      </c>
    </row>
    <row r="2673" spans="1:50" hidden="1" x14ac:dyDescent="0.25">
      <c r="A2673" t="str">
        <f>INDEX('Community ID'!B:B,MATCH(M2673,'Community ID'!A:A,0))</f>
        <v>Cañada Seca</v>
      </c>
      <c r="B2673" t="str">
        <f>INDEX('Community ID'!$K:$K,MATCH('Environmental Data'!$N2673,'Community ID'!J:J,0))</f>
        <v>Constanza</v>
      </c>
      <c r="D2673" t="s">
        <v>8128</v>
      </c>
      <c r="F2673" t="s">
        <v>1057</v>
      </c>
      <c r="G2673" t="s">
        <v>173</v>
      </c>
      <c r="H2673" s="1">
        <v>29482</v>
      </c>
      <c r="I2673">
        <v>41</v>
      </c>
      <c r="J2673">
        <v>8298915749</v>
      </c>
      <c r="K2673" t="s">
        <v>76</v>
      </c>
      <c r="L2673" t="s">
        <v>127</v>
      </c>
      <c r="M2673" t="s">
        <v>6144</v>
      </c>
      <c r="N2673" t="s">
        <v>97</v>
      </c>
      <c r="O2673" t="s">
        <v>8129</v>
      </c>
      <c r="Q2673" t="s">
        <v>134</v>
      </c>
      <c r="S2673">
        <v>530039222</v>
      </c>
      <c r="T2673" t="s">
        <v>1175</v>
      </c>
      <c r="U2673" t="s">
        <v>56</v>
      </c>
      <c r="V2673">
        <v>18.903336599999999</v>
      </c>
      <c r="W2673">
        <v>-70.736361299999999</v>
      </c>
      <c r="X2673" t="s">
        <v>82</v>
      </c>
      <c r="Y2673" t="s">
        <v>196</v>
      </c>
      <c r="Z2673" t="s">
        <v>904</v>
      </c>
      <c r="AA2673" t="s">
        <v>84</v>
      </c>
      <c r="AC2673" t="s">
        <v>61</v>
      </c>
      <c r="AD2673" t="s">
        <v>181</v>
      </c>
      <c r="AE2673" t="s">
        <v>157</v>
      </c>
      <c r="AF2673" t="s">
        <v>111</v>
      </c>
      <c r="AG2673" t="s">
        <v>135</v>
      </c>
      <c r="AH2673" t="s">
        <v>621</v>
      </c>
      <c r="AI2673" t="s">
        <v>390</v>
      </c>
      <c r="AJ2673" t="s">
        <v>8069</v>
      </c>
      <c r="AK2673" t="s">
        <v>8130</v>
      </c>
      <c r="AL2673">
        <v>1</v>
      </c>
      <c r="AN2673" t="s">
        <v>61</v>
      </c>
      <c r="AT2673" s="1">
        <v>43511</v>
      </c>
      <c r="AU2673" t="s">
        <v>13278</v>
      </c>
      <c r="AW2673" t="s">
        <v>71</v>
      </c>
      <c r="AX2673" t="s">
        <v>72</v>
      </c>
    </row>
    <row r="2674" spans="1:50" hidden="1" x14ac:dyDescent="0.25">
      <c r="A2674" t="str">
        <f>INDEX('Community ID'!B:B,MATCH(M2674,'Community ID'!A:A,0))</f>
        <v>Cañada Seca</v>
      </c>
      <c r="B2674" t="str">
        <f>INDEX('Community ID'!$K:$K,MATCH('Environmental Data'!$N2674,'Community ID'!J:J,0))</f>
        <v>Constanza</v>
      </c>
      <c r="D2674" t="s">
        <v>8131</v>
      </c>
      <c r="F2674" t="s">
        <v>8132</v>
      </c>
      <c r="G2674" t="s">
        <v>173</v>
      </c>
      <c r="H2674" s="1">
        <v>30239</v>
      </c>
      <c r="I2674">
        <v>39</v>
      </c>
      <c r="J2674">
        <v>8493444496</v>
      </c>
      <c r="K2674" t="s">
        <v>492</v>
      </c>
      <c r="L2674" t="s">
        <v>127</v>
      </c>
      <c r="M2674" t="s">
        <v>6128</v>
      </c>
      <c r="N2674" t="s">
        <v>97</v>
      </c>
      <c r="O2674" t="s">
        <v>147</v>
      </c>
      <c r="Q2674" t="s">
        <v>358</v>
      </c>
      <c r="T2674" t="s">
        <v>1175</v>
      </c>
      <c r="U2674" t="s">
        <v>56</v>
      </c>
      <c r="V2674">
        <v>18.908540500000001</v>
      </c>
      <c r="W2674">
        <v>-70.718519599999993</v>
      </c>
      <c r="X2674" t="s">
        <v>82</v>
      </c>
      <c r="Y2674" t="s">
        <v>82</v>
      </c>
      <c r="Z2674" t="s">
        <v>904</v>
      </c>
      <c r="AA2674" t="s">
        <v>155</v>
      </c>
      <c r="AC2674" t="s">
        <v>60</v>
      </c>
      <c r="AD2674" t="s">
        <v>156</v>
      </c>
      <c r="AF2674" t="s">
        <v>63</v>
      </c>
      <c r="AG2674" t="s">
        <v>135</v>
      </c>
      <c r="AH2674" t="s">
        <v>8121</v>
      </c>
      <c r="AI2674" t="s">
        <v>390</v>
      </c>
      <c r="AJ2674" t="s">
        <v>8133</v>
      </c>
      <c r="AK2674" t="s">
        <v>1981</v>
      </c>
      <c r="AL2674">
        <v>4</v>
      </c>
      <c r="AN2674" t="s">
        <v>60</v>
      </c>
      <c r="AT2674" s="1">
        <v>43511</v>
      </c>
      <c r="AU2674" t="s">
        <v>13279</v>
      </c>
      <c r="AW2674" t="s">
        <v>71</v>
      </c>
      <c r="AX2674" t="s">
        <v>72</v>
      </c>
    </row>
    <row r="2675" spans="1:50" hidden="1" x14ac:dyDescent="0.25">
      <c r="A2675" t="str">
        <f>INDEX('Community ID'!B:B,MATCH(M2675,'Community ID'!A:A,0))</f>
        <v>Cañada Seca</v>
      </c>
      <c r="B2675" t="str">
        <f>INDEX('Community ID'!$K:$K,MATCH('Environmental Data'!$N2675,'Community ID'!J:J,0))</f>
        <v>Constanza</v>
      </c>
      <c r="D2675" t="s">
        <v>8134</v>
      </c>
      <c r="F2675" t="s">
        <v>8135</v>
      </c>
      <c r="G2675" t="s">
        <v>151</v>
      </c>
      <c r="K2675" t="s">
        <v>49</v>
      </c>
      <c r="L2675" t="s">
        <v>8136</v>
      </c>
      <c r="M2675" t="s">
        <v>6128</v>
      </c>
      <c r="N2675" t="s">
        <v>97</v>
      </c>
      <c r="O2675" t="s">
        <v>98</v>
      </c>
      <c r="Q2675" t="s">
        <v>134</v>
      </c>
      <c r="S2675">
        <v>530012576</v>
      </c>
      <c r="T2675" t="s">
        <v>1175</v>
      </c>
      <c r="U2675" t="s">
        <v>56</v>
      </c>
      <c r="V2675">
        <v>18.908883700000001</v>
      </c>
      <c r="W2675">
        <v>-70.705137800000003</v>
      </c>
      <c r="X2675" t="s">
        <v>82</v>
      </c>
      <c r="Y2675" t="s">
        <v>82</v>
      </c>
      <c r="Z2675" t="s">
        <v>166</v>
      </c>
      <c r="AA2675" t="s">
        <v>155</v>
      </c>
      <c r="AC2675" t="s">
        <v>60</v>
      </c>
      <c r="AD2675" t="s">
        <v>181</v>
      </c>
      <c r="AE2675" t="s">
        <v>157</v>
      </c>
      <c r="AF2675" t="s">
        <v>63</v>
      </c>
      <c r="AG2675" t="s">
        <v>135</v>
      </c>
      <c r="AI2675" t="s">
        <v>390</v>
      </c>
      <c r="AJ2675" t="s">
        <v>8069</v>
      </c>
      <c r="AK2675" t="s">
        <v>1981</v>
      </c>
      <c r="AL2675">
        <v>2</v>
      </c>
      <c r="AN2675" t="s">
        <v>60</v>
      </c>
      <c r="AT2675" s="1">
        <v>43511</v>
      </c>
      <c r="AU2675" t="s">
        <v>13280</v>
      </c>
      <c r="AW2675" t="s">
        <v>71</v>
      </c>
      <c r="AX2675" t="s">
        <v>72</v>
      </c>
    </row>
    <row r="2676" spans="1:50" hidden="1" x14ac:dyDescent="0.25">
      <c r="A2676" t="str">
        <f>INDEX('Community ID'!B:B,MATCH(M2676,'Community ID'!A:A,0))</f>
        <v>Cañada Seca</v>
      </c>
      <c r="B2676" t="str">
        <f>INDEX('Community ID'!$K:$K,MATCH('Environmental Data'!$N2676,'Community ID'!J:J,0))</f>
        <v>Constanza</v>
      </c>
      <c r="D2676" t="s">
        <v>8137</v>
      </c>
      <c r="F2676" t="s">
        <v>8138</v>
      </c>
      <c r="G2676" t="s">
        <v>173</v>
      </c>
      <c r="H2676" s="1">
        <v>26665</v>
      </c>
      <c r="I2676">
        <v>48</v>
      </c>
      <c r="K2676" t="s">
        <v>76</v>
      </c>
      <c r="L2676" t="s">
        <v>127</v>
      </c>
      <c r="M2676" t="s">
        <v>6128</v>
      </c>
      <c r="N2676" t="s">
        <v>97</v>
      </c>
      <c r="O2676" t="s">
        <v>98</v>
      </c>
      <c r="Q2676" t="s">
        <v>134</v>
      </c>
      <c r="S2676">
        <v>53004245</v>
      </c>
      <c r="T2676" t="s">
        <v>1175</v>
      </c>
      <c r="U2676" t="s">
        <v>56</v>
      </c>
      <c r="V2676">
        <v>18.9087274</v>
      </c>
      <c r="W2676">
        <v>-70.706996399999994</v>
      </c>
      <c r="X2676" t="s">
        <v>82</v>
      </c>
      <c r="Y2676" t="s">
        <v>82</v>
      </c>
      <c r="Z2676" t="s">
        <v>166</v>
      </c>
      <c r="AA2676" t="s">
        <v>84</v>
      </c>
      <c r="AC2676" t="s">
        <v>61</v>
      </c>
      <c r="AD2676" t="s">
        <v>181</v>
      </c>
      <c r="AE2676" t="s">
        <v>157</v>
      </c>
      <c r="AF2676" t="s">
        <v>111</v>
      </c>
      <c r="AG2676" t="s">
        <v>135</v>
      </c>
      <c r="AH2676" t="s">
        <v>135</v>
      </c>
      <c r="AI2676" t="s">
        <v>8139</v>
      </c>
      <c r="AJ2676" t="s">
        <v>8069</v>
      </c>
      <c r="AK2676" t="s">
        <v>8140</v>
      </c>
      <c r="AL2676">
        <v>2</v>
      </c>
      <c r="AN2676" t="s">
        <v>60</v>
      </c>
      <c r="AT2676" s="1">
        <v>43511</v>
      </c>
      <c r="AU2676" t="s">
        <v>13281</v>
      </c>
      <c r="AW2676" t="s">
        <v>71</v>
      </c>
      <c r="AX2676" t="s">
        <v>72</v>
      </c>
    </row>
    <row r="2677" spans="1:50" hidden="1" x14ac:dyDescent="0.25">
      <c r="A2677" t="str">
        <f>INDEX('Community ID'!B:B,MATCH(M2677,'Community ID'!A:A,0))</f>
        <v>Cañada Seca</v>
      </c>
      <c r="B2677" t="str">
        <f>INDEX('Community ID'!$K:$K,MATCH('Environmental Data'!$N2677,'Community ID'!J:J,0))</f>
        <v>Constanza</v>
      </c>
      <c r="D2677" t="s">
        <v>8137</v>
      </c>
      <c r="F2677" t="s">
        <v>8138</v>
      </c>
      <c r="G2677" t="s">
        <v>173</v>
      </c>
      <c r="H2677" s="1">
        <v>26665</v>
      </c>
      <c r="I2677">
        <v>48</v>
      </c>
      <c r="K2677" t="s">
        <v>76</v>
      </c>
      <c r="L2677" t="s">
        <v>127</v>
      </c>
      <c r="M2677" t="s">
        <v>6128</v>
      </c>
      <c r="N2677" t="s">
        <v>97</v>
      </c>
      <c r="O2677" t="s">
        <v>98</v>
      </c>
      <c r="Q2677" t="s">
        <v>134</v>
      </c>
      <c r="S2677">
        <v>53004245</v>
      </c>
      <c r="T2677" t="s">
        <v>1175</v>
      </c>
      <c r="U2677" t="s">
        <v>56</v>
      </c>
      <c r="V2677">
        <v>18.9087274</v>
      </c>
      <c r="W2677">
        <v>-70.706996399999994</v>
      </c>
      <c r="X2677" t="s">
        <v>82</v>
      </c>
      <c r="Y2677" t="s">
        <v>82</v>
      </c>
      <c r="Z2677" t="s">
        <v>904</v>
      </c>
      <c r="AA2677" t="s">
        <v>84</v>
      </c>
      <c r="AC2677" t="s">
        <v>60</v>
      </c>
      <c r="AD2677" t="s">
        <v>156</v>
      </c>
      <c r="AE2677" t="s">
        <v>157</v>
      </c>
      <c r="AF2677" t="s">
        <v>63</v>
      </c>
      <c r="AG2677" t="s">
        <v>135</v>
      </c>
      <c r="AH2677" t="s">
        <v>621</v>
      </c>
      <c r="AI2677" t="s">
        <v>443</v>
      </c>
      <c r="AJ2677" t="s">
        <v>8122</v>
      </c>
      <c r="AK2677" t="s">
        <v>1981</v>
      </c>
      <c r="AL2677">
        <v>4</v>
      </c>
      <c r="AN2677" t="s">
        <v>60</v>
      </c>
      <c r="AT2677" s="1">
        <v>43511</v>
      </c>
      <c r="AU2677" t="s">
        <v>13282</v>
      </c>
      <c r="AW2677" t="s">
        <v>71</v>
      </c>
      <c r="AX2677" t="s">
        <v>72</v>
      </c>
    </row>
    <row r="2678" spans="1:50" hidden="1" x14ac:dyDescent="0.25">
      <c r="A2678" t="str">
        <f>INDEX('Community ID'!B:B,MATCH(M2678,'Community ID'!A:A,0))</f>
        <v>Cañada Seca</v>
      </c>
      <c r="B2678" t="str">
        <f>INDEX('Community ID'!$K:$K,MATCH('Environmental Data'!$N2678,'Community ID'!J:J,0))</f>
        <v>Constanza</v>
      </c>
      <c r="D2678" t="s">
        <v>8141</v>
      </c>
      <c r="F2678" t="s">
        <v>8142</v>
      </c>
      <c r="G2678" t="s">
        <v>173</v>
      </c>
      <c r="H2678" s="1">
        <v>28643</v>
      </c>
      <c r="I2678">
        <v>43</v>
      </c>
      <c r="J2678">
        <v>8099317954</v>
      </c>
      <c r="K2678" t="s">
        <v>201</v>
      </c>
      <c r="L2678" t="s">
        <v>127</v>
      </c>
      <c r="M2678" t="s">
        <v>6144</v>
      </c>
      <c r="N2678" t="s">
        <v>97</v>
      </c>
      <c r="O2678" t="s">
        <v>98</v>
      </c>
      <c r="Q2678" t="s">
        <v>134</v>
      </c>
      <c r="S2678">
        <v>53002700810</v>
      </c>
      <c r="T2678" t="s">
        <v>1175</v>
      </c>
      <c r="U2678" t="s">
        <v>56</v>
      </c>
      <c r="V2678">
        <v>18.907261099999999</v>
      </c>
      <c r="W2678">
        <v>-70.703279199999997</v>
      </c>
      <c r="X2678" t="s">
        <v>82</v>
      </c>
      <c r="Y2678" t="s">
        <v>82</v>
      </c>
      <c r="Z2678" t="s">
        <v>166</v>
      </c>
      <c r="AA2678" t="s">
        <v>84</v>
      </c>
      <c r="AC2678" t="s">
        <v>61</v>
      </c>
      <c r="AD2678" t="s">
        <v>156</v>
      </c>
      <c r="AE2678" t="s">
        <v>157</v>
      </c>
      <c r="AF2678" t="s">
        <v>395</v>
      </c>
      <c r="AG2678" t="s">
        <v>621</v>
      </c>
      <c r="AH2678" t="s">
        <v>135</v>
      </c>
      <c r="AI2678" t="s">
        <v>443</v>
      </c>
      <c r="AJ2678" t="s">
        <v>8069</v>
      </c>
      <c r="AK2678" t="s">
        <v>1981</v>
      </c>
      <c r="AL2678">
        <v>6</v>
      </c>
      <c r="AM2678">
        <v>1</v>
      </c>
      <c r="AN2678" t="s">
        <v>60</v>
      </c>
      <c r="AT2678" s="1">
        <v>43511</v>
      </c>
      <c r="AU2678" t="s">
        <v>13283</v>
      </c>
      <c r="AW2678" t="s">
        <v>71</v>
      </c>
      <c r="AX2678" t="s">
        <v>72</v>
      </c>
    </row>
    <row r="2679" spans="1:50" hidden="1" x14ac:dyDescent="0.25">
      <c r="A2679" t="str">
        <f>INDEX('Community ID'!B:B,MATCH(M2679,'Community ID'!A:A,0))</f>
        <v>Cañada Seca</v>
      </c>
      <c r="B2679" t="str">
        <f>INDEX('Community ID'!$K:$K,MATCH('Environmental Data'!$N2679,'Community ID'!J:J,0))</f>
        <v>Constanza</v>
      </c>
      <c r="D2679" t="s">
        <v>8143</v>
      </c>
      <c r="F2679" t="s">
        <v>1994</v>
      </c>
      <c r="G2679" t="s">
        <v>151</v>
      </c>
      <c r="H2679" s="1">
        <v>22763</v>
      </c>
      <c r="I2679">
        <v>59</v>
      </c>
      <c r="J2679">
        <v>8095064935</v>
      </c>
      <c r="K2679" t="s">
        <v>76</v>
      </c>
      <c r="L2679" t="s">
        <v>584</v>
      </c>
      <c r="M2679" t="s">
        <v>6128</v>
      </c>
      <c r="N2679" t="s">
        <v>97</v>
      </c>
      <c r="O2679" t="s">
        <v>98</v>
      </c>
      <c r="Q2679" t="s">
        <v>3477</v>
      </c>
      <c r="S2679">
        <v>530035150</v>
      </c>
      <c r="T2679" t="s">
        <v>1175</v>
      </c>
      <c r="U2679" t="s">
        <v>56</v>
      </c>
      <c r="V2679">
        <v>18.902246699999999</v>
      </c>
      <c r="W2679">
        <v>-70.709598499999998</v>
      </c>
      <c r="X2679" t="s">
        <v>82</v>
      </c>
      <c r="Y2679" t="s">
        <v>82</v>
      </c>
      <c r="Z2679" t="s">
        <v>166</v>
      </c>
      <c r="AA2679" t="s">
        <v>84</v>
      </c>
      <c r="AC2679" t="s">
        <v>61</v>
      </c>
      <c r="AD2679" t="s">
        <v>181</v>
      </c>
      <c r="AE2679" t="s">
        <v>157</v>
      </c>
      <c r="AF2679" t="s">
        <v>111</v>
      </c>
      <c r="AG2679" t="s">
        <v>621</v>
      </c>
      <c r="AH2679" t="s">
        <v>135</v>
      </c>
      <c r="AI2679" t="s">
        <v>347</v>
      </c>
      <c r="AJ2679" t="s">
        <v>8122</v>
      </c>
      <c r="AK2679" t="s">
        <v>1974</v>
      </c>
      <c r="AL2679">
        <v>4</v>
      </c>
      <c r="AM2679">
        <v>2</v>
      </c>
      <c r="AN2679" t="s">
        <v>60</v>
      </c>
      <c r="AT2679" s="1">
        <v>43511</v>
      </c>
      <c r="AU2679" t="s">
        <v>13284</v>
      </c>
      <c r="AW2679" t="s">
        <v>71</v>
      </c>
      <c r="AX2679" t="s">
        <v>72</v>
      </c>
    </row>
    <row r="2680" spans="1:50" hidden="1" x14ac:dyDescent="0.25">
      <c r="A2680" t="str">
        <f>INDEX('Community ID'!B:B,MATCH(M2680,'Community ID'!A:A,0))</f>
        <v>Cañada Seca</v>
      </c>
      <c r="B2680" t="str">
        <f>INDEX('Community ID'!$K:$K,MATCH('Environmental Data'!$N2680,'Community ID'!J:J,0))</f>
        <v>Constanza</v>
      </c>
      <c r="D2680" t="s">
        <v>8143</v>
      </c>
      <c r="F2680" t="s">
        <v>1994</v>
      </c>
      <c r="G2680" t="s">
        <v>151</v>
      </c>
      <c r="H2680" s="1">
        <v>22763</v>
      </c>
      <c r="I2680">
        <v>59</v>
      </c>
      <c r="J2680">
        <v>8095064935</v>
      </c>
      <c r="K2680" t="s">
        <v>76</v>
      </c>
      <c r="L2680" t="s">
        <v>584</v>
      </c>
      <c r="M2680" t="s">
        <v>6128</v>
      </c>
      <c r="N2680" t="s">
        <v>97</v>
      </c>
      <c r="O2680" t="s">
        <v>98</v>
      </c>
      <c r="Q2680" t="s">
        <v>3477</v>
      </c>
      <c r="S2680">
        <v>530035150</v>
      </c>
      <c r="T2680" t="s">
        <v>1175</v>
      </c>
      <c r="U2680" t="s">
        <v>56</v>
      </c>
      <c r="V2680">
        <v>18.902246699999999</v>
      </c>
      <c r="W2680">
        <v>-70.709598499999998</v>
      </c>
      <c r="X2680" t="s">
        <v>82</v>
      </c>
      <c r="Y2680" t="s">
        <v>82</v>
      </c>
      <c r="Z2680" t="s">
        <v>58</v>
      </c>
      <c r="AA2680" t="s">
        <v>84</v>
      </c>
      <c r="AC2680" t="s">
        <v>60</v>
      </c>
      <c r="AD2680" t="s">
        <v>181</v>
      </c>
      <c r="AF2680" t="s">
        <v>111</v>
      </c>
      <c r="AG2680" t="s">
        <v>1052</v>
      </c>
      <c r="AH2680" t="s">
        <v>8144</v>
      </c>
      <c r="AI2680" t="s">
        <v>902</v>
      </c>
      <c r="AJ2680" t="s">
        <v>8122</v>
      </c>
      <c r="AK2680" t="s">
        <v>1981</v>
      </c>
      <c r="AL2680">
        <v>4</v>
      </c>
      <c r="AN2680" t="s">
        <v>60</v>
      </c>
      <c r="AT2680" s="1">
        <v>43511</v>
      </c>
      <c r="AU2680" t="s">
        <v>13285</v>
      </c>
      <c r="AW2680" t="s">
        <v>71</v>
      </c>
      <c r="AX2680" t="s">
        <v>72</v>
      </c>
    </row>
    <row r="2681" spans="1:50" hidden="1" x14ac:dyDescent="0.25">
      <c r="A2681" t="str">
        <f>INDEX('Community ID'!B:B,MATCH(M2681,'Community ID'!A:A,0))</f>
        <v>Cañada Seca</v>
      </c>
      <c r="B2681" t="str">
        <f>INDEX('Community ID'!$K:$K,MATCH('Environmental Data'!$N2681,'Community ID'!J:J,0))</f>
        <v>Constanza</v>
      </c>
      <c r="D2681" t="s">
        <v>8145</v>
      </c>
      <c r="F2681" t="s">
        <v>2148</v>
      </c>
      <c r="H2681" s="1">
        <v>32980</v>
      </c>
      <c r="I2681">
        <v>31</v>
      </c>
      <c r="J2681">
        <v>8095391709</v>
      </c>
      <c r="K2681" t="s">
        <v>49</v>
      </c>
      <c r="L2681" t="s">
        <v>127</v>
      </c>
      <c r="M2681" t="s">
        <v>6128</v>
      </c>
      <c r="N2681" t="s">
        <v>97</v>
      </c>
      <c r="O2681" t="s">
        <v>147</v>
      </c>
      <c r="Q2681" t="s">
        <v>358</v>
      </c>
      <c r="S2681">
        <v>40223450785</v>
      </c>
      <c r="T2681" t="s">
        <v>1175</v>
      </c>
      <c r="U2681" t="s">
        <v>56</v>
      </c>
      <c r="V2681">
        <v>18.907261099999999</v>
      </c>
      <c r="W2681">
        <v>-70.703279199999997</v>
      </c>
      <c r="X2681" t="s">
        <v>82</v>
      </c>
      <c r="Y2681" t="s">
        <v>82</v>
      </c>
      <c r="Z2681" t="s">
        <v>166</v>
      </c>
      <c r="AA2681" t="s">
        <v>155</v>
      </c>
      <c r="AC2681" t="s">
        <v>60</v>
      </c>
      <c r="AD2681" t="s">
        <v>181</v>
      </c>
      <c r="AE2681" t="s">
        <v>157</v>
      </c>
      <c r="AF2681" t="s">
        <v>111</v>
      </c>
      <c r="AG2681" t="s">
        <v>8146</v>
      </c>
      <c r="AH2681" t="s">
        <v>8121</v>
      </c>
      <c r="AI2681" t="s">
        <v>8147</v>
      </c>
      <c r="AJ2681" t="s">
        <v>8133</v>
      </c>
      <c r="AK2681" t="s">
        <v>1981</v>
      </c>
      <c r="AL2681">
        <v>5</v>
      </c>
      <c r="AM2681">
        <v>2</v>
      </c>
      <c r="AN2681" t="s">
        <v>61</v>
      </c>
      <c r="AT2681" s="1">
        <v>43511</v>
      </c>
      <c r="AU2681" t="s">
        <v>13286</v>
      </c>
      <c r="AW2681" t="s">
        <v>71</v>
      </c>
      <c r="AX2681" t="s">
        <v>72</v>
      </c>
    </row>
    <row r="2682" spans="1:50" hidden="1" x14ac:dyDescent="0.25">
      <c r="A2682" t="str">
        <f>INDEX('Community ID'!B:B,MATCH(M2682,'Community ID'!A:A,0))</f>
        <v>Cañada Seca</v>
      </c>
      <c r="B2682" t="str">
        <f>INDEX('Community ID'!$K:$K,MATCH('Environmental Data'!$N2682,'Community ID'!J:J,0))</f>
        <v>Constanza</v>
      </c>
      <c r="D2682" t="s">
        <v>8148</v>
      </c>
      <c r="H2682" s="1">
        <v>27753</v>
      </c>
      <c r="I2682">
        <v>46</v>
      </c>
      <c r="K2682" t="s">
        <v>492</v>
      </c>
      <c r="L2682" t="s">
        <v>127</v>
      </c>
      <c r="M2682" t="s">
        <v>6144</v>
      </c>
      <c r="N2682" t="s">
        <v>97</v>
      </c>
      <c r="O2682" t="s">
        <v>6994</v>
      </c>
      <c r="Q2682" t="s">
        <v>134</v>
      </c>
      <c r="S2682">
        <v>5300320447</v>
      </c>
      <c r="T2682" t="s">
        <v>1175</v>
      </c>
      <c r="U2682" t="s">
        <v>56</v>
      </c>
      <c r="V2682">
        <v>18.903336599999999</v>
      </c>
      <c r="W2682">
        <v>-70.736361299999999</v>
      </c>
      <c r="X2682" t="s">
        <v>82</v>
      </c>
      <c r="Y2682" t="s">
        <v>82</v>
      </c>
      <c r="Z2682" t="s">
        <v>58</v>
      </c>
      <c r="AA2682" t="s">
        <v>155</v>
      </c>
      <c r="AC2682" t="s">
        <v>60</v>
      </c>
      <c r="AD2682" t="s">
        <v>181</v>
      </c>
      <c r="AE2682" t="s">
        <v>157</v>
      </c>
      <c r="AF2682" t="s">
        <v>111</v>
      </c>
      <c r="AG2682" t="s">
        <v>621</v>
      </c>
      <c r="AH2682" t="s">
        <v>8149</v>
      </c>
      <c r="AI2682" t="s">
        <v>8150</v>
      </c>
      <c r="AJ2682" t="s">
        <v>8069</v>
      </c>
      <c r="AK2682" t="s">
        <v>1981</v>
      </c>
      <c r="AL2682">
        <v>4</v>
      </c>
      <c r="AM2682">
        <v>0</v>
      </c>
      <c r="AN2682" t="s">
        <v>60</v>
      </c>
      <c r="AT2682" s="1">
        <v>43511</v>
      </c>
      <c r="AU2682" t="s">
        <v>13287</v>
      </c>
      <c r="AW2682" t="s">
        <v>71</v>
      </c>
      <c r="AX2682" t="s">
        <v>72</v>
      </c>
    </row>
    <row r="2683" spans="1:50" hidden="1" x14ac:dyDescent="0.25">
      <c r="A2683" t="str">
        <f>INDEX('Community ID'!B:B,MATCH(M2683,'Community ID'!A:A,0))</f>
        <v>Cañada Seca</v>
      </c>
      <c r="B2683" t="str">
        <f>INDEX('Community ID'!$K:$K,MATCH('Environmental Data'!$N2683,'Community ID'!J:J,0))</f>
        <v>Constanza</v>
      </c>
      <c r="D2683" t="s">
        <v>8148</v>
      </c>
      <c r="H2683" s="1">
        <v>27753</v>
      </c>
      <c r="I2683">
        <v>46</v>
      </c>
      <c r="K2683" t="s">
        <v>492</v>
      </c>
      <c r="L2683" t="s">
        <v>127</v>
      </c>
      <c r="M2683" t="s">
        <v>6144</v>
      </c>
      <c r="N2683" t="s">
        <v>97</v>
      </c>
      <c r="O2683" t="s">
        <v>6994</v>
      </c>
      <c r="Q2683" t="s">
        <v>134</v>
      </c>
      <c r="S2683">
        <v>5300320447</v>
      </c>
      <c r="T2683" t="s">
        <v>1175</v>
      </c>
      <c r="U2683" t="s">
        <v>56</v>
      </c>
      <c r="V2683">
        <v>18.903336599999999</v>
      </c>
      <c r="W2683">
        <v>-70.736361299999999</v>
      </c>
      <c r="X2683" t="s">
        <v>82</v>
      </c>
      <c r="Y2683" t="s">
        <v>196</v>
      </c>
      <c r="Z2683" t="s">
        <v>166</v>
      </c>
      <c r="AA2683" t="s">
        <v>84</v>
      </c>
      <c r="AC2683" t="s">
        <v>60</v>
      </c>
      <c r="AD2683" t="s">
        <v>181</v>
      </c>
      <c r="AE2683" t="s">
        <v>157</v>
      </c>
      <c r="AF2683" t="s">
        <v>111</v>
      </c>
      <c r="AG2683" t="s">
        <v>135</v>
      </c>
      <c r="AH2683" t="s">
        <v>135</v>
      </c>
      <c r="AI2683" t="s">
        <v>390</v>
      </c>
      <c r="AJ2683" t="s">
        <v>8065</v>
      </c>
      <c r="AK2683" t="s">
        <v>1981</v>
      </c>
      <c r="AL2683">
        <v>4</v>
      </c>
      <c r="AM2683">
        <v>2</v>
      </c>
      <c r="AN2683" t="s">
        <v>60</v>
      </c>
      <c r="AT2683" s="1">
        <v>43511</v>
      </c>
      <c r="AU2683" t="s">
        <v>13288</v>
      </c>
      <c r="AW2683" t="s">
        <v>71</v>
      </c>
      <c r="AX2683" t="s">
        <v>72</v>
      </c>
    </row>
    <row r="2684" spans="1:50" hidden="1" x14ac:dyDescent="0.25">
      <c r="A2684" t="str">
        <f>INDEX('Community ID'!B:B,MATCH(M2684,'Community ID'!A:A,0))</f>
        <v>Cañada Seca</v>
      </c>
      <c r="B2684" t="str">
        <f>INDEX('Community ID'!$K:$K,MATCH('Environmental Data'!$N2684,'Community ID'!J:J,0))</f>
        <v>Constanza</v>
      </c>
      <c r="D2684" t="s">
        <v>8151</v>
      </c>
      <c r="F2684" t="s">
        <v>8152</v>
      </c>
      <c r="G2684" t="s">
        <v>173</v>
      </c>
      <c r="H2684" s="1">
        <v>29488</v>
      </c>
      <c r="I2684">
        <v>41</v>
      </c>
      <c r="J2684">
        <v>8496350116</v>
      </c>
      <c r="K2684" t="s">
        <v>132</v>
      </c>
      <c r="L2684" t="s">
        <v>108</v>
      </c>
      <c r="M2684" t="s">
        <v>6144</v>
      </c>
      <c r="N2684" t="s">
        <v>79</v>
      </c>
      <c r="O2684" t="s">
        <v>98</v>
      </c>
      <c r="Q2684" t="s">
        <v>134</v>
      </c>
      <c r="T2684" t="s">
        <v>1175</v>
      </c>
      <c r="U2684" t="s">
        <v>56</v>
      </c>
      <c r="V2684">
        <v>18.902246699999999</v>
      </c>
      <c r="W2684">
        <v>-70.709598499999998</v>
      </c>
      <c r="X2684" t="s">
        <v>82</v>
      </c>
      <c r="Y2684" t="s">
        <v>57</v>
      </c>
      <c r="Z2684" t="s">
        <v>166</v>
      </c>
      <c r="AA2684" t="s">
        <v>155</v>
      </c>
      <c r="AC2684" t="s">
        <v>60</v>
      </c>
      <c r="AD2684" t="s">
        <v>181</v>
      </c>
      <c r="AE2684" t="s">
        <v>157</v>
      </c>
      <c r="AF2684" t="s">
        <v>63</v>
      </c>
      <c r="AG2684" t="s">
        <v>135</v>
      </c>
      <c r="AH2684" t="s">
        <v>8114</v>
      </c>
      <c r="AI2684" t="s">
        <v>8153</v>
      </c>
      <c r="AJ2684" t="s">
        <v>8154</v>
      </c>
      <c r="AK2684" t="s">
        <v>1981</v>
      </c>
      <c r="AL2684">
        <v>5</v>
      </c>
      <c r="AM2684">
        <v>3</v>
      </c>
      <c r="AN2684" t="s">
        <v>60</v>
      </c>
      <c r="AT2684" s="1">
        <v>43511</v>
      </c>
      <c r="AU2684" t="s">
        <v>13289</v>
      </c>
      <c r="AW2684" t="s">
        <v>71</v>
      </c>
      <c r="AX2684" t="s">
        <v>72</v>
      </c>
    </row>
    <row r="2685" spans="1:50" hidden="1" x14ac:dyDescent="0.25">
      <c r="A2685" t="str">
        <f>INDEX('Community ID'!B:B,MATCH(M2685,'Community ID'!A:A,0))</f>
        <v>Cañada Seca</v>
      </c>
      <c r="B2685" t="str">
        <f>INDEX('Community ID'!$K:$K,MATCH('Environmental Data'!$N2685,'Community ID'!J:J,0))</f>
        <v>Constanza</v>
      </c>
      <c r="D2685" t="s">
        <v>8155</v>
      </c>
      <c r="G2685" t="s">
        <v>173</v>
      </c>
      <c r="H2685" s="1">
        <v>19144</v>
      </c>
      <c r="I2685">
        <v>69</v>
      </c>
      <c r="K2685" t="s">
        <v>76</v>
      </c>
      <c r="L2685" t="s">
        <v>127</v>
      </c>
      <c r="M2685" t="s">
        <v>6128</v>
      </c>
      <c r="N2685" t="s">
        <v>97</v>
      </c>
      <c r="O2685" t="s">
        <v>98</v>
      </c>
      <c r="Q2685" t="s">
        <v>134</v>
      </c>
      <c r="T2685" t="s">
        <v>1175</v>
      </c>
      <c r="U2685" t="s">
        <v>56</v>
      </c>
      <c r="V2685">
        <v>18.911021600000002</v>
      </c>
      <c r="W2685">
        <v>-70.708483299999997</v>
      </c>
      <c r="X2685" t="s">
        <v>82</v>
      </c>
      <c r="Y2685" t="s">
        <v>82</v>
      </c>
      <c r="Z2685" t="s">
        <v>58</v>
      </c>
      <c r="AA2685" t="s">
        <v>155</v>
      </c>
      <c r="AC2685" t="s">
        <v>60</v>
      </c>
      <c r="AD2685" t="s">
        <v>181</v>
      </c>
      <c r="AE2685" t="s">
        <v>157</v>
      </c>
      <c r="AF2685" t="s">
        <v>63</v>
      </c>
      <c r="AG2685" t="s">
        <v>8156</v>
      </c>
      <c r="AH2685" t="s">
        <v>135</v>
      </c>
      <c r="AI2685" t="s">
        <v>687</v>
      </c>
      <c r="AJ2685" t="s">
        <v>8157</v>
      </c>
      <c r="AK2685" t="s">
        <v>1981</v>
      </c>
      <c r="AL2685">
        <v>2</v>
      </c>
      <c r="AM2685">
        <v>3</v>
      </c>
      <c r="AN2685" t="s">
        <v>60</v>
      </c>
      <c r="AT2685" s="1">
        <v>43511</v>
      </c>
      <c r="AU2685" t="s">
        <v>13290</v>
      </c>
      <c r="AW2685" t="s">
        <v>71</v>
      </c>
      <c r="AX2685" t="s">
        <v>72</v>
      </c>
    </row>
    <row r="2686" spans="1:50" hidden="1" x14ac:dyDescent="0.25">
      <c r="A2686" t="str">
        <f>INDEX('Community ID'!B:B,MATCH(M2686,'Community ID'!A:A,0))</f>
        <v>Cañada Seca</v>
      </c>
      <c r="B2686" t="str">
        <f>INDEX('Community ID'!$K:$K,MATCH('Environmental Data'!$N2686,'Community ID'!J:J,0))</f>
        <v>Constanza</v>
      </c>
      <c r="D2686" t="s">
        <v>8158</v>
      </c>
      <c r="F2686" t="s">
        <v>6132</v>
      </c>
      <c r="G2686" t="s">
        <v>173</v>
      </c>
      <c r="H2686" s="1">
        <v>16199</v>
      </c>
      <c r="I2686">
        <v>77</v>
      </c>
      <c r="L2686" t="s">
        <v>127</v>
      </c>
      <c r="M2686" t="s">
        <v>6128</v>
      </c>
      <c r="N2686" t="s">
        <v>5574</v>
      </c>
      <c r="O2686" t="s">
        <v>98</v>
      </c>
      <c r="Q2686" t="s">
        <v>134</v>
      </c>
      <c r="S2686">
        <v>5300126397</v>
      </c>
      <c r="T2686" t="s">
        <v>1175</v>
      </c>
      <c r="U2686" t="s">
        <v>56</v>
      </c>
      <c r="V2686">
        <v>18.913092599999999</v>
      </c>
      <c r="W2686">
        <v>-70.709520100000006</v>
      </c>
      <c r="X2686" t="s">
        <v>82</v>
      </c>
      <c r="Y2686" t="s">
        <v>82</v>
      </c>
      <c r="Z2686" t="s">
        <v>345</v>
      </c>
      <c r="AA2686" t="s">
        <v>155</v>
      </c>
      <c r="AC2686" t="s">
        <v>61</v>
      </c>
      <c r="AD2686" t="s">
        <v>156</v>
      </c>
      <c r="AE2686" t="s">
        <v>157</v>
      </c>
      <c r="AF2686" t="s">
        <v>111</v>
      </c>
      <c r="AG2686" t="s">
        <v>8159</v>
      </c>
      <c r="AH2686" t="s">
        <v>2675</v>
      </c>
      <c r="AI2686" t="s">
        <v>390</v>
      </c>
      <c r="AJ2686" t="s">
        <v>8160</v>
      </c>
      <c r="AK2686" t="s">
        <v>1981</v>
      </c>
      <c r="AL2686">
        <v>2</v>
      </c>
      <c r="AM2686">
        <v>1</v>
      </c>
      <c r="AN2686" t="s">
        <v>60</v>
      </c>
      <c r="AT2686" s="1">
        <v>43504</v>
      </c>
      <c r="AU2686" t="s">
        <v>13291</v>
      </c>
      <c r="AW2686" t="s">
        <v>71</v>
      </c>
      <c r="AX2686" t="s">
        <v>72</v>
      </c>
    </row>
    <row r="2687" spans="1:50" hidden="1" x14ac:dyDescent="0.25">
      <c r="A2687" t="str">
        <f>INDEX('Community ID'!B:B,MATCH(M2687,'Community ID'!A:A,0))</f>
        <v>Cañada Seca</v>
      </c>
      <c r="B2687" t="str">
        <f>INDEX('Community ID'!$K:$K,MATCH('Environmental Data'!$N2687,'Community ID'!J:J,0))</f>
        <v>Constanza</v>
      </c>
      <c r="D2687" t="s">
        <v>8161</v>
      </c>
      <c r="F2687" t="s">
        <v>8162</v>
      </c>
      <c r="G2687" t="s">
        <v>173</v>
      </c>
      <c r="H2687" s="1">
        <v>33814</v>
      </c>
      <c r="I2687">
        <v>29</v>
      </c>
      <c r="J2687">
        <v>8098188433</v>
      </c>
      <c r="K2687" t="s">
        <v>132</v>
      </c>
      <c r="L2687" t="s">
        <v>108</v>
      </c>
      <c r="M2687" t="s">
        <v>6128</v>
      </c>
      <c r="N2687" t="s">
        <v>79</v>
      </c>
      <c r="O2687" t="s">
        <v>98</v>
      </c>
      <c r="Q2687" t="s">
        <v>61</v>
      </c>
      <c r="S2687">
        <v>40221466911</v>
      </c>
      <c r="T2687" t="s">
        <v>1175</v>
      </c>
      <c r="U2687" t="s">
        <v>56</v>
      </c>
      <c r="V2687">
        <v>18.913092599999999</v>
      </c>
      <c r="W2687">
        <v>-70.709520100000006</v>
      </c>
      <c r="X2687" t="s">
        <v>275</v>
      </c>
      <c r="Y2687" t="s">
        <v>275</v>
      </c>
      <c r="Z2687" t="s">
        <v>166</v>
      </c>
      <c r="AA2687" t="s">
        <v>155</v>
      </c>
      <c r="AC2687" t="s">
        <v>60</v>
      </c>
      <c r="AD2687" t="s">
        <v>181</v>
      </c>
      <c r="AF2687" t="s">
        <v>111</v>
      </c>
      <c r="AG2687" t="s">
        <v>621</v>
      </c>
      <c r="AH2687" t="s">
        <v>2894</v>
      </c>
      <c r="AI2687" t="s">
        <v>8163</v>
      </c>
      <c r="AJ2687" t="s">
        <v>8047</v>
      </c>
      <c r="AK2687" t="s">
        <v>1981</v>
      </c>
      <c r="AL2687">
        <v>4</v>
      </c>
      <c r="AM2687">
        <v>2</v>
      </c>
      <c r="AN2687" t="s">
        <v>61</v>
      </c>
      <c r="AT2687" s="1">
        <v>43504</v>
      </c>
      <c r="AU2687" t="s">
        <v>13292</v>
      </c>
      <c r="AW2687" t="s">
        <v>71</v>
      </c>
      <c r="AX2687" t="s">
        <v>72</v>
      </c>
    </row>
    <row r="2688" spans="1:50" hidden="1" x14ac:dyDescent="0.25">
      <c r="A2688" t="str">
        <f>INDEX('Community ID'!B:B,MATCH(M2688,'Community ID'!A:A,0))</f>
        <v>Cañada Seca</v>
      </c>
      <c r="B2688" t="str">
        <f>INDEX('Community ID'!$K:$K,MATCH('Environmental Data'!$N2688,'Community ID'!J:J,0))</f>
        <v>Constanza</v>
      </c>
      <c r="D2688" t="s">
        <v>8164</v>
      </c>
      <c r="F2688" t="s">
        <v>8165</v>
      </c>
      <c r="G2688" t="s">
        <v>173</v>
      </c>
      <c r="H2688" s="1">
        <v>35030</v>
      </c>
      <c r="I2688">
        <v>26</v>
      </c>
      <c r="J2688">
        <v>8297024922</v>
      </c>
      <c r="K2688" t="s">
        <v>132</v>
      </c>
      <c r="L2688" t="s">
        <v>127</v>
      </c>
      <c r="M2688" t="s">
        <v>6128</v>
      </c>
      <c r="N2688" t="s">
        <v>79</v>
      </c>
      <c r="O2688" t="s">
        <v>98</v>
      </c>
      <c r="Q2688" t="s">
        <v>61</v>
      </c>
      <c r="S2688">
        <v>4022735299</v>
      </c>
      <c r="T2688" t="s">
        <v>1175</v>
      </c>
      <c r="U2688" t="s">
        <v>56</v>
      </c>
      <c r="V2688">
        <v>18.913092599999999</v>
      </c>
      <c r="W2688">
        <v>-70.709520100000006</v>
      </c>
      <c r="X2688" t="s">
        <v>82</v>
      </c>
      <c r="Y2688" t="s">
        <v>82</v>
      </c>
      <c r="Z2688" t="s">
        <v>58</v>
      </c>
      <c r="AA2688" t="s">
        <v>155</v>
      </c>
      <c r="AC2688" t="s">
        <v>61</v>
      </c>
      <c r="AD2688" t="s">
        <v>181</v>
      </c>
      <c r="AF2688" t="s">
        <v>63</v>
      </c>
      <c r="AG2688" t="s">
        <v>135</v>
      </c>
      <c r="AH2688" t="s">
        <v>135</v>
      </c>
      <c r="AI2688" t="s">
        <v>687</v>
      </c>
      <c r="AJ2688" t="s">
        <v>8154</v>
      </c>
      <c r="AK2688" t="s">
        <v>1981</v>
      </c>
      <c r="AL2688">
        <v>4</v>
      </c>
      <c r="AM2688">
        <v>0</v>
      </c>
      <c r="AN2688" t="s">
        <v>61</v>
      </c>
      <c r="AT2688" s="1">
        <v>43504</v>
      </c>
      <c r="AU2688" t="s">
        <v>13293</v>
      </c>
      <c r="AW2688" t="s">
        <v>71</v>
      </c>
      <c r="AX2688" t="s">
        <v>72</v>
      </c>
    </row>
    <row r="2689" spans="1:50" hidden="1" x14ac:dyDescent="0.25">
      <c r="A2689" t="str">
        <f>INDEX('Community ID'!B:B,MATCH(M2689,'Community ID'!A:A,0))</f>
        <v>Cañada Seca</v>
      </c>
      <c r="B2689" t="str">
        <f>INDEX('Community ID'!$K:$K,MATCH('Environmental Data'!$N2689,'Community ID'!J:J,0))</f>
        <v>Constanza</v>
      </c>
      <c r="D2689" t="s">
        <v>8166</v>
      </c>
      <c r="F2689" t="s">
        <v>3095</v>
      </c>
      <c r="H2689" s="1">
        <v>35070</v>
      </c>
      <c r="I2689">
        <v>25</v>
      </c>
      <c r="J2689">
        <v>8093830233</v>
      </c>
      <c r="K2689" t="s">
        <v>132</v>
      </c>
      <c r="L2689" t="s">
        <v>8167</v>
      </c>
      <c r="M2689" t="s">
        <v>6128</v>
      </c>
      <c r="N2689" t="s">
        <v>97</v>
      </c>
      <c r="O2689" t="s">
        <v>98</v>
      </c>
      <c r="R2689" t="s">
        <v>134</v>
      </c>
      <c r="S2689">
        <v>40226570378</v>
      </c>
      <c r="T2689" t="s">
        <v>1175</v>
      </c>
      <c r="U2689" t="s">
        <v>56</v>
      </c>
      <c r="V2689">
        <v>18.913092599999999</v>
      </c>
      <c r="W2689">
        <v>-70.709520100000006</v>
      </c>
      <c r="X2689" t="s">
        <v>82</v>
      </c>
      <c r="Y2689" t="s">
        <v>100</v>
      </c>
      <c r="Z2689" t="s">
        <v>58</v>
      </c>
      <c r="AA2689" t="s">
        <v>155</v>
      </c>
      <c r="AC2689" t="s">
        <v>60</v>
      </c>
      <c r="AD2689" t="s">
        <v>181</v>
      </c>
      <c r="AF2689" t="s">
        <v>63</v>
      </c>
      <c r="AG2689" t="s">
        <v>135</v>
      </c>
      <c r="AH2689" t="s">
        <v>135</v>
      </c>
      <c r="AI2689" t="s">
        <v>8168</v>
      </c>
      <c r="AJ2689" t="s">
        <v>8109</v>
      </c>
      <c r="AK2689" t="s">
        <v>1981</v>
      </c>
      <c r="AL2689">
        <v>3</v>
      </c>
      <c r="AM2689">
        <v>1</v>
      </c>
      <c r="AN2689" t="s">
        <v>61</v>
      </c>
      <c r="AT2689" s="1">
        <v>43504</v>
      </c>
      <c r="AU2689" t="s">
        <v>13294</v>
      </c>
      <c r="AW2689" t="s">
        <v>71</v>
      </c>
      <c r="AX2689" t="s">
        <v>72</v>
      </c>
    </row>
    <row r="2690" spans="1:50" hidden="1" x14ac:dyDescent="0.25">
      <c r="A2690" t="str">
        <f>INDEX('Community ID'!B:B,MATCH(M2690,'Community ID'!A:A,0))</f>
        <v>Cañada Seca</v>
      </c>
      <c r="B2690" t="str">
        <f>INDEX('Community ID'!$K:$K,MATCH('Environmental Data'!$N2690,'Community ID'!J:J,0))</f>
        <v>Constanza</v>
      </c>
      <c r="D2690" t="s">
        <v>8169</v>
      </c>
      <c r="F2690" t="s">
        <v>8170</v>
      </c>
      <c r="G2690" t="s">
        <v>173</v>
      </c>
      <c r="H2690" s="1">
        <v>29119</v>
      </c>
      <c r="I2690">
        <v>42</v>
      </c>
      <c r="J2690">
        <v>8296336928</v>
      </c>
      <c r="K2690" t="s">
        <v>492</v>
      </c>
      <c r="L2690" t="s">
        <v>108</v>
      </c>
      <c r="M2690" t="s">
        <v>6144</v>
      </c>
      <c r="N2690" t="s">
        <v>97</v>
      </c>
      <c r="O2690" t="s">
        <v>98</v>
      </c>
      <c r="Q2690" t="s">
        <v>134</v>
      </c>
      <c r="S2690">
        <v>5300313813</v>
      </c>
      <c r="T2690" t="s">
        <v>1175</v>
      </c>
      <c r="U2690" t="s">
        <v>56</v>
      </c>
      <c r="V2690">
        <v>18.913092599999999</v>
      </c>
      <c r="W2690">
        <v>-70.709520100000006</v>
      </c>
      <c r="X2690" t="s">
        <v>82</v>
      </c>
      <c r="Y2690" t="s">
        <v>275</v>
      </c>
      <c r="Z2690" t="s">
        <v>58</v>
      </c>
      <c r="AA2690" t="s">
        <v>155</v>
      </c>
      <c r="AC2690" t="s">
        <v>61</v>
      </c>
      <c r="AD2690" t="s">
        <v>181</v>
      </c>
      <c r="AF2690" t="s">
        <v>63</v>
      </c>
      <c r="AG2690" t="s">
        <v>621</v>
      </c>
      <c r="AH2690" t="s">
        <v>135</v>
      </c>
      <c r="AI2690" t="s">
        <v>8171</v>
      </c>
      <c r="AJ2690" t="s">
        <v>8154</v>
      </c>
      <c r="AK2690" t="s">
        <v>1981</v>
      </c>
      <c r="AL2690">
        <v>4</v>
      </c>
      <c r="AM2690">
        <v>0</v>
      </c>
      <c r="AN2690" t="s">
        <v>61</v>
      </c>
      <c r="AT2690" s="1">
        <v>43504</v>
      </c>
      <c r="AU2690" t="s">
        <v>13295</v>
      </c>
      <c r="AW2690" t="s">
        <v>71</v>
      </c>
      <c r="AX2690" t="s">
        <v>72</v>
      </c>
    </row>
    <row r="2691" spans="1:50" hidden="1" x14ac:dyDescent="0.25">
      <c r="A2691" t="str">
        <f>INDEX('Community ID'!B:B,MATCH(M2691,'Community ID'!A:A,0))</f>
        <v>Cañada Seca</v>
      </c>
      <c r="B2691" t="str">
        <f>INDEX('Community ID'!$K:$K,MATCH('Environmental Data'!$N2691,'Community ID'!J:J,0))</f>
        <v>Constanza</v>
      </c>
      <c r="D2691" t="s">
        <v>8172</v>
      </c>
      <c r="F2691" t="s">
        <v>1256</v>
      </c>
      <c r="G2691" t="s">
        <v>173</v>
      </c>
      <c r="H2691" s="1">
        <v>16438</v>
      </c>
      <c r="I2691">
        <v>76</v>
      </c>
      <c r="K2691" t="s">
        <v>76</v>
      </c>
      <c r="L2691" t="s">
        <v>127</v>
      </c>
      <c r="M2691" t="s">
        <v>6128</v>
      </c>
      <c r="N2691" t="s">
        <v>79</v>
      </c>
      <c r="O2691" t="s">
        <v>6402</v>
      </c>
      <c r="Q2691" t="s">
        <v>134</v>
      </c>
      <c r="S2691">
        <v>5300126314</v>
      </c>
      <c r="T2691" t="s">
        <v>1175</v>
      </c>
      <c r="U2691" t="s">
        <v>56</v>
      </c>
      <c r="V2691">
        <v>18.913128</v>
      </c>
      <c r="W2691">
        <v>-70.709538300000006</v>
      </c>
      <c r="X2691" t="s">
        <v>82</v>
      </c>
      <c r="Y2691" t="s">
        <v>82</v>
      </c>
      <c r="Z2691" t="s">
        <v>58</v>
      </c>
      <c r="AA2691" t="s">
        <v>155</v>
      </c>
      <c r="AC2691" t="s">
        <v>60</v>
      </c>
      <c r="AD2691" t="s">
        <v>181</v>
      </c>
      <c r="AE2691" t="s">
        <v>157</v>
      </c>
      <c r="AF2691" t="s">
        <v>111</v>
      </c>
      <c r="AG2691" t="s">
        <v>135</v>
      </c>
      <c r="AH2691" t="s">
        <v>135</v>
      </c>
      <c r="AI2691" t="s">
        <v>390</v>
      </c>
      <c r="AJ2691" t="s">
        <v>8160</v>
      </c>
      <c r="AK2691" t="s">
        <v>1981</v>
      </c>
      <c r="AL2691">
        <v>3</v>
      </c>
      <c r="AM2691">
        <v>0</v>
      </c>
      <c r="AN2691" t="s">
        <v>60</v>
      </c>
      <c r="AT2691" s="1">
        <v>43504</v>
      </c>
      <c r="AU2691" t="s">
        <v>13296</v>
      </c>
      <c r="AW2691" t="s">
        <v>71</v>
      </c>
      <c r="AX2691" t="s">
        <v>72</v>
      </c>
    </row>
    <row r="2692" spans="1:50" hidden="1" x14ac:dyDescent="0.25">
      <c r="A2692" t="str">
        <f>INDEX('Community ID'!B:B,MATCH(M2692,'Community ID'!A:A,0))</f>
        <v>Cañada Seca</v>
      </c>
      <c r="B2692" t="str">
        <f>INDEX('Community ID'!$K:$K,MATCH('Environmental Data'!$N2692,'Community ID'!J:J,0))</f>
        <v>Constanza</v>
      </c>
      <c r="D2692" t="s">
        <v>8172</v>
      </c>
      <c r="F2692" t="s">
        <v>1256</v>
      </c>
      <c r="G2692" t="s">
        <v>173</v>
      </c>
      <c r="H2692" s="1">
        <v>16438</v>
      </c>
      <c r="I2692">
        <v>76</v>
      </c>
      <c r="K2692" t="s">
        <v>76</v>
      </c>
      <c r="L2692" t="s">
        <v>127</v>
      </c>
      <c r="M2692" t="s">
        <v>6128</v>
      </c>
      <c r="N2692" t="s">
        <v>79</v>
      </c>
      <c r="O2692" t="s">
        <v>6402</v>
      </c>
      <c r="Q2692" t="s">
        <v>134</v>
      </c>
      <c r="S2692">
        <v>5300126314</v>
      </c>
      <c r="T2692" t="s">
        <v>1175</v>
      </c>
      <c r="U2692" t="s">
        <v>56</v>
      </c>
      <c r="V2692">
        <v>18.913128</v>
      </c>
      <c r="W2692">
        <v>-70.709538300000006</v>
      </c>
      <c r="X2692" t="s">
        <v>82</v>
      </c>
      <c r="Y2692" t="s">
        <v>82</v>
      </c>
      <c r="Z2692" t="s">
        <v>58</v>
      </c>
      <c r="AA2692" t="s">
        <v>155</v>
      </c>
      <c r="AC2692" t="s">
        <v>60</v>
      </c>
      <c r="AD2692" t="s">
        <v>156</v>
      </c>
      <c r="AE2692" t="s">
        <v>157</v>
      </c>
      <c r="AF2692" t="s">
        <v>111</v>
      </c>
      <c r="AG2692" t="s">
        <v>8173</v>
      </c>
      <c r="AH2692" t="s">
        <v>135</v>
      </c>
      <c r="AI2692" t="s">
        <v>390</v>
      </c>
      <c r="AJ2692" t="s">
        <v>8154</v>
      </c>
      <c r="AK2692" t="s">
        <v>1981</v>
      </c>
      <c r="AL2692">
        <v>2</v>
      </c>
      <c r="AM2692">
        <v>0</v>
      </c>
      <c r="AN2692" t="s">
        <v>60</v>
      </c>
      <c r="AT2692" s="1">
        <v>43504</v>
      </c>
      <c r="AU2692" t="s">
        <v>13297</v>
      </c>
      <c r="AW2692" t="s">
        <v>71</v>
      </c>
      <c r="AX2692" t="s">
        <v>72</v>
      </c>
    </row>
    <row r="2693" spans="1:50" hidden="1" x14ac:dyDescent="0.25">
      <c r="A2693" t="str">
        <f>INDEX('Community ID'!B:B,MATCH(M2693,'Community ID'!A:A,0))</f>
        <v>Cañada Seca</v>
      </c>
      <c r="B2693" t="str">
        <f>INDEX('Community ID'!$K:$K,MATCH('Environmental Data'!$N2693,'Community ID'!J:J,0))</f>
        <v>Constanza</v>
      </c>
      <c r="D2693" t="s">
        <v>8174</v>
      </c>
      <c r="G2693" t="s">
        <v>173</v>
      </c>
      <c r="H2693" s="1">
        <v>31868</v>
      </c>
      <c r="I2693">
        <v>34</v>
      </c>
      <c r="J2693">
        <v>8498580453</v>
      </c>
      <c r="K2693" t="s">
        <v>201</v>
      </c>
      <c r="L2693" t="s">
        <v>8175</v>
      </c>
      <c r="M2693" t="s">
        <v>6128</v>
      </c>
      <c r="N2693" t="s">
        <v>79</v>
      </c>
      <c r="O2693" t="s">
        <v>98</v>
      </c>
      <c r="Q2693" t="s">
        <v>134</v>
      </c>
      <c r="S2693">
        <v>5300400411393</v>
      </c>
      <c r="T2693" t="s">
        <v>1175</v>
      </c>
      <c r="U2693" t="s">
        <v>56</v>
      </c>
      <c r="V2693">
        <v>18.9124093</v>
      </c>
      <c r="W2693">
        <v>-70.708178399999994</v>
      </c>
      <c r="X2693" t="s">
        <v>57</v>
      </c>
      <c r="Y2693" t="s">
        <v>57</v>
      </c>
      <c r="Z2693" t="s">
        <v>83</v>
      </c>
      <c r="AA2693" t="s">
        <v>155</v>
      </c>
      <c r="AC2693" t="s">
        <v>60</v>
      </c>
      <c r="AF2693" t="s">
        <v>63</v>
      </c>
      <c r="AG2693" t="s">
        <v>135</v>
      </c>
      <c r="AH2693" t="s">
        <v>135</v>
      </c>
      <c r="AI2693" t="s">
        <v>326</v>
      </c>
      <c r="AJ2693" t="s">
        <v>8176</v>
      </c>
      <c r="AK2693" t="s">
        <v>1981</v>
      </c>
      <c r="AL2693">
        <v>6</v>
      </c>
      <c r="AM2693">
        <v>4</v>
      </c>
      <c r="AN2693" t="s">
        <v>61</v>
      </c>
      <c r="AT2693" s="1">
        <v>43504</v>
      </c>
      <c r="AU2693" t="s">
        <v>13298</v>
      </c>
      <c r="AW2693" t="s">
        <v>71</v>
      </c>
      <c r="AX2693" t="s">
        <v>72</v>
      </c>
    </row>
    <row r="2694" spans="1:50" hidden="1" x14ac:dyDescent="0.25">
      <c r="A2694" t="str">
        <f>INDEX('Community ID'!B:B,MATCH(M2694,'Community ID'!A:A,0))</f>
        <v>Cañada Seca</v>
      </c>
      <c r="B2694" t="str">
        <f>INDEX('Community ID'!$K:$K,MATCH('Environmental Data'!$N2694,'Community ID'!J:J,0))</f>
        <v>Constanza</v>
      </c>
      <c r="D2694" t="s">
        <v>8174</v>
      </c>
      <c r="G2694" t="s">
        <v>173</v>
      </c>
      <c r="H2694" s="1">
        <v>31868</v>
      </c>
      <c r="I2694">
        <v>34</v>
      </c>
      <c r="J2694">
        <v>8498580453</v>
      </c>
      <c r="K2694" t="s">
        <v>201</v>
      </c>
      <c r="L2694" t="s">
        <v>8175</v>
      </c>
      <c r="M2694" t="s">
        <v>6128</v>
      </c>
      <c r="N2694" t="s">
        <v>79</v>
      </c>
      <c r="O2694" t="s">
        <v>98</v>
      </c>
      <c r="Q2694" t="s">
        <v>134</v>
      </c>
      <c r="S2694">
        <v>5300400411393</v>
      </c>
      <c r="T2694" t="s">
        <v>1175</v>
      </c>
      <c r="U2694" t="s">
        <v>56</v>
      </c>
      <c r="V2694">
        <v>18.9124093</v>
      </c>
      <c r="W2694">
        <v>-70.708178399999994</v>
      </c>
      <c r="X2694" t="s">
        <v>82</v>
      </c>
      <c r="Y2694" t="s">
        <v>82</v>
      </c>
      <c r="Z2694" t="s">
        <v>83</v>
      </c>
      <c r="AA2694" t="s">
        <v>155</v>
      </c>
      <c r="AC2694" t="s">
        <v>60</v>
      </c>
      <c r="AD2694" t="s">
        <v>181</v>
      </c>
      <c r="AF2694" t="s">
        <v>63</v>
      </c>
      <c r="AG2694" t="s">
        <v>135</v>
      </c>
      <c r="AH2694" t="s">
        <v>8177</v>
      </c>
      <c r="AI2694" t="s">
        <v>7719</v>
      </c>
      <c r="AJ2694" t="s">
        <v>8047</v>
      </c>
      <c r="AK2694" t="s">
        <v>1981</v>
      </c>
      <c r="AL2694">
        <v>3</v>
      </c>
      <c r="AM2694">
        <v>1</v>
      </c>
      <c r="AN2694" t="s">
        <v>60</v>
      </c>
      <c r="AT2694" s="1">
        <v>43504</v>
      </c>
      <c r="AU2694" t="s">
        <v>13299</v>
      </c>
      <c r="AW2694" t="s">
        <v>71</v>
      </c>
      <c r="AX2694" t="s">
        <v>72</v>
      </c>
    </row>
    <row r="2695" spans="1:50" hidden="1" x14ac:dyDescent="0.25">
      <c r="A2695" t="str">
        <f>INDEX('Community ID'!B:B,MATCH(M2695,'Community ID'!A:A,0))</f>
        <v>Cañada Seca</v>
      </c>
      <c r="B2695" t="str">
        <f>INDEX('Community ID'!$K:$K,MATCH('Environmental Data'!$N2695,'Community ID'!J:J,0))</f>
        <v>Constanza</v>
      </c>
      <c r="D2695" t="s">
        <v>8178</v>
      </c>
      <c r="F2695" t="s">
        <v>8179</v>
      </c>
      <c r="G2695" t="s">
        <v>151</v>
      </c>
      <c r="H2695" s="1">
        <v>36870</v>
      </c>
      <c r="I2695">
        <v>21</v>
      </c>
      <c r="K2695" t="s">
        <v>76</v>
      </c>
      <c r="L2695" t="s">
        <v>118</v>
      </c>
      <c r="M2695" t="s">
        <v>6128</v>
      </c>
      <c r="N2695" t="s">
        <v>97</v>
      </c>
      <c r="O2695" t="s">
        <v>6328</v>
      </c>
      <c r="Q2695" t="s">
        <v>134</v>
      </c>
      <c r="S2695">
        <v>40242987978</v>
      </c>
      <c r="T2695" t="s">
        <v>1175</v>
      </c>
      <c r="U2695" t="s">
        <v>56</v>
      </c>
      <c r="V2695">
        <v>18.9124093</v>
      </c>
      <c r="W2695">
        <v>-70.708178399999994</v>
      </c>
      <c r="X2695" t="s">
        <v>82</v>
      </c>
      <c r="Y2695" t="s">
        <v>82</v>
      </c>
      <c r="Z2695" t="s">
        <v>58</v>
      </c>
      <c r="AA2695" t="s">
        <v>84</v>
      </c>
      <c r="AC2695" t="s">
        <v>60</v>
      </c>
      <c r="AD2695" t="s">
        <v>156</v>
      </c>
      <c r="AF2695" t="s">
        <v>111</v>
      </c>
      <c r="AG2695" t="s">
        <v>135</v>
      </c>
      <c r="AH2695" t="s">
        <v>3076</v>
      </c>
      <c r="AI2695" t="s">
        <v>6539</v>
      </c>
      <c r="AJ2695" t="s">
        <v>8180</v>
      </c>
      <c r="AK2695" t="s">
        <v>1981</v>
      </c>
      <c r="AL2695">
        <v>4</v>
      </c>
      <c r="AM2695">
        <v>2</v>
      </c>
      <c r="AN2695" t="s">
        <v>61</v>
      </c>
      <c r="AT2695" s="1">
        <v>43504</v>
      </c>
      <c r="AU2695" t="s">
        <v>13300</v>
      </c>
      <c r="AW2695" t="s">
        <v>71</v>
      </c>
      <c r="AX2695" t="s">
        <v>72</v>
      </c>
    </row>
    <row r="2696" spans="1:50" hidden="1" x14ac:dyDescent="0.25">
      <c r="A2696" t="str">
        <f>INDEX('Community ID'!B:B,MATCH(M2696,'Community ID'!A:A,0))</f>
        <v>Cañada Seca</v>
      </c>
      <c r="B2696" t="str">
        <f>INDEX('Community ID'!$K:$K,MATCH('Environmental Data'!$N2696,'Community ID'!J:J,0))</f>
        <v>Constanza</v>
      </c>
      <c r="D2696" t="s">
        <v>8181</v>
      </c>
      <c r="F2696" t="s">
        <v>8132</v>
      </c>
      <c r="G2696" t="s">
        <v>173</v>
      </c>
      <c r="H2696" s="1">
        <v>33450</v>
      </c>
      <c r="I2696">
        <v>30</v>
      </c>
      <c r="J2696">
        <v>8299376521</v>
      </c>
      <c r="K2696" t="s">
        <v>76</v>
      </c>
      <c r="L2696" t="s">
        <v>127</v>
      </c>
      <c r="M2696" t="s">
        <v>6144</v>
      </c>
      <c r="N2696" t="s">
        <v>97</v>
      </c>
      <c r="O2696" t="s">
        <v>98</v>
      </c>
      <c r="Q2696" t="s">
        <v>8182</v>
      </c>
      <c r="S2696">
        <v>40220861021</v>
      </c>
      <c r="T2696" t="s">
        <v>1175</v>
      </c>
      <c r="U2696" t="s">
        <v>56</v>
      </c>
      <c r="V2696">
        <v>18.9124093</v>
      </c>
      <c r="W2696">
        <v>-70.708178399999994</v>
      </c>
      <c r="X2696" t="s">
        <v>82</v>
      </c>
      <c r="Y2696" t="s">
        <v>82</v>
      </c>
      <c r="Z2696" t="s">
        <v>58</v>
      </c>
      <c r="AA2696" t="s">
        <v>155</v>
      </c>
      <c r="AC2696" t="s">
        <v>60</v>
      </c>
      <c r="AD2696" t="s">
        <v>181</v>
      </c>
      <c r="AE2696" t="s">
        <v>157</v>
      </c>
      <c r="AF2696" t="s">
        <v>111</v>
      </c>
      <c r="AG2696" t="s">
        <v>135</v>
      </c>
      <c r="AH2696" t="s">
        <v>537</v>
      </c>
      <c r="AI2696" t="s">
        <v>7719</v>
      </c>
      <c r="AJ2696" t="s">
        <v>8183</v>
      </c>
      <c r="AK2696" t="s">
        <v>1981</v>
      </c>
      <c r="AL2696">
        <v>5</v>
      </c>
      <c r="AM2696">
        <v>3</v>
      </c>
      <c r="AN2696" t="s">
        <v>60</v>
      </c>
      <c r="AT2696" s="1">
        <v>43504</v>
      </c>
      <c r="AU2696" t="s">
        <v>13301</v>
      </c>
      <c r="AW2696" t="s">
        <v>71</v>
      </c>
      <c r="AX2696" t="s">
        <v>72</v>
      </c>
    </row>
    <row r="2697" spans="1:50" hidden="1" x14ac:dyDescent="0.25">
      <c r="A2697" t="str">
        <f>INDEX('Community ID'!B:B,MATCH(M2697,'Community ID'!A:A,0))</f>
        <v>Cañada Seca</v>
      </c>
      <c r="B2697" t="str">
        <f>INDEX('Community ID'!$K:$K,MATCH('Environmental Data'!$N2697,'Community ID'!J:J,0))</f>
        <v>Constanza</v>
      </c>
      <c r="D2697" t="s">
        <v>8184</v>
      </c>
      <c r="F2697" t="s">
        <v>61</v>
      </c>
      <c r="G2697" t="s">
        <v>173</v>
      </c>
      <c r="H2697" s="1">
        <v>30105</v>
      </c>
      <c r="I2697">
        <v>39</v>
      </c>
      <c r="K2697" t="s">
        <v>76</v>
      </c>
      <c r="L2697" t="s">
        <v>8185</v>
      </c>
      <c r="M2697" t="s">
        <v>6128</v>
      </c>
      <c r="N2697" t="s">
        <v>79</v>
      </c>
      <c r="O2697" t="s">
        <v>98</v>
      </c>
      <c r="Q2697" t="s">
        <v>134</v>
      </c>
      <c r="S2697">
        <v>47001616866</v>
      </c>
      <c r="T2697" t="s">
        <v>1175</v>
      </c>
      <c r="U2697" t="s">
        <v>56</v>
      </c>
      <c r="V2697">
        <v>18.9124093</v>
      </c>
      <c r="W2697">
        <v>-70.708178399999994</v>
      </c>
      <c r="X2697" t="s">
        <v>82</v>
      </c>
      <c r="Y2697" t="s">
        <v>82</v>
      </c>
      <c r="Z2697" t="s">
        <v>58</v>
      </c>
      <c r="AA2697" t="s">
        <v>155</v>
      </c>
      <c r="AC2697" t="s">
        <v>60</v>
      </c>
      <c r="AD2697" t="s">
        <v>181</v>
      </c>
      <c r="AF2697" t="s">
        <v>63</v>
      </c>
      <c r="AG2697" t="s">
        <v>135</v>
      </c>
      <c r="AH2697" t="s">
        <v>8186</v>
      </c>
      <c r="AI2697" t="s">
        <v>884</v>
      </c>
      <c r="AJ2697" t="s">
        <v>8183</v>
      </c>
      <c r="AK2697" t="s">
        <v>1981</v>
      </c>
      <c r="AL2697">
        <v>4</v>
      </c>
      <c r="AM2697">
        <v>1</v>
      </c>
      <c r="AN2697" t="s">
        <v>60</v>
      </c>
      <c r="AT2697" s="1">
        <v>43504</v>
      </c>
      <c r="AU2697" t="s">
        <v>13302</v>
      </c>
      <c r="AW2697" t="s">
        <v>71</v>
      </c>
      <c r="AX2697" t="s">
        <v>72</v>
      </c>
    </row>
    <row r="2698" spans="1:50" hidden="1" x14ac:dyDescent="0.25">
      <c r="A2698" t="str">
        <f>INDEX('Community ID'!B:B,MATCH(M2698,'Community ID'!A:A,0))</f>
        <v>Cañada Seca</v>
      </c>
      <c r="B2698" t="str">
        <f>INDEX('Community ID'!$K:$K,MATCH('Environmental Data'!$N2698,'Community ID'!J:J,0))</f>
        <v>Constanza</v>
      </c>
      <c r="D2698" t="s">
        <v>8187</v>
      </c>
      <c r="F2698" t="s">
        <v>8188</v>
      </c>
      <c r="G2698" t="s">
        <v>173</v>
      </c>
      <c r="H2698" s="1">
        <v>35418</v>
      </c>
      <c r="I2698">
        <v>25</v>
      </c>
      <c r="J2698">
        <v>8298464739</v>
      </c>
      <c r="K2698" t="s">
        <v>76</v>
      </c>
      <c r="L2698" t="s">
        <v>127</v>
      </c>
      <c r="M2698" t="s">
        <v>6128</v>
      </c>
      <c r="N2698" t="s">
        <v>97</v>
      </c>
      <c r="O2698" t="s">
        <v>98</v>
      </c>
      <c r="Q2698" t="s">
        <v>2675</v>
      </c>
      <c r="S2698">
        <v>40234692263</v>
      </c>
      <c r="T2698" t="s">
        <v>1175</v>
      </c>
      <c r="U2698" t="s">
        <v>56</v>
      </c>
      <c r="V2698">
        <v>18.9124093</v>
      </c>
      <c r="W2698">
        <v>-70.708178399999994</v>
      </c>
      <c r="X2698" t="s">
        <v>82</v>
      </c>
      <c r="Y2698" t="s">
        <v>82</v>
      </c>
      <c r="Z2698" t="s">
        <v>166</v>
      </c>
      <c r="AA2698" t="s">
        <v>155</v>
      </c>
      <c r="AC2698" t="s">
        <v>60</v>
      </c>
      <c r="AD2698" t="s">
        <v>181</v>
      </c>
      <c r="AE2698" t="s">
        <v>157</v>
      </c>
      <c r="AF2698" t="s">
        <v>86</v>
      </c>
      <c r="AG2698" t="s">
        <v>135</v>
      </c>
      <c r="AH2698" t="s">
        <v>2675</v>
      </c>
      <c r="AI2698" t="s">
        <v>8189</v>
      </c>
      <c r="AJ2698" t="s">
        <v>8190</v>
      </c>
      <c r="AK2698" t="s">
        <v>1981</v>
      </c>
      <c r="AL2698">
        <v>2</v>
      </c>
      <c r="AM2698">
        <v>1</v>
      </c>
      <c r="AN2698" t="s">
        <v>60</v>
      </c>
      <c r="AT2698" s="1">
        <v>43504</v>
      </c>
      <c r="AU2698" t="s">
        <v>13303</v>
      </c>
      <c r="AW2698" t="s">
        <v>71</v>
      </c>
      <c r="AX2698" t="s">
        <v>72</v>
      </c>
    </row>
    <row r="2699" spans="1:50" hidden="1" x14ac:dyDescent="0.25">
      <c r="A2699" t="str">
        <f>INDEX('Community ID'!B:B,MATCH(M2699,'Community ID'!A:A,0))</f>
        <v>Cañada Seca</v>
      </c>
      <c r="B2699" t="str">
        <f>INDEX('Community ID'!$K:$K,MATCH('Environmental Data'!$N2699,'Community ID'!J:J,0))</f>
        <v>Constanza</v>
      </c>
      <c r="D2699" t="s">
        <v>8191</v>
      </c>
      <c r="F2699" t="s">
        <v>806</v>
      </c>
      <c r="G2699" t="s">
        <v>151</v>
      </c>
      <c r="H2699" s="1">
        <v>23553</v>
      </c>
      <c r="I2699">
        <v>57</v>
      </c>
      <c r="J2699">
        <v>8099313479</v>
      </c>
      <c r="K2699" t="s">
        <v>76</v>
      </c>
      <c r="L2699" t="s">
        <v>2675</v>
      </c>
      <c r="M2699" t="s">
        <v>6144</v>
      </c>
      <c r="N2699" t="s">
        <v>97</v>
      </c>
      <c r="O2699" t="s">
        <v>98</v>
      </c>
      <c r="Q2699" t="s">
        <v>3076</v>
      </c>
      <c r="S2699">
        <v>5300469748</v>
      </c>
      <c r="T2699" t="s">
        <v>1175</v>
      </c>
      <c r="U2699" t="s">
        <v>56</v>
      </c>
      <c r="V2699">
        <v>18.909671700000001</v>
      </c>
      <c r="W2699">
        <v>-70.702535800000007</v>
      </c>
      <c r="X2699" t="s">
        <v>82</v>
      </c>
      <c r="Y2699" t="s">
        <v>82</v>
      </c>
      <c r="Z2699" t="s">
        <v>110</v>
      </c>
      <c r="AA2699" t="s">
        <v>155</v>
      </c>
      <c r="AC2699" t="s">
        <v>60</v>
      </c>
      <c r="AD2699" t="s">
        <v>156</v>
      </c>
      <c r="AF2699" t="s">
        <v>63</v>
      </c>
      <c r="AG2699" t="s">
        <v>64</v>
      </c>
      <c r="AH2699" t="s">
        <v>8192</v>
      </c>
      <c r="AI2699" t="s">
        <v>8193</v>
      </c>
      <c r="AJ2699" t="s">
        <v>8183</v>
      </c>
      <c r="AK2699" t="s">
        <v>1981</v>
      </c>
      <c r="AL2699">
        <v>4</v>
      </c>
      <c r="AM2699">
        <v>3</v>
      </c>
      <c r="AN2699" t="s">
        <v>60</v>
      </c>
      <c r="AT2699" s="1">
        <v>43504</v>
      </c>
      <c r="AU2699" t="s">
        <v>13304</v>
      </c>
      <c r="AW2699" t="s">
        <v>71</v>
      </c>
      <c r="AX2699" t="s">
        <v>72</v>
      </c>
    </row>
    <row r="2700" spans="1:50" hidden="1" x14ac:dyDescent="0.25">
      <c r="A2700" t="str">
        <f>INDEX('Community ID'!B:B,MATCH(M2700,'Community ID'!A:A,0))</f>
        <v>Cañada Seca</v>
      </c>
      <c r="B2700" t="str">
        <f>INDEX('Community ID'!$K:$K,MATCH('Environmental Data'!$N2700,'Community ID'!J:J,0))</f>
        <v>Constanza</v>
      </c>
      <c r="D2700" t="s">
        <v>8194</v>
      </c>
      <c r="F2700" t="s">
        <v>116</v>
      </c>
      <c r="G2700" t="s">
        <v>173</v>
      </c>
      <c r="H2700" s="1">
        <v>43466</v>
      </c>
      <c r="I2700">
        <v>2</v>
      </c>
      <c r="K2700" t="s">
        <v>76</v>
      </c>
      <c r="L2700" t="s">
        <v>108</v>
      </c>
      <c r="M2700" t="s">
        <v>6144</v>
      </c>
      <c r="N2700" t="s">
        <v>97</v>
      </c>
      <c r="O2700" t="s">
        <v>98</v>
      </c>
      <c r="Q2700" t="s">
        <v>134</v>
      </c>
      <c r="T2700" t="s">
        <v>1175</v>
      </c>
      <c r="U2700" t="s">
        <v>56</v>
      </c>
      <c r="V2700">
        <v>18.9124093</v>
      </c>
      <c r="W2700">
        <v>-70.708178399999994</v>
      </c>
      <c r="X2700" t="s">
        <v>82</v>
      </c>
      <c r="Y2700" t="s">
        <v>275</v>
      </c>
      <c r="Z2700" t="s">
        <v>904</v>
      </c>
      <c r="AA2700" t="s">
        <v>155</v>
      </c>
      <c r="AC2700" t="s">
        <v>60</v>
      </c>
      <c r="AD2700" t="s">
        <v>156</v>
      </c>
      <c r="AF2700" t="s">
        <v>63</v>
      </c>
      <c r="AG2700" t="s">
        <v>135</v>
      </c>
      <c r="AH2700" t="s">
        <v>8195</v>
      </c>
      <c r="AI2700" t="s">
        <v>8196</v>
      </c>
      <c r="AJ2700" t="s">
        <v>8047</v>
      </c>
      <c r="AK2700" t="s">
        <v>1981</v>
      </c>
      <c r="AL2700">
        <v>6</v>
      </c>
      <c r="AM2700">
        <v>2</v>
      </c>
      <c r="AN2700" t="s">
        <v>61</v>
      </c>
      <c r="AT2700" s="1">
        <v>43504</v>
      </c>
      <c r="AU2700" t="s">
        <v>13305</v>
      </c>
      <c r="AW2700" t="s">
        <v>71</v>
      </c>
      <c r="AX2700" t="s">
        <v>72</v>
      </c>
    </row>
    <row r="2701" spans="1:50" hidden="1" x14ac:dyDescent="0.25">
      <c r="A2701" t="str">
        <f>INDEX('Community ID'!B:B,MATCH(M2701,'Community ID'!A:A,0))</f>
        <v>Cañada Seca</v>
      </c>
      <c r="B2701" t="str">
        <f>INDEX('Community ID'!$K:$K,MATCH('Environmental Data'!$N2701,'Community ID'!J:J,0))</f>
        <v>Constanza</v>
      </c>
      <c r="D2701" t="s">
        <v>8197</v>
      </c>
      <c r="F2701" t="s">
        <v>4457</v>
      </c>
      <c r="G2701" t="s">
        <v>173</v>
      </c>
      <c r="H2701" s="1">
        <v>25468</v>
      </c>
      <c r="I2701">
        <v>52</v>
      </c>
      <c r="K2701" t="s">
        <v>76</v>
      </c>
      <c r="M2701" t="s">
        <v>6128</v>
      </c>
      <c r="N2701" t="s">
        <v>79</v>
      </c>
      <c r="O2701" t="s">
        <v>98</v>
      </c>
      <c r="Q2701" t="s">
        <v>134</v>
      </c>
      <c r="T2701" t="s">
        <v>1175</v>
      </c>
      <c r="U2701" t="s">
        <v>56</v>
      </c>
      <c r="V2701">
        <v>18.9124093</v>
      </c>
      <c r="W2701">
        <v>-70.708178399999994</v>
      </c>
      <c r="X2701" t="s">
        <v>82</v>
      </c>
      <c r="Y2701" t="s">
        <v>82</v>
      </c>
      <c r="Z2701" t="s">
        <v>83</v>
      </c>
      <c r="AA2701" t="s">
        <v>84</v>
      </c>
      <c r="AC2701" t="s">
        <v>60</v>
      </c>
      <c r="AD2701" t="s">
        <v>156</v>
      </c>
      <c r="AE2701" t="s">
        <v>157</v>
      </c>
      <c r="AF2701" t="s">
        <v>86</v>
      </c>
      <c r="AG2701" t="s">
        <v>98</v>
      </c>
      <c r="AH2701" t="s">
        <v>98</v>
      </c>
      <c r="AI2701" t="s">
        <v>7719</v>
      </c>
      <c r="AJ2701" t="s">
        <v>8198</v>
      </c>
      <c r="AK2701" t="s">
        <v>1981</v>
      </c>
      <c r="AL2701">
        <v>3</v>
      </c>
      <c r="AM2701">
        <v>1</v>
      </c>
      <c r="AN2701" t="s">
        <v>60</v>
      </c>
      <c r="AT2701" s="1">
        <v>43504</v>
      </c>
      <c r="AU2701" t="s">
        <v>13306</v>
      </c>
      <c r="AW2701" t="s">
        <v>71</v>
      </c>
      <c r="AX2701" t="s">
        <v>72</v>
      </c>
    </row>
    <row r="2702" spans="1:50" hidden="1" x14ac:dyDescent="0.25">
      <c r="A2702" t="str">
        <f>INDEX('Community ID'!B:B,MATCH(M2702,'Community ID'!A:A,0))</f>
        <v>Cañada Seca</v>
      </c>
      <c r="B2702" t="str">
        <f>INDEX('Community ID'!$K:$K,MATCH('Environmental Data'!$N2702,'Community ID'!J:J,0))</f>
        <v>Constanza</v>
      </c>
      <c r="D2702" t="s">
        <v>8199</v>
      </c>
      <c r="G2702" t="s">
        <v>173</v>
      </c>
      <c r="H2702" s="1">
        <v>25083</v>
      </c>
      <c r="I2702">
        <v>53</v>
      </c>
      <c r="K2702" t="s">
        <v>132</v>
      </c>
      <c r="L2702" t="s">
        <v>8200</v>
      </c>
      <c r="M2702" t="s">
        <v>6128</v>
      </c>
      <c r="N2702" t="s">
        <v>97</v>
      </c>
      <c r="O2702" t="s">
        <v>98</v>
      </c>
      <c r="Q2702" t="s">
        <v>134</v>
      </c>
      <c r="S2702">
        <v>53001261095</v>
      </c>
      <c r="T2702" t="s">
        <v>1175</v>
      </c>
      <c r="U2702" t="s">
        <v>56</v>
      </c>
      <c r="V2702">
        <v>18.912675700000001</v>
      </c>
      <c r="W2702">
        <v>-70.708329399999997</v>
      </c>
      <c r="X2702" t="s">
        <v>82</v>
      </c>
      <c r="Y2702" t="s">
        <v>82</v>
      </c>
      <c r="Z2702" t="s">
        <v>58</v>
      </c>
      <c r="AA2702" t="s">
        <v>84</v>
      </c>
      <c r="AC2702" t="s">
        <v>61</v>
      </c>
      <c r="AD2702" t="s">
        <v>181</v>
      </c>
      <c r="AF2702" t="s">
        <v>63</v>
      </c>
      <c r="AG2702" t="s">
        <v>135</v>
      </c>
      <c r="AH2702" t="s">
        <v>135</v>
      </c>
      <c r="AI2702" t="s">
        <v>8201</v>
      </c>
      <c r="AJ2702" t="s">
        <v>8202</v>
      </c>
      <c r="AK2702" t="s">
        <v>1981</v>
      </c>
      <c r="AL2702">
        <v>10</v>
      </c>
      <c r="AM2702">
        <v>5</v>
      </c>
      <c r="AN2702" t="s">
        <v>60</v>
      </c>
      <c r="AT2702" s="1">
        <v>43504</v>
      </c>
      <c r="AU2702" t="s">
        <v>13307</v>
      </c>
      <c r="AW2702" t="s">
        <v>71</v>
      </c>
      <c r="AX2702" t="s">
        <v>72</v>
      </c>
    </row>
    <row r="2703" spans="1:50" hidden="1" x14ac:dyDescent="0.25">
      <c r="A2703" t="str">
        <f>INDEX('Community ID'!B:B,MATCH(M2703,'Community ID'!A:A,0))</f>
        <v>Cañada Seca</v>
      </c>
      <c r="B2703" t="str">
        <f>INDEX('Community ID'!$K:$K,MATCH('Environmental Data'!$N2703,'Community ID'!J:J,0))</f>
        <v>Constanza</v>
      </c>
      <c r="D2703" t="s">
        <v>8203</v>
      </c>
      <c r="F2703" t="s">
        <v>6925</v>
      </c>
      <c r="G2703" t="s">
        <v>173</v>
      </c>
      <c r="H2703" s="1">
        <v>34983</v>
      </c>
      <c r="I2703">
        <v>26</v>
      </c>
      <c r="J2703">
        <v>8296368649</v>
      </c>
      <c r="K2703" t="s">
        <v>201</v>
      </c>
      <c r="L2703" t="s">
        <v>127</v>
      </c>
      <c r="M2703" t="s">
        <v>6128</v>
      </c>
      <c r="N2703" t="s">
        <v>97</v>
      </c>
      <c r="O2703" t="s">
        <v>98</v>
      </c>
      <c r="Q2703" t="s">
        <v>358</v>
      </c>
      <c r="S2703">
        <v>40227133929</v>
      </c>
      <c r="T2703" t="s">
        <v>1175</v>
      </c>
      <c r="U2703" t="s">
        <v>56</v>
      </c>
      <c r="V2703">
        <v>18.9124093</v>
      </c>
      <c r="W2703">
        <v>-70.708178399999994</v>
      </c>
      <c r="X2703" t="s">
        <v>57</v>
      </c>
      <c r="Y2703" t="s">
        <v>57</v>
      </c>
      <c r="Z2703" t="s">
        <v>58</v>
      </c>
      <c r="AA2703" t="s">
        <v>155</v>
      </c>
      <c r="AC2703" t="s">
        <v>60</v>
      </c>
      <c r="AD2703" t="s">
        <v>181</v>
      </c>
      <c r="AF2703" t="s">
        <v>111</v>
      </c>
      <c r="AG2703" t="s">
        <v>8204</v>
      </c>
      <c r="AH2703" t="s">
        <v>8205</v>
      </c>
      <c r="AI2703" t="s">
        <v>7719</v>
      </c>
      <c r="AJ2703" t="s">
        <v>8206</v>
      </c>
      <c r="AK2703" t="s">
        <v>8070</v>
      </c>
      <c r="AL2703">
        <v>3</v>
      </c>
      <c r="AM2703">
        <v>1</v>
      </c>
      <c r="AN2703" t="s">
        <v>60</v>
      </c>
      <c r="AT2703" s="1">
        <v>43504</v>
      </c>
      <c r="AU2703" t="s">
        <v>13308</v>
      </c>
      <c r="AW2703" t="s">
        <v>71</v>
      </c>
      <c r="AX2703" t="s">
        <v>72</v>
      </c>
    </row>
    <row r="2704" spans="1:50" hidden="1" x14ac:dyDescent="0.25">
      <c r="A2704" t="str">
        <f>INDEX('Community ID'!B:B,MATCH(M2704,'Community ID'!A:A,0))</f>
        <v>Cañada Seca</v>
      </c>
      <c r="B2704" t="str">
        <f>INDEX('Community ID'!$K:$K,MATCH('Environmental Data'!$N2704,'Community ID'!J:J,0))</f>
        <v>Constanza</v>
      </c>
      <c r="D2704" t="s">
        <v>8207</v>
      </c>
      <c r="F2704" t="s">
        <v>8208</v>
      </c>
      <c r="G2704" t="s">
        <v>173</v>
      </c>
      <c r="H2704" s="1">
        <v>26977</v>
      </c>
      <c r="I2704">
        <v>48</v>
      </c>
      <c r="J2704">
        <v>8096981942</v>
      </c>
      <c r="K2704" t="s">
        <v>76</v>
      </c>
      <c r="L2704" t="s">
        <v>127</v>
      </c>
      <c r="M2704" t="s">
        <v>6128</v>
      </c>
      <c r="N2704" t="s">
        <v>97</v>
      </c>
      <c r="O2704" t="s">
        <v>8209</v>
      </c>
      <c r="Q2704" t="s">
        <v>358</v>
      </c>
      <c r="S2704">
        <v>53004485</v>
      </c>
      <c r="T2704" t="s">
        <v>1175</v>
      </c>
      <c r="U2704" t="s">
        <v>56</v>
      </c>
      <c r="V2704">
        <v>18.903789499999998</v>
      </c>
      <c r="W2704">
        <v>-70.710713600000005</v>
      </c>
      <c r="X2704" t="s">
        <v>82</v>
      </c>
      <c r="Y2704" t="s">
        <v>82</v>
      </c>
      <c r="Z2704" t="s">
        <v>83</v>
      </c>
      <c r="AA2704" t="s">
        <v>155</v>
      </c>
      <c r="AC2704" t="s">
        <v>61</v>
      </c>
      <c r="AD2704" t="s">
        <v>181</v>
      </c>
      <c r="AF2704" t="s">
        <v>111</v>
      </c>
      <c r="AG2704" t="s">
        <v>135</v>
      </c>
      <c r="AH2704" t="s">
        <v>730</v>
      </c>
      <c r="AI2704" t="s">
        <v>8210</v>
      </c>
      <c r="AJ2704" t="s">
        <v>8069</v>
      </c>
      <c r="AK2704" t="s">
        <v>1981</v>
      </c>
      <c r="AL2704">
        <v>3</v>
      </c>
      <c r="AM2704">
        <v>1</v>
      </c>
      <c r="AN2704" t="s">
        <v>60</v>
      </c>
      <c r="AT2704" s="1">
        <v>43504</v>
      </c>
      <c r="AU2704" t="s">
        <v>13309</v>
      </c>
      <c r="AW2704" t="s">
        <v>71</v>
      </c>
      <c r="AX2704" t="s">
        <v>72</v>
      </c>
    </row>
    <row r="2705" spans="1:50" hidden="1" x14ac:dyDescent="0.25">
      <c r="A2705" t="str">
        <f>INDEX('Community ID'!B:B,MATCH(M2705,'Community ID'!A:A,0))</f>
        <v>Cañada Seca</v>
      </c>
      <c r="B2705" t="str">
        <f>INDEX('Community ID'!$K:$K,MATCH('Environmental Data'!$N2705,'Community ID'!J:J,0))</f>
        <v>Constanza</v>
      </c>
      <c r="D2705" t="s">
        <v>8211</v>
      </c>
      <c r="F2705" t="s">
        <v>1187</v>
      </c>
      <c r="G2705" t="s">
        <v>173</v>
      </c>
      <c r="K2705" t="s">
        <v>76</v>
      </c>
      <c r="L2705" t="s">
        <v>127</v>
      </c>
      <c r="M2705" t="s">
        <v>6144</v>
      </c>
      <c r="N2705" t="s">
        <v>97</v>
      </c>
      <c r="O2705" t="s">
        <v>98</v>
      </c>
      <c r="Q2705" t="s">
        <v>61</v>
      </c>
      <c r="T2705" t="s">
        <v>1175</v>
      </c>
      <c r="U2705" t="s">
        <v>56</v>
      </c>
      <c r="V2705">
        <v>18.9124093</v>
      </c>
      <c r="W2705">
        <v>-70.708178399999994</v>
      </c>
      <c r="X2705" t="s">
        <v>82</v>
      </c>
      <c r="Y2705" t="s">
        <v>82</v>
      </c>
      <c r="Z2705" t="s">
        <v>58</v>
      </c>
      <c r="AA2705" t="s">
        <v>155</v>
      </c>
      <c r="AC2705" t="s">
        <v>61</v>
      </c>
      <c r="AD2705" t="s">
        <v>181</v>
      </c>
      <c r="AE2705" t="s">
        <v>157</v>
      </c>
      <c r="AF2705" t="s">
        <v>86</v>
      </c>
      <c r="AG2705" t="s">
        <v>135</v>
      </c>
      <c r="AH2705" t="s">
        <v>135</v>
      </c>
      <c r="AI2705" t="s">
        <v>8212</v>
      </c>
      <c r="AJ2705" t="s">
        <v>8213</v>
      </c>
      <c r="AK2705" t="s">
        <v>8070</v>
      </c>
      <c r="AL2705">
        <v>1</v>
      </c>
      <c r="AN2705" t="s">
        <v>60</v>
      </c>
      <c r="AT2705" s="1">
        <v>43504</v>
      </c>
      <c r="AU2705" t="s">
        <v>13310</v>
      </c>
      <c r="AW2705" t="s">
        <v>71</v>
      </c>
      <c r="AX2705" t="s">
        <v>72</v>
      </c>
    </row>
    <row r="2706" spans="1:50" hidden="1" x14ac:dyDescent="0.25">
      <c r="A2706" t="str">
        <f>INDEX('Community ID'!B:B,MATCH(M2706,'Community ID'!A:A,0))</f>
        <v>Cañada Seca</v>
      </c>
      <c r="B2706" t="str">
        <f>INDEX('Community ID'!$K:$K,MATCH('Environmental Data'!$N2706,'Community ID'!J:J,0))</f>
        <v>Constanza</v>
      </c>
      <c r="D2706" t="s">
        <v>8214</v>
      </c>
      <c r="F2706" t="s">
        <v>8215</v>
      </c>
      <c r="G2706" t="s">
        <v>173</v>
      </c>
      <c r="H2706" s="1">
        <v>31303</v>
      </c>
      <c r="I2706">
        <v>36</v>
      </c>
      <c r="K2706" t="s">
        <v>76</v>
      </c>
      <c r="L2706" t="s">
        <v>584</v>
      </c>
      <c r="M2706" t="s">
        <v>6128</v>
      </c>
      <c r="N2706" t="s">
        <v>97</v>
      </c>
      <c r="O2706" t="s">
        <v>98</v>
      </c>
      <c r="Q2706" t="s">
        <v>61</v>
      </c>
      <c r="S2706">
        <v>530019476</v>
      </c>
      <c r="T2706" t="s">
        <v>1175</v>
      </c>
      <c r="U2706" t="s">
        <v>56</v>
      </c>
      <c r="V2706">
        <v>18.9124093</v>
      </c>
      <c r="W2706">
        <v>-70.708178399999994</v>
      </c>
      <c r="X2706" t="s">
        <v>82</v>
      </c>
      <c r="Y2706" t="s">
        <v>82</v>
      </c>
      <c r="Z2706" t="s">
        <v>166</v>
      </c>
      <c r="AA2706" t="s">
        <v>84</v>
      </c>
      <c r="AC2706" t="s">
        <v>61</v>
      </c>
      <c r="AD2706" t="s">
        <v>181</v>
      </c>
      <c r="AE2706" t="s">
        <v>157</v>
      </c>
      <c r="AF2706" t="s">
        <v>86</v>
      </c>
      <c r="AG2706" t="s">
        <v>8216</v>
      </c>
      <c r="AH2706" t="s">
        <v>8149</v>
      </c>
      <c r="AI2706" t="s">
        <v>8217</v>
      </c>
      <c r="AJ2706" t="s">
        <v>8218</v>
      </c>
      <c r="AK2706" t="s">
        <v>8219</v>
      </c>
      <c r="AL2706">
        <v>7</v>
      </c>
      <c r="AM2706">
        <v>2</v>
      </c>
      <c r="AN2706" t="s">
        <v>60</v>
      </c>
      <c r="AT2706" s="1">
        <v>43504</v>
      </c>
      <c r="AU2706" t="s">
        <v>13311</v>
      </c>
      <c r="AW2706" t="s">
        <v>71</v>
      </c>
      <c r="AX2706" t="s">
        <v>72</v>
      </c>
    </row>
    <row r="2707" spans="1:50" hidden="1" x14ac:dyDescent="0.25">
      <c r="A2707" t="str">
        <f>INDEX('Community ID'!B:B,MATCH(M2707,'Community ID'!A:A,0))</f>
        <v>Cañada Seca</v>
      </c>
      <c r="B2707" t="str">
        <f>INDEX('Community ID'!$K:$K,MATCH('Environmental Data'!$N2707,'Community ID'!J:J,0))</f>
        <v>Constanza</v>
      </c>
      <c r="D2707" t="s">
        <v>8214</v>
      </c>
      <c r="F2707" t="s">
        <v>8215</v>
      </c>
      <c r="G2707" t="s">
        <v>173</v>
      </c>
      <c r="H2707" s="1">
        <v>31303</v>
      </c>
      <c r="I2707">
        <v>36</v>
      </c>
      <c r="K2707" t="s">
        <v>76</v>
      </c>
      <c r="L2707" t="s">
        <v>584</v>
      </c>
      <c r="M2707" t="s">
        <v>6128</v>
      </c>
      <c r="N2707" t="s">
        <v>97</v>
      </c>
      <c r="O2707" t="s">
        <v>98</v>
      </c>
      <c r="Q2707" t="s">
        <v>61</v>
      </c>
      <c r="S2707">
        <v>530019476</v>
      </c>
      <c r="T2707" t="s">
        <v>1175</v>
      </c>
      <c r="U2707" t="s">
        <v>56</v>
      </c>
      <c r="V2707">
        <v>18.9124093</v>
      </c>
      <c r="W2707">
        <v>-70.708178399999994</v>
      </c>
      <c r="X2707" t="s">
        <v>82</v>
      </c>
      <c r="Y2707" t="s">
        <v>196</v>
      </c>
      <c r="Z2707" t="s">
        <v>83</v>
      </c>
      <c r="AA2707" t="s">
        <v>155</v>
      </c>
      <c r="AC2707" t="s">
        <v>60</v>
      </c>
      <c r="AD2707" t="s">
        <v>181</v>
      </c>
      <c r="AE2707" t="s">
        <v>176</v>
      </c>
      <c r="AF2707" t="s">
        <v>63</v>
      </c>
      <c r="AG2707" t="s">
        <v>135</v>
      </c>
      <c r="AH2707" t="s">
        <v>135</v>
      </c>
      <c r="AI2707" t="s">
        <v>8220</v>
      </c>
      <c r="AJ2707" t="s">
        <v>8183</v>
      </c>
      <c r="AK2707" t="s">
        <v>1981</v>
      </c>
      <c r="AL2707">
        <v>1</v>
      </c>
      <c r="AN2707" t="s">
        <v>61</v>
      </c>
      <c r="AT2707" s="1">
        <v>43504</v>
      </c>
      <c r="AU2707" t="s">
        <v>13312</v>
      </c>
      <c r="AW2707" t="s">
        <v>71</v>
      </c>
      <c r="AX2707" t="s">
        <v>72</v>
      </c>
    </row>
    <row r="2708" spans="1:50" hidden="1" x14ac:dyDescent="0.25">
      <c r="A2708" t="str">
        <f>INDEX('Community ID'!B:B,MATCH(M2708,'Community ID'!A:A,0))</f>
        <v>Cañada Seca</v>
      </c>
      <c r="B2708" t="str">
        <f>INDEX('Community ID'!$K:$K,MATCH('Environmental Data'!$N2708,'Community ID'!J:J,0))</f>
        <v>Constanza</v>
      </c>
      <c r="D2708" t="s">
        <v>8221</v>
      </c>
      <c r="G2708" t="s">
        <v>151</v>
      </c>
      <c r="H2708" s="1">
        <v>17577</v>
      </c>
      <c r="I2708">
        <v>73</v>
      </c>
      <c r="K2708" t="s">
        <v>76</v>
      </c>
      <c r="L2708" t="s">
        <v>5384</v>
      </c>
      <c r="M2708" t="s">
        <v>6144</v>
      </c>
      <c r="N2708" t="s">
        <v>79</v>
      </c>
      <c r="O2708" t="s">
        <v>98</v>
      </c>
      <c r="Q2708" t="s">
        <v>3076</v>
      </c>
      <c r="S2708">
        <v>5300126637</v>
      </c>
      <c r="T2708" t="s">
        <v>1175</v>
      </c>
      <c r="U2708" t="s">
        <v>56</v>
      </c>
      <c r="V2708">
        <v>18.912699700000001</v>
      </c>
      <c r="W2708">
        <v>-70.708863800000003</v>
      </c>
      <c r="X2708" t="s">
        <v>82</v>
      </c>
      <c r="Y2708" t="s">
        <v>82</v>
      </c>
      <c r="Z2708" t="s">
        <v>58</v>
      </c>
      <c r="AA2708" t="s">
        <v>84</v>
      </c>
      <c r="AC2708" t="s">
        <v>60</v>
      </c>
      <c r="AD2708" t="s">
        <v>181</v>
      </c>
      <c r="AE2708" t="s">
        <v>157</v>
      </c>
      <c r="AF2708" t="s">
        <v>86</v>
      </c>
      <c r="AG2708" t="s">
        <v>135</v>
      </c>
      <c r="AH2708" t="s">
        <v>135</v>
      </c>
      <c r="AI2708" t="s">
        <v>8222</v>
      </c>
      <c r="AJ2708" t="s">
        <v>8047</v>
      </c>
      <c r="AK2708" t="s">
        <v>1981</v>
      </c>
      <c r="AL2708">
        <v>1</v>
      </c>
      <c r="AN2708" t="s">
        <v>60</v>
      </c>
      <c r="AT2708" s="1">
        <v>43504</v>
      </c>
      <c r="AU2708" t="s">
        <v>13313</v>
      </c>
      <c r="AW2708" t="s">
        <v>71</v>
      </c>
      <c r="AX2708" t="s">
        <v>72</v>
      </c>
    </row>
    <row r="2709" spans="1:50" hidden="1" x14ac:dyDescent="0.25">
      <c r="A2709" t="str">
        <f>INDEX('Community ID'!B:B,MATCH(M2709,'Community ID'!A:A,0))</f>
        <v>Cañada Seca</v>
      </c>
      <c r="B2709" t="str">
        <f>INDEX('Community ID'!$K:$K,MATCH('Environmental Data'!$N2709,'Community ID'!J:J,0))</f>
        <v>Constanza</v>
      </c>
      <c r="D2709" t="s">
        <v>8223</v>
      </c>
      <c r="F2709" t="s">
        <v>1316</v>
      </c>
      <c r="G2709" t="s">
        <v>173</v>
      </c>
      <c r="H2709" s="1">
        <v>17777</v>
      </c>
      <c r="I2709">
        <v>73</v>
      </c>
      <c r="K2709" t="s">
        <v>76</v>
      </c>
      <c r="L2709" t="s">
        <v>8224</v>
      </c>
      <c r="M2709" t="s">
        <v>6128</v>
      </c>
      <c r="N2709" t="s">
        <v>79</v>
      </c>
      <c r="O2709" t="s">
        <v>98</v>
      </c>
      <c r="Q2709" t="s">
        <v>134</v>
      </c>
      <c r="T2709" t="s">
        <v>1175</v>
      </c>
      <c r="U2709" t="s">
        <v>56</v>
      </c>
      <c r="V2709">
        <v>18.912886499999999</v>
      </c>
      <c r="W2709">
        <v>-70.709723400000001</v>
      </c>
      <c r="X2709" t="s">
        <v>82</v>
      </c>
      <c r="Y2709" t="s">
        <v>82</v>
      </c>
      <c r="Z2709" t="s">
        <v>58</v>
      </c>
      <c r="AA2709" t="s">
        <v>155</v>
      </c>
      <c r="AC2709" t="s">
        <v>60</v>
      </c>
      <c r="AD2709" t="s">
        <v>181</v>
      </c>
      <c r="AE2709" t="s">
        <v>157</v>
      </c>
      <c r="AF2709" t="s">
        <v>111</v>
      </c>
      <c r="AG2709" t="s">
        <v>8225</v>
      </c>
      <c r="AH2709" t="s">
        <v>8226</v>
      </c>
      <c r="AI2709" t="s">
        <v>8227</v>
      </c>
      <c r="AJ2709" t="s">
        <v>8109</v>
      </c>
      <c r="AK2709" t="s">
        <v>1981</v>
      </c>
      <c r="AL2709">
        <v>2</v>
      </c>
      <c r="AM2709">
        <v>1</v>
      </c>
      <c r="AN2709" t="s">
        <v>60</v>
      </c>
      <c r="AT2709" s="1">
        <v>43504</v>
      </c>
      <c r="AU2709" t="s">
        <v>13314</v>
      </c>
      <c r="AW2709" t="s">
        <v>71</v>
      </c>
      <c r="AX2709" t="s">
        <v>72</v>
      </c>
    </row>
    <row r="2710" spans="1:50" hidden="1" x14ac:dyDescent="0.25">
      <c r="A2710" t="str">
        <f>INDEX('Community ID'!B:B,MATCH(M2710,'Community ID'!A:A,0))</f>
        <v>Cañada Seca</v>
      </c>
      <c r="B2710" t="str">
        <f>INDEX('Community ID'!$K:$K,MATCH('Environmental Data'!$N2710,'Community ID'!J:J,0))</f>
        <v>Constanza</v>
      </c>
      <c r="D2710" t="s">
        <v>8228</v>
      </c>
      <c r="F2710" t="s">
        <v>4446</v>
      </c>
      <c r="G2710" t="s">
        <v>173</v>
      </c>
      <c r="H2710" s="1">
        <v>31454</v>
      </c>
      <c r="I2710">
        <v>35</v>
      </c>
      <c r="J2710">
        <v>8099614872</v>
      </c>
      <c r="K2710" t="s">
        <v>132</v>
      </c>
      <c r="L2710" t="s">
        <v>108</v>
      </c>
      <c r="M2710" t="s">
        <v>6128</v>
      </c>
      <c r="N2710" t="s">
        <v>97</v>
      </c>
      <c r="O2710" t="s">
        <v>147</v>
      </c>
      <c r="Q2710" t="s">
        <v>2675</v>
      </c>
      <c r="S2710">
        <v>5300386736</v>
      </c>
      <c r="T2710" t="s">
        <v>1175</v>
      </c>
      <c r="U2710" t="s">
        <v>56</v>
      </c>
      <c r="V2710">
        <v>18.912804600000001</v>
      </c>
      <c r="W2710">
        <v>-70.709427199999993</v>
      </c>
      <c r="X2710" t="s">
        <v>82</v>
      </c>
      <c r="Y2710" t="s">
        <v>57</v>
      </c>
      <c r="Z2710" t="s">
        <v>58</v>
      </c>
      <c r="AA2710" t="s">
        <v>155</v>
      </c>
      <c r="AC2710" t="s">
        <v>60</v>
      </c>
      <c r="AD2710" t="s">
        <v>181</v>
      </c>
      <c r="AF2710" t="s">
        <v>63</v>
      </c>
      <c r="AG2710" t="s">
        <v>135</v>
      </c>
      <c r="AH2710" t="s">
        <v>135</v>
      </c>
      <c r="AI2710" t="s">
        <v>8229</v>
      </c>
      <c r="AJ2710" t="s">
        <v>8198</v>
      </c>
      <c r="AK2710" t="s">
        <v>1981</v>
      </c>
      <c r="AL2710">
        <v>4</v>
      </c>
      <c r="AM2710">
        <v>2</v>
      </c>
      <c r="AN2710" t="s">
        <v>60</v>
      </c>
      <c r="AT2710" s="1">
        <v>43504</v>
      </c>
      <c r="AU2710" t="s">
        <v>13315</v>
      </c>
      <c r="AW2710" t="s">
        <v>71</v>
      </c>
      <c r="AX2710" t="s">
        <v>72</v>
      </c>
    </row>
    <row r="2711" spans="1:50" hidden="1" x14ac:dyDescent="0.25">
      <c r="A2711" t="str">
        <f>INDEX('Community ID'!B:B,MATCH(M2711,'Community ID'!A:A,0))</f>
        <v>Cañada Seca</v>
      </c>
      <c r="B2711" t="str">
        <f>INDEX('Community ID'!$K:$K,MATCH('Environmental Data'!$N2711,'Community ID'!J:J,0))</f>
        <v>Constanza</v>
      </c>
      <c r="D2711" t="s">
        <v>8230</v>
      </c>
      <c r="F2711" t="s">
        <v>8231</v>
      </c>
      <c r="G2711" t="s">
        <v>151</v>
      </c>
      <c r="H2711" s="1">
        <v>35522</v>
      </c>
      <c r="I2711">
        <v>24</v>
      </c>
      <c r="J2711">
        <v>8098813551</v>
      </c>
      <c r="K2711" t="s">
        <v>76</v>
      </c>
      <c r="L2711" t="s">
        <v>61</v>
      </c>
      <c r="M2711" t="s">
        <v>6128</v>
      </c>
      <c r="N2711" t="s">
        <v>97</v>
      </c>
      <c r="O2711" t="s">
        <v>98</v>
      </c>
      <c r="Q2711" t="s">
        <v>2675</v>
      </c>
      <c r="S2711">
        <v>5300313108</v>
      </c>
      <c r="T2711" t="s">
        <v>1175</v>
      </c>
      <c r="U2711" t="s">
        <v>56</v>
      </c>
      <c r="V2711">
        <v>18.912886499999999</v>
      </c>
      <c r="W2711">
        <v>-70.709723400000001</v>
      </c>
      <c r="X2711" t="s">
        <v>100</v>
      </c>
      <c r="Y2711" t="s">
        <v>100</v>
      </c>
      <c r="Z2711" t="s">
        <v>166</v>
      </c>
      <c r="AA2711" t="s">
        <v>155</v>
      </c>
      <c r="AC2711" t="s">
        <v>61</v>
      </c>
      <c r="AD2711" t="s">
        <v>181</v>
      </c>
      <c r="AE2711" t="s">
        <v>157</v>
      </c>
      <c r="AF2711" t="s">
        <v>111</v>
      </c>
      <c r="AG2711" t="s">
        <v>135</v>
      </c>
      <c r="AH2711" t="s">
        <v>135</v>
      </c>
      <c r="AI2711" t="s">
        <v>390</v>
      </c>
      <c r="AJ2711" t="s">
        <v>8206</v>
      </c>
      <c r="AK2711" t="s">
        <v>8206</v>
      </c>
      <c r="AL2711">
        <v>3</v>
      </c>
      <c r="AM2711">
        <v>1</v>
      </c>
      <c r="AN2711" t="s">
        <v>60</v>
      </c>
      <c r="AT2711" s="1">
        <v>43504</v>
      </c>
      <c r="AU2711" t="s">
        <v>13316</v>
      </c>
      <c r="AW2711" t="s">
        <v>71</v>
      </c>
      <c r="AX2711" t="s">
        <v>72</v>
      </c>
    </row>
    <row r="2712" spans="1:50" hidden="1" x14ac:dyDescent="0.25">
      <c r="A2712" t="str">
        <f>INDEX('Community ID'!B:B,MATCH(M2712,'Community ID'!A:A,0))</f>
        <v>Cañada Seca</v>
      </c>
      <c r="B2712" t="str">
        <f>INDEX('Community ID'!$K:$K,MATCH('Environmental Data'!$N2712,'Community ID'!J:J,0))</f>
        <v>Constanza</v>
      </c>
      <c r="D2712" t="s">
        <v>8232</v>
      </c>
      <c r="F2712" t="s">
        <v>8233</v>
      </c>
      <c r="G2712" t="s">
        <v>173</v>
      </c>
      <c r="H2712" s="1">
        <v>27044</v>
      </c>
      <c r="I2712">
        <v>47</v>
      </c>
      <c r="K2712" t="s">
        <v>76</v>
      </c>
      <c r="L2712" t="s">
        <v>108</v>
      </c>
      <c r="M2712" t="s">
        <v>6128</v>
      </c>
      <c r="N2712" t="s">
        <v>97</v>
      </c>
      <c r="O2712" t="s">
        <v>98</v>
      </c>
      <c r="Q2712" t="s">
        <v>358</v>
      </c>
      <c r="S2712">
        <v>5300451000</v>
      </c>
      <c r="T2712" t="s">
        <v>1175</v>
      </c>
      <c r="U2712" t="s">
        <v>56</v>
      </c>
      <c r="V2712">
        <v>18.912886499999999</v>
      </c>
      <c r="W2712">
        <v>-70.709723400000001</v>
      </c>
      <c r="X2712" t="s">
        <v>82</v>
      </c>
      <c r="Y2712" t="s">
        <v>82</v>
      </c>
      <c r="Z2712" t="s">
        <v>58</v>
      </c>
      <c r="AA2712" t="s">
        <v>155</v>
      </c>
      <c r="AC2712" t="s">
        <v>60</v>
      </c>
      <c r="AD2712" t="s">
        <v>181</v>
      </c>
      <c r="AE2712" t="s">
        <v>157</v>
      </c>
      <c r="AF2712" t="s">
        <v>63</v>
      </c>
      <c r="AG2712" t="s">
        <v>135</v>
      </c>
      <c r="AH2712" t="s">
        <v>3076</v>
      </c>
      <c r="AI2712" t="s">
        <v>3514</v>
      </c>
      <c r="AJ2712" t="s">
        <v>8198</v>
      </c>
      <c r="AK2712" t="s">
        <v>8070</v>
      </c>
      <c r="AL2712">
        <v>4</v>
      </c>
      <c r="AM2712">
        <v>1</v>
      </c>
      <c r="AN2712" t="s">
        <v>60</v>
      </c>
      <c r="AT2712" s="1">
        <v>43504</v>
      </c>
      <c r="AU2712" t="s">
        <v>13317</v>
      </c>
      <c r="AW2712" t="s">
        <v>71</v>
      </c>
      <c r="AX2712" t="s">
        <v>72</v>
      </c>
    </row>
    <row r="2713" spans="1:50" hidden="1" x14ac:dyDescent="0.25">
      <c r="A2713" t="str">
        <f>INDEX('Community ID'!B:B,MATCH(M2713,'Community ID'!A:A,0))</f>
        <v>Cañada Seca</v>
      </c>
      <c r="B2713" t="str">
        <f>INDEX('Community ID'!$K:$K,MATCH('Environmental Data'!$N2713,'Community ID'!J:J,0))</f>
        <v>Constanza</v>
      </c>
      <c r="D2713" t="s">
        <v>8234</v>
      </c>
      <c r="F2713" t="s">
        <v>8235</v>
      </c>
      <c r="G2713" t="s">
        <v>151</v>
      </c>
      <c r="H2713" s="1">
        <v>24007</v>
      </c>
      <c r="I2713">
        <v>56</v>
      </c>
      <c r="J2713">
        <v>8098764477</v>
      </c>
      <c r="K2713" t="s">
        <v>492</v>
      </c>
      <c r="L2713" t="s">
        <v>77</v>
      </c>
      <c r="M2713" t="s">
        <v>8236</v>
      </c>
      <c r="N2713" t="s">
        <v>97</v>
      </c>
      <c r="O2713" t="s">
        <v>8237</v>
      </c>
      <c r="Q2713" t="s">
        <v>358</v>
      </c>
      <c r="S2713">
        <v>5300127205</v>
      </c>
      <c r="T2713" t="s">
        <v>1175</v>
      </c>
      <c r="U2713" t="s">
        <v>56</v>
      </c>
      <c r="V2713">
        <v>18.912886499999999</v>
      </c>
      <c r="W2713">
        <v>-70.709723400000001</v>
      </c>
      <c r="X2713" t="s">
        <v>82</v>
      </c>
      <c r="Y2713" t="s">
        <v>82</v>
      </c>
      <c r="Z2713" t="s">
        <v>58</v>
      </c>
      <c r="AA2713" t="s">
        <v>84</v>
      </c>
      <c r="AC2713" t="s">
        <v>60</v>
      </c>
      <c r="AD2713" t="s">
        <v>181</v>
      </c>
      <c r="AE2713" t="s">
        <v>157</v>
      </c>
      <c r="AF2713" t="s">
        <v>111</v>
      </c>
      <c r="AG2713" t="s">
        <v>107</v>
      </c>
      <c r="AH2713" t="s">
        <v>8114</v>
      </c>
      <c r="AI2713" t="s">
        <v>326</v>
      </c>
      <c r="AJ2713" t="s">
        <v>8154</v>
      </c>
      <c r="AK2713" t="s">
        <v>1981</v>
      </c>
      <c r="AL2713">
        <v>5</v>
      </c>
      <c r="AM2713">
        <v>1</v>
      </c>
      <c r="AN2713" t="s">
        <v>60</v>
      </c>
      <c r="AT2713" s="1">
        <v>43504</v>
      </c>
      <c r="AU2713" t="s">
        <v>13318</v>
      </c>
      <c r="AW2713" t="s">
        <v>71</v>
      </c>
      <c r="AX2713" t="s">
        <v>72</v>
      </c>
    </row>
    <row r="2714" spans="1:50" hidden="1" x14ac:dyDescent="0.25">
      <c r="A2714" t="str">
        <f>INDEX('Community ID'!B:B,MATCH(M2714,'Community ID'!A:A,0))</f>
        <v>Cañada Seca</v>
      </c>
      <c r="B2714" t="str">
        <f>INDEX('Community ID'!$K:$K,MATCH('Environmental Data'!$N2714,'Community ID'!J:J,0))</f>
        <v>Constanza</v>
      </c>
      <c r="D2714" t="s">
        <v>8238</v>
      </c>
      <c r="F2714" t="s">
        <v>8239</v>
      </c>
      <c r="G2714" t="s">
        <v>151</v>
      </c>
      <c r="H2714" s="1">
        <v>32401</v>
      </c>
      <c r="I2714">
        <v>33</v>
      </c>
      <c r="J2714">
        <v>8297708503</v>
      </c>
      <c r="K2714" t="s">
        <v>201</v>
      </c>
      <c r="L2714" t="s">
        <v>8240</v>
      </c>
      <c r="M2714" t="s">
        <v>6128</v>
      </c>
      <c r="N2714" t="s">
        <v>79</v>
      </c>
      <c r="O2714" t="s">
        <v>98</v>
      </c>
      <c r="Q2714" t="s">
        <v>358</v>
      </c>
      <c r="S2714">
        <v>5300417028</v>
      </c>
      <c r="T2714" t="s">
        <v>1175</v>
      </c>
      <c r="U2714" t="s">
        <v>56</v>
      </c>
      <c r="V2714">
        <v>18.902767999999998</v>
      </c>
      <c r="W2714">
        <v>-70.717776200000003</v>
      </c>
      <c r="X2714" t="s">
        <v>82</v>
      </c>
      <c r="Y2714" t="s">
        <v>82</v>
      </c>
      <c r="Z2714" t="s">
        <v>58</v>
      </c>
      <c r="AA2714" t="s">
        <v>84</v>
      </c>
      <c r="AC2714" t="s">
        <v>60</v>
      </c>
      <c r="AD2714" t="s">
        <v>181</v>
      </c>
      <c r="AE2714" t="s">
        <v>157</v>
      </c>
      <c r="AF2714" t="s">
        <v>111</v>
      </c>
      <c r="AG2714" t="s">
        <v>621</v>
      </c>
      <c r="AH2714" t="s">
        <v>135</v>
      </c>
      <c r="AI2714" t="s">
        <v>1981</v>
      </c>
      <c r="AJ2714" t="s">
        <v>8206</v>
      </c>
      <c r="AK2714" t="s">
        <v>1981</v>
      </c>
      <c r="AL2714">
        <v>6</v>
      </c>
      <c r="AM2714">
        <v>4</v>
      </c>
      <c r="AN2714" t="s">
        <v>60</v>
      </c>
      <c r="AT2714" s="1">
        <v>43504</v>
      </c>
      <c r="AU2714" t="s">
        <v>13319</v>
      </c>
      <c r="AW2714" t="s">
        <v>71</v>
      </c>
      <c r="AX2714" t="s">
        <v>72</v>
      </c>
    </row>
    <row r="2715" spans="1:50" hidden="1" x14ac:dyDescent="0.25">
      <c r="A2715" t="str">
        <f>INDEX('Community ID'!B:B,MATCH(M2715,'Community ID'!A:A,0))</f>
        <v>Cañada Seca</v>
      </c>
      <c r="B2715" t="str">
        <f>INDEX('Community ID'!$K:$K,MATCH('Environmental Data'!$N2715,'Community ID'!J:J,0))</f>
        <v>Constanza</v>
      </c>
      <c r="D2715" t="s">
        <v>8241</v>
      </c>
      <c r="G2715" t="s">
        <v>173</v>
      </c>
      <c r="H2715" s="1">
        <v>27154</v>
      </c>
      <c r="I2715">
        <v>47</v>
      </c>
      <c r="J2715">
        <v>8299488275</v>
      </c>
      <c r="K2715" t="s">
        <v>132</v>
      </c>
      <c r="L2715" t="s">
        <v>1289</v>
      </c>
      <c r="M2715" t="s">
        <v>6128</v>
      </c>
      <c r="N2715" t="s">
        <v>97</v>
      </c>
      <c r="O2715" t="s">
        <v>98</v>
      </c>
      <c r="Q2715" t="s">
        <v>353</v>
      </c>
      <c r="S2715">
        <v>5300140786</v>
      </c>
      <c r="T2715" t="s">
        <v>1175</v>
      </c>
      <c r="U2715" t="s">
        <v>56</v>
      </c>
      <c r="V2715">
        <v>18.912789799999999</v>
      </c>
      <c r="W2715">
        <v>-70.710013799999999</v>
      </c>
      <c r="X2715" t="s">
        <v>82</v>
      </c>
      <c r="Y2715" t="s">
        <v>82</v>
      </c>
      <c r="Z2715" t="s">
        <v>58</v>
      </c>
      <c r="AA2715" t="s">
        <v>155</v>
      </c>
      <c r="AC2715" t="s">
        <v>60</v>
      </c>
      <c r="AD2715" t="s">
        <v>181</v>
      </c>
      <c r="AF2715" t="s">
        <v>63</v>
      </c>
      <c r="AG2715" t="s">
        <v>135</v>
      </c>
      <c r="AH2715" t="s">
        <v>8242</v>
      </c>
      <c r="AI2715" t="s">
        <v>1981</v>
      </c>
      <c r="AJ2715" t="s">
        <v>8206</v>
      </c>
      <c r="AK2715" t="s">
        <v>1981</v>
      </c>
      <c r="AL2715">
        <v>3</v>
      </c>
      <c r="AM2715">
        <v>2</v>
      </c>
      <c r="AN2715" t="s">
        <v>60</v>
      </c>
      <c r="AT2715" s="1">
        <v>43504</v>
      </c>
      <c r="AU2715" t="s">
        <v>13320</v>
      </c>
      <c r="AW2715" t="s">
        <v>71</v>
      </c>
      <c r="AX2715" t="s">
        <v>72</v>
      </c>
    </row>
    <row r="2716" spans="1:50" hidden="1" x14ac:dyDescent="0.25">
      <c r="A2716" t="str">
        <f>INDEX('Community ID'!B:B,MATCH(M2716,'Community ID'!A:A,0))</f>
        <v>Cañada Seca</v>
      </c>
      <c r="B2716" t="str">
        <f>INDEX('Community ID'!$K:$K,MATCH('Environmental Data'!$N2716,'Community ID'!J:J,0))</f>
        <v>Constanza</v>
      </c>
      <c r="D2716" t="s">
        <v>8241</v>
      </c>
      <c r="G2716" t="s">
        <v>173</v>
      </c>
      <c r="H2716" s="1">
        <v>27154</v>
      </c>
      <c r="I2716">
        <v>47</v>
      </c>
      <c r="J2716">
        <v>8299488275</v>
      </c>
      <c r="K2716" t="s">
        <v>132</v>
      </c>
      <c r="L2716" t="s">
        <v>1289</v>
      </c>
      <c r="M2716" t="s">
        <v>6128</v>
      </c>
      <c r="N2716" t="s">
        <v>97</v>
      </c>
      <c r="O2716" t="s">
        <v>98</v>
      </c>
      <c r="Q2716" t="s">
        <v>353</v>
      </c>
      <c r="S2716">
        <v>5300140786</v>
      </c>
      <c r="T2716" t="s">
        <v>1175</v>
      </c>
      <c r="U2716" t="s">
        <v>56</v>
      </c>
      <c r="V2716">
        <v>18.912789799999999</v>
      </c>
      <c r="W2716">
        <v>-70.710013799999999</v>
      </c>
      <c r="X2716" t="s">
        <v>82</v>
      </c>
      <c r="Y2716" t="s">
        <v>82</v>
      </c>
      <c r="Z2716" t="s">
        <v>58</v>
      </c>
      <c r="AA2716" t="s">
        <v>155</v>
      </c>
      <c r="AC2716" t="s">
        <v>60</v>
      </c>
      <c r="AD2716" t="s">
        <v>156</v>
      </c>
      <c r="AF2716" t="s">
        <v>63</v>
      </c>
      <c r="AG2716" t="s">
        <v>8243</v>
      </c>
      <c r="AH2716" t="s">
        <v>8101</v>
      </c>
      <c r="AI2716" t="s">
        <v>7675</v>
      </c>
      <c r="AJ2716" t="s">
        <v>8109</v>
      </c>
      <c r="AK2716" t="s">
        <v>1981</v>
      </c>
      <c r="AL2716">
        <v>1</v>
      </c>
      <c r="AN2716" t="s">
        <v>60</v>
      </c>
      <c r="AT2716" s="1">
        <v>43504</v>
      </c>
      <c r="AU2716" t="s">
        <v>13321</v>
      </c>
      <c r="AW2716" t="s">
        <v>71</v>
      </c>
      <c r="AX2716" t="s">
        <v>72</v>
      </c>
    </row>
    <row r="2717" spans="1:50" hidden="1" x14ac:dyDescent="0.25">
      <c r="A2717" t="str">
        <f>INDEX('Community ID'!B:B,MATCH(M2717,'Community ID'!A:A,0))</f>
        <v>Cañada Seca</v>
      </c>
      <c r="B2717" t="str">
        <f>INDEX('Community ID'!$K:$K,MATCH('Environmental Data'!$N2717,'Community ID'!J:J,0))</f>
        <v>Constanza</v>
      </c>
      <c r="D2717" t="s">
        <v>8244</v>
      </c>
      <c r="G2717" t="s">
        <v>173</v>
      </c>
      <c r="H2717" s="1">
        <v>22816</v>
      </c>
      <c r="I2717">
        <v>59</v>
      </c>
      <c r="K2717" t="s">
        <v>76</v>
      </c>
      <c r="L2717" t="s">
        <v>1179</v>
      </c>
      <c r="M2717" t="s">
        <v>6144</v>
      </c>
      <c r="N2717" t="s">
        <v>79</v>
      </c>
      <c r="O2717" t="s">
        <v>98</v>
      </c>
      <c r="Q2717" t="s">
        <v>134</v>
      </c>
      <c r="S2717">
        <v>5300126595</v>
      </c>
      <c r="T2717" t="s">
        <v>1175</v>
      </c>
      <c r="U2717" t="s">
        <v>56</v>
      </c>
      <c r="V2717">
        <v>18.908883700000001</v>
      </c>
      <c r="W2717">
        <v>-70.705137800000003</v>
      </c>
      <c r="X2717" t="s">
        <v>82</v>
      </c>
      <c r="Y2717" t="s">
        <v>82</v>
      </c>
      <c r="Z2717" t="s">
        <v>58</v>
      </c>
      <c r="AA2717" t="s">
        <v>84</v>
      </c>
      <c r="AC2717" t="s">
        <v>60</v>
      </c>
      <c r="AD2717" t="s">
        <v>156</v>
      </c>
      <c r="AE2717" t="s">
        <v>157</v>
      </c>
      <c r="AF2717" t="s">
        <v>111</v>
      </c>
      <c r="AG2717" t="s">
        <v>1052</v>
      </c>
      <c r="AH2717" t="s">
        <v>1052</v>
      </c>
      <c r="AI2717" t="s">
        <v>8245</v>
      </c>
      <c r="AJ2717" t="s">
        <v>8109</v>
      </c>
      <c r="AK2717" t="s">
        <v>8246</v>
      </c>
      <c r="AL2717">
        <v>3</v>
      </c>
      <c r="AM2717">
        <v>0</v>
      </c>
      <c r="AN2717" t="s">
        <v>60</v>
      </c>
      <c r="AT2717" s="1">
        <v>43502</v>
      </c>
      <c r="AU2717" t="s">
        <v>13322</v>
      </c>
      <c r="AW2717" t="s">
        <v>71</v>
      </c>
      <c r="AX2717" t="s">
        <v>72</v>
      </c>
    </row>
    <row r="2718" spans="1:50" hidden="1" x14ac:dyDescent="0.25">
      <c r="A2718" t="str">
        <f>INDEX('Community ID'!B:B,MATCH(M2718,'Community ID'!A:A,0))</f>
        <v>Cañada Seca</v>
      </c>
      <c r="B2718" t="str">
        <f>INDEX('Community ID'!$K:$K,MATCH('Environmental Data'!$N2718,'Community ID'!J:J,0))</f>
        <v>Constanza</v>
      </c>
      <c r="D2718" t="s">
        <v>8247</v>
      </c>
      <c r="F2718" t="s">
        <v>6190</v>
      </c>
      <c r="G2718" t="s">
        <v>173</v>
      </c>
      <c r="H2718" s="1">
        <v>22647</v>
      </c>
      <c r="I2718">
        <v>59</v>
      </c>
      <c r="J2718">
        <v>8298846154</v>
      </c>
      <c r="K2718" t="s">
        <v>76</v>
      </c>
      <c r="L2718" t="s">
        <v>127</v>
      </c>
      <c r="M2718" t="s">
        <v>6128</v>
      </c>
      <c r="N2718" t="s">
        <v>97</v>
      </c>
      <c r="O2718" t="s">
        <v>98</v>
      </c>
      <c r="Q2718" t="s">
        <v>358</v>
      </c>
      <c r="S2718">
        <v>5300105581</v>
      </c>
      <c r="T2718" t="s">
        <v>1175</v>
      </c>
      <c r="U2718" t="s">
        <v>56</v>
      </c>
      <c r="V2718">
        <v>18.9120247</v>
      </c>
      <c r="W2718">
        <v>-70.724466899999996</v>
      </c>
      <c r="X2718" t="s">
        <v>82</v>
      </c>
      <c r="Y2718" t="s">
        <v>82</v>
      </c>
      <c r="Z2718" t="s">
        <v>58</v>
      </c>
      <c r="AA2718" t="s">
        <v>84</v>
      </c>
      <c r="AC2718" t="s">
        <v>60</v>
      </c>
      <c r="AD2718" t="s">
        <v>156</v>
      </c>
      <c r="AF2718" t="s">
        <v>63</v>
      </c>
      <c r="AG2718" t="s">
        <v>8248</v>
      </c>
      <c r="AH2718" t="s">
        <v>5504</v>
      </c>
      <c r="AI2718" t="s">
        <v>8249</v>
      </c>
      <c r="AJ2718" t="s">
        <v>8109</v>
      </c>
      <c r="AK2718" t="s">
        <v>1981</v>
      </c>
      <c r="AL2718">
        <v>2</v>
      </c>
      <c r="AM2718">
        <v>0</v>
      </c>
      <c r="AN2718" t="s">
        <v>60</v>
      </c>
      <c r="AT2718" s="1">
        <v>43502</v>
      </c>
      <c r="AU2718" t="s">
        <v>13323</v>
      </c>
      <c r="AW2718" t="s">
        <v>71</v>
      </c>
      <c r="AX2718" t="s">
        <v>72</v>
      </c>
    </row>
    <row r="2719" spans="1:50" hidden="1" x14ac:dyDescent="0.25">
      <c r="A2719" t="str">
        <f>INDEX('Community ID'!B:B,MATCH(M2719,'Community ID'!A:A,0))</f>
        <v>Cañada Seca</v>
      </c>
      <c r="B2719" t="str">
        <f>INDEX('Community ID'!$K:$K,MATCH('Environmental Data'!$N2719,'Community ID'!J:J,0))</f>
        <v>Constanza</v>
      </c>
      <c r="D2719" t="s">
        <v>8250</v>
      </c>
      <c r="F2719" t="s">
        <v>5787</v>
      </c>
      <c r="G2719" t="s">
        <v>151</v>
      </c>
      <c r="H2719" s="1">
        <v>18994</v>
      </c>
      <c r="I2719">
        <v>69</v>
      </c>
      <c r="K2719" t="s">
        <v>76</v>
      </c>
      <c r="L2719" t="s">
        <v>584</v>
      </c>
      <c r="M2719" t="s">
        <v>6128</v>
      </c>
      <c r="N2719" t="s">
        <v>97</v>
      </c>
      <c r="O2719" t="s">
        <v>98</v>
      </c>
      <c r="Q2719" t="s">
        <v>134</v>
      </c>
      <c r="S2719">
        <v>5300127742</v>
      </c>
      <c r="T2719" t="s">
        <v>1175</v>
      </c>
      <c r="U2719" t="s">
        <v>56</v>
      </c>
      <c r="V2719">
        <v>18.908890100000001</v>
      </c>
      <c r="W2719">
        <v>-70.711828800000006</v>
      </c>
      <c r="X2719" t="s">
        <v>82</v>
      </c>
      <c r="Y2719" t="s">
        <v>82</v>
      </c>
      <c r="Z2719" t="s">
        <v>58</v>
      </c>
      <c r="AA2719" t="s">
        <v>155</v>
      </c>
      <c r="AC2719" t="s">
        <v>60</v>
      </c>
      <c r="AD2719" t="s">
        <v>181</v>
      </c>
      <c r="AF2719" t="s">
        <v>111</v>
      </c>
      <c r="AG2719" t="s">
        <v>135</v>
      </c>
      <c r="AH2719" t="s">
        <v>135</v>
      </c>
      <c r="AI2719" t="s">
        <v>390</v>
      </c>
      <c r="AJ2719" t="s">
        <v>8251</v>
      </c>
      <c r="AK2719" t="s">
        <v>1981</v>
      </c>
      <c r="AL2719">
        <v>1</v>
      </c>
      <c r="AN2719" t="s">
        <v>60</v>
      </c>
      <c r="AT2719" s="1">
        <v>43502</v>
      </c>
      <c r="AU2719" t="s">
        <v>13324</v>
      </c>
      <c r="AW2719" t="s">
        <v>71</v>
      </c>
      <c r="AX2719" t="s">
        <v>72</v>
      </c>
    </row>
    <row r="2720" spans="1:50" hidden="1" x14ac:dyDescent="0.25">
      <c r="A2720" t="str">
        <f>INDEX('Community ID'!B:B,MATCH(M2720,'Community ID'!A:A,0))</f>
        <v>Cañada Seca</v>
      </c>
      <c r="B2720" t="str">
        <f>INDEX('Community ID'!$K:$K,MATCH('Environmental Data'!$N2720,'Community ID'!J:J,0))</f>
        <v>Constanza</v>
      </c>
      <c r="D2720" t="s">
        <v>8252</v>
      </c>
      <c r="F2720" t="s">
        <v>2474</v>
      </c>
      <c r="G2720" t="s">
        <v>173</v>
      </c>
      <c r="H2720" s="1">
        <v>29668</v>
      </c>
      <c r="I2720">
        <v>40</v>
      </c>
      <c r="K2720" t="s">
        <v>492</v>
      </c>
      <c r="L2720" t="s">
        <v>127</v>
      </c>
      <c r="M2720" t="s">
        <v>6128</v>
      </c>
      <c r="N2720" t="s">
        <v>79</v>
      </c>
      <c r="O2720" t="s">
        <v>98</v>
      </c>
      <c r="Q2720" t="s">
        <v>134</v>
      </c>
      <c r="S2720">
        <v>53005623</v>
      </c>
      <c r="T2720" t="s">
        <v>1175</v>
      </c>
      <c r="U2720" t="s">
        <v>56</v>
      </c>
      <c r="V2720">
        <v>18.913334500000001</v>
      </c>
      <c r="W2720">
        <v>-70.713173400000002</v>
      </c>
      <c r="X2720" t="s">
        <v>82</v>
      </c>
      <c r="Y2720" t="s">
        <v>82</v>
      </c>
      <c r="Z2720" t="s">
        <v>58</v>
      </c>
      <c r="AA2720" t="s">
        <v>155</v>
      </c>
      <c r="AC2720" t="s">
        <v>61</v>
      </c>
      <c r="AD2720" t="s">
        <v>156</v>
      </c>
      <c r="AE2720" t="s">
        <v>157</v>
      </c>
      <c r="AF2720" t="s">
        <v>63</v>
      </c>
      <c r="AG2720" t="s">
        <v>135</v>
      </c>
      <c r="AH2720" t="s">
        <v>8253</v>
      </c>
      <c r="AI2720" t="s">
        <v>390</v>
      </c>
      <c r="AJ2720" t="s">
        <v>8122</v>
      </c>
      <c r="AK2720" t="s">
        <v>1981</v>
      </c>
      <c r="AL2720">
        <v>3</v>
      </c>
      <c r="AM2720">
        <v>0</v>
      </c>
      <c r="AN2720" t="s">
        <v>60</v>
      </c>
      <c r="AT2720" s="1">
        <v>43502</v>
      </c>
      <c r="AU2720" t="s">
        <v>13325</v>
      </c>
      <c r="AW2720" t="s">
        <v>71</v>
      </c>
      <c r="AX2720" t="s">
        <v>72</v>
      </c>
    </row>
    <row r="2721" spans="1:50" hidden="1" x14ac:dyDescent="0.25">
      <c r="A2721" t="str">
        <f>INDEX('Community ID'!B:B,MATCH(M2721,'Community ID'!A:A,0))</f>
        <v>Cañada Seca</v>
      </c>
      <c r="B2721" t="str">
        <f>INDEX('Community ID'!$K:$K,MATCH('Environmental Data'!$N2721,'Community ID'!J:J,0))</f>
        <v>Constanza</v>
      </c>
      <c r="D2721" t="s">
        <v>8254</v>
      </c>
      <c r="F2721" t="s">
        <v>8255</v>
      </c>
      <c r="G2721" t="s">
        <v>151</v>
      </c>
      <c r="H2721" s="1">
        <v>13228</v>
      </c>
      <c r="I2721">
        <v>85</v>
      </c>
      <c r="L2721" t="s">
        <v>8256</v>
      </c>
      <c r="M2721" t="s">
        <v>6128</v>
      </c>
      <c r="N2721" t="s">
        <v>97</v>
      </c>
      <c r="O2721" t="s">
        <v>98</v>
      </c>
      <c r="Q2721" t="s">
        <v>134</v>
      </c>
      <c r="T2721" t="s">
        <v>1175</v>
      </c>
      <c r="U2721" t="s">
        <v>56</v>
      </c>
      <c r="V2721">
        <v>18.913295900000001</v>
      </c>
      <c r="W2721">
        <v>-70.713434699999993</v>
      </c>
      <c r="X2721" t="s">
        <v>82</v>
      </c>
      <c r="Y2721" t="s">
        <v>275</v>
      </c>
      <c r="Z2721" t="s">
        <v>58</v>
      </c>
      <c r="AA2721" t="s">
        <v>84</v>
      </c>
      <c r="AC2721" t="s">
        <v>60</v>
      </c>
      <c r="AD2721" t="s">
        <v>181</v>
      </c>
      <c r="AF2721" t="s">
        <v>111</v>
      </c>
      <c r="AG2721" t="s">
        <v>8257</v>
      </c>
      <c r="AH2721" t="s">
        <v>135</v>
      </c>
      <c r="AI2721" t="s">
        <v>390</v>
      </c>
      <c r="AJ2721" t="s">
        <v>8258</v>
      </c>
      <c r="AK2721" t="s">
        <v>1981</v>
      </c>
      <c r="AL2721">
        <v>4</v>
      </c>
      <c r="AM2721">
        <v>1</v>
      </c>
      <c r="AN2721" t="s">
        <v>61</v>
      </c>
      <c r="AT2721" s="1">
        <v>43502</v>
      </c>
      <c r="AU2721" t="s">
        <v>13326</v>
      </c>
      <c r="AW2721" t="s">
        <v>71</v>
      </c>
      <c r="AX2721" t="s">
        <v>72</v>
      </c>
    </row>
    <row r="2722" spans="1:50" hidden="1" x14ac:dyDescent="0.25">
      <c r="A2722" t="str">
        <f>INDEX('Community ID'!B:B,MATCH(M2722,'Community ID'!A:A,0))</f>
        <v>Cañada Seca</v>
      </c>
      <c r="B2722" t="str">
        <f>INDEX('Community ID'!$K:$K,MATCH('Environmental Data'!$N2722,'Community ID'!J:J,0))</f>
        <v>Constanza</v>
      </c>
      <c r="D2722" t="s">
        <v>8259</v>
      </c>
      <c r="F2722" t="s">
        <v>1363</v>
      </c>
      <c r="G2722" t="s">
        <v>151</v>
      </c>
      <c r="H2722" s="1">
        <v>33296</v>
      </c>
      <c r="I2722">
        <v>30</v>
      </c>
      <c r="J2722">
        <v>8099015854</v>
      </c>
      <c r="K2722" t="s">
        <v>201</v>
      </c>
      <c r="L2722" t="s">
        <v>970</v>
      </c>
      <c r="M2722" t="s">
        <v>6144</v>
      </c>
      <c r="N2722" t="s">
        <v>97</v>
      </c>
      <c r="T2722" t="s">
        <v>1175</v>
      </c>
      <c r="U2722" t="s">
        <v>56</v>
      </c>
      <c r="V2722">
        <v>18.9052954</v>
      </c>
      <c r="W2722">
        <v>-70.714802500000005</v>
      </c>
      <c r="X2722" t="s">
        <v>57</v>
      </c>
      <c r="Y2722" t="s">
        <v>57</v>
      </c>
      <c r="Z2722" t="s">
        <v>58</v>
      </c>
      <c r="AA2722" t="s">
        <v>155</v>
      </c>
      <c r="AC2722" t="s">
        <v>60</v>
      </c>
      <c r="AD2722" t="s">
        <v>156</v>
      </c>
      <c r="AF2722" t="s">
        <v>63</v>
      </c>
      <c r="AG2722" t="s">
        <v>7915</v>
      </c>
      <c r="AH2722" t="s">
        <v>8114</v>
      </c>
      <c r="AI2722" t="s">
        <v>443</v>
      </c>
      <c r="AJ2722" t="s">
        <v>8122</v>
      </c>
      <c r="AK2722" t="s">
        <v>1981</v>
      </c>
      <c r="AL2722">
        <v>2</v>
      </c>
      <c r="AM2722">
        <v>6</v>
      </c>
      <c r="AN2722" t="s">
        <v>61</v>
      </c>
      <c r="AT2722" s="1">
        <v>43502</v>
      </c>
      <c r="AU2722" t="s">
        <v>13327</v>
      </c>
      <c r="AW2722" t="s">
        <v>71</v>
      </c>
      <c r="AX2722" t="s">
        <v>72</v>
      </c>
    </row>
    <row r="2723" spans="1:50" hidden="1" x14ac:dyDescent="0.25">
      <c r="A2723" t="str">
        <f>INDEX('Community ID'!B:B,MATCH(M2723,'Community ID'!A:A,0))</f>
        <v>Cañada Seca</v>
      </c>
      <c r="B2723" t="str">
        <f>INDEX('Community ID'!$K:$K,MATCH('Environmental Data'!$N2723,'Community ID'!J:J,0))</f>
        <v>Constanza</v>
      </c>
      <c r="D2723" t="s">
        <v>8260</v>
      </c>
      <c r="G2723" t="s">
        <v>173</v>
      </c>
      <c r="H2723" s="1">
        <v>16461</v>
      </c>
      <c r="I2723">
        <v>76</v>
      </c>
      <c r="K2723" t="s">
        <v>76</v>
      </c>
      <c r="M2723" t="s">
        <v>6128</v>
      </c>
      <c r="N2723" t="s">
        <v>97</v>
      </c>
      <c r="Q2723" t="s">
        <v>134</v>
      </c>
      <c r="S2723">
        <v>5300124954</v>
      </c>
      <c r="T2723" t="s">
        <v>1175</v>
      </c>
      <c r="U2723" t="s">
        <v>56</v>
      </c>
      <c r="V2723">
        <v>18.913591</v>
      </c>
      <c r="W2723">
        <v>-70.713683700000004</v>
      </c>
      <c r="X2723" t="s">
        <v>82</v>
      </c>
      <c r="Y2723" t="s">
        <v>82</v>
      </c>
      <c r="Z2723" t="s">
        <v>904</v>
      </c>
      <c r="AA2723" t="s">
        <v>84</v>
      </c>
      <c r="AC2723" t="s">
        <v>60</v>
      </c>
      <c r="AD2723" t="s">
        <v>181</v>
      </c>
      <c r="AE2723" t="s">
        <v>157</v>
      </c>
      <c r="AF2723" t="s">
        <v>111</v>
      </c>
      <c r="AG2723" t="s">
        <v>8261</v>
      </c>
      <c r="AH2723" t="s">
        <v>2675</v>
      </c>
      <c r="AI2723" t="s">
        <v>4509</v>
      </c>
      <c r="AJ2723" t="s">
        <v>8069</v>
      </c>
      <c r="AK2723" t="s">
        <v>1981</v>
      </c>
      <c r="AL2723">
        <v>3</v>
      </c>
      <c r="AM2723">
        <v>0</v>
      </c>
      <c r="AN2723" t="s">
        <v>60</v>
      </c>
      <c r="AT2723" s="1">
        <v>43502</v>
      </c>
      <c r="AU2723" t="s">
        <v>13328</v>
      </c>
      <c r="AW2723" t="s">
        <v>71</v>
      </c>
      <c r="AX2723" t="s">
        <v>72</v>
      </c>
    </row>
    <row r="2724" spans="1:50" hidden="1" x14ac:dyDescent="0.25">
      <c r="A2724" t="str">
        <f>INDEX('Community ID'!B:B,MATCH(M2724,'Community ID'!A:A,0))</f>
        <v>Cañada Seca</v>
      </c>
      <c r="B2724" t="str">
        <f>INDEX('Community ID'!$K:$K,MATCH('Environmental Data'!$N2724,'Community ID'!J:J,0))</f>
        <v>Constanza</v>
      </c>
      <c r="D2724" t="s">
        <v>8262</v>
      </c>
      <c r="F2724" t="s">
        <v>1331</v>
      </c>
      <c r="G2724" t="s">
        <v>173</v>
      </c>
      <c r="H2724" s="1">
        <v>34136</v>
      </c>
      <c r="I2724">
        <v>28</v>
      </c>
      <c r="J2724">
        <v>8296041179</v>
      </c>
      <c r="K2724" t="s">
        <v>76</v>
      </c>
      <c r="L2724" t="s">
        <v>127</v>
      </c>
      <c r="M2724" t="s">
        <v>6128</v>
      </c>
      <c r="N2724" t="s">
        <v>97</v>
      </c>
      <c r="O2724" t="s">
        <v>98</v>
      </c>
      <c r="Q2724" t="s">
        <v>61</v>
      </c>
      <c r="S2724">
        <v>5300464673</v>
      </c>
      <c r="T2724" t="s">
        <v>1175</v>
      </c>
      <c r="U2724" t="s">
        <v>56</v>
      </c>
      <c r="V2724">
        <v>18.9131629</v>
      </c>
      <c r="W2724">
        <v>-70.713718900000003</v>
      </c>
      <c r="X2724" t="s">
        <v>82</v>
      </c>
      <c r="Y2724" t="s">
        <v>57</v>
      </c>
      <c r="Z2724" t="s">
        <v>166</v>
      </c>
      <c r="AA2724" t="s">
        <v>155</v>
      </c>
      <c r="AC2724" t="s">
        <v>60</v>
      </c>
      <c r="AD2724" t="s">
        <v>156</v>
      </c>
      <c r="AE2724" t="s">
        <v>176</v>
      </c>
      <c r="AF2724" t="s">
        <v>63</v>
      </c>
      <c r="AG2724" t="s">
        <v>621</v>
      </c>
      <c r="AH2724" t="s">
        <v>621</v>
      </c>
      <c r="AI2724" t="s">
        <v>8263</v>
      </c>
      <c r="AJ2724" t="s">
        <v>8264</v>
      </c>
      <c r="AK2724" t="s">
        <v>1981</v>
      </c>
      <c r="AL2724">
        <v>6</v>
      </c>
      <c r="AM2724">
        <v>4</v>
      </c>
      <c r="AN2724" t="s">
        <v>60</v>
      </c>
      <c r="AT2724" s="1">
        <v>43502</v>
      </c>
      <c r="AU2724" t="s">
        <v>13329</v>
      </c>
      <c r="AW2724" t="s">
        <v>71</v>
      </c>
      <c r="AX2724" t="s">
        <v>72</v>
      </c>
    </row>
    <row r="2725" spans="1:50" hidden="1" x14ac:dyDescent="0.25">
      <c r="A2725" t="str">
        <f>INDEX('Community ID'!B:B,MATCH(M2725,'Community ID'!A:A,0))</f>
        <v>Cañada Seca</v>
      </c>
      <c r="B2725" t="str">
        <f>INDEX('Community ID'!$K:$K,MATCH('Environmental Data'!$N2725,'Community ID'!J:J,0))</f>
        <v>Constanza</v>
      </c>
      <c r="D2725" t="s">
        <v>8265</v>
      </c>
      <c r="G2725" t="s">
        <v>173</v>
      </c>
      <c r="K2725" t="s">
        <v>76</v>
      </c>
      <c r="L2725" t="s">
        <v>5436</v>
      </c>
      <c r="M2725" t="s">
        <v>6128</v>
      </c>
      <c r="N2725" t="s">
        <v>97</v>
      </c>
      <c r="O2725" t="s">
        <v>98</v>
      </c>
      <c r="Q2725" t="s">
        <v>134</v>
      </c>
      <c r="T2725" t="s">
        <v>1175</v>
      </c>
      <c r="U2725" t="s">
        <v>56</v>
      </c>
      <c r="V2725">
        <v>18.906472999999998</v>
      </c>
      <c r="W2725">
        <v>-70.705881300000001</v>
      </c>
      <c r="X2725" t="s">
        <v>57</v>
      </c>
      <c r="Y2725" t="s">
        <v>57</v>
      </c>
      <c r="Z2725" t="s">
        <v>166</v>
      </c>
      <c r="AA2725" t="s">
        <v>155</v>
      </c>
      <c r="AC2725" t="s">
        <v>60</v>
      </c>
      <c r="AD2725" t="s">
        <v>156</v>
      </c>
      <c r="AE2725" t="s">
        <v>176</v>
      </c>
      <c r="AF2725" t="s">
        <v>63</v>
      </c>
      <c r="AG2725" t="s">
        <v>8266</v>
      </c>
      <c r="AH2725" t="s">
        <v>8267</v>
      </c>
      <c r="AI2725" t="s">
        <v>8268</v>
      </c>
      <c r="AJ2725" t="s">
        <v>8269</v>
      </c>
      <c r="AK2725" t="s">
        <v>1981</v>
      </c>
      <c r="AL2725">
        <v>2</v>
      </c>
      <c r="AM2725" t="s">
        <v>61</v>
      </c>
      <c r="AN2725" t="s">
        <v>61</v>
      </c>
      <c r="AT2725" s="1">
        <v>43502</v>
      </c>
      <c r="AU2725" t="s">
        <v>13330</v>
      </c>
      <c r="AW2725" t="s">
        <v>71</v>
      </c>
      <c r="AX2725" t="s">
        <v>72</v>
      </c>
    </row>
    <row r="2726" spans="1:50" hidden="1" x14ac:dyDescent="0.25">
      <c r="A2726" t="str">
        <f>INDEX('Community ID'!B:B,MATCH(M2726,'Community ID'!A:A,0))</f>
        <v>Cañada Seca</v>
      </c>
      <c r="B2726" t="str">
        <f>INDEX('Community ID'!$K:$K,MATCH('Environmental Data'!$N2726,'Community ID'!J:J,0))</f>
        <v>Constanza</v>
      </c>
      <c r="D2726" t="s">
        <v>8270</v>
      </c>
      <c r="F2726" t="s">
        <v>8271</v>
      </c>
      <c r="G2726" t="s">
        <v>173</v>
      </c>
      <c r="H2726" s="1">
        <v>27445</v>
      </c>
      <c r="I2726">
        <v>46</v>
      </c>
      <c r="J2726">
        <v>8292559054</v>
      </c>
      <c r="K2726" t="s">
        <v>76</v>
      </c>
      <c r="L2726" t="s">
        <v>127</v>
      </c>
      <c r="M2726" t="s">
        <v>6128</v>
      </c>
      <c r="N2726" t="s">
        <v>97</v>
      </c>
      <c r="O2726" t="s">
        <v>98</v>
      </c>
      <c r="Q2726" t="s">
        <v>134</v>
      </c>
      <c r="S2726">
        <v>53001240</v>
      </c>
      <c r="T2726" t="s">
        <v>1175</v>
      </c>
      <c r="U2726" t="s">
        <v>56</v>
      </c>
      <c r="V2726">
        <v>18.9117633</v>
      </c>
      <c r="W2726">
        <v>-70.713347600000006</v>
      </c>
      <c r="X2726" t="s">
        <v>82</v>
      </c>
      <c r="Y2726" t="s">
        <v>82</v>
      </c>
      <c r="Z2726" t="s">
        <v>58</v>
      </c>
      <c r="AA2726" t="s">
        <v>155</v>
      </c>
      <c r="AC2726" t="s">
        <v>61</v>
      </c>
      <c r="AD2726" t="s">
        <v>156</v>
      </c>
      <c r="AE2726" t="s">
        <v>157</v>
      </c>
      <c r="AF2726" t="s">
        <v>111</v>
      </c>
      <c r="AG2726" t="s">
        <v>135</v>
      </c>
      <c r="AH2726" t="s">
        <v>2675</v>
      </c>
      <c r="AI2726" t="s">
        <v>307</v>
      </c>
      <c r="AJ2726" t="s">
        <v>8272</v>
      </c>
      <c r="AK2726" t="s">
        <v>1981</v>
      </c>
      <c r="AL2726">
        <v>3</v>
      </c>
      <c r="AM2726">
        <v>2</v>
      </c>
      <c r="AN2726" t="s">
        <v>61</v>
      </c>
      <c r="AT2726" s="1">
        <v>43502</v>
      </c>
      <c r="AU2726" t="s">
        <v>13331</v>
      </c>
      <c r="AW2726" t="s">
        <v>71</v>
      </c>
      <c r="AX2726" t="s">
        <v>72</v>
      </c>
    </row>
    <row r="2727" spans="1:50" hidden="1" x14ac:dyDescent="0.25">
      <c r="A2727" t="str">
        <f>INDEX('Community ID'!B:B,MATCH(M2727,'Community ID'!A:A,0))</f>
        <v>Cañada Seca</v>
      </c>
      <c r="B2727" t="str">
        <f>INDEX('Community ID'!$K:$K,MATCH('Environmental Data'!$N2727,'Community ID'!J:J,0))</f>
        <v>Constanza</v>
      </c>
      <c r="D2727" t="s">
        <v>8273</v>
      </c>
      <c r="F2727" t="s">
        <v>8274</v>
      </c>
      <c r="G2727" t="s">
        <v>173</v>
      </c>
      <c r="H2727" s="1">
        <v>24539</v>
      </c>
      <c r="I2727">
        <v>54</v>
      </c>
      <c r="J2727">
        <v>8095391442</v>
      </c>
      <c r="K2727" t="s">
        <v>76</v>
      </c>
      <c r="M2727" t="s">
        <v>6128</v>
      </c>
      <c r="N2727" t="s">
        <v>97</v>
      </c>
      <c r="O2727" t="s">
        <v>98</v>
      </c>
      <c r="T2727" t="s">
        <v>1175</v>
      </c>
      <c r="U2727" t="s">
        <v>56</v>
      </c>
      <c r="V2727">
        <v>18.9117633</v>
      </c>
      <c r="W2727">
        <v>-70.713347600000006</v>
      </c>
      <c r="X2727" t="s">
        <v>82</v>
      </c>
      <c r="Y2727" t="s">
        <v>82</v>
      </c>
      <c r="Z2727" t="s">
        <v>904</v>
      </c>
      <c r="AA2727" t="s">
        <v>155</v>
      </c>
      <c r="AC2727" t="s">
        <v>60</v>
      </c>
      <c r="AD2727" t="s">
        <v>181</v>
      </c>
      <c r="AF2727" t="s">
        <v>111</v>
      </c>
      <c r="AG2727" t="s">
        <v>364</v>
      </c>
      <c r="AH2727" t="s">
        <v>135</v>
      </c>
      <c r="AI2727" t="s">
        <v>307</v>
      </c>
      <c r="AJ2727" t="s">
        <v>8275</v>
      </c>
      <c r="AK2727" t="s">
        <v>1981</v>
      </c>
      <c r="AL2727">
        <v>2</v>
      </c>
      <c r="AM2727">
        <v>1</v>
      </c>
      <c r="AN2727" t="s">
        <v>60</v>
      </c>
      <c r="AT2727" s="1">
        <v>43502</v>
      </c>
      <c r="AU2727" t="s">
        <v>13332</v>
      </c>
      <c r="AW2727" t="s">
        <v>71</v>
      </c>
      <c r="AX2727" t="s">
        <v>72</v>
      </c>
    </row>
    <row r="2728" spans="1:50" hidden="1" x14ac:dyDescent="0.25">
      <c r="A2728" t="str">
        <f>INDEX('Community ID'!B:B,MATCH(M2728,'Community ID'!A:A,0))</f>
        <v>Cañada Seca</v>
      </c>
      <c r="B2728" t="str">
        <f>INDEX('Community ID'!$K:$K,MATCH('Environmental Data'!$N2728,'Community ID'!J:J,0))</f>
        <v>Constanza</v>
      </c>
      <c r="D2728" t="s">
        <v>8276</v>
      </c>
      <c r="F2728" t="s">
        <v>3125</v>
      </c>
      <c r="G2728" t="s">
        <v>173</v>
      </c>
      <c r="H2728" s="1">
        <v>23070</v>
      </c>
      <c r="I2728">
        <v>58</v>
      </c>
      <c r="J2728">
        <v>8297314649</v>
      </c>
      <c r="K2728" t="s">
        <v>76</v>
      </c>
      <c r="L2728" t="s">
        <v>8277</v>
      </c>
      <c r="M2728" t="s">
        <v>6128</v>
      </c>
      <c r="N2728" t="s">
        <v>97</v>
      </c>
      <c r="O2728" t="s">
        <v>98</v>
      </c>
      <c r="Q2728" t="s">
        <v>358</v>
      </c>
      <c r="T2728" t="s">
        <v>1175</v>
      </c>
      <c r="U2728" t="s">
        <v>56</v>
      </c>
      <c r="V2728">
        <v>18.9117633</v>
      </c>
      <c r="W2728">
        <v>-70.713347600000006</v>
      </c>
      <c r="X2728" t="s">
        <v>82</v>
      </c>
      <c r="Y2728" t="s">
        <v>82</v>
      </c>
      <c r="Z2728" t="s">
        <v>58</v>
      </c>
      <c r="AA2728" t="s">
        <v>155</v>
      </c>
      <c r="AC2728" t="s">
        <v>60</v>
      </c>
      <c r="AD2728" t="s">
        <v>181</v>
      </c>
      <c r="AE2728" t="s">
        <v>157</v>
      </c>
      <c r="AF2728" t="s">
        <v>63</v>
      </c>
      <c r="AG2728" t="s">
        <v>147</v>
      </c>
      <c r="AH2728" t="s">
        <v>8144</v>
      </c>
      <c r="AI2728" t="s">
        <v>390</v>
      </c>
      <c r="AJ2728" t="s">
        <v>8154</v>
      </c>
      <c r="AK2728" t="s">
        <v>1981</v>
      </c>
      <c r="AL2728">
        <v>1</v>
      </c>
      <c r="AN2728" t="s">
        <v>60</v>
      </c>
      <c r="AT2728" s="1">
        <v>43502</v>
      </c>
      <c r="AU2728" t="s">
        <v>13333</v>
      </c>
      <c r="AW2728" t="s">
        <v>71</v>
      </c>
      <c r="AX2728" t="s">
        <v>72</v>
      </c>
    </row>
    <row r="2729" spans="1:50" hidden="1" x14ac:dyDescent="0.25">
      <c r="A2729" t="str">
        <f>INDEX('Community ID'!B:B,MATCH(M2729,'Community ID'!A:A,0))</f>
        <v>Cañada Seca</v>
      </c>
      <c r="B2729" t="str">
        <f>INDEX('Community ID'!$K:$K,MATCH('Environmental Data'!$N2729,'Community ID'!J:J,0))</f>
        <v>Constanza</v>
      </c>
      <c r="D2729" t="s">
        <v>8278</v>
      </c>
      <c r="F2729" t="s">
        <v>2324</v>
      </c>
      <c r="G2729" t="s">
        <v>151</v>
      </c>
      <c r="H2729" s="1">
        <v>20414</v>
      </c>
      <c r="I2729">
        <v>66</v>
      </c>
      <c r="J2729">
        <v>8292695760</v>
      </c>
      <c r="K2729" t="s">
        <v>76</v>
      </c>
      <c r="L2729" t="s">
        <v>584</v>
      </c>
      <c r="M2729" t="s">
        <v>6144</v>
      </c>
      <c r="N2729" t="s">
        <v>79</v>
      </c>
      <c r="O2729" t="s">
        <v>147</v>
      </c>
      <c r="Q2729" t="s">
        <v>134</v>
      </c>
      <c r="S2729">
        <v>530013210</v>
      </c>
      <c r="T2729" t="s">
        <v>1175</v>
      </c>
      <c r="U2729" t="s">
        <v>56</v>
      </c>
      <c r="V2729">
        <v>18.912183299999999</v>
      </c>
      <c r="W2729">
        <v>-70.712029200000003</v>
      </c>
      <c r="X2729" t="s">
        <v>82</v>
      </c>
      <c r="Y2729" t="s">
        <v>82</v>
      </c>
      <c r="Z2729" t="s">
        <v>166</v>
      </c>
      <c r="AA2729" t="s">
        <v>155</v>
      </c>
      <c r="AC2729" t="s">
        <v>60</v>
      </c>
      <c r="AD2729" t="s">
        <v>156</v>
      </c>
      <c r="AE2729" t="s">
        <v>157</v>
      </c>
      <c r="AF2729" t="s">
        <v>63</v>
      </c>
      <c r="AG2729" t="s">
        <v>135</v>
      </c>
      <c r="AH2729" t="s">
        <v>135</v>
      </c>
      <c r="AI2729" t="s">
        <v>390</v>
      </c>
      <c r="AJ2729" t="s">
        <v>8279</v>
      </c>
      <c r="AK2729" t="s">
        <v>1981</v>
      </c>
      <c r="AL2729">
        <v>2</v>
      </c>
      <c r="AM2729">
        <v>1</v>
      </c>
      <c r="AN2729" t="s">
        <v>60</v>
      </c>
      <c r="AT2729" s="1">
        <v>43502</v>
      </c>
      <c r="AU2729" t="s">
        <v>13334</v>
      </c>
      <c r="AW2729" t="s">
        <v>71</v>
      </c>
      <c r="AX2729" t="s">
        <v>72</v>
      </c>
    </row>
    <row r="2730" spans="1:50" hidden="1" x14ac:dyDescent="0.25">
      <c r="A2730" t="str">
        <f>INDEX('Community ID'!B:B,MATCH(M2730,'Community ID'!A:A,0))</f>
        <v>Cañada Seca</v>
      </c>
      <c r="B2730" t="str">
        <f>INDEX('Community ID'!$K:$K,MATCH('Environmental Data'!$N2730,'Community ID'!J:J,0))</f>
        <v>Constanza</v>
      </c>
      <c r="D2730" t="s">
        <v>8280</v>
      </c>
      <c r="F2730" t="s">
        <v>61</v>
      </c>
      <c r="G2730" t="s">
        <v>173</v>
      </c>
      <c r="H2730" s="1">
        <v>36140</v>
      </c>
      <c r="I2730">
        <v>23</v>
      </c>
      <c r="J2730">
        <v>8296053510</v>
      </c>
      <c r="K2730" t="s">
        <v>132</v>
      </c>
      <c r="L2730" t="s">
        <v>61</v>
      </c>
      <c r="M2730" t="s">
        <v>6128</v>
      </c>
      <c r="N2730" t="s">
        <v>97</v>
      </c>
      <c r="O2730" t="s">
        <v>147</v>
      </c>
      <c r="Q2730" t="s">
        <v>2675</v>
      </c>
      <c r="S2730">
        <v>40211695750</v>
      </c>
      <c r="T2730" t="s">
        <v>1175</v>
      </c>
      <c r="U2730" t="s">
        <v>56</v>
      </c>
      <c r="V2730">
        <v>18.9091661</v>
      </c>
      <c r="W2730">
        <v>-70.711085299999993</v>
      </c>
      <c r="X2730" t="s">
        <v>82</v>
      </c>
      <c r="Y2730" t="s">
        <v>82</v>
      </c>
      <c r="Z2730" t="s">
        <v>58</v>
      </c>
      <c r="AA2730" t="s">
        <v>155</v>
      </c>
      <c r="AC2730" t="s">
        <v>60</v>
      </c>
      <c r="AD2730" t="s">
        <v>181</v>
      </c>
      <c r="AF2730" t="s">
        <v>63</v>
      </c>
      <c r="AG2730" t="s">
        <v>135</v>
      </c>
      <c r="AH2730" t="s">
        <v>621</v>
      </c>
      <c r="AI2730" t="s">
        <v>638</v>
      </c>
      <c r="AJ2730" t="s">
        <v>8281</v>
      </c>
      <c r="AK2730" t="s">
        <v>1981</v>
      </c>
      <c r="AL2730">
        <v>4</v>
      </c>
      <c r="AM2730">
        <v>1</v>
      </c>
      <c r="AN2730" t="s">
        <v>60</v>
      </c>
      <c r="AT2730" s="1">
        <v>43500</v>
      </c>
      <c r="AU2730" t="s">
        <v>13335</v>
      </c>
      <c r="AW2730" t="s">
        <v>71</v>
      </c>
      <c r="AX2730" t="s">
        <v>72</v>
      </c>
    </row>
    <row r="2731" spans="1:50" hidden="1" x14ac:dyDescent="0.25">
      <c r="A2731" t="str">
        <f>INDEX('Community ID'!B:B,MATCH(M2731,'Community ID'!A:A,0))</f>
        <v>Cañada Seca</v>
      </c>
      <c r="B2731" t="str">
        <f>INDEX('Community ID'!$K:$K,MATCH('Environmental Data'!$N2731,'Community ID'!J:J,0))</f>
        <v>Constanza</v>
      </c>
      <c r="D2731" t="s">
        <v>8282</v>
      </c>
      <c r="F2731" t="s">
        <v>7011</v>
      </c>
      <c r="G2731" t="s">
        <v>151</v>
      </c>
      <c r="L2731" t="s">
        <v>8224</v>
      </c>
      <c r="M2731" t="s">
        <v>6128</v>
      </c>
      <c r="N2731" t="s">
        <v>79</v>
      </c>
      <c r="O2731" t="s">
        <v>98</v>
      </c>
      <c r="P2731">
        <v>43156592</v>
      </c>
      <c r="Q2731" t="s">
        <v>134</v>
      </c>
      <c r="R2731" t="s">
        <v>8283</v>
      </c>
      <c r="S2731">
        <v>530012742</v>
      </c>
      <c r="T2731" t="s">
        <v>1175</v>
      </c>
      <c r="U2731" t="s">
        <v>56</v>
      </c>
      <c r="V2731">
        <v>18.912477899999999</v>
      </c>
      <c r="W2731">
        <v>-70.711355400000002</v>
      </c>
      <c r="X2731" t="s">
        <v>82</v>
      </c>
      <c r="Y2731" t="s">
        <v>82</v>
      </c>
      <c r="Z2731" t="s">
        <v>58</v>
      </c>
      <c r="AA2731" t="s">
        <v>84</v>
      </c>
      <c r="AC2731" t="s">
        <v>60</v>
      </c>
      <c r="AD2731" t="s">
        <v>181</v>
      </c>
      <c r="AE2731" t="s">
        <v>157</v>
      </c>
      <c r="AF2731" t="s">
        <v>111</v>
      </c>
      <c r="AG2731" t="s">
        <v>1025</v>
      </c>
      <c r="AH2731" t="s">
        <v>135</v>
      </c>
      <c r="AI2731" t="s">
        <v>687</v>
      </c>
      <c r="AJ2731" t="s">
        <v>8284</v>
      </c>
      <c r="AK2731" t="s">
        <v>1981</v>
      </c>
      <c r="AL2731">
        <v>2</v>
      </c>
      <c r="AM2731">
        <v>0</v>
      </c>
      <c r="AN2731" t="s">
        <v>60</v>
      </c>
      <c r="AT2731" s="1">
        <v>43500</v>
      </c>
      <c r="AU2731" t="s">
        <v>13336</v>
      </c>
      <c r="AW2731" t="s">
        <v>71</v>
      </c>
      <c r="AX2731" t="s">
        <v>72</v>
      </c>
    </row>
    <row r="2732" spans="1:50" hidden="1" x14ac:dyDescent="0.25">
      <c r="A2732" t="str">
        <f>INDEX('Community ID'!B:B,MATCH(M2732,'Community ID'!A:A,0))</f>
        <v>Cañada Seca</v>
      </c>
      <c r="B2732" t="str">
        <f>INDEX('Community ID'!$K:$K,MATCH('Environmental Data'!$N2732,'Community ID'!J:J,0))</f>
        <v>Constanza</v>
      </c>
      <c r="D2732" t="s">
        <v>8285</v>
      </c>
      <c r="F2732" t="s">
        <v>8286</v>
      </c>
      <c r="G2732" t="s">
        <v>173</v>
      </c>
      <c r="H2732" s="1">
        <v>16641</v>
      </c>
      <c r="I2732">
        <v>76</v>
      </c>
      <c r="K2732" t="s">
        <v>76</v>
      </c>
      <c r="L2732" t="s">
        <v>127</v>
      </c>
      <c r="M2732" t="s">
        <v>6128</v>
      </c>
      <c r="N2732" t="s">
        <v>97</v>
      </c>
      <c r="Q2732" t="s">
        <v>358</v>
      </c>
      <c r="S2732">
        <v>310057978</v>
      </c>
      <c r="T2732" t="s">
        <v>1175</v>
      </c>
      <c r="U2732" t="s">
        <v>56</v>
      </c>
      <c r="V2732">
        <v>18.912477899999999</v>
      </c>
      <c r="W2732">
        <v>-70.711355400000002</v>
      </c>
      <c r="X2732" t="s">
        <v>82</v>
      </c>
      <c r="Y2732" t="s">
        <v>82</v>
      </c>
      <c r="Z2732" t="s">
        <v>58</v>
      </c>
      <c r="AA2732" t="s">
        <v>155</v>
      </c>
      <c r="AC2732" t="s">
        <v>60</v>
      </c>
      <c r="AD2732" t="s">
        <v>181</v>
      </c>
      <c r="AE2732" t="s">
        <v>176</v>
      </c>
      <c r="AF2732" t="s">
        <v>63</v>
      </c>
      <c r="AG2732" t="s">
        <v>135</v>
      </c>
      <c r="AH2732" t="s">
        <v>2675</v>
      </c>
      <c r="AI2732" t="s">
        <v>307</v>
      </c>
      <c r="AJ2732" t="s">
        <v>8284</v>
      </c>
      <c r="AK2732" t="s">
        <v>8287</v>
      </c>
      <c r="AL2732">
        <v>3</v>
      </c>
      <c r="AM2732">
        <v>2</v>
      </c>
      <c r="AN2732" t="s">
        <v>60</v>
      </c>
      <c r="AT2732" s="1">
        <v>43500</v>
      </c>
      <c r="AU2732" t="s">
        <v>13337</v>
      </c>
      <c r="AW2732" t="s">
        <v>71</v>
      </c>
      <c r="AX2732" t="s">
        <v>72</v>
      </c>
    </row>
    <row r="2733" spans="1:50" hidden="1" x14ac:dyDescent="0.25">
      <c r="A2733" t="str">
        <f>INDEX('Community ID'!B:B,MATCH(M2733,'Community ID'!A:A,0))</f>
        <v>Cañada Seca</v>
      </c>
      <c r="B2733" t="str">
        <f>INDEX('Community ID'!$K:$K,MATCH('Environmental Data'!$N2733,'Community ID'!J:J,0))</f>
        <v>Constanza</v>
      </c>
      <c r="D2733" t="s">
        <v>8288</v>
      </c>
      <c r="F2733" t="s">
        <v>4066</v>
      </c>
      <c r="G2733" t="s">
        <v>151</v>
      </c>
      <c r="H2733" s="1">
        <v>28828</v>
      </c>
      <c r="I2733">
        <v>43</v>
      </c>
      <c r="J2733">
        <v>8099965101</v>
      </c>
      <c r="K2733" t="s">
        <v>76</v>
      </c>
      <c r="L2733" t="s">
        <v>2825</v>
      </c>
      <c r="M2733" t="s">
        <v>6128</v>
      </c>
      <c r="N2733" t="s">
        <v>97</v>
      </c>
      <c r="O2733" t="s">
        <v>98</v>
      </c>
      <c r="Q2733" t="s">
        <v>2675</v>
      </c>
      <c r="S2733">
        <v>53002982</v>
      </c>
      <c r="T2733" t="s">
        <v>1175</v>
      </c>
      <c r="U2733" t="s">
        <v>56</v>
      </c>
      <c r="V2733">
        <v>18.912477899999999</v>
      </c>
      <c r="W2733">
        <v>-70.711355400000002</v>
      </c>
      <c r="X2733" t="s">
        <v>82</v>
      </c>
      <c r="Y2733" t="s">
        <v>82</v>
      </c>
      <c r="Z2733" t="s">
        <v>58</v>
      </c>
      <c r="AA2733" t="s">
        <v>155</v>
      </c>
      <c r="AC2733" t="s">
        <v>60</v>
      </c>
      <c r="AD2733" t="s">
        <v>156</v>
      </c>
      <c r="AE2733" t="s">
        <v>157</v>
      </c>
      <c r="AF2733" t="s">
        <v>63</v>
      </c>
      <c r="AG2733" t="s">
        <v>135</v>
      </c>
      <c r="AH2733" t="s">
        <v>8289</v>
      </c>
      <c r="AI2733" t="s">
        <v>8290</v>
      </c>
      <c r="AJ2733" t="s">
        <v>8154</v>
      </c>
      <c r="AK2733" t="s">
        <v>1981</v>
      </c>
      <c r="AL2733">
        <v>1</v>
      </c>
      <c r="AM2733">
        <v>1</v>
      </c>
      <c r="AN2733" t="s">
        <v>60</v>
      </c>
      <c r="AT2733" s="1">
        <v>43500</v>
      </c>
      <c r="AU2733" t="s">
        <v>13338</v>
      </c>
      <c r="AW2733" t="s">
        <v>71</v>
      </c>
      <c r="AX2733" t="s">
        <v>72</v>
      </c>
    </row>
    <row r="2734" spans="1:50" hidden="1" x14ac:dyDescent="0.25">
      <c r="A2734" t="str">
        <f>INDEX('Community ID'!B:B,MATCH(M2734,'Community ID'!A:A,0))</f>
        <v>Cañada Seca</v>
      </c>
      <c r="B2734" t="str">
        <f>INDEX('Community ID'!$K:$K,MATCH('Environmental Data'!$N2734,'Community ID'!J:J,0))</f>
        <v>Constanza</v>
      </c>
      <c r="D2734" t="s">
        <v>8291</v>
      </c>
      <c r="F2734" t="s">
        <v>8292</v>
      </c>
      <c r="G2734" t="s">
        <v>173</v>
      </c>
      <c r="H2734" s="1">
        <v>28761</v>
      </c>
      <c r="I2734">
        <v>43</v>
      </c>
      <c r="K2734" t="s">
        <v>76</v>
      </c>
      <c r="L2734" t="s">
        <v>108</v>
      </c>
      <c r="M2734" t="s">
        <v>6128</v>
      </c>
      <c r="N2734" t="s">
        <v>97</v>
      </c>
      <c r="O2734" t="s">
        <v>98</v>
      </c>
      <c r="P2734">
        <v>39067237</v>
      </c>
      <c r="Q2734" t="s">
        <v>134</v>
      </c>
      <c r="R2734" t="s">
        <v>8293</v>
      </c>
      <c r="S2734">
        <v>4800740864</v>
      </c>
      <c r="T2734" t="s">
        <v>1175</v>
      </c>
      <c r="U2734" t="s">
        <v>56</v>
      </c>
      <c r="V2734">
        <v>18.912477899999999</v>
      </c>
      <c r="W2734">
        <v>-70.711355400000002</v>
      </c>
      <c r="X2734" t="s">
        <v>57</v>
      </c>
      <c r="Y2734" t="s">
        <v>57</v>
      </c>
      <c r="Z2734" t="s">
        <v>58</v>
      </c>
      <c r="AA2734" t="s">
        <v>155</v>
      </c>
      <c r="AC2734" t="s">
        <v>60</v>
      </c>
      <c r="AD2734" t="s">
        <v>156</v>
      </c>
      <c r="AE2734" t="s">
        <v>157</v>
      </c>
      <c r="AF2734" t="s">
        <v>86</v>
      </c>
      <c r="AG2734" t="s">
        <v>135</v>
      </c>
      <c r="AH2734" t="s">
        <v>107</v>
      </c>
      <c r="AI2734" t="s">
        <v>7856</v>
      </c>
      <c r="AJ2734" t="s">
        <v>8294</v>
      </c>
      <c r="AK2734" t="s">
        <v>1981</v>
      </c>
      <c r="AL2734">
        <v>5</v>
      </c>
      <c r="AM2734">
        <v>3</v>
      </c>
      <c r="AN2734" t="s">
        <v>60</v>
      </c>
      <c r="AT2734" s="1">
        <v>43500</v>
      </c>
      <c r="AU2734" t="s">
        <v>13339</v>
      </c>
      <c r="AW2734" t="s">
        <v>71</v>
      </c>
      <c r="AX2734" t="s">
        <v>72</v>
      </c>
    </row>
    <row r="2735" spans="1:50" hidden="1" x14ac:dyDescent="0.25">
      <c r="A2735" t="str">
        <f>INDEX('Community ID'!B:B,MATCH(M2735,'Community ID'!A:A,0))</f>
        <v>Cañada Seca</v>
      </c>
      <c r="B2735" t="str">
        <f>INDEX('Community ID'!$K:$K,MATCH('Environmental Data'!$N2735,'Community ID'!J:J,0))</f>
        <v>Constanza</v>
      </c>
      <c r="D2735" t="s">
        <v>8295</v>
      </c>
      <c r="F2735" t="s">
        <v>1282</v>
      </c>
      <c r="G2735" t="s">
        <v>173</v>
      </c>
      <c r="H2735" s="1">
        <v>31667</v>
      </c>
      <c r="I2735">
        <v>35</v>
      </c>
      <c r="J2735">
        <v>8295407394</v>
      </c>
      <c r="K2735" t="s">
        <v>201</v>
      </c>
      <c r="L2735" t="s">
        <v>8296</v>
      </c>
      <c r="M2735" t="s">
        <v>6128</v>
      </c>
      <c r="N2735" t="s">
        <v>97</v>
      </c>
      <c r="O2735" t="s">
        <v>147</v>
      </c>
      <c r="Q2735" t="s">
        <v>134</v>
      </c>
      <c r="S2735">
        <v>5300377305</v>
      </c>
      <c r="T2735" t="s">
        <v>1175</v>
      </c>
      <c r="U2735" t="s">
        <v>56</v>
      </c>
      <c r="V2735">
        <v>18.9119867</v>
      </c>
      <c r="W2735">
        <v>-70.712292399999995</v>
      </c>
      <c r="X2735" t="s">
        <v>57</v>
      </c>
      <c r="Y2735" t="s">
        <v>57</v>
      </c>
      <c r="Z2735" t="s">
        <v>166</v>
      </c>
      <c r="AA2735" t="s">
        <v>155</v>
      </c>
      <c r="AC2735" t="s">
        <v>60</v>
      </c>
      <c r="AD2735" t="s">
        <v>156</v>
      </c>
      <c r="AE2735" t="s">
        <v>157</v>
      </c>
      <c r="AF2735" t="s">
        <v>63</v>
      </c>
      <c r="AG2735" t="s">
        <v>135</v>
      </c>
      <c r="AH2735" t="s">
        <v>8297</v>
      </c>
      <c r="AI2735" t="s">
        <v>8298</v>
      </c>
      <c r="AJ2735" t="s">
        <v>8154</v>
      </c>
      <c r="AK2735" t="s">
        <v>1981</v>
      </c>
      <c r="AL2735">
        <v>4</v>
      </c>
      <c r="AM2735">
        <v>2</v>
      </c>
      <c r="AN2735" t="s">
        <v>60</v>
      </c>
      <c r="AT2735" s="1">
        <v>43500</v>
      </c>
      <c r="AU2735" t="s">
        <v>13340</v>
      </c>
      <c r="AW2735" t="s">
        <v>71</v>
      </c>
      <c r="AX2735" t="s">
        <v>72</v>
      </c>
    </row>
    <row r="2736" spans="1:50" hidden="1" x14ac:dyDescent="0.25">
      <c r="A2736" t="str">
        <f>INDEX('Community ID'!B:B,MATCH(M2736,'Community ID'!A:A,0))</f>
        <v>Cañada Seca</v>
      </c>
      <c r="B2736" t="str">
        <f>INDEX('Community ID'!$K:$K,MATCH('Environmental Data'!$N2736,'Community ID'!J:J,0))</f>
        <v>Constanza</v>
      </c>
      <c r="D2736" t="s">
        <v>8299</v>
      </c>
      <c r="F2736" t="s">
        <v>6388</v>
      </c>
      <c r="G2736" t="s">
        <v>173</v>
      </c>
      <c r="H2736" s="1">
        <v>26816</v>
      </c>
      <c r="I2736">
        <v>48</v>
      </c>
      <c r="J2736">
        <v>8098575572</v>
      </c>
      <c r="K2736" t="s">
        <v>49</v>
      </c>
      <c r="L2736" t="s">
        <v>8300</v>
      </c>
      <c r="M2736" t="s">
        <v>6128</v>
      </c>
      <c r="N2736" t="s">
        <v>97</v>
      </c>
      <c r="O2736" t="s">
        <v>98</v>
      </c>
      <c r="P2736">
        <v>4464127</v>
      </c>
      <c r="Q2736" t="s">
        <v>134</v>
      </c>
      <c r="R2736" t="s">
        <v>8301</v>
      </c>
      <c r="S2736">
        <v>5300225041</v>
      </c>
      <c r="T2736" t="s">
        <v>1175</v>
      </c>
      <c r="U2736" t="s">
        <v>56</v>
      </c>
      <c r="V2736">
        <v>18.9115334</v>
      </c>
      <c r="W2736">
        <v>-70.711921799999999</v>
      </c>
      <c r="X2736" t="s">
        <v>82</v>
      </c>
      <c r="Y2736" t="s">
        <v>82</v>
      </c>
      <c r="Z2736" t="s">
        <v>58</v>
      </c>
      <c r="AC2736" t="s">
        <v>60</v>
      </c>
      <c r="AE2736" t="s">
        <v>157</v>
      </c>
      <c r="AF2736" t="s">
        <v>63</v>
      </c>
      <c r="AG2736" t="s">
        <v>135</v>
      </c>
      <c r="AH2736" t="s">
        <v>8302</v>
      </c>
      <c r="AI2736" t="s">
        <v>8303</v>
      </c>
      <c r="AJ2736" t="s">
        <v>8284</v>
      </c>
      <c r="AK2736" t="s">
        <v>1981</v>
      </c>
      <c r="AL2736">
        <v>2</v>
      </c>
      <c r="AM2736">
        <v>1</v>
      </c>
      <c r="AN2736" t="s">
        <v>60</v>
      </c>
      <c r="AT2736" s="1">
        <v>43500</v>
      </c>
      <c r="AU2736" t="s">
        <v>13341</v>
      </c>
      <c r="AW2736" t="s">
        <v>71</v>
      </c>
      <c r="AX2736" t="s">
        <v>72</v>
      </c>
    </row>
    <row r="2737" spans="1:50" hidden="1" x14ac:dyDescent="0.25">
      <c r="A2737" t="str">
        <f>INDEX('Community ID'!B:B,MATCH(M2737,'Community ID'!A:A,0))</f>
        <v>Cañada Seca</v>
      </c>
      <c r="B2737" t="str">
        <f>INDEX('Community ID'!$K:$K,MATCH('Environmental Data'!$N2737,'Community ID'!J:J,0))</f>
        <v>Constanza</v>
      </c>
      <c r="D2737" t="s">
        <v>8304</v>
      </c>
      <c r="F2737" t="s">
        <v>5686</v>
      </c>
      <c r="G2737" t="s">
        <v>173</v>
      </c>
      <c r="H2737" s="1">
        <v>33874</v>
      </c>
      <c r="I2737">
        <v>29</v>
      </c>
      <c r="J2737">
        <v>8299187853</v>
      </c>
      <c r="K2737" t="s">
        <v>132</v>
      </c>
      <c r="L2737" t="s">
        <v>108</v>
      </c>
      <c r="M2737" t="s">
        <v>6128</v>
      </c>
      <c r="N2737" t="s">
        <v>97</v>
      </c>
      <c r="O2737" t="s">
        <v>98</v>
      </c>
      <c r="P2737">
        <v>137169435</v>
      </c>
      <c r="Q2737" t="s">
        <v>358</v>
      </c>
      <c r="R2737" t="s">
        <v>8305</v>
      </c>
      <c r="S2737">
        <v>40222614869</v>
      </c>
      <c r="T2737" t="s">
        <v>1175</v>
      </c>
      <c r="U2737" t="s">
        <v>56</v>
      </c>
      <c r="V2737">
        <v>18.9113808</v>
      </c>
      <c r="W2737">
        <v>-70.7116106</v>
      </c>
      <c r="X2737" t="s">
        <v>57</v>
      </c>
      <c r="Y2737" t="s">
        <v>196</v>
      </c>
      <c r="Z2737" t="s">
        <v>58</v>
      </c>
      <c r="AA2737" t="s">
        <v>84</v>
      </c>
      <c r="AC2737" t="s">
        <v>60</v>
      </c>
      <c r="AD2737" t="s">
        <v>156</v>
      </c>
      <c r="AE2737" t="s">
        <v>176</v>
      </c>
      <c r="AF2737" t="s">
        <v>63</v>
      </c>
      <c r="AG2737" t="s">
        <v>135</v>
      </c>
      <c r="AH2737" t="s">
        <v>8306</v>
      </c>
      <c r="AI2737" t="s">
        <v>8307</v>
      </c>
      <c r="AJ2737" t="s">
        <v>8284</v>
      </c>
      <c r="AK2737" t="s">
        <v>1981</v>
      </c>
      <c r="AL2737">
        <v>3</v>
      </c>
      <c r="AM2737">
        <v>1</v>
      </c>
      <c r="AN2737" t="s">
        <v>60</v>
      </c>
      <c r="AT2737" s="1">
        <v>43500</v>
      </c>
      <c r="AU2737" t="s">
        <v>13342</v>
      </c>
      <c r="AW2737" t="s">
        <v>71</v>
      </c>
      <c r="AX2737" t="s">
        <v>72</v>
      </c>
    </row>
    <row r="2738" spans="1:50" hidden="1" x14ac:dyDescent="0.25">
      <c r="A2738" t="str">
        <f>INDEX('Community ID'!B:B,MATCH(M2738,'Community ID'!A:A,0))</f>
        <v>Cañada Seca</v>
      </c>
      <c r="B2738" t="str">
        <f>INDEX('Community ID'!$K:$K,MATCH('Environmental Data'!$N2738,'Community ID'!J:J,0))</f>
        <v>Constanza</v>
      </c>
      <c r="D2738" t="s">
        <v>8308</v>
      </c>
      <c r="F2738" t="s">
        <v>6169</v>
      </c>
      <c r="G2738" t="s">
        <v>173</v>
      </c>
      <c r="H2738" s="1">
        <v>43623</v>
      </c>
      <c r="I2738">
        <v>2</v>
      </c>
      <c r="K2738" t="s">
        <v>76</v>
      </c>
      <c r="L2738" t="s">
        <v>127</v>
      </c>
      <c r="M2738" t="s">
        <v>6128</v>
      </c>
      <c r="N2738" t="s">
        <v>97</v>
      </c>
      <c r="O2738" t="s">
        <v>98</v>
      </c>
      <c r="P2738">
        <v>43338062</v>
      </c>
      <c r="Q2738" t="s">
        <v>134</v>
      </c>
      <c r="R2738" t="s">
        <v>8305</v>
      </c>
      <c r="S2738">
        <v>5300248803</v>
      </c>
      <c r="T2738" t="s">
        <v>1175</v>
      </c>
      <c r="U2738" t="s">
        <v>56</v>
      </c>
      <c r="V2738">
        <v>18.9114726</v>
      </c>
      <c r="W2738">
        <v>-70.711377799999994</v>
      </c>
      <c r="X2738" t="s">
        <v>82</v>
      </c>
      <c r="Y2738" t="s">
        <v>82</v>
      </c>
      <c r="Z2738" t="s">
        <v>904</v>
      </c>
      <c r="AA2738" t="s">
        <v>84</v>
      </c>
      <c r="AC2738" t="s">
        <v>60</v>
      </c>
      <c r="AD2738" t="s">
        <v>156</v>
      </c>
      <c r="AE2738" t="s">
        <v>157</v>
      </c>
      <c r="AF2738" t="s">
        <v>63</v>
      </c>
      <c r="AG2738" t="s">
        <v>135</v>
      </c>
      <c r="AH2738" t="s">
        <v>61</v>
      </c>
      <c r="AI2738" t="s">
        <v>8309</v>
      </c>
      <c r="AJ2738" t="s">
        <v>8310</v>
      </c>
      <c r="AK2738" t="s">
        <v>1981</v>
      </c>
      <c r="AL2738">
        <v>6</v>
      </c>
      <c r="AM2738">
        <v>4</v>
      </c>
      <c r="AN2738" t="s">
        <v>60</v>
      </c>
      <c r="AT2738" s="1">
        <v>43500</v>
      </c>
      <c r="AU2738" t="s">
        <v>13343</v>
      </c>
      <c r="AW2738" t="s">
        <v>71</v>
      </c>
      <c r="AX2738" t="s">
        <v>72</v>
      </c>
    </row>
    <row r="2739" spans="1:50" hidden="1" x14ac:dyDescent="0.25">
      <c r="A2739" t="str">
        <f>INDEX('Community ID'!B:B,MATCH(M2739,'Community ID'!A:A,0))</f>
        <v>Cañada Seca</v>
      </c>
      <c r="B2739" t="str">
        <f>INDEX('Community ID'!$K:$K,MATCH('Environmental Data'!$N2739,'Community ID'!J:J,0))</f>
        <v>Constanza</v>
      </c>
      <c r="D2739" t="s">
        <v>8311</v>
      </c>
      <c r="F2739" t="s">
        <v>1567</v>
      </c>
      <c r="G2739" t="s">
        <v>173</v>
      </c>
      <c r="H2739" s="1">
        <v>26067</v>
      </c>
      <c r="I2739">
        <v>50</v>
      </c>
      <c r="K2739" t="s">
        <v>76</v>
      </c>
      <c r="L2739" t="s">
        <v>127</v>
      </c>
      <c r="M2739" t="s">
        <v>6128</v>
      </c>
      <c r="N2739" t="s">
        <v>97</v>
      </c>
      <c r="O2739" t="s">
        <v>98</v>
      </c>
      <c r="Q2739" t="s">
        <v>134</v>
      </c>
      <c r="S2739">
        <v>5300123766</v>
      </c>
      <c r="T2739" t="s">
        <v>1175</v>
      </c>
      <c r="U2739" t="s">
        <v>56</v>
      </c>
      <c r="V2739">
        <v>18.9115395</v>
      </c>
      <c r="W2739">
        <v>-70.711757300000002</v>
      </c>
      <c r="X2739" t="s">
        <v>82</v>
      </c>
      <c r="Y2739" t="s">
        <v>82</v>
      </c>
      <c r="Z2739" t="s">
        <v>166</v>
      </c>
      <c r="AA2739" t="s">
        <v>155</v>
      </c>
      <c r="AC2739" t="s">
        <v>60</v>
      </c>
      <c r="AD2739" t="s">
        <v>156</v>
      </c>
      <c r="AE2739" t="s">
        <v>157</v>
      </c>
      <c r="AF2739" t="s">
        <v>111</v>
      </c>
      <c r="AG2739" t="s">
        <v>7425</v>
      </c>
      <c r="AH2739" t="s">
        <v>8101</v>
      </c>
      <c r="AI2739" t="s">
        <v>8312</v>
      </c>
      <c r="AJ2739" t="s">
        <v>8284</v>
      </c>
      <c r="AK2739" t="s">
        <v>1974</v>
      </c>
      <c r="AL2739">
        <v>4</v>
      </c>
      <c r="AM2739">
        <v>2</v>
      </c>
      <c r="AN2739" t="s">
        <v>60</v>
      </c>
      <c r="AT2739" s="1">
        <v>43500</v>
      </c>
      <c r="AU2739" t="s">
        <v>13344</v>
      </c>
      <c r="AW2739" t="s">
        <v>71</v>
      </c>
      <c r="AX2739" t="s">
        <v>72</v>
      </c>
    </row>
    <row r="2740" spans="1:50" hidden="1" x14ac:dyDescent="0.25">
      <c r="A2740" t="str">
        <f>INDEX('Community ID'!B:B,MATCH(M2740,'Community ID'!A:A,0))</f>
        <v>Cañada Seca</v>
      </c>
      <c r="B2740" t="str">
        <f>INDEX('Community ID'!$K:$K,MATCH('Environmental Data'!$N2740,'Community ID'!J:J,0))</f>
        <v>Constanza</v>
      </c>
      <c r="D2740" t="s">
        <v>8313</v>
      </c>
      <c r="F2740" t="s">
        <v>8314</v>
      </c>
      <c r="G2740" t="s">
        <v>173</v>
      </c>
      <c r="H2740" s="1">
        <v>34286</v>
      </c>
      <c r="I2740">
        <v>28</v>
      </c>
      <c r="J2740">
        <v>8299286694</v>
      </c>
      <c r="K2740" t="s">
        <v>49</v>
      </c>
      <c r="L2740" t="s">
        <v>127</v>
      </c>
      <c r="M2740" t="s">
        <v>6144</v>
      </c>
      <c r="N2740" t="s">
        <v>97</v>
      </c>
      <c r="O2740" t="s">
        <v>98</v>
      </c>
      <c r="Q2740" t="s">
        <v>61</v>
      </c>
      <c r="S2740">
        <v>40200244792</v>
      </c>
      <c r="T2740" t="s">
        <v>1175</v>
      </c>
      <c r="U2740" t="s">
        <v>56</v>
      </c>
      <c r="V2740">
        <v>18.911448700000001</v>
      </c>
      <c r="W2740">
        <v>-70.711766100000006</v>
      </c>
      <c r="X2740" t="s">
        <v>82</v>
      </c>
      <c r="Y2740" t="s">
        <v>196</v>
      </c>
      <c r="Z2740" t="s">
        <v>58</v>
      </c>
      <c r="AA2740" t="s">
        <v>155</v>
      </c>
      <c r="AC2740" t="s">
        <v>60</v>
      </c>
      <c r="AD2740" t="s">
        <v>156</v>
      </c>
      <c r="AE2740" t="s">
        <v>176</v>
      </c>
      <c r="AF2740" t="s">
        <v>63</v>
      </c>
      <c r="AG2740" t="s">
        <v>135</v>
      </c>
      <c r="AH2740" t="s">
        <v>129</v>
      </c>
      <c r="AI2740" t="s">
        <v>884</v>
      </c>
      <c r="AJ2740" t="s">
        <v>8315</v>
      </c>
      <c r="AK2740" t="s">
        <v>1981</v>
      </c>
      <c r="AL2740">
        <v>5</v>
      </c>
      <c r="AM2740">
        <v>3</v>
      </c>
      <c r="AN2740" t="s">
        <v>60</v>
      </c>
      <c r="AT2740" s="1">
        <v>43500</v>
      </c>
      <c r="AU2740" t="s">
        <v>13345</v>
      </c>
      <c r="AW2740" t="s">
        <v>71</v>
      </c>
      <c r="AX2740" t="s">
        <v>72</v>
      </c>
    </row>
    <row r="2741" spans="1:50" hidden="1" x14ac:dyDescent="0.25">
      <c r="A2741" t="str">
        <f>INDEX('Community ID'!B:B,MATCH(M2741,'Community ID'!A:A,0))</f>
        <v>Cañada Seca</v>
      </c>
      <c r="B2741" t="str">
        <f>INDEX('Community ID'!$K:$K,MATCH('Environmental Data'!$N2741,'Community ID'!J:J,0))</f>
        <v>Constanza</v>
      </c>
      <c r="D2741" t="s">
        <v>8316</v>
      </c>
      <c r="F2741" t="s">
        <v>61</v>
      </c>
      <c r="G2741" t="s">
        <v>173</v>
      </c>
      <c r="H2741" s="1">
        <v>35811</v>
      </c>
      <c r="I2741">
        <v>23</v>
      </c>
      <c r="J2741">
        <v>8295591778</v>
      </c>
      <c r="K2741" t="s">
        <v>201</v>
      </c>
      <c r="L2741" t="s">
        <v>118</v>
      </c>
      <c r="M2741" t="s">
        <v>6144</v>
      </c>
      <c r="N2741" t="s">
        <v>97</v>
      </c>
      <c r="O2741" t="s">
        <v>98</v>
      </c>
      <c r="P2741">
        <v>161361152</v>
      </c>
      <c r="Q2741" t="s">
        <v>2628</v>
      </c>
      <c r="R2741" t="s">
        <v>8317</v>
      </c>
      <c r="S2741">
        <v>40227460371</v>
      </c>
      <c r="T2741" t="s">
        <v>1175</v>
      </c>
      <c r="U2741" t="s">
        <v>56</v>
      </c>
      <c r="V2741">
        <v>18.912077199999999</v>
      </c>
      <c r="W2741">
        <v>-70.711922599999994</v>
      </c>
      <c r="X2741" t="s">
        <v>196</v>
      </c>
      <c r="Y2741" t="s">
        <v>275</v>
      </c>
      <c r="Z2741" t="s">
        <v>58</v>
      </c>
      <c r="AA2741" t="s">
        <v>155</v>
      </c>
      <c r="AC2741" t="s">
        <v>60</v>
      </c>
      <c r="AD2741" t="s">
        <v>156</v>
      </c>
      <c r="AF2741" t="s">
        <v>63</v>
      </c>
      <c r="AG2741" t="s">
        <v>135</v>
      </c>
      <c r="AH2741" t="s">
        <v>61</v>
      </c>
      <c r="AI2741" t="s">
        <v>326</v>
      </c>
      <c r="AJ2741" t="s">
        <v>8272</v>
      </c>
      <c r="AK2741" t="s">
        <v>1981</v>
      </c>
      <c r="AL2741">
        <v>3</v>
      </c>
      <c r="AM2741">
        <v>1</v>
      </c>
      <c r="AN2741" t="s">
        <v>61</v>
      </c>
      <c r="AT2741" s="1">
        <v>43500</v>
      </c>
      <c r="AU2741" t="s">
        <v>13346</v>
      </c>
      <c r="AW2741" t="s">
        <v>71</v>
      </c>
      <c r="AX2741" t="s">
        <v>72</v>
      </c>
    </row>
    <row r="2742" spans="1:50" hidden="1" x14ac:dyDescent="0.25">
      <c r="A2742" t="str">
        <f>INDEX('Community ID'!B:B,MATCH(M2742,'Community ID'!A:A,0))</f>
        <v>Cañada Seca</v>
      </c>
      <c r="B2742" t="str">
        <f>INDEX('Community ID'!$K:$K,MATCH('Environmental Data'!$N2742,'Community ID'!J:J,0))</f>
        <v>Constanza</v>
      </c>
      <c r="D2742" t="s">
        <v>8318</v>
      </c>
      <c r="F2742" t="s">
        <v>61</v>
      </c>
      <c r="G2742" t="s">
        <v>173</v>
      </c>
      <c r="H2742" s="1">
        <v>36362</v>
      </c>
      <c r="I2742">
        <v>22</v>
      </c>
      <c r="J2742">
        <v>8495425418</v>
      </c>
      <c r="K2742" t="s">
        <v>76</v>
      </c>
      <c r="L2742" t="s">
        <v>127</v>
      </c>
      <c r="M2742" t="s">
        <v>6128</v>
      </c>
      <c r="N2742" t="s">
        <v>97</v>
      </c>
      <c r="O2742" t="s">
        <v>98</v>
      </c>
      <c r="Q2742" t="s">
        <v>107</v>
      </c>
      <c r="R2742" t="s">
        <v>2675</v>
      </c>
      <c r="S2742">
        <v>40227690019</v>
      </c>
      <c r="T2742" t="s">
        <v>1175</v>
      </c>
      <c r="U2742" t="s">
        <v>56</v>
      </c>
      <c r="V2742">
        <v>18.911722900000001</v>
      </c>
      <c r="W2742">
        <v>-70.712058900000002</v>
      </c>
      <c r="X2742" t="s">
        <v>196</v>
      </c>
      <c r="Y2742" t="s">
        <v>100</v>
      </c>
      <c r="Z2742" t="s">
        <v>58</v>
      </c>
      <c r="AA2742" t="s">
        <v>155</v>
      </c>
      <c r="AC2742" t="s">
        <v>60</v>
      </c>
      <c r="AD2742" t="s">
        <v>181</v>
      </c>
      <c r="AE2742" t="s">
        <v>176</v>
      </c>
      <c r="AF2742" t="s">
        <v>63</v>
      </c>
      <c r="AG2742" t="s">
        <v>64</v>
      </c>
      <c r="AH2742" t="s">
        <v>8319</v>
      </c>
      <c r="AI2742" t="s">
        <v>8320</v>
      </c>
      <c r="AJ2742" t="s">
        <v>8321</v>
      </c>
      <c r="AK2742" t="s">
        <v>1981</v>
      </c>
      <c r="AL2742">
        <v>4</v>
      </c>
      <c r="AM2742">
        <v>2</v>
      </c>
      <c r="AN2742" t="s">
        <v>60</v>
      </c>
      <c r="AT2742" s="1">
        <v>43500</v>
      </c>
      <c r="AU2742" t="s">
        <v>13347</v>
      </c>
      <c r="AW2742" t="s">
        <v>71</v>
      </c>
      <c r="AX2742" t="s">
        <v>72</v>
      </c>
    </row>
    <row r="2743" spans="1:50" hidden="1" x14ac:dyDescent="0.25">
      <c r="A2743" t="str">
        <f>INDEX('Community ID'!B:B,MATCH(M2743,'Community ID'!A:A,0))</f>
        <v>Cañada Seca</v>
      </c>
      <c r="B2743" t="str">
        <f>INDEX('Community ID'!$K:$K,MATCH('Environmental Data'!$N2743,'Community ID'!J:J,0))</f>
        <v>Constanza</v>
      </c>
      <c r="D2743" t="s">
        <v>8322</v>
      </c>
      <c r="F2743" t="s">
        <v>3361</v>
      </c>
      <c r="G2743" t="s">
        <v>173</v>
      </c>
      <c r="H2743" s="1">
        <v>25284</v>
      </c>
      <c r="I2743">
        <v>52</v>
      </c>
      <c r="J2743">
        <v>8094237428</v>
      </c>
      <c r="K2743" t="s">
        <v>76</v>
      </c>
      <c r="L2743" t="s">
        <v>108</v>
      </c>
      <c r="M2743" t="s">
        <v>6128</v>
      </c>
      <c r="N2743" t="s">
        <v>97</v>
      </c>
      <c r="O2743" t="s">
        <v>98</v>
      </c>
      <c r="P2743">
        <v>42812838</v>
      </c>
      <c r="Q2743" t="s">
        <v>134</v>
      </c>
      <c r="R2743" t="s">
        <v>8293</v>
      </c>
      <c r="S2743">
        <v>530014569</v>
      </c>
      <c r="T2743" t="s">
        <v>1175</v>
      </c>
      <c r="U2743" t="s">
        <v>56</v>
      </c>
      <c r="V2743">
        <v>18.911434199999999</v>
      </c>
      <c r="W2743">
        <v>-70.712006400000007</v>
      </c>
      <c r="X2743" t="s">
        <v>82</v>
      </c>
      <c r="Y2743" t="s">
        <v>82</v>
      </c>
      <c r="Z2743" t="s">
        <v>58</v>
      </c>
      <c r="AA2743" t="s">
        <v>155</v>
      </c>
      <c r="AC2743" t="s">
        <v>60</v>
      </c>
      <c r="AD2743" t="s">
        <v>156</v>
      </c>
      <c r="AE2743" t="s">
        <v>176</v>
      </c>
      <c r="AF2743" t="s">
        <v>63</v>
      </c>
      <c r="AG2743" t="s">
        <v>64</v>
      </c>
      <c r="AH2743" t="s">
        <v>8323</v>
      </c>
      <c r="AI2743" t="s">
        <v>8324</v>
      </c>
      <c r="AJ2743" t="s">
        <v>8284</v>
      </c>
      <c r="AK2743" t="s">
        <v>8070</v>
      </c>
      <c r="AL2743">
        <v>3</v>
      </c>
      <c r="AM2743">
        <v>0</v>
      </c>
      <c r="AN2743" t="s">
        <v>60</v>
      </c>
      <c r="AT2743" s="1">
        <v>43500</v>
      </c>
      <c r="AU2743" t="s">
        <v>13348</v>
      </c>
      <c r="AW2743" t="s">
        <v>71</v>
      </c>
      <c r="AX2743" t="s">
        <v>72</v>
      </c>
    </row>
    <row r="2744" spans="1:50" hidden="1" x14ac:dyDescent="0.25">
      <c r="A2744" t="str">
        <f>INDEX('Community ID'!B:B,MATCH(M2744,'Community ID'!A:A,0))</f>
        <v>Cañada Seca</v>
      </c>
      <c r="B2744" t="str">
        <f>INDEX('Community ID'!$K:$K,MATCH('Environmental Data'!$N2744,'Community ID'!J:J,0))</f>
        <v>Constanza</v>
      </c>
      <c r="D2744" t="s">
        <v>8325</v>
      </c>
      <c r="F2744" t="s">
        <v>8326</v>
      </c>
      <c r="G2744" t="s">
        <v>173</v>
      </c>
      <c r="H2744" s="1">
        <v>28176</v>
      </c>
      <c r="I2744">
        <v>44</v>
      </c>
      <c r="K2744" t="s">
        <v>76</v>
      </c>
      <c r="L2744" t="s">
        <v>8327</v>
      </c>
      <c r="M2744" t="s">
        <v>6128</v>
      </c>
      <c r="N2744" t="s">
        <v>97</v>
      </c>
      <c r="O2744" t="s">
        <v>98</v>
      </c>
      <c r="P2744">
        <v>44965123</v>
      </c>
      <c r="Q2744" t="s">
        <v>134</v>
      </c>
      <c r="R2744" t="s">
        <v>8293</v>
      </c>
      <c r="S2744">
        <v>5300261129</v>
      </c>
      <c r="T2744" t="s">
        <v>1175</v>
      </c>
      <c r="U2744" t="s">
        <v>56</v>
      </c>
      <c r="V2744">
        <v>18.9120317</v>
      </c>
      <c r="W2744">
        <v>-70.712037199999997</v>
      </c>
      <c r="X2744" t="s">
        <v>82</v>
      </c>
      <c r="Y2744" t="s">
        <v>82</v>
      </c>
      <c r="Z2744" t="s">
        <v>166</v>
      </c>
      <c r="AA2744" t="s">
        <v>155</v>
      </c>
      <c r="AC2744" t="s">
        <v>60</v>
      </c>
      <c r="AD2744" t="s">
        <v>156</v>
      </c>
      <c r="AE2744" t="s">
        <v>157</v>
      </c>
      <c r="AF2744" t="s">
        <v>111</v>
      </c>
      <c r="AG2744" t="s">
        <v>135</v>
      </c>
      <c r="AH2744" t="s">
        <v>8328</v>
      </c>
      <c r="AI2744" t="s">
        <v>8329</v>
      </c>
      <c r="AJ2744" t="s">
        <v>8272</v>
      </c>
      <c r="AK2744" t="s">
        <v>8070</v>
      </c>
      <c r="AL2744">
        <v>1</v>
      </c>
      <c r="AM2744" t="s">
        <v>3076</v>
      </c>
      <c r="AN2744" t="s">
        <v>60</v>
      </c>
      <c r="AT2744" s="1">
        <v>43500</v>
      </c>
      <c r="AU2744" t="s">
        <v>13349</v>
      </c>
      <c r="AW2744" t="s">
        <v>71</v>
      </c>
      <c r="AX2744" t="s">
        <v>72</v>
      </c>
    </row>
    <row r="2745" spans="1:50" hidden="1" x14ac:dyDescent="0.25">
      <c r="A2745" t="str">
        <f>INDEX('Community ID'!B:B,MATCH(M2745,'Community ID'!A:A,0))</f>
        <v>Cañada Seca</v>
      </c>
      <c r="B2745" t="str">
        <f>INDEX('Community ID'!$K:$K,MATCH('Environmental Data'!$N2745,'Community ID'!J:J,0))</f>
        <v>Constanza</v>
      </c>
      <c r="D2745" t="s">
        <v>8325</v>
      </c>
      <c r="F2745" t="s">
        <v>8326</v>
      </c>
      <c r="G2745" t="s">
        <v>173</v>
      </c>
      <c r="H2745" s="1">
        <v>28176</v>
      </c>
      <c r="I2745">
        <v>44</v>
      </c>
      <c r="K2745" t="s">
        <v>76</v>
      </c>
      <c r="L2745" t="s">
        <v>8327</v>
      </c>
      <c r="M2745" t="s">
        <v>6128</v>
      </c>
      <c r="N2745" t="s">
        <v>97</v>
      </c>
      <c r="O2745" t="s">
        <v>98</v>
      </c>
      <c r="P2745">
        <v>44965123</v>
      </c>
      <c r="Q2745" t="s">
        <v>134</v>
      </c>
      <c r="R2745" t="s">
        <v>8293</v>
      </c>
      <c r="S2745">
        <v>5300261129</v>
      </c>
      <c r="T2745" t="s">
        <v>1175</v>
      </c>
      <c r="U2745" t="s">
        <v>56</v>
      </c>
      <c r="V2745">
        <v>18.9120317</v>
      </c>
      <c r="W2745">
        <v>-70.712037199999997</v>
      </c>
      <c r="X2745" t="s">
        <v>82</v>
      </c>
      <c r="Y2745" t="s">
        <v>82</v>
      </c>
      <c r="Z2745" t="s">
        <v>58</v>
      </c>
      <c r="AA2745" t="s">
        <v>84</v>
      </c>
      <c r="AC2745" t="s">
        <v>60</v>
      </c>
      <c r="AD2745" t="s">
        <v>156</v>
      </c>
      <c r="AE2745" t="s">
        <v>157</v>
      </c>
      <c r="AF2745" t="s">
        <v>111</v>
      </c>
      <c r="AG2745" t="s">
        <v>64</v>
      </c>
      <c r="AH2745" t="s">
        <v>61</v>
      </c>
      <c r="AI2745" t="s">
        <v>8330</v>
      </c>
      <c r="AJ2745" t="s">
        <v>8284</v>
      </c>
      <c r="AK2745" t="s">
        <v>326</v>
      </c>
      <c r="AL2745">
        <v>4</v>
      </c>
      <c r="AM2745" t="s">
        <v>3076</v>
      </c>
      <c r="AN2745" t="s">
        <v>60</v>
      </c>
      <c r="AT2745" s="1">
        <v>43500</v>
      </c>
      <c r="AU2745" t="s">
        <v>13350</v>
      </c>
      <c r="AW2745" t="s">
        <v>71</v>
      </c>
      <c r="AX2745" t="s">
        <v>72</v>
      </c>
    </row>
    <row r="2746" spans="1:50" hidden="1" x14ac:dyDescent="0.25">
      <c r="A2746" t="str">
        <f>INDEX('Community ID'!B:B,MATCH(M2746,'Community ID'!A:A,0))</f>
        <v>Cañada Seca</v>
      </c>
      <c r="B2746" t="str">
        <f>INDEX('Community ID'!$K:$K,MATCH('Environmental Data'!$N2746,'Community ID'!J:J,0))</f>
        <v>Constanza</v>
      </c>
      <c r="D2746" t="s">
        <v>8331</v>
      </c>
      <c r="F2746" t="s">
        <v>8332</v>
      </c>
      <c r="G2746" t="s">
        <v>173</v>
      </c>
      <c r="H2746" s="1">
        <v>21482</v>
      </c>
      <c r="I2746">
        <v>63</v>
      </c>
      <c r="J2746">
        <v>8492432276</v>
      </c>
      <c r="K2746" t="s">
        <v>76</v>
      </c>
      <c r="L2746" t="s">
        <v>108</v>
      </c>
      <c r="M2746" t="s">
        <v>6128</v>
      </c>
      <c r="N2746" t="s">
        <v>97</v>
      </c>
      <c r="O2746" t="s">
        <v>98</v>
      </c>
      <c r="P2746">
        <v>46207586</v>
      </c>
      <c r="Q2746" t="s">
        <v>134</v>
      </c>
      <c r="R2746" t="s">
        <v>8293</v>
      </c>
      <c r="S2746">
        <v>5300126785</v>
      </c>
      <c r="T2746" t="s">
        <v>1175</v>
      </c>
      <c r="U2746" t="s">
        <v>56</v>
      </c>
      <c r="V2746">
        <v>18.912120699999999</v>
      </c>
      <c r="W2746">
        <v>-70.711859099999998</v>
      </c>
      <c r="X2746" t="s">
        <v>82</v>
      </c>
      <c r="Y2746" t="s">
        <v>82</v>
      </c>
      <c r="Z2746" t="s">
        <v>58</v>
      </c>
      <c r="AA2746" t="s">
        <v>155</v>
      </c>
      <c r="AC2746" t="s">
        <v>60</v>
      </c>
      <c r="AD2746" t="s">
        <v>156</v>
      </c>
      <c r="AE2746" t="s">
        <v>157</v>
      </c>
      <c r="AF2746" t="s">
        <v>111</v>
      </c>
      <c r="AG2746" t="s">
        <v>8333</v>
      </c>
      <c r="AH2746" t="s">
        <v>129</v>
      </c>
      <c r="AI2746" t="s">
        <v>390</v>
      </c>
      <c r="AJ2746" t="s">
        <v>8284</v>
      </c>
      <c r="AK2746" t="s">
        <v>1981</v>
      </c>
      <c r="AL2746">
        <v>3</v>
      </c>
      <c r="AM2746">
        <v>1</v>
      </c>
      <c r="AN2746" t="s">
        <v>60</v>
      </c>
      <c r="AT2746" s="1">
        <v>43500</v>
      </c>
      <c r="AU2746" t="s">
        <v>13351</v>
      </c>
      <c r="AW2746" t="s">
        <v>71</v>
      </c>
      <c r="AX2746" t="s">
        <v>72</v>
      </c>
    </row>
    <row r="2747" spans="1:50" hidden="1" x14ac:dyDescent="0.25">
      <c r="A2747" t="str">
        <f>INDEX('Community ID'!B:B,MATCH(M2747,'Community ID'!A:A,0))</f>
        <v>Cañada Seca</v>
      </c>
      <c r="B2747" t="str">
        <f>INDEX('Community ID'!$K:$K,MATCH('Environmental Data'!$N2747,'Community ID'!J:J,0))</f>
        <v>Constanza</v>
      </c>
      <c r="D2747" t="s">
        <v>8334</v>
      </c>
      <c r="F2747" t="s">
        <v>61</v>
      </c>
      <c r="G2747" t="s">
        <v>173</v>
      </c>
      <c r="H2747" s="1">
        <v>32123</v>
      </c>
      <c r="I2747">
        <v>34</v>
      </c>
      <c r="J2747">
        <v>8293755313</v>
      </c>
      <c r="K2747" t="s">
        <v>76</v>
      </c>
      <c r="L2747" t="s">
        <v>108</v>
      </c>
      <c r="M2747" t="s">
        <v>6128</v>
      </c>
      <c r="N2747" t="s">
        <v>97</v>
      </c>
      <c r="O2747" t="s">
        <v>98</v>
      </c>
      <c r="P2747">
        <v>62637490</v>
      </c>
      <c r="Q2747" t="s">
        <v>134</v>
      </c>
      <c r="R2747" t="s">
        <v>8335</v>
      </c>
      <c r="S2747">
        <v>5300410999</v>
      </c>
      <c r="T2747" t="s">
        <v>1175</v>
      </c>
      <c r="U2747" t="s">
        <v>56</v>
      </c>
      <c r="V2747">
        <v>18.9120688</v>
      </c>
      <c r="W2747">
        <v>-70.711947199999997</v>
      </c>
      <c r="X2747" t="s">
        <v>82</v>
      </c>
      <c r="Y2747" t="s">
        <v>196</v>
      </c>
      <c r="Z2747" t="s">
        <v>58</v>
      </c>
      <c r="AA2747" t="s">
        <v>84</v>
      </c>
      <c r="AC2747" t="s">
        <v>60</v>
      </c>
      <c r="AD2747" t="s">
        <v>156</v>
      </c>
      <c r="AE2747" t="s">
        <v>176</v>
      </c>
      <c r="AF2747" t="s">
        <v>63</v>
      </c>
      <c r="AG2747" t="s">
        <v>537</v>
      </c>
      <c r="AH2747" t="s">
        <v>61</v>
      </c>
      <c r="AI2747" t="s">
        <v>390</v>
      </c>
      <c r="AJ2747" t="s">
        <v>8284</v>
      </c>
      <c r="AK2747" t="s">
        <v>1981</v>
      </c>
      <c r="AL2747">
        <v>4</v>
      </c>
      <c r="AM2747">
        <v>3</v>
      </c>
      <c r="AN2747" t="s">
        <v>60</v>
      </c>
      <c r="AT2747" s="1">
        <v>43500</v>
      </c>
      <c r="AU2747" t="s">
        <v>13352</v>
      </c>
      <c r="AW2747" t="s">
        <v>71</v>
      </c>
      <c r="AX2747" t="s">
        <v>72</v>
      </c>
    </row>
    <row r="2748" spans="1:50" hidden="1" x14ac:dyDescent="0.25">
      <c r="A2748" t="str">
        <f>INDEX('Community ID'!B:B,MATCH(M2748,'Community ID'!A:A,0))</f>
        <v>Cañada Seca</v>
      </c>
      <c r="B2748" t="str">
        <f>INDEX('Community ID'!$K:$K,MATCH('Environmental Data'!$N2748,'Community ID'!J:J,0))</f>
        <v>Constanza</v>
      </c>
      <c r="D2748" t="s">
        <v>8336</v>
      </c>
      <c r="F2748" t="s">
        <v>8337</v>
      </c>
      <c r="G2748" t="s">
        <v>173</v>
      </c>
      <c r="H2748" s="1">
        <v>22425</v>
      </c>
      <c r="I2748">
        <v>60</v>
      </c>
      <c r="K2748" t="s">
        <v>76</v>
      </c>
      <c r="L2748" t="s">
        <v>1289</v>
      </c>
      <c r="M2748" t="s">
        <v>6128</v>
      </c>
      <c r="N2748" t="s">
        <v>97</v>
      </c>
      <c r="O2748" t="s">
        <v>98</v>
      </c>
      <c r="Q2748" t="s">
        <v>134</v>
      </c>
      <c r="R2748" t="s">
        <v>8293</v>
      </c>
      <c r="T2748" t="s">
        <v>1175</v>
      </c>
      <c r="U2748" t="s">
        <v>56</v>
      </c>
      <c r="V2748">
        <v>18.912094400000001</v>
      </c>
      <c r="W2748">
        <v>-70.7120295</v>
      </c>
      <c r="X2748" t="s">
        <v>82</v>
      </c>
      <c r="Y2748" t="s">
        <v>82</v>
      </c>
      <c r="Z2748" t="s">
        <v>58</v>
      </c>
      <c r="AA2748" t="s">
        <v>84</v>
      </c>
      <c r="AC2748" t="s">
        <v>61</v>
      </c>
      <c r="AD2748" t="s">
        <v>156</v>
      </c>
      <c r="AE2748" t="s">
        <v>157</v>
      </c>
      <c r="AF2748" t="s">
        <v>111</v>
      </c>
      <c r="AG2748" t="s">
        <v>8338</v>
      </c>
      <c r="AH2748" t="s">
        <v>129</v>
      </c>
      <c r="AI2748" t="s">
        <v>8339</v>
      </c>
      <c r="AJ2748" t="s">
        <v>8340</v>
      </c>
      <c r="AK2748" t="s">
        <v>8219</v>
      </c>
      <c r="AL2748">
        <v>1</v>
      </c>
      <c r="AM2748">
        <v>2</v>
      </c>
      <c r="AN2748" t="s">
        <v>60</v>
      </c>
      <c r="AT2748" s="1">
        <v>43500</v>
      </c>
      <c r="AU2748" t="s">
        <v>13353</v>
      </c>
      <c r="AW2748" t="s">
        <v>71</v>
      </c>
      <c r="AX2748" t="s">
        <v>72</v>
      </c>
    </row>
    <row r="2749" spans="1:50" hidden="1" x14ac:dyDescent="0.25">
      <c r="A2749" t="str">
        <f>INDEX('Community ID'!B:B,MATCH(M2749,'Community ID'!A:A,0))</f>
        <v>Cañada Seca</v>
      </c>
      <c r="B2749" t="str">
        <f>INDEX('Community ID'!$K:$K,MATCH('Environmental Data'!$N2749,'Community ID'!J:J,0))</f>
        <v>Constanza</v>
      </c>
      <c r="D2749" t="s">
        <v>8341</v>
      </c>
      <c r="F2749" t="s">
        <v>8342</v>
      </c>
      <c r="G2749" t="s">
        <v>151</v>
      </c>
      <c r="H2749" s="1">
        <v>18120</v>
      </c>
      <c r="I2749">
        <v>72</v>
      </c>
      <c r="K2749" t="s">
        <v>76</v>
      </c>
      <c r="M2749" t="s">
        <v>6128</v>
      </c>
      <c r="N2749" t="s">
        <v>97</v>
      </c>
      <c r="O2749" t="s">
        <v>98</v>
      </c>
      <c r="Q2749" t="s">
        <v>134</v>
      </c>
      <c r="R2749" t="s">
        <v>8293</v>
      </c>
      <c r="S2749">
        <v>530012944</v>
      </c>
      <c r="T2749" t="s">
        <v>1175</v>
      </c>
      <c r="U2749" t="s">
        <v>56</v>
      </c>
      <c r="V2749">
        <v>18.912183299999999</v>
      </c>
      <c r="W2749">
        <v>-70.711114100000003</v>
      </c>
      <c r="X2749" t="s">
        <v>82</v>
      </c>
      <c r="Y2749" t="s">
        <v>82</v>
      </c>
      <c r="Z2749" t="s">
        <v>58</v>
      </c>
      <c r="AA2749" t="s">
        <v>155</v>
      </c>
      <c r="AC2749" t="s">
        <v>60</v>
      </c>
      <c r="AD2749" t="s">
        <v>156</v>
      </c>
      <c r="AE2749" t="s">
        <v>157</v>
      </c>
      <c r="AF2749" t="s">
        <v>111</v>
      </c>
      <c r="AG2749" t="s">
        <v>8343</v>
      </c>
      <c r="AH2749" t="s">
        <v>129</v>
      </c>
      <c r="AI2749" t="s">
        <v>8344</v>
      </c>
      <c r="AJ2749" t="s">
        <v>8345</v>
      </c>
      <c r="AK2749" t="s">
        <v>1981</v>
      </c>
      <c r="AL2749">
        <v>2</v>
      </c>
      <c r="AM2749" t="s">
        <v>3076</v>
      </c>
      <c r="AN2749" t="s">
        <v>60</v>
      </c>
      <c r="AT2749" s="1">
        <v>43500</v>
      </c>
      <c r="AU2749" t="s">
        <v>13354</v>
      </c>
      <c r="AW2749" t="s">
        <v>71</v>
      </c>
      <c r="AX2749" t="s">
        <v>72</v>
      </c>
    </row>
    <row r="2750" spans="1:50" hidden="1" x14ac:dyDescent="0.25">
      <c r="A2750" t="str">
        <f>INDEX('Community ID'!B:B,MATCH(M2750,'Community ID'!A:A,0))</f>
        <v>Cañada Seca</v>
      </c>
      <c r="B2750" t="str">
        <f>INDEX('Community ID'!$K:$K,MATCH('Environmental Data'!$N2750,'Community ID'!J:J,0))</f>
        <v>Constanza</v>
      </c>
      <c r="D2750" t="s">
        <v>8346</v>
      </c>
      <c r="F2750" t="s">
        <v>1838</v>
      </c>
      <c r="G2750" t="s">
        <v>173</v>
      </c>
      <c r="H2750" s="1">
        <v>19977</v>
      </c>
      <c r="I2750">
        <v>67</v>
      </c>
      <c r="J2750">
        <v>8095392167</v>
      </c>
      <c r="K2750" t="s">
        <v>76</v>
      </c>
      <c r="L2750" t="s">
        <v>108</v>
      </c>
      <c r="M2750" t="s">
        <v>6128</v>
      </c>
      <c r="N2750" t="s">
        <v>79</v>
      </c>
      <c r="O2750" t="s">
        <v>98</v>
      </c>
      <c r="Q2750" t="s">
        <v>134</v>
      </c>
      <c r="R2750" t="s">
        <v>8293</v>
      </c>
      <c r="S2750">
        <v>530012954</v>
      </c>
      <c r="T2750" t="s">
        <v>1175</v>
      </c>
      <c r="U2750" t="s">
        <v>56</v>
      </c>
      <c r="V2750">
        <v>18.912713100000001</v>
      </c>
      <c r="W2750">
        <v>-70.711574999999996</v>
      </c>
      <c r="X2750" t="s">
        <v>82</v>
      </c>
      <c r="Y2750" t="s">
        <v>82</v>
      </c>
      <c r="Z2750" t="s">
        <v>58</v>
      </c>
      <c r="AA2750" t="s">
        <v>155</v>
      </c>
      <c r="AC2750" t="s">
        <v>60</v>
      </c>
      <c r="AD2750" t="s">
        <v>156</v>
      </c>
      <c r="AE2750" t="s">
        <v>176</v>
      </c>
      <c r="AF2750" t="s">
        <v>63</v>
      </c>
      <c r="AG2750" t="s">
        <v>135</v>
      </c>
      <c r="AH2750" t="s">
        <v>687</v>
      </c>
      <c r="AI2750" t="s">
        <v>8347</v>
      </c>
      <c r="AJ2750" t="s">
        <v>8348</v>
      </c>
      <c r="AK2750" t="s">
        <v>1981</v>
      </c>
      <c r="AL2750">
        <v>2</v>
      </c>
      <c r="AM2750">
        <v>2</v>
      </c>
      <c r="AN2750" t="s">
        <v>60</v>
      </c>
      <c r="AT2750" s="1">
        <v>43500</v>
      </c>
      <c r="AU2750" t="s">
        <v>13355</v>
      </c>
      <c r="AW2750" t="s">
        <v>71</v>
      </c>
      <c r="AX2750" t="s">
        <v>72</v>
      </c>
    </row>
    <row r="2751" spans="1:50" hidden="1" x14ac:dyDescent="0.25">
      <c r="A2751" t="str">
        <f>INDEX('Community ID'!B:B,MATCH(M2751,'Community ID'!A:A,0))</f>
        <v>Los Peinados</v>
      </c>
      <c r="B2751" t="str">
        <f>INDEX('Community ID'!$K:$K,MATCH('Environmental Data'!$N2751,'Community ID'!J:J,0))</f>
        <v>Constanza</v>
      </c>
      <c r="D2751" t="s">
        <v>8353</v>
      </c>
      <c r="G2751" t="s">
        <v>173</v>
      </c>
      <c r="H2751" s="1">
        <v>24141</v>
      </c>
      <c r="I2751">
        <v>55</v>
      </c>
      <c r="J2751">
        <v>8093869478</v>
      </c>
      <c r="K2751" t="s">
        <v>201</v>
      </c>
      <c r="L2751" t="s">
        <v>8354</v>
      </c>
      <c r="M2751" t="s">
        <v>8355</v>
      </c>
      <c r="N2751" t="s">
        <v>97</v>
      </c>
      <c r="O2751" t="s">
        <v>98</v>
      </c>
      <c r="Q2751" t="s">
        <v>134</v>
      </c>
      <c r="R2751" t="s">
        <v>134</v>
      </c>
      <c r="S2751">
        <v>5600159741</v>
      </c>
      <c r="T2751" t="s">
        <v>8356</v>
      </c>
      <c r="U2751" t="s">
        <v>56</v>
      </c>
      <c r="V2751">
        <v>18.911421099999998</v>
      </c>
      <c r="W2751">
        <v>-70.745400700000005</v>
      </c>
      <c r="X2751" t="s">
        <v>82</v>
      </c>
      <c r="Y2751" t="s">
        <v>82</v>
      </c>
      <c r="Z2751" t="s">
        <v>83</v>
      </c>
      <c r="AA2751" t="s">
        <v>155</v>
      </c>
      <c r="AC2751" t="s">
        <v>60</v>
      </c>
      <c r="AD2751" t="s">
        <v>156</v>
      </c>
      <c r="AE2751" t="s">
        <v>176</v>
      </c>
      <c r="AF2751" t="s">
        <v>63</v>
      </c>
      <c r="AG2751" t="s">
        <v>135</v>
      </c>
      <c r="AH2751" t="s">
        <v>135</v>
      </c>
      <c r="AI2751" t="s">
        <v>8357</v>
      </c>
      <c r="AJ2751">
        <v>1</v>
      </c>
      <c r="AK2751" t="s">
        <v>8358</v>
      </c>
      <c r="AL2751">
        <v>3</v>
      </c>
      <c r="AM2751">
        <v>0</v>
      </c>
      <c r="AN2751" t="s">
        <v>61</v>
      </c>
      <c r="AT2751" s="1">
        <v>43415</v>
      </c>
      <c r="AU2751" t="s">
        <v>13356</v>
      </c>
      <c r="AW2751" t="s">
        <v>71</v>
      </c>
      <c r="AX2751" t="s">
        <v>72</v>
      </c>
    </row>
    <row r="2752" spans="1:50" hidden="1" x14ac:dyDescent="0.25">
      <c r="A2752" t="str">
        <f>INDEX('Community ID'!B:B,MATCH(M2752,'Community ID'!A:A,0))</f>
        <v>Los Peinados</v>
      </c>
      <c r="B2752" t="str">
        <f>INDEX('Community ID'!$K:$K,MATCH('Environmental Data'!$N2752,'Community ID'!J:J,0))</f>
        <v>Constanza</v>
      </c>
      <c r="D2752" t="s">
        <v>8359</v>
      </c>
      <c r="G2752" t="s">
        <v>151</v>
      </c>
      <c r="H2752" s="1">
        <v>25793</v>
      </c>
      <c r="I2752">
        <v>51</v>
      </c>
      <c r="J2752">
        <v>8097222427</v>
      </c>
      <c r="K2752" t="s">
        <v>132</v>
      </c>
      <c r="L2752" t="s">
        <v>8360</v>
      </c>
      <c r="M2752" t="s">
        <v>8355</v>
      </c>
      <c r="N2752" t="s">
        <v>97</v>
      </c>
      <c r="O2752" t="s">
        <v>98</v>
      </c>
      <c r="Q2752" t="s">
        <v>4285</v>
      </c>
      <c r="R2752" t="s">
        <v>4285</v>
      </c>
      <c r="S2752">
        <v>5300183869</v>
      </c>
      <c r="T2752" t="s">
        <v>8356</v>
      </c>
      <c r="U2752" t="s">
        <v>56</v>
      </c>
      <c r="V2752">
        <v>18.911665200000002</v>
      </c>
      <c r="W2752">
        <v>-70.745259000000004</v>
      </c>
      <c r="X2752" t="s">
        <v>82</v>
      </c>
      <c r="Y2752" t="s">
        <v>82</v>
      </c>
      <c r="Z2752" t="s">
        <v>83</v>
      </c>
      <c r="AA2752" t="s">
        <v>155</v>
      </c>
      <c r="AC2752" t="s">
        <v>60</v>
      </c>
      <c r="AD2752" t="s">
        <v>156</v>
      </c>
      <c r="AE2752" t="s">
        <v>176</v>
      </c>
      <c r="AF2752" t="s">
        <v>63</v>
      </c>
      <c r="AG2752" t="s">
        <v>1052</v>
      </c>
      <c r="AH2752" t="s">
        <v>101</v>
      </c>
      <c r="AI2752" t="s">
        <v>8357</v>
      </c>
      <c r="AJ2752">
        <v>1</v>
      </c>
      <c r="AK2752" t="s">
        <v>8358</v>
      </c>
      <c r="AL2752">
        <v>3</v>
      </c>
      <c r="AM2752">
        <v>0</v>
      </c>
      <c r="AN2752" t="s">
        <v>60</v>
      </c>
      <c r="AT2752" s="1">
        <v>43415</v>
      </c>
      <c r="AU2752" t="s">
        <v>13357</v>
      </c>
      <c r="AW2752" t="s">
        <v>71</v>
      </c>
      <c r="AX2752" t="s">
        <v>72</v>
      </c>
    </row>
    <row r="2753" spans="1:50" hidden="1" x14ac:dyDescent="0.25">
      <c r="A2753" t="str">
        <f>INDEX('Community ID'!B:B,MATCH(M2753,'Community ID'!A:A,0))</f>
        <v>Los Peinados</v>
      </c>
      <c r="B2753" t="str">
        <f>INDEX('Community ID'!$K:$K,MATCH('Environmental Data'!$N2753,'Community ID'!J:J,0))</f>
        <v>Constanza</v>
      </c>
      <c r="D2753" t="s">
        <v>8361</v>
      </c>
      <c r="G2753" t="s">
        <v>173</v>
      </c>
      <c r="H2753" s="1">
        <v>28552</v>
      </c>
      <c r="I2753">
        <v>43</v>
      </c>
      <c r="J2753">
        <v>8295621508</v>
      </c>
      <c r="K2753" t="s">
        <v>76</v>
      </c>
      <c r="L2753" t="s">
        <v>127</v>
      </c>
      <c r="M2753" t="s">
        <v>8355</v>
      </c>
      <c r="N2753" t="s">
        <v>97</v>
      </c>
      <c r="O2753" t="s">
        <v>98</v>
      </c>
      <c r="T2753" t="s">
        <v>8356</v>
      </c>
      <c r="U2753" t="s">
        <v>56</v>
      </c>
      <c r="V2753">
        <v>18.4962217</v>
      </c>
      <c r="W2753">
        <v>-69.925442099999998</v>
      </c>
      <c r="X2753" t="s">
        <v>82</v>
      </c>
      <c r="Y2753" t="s">
        <v>82</v>
      </c>
      <c r="Z2753" t="s">
        <v>83</v>
      </c>
      <c r="AA2753" t="s">
        <v>155</v>
      </c>
      <c r="AC2753" t="s">
        <v>60</v>
      </c>
      <c r="AD2753" t="s">
        <v>156</v>
      </c>
      <c r="AE2753" t="s">
        <v>176</v>
      </c>
      <c r="AF2753" t="s">
        <v>63</v>
      </c>
      <c r="AG2753" t="s">
        <v>8362</v>
      </c>
      <c r="AH2753" t="s">
        <v>101</v>
      </c>
      <c r="AI2753" t="s">
        <v>1122</v>
      </c>
      <c r="AJ2753">
        <v>1</v>
      </c>
      <c r="AK2753" t="s">
        <v>8358</v>
      </c>
      <c r="AL2753">
        <v>4</v>
      </c>
      <c r="AM2753">
        <v>2</v>
      </c>
      <c r="AN2753" t="s">
        <v>60</v>
      </c>
      <c r="AT2753" s="1">
        <v>43415</v>
      </c>
      <c r="AU2753" t="s">
        <v>13358</v>
      </c>
      <c r="AW2753" t="s">
        <v>71</v>
      </c>
      <c r="AX2753" t="s">
        <v>72</v>
      </c>
    </row>
    <row r="2754" spans="1:50" hidden="1" x14ac:dyDescent="0.25">
      <c r="A2754" t="str">
        <f>INDEX('Community ID'!B:B,MATCH(M2754,'Community ID'!A:A,0))</f>
        <v>Los Peinados</v>
      </c>
      <c r="B2754" t="str">
        <f>INDEX('Community ID'!$K:$K,MATCH('Environmental Data'!$N2754,'Community ID'!J:J,0))</f>
        <v>Constanza</v>
      </c>
      <c r="D2754" t="s">
        <v>8363</v>
      </c>
      <c r="G2754" t="s">
        <v>173</v>
      </c>
      <c r="H2754" s="1">
        <v>31301</v>
      </c>
      <c r="I2754">
        <v>36</v>
      </c>
      <c r="K2754" t="s">
        <v>201</v>
      </c>
      <c r="L2754" t="s">
        <v>127</v>
      </c>
      <c r="M2754" t="s">
        <v>8355</v>
      </c>
      <c r="N2754" t="s">
        <v>97</v>
      </c>
      <c r="O2754" t="s">
        <v>98</v>
      </c>
      <c r="T2754" t="s">
        <v>8356</v>
      </c>
      <c r="U2754" t="s">
        <v>56</v>
      </c>
      <c r="V2754">
        <v>18.911416800000001</v>
      </c>
      <c r="W2754">
        <v>-70.745243000000002</v>
      </c>
      <c r="X2754" t="s">
        <v>275</v>
      </c>
      <c r="Y2754" t="s">
        <v>275</v>
      </c>
      <c r="Z2754" t="s">
        <v>83</v>
      </c>
      <c r="AA2754" t="s">
        <v>155</v>
      </c>
      <c r="AC2754" t="s">
        <v>60</v>
      </c>
      <c r="AD2754" t="s">
        <v>156</v>
      </c>
      <c r="AE2754" t="s">
        <v>176</v>
      </c>
      <c r="AF2754" t="s">
        <v>63</v>
      </c>
      <c r="AG2754" t="s">
        <v>135</v>
      </c>
      <c r="AI2754" t="s">
        <v>1122</v>
      </c>
      <c r="AJ2754">
        <v>1</v>
      </c>
      <c r="AK2754" t="s">
        <v>8358</v>
      </c>
      <c r="AL2754">
        <v>4</v>
      </c>
      <c r="AM2754">
        <v>0</v>
      </c>
      <c r="AN2754" t="s">
        <v>61</v>
      </c>
      <c r="AT2754" s="1">
        <v>43415</v>
      </c>
      <c r="AU2754" t="s">
        <v>13359</v>
      </c>
      <c r="AW2754" t="s">
        <v>71</v>
      </c>
      <c r="AX2754" t="s">
        <v>72</v>
      </c>
    </row>
    <row r="2755" spans="1:50" hidden="1" x14ac:dyDescent="0.25">
      <c r="A2755" t="str">
        <f>INDEX('Community ID'!B:B,MATCH(M2755,'Community ID'!A:A,0))</f>
        <v>Los Peinados</v>
      </c>
      <c r="B2755" t="str">
        <f>INDEX('Community ID'!$K:$K,MATCH('Environmental Data'!$N2755,'Community ID'!J:J,0))</f>
        <v>Constanza</v>
      </c>
      <c r="D2755" t="s">
        <v>8364</v>
      </c>
      <c r="G2755" t="s">
        <v>151</v>
      </c>
      <c r="H2755" s="1">
        <v>27760</v>
      </c>
      <c r="I2755">
        <v>45</v>
      </c>
      <c r="K2755" t="s">
        <v>49</v>
      </c>
      <c r="L2755" t="s">
        <v>50</v>
      </c>
      <c r="M2755" t="s">
        <v>8355</v>
      </c>
      <c r="N2755" t="s">
        <v>97</v>
      </c>
      <c r="O2755" t="s">
        <v>98</v>
      </c>
      <c r="Q2755" t="s">
        <v>134</v>
      </c>
      <c r="R2755" t="s">
        <v>134</v>
      </c>
      <c r="T2755" t="s">
        <v>8356</v>
      </c>
      <c r="U2755" t="s">
        <v>56</v>
      </c>
      <c r="V2755">
        <v>18.911606299999999</v>
      </c>
      <c r="W2755">
        <v>-70.745033399999997</v>
      </c>
      <c r="X2755" t="s">
        <v>82</v>
      </c>
      <c r="Y2755" s="3">
        <v>44326</v>
      </c>
      <c r="Z2755" t="s">
        <v>83</v>
      </c>
      <c r="AA2755" t="s">
        <v>155</v>
      </c>
      <c r="AC2755" t="s">
        <v>60</v>
      </c>
      <c r="AD2755" t="s">
        <v>156</v>
      </c>
      <c r="AE2755" t="s">
        <v>176</v>
      </c>
      <c r="AF2755" t="s">
        <v>63</v>
      </c>
      <c r="AG2755" t="s">
        <v>135</v>
      </c>
      <c r="AH2755" t="s">
        <v>135</v>
      </c>
      <c r="AI2755" t="s">
        <v>8357</v>
      </c>
      <c r="AJ2755">
        <v>1</v>
      </c>
      <c r="AK2755" t="s">
        <v>8358</v>
      </c>
      <c r="AL2755">
        <v>4</v>
      </c>
      <c r="AM2755">
        <v>0</v>
      </c>
      <c r="AN2755" t="s">
        <v>61</v>
      </c>
      <c r="AT2755" s="1">
        <v>43415</v>
      </c>
      <c r="AU2755" t="s">
        <v>13360</v>
      </c>
      <c r="AW2755" t="s">
        <v>71</v>
      </c>
      <c r="AX2755" t="s">
        <v>72</v>
      </c>
    </row>
    <row r="2756" spans="1:50" hidden="1" x14ac:dyDescent="0.25">
      <c r="A2756" t="str">
        <f>INDEX('Community ID'!B:B,MATCH(M2756,'Community ID'!A:A,0))</f>
        <v>Los Peinados</v>
      </c>
      <c r="B2756" t="str">
        <f>INDEX('Community ID'!$K:$K,MATCH('Environmental Data'!$N2756,'Community ID'!J:J,0))</f>
        <v>Constanza</v>
      </c>
      <c r="D2756" t="s">
        <v>8365</v>
      </c>
      <c r="G2756" t="s">
        <v>151</v>
      </c>
      <c r="H2756" s="1">
        <v>19881</v>
      </c>
      <c r="I2756">
        <v>67</v>
      </c>
      <c r="J2756">
        <v>8299414480</v>
      </c>
      <c r="K2756" t="s">
        <v>76</v>
      </c>
      <c r="L2756" t="s">
        <v>50</v>
      </c>
      <c r="M2756" t="s">
        <v>8355</v>
      </c>
      <c r="N2756" t="s">
        <v>97</v>
      </c>
      <c r="O2756" t="s">
        <v>98</v>
      </c>
      <c r="Q2756" t="s">
        <v>134</v>
      </c>
      <c r="R2756" t="s">
        <v>134</v>
      </c>
      <c r="S2756">
        <v>5300230207</v>
      </c>
      <c r="T2756" t="s">
        <v>8356</v>
      </c>
      <c r="U2756" t="s">
        <v>56</v>
      </c>
      <c r="V2756">
        <v>18.911351499999999</v>
      </c>
      <c r="W2756">
        <v>-70.744951200000003</v>
      </c>
      <c r="X2756" s="3">
        <v>44326</v>
      </c>
      <c r="Y2756" s="3">
        <v>44326</v>
      </c>
      <c r="Z2756" t="s">
        <v>83</v>
      </c>
      <c r="AA2756" t="s">
        <v>155</v>
      </c>
      <c r="AC2756" t="s">
        <v>60</v>
      </c>
      <c r="AD2756" t="s">
        <v>156</v>
      </c>
      <c r="AE2756" t="s">
        <v>176</v>
      </c>
      <c r="AF2756" t="s">
        <v>63</v>
      </c>
      <c r="AG2756" t="s">
        <v>135</v>
      </c>
      <c r="AH2756" t="s">
        <v>135</v>
      </c>
      <c r="AI2756" t="s">
        <v>8366</v>
      </c>
      <c r="AJ2756">
        <v>1</v>
      </c>
      <c r="AK2756" t="s">
        <v>8358</v>
      </c>
      <c r="AL2756">
        <v>1</v>
      </c>
      <c r="AM2756">
        <v>0</v>
      </c>
      <c r="AN2756" t="s">
        <v>61</v>
      </c>
      <c r="AT2756" s="1">
        <v>43415</v>
      </c>
      <c r="AU2756" t="s">
        <v>13361</v>
      </c>
      <c r="AW2756" t="s">
        <v>71</v>
      </c>
      <c r="AX2756" t="s">
        <v>72</v>
      </c>
    </row>
    <row r="2757" spans="1:50" hidden="1" x14ac:dyDescent="0.25">
      <c r="A2757" t="str">
        <f>INDEX('Community ID'!B:B,MATCH(M2757,'Community ID'!A:A,0))</f>
        <v>Los Peinados</v>
      </c>
      <c r="B2757" t="str">
        <f>INDEX('Community ID'!$K:$K,MATCH('Environmental Data'!$N2757,'Community ID'!J:J,0))</f>
        <v>Constanza</v>
      </c>
      <c r="D2757" t="s">
        <v>8367</v>
      </c>
      <c r="G2757" t="s">
        <v>173</v>
      </c>
      <c r="K2757" t="s">
        <v>76</v>
      </c>
      <c r="L2757" t="s">
        <v>127</v>
      </c>
      <c r="M2757" t="s">
        <v>8355</v>
      </c>
      <c r="N2757" t="s">
        <v>97</v>
      </c>
      <c r="O2757" t="s">
        <v>98</v>
      </c>
      <c r="T2757" t="s">
        <v>8356</v>
      </c>
      <c r="U2757" t="s">
        <v>56</v>
      </c>
      <c r="V2757">
        <v>18.911579100000001</v>
      </c>
      <c r="W2757">
        <v>-70.7452325</v>
      </c>
      <c r="X2757" t="s">
        <v>82</v>
      </c>
      <c r="Y2757" t="s">
        <v>82</v>
      </c>
      <c r="Z2757" t="s">
        <v>83</v>
      </c>
      <c r="AA2757" t="s">
        <v>155</v>
      </c>
      <c r="AC2757" t="s">
        <v>60</v>
      </c>
      <c r="AD2757" t="s">
        <v>156</v>
      </c>
      <c r="AE2757" t="s">
        <v>176</v>
      </c>
      <c r="AF2757" t="s">
        <v>63</v>
      </c>
      <c r="AG2757" t="s">
        <v>135</v>
      </c>
      <c r="AH2757" t="s">
        <v>135</v>
      </c>
      <c r="AI2757" t="s">
        <v>8357</v>
      </c>
      <c r="AJ2757">
        <v>1</v>
      </c>
      <c r="AK2757" t="s">
        <v>8358</v>
      </c>
      <c r="AL2757">
        <v>4</v>
      </c>
      <c r="AM2757">
        <v>0</v>
      </c>
      <c r="AN2757" t="s">
        <v>61</v>
      </c>
      <c r="AT2757" s="1">
        <v>43415</v>
      </c>
      <c r="AU2757" t="s">
        <v>13362</v>
      </c>
      <c r="AW2757" t="s">
        <v>71</v>
      </c>
      <c r="AX2757" t="s">
        <v>72</v>
      </c>
    </row>
    <row r="2758" spans="1:50" hidden="1" x14ac:dyDescent="0.25">
      <c r="A2758" t="str">
        <f>INDEX('Community ID'!B:B,MATCH(M2758,'Community ID'!A:A,0))</f>
        <v>Los Peinados</v>
      </c>
      <c r="B2758" t="str">
        <f>INDEX('Community ID'!$K:$K,MATCH('Environmental Data'!$N2758,'Community ID'!J:J,0))</f>
        <v>Constanza</v>
      </c>
      <c r="D2758" t="s">
        <v>8368</v>
      </c>
      <c r="G2758" t="s">
        <v>151</v>
      </c>
      <c r="H2758" s="1">
        <v>25210</v>
      </c>
      <c r="I2758">
        <v>52</v>
      </c>
      <c r="K2758" t="s">
        <v>76</v>
      </c>
      <c r="L2758" t="s">
        <v>5027</v>
      </c>
      <c r="M2758" t="s">
        <v>8355</v>
      </c>
      <c r="N2758" t="s">
        <v>97</v>
      </c>
      <c r="O2758" t="s">
        <v>98</v>
      </c>
      <c r="Q2758" t="s">
        <v>134</v>
      </c>
      <c r="R2758" t="s">
        <v>134</v>
      </c>
      <c r="T2758" t="s">
        <v>8356</v>
      </c>
      <c r="U2758" t="s">
        <v>56</v>
      </c>
      <c r="V2758">
        <v>18.911408600000001</v>
      </c>
      <c r="W2758">
        <v>-70.744936199999998</v>
      </c>
      <c r="X2758" t="s">
        <v>82</v>
      </c>
      <c r="Y2758" t="s">
        <v>82</v>
      </c>
      <c r="Z2758" t="s">
        <v>83</v>
      </c>
      <c r="AA2758" t="s">
        <v>155</v>
      </c>
      <c r="AC2758" t="s">
        <v>60</v>
      </c>
      <c r="AD2758" t="s">
        <v>156</v>
      </c>
      <c r="AE2758" t="s">
        <v>176</v>
      </c>
      <c r="AF2758" t="s">
        <v>63</v>
      </c>
      <c r="AG2758" t="s">
        <v>135</v>
      </c>
      <c r="AH2758" t="s">
        <v>135</v>
      </c>
      <c r="AI2758" t="s">
        <v>8357</v>
      </c>
      <c r="AJ2758">
        <v>1</v>
      </c>
      <c r="AK2758" t="s">
        <v>8358</v>
      </c>
      <c r="AL2758">
        <v>1</v>
      </c>
      <c r="AM2758">
        <v>0</v>
      </c>
      <c r="AN2758" t="s">
        <v>60</v>
      </c>
      <c r="AT2758" s="1">
        <v>43415</v>
      </c>
      <c r="AU2758" t="s">
        <v>13363</v>
      </c>
      <c r="AW2758" t="s">
        <v>71</v>
      </c>
      <c r="AX2758" t="s">
        <v>72</v>
      </c>
    </row>
    <row r="2759" spans="1:50" hidden="1" x14ac:dyDescent="0.25">
      <c r="A2759" t="str">
        <f>INDEX('Community ID'!B:B,MATCH(M2759,'Community ID'!A:A,0))</f>
        <v>Los Peinados</v>
      </c>
      <c r="B2759" t="str">
        <f>INDEX('Community ID'!$K:$K,MATCH('Environmental Data'!$N2759,'Community ID'!J:J,0))</f>
        <v>Constanza</v>
      </c>
      <c r="D2759" t="s">
        <v>8369</v>
      </c>
      <c r="G2759" t="s">
        <v>173</v>
      </c>
      <c r="H2759" s="1">
        <v>27005</v>
      </c>
      <c r="I2759">
        <v>48</v>
      </c>
      <c r="J2759">
        <v>8095393719</v>
      </c>
      <c r="K2759" t="s">
        <v>76</v>
      </c>
      <c r="L2759" t="s">
        <v>127</v>
      </c>
      <c r="M2759" t="s">
        <v>8355</v>
      </c>
      <c r="N2759" t="s">
        <v>97</v>
      </c>
      <c r="O2759" t="s">
        <v>98</v>
      </c>
      <c r="Q2759" t="s">
        <v>353</v>
      </c>
      <c r="R2759" t="s">
        <v>353</v>
      </c>
      <c r="S2759">
        <v>5300182416</v>
      </c>
      <c r="T2759" t="s">
        <v>8356</v>
      </c>
      <c r="U2759" t="s">
        <v>56</v>
      </c>
      <c r="V2759">
        <v>18.911163899999998</v>
      </c>
      <c r="W2759">
        <v>-70.745145100000002</v>
      </c>
      <c r="X2759" t="s">
        <v>82</v>
      </c>
      <c r="Y2759" t="s">
        <v>82</v>
      </c>
      <c r="Z2759" t="s">
        <v>83</v>
      </c>
      <c r="AA2759" t="s">
        <v>155</v>
      </c>
      <c r="AC2759" t="s">
        <v>60</v>
      </c>
      <c r="AD2759" t="s">
        <v>156</v>
      </c>
      <c r="AE2759" t="s">
        <v>176</v>
      </c>
      <c r="AF2759" t="s">
        <v>63</v>
      </c>
      <c r="AG2759" t="s">
        <v>1052</v>
      </c>
      <c r="AH2759" t="s">
        <v>101</v>
      </c>
      <c r="AI2759" t="s">
        <v>8357</v>
      </c>
      <c r="AJ2759">
        <v>1</v>
      </c>
      <c r="AK2759" t="s">
        <v>8358</v>
      </c>
      <c r="AL2759">
        <v>2</v>
      </c>
      <c r="AM2759">
        <v>0</v>
      </c>
      <c r="AN2759" t="s">
        <v>60</v>
      </c>
      <c r="AT2759" s="1">
        <v>43415</v>
      </c>
      <c r="AU2759" t="s">
        <v>13364</v>
      </c>
      <c r="AW2759" t="s">
        <v>71</v>
      </c>
      <c r="AX2759" t="s">
        <v>72</v>
      </c>
    </row>
    <row r="2760" spans="1:50" hidden="1" x14ac:dyDescent="0.25">
      <c r="A2760" t="str">
        <f>INDEX('Community ID'!B:B,MATCH(M2760,'Community ID'!A:A,0))</f>
        <v>Los Peinados</v>
      </c>
      <c r="B2760" t="str">
        <f>INDEX('Community ID'!$K:$K,MATCH('Environmental Data'!$N2760,'Community ID'!J:J,0))</f>
        <v>Constanza</v>
      </c>
      <c r="D2760" t="s">
        <v>8370</v>
      </c>
      <c r="G2760" t="s">
        <v>173</v>
      </c>
      <c r="K2760" t="s">
        <v>49</v>
      </c>
      <c r="L2760" t="s">
        <v>3570</v>
      </c>
      <c r="M2760" t="s">
        <v>8355</v>
      </c>
      <c r="N2760" t="s">
        <v>97</v>
      </c>
      <c r="O2760" t="s">
        <v>98</v>
      </c>
      <c r="T2760" t="s">
        <v>8356</v>
      </c>
      <c r="U2760" t="s">
        <v>56</v>
      </c>
      <c r="V2760">
        <v>18.911438</v>
      </c>
      <c r="W2760">
        <v>-70.745328499999999</v>
      </c>
      <c r="X2760" t="s">
        <v>82</v>
      </c>
      <c r="Y2760" t="s">
        <v>82</v>
      </c>
      <c r="Z2760" t="s">
        <v>83</v>
      </c>
      <c r="AA2760" t="s">
        <v>155</v>
      </c>
      <c r="AC2760" t="s">
        <v>60</v>
      </c>
      <c r="AD2760" t="s">
        <v>156</v>
      </c>
      <c r="AE2760" t="s">
        <v>176</v>
      </c>
      <c r="AF2760" t="s">
        <v>111</v>
      </c>
      <c r="AG2760" t="s">
        <v>135</v>
      </c>
      <c r="AH2760" t="s">
        <v>101</v>
      </c>
      <c r="AI2760" t="s">
        <v>8371</v>
      </c>
      <c r="AJ2760">
        <v>1</v>
      </c>
      <c r="AK2760" t="s">
        <v>8358</v>
      </c>
      <c r="AL2760">
        <v>2</v>
      </c>
      <c r="AM2760">
        <v>0</v>
      </c>
      <c r="AN2760" t="s">
        <v>60</v>
      </c>
      <c r="AT2760" s="1">
        <v>43415</v>
      </c>
      <c r="AU2760" t="s">
        <v>13365</v>
      </c>
      <c r="AW2760" t="s">
        <v>71</v>
      </c>
      <c r="AX2760" t="s">
        <v>72</v>
      </c>
    </row>
    <row r="2761" spans="1:50" hidden="1" x14ac:dyDescent="0.25">
      <c r="A2761" t="str">
        <f>INDEX('Community ID'!B:B,MATCH(M2761,'Community ID'!A:A,0))</f>
        <v>Los Peinados</v>
      </c>
      <c r="B2761" t="str">
        <f>INDEX('Community ID'!$K:$K,MATCH('Environmental Data'!$N2761,'Community ID'!J:J,0))</f>
        <v>Constanza</v>
      </c>
      <c r="D2761" t="s">
        <v>8372</v>
      </c>
      <c r="G2761" t="s">
        <v>173</v>
      </c>
      <c r="H2761" s="1">
        <v>37310</v>
      </c>
      <c r="I2761">
        <v>19</v>
      </c>
      <c r="K2761" t="s">
        <v>76</v>
      </c>
      <c r="L2761" t="s">
        <v>127</v>
      </c>
      <c r="M2761" t="s">
        <v>8355</v>
      </c>
      <c r="N2761" t="s">
        <v>97</v>
      </c>
      <c r="O2761" t="s">
        <v>98</v>
      </c>
      <c r="T2761" t="s">
        <v>8356</v>
      </c>
      <c r="U2761" t="s">
        <v>56</v>
      </c>
      <c r="V2761">
        <v>18.911384300000002</v>
      </c>
      <c r="W2761">
        <v>-70.745189199999999</v>
      </c>
      <c r="X2761" s="3">
        <v>44259</v>
      </c>
      <c r="Y2761" t="s">
        <v>275</v>
      </c>
      <c r="Z2761" t="s">
        <v>83</v>
      </c>
      <c r="AA2761" t="s">
        <v>155</v>
      </c>
      <c r="AC2761" t="s">
        <v>60</v>
      </c>
      <c r="AD2761" t="s">
        <v>156</v>
      </c>
      <c r="AE2761" t="s">
        <v>176</v>
      </c>
      <c r="AF2761" t="s">
        <v>111</v>
      </c>
      <c r="AG2761" t="s">
        <v>135</v>
      </c>
      <c r="AH2761" t="s">
        <v>135</v>
      </c>
      <c r="AI2761" t="s">
        <v>8373</v>
      </c>
      <c r="AJ2761">
        <v>1</v>
      </c>
      <c r="AK2761" t="s">
        <v>1880</v>
      </c>
      <c r="AL2761">
        <v>5</v>
      </c>
      <c r="AM2761">
        <v>1</v>
      </c>
      <c r="AN2761" t="s">
        <v>61</v>
      </c>
      <c r="AT2761" s="1">
        <v>43415</v>
      </c>
      <c r="AU2761" t="s">
        <v>13366</v>
      </c>
      <c r="AW2761" t="s">
        <v>71</v>
      </c>
      <c r="AX2761" t="s">
        <v>72</v>
      </c>
    </row>
    <row r="2762" spans="1:50" hidden="1" x14ac:dyDescent="0.25">
      <c r="A2762" t="str">
        <f>INDEX('Community ID'!B:B,MATCH(M2762,'Community ID'!A:A,0))</f>
        <v>Los Peinados</v>
      </c>
      <c r="B2762" t="str">
        <f>INDEX('Community ID'!$K:$K,MATCH('Environmental Data'!$N2762,'Community ID'!J:J,0))</f>
        <v>Constanza</v>
      </c>
      <c r="D2762" t="s">
        <v>8374</v>
      </c>
      <c r="G2762" t="s">
        <v>173</v>
      </c>
      <c r="H2762" s="1">
        <v>35571</v>
      </c>
      <c r="I2762">
        <v>24</v>
      </c>
      <c r="J2762">
        <v>8094037762</v>
      </c>
      <c r="K2762" t="s">
        <v>201</v>
      </c>
      <c r="L2762" t="s">
        <v>589</v>
      </c>
      <c r="M2762" t="s">
        <v>8355</v>
      </c>
      <c r="N2762" t="s">
        <v>97</v>
      </c>
      <c r="O2762" t="s">
        <v>98</v>
      </c>
      <c r="Q2762" t="s">
        <v>134</v>
      </c>
      <c r="R2762" t="s">
        <v>134</v>
      </c>
      <c r="S2762">
        <v>40225511555</v>
      </c>
      <c r="T2762" t="s">
        <v>8356</v>
      </c>
      <c r="U2762" t="s">
        <v>56</v>
      </c>
      <c r="V2762">
        <v>18.911648700000001</v>
      </c>
      <c r="W2762">
        <v>-70.744946999999996</v>
      </c>
      <c r="X2762" t="s">
        <v>275</v>
      </c>
      <c r="Y2762" t="s">
        <v>275</v>
      </c>
      <c r="Z2762" t="s">
        <v>83</v>
      </c>
      <c r="AA2762" t="s">
        <v>155</v>
      </c>
      <c r="AC2762" t="s">
        <v>60</v>
      </c>
      <c r="AD2762" t="s">
        <v>156</v>
      </c>
      <c r="AE2762" t="s">
        <v>176</v>
      </c>
      <c r="AF2762" t="s">
        <v>63</v>
      </c>
      <c r="AG2762" t="s">
        <v>135</v>
      </c>
      <c r="AH2762" t="s">
        <v>101</v>
      </c>
      <c r="AI2762" t="s">
        <v>8357</v>
      </c>
      <c r="AJ2762">
        <v>1</v>
      </c>
      <c r="AK2762" t="s">
        <v>8358</v>
      </c>
      <c r="AL2762">
        <v>4</v>
      </c>
      <c r="AM2762">
        <v>3</v>
      </c>
      <c r="AN2762" t="s">
        <v>61</v>
      </c>
      <c r="AT2762" s="1">
        <v>43415</v>
      </c>
      <c r="AU2762" t="s">
        <v>13367</v>
      </c>
      <c r="AW2762" t="s">
        <v>71</v>
      </c>
      <c r="AX2762" t="s">
        <v>72</v>
      </c>
    </row>
    <row r="2763" spans="1:50" hidden="1" x14ac:dyDescent="0.25">
      <c r="A2763" t="str">
        <f>INDEX('Community ID'!B:B,MATCH(M2763,'Community ID'!A:A,0))</f>
        <v>Los Peinados</v>
      </c>
      <c r="B2763" t="str">
        <f>INDEX('Community ID'!$K:$K,MATCH('Environmental Data'!$N2763,'Community ID'!J:J,0))</f>
        <v>Constanza</v>
      </c>
      <c r="D2763" t="s">
        <v>8375</v>
      </c>
      <c r="G2763" t="s">
        <v>173</v>
      </c>
      <c r="H2763" s="1">
        <v>34949</v>
      </c>
      <c r="I2763">
        <v>26</v>
      </c>
      <c r="J2763">
        <v>8497899123</v>
      </c>
      <c r="K2763" t="s">
        <v>76</v>
      </c>
      <c r="L2763" t="s">
        <v>127</v>
      </c>
      <c r="M2763" t="s">
        <v>8355</v>
      </c>
      <c r="N2763" t="s">
        <v>97</v>
      </c>
      <c r="O2763" t="s">
        <v>98</v>
      </c>
      <c r="Q2763" t="s">
        <v>134</v>
      </c>
      <c r="R2763" t="s">
        <v>134</v>
      </c>
      <c r="T2763" t="s">
        <v>8356</v>
      </c>
      <c r="U2763" t="s">
        <v>56</v>
      </c>
      <c r="V2763">
        <v>18.9117541</v>
      </c>
      <c r="W2763">
        <v>-70.745206100000004</v>
      </c>
      <c r="X2763" t="s">
        <v>82</v>
      </c>
      <c r="Y2763" t="s">
        <v>82</v>
      </c>
      <c r="Z2763" t="s">
        <v>83</v>
      </c>
      <c r="AA2763" t="s">
        <v>155</v>
      </c>
      <c r="AC2763" t="s">
        <v>60</v>
      </c>
      <c r="AD2763" t="s">
        <v>156</v>
      </c>
      <c r="AE2763" t="s">
        <v>176</v>
      </c>
      <c r="AF2763" t="s">
        <v>63</v>
      </c>
      <c r="AG2763" t="s">
        <v>135</v>
      </c>
      <c r="AH2763" t="s">
        <v>101</v>
      </c>
      <c r="AI2763" t="s">
        <v>8357</v>
      </c>
      <c r="AJ2763">
        <v>1</v>
      </c>
      <c r="AK2763" t="s">
        <v>8358</v>
      </c>
      <c r="AL2763">
        <v>4</v>
      </c>
      <c r="AM2763">
        <v>2</v>
      </c>
      <c r="AN2763" t="s">
        <v>61</v>
      </c>
      <c r="AT2763" s="1">
        <v>43415</v>
      </c>
      <c r="AU2763" t="s">
        <v>13368</v>
      </c>
      <c r="AW2763" t="s">
        <v>71</v>
      </c>
      <c r="AX2763" t="s">
        <v>72</v>
      </c>
    </row>
    <row r="2764" spans="1:50" hidden="1" x14ac:dyDescent="0.25">
      <c r="A2764" t="str">
        <f>INDEX('Community ID'!B:B,MATCH(M2764,'Community ID'!A:A,0))</f>
        <v>Los Peinados</v>
      </c>
      <c r="B2764" t="str">
        <f>INDEX('Community ID'!$K:$K,MATCH('Environmental Data'!$N2764,'Community ID'!J:J,0))</f>
        <v>Constanza</v>
      </c>
      <c r="D2764" t="s">
        <v>8376</v>
      </c>
      <c r="G2764" t="s">
        <v>173</v>
      </c>
      <c r="H2764" s="1">
        <v>28795</v>
      </c>
      <c r="I2764">
        <v>43</v>
      </c>
      <c r="J2764">
        <v>8097598300</v>
      </c>
      <c r="K2764" t="s">
        <v>49</v>
      </c>
      <c r="L2764" t="s">
        <v>8377</v>
      </c>
      <c r="M2764" t="s">
        <v>8355</v>
      </c>
      <c r="N2764" t="s">
        <v>97</v>
      </c>
      <c r="O2764" t="s">
        <v>98</v>
      </c>
      <c r="Q2764" t="s">
        <v>358</v>
      </c>
      <c r="R2764" t="s">
        <v>134</v>
      </c>
      <c r="S2764">
        <v>5300289195</v>
      </c>
      <c r="T2764" t="s">
        <v>8356</v>
      </c>
      <c r="U2764" t="s">
        <v>56</v>
      </c>
      <c r="V2764">
        <v>18.911747299999998</v>
      </c>
      <c r="W2764">
        <v>-70.745214500000003</v>
      </c>
      <c r="X2764" t="s">
        <v>82</v>
      </c>
      <c r="Y2764" t="s">
        <v>82</v>
      </c>
      <c r="Z2764" t="s">
        <v>83</v>
      </c>
      <c r="AA2764" t="s">
        <v>155</v>
      </c>
      <c r="AC2764" t="s">
        <v>60</v>
      </c>
      <c r="AD2764" t="s">
        <v>156</v>
      </c>
      <c r="AE2764" t="s">
        <v>176</v>
      </c>
      <c r="AF2764" t="s">
        <v>63</v>
      </c>
      <c r="AG2764" t="s">
        <v>135</v>
      </c>
      <c r="AH2764" t="s">
        <v>101</v>
      </c>
      <c r="AI2764" t="s">
        <v>8378</v>
      </c>
      <c r="AJ2764">
        <v>1</v>
      </c>
      <c r="AK2764" t="s">
        <v>1880</v>
      </c>
      <c r="AL2764">
        <v>5</v>
      </c>
      <c r="AM2764">
        <v>0</v>
      </c>
      <c r="AN2764" t="s">
        <v>60</v>
      </c>
      <c r="AT2764" s="1">
        <v>43415</v>
      </c>
      <c r="AU2764" t="s">
        <v>13369</v>
      </c>
      <c r="AW2764" t="s">
        <v>71</v>
      </c>
      <c r="AX2764" t="s">
        <v>72</v>
      </c>
    </row>
    <row r="2765" spans="1:50" hidden="1" x14ac:dyDescent="0.25">
      <c r="A2765" t="str">
        <f>INDEX('Community ID'!B:B,MATCH(M2765,'Community ID'!A:A,0))</f>
        <v>Los Peinados</v>
      </c>
      <c r="B2765" t="str">
        <f>INDEX('Community ID'!$K:$K,MATCH('Environmental Data'!$N2765,'Community ID'!J:J,0))</f>
        <v>Constanza</v>
      </c>
      <c r="D2765" t="s">
        <v>8379</v>
      </c>
      <c r="G2765" t="s">
        <v>173</v>
      </c>
      <c r="H2765" s="1">
        <v>31445</v>
      </c>
      <c r="I2765">
        <v>35</v>
      </c>
      <c r="J2765">
        <v>8295693761</v>
      </c>
      <c r="K2765" t="s">
        <v>201</v>
      </c>
      <c r="L2765" t="s">
        <v>247</v>
      </c>
      <c r="M2765" t="s">
        <v>8355</v>
      </c>
      <c r="N2765" t="s">
        <v>97</v>
      </c>
      <c r="O2765" t="s">
        <v>98</v>
      </c>
      <c r="Q2765" t="s">
        <v>134</v>
      </c>
      <c r="R2765" t="s">
        <v>134</v>
      </c>
      <c r="T2765" t="s">
        <v>8356</v>
      </c>
      <c r="U2765" t="s">
        <v>56</v>
      </c>
      <c r="V2765">
        <v>18.9113942</v>
      </c>
      <c r="W2765">
        <v>-70.745849800000002</v>
      </c>
      <c r="X2765" t="s">
        <v>82</v>
      </c>
      <c r="Y2765" t="s">
        <v>82</v>
      </c>
      <c r="Z2765" t="s">
        <v>83</v>
      </c>
      <c r="AA2765" t="s">
        <v>155</v>
      </c>
      <c r="AC2765" t="s">
        <v>60</v>
      </c>
      <c r="AD2765" t="s">
        <v>156</v>
      </c>
      <c r="AE2765" t="s">
        <v>176</v>
      </c>
      <c r="AF2765" t="s">
        <v>63</v>
      </c>
      <c r="AG2765" t="s">
        <v>135</v>
      </c>
      <c r="AH2765" t="s">
        <v>101</v>
      </c>
      <c r="AI2765" t="s">
        <v>6135</v>
      </c>
      <c r="AJ2765">
        <v>1</v>
      </c>
      <c r="AK2765" t="s">
        <v>8358</v>
      </c>
      <c r="AL2765">
        <v>3</v>
      </c>
      <c r="AM2765">
        <v>1</v>
      </c>
      <c r="AN2765" t="s">
        <v>60</v>
      </c>
      <c r="AT2765" s="1">
        <v>43415</v>
      </c>
      <c r="AU2765" t="s">
        <v>13370</v>
      </c>
      <c r="AW2765" t="s">
        <v>71</v>
      </c>
      <c r="AX2765" t="s">
        <v>72</v>
      </c>
    </row>
    <row r="2766" spans="1:50" hidden="1" x14ac:dyDescent="0.25">
      <c r="A2766" t="str">
        <f>INDEX('Community ID'!B:B,MATCH(M2766,'Community ID'!A:A,0))</f>
        <v>Los Peinados</v>
      </c>
      <c r="B2766" t="str">
        <f>INDEX('Community ID'!$K:$K,MATCH('Environmental Data'!$N2766,'Community ID'!J:J,0))</f>
        <v>Constanza</v>
      </c>
      <c r="D2766" t="s">
        <v>8380</v>
      </c>
      <c r="G2766" t="s">
        <v>151</v>
      </c>
      <c r="H2766" s="1">
        <v>31095</v>
      </c>
      <c r="I2766">
        <v>36</v>
      </c>
      <c r="J2766">
        <v>8295876764</v>
      </c>
      <c r="K2766" t="s">
        <v>492</v>
      </c>
      <c r="L2766" t="s">
        <v>4233</v>
      </c>
      <c r="M2766" t="s">
        <v>8355</v>
      </c>
      <c r="N2766" t="s">
        <v>97</v>
      </c>
      <c r="O2766" t="s">
        <v>98</v>
      </c>
      <c r="Q2766" t="s">
        <v>8381</v>
      </c>
      <c r="R2766" t="s">
        <v>8381</v>
      </c>
      <c r="S2766">
        <v>5300362224</v>
      </c>
      <c r="T2766" t="s">
        <v>8356</v>
      </c>
      <c r="U2766" t="s">
        <v>56</v>
      </c>
      <c r="V2766">
        <v>18.913081500000001</v>
      </c>
      <c r="W2766">
        <v>-70.745951700000006</v>
      </c>
      <c r="X2766" t="s">
        <v>275</v>
      </c>
      <c r="Y2766" t="s">
        <v>275</v>
      </c>
      <c r="Z2766" t="s">
        <v>58</v>
      </c>
      <c r="AA2766" t="s">
        <v>155</v>
      </c>
      <c r="AC2766" t="s">
        <v>60</v>
      </c>
      <c r="AD2766" t="s">
        <v>156</v>
      </c>
      <c r="AE2766" t="s">
        <v>176</v>
      </c>
      <c r="AF2766" t="s">
        <v>63</v>
      </c>
      <c r="AG2766" t="s">
        <v>730</v>
      </c>
      <c r="AI2766" t="s">
        <v>6135</v>
      </c>
      <c r="AJ2766">
        <v>1</v>
      </c>
      <c r="AK2766" t="s">
        <v>8358</v>
      </c>
      <c r="AL2766">
        <v>4</v>
      </c>
      <c r="AM2766">
        <v>1</v>
      </c>
      <c r="AN2766" t="s">
        <v>61</v>
      </c>
      <c r="AT2766" s="1">
        <v>43415</v>
      </c>
      <c r="AU2766" t="s">
        <v>13371</v>
      </c>
      <c r="AW2766" t="s">
        <v>71</v>
      </c>
      <c r="AX2766" t="s">
        <v>72</v>
      </c>
    </row>
    <row r="2767" spans="1:50" hidden="1" x14ac:dyDescent="0.25">
      <c r="A2767" t="str">
        <f>INDEX('Community ID'!B:B,MATCH(M2767,'Community ID'!A:A,0))</f>
        <v>Los Peinados</v>
      </c>
      <c r="B2767" t="str">
        <f>INDEX('Community ID'!$K:$K,MATCH('Environmental Data'!$N2767,'Community ID'!J:J,0))</f>
        <v>Constanza</v>
      </c>
      <c r="D2767" t="s">
        <v>8382</v>
      </c>
      <c r="G2767" t="s">
        <v>173</v>
      </c>
      <c r="H2767" s="1">
        <v>33346</v>
      </c>
      <c r="I2767">
        <v>30</v>
      </c>
      <c r="J2767">
        <v>8499195801</v>
      </c>
      <c r="K2767" t="s">
        <v>132</v>
      </c>
      <c r="L2767" t="s">
        <v>4720</v>
      </c>
      <c r="M2767" t="s">
        <v>8355</v>
      </c>
      <c r="N2767" t="s">
        <v>97</v>
      </c>
      <c r="O2767" t="s">
        <v>98</v>
      </c>
      <c r="Q2767" t="s">
        <v>134</v>
      </c>
      <c r="R2767" t="s">
        <v>134</v>
      </c>
      <c r="T2767" t="s">
        <v>8356</v>
      </c>
      <c r="U2767" t="s">
        <v>56</v>
      </c>
      <c r="V2767">
        <v>18.911421099999998</v>
      </c>
      <c r="W2767">
        <v>-70.745400700000005</v>
      </c>
      <c r="X2767" t="s">
        <v>275</v>
      </c>
      <c r="Y2767" t="s">
        <v>275</v>
      </c>
      <c r="Z2767" t="s">
        <v>83</v>
      </c>
      <c r="AA2767" t="s">
        <v>155</v>
      </c>
      <c r="AC2767" t="s">
        <v>60</v>
      </c>
      <c r="AD2767" t="s">
        <v>156</v>
      </c>
      <c r="AE2767" t="s">
        <v>176</v>
      </c>
      <c r="AF2767" t="s">
        <v>63</v>
      </c>
      <c r="AG2767" t="s">
        <v>135</v>
      </c>
      <c r="AH2767" t="s">
        <v>101</v>
      </c>
      <c r="AI2767" t="s">
        <v>6135</v>
      </c>
      <c r="AJ2767">
        <v>1</v>
      </c>
      <c r="AK2767" t="s">
        <v>8358</v>
      </c>
      <c r="AL2767">
        <v>4</v>
      </c>
      <c r="AM2767">
        <v>1</v>
      </c>
      <c r="AN2767" t="s">
        <v>61</v>
      </c>
      <c r="AT2767" s="1">
        <v>43415</v>
      </c>
      <c r="AU2767" t="s">
        <v>13372</v>
      </c>
      <c r="AW2767" t="s">
        <v>71</v>
      </c>
      <c r="AX2767" t="s">
        <v>72</v>
      </c>
    </row>
    <row r="2768" spans="1:50" hidden="1" x14ac:dyDescent="0.25">
      <c r="A2768" t="str">
        <f>INDEX('Community ID'!B:B,MATCH(M2768,'Community ID'!A:A,0))</f>
        <v>Los Peinados</v>
      </c>
      <c r="B2768" t="str">
        <f>INDEX('Community ID'!$K:$K,MATCH('Environmental Data'!$N2768,'Community ID'!J:J,0))</f>
        <v>Constanza</v>
      </c>
      <c r="D2768" t="s">
        <v>8383</v>
      </c>
      <c r="G2768" t="s">
        <v>173</v>
      </c>
      <c r="J2768">
        <v>8099522224</v>
      </c>
      <c r="K2768" t="s">
        <v>76</v>
      </c>
      <c r="L2768" t="s">
        <v>127</v>
      </c>
      <c r="M2768" t="s">
        <v>8355</v>
      </c>
      <c r="N2768" t="s">
        <v>97</v>
      </c>
      <c r="O2768" t="s">
        <v>98</v>
      </c>
      <c r="Q2768" t="s">
        <v>134</v>
      </c>
      <c r="R2768" t="s">
        <v>134</v>
      </c>
      <c r="T2768" t="s">
        <v>8356</v>
      </c>
      <c r="U2768" t="s">
        <v>56</v>
      </c>
      <c r="V2768">
        <v>18.911421099999998</v>
      </c>
      <c r="W2768">
        <v>-70.745400700000005</v>
      </c>
      <c r="X2768" t="s">
        <v>82</v>
      </c>
      <c r="Y2768" t="s">
        <v>82</v>
      </c>
      <c r="Z2768" t="s">
        <v>83</v>
      </c>
      <c r="AA2768" t="s">
        <v>155</v>
      </c>
      <c r="AC2768" t="s">
        <v>60</v>
      </c>
      <c r="AD2768" t="s">
        <v>156</v>
      </c>
      <c r="AE2768" t="s">
        <v>176</v>
      </c>
      <c r="AF2768" t="s">
        <v>63</v>
      </c>
      <c r="AG2768" t="s">
        <v>135</v>
      </c>
      <c r="AH2768" t="s">
        <v>7111</v>
      </c>
      <c r="AI2768" t="s">
        <v>8384</v>
      </c>
      <c r="AJ2768">
        <v>1</v>
      </c>
      <c r="AK2768" t="s">
        <v>8358</v>
      </c>
      <c r="AL2768">
        <v>4</v>
      </c>
      <c r="AM2768">
        <v>0</v>
      </c>
      <c r="AN2768" t="s">
        <v>60</v>
      </c>
      <c r="AT2768" s="1">
        <v>43415</v>
      </c>
      <c r="AU2768" t="s">
        <v>13373</v>
      </c>
      <c r="AW2768" t="s">
        <v>71</v>
      </c>
      <c r="AX2768" t="s">
        <v>72</v>
      </c>
    </row>
    <row r="2769" spans="1:50" hidden="1" x14ac:dyDescent="0.25">
      <c r="A2769" t="str">
        <f>INDEX('Community ID'!B:B,MATCH(M2769,'Community ID'!A:A,0))</f>
        <v>Los Peinados</v>
      </c>
      <c r="B2769" t="str">
        <f>INDEX('Community ID'!$K:$K,MATCH('Environmental Data'!$N2769,'Community ID'!J:J,0))</f>
        <v>Constanza</v>
      </c>
      <c r="D2769" t="s">
        <v>8385</v>
      </c>
      <c r="G2769" t="s">
        <v>173</v>
      </c>
      <c r="H2769" s="1">
        <v>28109</v>
      </c>
      <c r="I2769">
        <v>45</v>
      </c>
      <c r="J2769">
        <v>8095393416</v>
      </c>
      <c r="K2769" t="s">
        <v>117</v>
      </c>
      <c r="L2769" t="s">
        <v>3170</v>
      </c>
      <c r="M2769" t="s">
        <v>8355</v>
      </c>
      <c r="N2769" t="s">
        <v>97</v>
      </c>
      <c r="O2769" t="s">
        <v>98</v>
      </c>
      <c r="Q2769" t="s">
        <v>134</v>
      </c>
      <c r="R2769" t="s">
        <v>134</v>
      </c>
      <c r="S2769">
        <v>5300259263</v>
      </c>
      <c r="T2769" t="s">
        <v>8356</v>
      </c>
      <c r="U2769" t="s">
        <v>56</v>
      </c>
      <c r="V2769">
        <v>18.909156599999999</v>
      </c>
      <c r="W2769">
        <v>-70.747512099999994</v>
      </c>
      <c r="X2769" s="3">
        <v>44198</v>
      </c>
      <c r="Y2769" s="3">
        <v>44198</v>
      </c>
      <c r="Z2769" t="s">
        <v>83</v>
      </c>
      <c r="AA2769" t="s">
        <v>155</v>
      </c>
      <c r="AC2769" t="s">
        <v>60</v>
      </c>
      <c r="AD2769" t="s">
        <v>156</v>
      </c>
      <c r="AE2769" t="s">
        <v>176</v>
      </c>
      <c r="AF2769" t="s">
        <v>63</v>
      </c>
      <c r="AG2769" t="s">
        <v>1052</v>
      </c>
      <c r="AH2769" t="s">
        <v>8386</v>
      </c>
      <c r="AI2769" t="s">
        <v>8387</v>
      </c>
      <c r="AJ2769">
        <v>1</v>
      </c>
      <c r="AK2769" t="s">
        <v>8358</v>
      </c>
      <c r="AL2769">
        <v>3</v>
      </c>
      <c r="AM2769">
        <v>0</v>
      </c>
      <c r="AN2769" t="s">
        <v>61</v>
      </c>
      <c r="AT2769" s="1">
        <v>43415</v>
      </c>
      <c r="AU2769" t="s">
        <v>13374</v>
      </c>
      <c r="AW2769" t="s">
        <v>71</v>
      </c>
      <c r="AX2769" t="s">
        <v>72</v>
      </c>
    </row>
    <row r="2770" spans="1:50" hidden="1" x14ac:dyDescent="0.25">
      <c r="A2770" t="str">
        <f>INDEX('Community ID'!B:B,MATCH(M2770,'Community ID'!A:A,0))</f>
        <v>Los Peinados</v>
      </c>
      <c r="B2770" t="str">
        <f>INDEX('Community ID'!$K:$K,MATCH('Environmental Data'!$N2770,'Community ID'!J:J,0))</f>
        <v>Constanza</v>
      </c>
      <c r="D2770" t="s">
        <v>8388</v>
      </c>
      <c r="G2770" t="s">
        <v>173</v>
      </c>
      <c r="K2770" t="s">
        <v>76</v>
      </c>
      <c r="L2770" t="s">
        <v>127</v>
      </c>
      <c r="M2770" t="s">
        <v>8355</v>
      </c>
      <c r="N2770" t="s">
        <v>97</v>
      </c>
      <c r="O2770" t="s">
        <v>98</v>
      </c>
      <c r="Q2770" t="s">
        <v>134</v>
      </c>
      <c r="R2770" t="s">
        <v>134</v>
      </c>
      <c r="T2770" t="s">
        <v>8356</v>
      </c>
      <c r="U2770" t="s">
        <v>56</v>
      </c>
      <c r="V2770">
        <v>18.912075399999999</v>
      </c>
      <c r="W2770">
        <v>-70.745448600000003</v>
      </c>
      <c r="X2770" t="s">
        <v>82</v>
      </c>
      <c r="Y2770" t="s">
        <v>82</v>
      </c>
      <c r="Z2770" t="s">
        <v>83</v>
      </c>
      <c r="AA2770" t="s">
        <v>155</v>
      </c>
      <c r="AC2770" t="s">
        <v>60</v>
      </c>
      <c r="AD2770" t="s">
        <v>156</v>
      </c>
      <c r="AE2770" t="s">
        <v>176</v>
      </c>
      <c r="AF2770" t="s">
        <v>63</v>
      </c>
      <c r="AG2770" t="s">
        <v>135</v>
      </c>
      <c r="AH2770" t="s">
        <v>1052</v>
      </c>
      <c r="AI2770" t="s">
        <v>638</v>
      </c>
      <c r="AJ2770">
        <v>1</v>
      </c>
      <c r="AK2770" t="s">
        <v>8358</v>
      </c>
      <c r="AL2770">
        <v>2</v>
      </c>
      <c r="AM2770">
        <v>0</v>
      </c>
      <c r="AN2770" t="s">
        <v>60</v>
      </c>
      <c r="AT2770" s="1">
        <v>43415</v>
      </c>
      <c r="AU2770" t="s">
        <v>13375</v>
      </c>
      <c r="AW2770" t="s">
        <v>71</v>
      </c>
      <c r="AX2770" t="s">
        <v>72</v>
      </c>
    </row>
    <row r="2771" spans="1:50" hidden="1" x14ac:dyDescent="0.25">
      <c r="A2771" t="str">
        <f>INDEX('Community ID'!B:B,MATCH(M2771,'Community ID'!A:A,0))</f>
        <v>Los Peinados</v>
      </c>
      <c r="B2771" t="str">
        <f>INDEX('Community ID'!$K:$K,MATCH('Environmental Data'!$N2771,'Community ID'!J:J,0))</f>
        <v>Constanza</v>
      </c>
      <c r="D2771" t="s">
        <v>8389</v>
      </c>
      <c r="G2771" t="s">
        <v>173</v>
      </c>
      <c r="J2771">
        <v>8498672397</v>
      </c>
      <c r="K2771" t="s">
        <v>76</v>
      </c>
      <c r="L2771" t="s">
        <v>127</v>
      </c>
      <c r="M2771" t="s">
        <v>8355</v>
      </c>
      <c r="N2771" t="s">
        <v>97</v>
      </c>
      <c r="O2771" t="s">
        <v>98</v>
      </c>
      <c r="Q2771" t="s">
        <v>134</v>
      </c>
      <c r="R2771" t="s">
        <v>134</v>
      </c>
      <c r="T2771" t="s">
        <v>8356</v>
      </c>
      <c r="U2771" t="s">
        <v>56</v>
      </c>
      <c r="V2771">
        <v>18.911249300000001</v>
      </c>
      <c r="W2771">
        <v>-70.745337599999999</v>
      </c>
      <c r="X2771" t="s">
        <v>82</v>
      </c>
      <c r="Y2771" t="s">
        <v>82</v>
      </c>
      <c r="Z2771" t="s">
        <v>83</v>
      </c>
      <c r="AA2771" t="s">
        <v>155</v>
      </c>
      <c r="AC2771" t="s">
        <v>60</v>
      </c>
      <c r="AD2771" t="s">
        <v>156</v>
      </c>
      <c r="AE2771" t="s">
        <v>176</v>
      </c>
      <c r="AF2771" t="s">
        <v>63</v>
      </c>
      <c r="AG2771" t="s">
        <v>135</v>
      </c>
      <c r="AH2771" t="s">
        <v>135</v>
      </c>
      <c r="AI2771" t="s">
        <v>5449</v>
      </c>
      <c r="AJ2771">
        <v>1</v>
      </c>
      <c r="AK2771" t="s">
        <v>8358</v>
      </c>
      <c r="AL2771">
        <v>4</v>
      </c>
      <c r="AM2771">
        <v>1</v>
      </c>
      <c r="AN2771" t="s">
        <v>60</v>
      </c>
      <c r="AT2771" s="1">
        <v>43415</v>
      </c>
      <c r="AU2771" t="s">
        <v>13376</v>
      </c>
      <c r="AW2771" t="s">
        <v>71</v>
      </c>
      <c r="AX2771" t="s">
        <v>72</v>
      </c>
    </row>
    <row r="2772" spans="1:50" hidden="1" x14ac:dyDescent="0.25">
      <c r="A2772" t="str">
        <f>INDEX('Community ID'!B:B,MATCH(M2772,'Community ID'!A:A,0))</f>
        <v>Los Peinados</v>
      </c>
      <c r="B2772" t="str">
        <f>INDEX('Community ID'!$K:$K,MATCH('Environmental Data'!$N2772,'Community ID'!J:J,0))</f>
        <v>Constanza</v>
      </c>
      <c r="D2772" t="s">
        <v>8390</v>
      </c>
      <c r="G2772" t="s">
        <v>173</v>
      </c>
      <c r="H2772" s="1">
        <v>23703</v>
      </c>
      <c r="I2772">
        <v>57</v>
      </c>
      <c r="J2772">
        <v>8498574498</v>
      </c>
      <c r="K2772" t="s">
        <v>201</v>
      </c>
      <c r="L2772" t="s">
        <v>127</v>
      </c>
      <c r="M2772" t="s">
        <v>8355</v>
      </c>
      <c r="N2772" t="s">
        <v>97</v>
      </c>
      <c r="O2772" t="s">
        <v>98</v>
      </c>
      <c r="S2772">
        <v>40224642799</v>
      </c>
      <c r="T2772" t="s">
        <v>8356</v>
      </c>
      <c r="U2772" t="s">
        <v>56</v>
      </c>
      <c r="V2772">
        <v>18.9113191</v>
      </c>
      <c r="W2772">
        <v>-70.745439599999997</v>
      </c>
      <c r="X2772" s="3">
        <v>44259</v>
      </c>
      <c r="Y2772" s="3">
        <v>44259</v>
      </c>
      <c r="Z2772" t="s">
        <v>83</v>
      </c>
      <c r="AA2772" t="s">
        <v>155</v>
      </c>
      <c r="AC2772" t="s">
        <v>60</v>
      </c>
      <c r="AD2772" t="s">
        <v>156</v>
      </c>
      <c r="AE2772" t="s">
        <v>176</v>
      </c>
      <c r="AF2772" t="s">
        <v>63</v>
      </c>
      <c r="AG2772" t="s">
        <v>135</v>
      </c>
      <c r="AH2772" t="s">
        <v>101</v>
      </c>
      <c r="AI2772" t="s">
        <v>5449</v>
      </c>
      <c r="AJ2772">
        <v>1</v>
      </c>
      <c r="AK2772" t="s">
        <v>8358</v>
      </c>
      <c r="AL2772">
        <v>7</v>
      </c>
      <c r="AM2772">
        <v>1</v>
      </c>
      <c r="AN2772" t="s">
        <v>60</v>
      </c>
      <c r="AT2772" s="1">
        <v>43415</v>
      </c>
      <c r="AU2772" t="s">
        <v>13377</v>
      </c>
      <c r="AW2772" t="s">
        <v>71</v>
      </c>
      <c r="AX2772" t="s">
        <v>72</v>
      </c>
    </row>
    <row r="2773" spans="1:50" hidden="1" x14ac:dyDescent="0.25">
      <c r="A2773" t="str">
        <f>INDEX('Community ID'!B:B,MATCH(M2773,'Community ID'!A:A,0))</f>
        <v>Los Peinados</v>
      </c>
      <c r="B2773" t="str">
        <f>INDEX('Community ID'!$K:$K,MATCH('Environmental Data'!$N2773,'Community ID'!J:J,0))</f>
        <v>Constanza</v>
      </c>
      <c r="D2773" t="s">
        <v>8391</v>
      </c>
      <c r="G2773" t="s">
        <v>151</v>
      </c>
      <c r="H2773" s="1">
        <v>27569</v>
      </c>
      <c r="I2773">
        <v>46</v>
      </c>
      <c r="J2773">
        <v>8099792138</v>
      </c>
      <c r="K2773" t="s">
        <v>201</v>
      </c>
      <c r="L2773" t="s">
        <v>8392</v>
      </c>
      <c r="M2773" t="s">
        <v>8355</v>
      </c>
      <c r="N2773" t="s">
        <v>97</v>
      </c>
      <c r="O2773" t="s">
        <v>98</v>
      </c>
      <c r="Q2773" t="s">
        <v>134</v>
      </c>
      <c r="R2773" t="s">
        <v>134</v>
      </c>
      <c r="T2773" t="s">
        <v>8356</v>
      </c>
      <c r="U2773" t="s">
        <v>56</v>
      </c>
      <c r="V2773">
        <v>18.911421099999998</v>
      </c>
      <c r="W2773">
        <v>-70.745400700000005</v>
      </c>
      <c r="X2773" s="3">
        <v>44259</v>
      </c>
      <c r="Y2773" s="3">
        <v>44259</v>
      </c>
      <c r="Z2773" t="s">
        <v>83</v>
      </c>
      <c r="AA2773" t="s">
        <v>155</v>
      </c>
      <c r="AC2773" t="s">
        <v>60</v>
      </c>
      <c r="AD2773" t="s">
        <v>181</v>
      </c>
      <c r="AE2773" t="s">
        <v>176</v>
      </c>
      <c r="AF2773" t="s">
        <v>63</v>
      </c>
      <c r="AG2773" t="s">
        <v>135</v>
      </c>
      <c r="AH2773" t="s">
        <v>135</v>
      </c>
      <c r="AI2773" t="s">
        <v>5449</v>
      </c>
      <c r="AJ2773">
        <v>1</v>
      </c>
      <c r="AK2773" t="s">
        <v>6727</v>
      </c>
      <c r="AL2773">
        <v>7</v>
      </c>
      <c r="AM2773">
        <v>1</v>
      </c>
      <c r="AN2773" t="s">
        <v>61</v>
      </c>
      <c r="AT2773" s="1">
        <v>43415</v>
      </c>
      <c r="AU2773" t="s">
        <v>13378</v>
      </c>
      <c r="AW2773" t="s">
        <v>71</v>
      </c>
      <c r="AX2773" t="s">
        <v>72</v>
      </c>
    </row>
    <row r="2774" spans="1:50" hidden="1" x14ac:dyDescent="0.25">
      <c r="A2774" t="str">
        <f>INDEX('Community ID'!B:B,MATCH(M2774,'Community ID'!A:A,0))</f>
        <v>Los Peinados</v>
      </c>
      <c r="B2774" t="str">
        <f>INDEX('Community ID'!$K:$K,MATCH('Environmental Data'!$N2774,'Community ID'!J:J,0))</f>
        <v>Constanza</v>
      </c>
      <c r="D2774" t="s">
        <v>8393</v>
      </c>
      <c r="G2774" t="s">
        <v>151</v>
      </c>
      <c r="H2774" s="1">
        <v>26935</v>
      </c>
      <c r="I2774">
        <v>48</v>
      </c>
      <c r="J2774">
        <v>8097200804</v>
      </c>
      <c r="K2774" t="s">
        <v>76</v>
      </c>
      <c r="L2774" t="s">
        <v>8394</v>
      </c>
      <c r="M2774" t="s">
        <v>8355</v>
      </c>
      <c r="N2774" t="s">
        <v>97</v>
      </c>
      <c r="O2774" t="s">
        <v>98</v>
      </c>
      <c r="Q2774" t="s">
        <v>134</v>
      </c>
      <c r="R2774" t="s">
        <v>134</v>
      </c>
      <c r="S2774">
        <v>5300257069</v>
      </c>
      <c r="T2774" t="s">
        <v>8356</v>
      </c>
      <c r="U2774" t="s">
        <v>56</v>
      </c>
      <c r="V2774">
        <v>18.911280300000001</v>
      </c>
      <c r="W2774">
        <v>-70.745546500000003</v>
      </c>
      <c r="X2774" t="s">
        <v>82</v>
      </c>
      <c r="Y2774" t="s">
        <v>82</v>
      </c>
      <c r="Z2774" t="s">
        <v>83</v>
      </c>
      <c r="AA2774" t="s">
        <v>155</v>
      </c>
      <c r="AC2774" t="s">
        <v>60</v>
      </c>
      <c r="AD2774" t="s">
        <v>156</v>
      </c>
      <c r="AE2774" t="s">
        <v>176</v>
      </c>
      <c r="AF2774" t="s">
        <v>63</v>
      </c>
      <c r="AG2774" t="s">
        <v>135</v>
      </c>
      <c r="AH2774" t="s">
        <v>101</v>
      </c>
      <c r="AI2774" t="s">
        <v>8357</v>
      </c>
      <c r="AJ2774">
        <v>1</v>
      </c>
      <c r="AK2774" t="s">
        <v>6727</v>
      </c>
      <c r="AL2774">
        <v>4</v>
      </c>
      <c r="AM2774">
        <v>0</v>
      </c>
      <c r="AN2774" t="s">
        <v>61</v>
      </c>
      <c r="AT2774" s="1">
        <v>43415</v>
      </c>
      <c r="AU2774" t="s">
        <v>13379</v>
      </c>
      <c r="AW2774" t="s">
        <v>71</v>
      </c>
      <c r="AX2774" t="s">
        <v>72</v>
      </c>
    </row>
    <row r="2775" spans="1:50" hidden="1" x14ac:dyDescent="0.25">
      <c r="A2775" t="str">
        <f>INDEX('Community ID'!B:B,MATCH(M2775,'Community ID'!A:A,0))</f>
        <v>El Canal</v>
      </c>
      <c r="B2775" t="str">
        <f>INDEX('Community ID'!$K:$K,MATCH('Environmental Data'!$N2775,'Community ID'!J:J,0))</f>
        <v>Constanza</v>
      </c>
      <c r="D2775" t="s">
        <v>8395</v>
      </c>
      <c r="G2775" t="s">
        <v>173</v>
      </c>
      <c r="H2775" s="1">
        <v>28343</v>
      </c>
      <c r="I2775">
        <v>44</v>
      </c>
      <c r="K2775" t="s">
        <v>49</v>
      </c>
      <c r="L2775" t="s">
        <v>1109</v>
      </c>
      <c r="M2775" t="s">
        <v>4788</v>
      </c>
      <c r="N2775" t="s">
        <v>97</v>
      </c>
      <c r="O2775" t="s">
        <v>79</v>
      </c>
      <c r="Q2775" t="s">
        <v>394</v>
      </c>
      <c r="R2775" t="s">
        <v>394</v>
      </c>
      <c r="T2775" t="s">
        <v>7771</v>
      </c>
      <c r="U2775" t="s">
        <v>56</v>
      </c>
      <c r="V2775">
        <v>18.9063940895897</v>
      </c>
      <c r="W2775">
        <v>-70.759189724988005</v>
      </c>
      <c r="X2775" s="3">
        <v>44259</v>
      </c>
      <c r="Y2775" s="3">
        <v>44198</v>
      </c>
      <c r="Z2775" t="s">
        <v>166</v>
      </c>
      <c r="AA2775" t="s">
        <v>84</v>
      </c>
      <c r="AC2775" t="s">
        <v>60</v>
      </c>
      <c r="AD2775" t="s">
        <v>156</v>
      </c>
      <c r="AE2775" t="s">
        <v>176</v>
      </c>
      <c r="AF2775" t="s">
        <v>63</v>
      </c>
      <c r="AG2775" t="s">
        <v>621</v>
      </c>
      <c r="AH2775" t="s">
        <v>621</v>
      </c>
      <c r="AI2775" t="s">
        <v>390</v>
      </c>
      <c r="AJ2775">
        <v>1</v>
      </c>
      <c r="AK2775" t="s">
        <v>884</v>
      </c>
      <c r="AL2775">
        <v>3</v>
      </c>
      <c r="AM2775">
        <v>1</v>
      </c>
      <c r="AN2775" t="s">
        <v>61</v>
      </c>
      <c r="AT2775" s="1">
        <v>43414</v>
      </c>
      <c r="AU2775" t="s">
        <v>13380</v>
      </c>
      <c r="AW2775" t="s">
        <v>71</v>
      </c>
      <c r="AX2775" t="s">
        <v>72</v>
      </c>
    </row>
    <row r="2776" spans="1:50" hidden="1" x14ac:dyDescent="0.25">
      <c r="A2776" t="str">
        <f>INDEX('Community ID'!B:B,MATCH(M2776,'Community ID'!A:A,0))</f>
        <v>El Canal</v>
      </c>
      <c r="B2776" t="str">
        <f>INDEX('Community ID'!$K:$K,MATCH('Environmental Data'!$N2776,'Community ID'!J:J,0))</f>
        <v>Constanza</v>
      </c>
      <c r="D2776" t="s">
        <v>8396</v>
      </c>
      <c r="G2776" t="s">
        <v>151</v>
      </c>
      <c r="K2776" t="s">
        <v>76</v>
      </c>
      <c r="L2776" t="s">
        <v>860</v>
      </c>
      <c r="M2776" t="s">
        <v>5286</v>
      </c>
      <c r="N2776" t="s">
        <v>97</v>
      </c>
      <c r="O2776" t="s">
        <v>98</v>
      </c>
      <c r="Q2776" t="s">
        <v>438</v>
      </c>
      <c r="R2776" t="s">
        <v>438</v>
      </c>
      <c r="T2776" t="s">
        <v>7771</v>
      </c>
      <c r="U2776" t="s">
        <v>56</v>
      </c>
      <c r="V2776">
        <v>18.906627232226398</v>
      </c>
      <c r="W2776">
        <v>-70.760617582193305</v>
      </c>
      <c r="X2776" t="s">
        <v>82</v>
      </c>
      <c r="Y2776" t="s">
        <v>82</v>
      </c>
      <c r="Z2776" t="s">
        <v>110</v>
      </c>
      <c r="AA2776" t="s">
        <v>84</v>
      </c>
      <c r="AC2776" t="s">
        <v>60</v>
      </c>
      <c r="AD2776" t="s">
        <v>156</v>
      </c>
      <c r="AE2776" t="s">
        <v>176</v>
      </c>
      <c r="AF2776" t="s">
        <v>63</v>
      </c>
      <c r="AG2776" t="s">
        <v>621</v>
      </c>
      <c r="AH2776" t="s">
        <v>621</v>
      </c>
      <c r="AI2776" t="s">
        <v>8397</v>
      </c>
      <c r="AJ2776">
        <v>1</v>
      </c>
      <c r="AK2776" t="s">
        <v>8074</v>
      </c>
      <c r="AL2776">
        <v>5</v>
      </c>
      <c r="AN2776" t="s">
        <v>61</v>
      </c>
      <c r="AT2776" s="1">
        <v>43414</v>
      </c>
      <c r="AU2776" t="s">
        <v>13381</v>
      </c>
      <c r="AW2776" t="s">
        <v>71</v>
      </c>
      <c r="AX2776" t="s">
        <v>72</v>
      </c>
    </row>
    <row r="2777" spans="1:50" hidden="1" x14ac:dyDescent="0.25">
      <c r="A2777" t="str">
        <f>INDEX('Community ID'!B:B,MATCH(M2777,'Community ID'!A:A,0))</f>
        <v>El Canal</v>
      </c>
      <c r="B2777" t="str">
        <f>INDEX('Community ID'!$K:$K,MATCH('Environmental Data'!$N2777,'Community ID'!J:J,0))</f>
        <v>Constanza</v>
      </c>
      <c r="D2777" t="s">
        <v>8398</v>
      </c>
      <c r="G2777" t="s">
        <v>173</v>
      </c>
      <c r="H2777" s="1">
        <v>15835</v>
      </c>
      <c r="I2777">
        <v>78</v>
      </c>
      <c r="K2777" t="s">
        <v>76</v>
      </c>
      <c r="L2777" t="s">
        <v>7769</v>
      </c>
      <c r="M2777" t="s">
        <v>4788</v>
      </c>
      <c r="N2777" t="s">
        <v>97</v>
      </c>
      <c r="O2777" t="s">
        <v>79</v>
      </c>
      <c r="T2777" t="s">
        <v>7771</v>
      </c>
      <c r="U2777" t="s">
        <v>56</v>
      </c>
      <c r="V2777">
        <v>18.9066647831526</v>
      </c>
      <c r="W2777">
        <v>-70.760641889712502</v>
      </c>
      <c r="X2777" t="s">
        <v>82</v>
      </c>
      <c r="Y2777" s="3">
        <v>44326</v>
      </c>
      <c r="Z2777" t="s">
        <v>110</v>
      </c>
      <c r="AA2777" t="s">
        <v>84</v>
      </c>
      <c r="AC2777" t="s">
        <v>60</v>
      </c>
      <c r="AD2777" t="s">
        <v>156</v>
      </c>
      <c r="AE2777" t="s">
        <v>176</v>
      </c>
      <c r="AF2777" t="s">
        <v>63</v>
      </c>
      <c r="AG2777" t="s">
        <v>621</v>
      </c>
      <c r="AH2777" t="s">
        <v>621</v>
      </c>
      <c r="AI2777" t="s">
        <v>8397</v>
      </c>
      <c r="AJ2777">
        <v>1</v>
      </c>
      <c r="AK2777" t="s">
        <v>8399</v>
      </c>
      <c r="AL2777">
        <v>3</v>
      </c>
      <c r="AN2777" t="s">
        <v>60</v>
      </c>
      <c r="AT2777" s="1">
        <v>43414</v>
      </c>
      <c r="AU2777" t="s">
        <v>13382</v>
      </c>
      <c r="AW2777" t="s">
        <v>71</v>
      </c>
      <c r="AX2777" t="s">
        <v>72</v>
      </c>
    </row>
    <row r="2778" spans="1:50" hidden="1" x14ac:dyDescent="0.25">
      <c r="A2778" t="str">
        <f>INDEX('Community ID'!B:B,MATCH(M2778,'Community ID'!A:A,0))</f>
        <v>El Canal</v>
      </c>
      <c r="B2778" t="str">
        <f>INDEX('Community ID'!$K:$K,MATCH('Environmental Data'!$N2778,'Community ID'!J:J,0))</f>
        <v>Constanza</v>
      </c>
      <c r="D2778" t="s">
        <v>8400</v>
      </c>
      <c r="G2778" t="s">
        <v>173</v>
      </c>
      <c r="H2778" s="1">
        <v>21254</v>
      </c>
      <c r="I2778">
        <v>63</v>
      </c>
      <c r="K2778" t="s">
        <v>76</v>
      </c>
      <c r="L2778" t="s">
        <v>7769</v>
      </c>
      <c r="M2778" t="s">
        <v>4788</v>
      </c>
      <c r="N2778" t="s">
        <v>97</v>
      </c>
      <c r="O2778" t="s">
        <v>79</v>
      </c>
      <c r="Q2778" t="s">
        <v>394</v>
      </c>
      <c r="R2778" t="s">
        <v>394</v>
      </c>
      <c r="T2778" t="s">
        <v>7771</v>
      </c>
      <c r="U2778" t="s">
        <v>56</v>
      </c>
      <c r="V2778">
        <v>18.9062796347019</v>
      </c>
      <c r="W2778">
        <v>-70.760848671263702</v>
      </c>
      <c r="X2778" t="s">
        <v>82</v>
      </c>
      <c r="Y2778" t="s">
        <v>82</v>
      </c>
      <c r="Z2778" t="s">
        <v>58</v>
      </c>
      <c r="AA2778" t="s">
        <v>84</v>
      </c>
      <c r="AC2778" t="s">
        <v>60</v>
      </c>
      <c r="AD2778" t="s">
        <v>156</v>
      </c>
      <c r="AE2778" t="s">
        <v>176</v>
      </c>
      <c r="AG2778" t="s">
        <v>621</v>
      </c>
      <c r="AH2778" t="s">
        <v>621</v>
      </c>
      <c r="AI2778" t="s">
        <v>8397</v>
      </c>
      <c r="AJ2778">
        <v>1</v>
      </c>
      <c r="AK2778" t="s">
        <v>8399</v>
      </c>
      <c r="AL2778">
        <v>2</v>
      </c>
      <c r="AN2778" t="s">
        <v>60</v>
      </c>
      <c r="AT2778" s="1">
        <v>43414</v>
      </c>
      <c r="AU2778" t="s">
        <v>13383</v>
      </c>
      <c r="AW2778" t="s">
        <v>71</v>
      </c>
      <c r="AX2778" t="s">
        <v>72</v>
      </c>
    </row>
    <row r="2779" spans="1:50" hidden="1" x14ac:dyDescent="0.25">
      <c r="A2779" t="str">
        <f>INDEX('Community ID'!B:B,MATCH(M2779,'Community ID'!A:A,0))</f>
        <v>El Canal</v>
      </c>
      <c r="B2779" t="str">
        <f>INDEX('Community ID'!$K:$K,MATCH('Environmental Data'!$N2779,'Community ID'!J:J,0))</f>
        <v>Constanza</v>
      </c>
      <c r="D2779" t="s">
        <v>8401</v>
      </c>
      <c r="G2779" t="s">
        <v>151</v>
      </c>
      <c r="H2779" s="1">
        <v>19491</v>
      </c>
      <c r="I2779">
        <v>68</v>
      </c>
      <c r="K2779" t="s">
        <v>76</v>
      </c>
      <c r="L2779" t="s">
        <v>1109</v>
      </c>
      <c r="M2779" t="s">
        <v>4788</v>
      </c>
      <c r="N2779" t="s">
        <v>97</v>
      </c>
      <c r="O2779" t="s">
        <v>79</v>
      </c>
      <c r="Q2779" t="s">
        <v>394</v>
      </c>
      <c r="R2779" t="s">
        <v>394</v>
      </c>
      <c r="T2779" t="s">
        <v>7771</v>
      </c>
      <c r="U2779" t="s">
        <v>56</v>
      </c>
      <c r="V2779">
        <v>18.906479710730601</v>
      </c>
      <c r="W2779">
        <v>-70.760520771211702</v>
      </c>
      <c r="X2779" t="s">
        <v>82</v>
      </c>
      <c r="Y2779" t="s">
        <v>82</v>
      </c>
      <c r="Z2779" t="s">
        <v>58</v>
      </c>
      <c r="AA2779" t="s">
        <v>84</v>
      </c>
      <c r="AC2779" t="s">
        <v>60</v>
      </c>
      <c r="AD2779" t="s">
        <v>156</v>
      </c>
      <c r="AE2779" t="s">
        <v>176</v>
      </c>
      <c r="AF2779" t="s">
        <v>63</v>
      </c>
      <c r="AG2779" t="s">
        <v>621</v>
      </c>
      <c r="AH2779" t="s">
        <v>1176</v>
      </c>
      <c r="AI2779" t="s">
        <v>8397</v>
      </c>
      <c r="AJ2779">
        <v>1</v>
      </c>
      <c r="AK2779" t="s">
        <v>1367</v>
      </c>
      <c r="AL2779">
        <v>2</v>
      </c>
      <c r="AN2779" t="s">
        <v>60</v>
      </c>
      <c r="AT2779" s="1">
        <v>43414</v>
      </c>
      <c r="AU2779" t="s">
        <v>13384</v>
      </c>
      <c r="AW2779" t="s">
        <v>71</v>
      </c>
      <c r="AX2779" t="s">
        <v>72</v>
      </c>
    </row>
    <row r="2780" spans="1:50" hidden="1" x14ac:dyDescent="0.25">
      <c r="A2780" t="str">
        <f>INDEX('Community ID'!B:B,MATCH(M2780,'Community ID'!A:A,0))</f>
        <v>El Canal</v>
      </c>
      <c r="B2780" t="str">
        <f>INDEX('Community ID'!$K:$K,MATCH('Environmental Data'!$N2780,'Community ID'!J:J,0))</f>
        <v>Constanza</v>
      </c>
      <c r="D2780" t="s">
        <v>8402</v>
      </c>
      <c r="F2780" t="s">
        <v>8403</v>
      </c>
      <c r="G2780" t="s">
        <v>173</v>
      </c>
      <c r="K2780" t="s">
        <v>76</v>
      </c>
      <c r="L2780" t="s">
        <v>860</v>
      </c>
      <c r="M2780" t="s">
        <v>5286</v>
      </c>
      <c r="N2780" t="s">
        <v>97</v>
      </c>
      <c r="O2780" t="s">
        <v>98</v>
      </c>
      <c r="Q2780" t="s">
        <v>438</v>
      </c>
      <c r="R2780" t="s">
        <v>438</v>
      </c>
      <c r="T2780" t="s">
        <v>8404</v>
      </c>
      <c r="U2780" t="s">
        <v>56</v>
      </c>
      <c r="V2780">
        <v>18.908151400000001</v>
      </c>
      <c r="W2780">
        <v>-70.756373999999994</v>
      </c>
      <c r="X2780" t="s">
        <v>82</v>
      </c>
      <c r="Y2780" t="s">
        <v>82</v>
      </c>
      <c r="Z2780" t="s">
        <v>58</v>
      </c>
      <c r="AA2780" t="s">
        <v>155</v>
      </c>
      <c r="AC2780" t="s">
        <v>60</v>
      </c>
      <c r="AD2780" t="s">
        <v>156</v>
      </c>
      <c r="AE2780" t="s">
        <v>157</v>
      </c>
      <c r="AF2780" t="s">
        <v>111</v>
      </c>
      <c r="AG2780" t="s">
        <v>621</v>
      </c>
      <c r="AH2780" t="s">
        <v>621</v>
      </c>
      <c r="AI2780" t="s">
        <v>5343</v>
      </c>
      <c r="AJ2780">
        <v>1</v>
      </c>
      <c r="AK2780" t="s">
        <v>8397</v>
      </c>
      <c r="AL2780">
        <v>3</v>
      </c>
      <c r="AM2780">
        <v>1</v>
      </c>
      <c r="AN2780" t="s">
        <v>60</v>
      </c>
      <c r="AT2780" s="1">
        <v>43414</v>
      </c>
      <c r="AU2780" t="s">
        <v>13385</v>
      </c>
      <c r="AW2780" t="s">
        <v>71</v>
      </c>
      <c r="AX2780" t="s">
        <v>72</v>
      </c>
    </row>
    <row r="2781" spans="1:50" hidden="1" x14ac:dyDescent="0.25">
      <c r="A2781" t="str">
        <f>INDEX('Community ID'!B:B,MATCH(M2781,'Community ID'!A:A,0))</f>
        <v>El Canal</v>
      </c>
      <c r="B2781" t="str">
        <f>INDEX('Community ID'!$K:$K,MATCH('Environmental Data'!$N2781,'Community ID'!J:J,0))</f>
        <v>Constanza</v>
      </c>
      <c r="D2781" t="s">
        <v>8405</v>
      </c>
      <c r="G2781" t="s">
        <v>173</v>
      </c>
      <c r="K2781" t="s">
        <v>76</v>
      </c>
      <c r="L2781" t="s">
        <v>127</v>
      </c>
      <c r="M2781" t="s">
        <v>5286</v>
      </c>
      <c r="N2781" t="s">
        <v>97</v>
      </c>
      <c r="O2781" t="s">
        <v>98</v>
      </c>
      <c r="Q2781" t="s">
        <v>438</v>
      </c>
      <c r="R2781" t="s">
        <v>438</v>
      </c>
      <c r="T2781" t="s">
        <v>8404</v>
      </c>
      <c r="U2781" t="s">
        <v>56</v>
      </c>
      <c r="V2781">
        <v>18.909245299999998</v>
      </c>
      <c r="W2781">
        <v>-70.748594699999998</v>
      </c>
      <c r="X2781" t="s">
        <v>82</v>
      </c>
      <c r="Y2781" t="s">
        <v>82</v>
      </c>
      <c r="Z2781" t="s">
        <v>58</v>
      </c>
      <c r="AA2781" t="s">
        <v>155</v>
      </c>
      <c r="AC2781" t="s">
        <v>60</v>
      </c>
      <c r="AD2781" t="s">
        <v>156</v>
      </c>
      <c r="AE2781" t="s">
        <v>176</v>
      </c>
      <c r="AF2781" t="s">
        <v>111</v>
      </c>
      <c r="AG2781" t="s">
        <v>621</v>
      </c>
      <c r="AH2781" t="s">
        <v>621</v>
      </c>
      <c r="AI2781" t="s">
        <v>8397</v>
      </c>
      <c r="AJ2781">
        <v>1</v>
      </c>
      <c r="AK2781" t="s">
        <v>8397</v>
      </c>
      <c r="AL2781">
        <v>3</v>
      </c>
      <c r="AM2781">
        <v>1</v>
      </c>
      <c r="AN2781" t="s">
        <v>60</v>
      </c>
      <c r="AT2781" s="1">
        <v>43414</v>
      </c>
      <c r="AU2781" t="s">
        <v>13386</v>
      </c>
      <c r="AW2781" t="s">
        <v>71</v>
      </c>
      <c r="AX2781" t="s">
        <v>72</v>
      </c>
    </row>
    <row r="2782" spans="1:50" hidden="1" x14ac:dyDescent="0.25">
      <c r="A2782" t="str">
        <f>INDEX('Community ID'!B:B,MATCH(M2782,'Community ID'!A:A,0))</f>
        <v>El Canal</v>
      </c>
      <c r="B2782" t="str">
        <f>INDEX('Community ID'!$K:$K,MATCH('Environmental Data'!$N2782,'Community ID'!J:J,0))</f>
        <v>Constanza</v>
      </c>
      <c r="D2782" t="s">
        <v>8407</v>
      </c>
      <c r="F2782" t="s">
        <v>8408</v>
      </c>
      <c r="G2782" t="s">
        <v>173</v>
      </c>
      <c r="H2782" s="1">
        <v>29233</v>
      </c>
      <c r="I2782">
        <v>41</v>
      </c>
      <c r="K2782" t="s">
        <v>76</v>
      </c>
      <c r="L2782" t="s">
        <v>7769</v>
      </c>
      <c r="M2782" t="s">
        <v>4788</v>
      </c>
      <c r="N2782" t="s">
        <v>97</v>
      </c>
      <c r="O2782" t="s">
        <v>79</v>
      </c>
      <c r="Q2782" t="s">
        <v>394</v>
      </c>
      <c r="R2782" t="s">
        <v>394</v>
      </c>
      <c r="T2782" t="s">
        <v>7771</v>
      </c>
      <c r="U2782" t="s">
        <v>56</v>
      </c>
      <c r="V2782">
        <v>18.906389940547601</v>
      </c>
      <c r="W2782">
        <v>-70.760400407082102</v>
      </c>
      <c r="X2782" s="3">
        <v>44326</v>
      </c>
      <c r="Y2782" s="3">
        <v>44326</v>
      </c>
      <c r="Z2782" t="s">
        <v>110</v>
      </c>
      <c r="AA2782" t="s">
        <v>84</v>
      </c>
      <c r="AC2782" t="s">
        <v>60</v>
      </c>
      <c r="AD2782" t="s">
        <v>156</v>
      </c>
      <c r="AE2782" t="s">
        <v>176</v>
      </c>
      <c r="AF2782" t="s">
        <v>63</v>
      </c>
      <c r="AG2782" t="s">
        <v>621</v>
      </c>
      <c r="AH2782" t="s">
        <v>621</v>
      </c>
      <c r="AI2782" t="s">
        <v>8397</v>
      </c>
      <c r="AJ2782">
        <v>1</v>
      </c>
      <c r="AK2782" t="s">
        <v>8399</v>
      </c>
      <c r="AL2782">
        <v>3</v>
      </c>
      <c r="AN2782" t="s">
        <v>60</v>
      </c>
      <c r="AT2782" s="1">
        <v>43414</v>
      </c>
      <c r="AU2782" t="s">
        <v>13387</v>
      </c>
      <c r="AW2782" t="s">
        <v>71</v>
      </c>
      <c r="AX2782" t="s">
        <v>72</v>
      </c>
    </row>
    <row r="2783" spans="1:50" hidden="1" x14ac:dyDescent="0.25">
      <c r="A2783" t="str">
        <f>INDEX('Community ID'!B:B,MATCH(M2783,'Community ID'!A:A,0))</f>
        <v>El Canal</v>
      </c>
      <c r="B2783" t="str">
        <f>INDEX('Community ID'!$K:$K,MATCH('Environmental Data'!$N2783,'Community ID'!J:J,0))</f>
        <v>Constanza</v>
      </c>
      <c r="D2783" t="s">
        <v>8406</v>
      </c>
      <c r="G2783" t="s">
        <v>151</v>
      </c>
      <c r="H2783" s="1">
        <v>33589</v>
      </c>
      <c r="I2783">
        <v>30</v>
      </c>
      <c r="K2783" t="s">
        <v>132</v>
      </c>
      <c r="L2783" t="s">
        <v>570</v>
      </c>
      <c r="M2783" t="s">
        <v>5286</v>
      </c>
      <c r="N2783" t="s">
        <v>97</v>
      </c>
      <c r="O2783" t="s">
        <v>98</v>
      </c>
      <c r="Q2783" t="s">
        <v>438</v>
      </c>
      <c r="R2783" t="s">
        <v>438</v>
      </c>
      <c r="T2783" t="s">
        <v>8404</v>
      </c>
      <c r="U2783" t="s">
        <v>56</v>
      </c>
      <c r="V2783">
        <v>18.910065800000002</v>
      </c>
      <c r="W2783">
        <v>-70.753484200000003</v>
      </c>
      <c r="X2783" t="s">
        <v>82</v>
      </c>
      <c r="Y2783" t="s">
        <v>82</v>
      </c>
      <c r="Z2783" t="s">
        <v>58</v>
      </c>
      <c r="AA2783" t="s">
        <v>155</v>
      </c>
      <c r="AC2783" t="s">
        <v>60</v>
      </c>
      <c r="AD2783" t="s">
        <v>156</v>
      </c>
      <c r="AE2783" t="s">
        <v>176</v>
      </c>
      <c r="AF2783" t="s">
        <v>63</v>
      </c>
      <c r="AG2783" t="s">
        <v>621</v>
      </c>
      <c r="AH2783" t="s">
        <v>621</v>
      </c>
      <c r="AI2783" t="s">
        <v>8397</v>
      </c>
      <c r="AJ2783">
        <v>1</v>
      </c>
      <c r="AK2783" t="s">
        <v>884</v>
      </c>
      <c r="AL2783">
        <v>3</v>
      </c>
      <c r="AN2783" t="s">
        <v>60</v>
      </c>
      <c r="AT2783" s="1">
        <v>43414</v>
      </c>
      <c r="AU2783" t="s">
        <v>13388</v>
      </c>
      <c r="AW2783" t="s">
        <v>71</v>
      </c>
      <c r="AX2783" t="s">
        <v>72</v>
      </c>
    </row>
    <row r="2784" spans="1:50" hidden="1" x14ac:dyDescent="0.25">
      <c r="A2784" t="str">
        <f>INDEX('Community ID'!B:B,MATCH(M2784,'Community ID'!A:A,0))</f>
        <v>El Canal</v>
      </c>
      <c r="B2784" t="str">
        <f>INDEX('Community ID'!$K:$K,MATCH('Environmental Data'!$N2784,'Community ID'!J:J,0))</f>
        <v>Constanza</v>
      </c>
      <c r="D2784" t="s">
        <v>8409</v>
      </c>
      <c r="G2784" t="s">
        <v>173</v>
      </c>
      <c r="K2784" t="s">
        <v>76</v>
      </c>
      <c r="L2784" t="s">
        <v>127</v>
      </c>
      <c r="M2784" t="s">
        <v>5286</v>
      </c>
      <c r="N2784" t="s">
        <v>97</v>
      </c>
      <c r="O2784" t="s">
        <v>98</v>
      </c>
      <c r="T2784" t="s">
        <v>8404</v>
      </c>
      <c r="U2784" t="s">
        <v>56</v>
      </c>
      <c r="V2784">
        <v>18.9088174</v>
      </c>
      <c r="W2784">
        <v>-70.752905400000003</v>
      </c>
      <c r="X2784" t="s">
        <v>82</v>
      </c>
      <c r="Y2784" t="s">
        <v>82</v>
      </c>
      <c r="Z2784" t="s">
        <v>58</v>
      </c>
      <c r="AA2784" t="s">
        <v>155</v>
      </c>
      <c r="AC2784" t="s">
        <v>60</v>
      </c>
      <c r="AD2784" t="s">
        <v>156</v>
      </c>
      <c r="AE2784" t="s">
        <v>176</v>
      </c>
      <c r="AF2784" t="s">
        <v>111</v>
      </c>
      <c r="AG2784" t="s">
        <v>621</v>
      </c>
      <c r="AH2784" t="s">
        <v>621</v>
      </c>
      <c r="AI2784" t="s">
        <v>5343</v>
      </c>
      <c r="AJ2784">
        <v>1</v>
      </c>
      <c r="AK2784" t="s">
        <v>8397</v>
      </c>
      <c r="AL2784">
        <v>2</v>
      </c>
      <c r="AM2784">
        <v>1</v>
      </c>
      <c r="AN2784" t="s">
        <v>61</v>
      </c>
      <c r="AT2784" s="1">
        <v>43414</v>
      </c>
      <c r="AU2784" t="s">
        <v>13389</v>
      </c>
      <c r="AW2784" t="s">
        <v>71</v>
      </c>
      <c r="AX2784" t="s">
        <v>72</v>
      </c>
    </row>
    <row r="2785" spans="1:50" hidden="1" x14ac:dyDescent="0.25">
      <c r="A2785" t="str">
        <f>INDEX('Community ID'!B:B,MATCH(M2785,'Community ID'!A:A,0))</f>
        <v>El Canal</v>
      </c>
      <c r="B2785" t="str">
        <f>INDEX('Community ID'!$K:$K,MATCH('Environmental Data'!$N2785,'Community ID'!J:J,0))</f>
        <v>Constanza</v>
      </c>
      <c r="D2785" t="s">
        <v>8410</v>
      </c>
      <c r="G2785" t="s">
        <v>173</v>
      </c>
      <c r="K2785" t="s">
        <v>76</v>
      </c>
      <c r="L2785" t="s">
        <v>860</v>
      </c>
      <c r="M2785" t="s">
        <v>5286</v>
      </c>
      <c r="N2785" t="s">
        <v>97</v>
      </c>
      <c r="O2785" t="s">
        <v>147</v>
      </c>
      <c r="T2785" t="s">
        <v>8404</v>
      </c>
      <c r="U2785" t="s">
        <v>56</v>
      </c>
      <c r="V2785">
        <v>18.909382699999998</v>
      </c>
      <c r="W2785">
        <v>-70.753739300000007</v>
      </c>
      <c r="X2785" s="3">
        <v>44326</v>
      </c>
      <c r="Y2785" s="3">
        <v>44326</v>
      </c>
      <c r="Z2785" t="s">
        <v>58</v>
      </c>
      <c r="AA2785" t="s">
        <v>155</v>
      </c>
      <c r="AC2785" t="s">
        <v>60</v>
      </c>
      <c r="AD2785" t="s">
        <v>156</v>
      </c>
      <c r="AE2785" t="s">
        <v>176</v>
      </c>
      <c r="AF2785" t="s">
        <v>63</v>
      </c>
      <c r="AG2785" t="s">
        <v>621</v>
      </c>
      <c r="AH2785" t="s">
        <v>621</v>
      </c>
      <c r="AI2785" t="s">
        <v>8397</v>
      </c>
      <c r="AJ2785">
        <v>1</v>
      </c>
      <c r="AK2785" t="s">
        <v>8411</v>
      </c>
      <c r="AL2785">
        <v>3</v>
      </c>
      <c r="AN2785" t="s">
        <v>61</v>
      </c>
      <c r="AT2785" s="1">
        <v>43414</v>
      </c>
      <c r="AU2785" t="s">
        <v>13390</v>
      </c>
      <c r="AW2785" t="s">
        <v>71</v>
      </c>
      <c r="AX2785" t="s">
        <v>72</v>
      </c>
    </row>
    <row r="2786" spans="1:50" hidden="1" x14ac:dyDescent="0.25">
      <c r="A2786" t="str">
        <f>INDEX('Community ID'!B:B,MATCH(M2786,'Community ID'!A:A,0))</f>
        <v>El Canal</v>
      </c>
      <c r="B2786" t="str">
        <f>INDEX('Community ID'!$K:$K,MATCH('Environmental Data'!$N2786,'Community ID'!J:J,0))</f>
        <v>Constanza</v>
      </c>
      <c r="D2786" t="s">
        <v>8412</v>
      </c>
      <c r="G2786" t="s">
        <v>173</v>
      </c>
      <c r="H2786" s="1">
        <v>35682</v>
      </c>
      <c r="I2786">
        <v>24</v>
      </c>
      <c r="K2786" t="s">
        <v>76</v>
      </c>
      <c r="L2786" t="s">
        <v>7769</v>
      </c>
      <c r="M2786" t="s">
        <v>4788</v>
      </c>
      <c r="N2786" t="s">
        <v>97</v>
      </c>
      <c r="O2786" t="s">
        <v>79</v>
      </c>
      <c r="Q2786" t="s">
        <v>438</v>
      </c>
      <c r="R2786" t="s">
        <v>394</v>
      </c>
      <c r="T2786" t="s">
        <v>7771</v>
      </c>
      <c r="U2786" t="s">
        <v>56</v>
      </c>
      <c r="V2786">
        <v>18.906171130965301</v>
      </c>
      <c r="W2786">
        <v>-70.760063203117497</v>
      </c>
      <c r="X2786" t="s">
        <v>82</v>
      </c>
      <c r="Y2786" t="s">
        <v>82</v>
      </c>
      <c r="Z2786" t="s">
        <v>110</v>
      </c>
      <c r="AA2786" t="s">
        <v>84</v>
      </c>
      <c r="AC2786" t="s">
        <v>60</v>
      </c>
      <c r="AD2786" t="s">
        <v>156</v>
      </c>
      <c r="AE2786" t="s">
        <v>176</v>
      </c>
      <c r="AF2786" t="s">
        <v>63</v>
      </c>
      <c r="AG2786" t="s">
        <v>621</v>
      </c>
      <c r="AH2786" t="s">
        <v>1176</v>
      </c>
      <c r="AI2786" t="s">
        <v>8397</v>
      </c>
      <c r="AJ2786">
        <v>1</v>
      </c>
      <c r="AK2786" t="s">
        <v>8413</v>
      </c>
      <c r="AL2786">
        <v>7</v>
      </c>
      <c r="AM2786">
        <v>2</v>
      </c>
      <c r="AN2786" t="s">
        <v>60</v>
      </c>
      <c r="AT2786" s="1">
        <v>43414</v>
      </c>
      <c r="AU2786" t="s">
        <v>13391</v>
      </c>
      <c r="AW2786" t="s">
        <v>71</v>
      </c>
      <c r="AX2786" t="s">
        <v>72</v>
      </c>
    </row>
    <row r="2787" spans="1:50" hidden="1" x14ac:dyDescent="0.25">
      <c r="A2787" t="str">
        <f>INDEX('Community ID'!B:B,MATCH(M2787,'Community ID'!A:A,0))</f>
        <v>El Canal</v>
      </c>
      <c r="B2787" t="str">
        <f>INDEX('Community ID'!$K:$K,MATCH('Environmental Data'!$N2787,'Community ID'!J:J,0))</f>
        <v>Constanza</v>
      </c>
      <c r="D2787" t="s">
        <v>8414</v>
      </c>
      <c r="G2787" t="s">
        <v>173</v>
      </c>
      <c r="K2787" t="s">
        <v>76</v>
      </c>
      <c r="L2787" t="s">
        <v>8415</v>
      </c>
      <c r="M2787" t="s">
        <v>5286</v>
      </c>
      <c r="N2787" t="s">
        <v>97</v>
      </c>
      <c r="O2787" t="s">
        <v>98</v>
      </c>
      <c r="Q2787" t="s">
        <v>438</v>
      </c>
      <c r="T2787" t="s">
        <v>8404</v>
      </c>
      <c r="U2787" t="s">
        <v>56</v>
      </c>
      <c r="V2787">
        <v>18.909640499999998</v>
      </c>
      <c r="W2787">
        <v>-70.753995399999994</v>
      </c>
      <c r="X2787" t="s">
        <v>82</v>
      </c>
      <c r="Y2787" t="s">
        <v>82</v>
      </c>
      <c r="Z2787" t="s">
        <v>58</v>
      </c>
      <c r="AA2787" t="s">
        <v>84</v>
      </c>
      <c r="AC2787" t="s">
        <v>60</v>
      </c>
      <c r="AD2787" t="s">
        <v>156</v>
      </c>
      <c r="AE2787" t="s">
        <v>176</v>
      </c>
      <c r="AF2787" t="s">
        <v>111</v>
      </c>
      <c r="AG2787" t="s">
        <v>621</v>
      </c>
      <c r="AH2787" t="s">
        <v>621</v>
      </c>
      <c r="AI2787" t="s">
        <v>8416</v>
      </c>
      <c r="AJ2787">
        <v>1</v>
      </c>
      <c r="AK2787" t="s">
        <v>8397</v>
      </c>
      <c r="AL2787">
        <v>2</v>
      </c>
      <c r="AM2787">
        <v>1</v>
      </c>
      <c r="AN2787" t="s">
        <v>60</v>
      </c>
      <c r="AT2787" s="1">
        <v>43414</v>
      </c>
      <c r="AU2787" t="s">
        <v>13392</v>
      </c>
      <c r="AW2787" t="s">
        <v>71</v>
      </c>
      <c r="AX2787" t="s">
        <v>72</v>
      </c>
    </row>
    <row r="2788" spans="1:50" hidden="1" x14ac:dyDescent="0.25">
      <c r="A2788" t="str">
        <f>INDEX('Community ID'!B:B,MATCH(M2788,'Community ID'!A:A,0))</f>
        <v>El Chorro</v>
      </c>
      <c r="B2788" t="str">
        <f>INDEX('Community ID'!$K:$K,MATCH('Environmental Data'!$N2788,'Community ID'!J:J,0))</f>
        <v>Constanza</v>
      </c>
      <c r="D2788" t="s">
        <v>8417</v>
      </c>
      <c r="F2788" t="s">
        <v>8419</v>
      </c>
      <c r="G2788" t="s">
        <v>173</v>
      </c>
      <c r="K2788" t="s">
        <v>76</v>
      </c>
      <c r="L2788" t="s">
        <v>127</v>
      </c>
      <c r="M2788" t="s">
        <v>5326</v>
      </c>
      <c r="N2788" t="s">
        <v>97</v>
      </c>
      <c r="O2788" t="s">
        <v>98</v>
      </c>
      <c r="Q2788" t="s">
        <v>438</v>
      </c>
      <c r="T2788" t="s">
        <v>8404</v>
      </c>
      <c r="U2788" t="s">
        <v>56</v>
      </c>
      <c r="V2788">
        <v>18.909382699999998</v>
      </c>
      <c r="W2788">
        <v>-70.753739300000007</v>
      </c>
      <c r="X2788" t="s">
        <v>82</v>
      </c>
      <c r="Y2788" s="3">
        <v>44326</v>
      </c>
      <c r="Z2788" t="s">
        <v>58</v>
      </c>
      <c r="AA2788" t="s">
        <v>155</v>
      </c>
      <c r="AC2788" t="s">
        <v>60</v>
      </c>
      <c r="AD2788" t="s">
        <v>156</v>
      </c>
      <c r="AE2788" t="s">
        <v>176</v>
      </c>
      <c r="AF2788" t="s">
        <v>111</v>
      </c>
      <c r="AG2788" t="s">
        <v>621</v>
      </c>
      <c r="AH2788" t="s">
        <v>621</v>
      </c>
      <c r="AI2788" t="s">
        <v>8397</v>
      </c>
      <c r="AJ2788">
        <v>1</v>
      </c>
      <c r="AK2788" t="s">
        <v>8411</v>
      </c>
      <c r="AL2788">
        <v>2</v>
      </c>
      <c r="AM2788">
        <v>0</v>
      </c>
      <c r="AN2788" t="s">
        <v>60</v>
      </c>
      <c r="AT2788" s="1">
        <v>43414</v>
      </c>
      <c r="AU2788" t="s">
        <v>13393</v>
      </c>
      <c r="AW2788" t="s">
        <v>71</v>
      </c>
      <c r="AX2788" t="s">
        <v>72</v>
      </c>
    </row>
    <row r="2789" spans="1:50" hidden="1" x14ac:dyDescent="0.25">
      <c r="A2789" t="str">
        <f>INDEX('Community ID'!B:B,MATCH(M2789,'Community ID'!A:A,0))</f>
        <v>El Canal</v>
      </c>
      <c r="B2789" t="str">
        <f>INDEX('Community ID'!$K:$K,MATCH('Environmental Data'!$N2789,'Community ID'!J:J,0))</f>
        <v>Constanza</v>
      </c>
      <c r="D2789" t="s">
        <v>8420</v>
      </c>
      <c r="G2789" t="s">
        <v>173</v>
      </c>
      <c r="H2789" s="1">
        <v>29384</v>
      </c>
      <c r="I2789">
        <v>41</v>
      </c>
      <c r="K2789" t="s">
        <v>76</v>
      </c>
      <c r="L2789" t="s">
        <v>7769</v>
      </c>
      <c r="M2789" t="s">
        <v>4788</v>
      </c>
      <c r="N2789" t="s">
        <v>97</v>
      </c>
      <c r="O2789" t="s">
        <v>79</v>
      </c>
      <c r="T2789" t="s">
        <v>7771</v>
      </c>
      <c r="U2789" t="s">
        <v>56</v>
      </c>
      <c r="V2789">
        <v>18.9059042092588</v>
      </c>
      <c r="W2789">
        <v>-70.759820547020695</v>
      </c>
      <c r="X2789" s="3">
        <v>44198</v>
      </c>
      <c r="Y2789" s="3">
        <v>44198</v>
      </c>
      <c r="Z2789" t="s">
        <v>166</v>
      </c>
      <c r="AA2789" t="s">
        <v>84</v>
      </c>
      <c r="AC2789" t="s">
        <v>60</v>
      </c>
      <c r="AD2789" t="s">
        <v>156</v>
      </c>
      <c r="AE2789" t="s">
        <v>176</v>
      </c>
      <c r="AF2789" t="s">
        <v>63</v>
      </c>
      <c r="AG2789" t="s">
        <v>621</v>
      </c>
      <c r="AH2789" t="s">
        <v>621</v>
      </c>
      <c r="AI2789" t="s">
        <v>307</v>
      </c>
      <c r="AJ2789">
        <v>1</v>
      </c>
      <c r="AK2789" t="s">
        <v>8421</v>
      </c>
      <c r="AL2789">
        <v>5</v>
      </c>
      <c r="AN2789" t="s">
        <v>60</v>
      </c>
      <c r="AT2789" s="1">
        <v>43414</v>
      </c>
      <c r="AU2789" t="s">
        <v>13394</v>
      </c>
      <c r="AW2789" t="s">
        <v>71</v>
      </c>
      <c r="AX2789" t="s">
        <v>72</v>
      </c>
    </row>
    <row r="2790" spans="1:50" hidden="1" x14ac:dyDescent="0.25">
      <c r="A2790" t="str">
        <f>INDEX('Community ID'!B:B,MATCH(M2790,'Community ID'!A:A,0))</f>
        <v>El Canal</v>
      </c>
      <c r="B2790" t="str">
        <f>INDEX('Community ID'!$K:$K,MATCH('Environmental Data'!$N2790,'Community ID'!J:J,0))</f>
        <v>Constanza</v>
      </c>
      <c r="D2790" t="s">
        <v>8422</v>
      </c>
      <c r="F2790" t="s">
        <v>8003</v>
      </c>
      <c r="G2790" t="s">
        <v>173</v>
      </c>
      <c r="J2790">
        <v>8292909137</v>
      </c>
      <c r="K2790" t="s">
        <v>76</v>
      </c>
      <c r="L2790" t="s">
        <v>899</v>
      </c>
      <c r="M2790" t="s">
        <v>5286</v>
      </c>
      <c r="N2790" t="s">
        <v>97</v>
      </c>
      <c r="O2790" t="s">
        <v>98</v>
      </c>
      <c r="Q2790" t="s">
        <v>438</v>
      </c>
      <c r="R2790" t="s">
        <v>438</v>
      </c>
      <c r="T2790" t="s">
        <v>8404</v>
      </c>
      <c r="U2790" t="s">
        <v>56</v>
      </c>
      <c r="V2790">
        <v>18.908840600000001</v>
      </c>
      <c r="W2790">
        <v>-70.747883700000003</v>
      </c>
      <c r="X2790" t="s">
        <v>82</v>
      </c>
      <c r="Y2790" t="s">
        <v>82</v>
      </c>
      <c r="Z2790" t="s">
        <v>166</v>
      </c>
      <c r="AA2790" t="s">
        <v>84</v>
      </c>
      <c r="AC2790" t="s">
        <v>60</v>
      </c>
      <c r="AD2790" t="s">
        <v>156</v>
      </c>
      <c r="AE2790" t="s">
        <v>157</v>
      </c>
      <c r="AF2790" t="s">
        <v>111</v>
      </c>
      <c r="AG2790" t="s">
        <v>621</v>
      </c>
      <c r="AH2790" t="s">
        <v>621</v>
      </c>
      <c r="AI2790" t="s">
        <v>8423</v>
      </c>
      <c r="AJ2790">
        <v>1</v>
      </c>
      <c r="AK2790" t="s">
        <v>8397</v>
      </c>
      <c r="AL2790">
        <v>2</v>
      </c>
      <c r="AM2790">
        <v>0</v>
      </c>
      <c r="AN2790" t="s">
        <v>60</v>
      </c>
      <c r="AT2790" s="1">
        <v>43414</v>
      </c>
      <c r="AU2790" t="s">
        <v>13395</v>
      </c>
      <c r="AW2790" t="s">
        <v>71</v>
      </c>
      <c r="AX2790" t="s">
        <v>72</v>
      </c>
    </row>
    <row r="2791" spans="1:50" hidden="1" x14ac:dyDescent="0.25">
      <c r="A2791" t="str">
        <f>INDEX('Community ID'!B:B,MATCH(M2791,'Community ID'!A:A,0))</f>
        <v>El Canal</v>
      </c>
      <c r="B2791" t="str">
        <f>INDEX('Community ID'!$K:$K,MATCH('Environmental Data'!$N2791,'Community ID'!J:J,0))</f>
        <v>Constanza</v>
      </c>
      <c r="D2791" t="s">
        <v>8424</v>
      </c>
      <c r="F2791" t="s">
        <v>5762</v>
      </c>
      <c r="G2791" t="s">
        <v>173</v>
      </c>
      <c r="H2791" s="1">
        <v>35290</v>
      </c>
      <c r="I2791">
        <v>25</v>
      </c>
      <c r="K2791" t="s">
        <v>76</v>
      </c>
      <c r="L2791" t="s">
        <v>7769</v>
      </c>
      <c r="M2791" t="s">
        <v>4788</v>
      </c>
      <c r="N2791" t="s">
        <v>97</v>
      </c>
      <c r="O2791" t="s">
        <v>79</v>
      </c>
      <c r="Q2791" t="s">
        <v>394</v>
      </c>
      <c r="R2791" t="s">
        <v>394</v>
      </c>
      <c r="T2791" t="s">
        <v>7771</v>
      </c>
      <c r="U2791" t="s">
        <v>56</v>
      </c>
      <c r="V2791">
        <v>18.905882164853502</v>
      </c>
      <c r="W2791">
        <v>-70.760003775424096</v>
      </c>
      <c r="Y2791" s="3">
        <v>44326</v>
      </c>
      <c r="Z2791" t="s">
        <v>166</v>
      </c>
      <c r="AA2791" t="s">
        <v>84</v>
      </c>
      <c r="AC2791" t="s">
        <v>60</v>
      </c>
      <c r="AD2791" t="s">
        <v>156</v>
      </c>
      <c r="AE2791" t="s">
        <v>176</v>
      </c>
      <c r="AF2791" t="s">
        <v>63</v>
      </c>
      <c r="AG2791" t="s">
        <v>621</v>
      </c>
      <c r="AH2791" t="s">
        <v>621</v>
      </c>
      <c r="AI2791" t="s">
        <v>8397</v>
      </c>
      <c r="AJ2791">
        <v>1</v>
      </c>
      <c r="AK2791" t="s">
        <v>8413</v>
      </c>
      <c r="AL2791">
        <v>4</v>
      </c>
      <c r="AM2791">
        <v>2</v>
      </c>
      <c r="AN2791" t="s">
        <v>60</v>
      </c>
      <c r="AT2791" s="1">
        <v>43414</v>
      </c>
      <c r="AU2791" t="s">
        <v>13396</v>
      </c>
      <c r="AW2791" t="s">
        <v>71</v>
      </c>
      <c r="AX2791" t="s">
        <v>72</v>
      </c>
    </row>
    <row r="2792" spans="1:50" hidden="1" x14ac:dyDescent="0.25">
      <c r="A2792" t="str">
        <f>INDEX('Community ID'!B:B,MATCH(M2792,'Community ID'!A:A,0))</f>
        <v>El Canal</v>
      </c>
      <c r="B2792" t="str">
        <f>INDEX('Community ID'!$K:$K,MATCH('Environmental Data'!$N2792,'Community ID'!J:J,0))</f>
        <v>Constanza</v>
      </c>
      <c r="D2792" t="s">
        <v>8426</v>
      </c>
      <c r="G2792" t="s">
        <v>151</v>
      </c>
      <c r="K2792" t="s">
        <v>76</v>
      </c>
      <c r="L2792" t="s">
        <v>860</v>
      </c>
      <c r="M2792" t="s">
        <v>5286</v>
      </c>
      <c r="N2792" t="s">
        <v>97</v>
      </c>
      <c r="O2792" t="s">
        <v>147</v>
      </c>
      <c r="R2792" t="s">
        <v>394</v>
      </c>
      <c r="T2792" t="s">
        <v>8404</v>
      </c>
      <c r="U2792" t="s">
        <v>56</v>
      </c>
      <c r="V2792">
        <v>18.9108354</v>
      </c>
      <c r="W2792">
        <v>-70.755240499999999</v>
      </c>
      <c r="X2792" t="s">
        <v>82</v>
      </c>
      <c r="Y2792" t="s">
        <v>82</v>
      </c>
      <c r="Z2792" t="s">
        <v>58</v>
      </c>
      <c r="AA2792" t="s">
        <v>84</v>
      </c>
      <c r="AC2792" t="s">
        <v>60</v>
      </c>
      <c r="AD2792" t="s">
        <v>156</v>
      </c>
      <c r="AE2792" t="s">
        <v>176</v>
      </c>
      <c r="AF2792" t="s">
        <v>63</v>
      </c>
      <c r="AG2792" t="s">
        <v>135</v>
      </c>
      <c r="AH2792" t="s">
        <v>135</v>
      </c>
      <c r="AI2792" t="s">
        <v>8397</v>
      </c>
      <c r="AJ2792">
        <v>1</v>
      </c>
      <c r="AK2792" t="s">
        <v>8397</v>
      </c>
      <c r="AL2792">
        <v>2</v>
      </c>
      <c r="AM2792">
        <v>0</v>
      </c>
      <c r="AN2792" t="s">
        <v>61</v>
      </c>
      <c r="AT2792" s="1">
        <v>43414</v>
      </c>
      <c r="AU2792" t="s">
        <v>13397</v>
      </c>
      <c r="AW2792" t="s">
        <v>71</v>
      </c>
      <c r="AX2792" t="s">
        <v>72</v>
      </c>
    </row>
    <row r="2793" spans="1:50" hidden="1" x14ac:dyDescent="0.25">
      <c r="A2793" t="str">
        <f>INDEX('Community ID'!B:B,MATCH(M2793,'Community ID'!A:A,0))</f>
        <v>El Canal</v>
      </c>
      <c r="B2793" t="str">
        <f>INDEX('Community ID'!$K:$K,MATCH('Environmental Data'!$N2793,'Community ID'!J:J,0))</f>
        <v>Constanza</v>
      </c>
      <c r="D2793" t="s">
        <v>8425</v>
      </c>
      <c r="G2793" t="s">
        <v>173</v>
      </c>
      <c r="H2793" s="1">
        <v>29814</v>
      </c>
      <c r="I2793">
        <v>40</v>
      </c>
      <c r="K2793" t="s">
        <v>76</v>
      </c>
      <c r="L2793" t="s">
        <v>1109</v>
      </c>
      <c r="M2793" t="s">
        <v>4788</v>
      </c>
      <c r="N2793" t="s">
        <v>97</v>
      </c>
      <c r="O2793" t="s">
        <v>79</v>
      </c>
      <c r="T2793" t="s">
        <v>7771</v>
      </c>
      <c r="U2793" t="s">
        <v>56</v>
      </c>
      <c r="V2793">
        <v>18.905981574225098</v>
      </c>
      <c r="W2793">
        <v>-70.759840747407395</v>
      </c>
      <c r="X2793" s="3">
        <v>44326</v>
      </c>
      <c r="Y2793" s="3">
        <v>44198</v>
      </c>
      <c r="Z2793" t="s">
        <v>58</v>
      </c>
      <c r="AA2793" t="s">
        <v>84</v>
      </c>
      <c r="AC2793" t="s">
        <v>60</v>
      </c>
      <c r="AD2793" t="s">
        <v>156</v>
      </c>
      <c r="AE2793" t="s">
        <v>176</v>
      </c>
      <c r="AF2793" t="s">
        <v>111</v>
      </c>
      <c r="AG2793" t="s">
        <v>621</v>
      </c>
      <c r="AH2793" t="s">
        <v>135</v>
      </c>
      <c r="AI2793" t="s">
        <v>4788</v>
      </c>
      <c r="AJ2793">
        <v>1</v>
      </c>
      <c r="AK2793" t="s">
        <v>8399</v>
      </c>
      <c r="AL2793">
        <v>3</v>
      </c>
      <c r="AN2793" t="s">
        <v>61</v>
      </c>
      <c r="AT2793" s="1">
        <v>43414</v>
      </c>
      <c r="AU2793" t="s">
        <v>13398</v>
      </c>
      <c r="AW2793" t="s">
        <v>71</v>
      </c>
      <c r="AX2793" t="s">
        <v>72</v>
      </c>
    </row>
    <row r="2794" spans="1:50" hidden="1" x14ac:dyDescent="0.25">
      <c r="A2794" t="str">
        <f>INDEX('Community ID'!B:B,MATCH(M2794,'Community ID'!A:A,0))</f>
        <v>El Canal</v>
      </c>
      <c r="B2794" t="str">
        <f>INDEX('Community ID'!$K:$K,MATCH('Environmental Data'!$N2794,'Community ID'!J:J,0))</f>
        <v>Constanza</v>
      </c>
      <c r="D2794" t="s">
        <v>8428</v>
      </c>
      <c r="G2794" t="s">
        <v>151</v>
      </c>
      <c r="K2794" t="s">
        <v>76</v>
      </c>
      <c r="L2794" t="s">
        <v>860</v>
      </c>
      <c r="M2794" t="s">
        <v>5286</v>
      </c>
      <c r="N2794" t="s">
        <v>97</v>
      </c>
      <c r="O2794" t="s">
        <v>53</v>
      </c>
      <c r="R2794" t="s">
        <v>438</v>
      </c>
      <c r="T2794" t="s">
        <v>8404</v>
      </c>
      <c r="U2794" t="s">
        <v>56</v>
      </c>
      <c r="V2794">
        <v>18.907767700000001</v>
      </c>
      <c r="W2794">
        <v>-70.752262200000004</v>
      </c>
      <c r="X2794" t="s">
        <v>82</v>
      </c>
      <c r="Y2794" s="3">
        <v>44326</v>
      </c>
      <c r="Z2794" t="s">
        <v>58</v>
      </c>
      <c r="AA2794" t="s">
        <v>84</v>
      </c>
      <c r="AC2794" t="s">
        <v>60</v>
      </c>
      <c r="AD2794" t="s">
        <v>156</v>
      </c>
      <c r="AE2794" t="s">
        <v>176</v>
      </c>
      <c r="AF2794" t="s">
        <v>111</v>
      </c>
      <c r="AG2794" t="s">
        <v>621</v>
      </c>
      <c r="AH2794" t="s">
        <v>621</v>
      </c>
      <c r="AI2794" t="s">
        <v>8397</v>
      </c>
      <c r="AJ2794">
        <v>1</v>
      </c>
      <c r="AK2794" t="s">
        <v>8397</v>
      </c>
      <c r="AL2794">
        <v>3</v>
      </c>
      <c r="AM2794">
        <v>1</v>
      </c>
      <c r="AN2794" t="s">
        <v>61</v>
      </c>
      <c r="AT2794" s="1">
        <v>43414</v>
      </c>
      <c r="AU2794" t="s">
        <v>13399</v>
      </c>
      <c r="AW2794" t="s">
        <v>71</v>
      </c>
      <c r="AX2794" t="s">
        <v>72</v>
      </c>
    </row>
    <row r="2795" spans="1:50" hidden="1" x14ac:dyDescent="0.25">
      <c r="A2795" t="str">
        <f>INDEX('Community ID'!B:B,MATCH(M2795,'Community ID'!A:A,0))</f>
        <v>El Canal</v>
      </c>
      <c r="B2795" t="str">
        <f>INDEX('Community ID'!$K:$K,MATCH('Environmental Data'!$N2795,'Community ID'!J:J,0))</f>
        <v>Constanza</v>
      </c>
      <c r="D2795" t="s">
        <v>8427</v>
      </c>
      <c r="G2795" t="s">
        <v>173</v>
      </c>
      <c r="H2795" s="1">
        <v>27616</v>
      </c>
      <c r="I2795">
        <v>46</v>
      </c>
      <c r="K2795" t="s">
        <v>49</v>
      </c>
      <c r="M2795" t="s">
        <v>4788</v>
      </c>
      <c r="N2795" t="s">
        <v>97</v>
      </c>
      <c r="O2795" t="s">
        <v>79</v>
      </c>
      <c r="T2795" t="s">
        <v>7771</v>
      </c>
      <c r="U2795" t="s">
        <v>56</v>
      </c>
      <c r="V2795">
        <v>18.906345767917902</v>
      </c>
      <c r="W2795">
        <v>-70.759609239241797</v>
      </c>
      <c r="X2795" s="3">
        <v>44326</v>
      </c>
      <c r="Y2795" s="3">
        <v>44198</v>
      </c>
      <c r="Z2795" t="s">
        <v>58</v>
      </c>
      <c r="AA2795" t="s">
        <v>84</v>
      </c>
      <c r="AC2795" t="s">
        <v>60</v>
      </c>
      <c r="AD2795" t="s">
        <v>156</v>
      </c>
      <c r="AE2795" t="s">
        <v>176</v>
      </c>
      <c r="AF2795" t="s">
        <v>63</v>
      </c>
      <c r="AG2795" t="s">
        <v>621</v>
      </c>
      <c r="AH2795" t="s">
        <v>621</v>
      </c>
      <c r="AI2795" t="s">
        <v>8397</v>
      </c>
      <c r="AJ2795">
        <v>1</v>
      </c>
      <c r="AK2795" t="s">
        <v>1367</v>
      </c>
      <c r="AL2795">
        <v>3</v>
      </c>
      <c r="AM2795">
        <v>1</v>
      </c>
      <c r="AN2795" t="s">
        <v>61</v>
      </c>
      <c r="AT2795" s="1">
        <v>43414</v>
      </c>
      <c r="AU2795" t="s">
        <v>13400</v>
      </c>
      <c r="AW2795" t="s">
        <v>71</v>
      </c>
      <c r="AX2795" t="s">
        <v>72</v>
      </c>
    </row>
    <row r="2796" spans="1:50" hidden="1" x14ac:dyDescent="0.25">
      <c r="A2796" t="str">
        <f>INDEX('Community ID'!B:B,MATCH(M2796,'Community ID'!A:A,0))</f>
        <v>El Canal</v>
      </c>
      <c r="B2796" t="str">
        <f>INDEX('Community ID'!$K:$K,MATCH('Environmental Data'!$N2796,'Community ID'!J:J,0))</f>
        <v>Constanza</v>
      </c>
      <c r="D2796" t="s">
        <v>8430</v>
      </c>
      <c r="G2796" t="s">
        <v>151</v>
      </c>
      <c r="K2796" t="s">
        <v>49</v>
      </c>
      <c r="L2796" t="s">
        <v>1109</v>
      </c>
      <c r="M2796" t="s">
        <v>4788</v>
      </c>
      <c r="N2796" t="s">
        <v>97</v>
      </c>
      <c r="O2796" t="s">
        <v>79</v>
      </c>
      <c r="T2796" t="s">
        <v>7771</v>
      </c>
      <c r="U2796" t="s">
        <v>56</v>
      </c>
      <c r="V2796">
        <v>18.906176663021402</v>
      </c>
      <c r="W2796">
        <v>-70.759728262266805</v>
      </c>
      <c r="X2796" t="s">
        <v>82</v>
      </c>
      <c r="Y2796" s="3">
        <v>44198</v>
      </c>
      <c r="Z2796" t="s">
        <v>58</v>
      </c>
      <c r="AA2796" t="s">
        <v>84</v>
      </c>
      <c r="AC2796" t="s">
        <v>60</v>
      </c>
      <c r="AD2796" t="s">
        <v>156</v>
      </c>
      <c r="AE2796" t="s">
        <v>176</v>
      </c>
      <c r="AF2796" t="s">
        <v>63</v>
      </c>
      <c r="AG2796" t="s">
        <v>621</v>
      </c>
      <c r="AH2796" t="s">
        <v>621</v>
      </c>
      <c r="AI2796" t="s">
        <v>390</v>
      </c>
      <c r="AJ2796">
        <v>1</v>
      </c>
      <c r="AK2796" t="s">
        <v>8399</v>
      </c>
      <c r="AL2796">
        <v>5</v>
      </c>
      <c r="AM2796">
        <v>1</v>
      </c>
      <c r="AN2796" t="s">
        <v>61</v>
      </c>
      <c r="AT2796" s="1">
        <v>43414</v>
      </c>
      <c r="AU2796" t="s">
        <v>13401</v>
      </c>
      <c r="AW2796" t="s">
        <v>71</v>
      </c>
      <c r="AX2796" t="s">
        <v>72</v>
      </c>
    </row>
    <row r="2797" spans="1:50" hidden="1" x14ac:dyDescent="0.25">
      <c r="A2797" t="str">
        <f>INDEX('Community ID'!B:B,MATCH(M2797,'Community ID'!A:A,0))</f>
        <v>El Chorro</v>
      </c>
      <c r="B2797" t="str">
        <f>INDEX('Community ID'!$K:$K,MATCH('Environmental Data'!$N2797,'Community ID'!J:J,0))</f>
        <v>Constanza</v>
      </c>
      <c r="D2797" t="s">
        <v>8431</v>
      </c>
      <c r="G2797" t="s">
        <v>173</v>
      </c>
      <c r="K2797" t="s">
        <v>76</v>
      </c>
      <c r="L2797" t="s">
        <v>108</v>
      </c>
      <c r="M2797" t="s">
        <v>5510</v>
      </c>
      <c r="N2797" t="s">
        <v>97</v>
      </c>
      <c r="O2797" t="s">
        <v>147</v>
      </c>
      <c r="R2797" t="s">
        <v>438</v>
      </c>
      <c r="T2797" t="s">
        <v>8404</v>
      </c>
      <c r="U2797" t="s">
        <v>56</v>
      </c>
      <c r="V2797">
        <v>18.908817299999999</v>
      </c>
      <c r="W2797">
        <v>-70.753361299999995</v>
      </c>
      <c r="X2797" t="s">
        <v>82</v>
      </c>
      <c r="Y2797" t="s">
        <v>82</v>
      </c>
      <c r="Z2797" t="s">
        <v>58</v>
      </c>
      <c r="AA2797" t="s">
        <v>84</v>
      </c>
      <c r="AC2797" t="s">
        <v>60</v>
      </c>
      <c r="AD2797" t="s">
        <v>156</v>
      </c>
      <c r="AG2797" t="s">
        <v>621</v>
      </c>
      <c r="AH2797" t="s">
        <v>621</v>
      </c>
      <c r="AI2797" t="s">
        <v>8432</v>
      </c>
      <c r="AK2797" t="s">
        <v>326</v>
      </c>
      <c r="AT2797" s="1">
        <v>43414</v>
      </c>
      <c r="AU2797" t="s">
        <v>13402</v>
      </c>
      <c r="AW2797" t="s">
        <v>71</v>
      </c>
      <c r="AX2797" t="s">
        <v>72</v>
      </c>
    </row>
    <row r="2798" spans="1:50" hidden="1" x14ac:dyDescent="0.25">
      <c r="A2798" t="str">
        <f>INDEX('Community ID'!B:B,MATCH(M2798,'Community ID'!A:A,0))</f>
        <v>El Canal</v>
      </c>
      <c r="B2798" t="str">
        <f>INDEX('Community ID'!$K:$K,MATCH('Environmental Data'!$N2798,'Community ID'!J:J,0))</f>
        <v>Constanza</v>
      </c>
      <c r="D2798" t="s">
        <v>8433</v>
      </c>
      <c r="G2798" t="s">
        <v>151</v>
      </c>
      <c r="H2798" s="1">
        <v>27584</v>
      </c>
      <c r="I2798">
        <v>46</v>
      </c>
      <c r="K2798" t="s">
        <v>49</v>
      </c>
      <c r="L2798" t="s">
        <v>1109</v>
      </c>
      <c r="M2798" t="s">
        <v>4788</v>
      </c>
      <c r="N2798" t="s">
        <v>97</v>
      </c>
      <c r="O2798" t="s">
        <v>79</v>
      </c>
      <c r="Q2798" t="s">
        <v>394</v>
      </c>
      <c r="R2798" t="s">
        <v>394</v>
      </c>
      <c r="T2798" t="s">
        <v>7771</v>
      </c>
      <c r="U2798" t="s">
        <v>56</v>
      </c>
      <c r="V2798">
        <v>18.906229049916199</v>
      </c>
      <c r="W2798">
        <v>-70.759750809586293</v>
      </c>
      <c r="X2798" t="s">
        <v>82</v>
      </c>
      <c r="Y2798" t="s">
        <v>82</v>
      </c>
      <c r="Z2798" t="s">
        <v>58</v>
      </c>
      <c r="AA2798" t="s">
        <v>84</v>
      </c>
      <c r="AC2798" t="s">
        <v>60</v>
      </c>
      <c r="AD2798" t="s">
        <v>156</v>
      </c>
      <c r="AE2798" t="s">
        <v>176</v>
      </c>
      <c r="AF2798" t="s">
        <v>63</v>
      </c>
      <c r="AG2798" t="s">
        <v>621</v>
      </c>
      <c r="AH2798" t="s">
        <v>621</v>
      </c>
      <c r="AI2798" t="s">
        <v>8434</v>
      </c>
      <c r="AJ2798">
        <v>1</v>
      </c>
      <c r="AK2798" t="s">
        <v>8399</v>
      </c>
      <c r="AL2798">
        <v>5</v>
      </c>
      <c r="AM2798">
        <v>1</v>
      </c>
      <c r="AN2798" t="s">
        <v>60</v>
      </c>
      <c r="AT2798" s="1">
        <v>43414</v>
      </c>
      <c r="AU2798" t="s">
        <v>13403</v>
      </c>
      <c r="AW2798" t="s">
        <v>71</v>
      </c>
      <c r="AX2798" t="s">
        <v>72</v>
      </c>
    </row>
    <row r="2799" spans="1:50" hidden="1" x14ac:dyDescent="0.25">
      <c r="A2799" t="str">
        <f>INDEX('Community ID'!B:B,MATCH(M2799,'Community ID'!A:A,0))</f>
        <v>El Chorro</v>
      </c>
      <c r="B2799" t="str">
        <f>INDEX('Community ID'!$K:$K,MATCH('Environmental Data'!$N2799,'Community ID'!J:J,0))</f>
        <v>Constanza</v>
      </c>
      <c r="D2799" t="s">
        <v>8435</v>
      </c>
      <c r="F2799" t="s">
        <v>8436</v>
      </c>
      <c r="G2799" t="s">
        <v>173</v>
      </c>
      <c r="H2799" s="1">
        <v>24688</v>
      </c>
      <c r="I2799">
        <v>54</v>
      </c>
      <c r="K2799" t="s">
        <v>76</v>
      </c>
      <c r="L2799" t="s">
        <v>1109</v>
      </c>
      <c r="M2799" t="s">
        <v>5510</v>
      </c>
      <c r="N2799" t="s">
        <v>97</v>
      </c>
      <c r="O2799" t="s">
        <v>79</v>
      </c>
      <c r="Q2799" t="s">
        <v>394</v>
      </c>
      <c r="R2799" t="s">
        <v>394</v>
      </c>
      <c r="T2799" t="s">
        <v>7771</v>
      </c>
      <c r="U2799" t="s">
        <v>56</v>
      </c>
      <c r="V2799">
        <v>18.906154870073198</v>
      </c>
      <c r="W2799">
        <v>-70.759548638081796</v>
      </c>
      <c r="X2799" t="s">
        <v>82</v>
      </c>
      <c r="Y2799" t="s">
        <v>82</v>
      </c>
      <c r="Z2799" t="s">
        <v>58</v>
      </c>
      <c r="AA2799" t="s">
        <v>84</v>
      </c>
      <c r="AC2799" t="s">
        <v>60</v>
      </c>
      <c r="AD2799" t="s">
        <v>156</v>
      </c>
      <c r="AE2799" t="s">
        <v>157</v>
      </c>
      <c r="AF2799" t="s">
        <v>395</v>
      </c>
      <c r="AG2799" t="s">
        <v>621</v>
      </c>
      <c r="AH2799" t="s">
        <v>135</v>
      </c>
      <c r="AI2799" t="s">
        <v>390</v>
      </c>
      <c r="AJ2799">
        <v>1</v>
      </c>
      <c r="AK2799" t="s">
        <v>8413</v>
      </c>
      <c r="AL2799">
        <v>3</v>
      </c>
      <c r="AN2799" t="s">
        <v>60</v>
      </c>
      <c r="AT2799" s="1">
        <v>43414</v>
      </c>
      <c r="AU2799" t="s">
        <v>13404</v>
      </c>
      <c r="AW2799" t="s">
        <v>71</v>
      </c>
      <c r="AX2799" t="s">
        <v>72</v>
      </c>
    </row>
    <row r="2800" spans="1:50" hidden="1" x14ac:dyDescent="0.25">
      <c r="A2800" t="str">
        <f>INDEX('Community ID'!B:B,MATCH(M2800,'Community ID'!A:A,0))</f>
        <v>El Chorro</v>
      </c>
      <c r="B2800" t="str">
        <f>INDEX('Community ID'!$K:$K,MATCH('Environmental Data'!$N2800,'Community ID'!J:J,0))</f>
        <v>Constanza</v>
      </c>
      <c r="D2800" t="s">
        <v>8437</v>
      </c>
      <c r="G2800" t="s">
        <v>173</v>
      </c>
      <c r="K2800" t="s">
        <v>76</v>
      </c>
      <c r="L2800" t="s">
        <v>127</v>
      </c>
      <c r="M2800" t="s">
        <v>5326</v>
      </c>
      <c r="N2800" t="s">
        <v>97</v>
      </c>
      <c r="O2800" t="s">
        <v>53</v>
      </c>
      <c r="T2800" t="s">
        <v>8404</v>
      </c>
      <c r="U2800" t="s">
        <v>56</v>
      </c>
      <c r="V2800">
        <v>18.912549299999998</v>
      </c>
      <c r="W2800">
        <v>-70.757011800000001</v>
      </c>
      <c r="X2800" t="s">
        <v>82</v>
      </c>
      <c r="Y2800" t="s">
        <v>82</v>
      </c>
      <c r="Z2800" t="s">
        <v>58</v>
      </c>
      <c r="AA2800" t="s">
        <v>84</v>
      </c>
      <c r="AC2800" t="s">
        <v>60</v>
      </c>
      <c r="AD2800" t="s">
        <v>156</v>
      </c>
      <c r="AE2800" t="s">
        <v>176</v>
      </c>
      <c r="AF2800" t="s">
        <v>395</v>
      </c>
      <c r="AG2800" t="s">
        <v>621</v>
      </c>
      <c r="AH2800" t="s">
        <v>621</v>
      </c>
      <c r="AI2800" t="s">
        <v>8397</v>
      </c>
      <c r="AJ2800">
        <v>1</v>
      </c>
      <c r="AK2800" t="s">
        <v>884</v>
      </c>
      <c r="AL2800">
        <v>3</v>
      </c>
      <c r="AM2800">
        <v>0</v>
      </c>
      <c r="AN2800" t="s">
        <v>61</v>
      </c>
      <c r="AT2800" s="1">
        <v>43414</v>
      </c>
      <c r="AU2800" t="s">
        <v>13405</v>
      </c>
      <c r="AW2800" t="s">
        <v>71</v>
      </c>
      <c r="AX2800" t="s">
        <v>72</v>
      </c>
    </row>
    <row r="2801" spans="1:50" hidden="1" x14ac:dyDescent="0.25">
      <c r="A2801" t="str">
        <f>INDEX('Community ID'!B:B,MATCH(M2801,'Community ID'!A:A,0))</f>
        <v>El Chorro</v>
      </c>
      <c r="B2801" t="str">
        <f>INDEX('Community ID'!$K:$K,MATCH('Environmental Data'!$N2801,'Community ID'!J:J,0))</f>
        <v>Constanza</v>
      </c>
      <c r="D2801" t="s">
        <v>8438</v>
      </c>
      <c r="F2801" t="s">
        <v>8439</v>
      </c>
      <c r="G2801" t="s">
        <v>173</v>
      </c>
      <c r="H2801" s="1">
        <v>29273</v>
      </c>
      <c r="I2801">
        <v>41</v>
      </c>
      <c r="J2801">
        <v>8499191944</v>
      </c>
      <c r="K2801" t="s">
        <v>76</v>
      </c>
      <c r="L2801" t="s">
        <v>7769</v>
      </c>
      <c r="M2801" t="s">
        <v>5510</v>
      </c>
      <c r="N2801" t="s">
        <v>97</v>
      </c>
      <c r="O2801" t="s">
        <v>79</v>
      </c>
      <c r="Q2801" t="s">
        <v>7769</v>
      </c>
      <c r="R2801" t="s">
        <v>7769</v>
      </c>
      <c r="T2801" t="s">
        <v>7771</v>
      </c>
      <c r="U2801" t="s">
        <v>56</v>
      </c>
      <c r="V2801">
        <v>18.906303565035401</v>
      </c>
      <c r="W2801">
        <v>-70.759566156259496</v>
      </c>
      <c r="X2801" t="s">
        <v>275</v>
      </c>
      <c r="Y2801" t="s">
        <v>275</v>
      </c>
      <c r="Z2801" t="s">
        <v>166</v>
      </c>
      <c r="AA2801" t="s">
        <v>155</v>
      </c>
      <c r="AC2801" t="s">
        <v>60</v>
      </c>
      <c r="AD2801" t="s">
        <v>156</v>
      </c>
      <c r="AE2801" t="s">
        <v>176</v>
      </c>
      <c r="AF2801" t="s">
        <v>63</v>
      </c>
      <c r="AG2801" t="s">
        <v>621</v>
      </c>
      <c r="AH2801" t="s">
        <v>621</v>
      </c>
      <c r="AI2801" t="s">
        <v>8434</v>
      </c>
      <c r="AJ2801">
        <v>1</v>
      </c>
      <c r="AK2801" t="s">
        <v>1367</v>
      </c>
      <c r="AL2801">
        <v>2</v>
      </c>
      <c r="AN2801" t="s">
        <v>61</v>
      </c>
      <c r="AT2801" s="1">
        <v>43414</v>
      </c>
      <c r="AU2801" t="s">
        <v>13406</v>
      </c>
      <c r="AW2801" t="s">
        <v>71</v>
      </c>
      <c r="AX2801" t="s">
        <v>72</v>
      </c>
    </row>
    <row r="2802" spans="1:50" hidden="1" x14ac:dyDescent="0.25">
      <c r="A2802" t="str">
        <f>INDEX('Community ID'!B:B,MATCH(M2802,'Community ID'!A:A,0))</f>
        <v>El Chorro</v>
      </c>
      <c r="B2802" t="str">
        <f>INDEX('Community ID'!$K:$K,MATCH('Environmental Data'!$N2802,'Community ID'!J:J,0))</f>
        <v>Constanza</v>
      </c>
      <c r="D2802" t="s">
        <v>8440</v>
      </c>
      <c r="G2802" t="s">
        <v>173</v>
      </c>
      <c r="K2802" t="s">
        <v>201</v>
      </c>
      <c r="L2802" t="s">
        <v>127</v>
      </c>
      <c r="M2802" t="s">
        <v>5510</v>
      </c>
      <c r="N2802" t="s">
        <v>97</v>
      </c>
      <c r="O2802" t="s">
        <v>53</v>
      </c>
      <c r="Q2802" t="s">
        <v>394</v>
      </c>
      <c r="R2802" t="s">
        <v>438</v>
      </c>
      <c r="T2802" t="s">
        <v>8404</v>
      </c>
      <c r="U2802" t="s">
        <v>56</v>
      </c>
      <c r="V2802">
        <v>18.909382699999998</v>
      </c>
      <c r="W2802">
        <v>-70.753739300000007</v>
      </c>
      <c r="X2802" t="s">
        <v>82</v>
      </c>
      <c r="Y2802" s="3">
        <v>44326</v>
      </c>
      <c r="Z2802" t="s">
        <v>58</v>
      </c>
      <c r="AA2802" t="s">
        <v>155</v>
      </c>
      <c r="AC2802" t="s">
        <v>60</v>
      </c>
      <c r="AD2802" t="s">
        <v>156</v>
      </c>
      <c r="AE2802" t="s">
        <v>176</v>
      </c>
      <c r="AF2802" t="s">
        <v>111</v>
      </c>
      <c r="AG2802" t="s">
        <v>621</v>
      </c>
      <c r="AH2802" t="s">
        <v>621</v>
      </c>
      <c r="AI2802" t="s">
        <v>8441</v>
      </c>
      <c r="AJ2802">
        <v>1</v>
      </c>
      <c r="AK2802" t="s">
        <v>8442</v>
      </c>
      <c r="AL2802">
        <v>4</v>
      </c>
      <c r="AM2802">
        <v>0</v>
      </c>
      <c r="AN2802" t="s">
        <v>61</v>
      </c>
      <c r="AT2802" s="1">
        <v>43414</v>
      </c>
      <c r="AU2802" t="s">
        <v>13407</v>
      </c>
      <c r="AW2802" t="s">
        <v>71</v>
      </c>
      <c r="AX2802" t="s">
        <v>72</v>
      </c>
    </row>
    <row r="2803" spans="1:50" hidden="1" x14ac:dyDescent="0.25">
      <c r="A2803" t="str">
        <f>INDEX('Community ID'!B:B,MATCH(M2803,'Community ID'!A:A,0))</f>
        <v>El Chorro</v>
      </c>
      <c r="B2803" t="str">
        <f>INDEX('Community ID'!$K:$K,MATCH('Environmental Data'!$N2803,'Community ID'!J:J,0))</f>
        <v>Constanza</v>
      </c>
      <c r="D2803" t="s">
        <v>8443</v>
      </c>
      <c r="G2803" t="s">
        <v>173</v>
      </c>
      <c r="K2803" t="s">
        <v>76</v>
      </c>
      <c r="L2803" t="s">
        <v>127</v>
      </c>
      <c r="M2803" t="s">
        <v>5510</v>
      </c>
      <c r="N2803" t="s">
        <v>97</v>
      </c>
      <c r="O2803" t="s">
        <v>53</v>
      </c>
      <c r="R2803" t="s">
        <v>438</v>
      </c>
      <c r="T2803" t="s">
        <v>8404</v>
      </c>
      <c r="U2803" t="s">
        <v>56</v>
      </c>
      <c r="V2803">
        <v>18.907829599999999</v>
      </c>
      <c r="W2803">
        <v>-70.752191499999995</v>
      </c>
      <c r="X2803" t="s">
        <v>82</v>
      </c>
      <c r="Y2803" t="s">
        <v>275</v>
      </c>
      <c r="Z2803" t="s">
        <v>58</v>
      </c>
      <c r="AA2803" t="s">
        <v>84</v>
      </c>
      <c r="AC2803" t="s">
        <v>60</v>
      </c>
      <c r="AD2803" t="s">
        <v>156</v>
      </c>
      <c r="AE2803" t="s">
        <v>176</v>
      </c>
      <c r="AF2803" t="s">
        <v>111</v>
      </c>
      <c r="AG2803" t="s">
        <v>621</v>
      </c>
      <c r="AH2803" t="s">
        <v>3982</v>
      </c>
      <c r="AI2803" t="s">
        <v>8397</v>
      </c>
      <c r="AJ2803">
        <v>1</v>
      </c>
      <c r="AK2803" t="s">
        <v>326</v>
      </c>
      <c r="AL2803">
        <v>2</v>
      </c>
      <c r="AN2803" t="s">
        <v>61</v>
      </c>
      <c r="AT2803" s="1">
        <v>43414</v>
      </c>
      <c r="AU2803" t="s">
        <v>13408</v>
      </c>
      <c r="AW2803" t="s">
        <v>71</v>
      </c>
      <c r="AX2803" t="s">
        <v>72</v>
      </c>
    </row>
    <row r="2804" spans="1:50" hidden="1" x14ac:dyDescent="0.25">
      <c r="A2804" t="str">
        <f>INDEX('Community ID'!B:B,MATCH(M2804,'Community ID'!A:A,0))</f>
        <v>El Chorro</v>
      </c>
      <c r="B2804" t="str">
        <f>INDEX('Community ID'!$K:$K,MATCH('Environmental Data'!$N2804,'Community ID'!J:J,0))</f>
        <v>Constanza</v>
      </c>
      <c r="D2804" t="s">
        <v>8444</v>
      </c>
      <c r="F2804" t="s">
        <v>8445</v>
      </c>
      <c r="G2804" t="s">
        <v>151</v>
      </c>
      <c r="H2804" s="1">
        <v>30451</v>
      </c>
      <c r="I2804">
        <v>38</v>
      </c>
      <c r="K2804" t="s">
        <v>76</v>
      </c>
      <c r="L2804" t="s">
        <v>7769</v>
      </c>
      <c r="M2804" t="s">
        <v>5510</v>
      </c>
      <c r="N2804" t="s">
        <v>97</v>
      </c>
      <c r="O2804" t="s">
        <v>79</v>
      </c>
      <c r="Q2804" t="s">
        <v>394</v>
      </c>
      <c r="R2804" t="s">
        <v>394</v>
      </c>
      <c r="T2804" t="s">
        <v>7771</v>
      </c>
      <c r="U2804" t="s">
        <v>56</v>
      </c>
      <c r="V2804">
        <v>18.9063702011657</v>
      </c>
      <c r="W2804">
        <v>-70.758924437752697</v>
      </c>
      <c r="X2804" t="s">
        <v>82</v>
      </c>
      <c r="Y2804" t="s">
        <v>275</v>
      </c>
      <c r="Z2804" t="s">
        <v>166</v>
      </c>
      <c r="AA2804" t="s">
        <v>84</v>
      </c>
      <c r="AC2804" t="s">
        <v>60</v>
      </c>
      <c r="AD2804" t="s">
        <v>156</v>
      </c>
      <c r="AE2804" t="s">
        <v>157</v>
      </c>
      <c r="AF2804" t="s">
        <v>111</v>
      </c>
      <c r="AG2804" t="s">
        <v>8446</v>
      </c>
      <c r="AH2804" t="s">
        <v>621</v>
      </c>
      <c r="AI2804" t="s">
        <v>8447</v>
      </c>
      <c r="AJ2804">
        <v>1</v>
      </c>
      <c r="AK2804" t="s">
        <v>8399</v>
      </c>
      <c r="AL2804">
        <v>2</v>
      </c>
      <c r="AN2804" t="s">
        <v>60</v>
      </c>
      <c r="AT2804" s="1">
        <v>43414</v>
      </c>
      <c r="AU2804" t="s">
        <v>13409</v>
      </c>
      <c r="AW2804" t="s">
        <v>71</v>
      </c>
      <c r="AX2804" t="s">
        <v>72</v>
      </c>
    </row>
    <row r="2805" spans="1:50" hidden="1" x14ac:dyDescent="0.25">
      <c r="A2805" t="str">
        <f>INDEX('Community ID'!B:B,MATCH(M2805,'Community ID'!A:A,0))</f>
        <v>El Chorro</v>
      </c>
      <c r="B2805" t="str">
        <f>INDEX('Community ID'!$K:$K,MATCH('Environmental Data'!$N2805,'Community ID'!J:J,0))</f>
        <v>Constanza</v>
      </c>
      <c r="D2805" t="s">
        <v>8448</v>
      </c>
      <c r="G2805" t="s">
        <v>173</v>
      </c>
      <c r="H2805" s="1">
        <v>35465</v>
      </c>
      <c r="I2805">
        <v>24</v>
      </c>
      <c r="K2805" t="s">
        <v>117</v>
      </c>
      <c r="L2805" t="s">
        <v>570</v>
      </c>
      <c r="M2805" t="s">
        <v>5326</v>
      </c>
      <c r="N2805" t="s">
        <v>97</v>
      </c>
      <c r="O2805" t="s">
        <v>79</v>
      </c>
      <c r="T2805" t="s">
        <v>7771</v>
      </c>
      <c r="U2805" t="s">
        <v>56</v>
      </c>
      <c r="V2805">
        <v>18.903892251900501</v>
      </c>
      <c r="W2805">
        <v>-70.758164382121905</v>
      </c>
      <c r="X2805" t="s">
        <v>275</v>
      </c>
      <c r="Y2805" t="s">
        <v>275</v>
      </c>
      <c r="Z2805" t="s">
        <v>58</v>
      </c>
      <c r="AA2805" t="s">
        <v>155</v>
      </c>
      <c r="AC2805" t="s">
        <v>60</v>
      </c>
      <c r="AD2805" t="s">
        <v>156</v>
      </c>
      <c r="AE2805" t="s">
        <v>176</v>
      </c>
      <c r="AF2805" t="s">
        <v>63</v>
      </c>
      <c r="AG2805" t="s">
        <v>8449</v>
      </c>
      <c r="AH2805" t="s">
        <v>8450</v>
      </c>
      <c r="AI2805" t="s">
        <v>8397</v>
      </c>
      <c r="AJ2805">
        <v>1</v>
      </c>
      <c r="AK2805" t="s">
        <v>8413</v>
      </c>
      <c r="AL2805">
        <v>3</v>
      </c>
      <c r="AM2805">
        <v>1</v>
      </c>
      <c r="AN2805" t="s">
        <v>61</v>
      </c>
      <c r="AT2805" s="1">
        <v>43414</v>
      </c>
      <c r="AU2805" t="s">
        <v>13410</v>
      </c>
      <c r="AW2805" t="s">
        <v>71</v>
      </c>
      <c r="AX2805" t="s">
        <v>72</v>
      </c>
    </row>
    <row r="2806" spans="1:50" hidden="1" x14ac:dyDescent="0.25">
      <c r="A2806" t="str">
        <f>INDEX('Community ID'!B:B,MATCH(M2806,'Community ID'!A:A,0))</f>
        <v>El Chorro</v>
      </c>
      <c r="B2806" t="str">
        <f>INDEX('Community ID'!$K:$K,MATCH('Environmental Data'!$N2806,'Community ID'!J:J,0))</f>
        <v>Constanza</v>
      </c>
      <c r="D2806" t="s">
        <v>8451</v>
      </c>
      <c r="G2806" t="s">
        <v>151</v>
      </c>
      <c r="H2806" s="1">
        <v>28490</v>
      </c>
      <c r="I2806">
        <v>44</v>
      </c>
      <c r="K2806" t="s">
        <v>49</v>
      </c>
      <c r="L2806" t="s">
        <v>860</v>
      </c>
      <c r="M2806" t="s">
        <v>5326</v>
      </c>
      <c r="N2806" t="s">
        <v>97</v>
      </c>
      <c r="O2806" t="s">
        <v>53</v>
      </c>
      <c r="T2806" t="s">
        <v>8404</v>
      </c>
      <c r="U2806" t="s">
        <v>56</v>
      </c>
      <c r="V2806">
        <v>18.902517100000001</v>
      </c>
      <c r="W2806">
        <v>-70.751972300000006</v>
      </c>
      <c r="X2806" s="3">
        <v>44259</v>
      </c>
      <c r="Y2806" t="s">
        <v>275</v>
      </c>
      <c r="Z2806" t="s">
        <v>58</v>
      </c>
      <c r="AA2806" t="s">
        <v>155</v>
      </c>
      <c r="AC2806" t="s">
        <v>60</v>
      </c>
      <c r="AD2806" t="s">
        <v>156</v>
      </c>
      <c r="AE2806" t="s">
        <v>176</v>
      </c>
      <c r="AF2806" t="s">
        <v>111</v>
      </c>
      <c r="AG2806" t="s">
        <v>621</v>
      </c>
      <c r="AH2806" t="s">
        <v>621</v>
      </c>
      <c r="AI2806" t="s">
        <v>8397</v>
      </c>
      <c r="AJ2806">
        <v>1</v>
      </c>
      <c r="AK2806" t="s">
        <v>326</v>
      </c>
      <c r="AL2806">
        <v>3</v>
      </c>
      <c r="AM2806">
        <v>1</v>
      </c>
      <c r="AN2806" t="s">
        <v>61</v>
      </c>
      <c r="AT2806" s="1">
        <v>43414</v>
      </c>
      <c r="AU2806" t="s">
        <v>13411</v>
      </c>
      <c r="AW2806" t="s">
        <v>71</v>
      </c>
      <c r="AX2806" t="s">
        <v>72</v>
      </c>
    </row>
    <row r="2807" spans="1:50" hidden="1" x14ac:dyDescent="0.25">
      <c r="A2807" t="str">
        <f>INDEX('Community ID'!B:B,MATCH(M2807,'Community ID'!A:A,0))</f>
        <v>El Chorro</v>
      </c>
      <c r="B2807" t="str">
        <f>INDEX('Community ID'!$K:$K,MATCH('Environmental Data'!$N2807,'Community ID'!J:J,0))</f>
        <v>Constanza</v>
      </c>
      <c r="D2807" t="s">
        <v>8452</v>
      </c>
      <c r="F2807" t="s">
        <v>8453</v>
      </c>
      <c r="G2807" t="s">
        <v>173</v>
      </c>
      <c r="H2807" s="1">
        <v>36491</v>
      </c>
      <c r="I2807">
        <v>22</v>
      </c>
      <c r="K2807" t="s">
        <v>201</v>
      </c>
      <c r="L2807" t="s">
        <v>570</v>
      </c>
      <c r="M2807" t="s">
        <v>5326</v>
      </c>
      <c r="N2807" t="s">
        <v>97</v>
      </c>
      <c r="O2807" t="s">
        <v>79</v>
      </c>
      <c r="Q2807" t="s">
        <v>8454</v>
      </c>
      <c r="R2807" t="s">
        <v>8454</v>
      </c>
      <c r="T2807" t="s">
        <v>7771</v>
      </c>
      <c r="U2807" t="s">
        <v>56</v>
      </c>
      <c r="V2807">
        <v>18.904890124703599</v>
      </c>
      <c r="W2807">
        <v>-70.7579518017086</v>
      </c>
      <c r="X2807" t="s">
        <v>82</v>
      </c>
      <c r="Y2807" t="s">
        <v>82</v>
      </c>
      <c r="Z2807" t="s">
        <v>58</v>
      </c>
      <c r="AA2807" t="s">
        <v>84</v>
      </c>
      <c r="AC2807" t="s">
        <v>60</v>
      </c>
      <c r="AD2807" t="s">
        <v>156</v>
      </c>
      <c r="AE2807" t="s">
        <v>176</v>
      </c>
      <c r="AF2807" t="s">
        <v>63</v>
      </c>
      <c r="AG2807" t="s">
        <v>135</v>
      </c>
      <c r="AH2807" t="s">
        <v>135</v>
      </c>
      <c r="AI2807" t="s">
        <v>8397</v>
      </c>
      <c r="AK2807" t="s">
        <v>8399</v>
      </c>
      <c r="AL2807">
        <v>2</v>
      </c>
      <c r="AM2807">
        <v>1</v>
      </c>
      <c r="AN2807" t="s">
        <v>61</v>
      </c>
      <c r="AT2807" s="1">
        <v>43411</v>
      </c>
      <c r="AU2807" t="s">
        <v>13412</v>
      </c>
      <c r="AW2807" t="s">
        <v>71</v>
      </c>
      <c r="AX2807" t="s">
        <v>72</v>
      </c>
    </row>
    <row r="2808" spans="1:50" hidden="1" x14ac:dyDescent="0.25">
      <c r="A2808" t="str">
        <f>INDEX('Community ID'!B:B,MATCH(M2808,'Community ID'!A:A,0))</f>
        <v>El Chorro</v>
      </c>
      <c r="B2808" t="str">
        <f>INDEX('Community ID'!$K:$K,MATCH('Environmental Data'!$N2808,'Community ID'!J:J,0))</f>
        <v>Constanza</v>
      </c>
      <c r="D2808" t="s">
        <v>8455</v>
      </c>
      <c r="G2808" t="s">
        <v>173</v>
      </c>
      <c r="K2808" t="s">
        <v>76</v>
      </c>
      <c r="L2808" t="s">
        <v>127</v>
      </c>
      <c r="M2808" t="s">
        <v>5326</v>
      </c>
      <c r="N2808" t="s">
        <v>97</v>
      </c>
      <c r="O2808" t="s">
        <v>53</v>
      </c>
      <c r="T2808" t="s">
        <v>8404</v>
      </c>
      <c r="U2808" t="s">
        <v>56</v>
      </c>
      <c r="V2808">
        <v>18.908840600000001</v>
      </c>
      <c r="W2808">
        <v>-70.747883700000003</v>
      </c>
      <c r="X2808" s="3">
        <v>44326</v>
      </c>
      <c r="Y2808" s="3">
        <v>44259</v>
      </c>
      <c r="Z2808" t="s">
        <v>58</v>
      </c>
      <c r="AA2808" t="s">
        <v>84</v>
      </c>
      <c r="AC2808" t="s">
        <v>60</v>
      </c>
      <c r="AD2808" t="s">
        <v>156</v>
      </c>
      <c r="AE2808" t="s">
        <v>176</v>
      </c>
      <c r="AF2808" t="s">
        <v>111</v>
      </c>
      <c r="AG2808" t="s">
        <v>621</v>
      </c>
      <c r="AH2808" t="s">
        <v>1176</v>
      </c>
      <c r="AI2808" t="s">
        <v>8397</v>
      </c>
      <c r="AJ2808">
        <v>1</v>
      </c>
      <c r="AK2808" t="s">
        <v>326</v>
      </c>
      <c r="AL2808">
        <v>4</v>
      </c>
      <c r="AM2808">
        <v>1</v>
      </c>
      <c r="AN2808" t="s">
        <v>61</v>
      </c>
      <c r="AT2808" s="1">
        <v>43411</v>
      </c>
      <c r="AU2808" t="s">
        <v>13413</v>
      </c>
      <c r="AW2808" t="s">
        <v>71</v>
      </c>
      <c r="AX2808" t="s">
        <v>72</v>
      </c>
    </row>
    <row r="2809" spans="1:50" hidden="1" x14ac:dyDescent="0.25">
      <c r="A2809" t="str">
        <f>INDEX('Community ID'!B:B,MATCH(M2809,'Community ID'!A:A,0))</f>
        <v>El Chorro</v>
      </c>
      <c r="B2809" t="str">
        <f>INDEX('Community ID'!$K:$K,MATCH('Environmental Data'!$N2809,'Community ID'!J:J,0))</f>
        <v>Constanza</v>
      </c>
      <c r="D2809" t="s">
        <v>8456</v>
      </c>
      <c r="G2809" t="s">
        <v>173</v>
      </c>
      <c r="H2809" s="1">
        <v>28833</v>
      </c>
      <c r="I2809">
        <v>43</v>
      </c>
      <c r="K2809" t="s">
        <v>76</v>
      </c>
      <c r="L2809" t="s">
        <v>7769</v>
      </c>
      <c r="M2809" t="s">
        <v>5510</v>
      </c>
      <c r="N2809" t="s">
        <v>97</v>
      </c>
      <c r="O2809" t="s">
        <v>79</v>
      </c>
      <c r="T2809" t="s">
        <v>7771</v>
      </c>
      <c r="U2809" t="s">
        <v>56</v>
      </c>
      <c r="V2809">
        <v>18.904697760025801</v>
      </c>
      <c r="W2809">
        <v>-70.757879884979403</v>
      </c>
      <c r="X2809" s="3">
        <v>44326</v>
      </c>
      <c r="Y2809" s="3">
        <v>44259</v>
      </c>
      <c r="Z2809" t="s">
        <v>58</v>
      </c>
      <c r="AA2809" t="s">
        <v>84</v>
      </c>
      <c r="AC2809" t="s">
        <v>60</v>
      </c>
      <c r="AD2809" t="s">
        <v>156</v>
      </c>
      <c r="AE2809" t="s">
        <v>176</v>
      </c>
      <c r="AF2809" t="s">
        <v>63</v>
      </c>
      <c r="AG2809" t="s">
        <v>621</v>
      </c>
      <c r="AH2809" t="s">
        <v>621</v>
      </c>
      <c r="AI2809" t="s">
        <v>8397</v>
      </c>
      <c r="AJ2809">
        <v>1</v>
      </c>
      <c r="AK2809" t="s">
        <v>1367</v>
      </c>
      <c r="AL2809">
        <v>7</v>
      </c>
      <c r="AM2809">
        <v>1</v>
      </c>
      <c r="AN2809" t="s">
        <v>60</v>
      </c>
      <c r="AT2809" s="1">
        <v>43411</v>
      </c>
      <c r="AU2809" t="s">
        <v>13414</v>
      </c>
      <c r="AW2809" t="s">
        <v>71</v>
      </c>
      <c r="AX2809" t="s">
        <v>72</v>
      </c>
    </row>
    <row r="2810" spans="1:50" hidden="1" x14ac:dyDescent="0.25">
      <c r="A2810" t="str">
        <f>INDEX('Community ID'!B:B,MATCH(M2810,'Community ID'!A:A,0))</f>
        <v>El Chorro</v>
      </c>
      <c r="B2810" t="str">
        <f>INDEX('Community ID'!$K:$K,MATCH('Environmental Data'!$N2810,'Community ID'!J:J,0))</f>
        <v>Constanza</v>
      </c>
      <c r="D2810" t="s">
        <v>8457</v>
      </c>
      <c r="G2810" t="s">
        <v>173</v>
      </c>
      <c r="H2810" s="1">
        <v>36399</v>
      </c>
      <c r="I2810">
        <v>22</v>
      </c>
      <c r="K2810" t="s">
        <v>201</v>
      </c>
      <c r="L2810" t="s">
        <v>7769</v>
      </c>
      <c r="M2810" t="s">
        <v>5326</v>
      </c>
      <c r="N2810" t="s">
        <v>97</v>
      </c>
      <c r="O2810" t="s">
        <v>79</v>
      </c>
      <c r="T2810" t="s">
        <v>7771</v>
      </c>
      <c r="U2810" t="s">
        <v>56</v>
      </c>
      <c r="V2810">
        <v>18.904978763329702</v>
      </c>
      <c r="W2810">
        <v>-70.758296465567</v>
      </c>
      <c r="X2810" t="s">
        <v>82</v>
      </c>
      <c r="Y2810" t="s">
        <v>275</v>
      </c>
      <c r="Z2810" t="s">
        <v>110</v>
      </c>
      <c r="AA2810" t="s">
        <v>155</v>
      </c>
      <c r="AC2810" t="s">
        <v>60</v>
      </c>
      <c r="AD2810" t="s">
        <v>156</v>
      </c>
      <c r="AE2810" t="s">
        <v>176</v>
      </c>
      <c r="AF2810" t="s">
        <v>63</v>
      </c>
      <c r="AG2810" t="s">
        <v>621</v>
      </c>
      <c r="AH2810" t="s">
        <v>323</v>
      </c>
      <c r="AI2810" t="s">
        <v>8397</v>
      </c>
      <c r="AJ2810">
        <v>1</v>
      </c>
      <c r="AK2810" t="s">
        <v>8399</v>
      </c>
      <c r="AL2810">
        <v>3</v>
      </c>
      <c r="AM2810">
        <v>1</v>
      </c>
      <c r="AN2810" t="s">
        <v>61</v>
      </c>
      <c r="AT2810" s="1">
        <v>43411</v>
      </c>
      <c r="AU2810" t="s">
        <v>13415</v>
      </c>
      <c r="AW2810" t="s">
        <v>71</v>
      </c>
      <c r="AX2810" t="s">
        <v>72</v>
      </c>
    </row>
    <row r="2811" spans="1:50" hidden="1" x14ac:dyDescent="0.25">
      <c r="A2811" t="str">
        <f>INDEX('Community ID'!B:B,MATCH(M2811,'Community ID'!A:A,0))</f>
        <v>El Chorro</v>
      </c>
      <c r="B2811" t="str">
        <f>INDEX('Community ID'!$K:$K,MATCH('Environmental Data'!$N2811,'Community ID'!J:J,0))</f>
        <v>Constanza</v>
      </c>
      <c r="D2811" t="s">
        <v>8458</v>
      </c>
      <c r="G2811" t="s">
        <v>151</v>
      </c>
      <c r="H2811" s="1">
        <v>33034</v>
      </c>
      <c r="I2811">
        <v>31</v>
      </c>
      <c r="K2811" t="s">
        <v>201</v>
      </c>
      <c r="L2811" t="s">
        <v>860</v>
      </c>
      <c r="M2811" t="s">
        <v>5326</v>
      </c>
      <c r="N2811" t="s">
        <v>97</v>
      </c>
      <c r="O2811" t="s">
        <v>98</v>
      </c>
      <c r="Q2811" t="s">
        <v>438</v>
      </c>
      <c r="T2811" t="s">
        <v>8404</v>
      </c>
      <c r="U2811" t="s">
        <v>56</v>
      </c>
      <c r="V2811">
        <v>18.908840600000001</v>
      </c>
      <c r="W2811">
        <v>-70.747883700000003</v>
      </c>
      <c r="X2811" s="3">
        <v>44326</v>
      </c>
      <c r="Y2811" t="s">
        <v>275</v>
      </c>
      <c r="Z2811" t="s">
        <v>58</v>
      </c>
      <c r="AA2811" t="s">
        <v>155</v>
      </c>
      <c r="AC2811" t="s">
        <v>60</v>
      </c>
      <c r="AD2811" t="s">
        <v>156</v>
      </c>
      <c r="AE2811" t="s">
        <v>157</v>
      </c>
      <c r="AF2811" t="s">
        <v>63</v>
      </c>
      <c r="AG2811" t="s">
        <v>621</v>
      </c>
      <c r="AH2811" t="s">
        <v>1176</v>
      </c>
      <c r="AI2811" t="s">
        <v>8397</v>
      </c>
      <c r="AJ2811">
        <v>1</v>
      </c>
      <c r="AK2811" t="s">
        <v>326</v>
      </c>
      <c r="AL2811">
        <v>3</v>
      </c>
      <c r="AM2811">
        <v>1</v>
      </c>
      <c r="AN2811" t="s">
        <v>61</v>
      </c>
      <c r="AT2811" s="1">
        <v>43411</v>
      </c>
      <c r="AU2811" t="s">
        <v>13416</v>
      </c>
      <c r="AW2811" t="s">
        <v>71</v>
      </c>
      <c r="AX2811" t="s">
        <v>72</v>
      </c>
    </row>
    <row r="2812" spans="1:50" hidden="1" x14ac:dyDescent="0.25">
      <c r="A2812" t="str">
        <f>INDEX('Community ID'!B:B,MATCH(M2812,'Community ID'!A:A,0))</f>
        <v>El Chorro</v>
      </c>
      <c r="B2812" t="str">
        <f>INDEX('Community ID'!$K:$K,MATCH('Environmental Data'!$N2812,'Community ID'!J:J,0))</f>
        <v>Constanza</v>
      </c>
      <c r="D2812" t="s">
        <v>8459</v>
      </c>
      <c r="F2812" t="s">
        <v>8460</v>
      </c>
      <c r="G2812" t="s">
        <v>151</v>
      </c>
      <c r="H2812" s="1">
        <v>35796</v>
      </c>
      <c r="I2812">
        <v>23</v>
      </c>
      <c r="K2812" t="s">
        <v>201</v>
      </c>
      <c r="L2812" t="s">
        <v>1109</v>
      </c>
      <c r="M2812" t="s">
        <v>5510</v>
      </c>
      <c r="N2812" t="s">
        <v>97</v>
      </c>
      <c r="O2812" t="s">
        <v>79</v>
      </c>
      <c r="T2812" t="s">
        <v>7771</v>
      </c>
      <c r="U2812" t="s">
        <v>56</v>
      </c>
      <c r="V2812">
        <v>18.905033580976401</v>
      </c>
      <c r="W2812">
        <v>-70.758444489977094</v>
      </c>
      <c r="X2812" s="3">
        <v>44326</v>
      </c>
      <c r="Y2812" s="3">
        <v>44326</v>
      </c>
      <c r="Z2812" t="s">
        <v>110</v>
      </c>
      <c r="AA2812" t="s">
        <v>84</v>
      </c>
      <c r="AC2812" t="s">
        <v>60</v>
      </c>
      <c r="AD2812" t="s">
        <v>156</v>
      </c>
      <c r="AE2812" t="s">
        <v>176</v>
      </c>
      <c r="AF2812" t="s">
        <v>63</v>
      </c>
      <c r="AG2812" t="s">
        <v>621</v>
      </c>
      <c r="AH2812" t="s">
        <v>621</v>
      </c>
      <c r="AI2812" t="s">
        <v>8397</v>
      </c>
      <c r="AJ2812">
        <v>1</v>
      </c>
      <c r="AK2812" t="s">
        <v>8399</v>
      </c>
      <c r="AL2812">
        <v>6</v>
      </c>
      <c r="AM2812">
        <v>1</v>
      </c>
      <c r="AN2812" t="s">
        <v>61</v>
      </c>
      <c r="AT2812" s="1">
        <v>43411</v>
      </c>
      <c r="AU2812" t="s">
        <v>13417</v>
      </c>
      <c r="AW2812" t="s">
        <v>71</v>
      </c>
      <c r="AX2812" t="s">
        <v>72</v>
      </c>
    </row>
    <row r="2813" spans="1:50" hidden="1" x14ac:dyDescent="0.25">
      <c r="A2813" t="str">
        <f>INDEX('Community ID'!B:B,MATCH(M2813,'Community ID'!A:A,0))</f>
        <v>El Chorro</v>
      </c>
      <c r="B2813" t="str">
        <f>INDEX('Community ID'!$K:$K,MATCH('Environmental Data'!$N2813,'Community ID'!J:J,0))</f>
        <v>Constanza</v>
      </c>
      <c r="D2813" t="s">
        <v>8461</v>
      </c>
      <c r="F2813" t="s">
        <v>8462</v>
      </c>
      <c r="G2813" t="s">
        <v>151</v>
      </c>
      <c r="H2813" s="1">
        <v>32361</v>
      </c>
      <c r="I2813">
        <v>33</v>
      </c>
      <c r="K2813" t="s">
        <v>76</v>
      </c>
      <c r="L2813" t="s">
        <v>1109</v>
      </c>
      <c r="M2813" t="s">
        <v>5510</v>
      </c>
      <c r="N2813" t="s">
        <v>97</v>
      </c>
      <c r="O2813" t="s">
        <v>79</v>
      </c>
      <c r="T2813" t="s">
        <v>7771</v>
      </c>
      <c r="U2813" t="s">
        <v>56</v>
      </c>
      <c r="V2813">
        <v>18.905045860464501</v>
      </c>
      <c r="W2813">
        <v>-70.758468881315295</v>
      </c>
      <c r="X2813" s="3">
        <v>44326</v>
      </c>
      <c r="Y2813" s="3">
        <v>44326</v>
      </c>
      <c r="Z2813" t="s">
        <v>110</v>
      </c>
      <c r="AA2813" t="s">
        <v>84</v>
      </c>
      <c r="AC2813" t="s">
        <v>60</v>
      </c>
      <c r="AD2813" t="s">
        <v>156</v>
      </c>
      <c r="AE2813" t="s">
        <v>176</v>
      </c>
      <c r="AF2813" t="s">
        <v>63</v>
      </c>
      <c r="AG2813" t="s">
        <v>621</v>
      </c>
      <c r="AH2813" t="s">
        <v>621</v>
      </c>
      <c r="AI2813" t="s">
        <v>8397</v>
      </c>
      <c r="AJ2813">
        <v>1</v>
      </c>
      <c r="AK2813" t="s">
        <v>8463</v>
      </c>
      <c r="AL2813">
        <v>6</v>
      </c>
      <c r="AM2813">
        <v>1</v>
      </c>
      <c r="AN2813" t="s">
        <v>60</v>
      </c>
      <c r="AT2813" s="1">
        <v>43411</v>
      </c>
      <c r="AU2813" t="s">
        <v>13418</v>
      </c>
      <c r="AW2813" t="s">
        <v>71</v>
      </c>
      <c r="AX2813" t="s">
        <v>72</v>
      </c>
    </row>
    <row r="2814" spans="1:50" hidden="1" x14ac:dyDescent="0.25">
      <c r="A2814" t="str">
        <f>INDEX('Community ID'!B:B,MATCH(M2814,'Community ID'!A:A,0))</f>
        <v>El Chorro</v>
      </c>
      <c r="B2814" t="str">
        <f>INDEX('Community ID'!$K:$K,MATCH('Environmental Data'!$N2814,'Community ID'!J:J,0))</f>
        <v>Constanza</v>
      </c>
      <c r="D2814" t="s">
        <v>8464</v>
      </c>
      <c r="F2814" t="s">
        <v>8465</v>
      </c>
      <c r="G2814" t="s">
        <v>173</v>
      </c>
      <c r="K2814" t="s">
        <v>76</v>
      </c>
      <c r="L2814" t="s">
        <v>5673</v>
      </c>
      <c r="M2814" t="s">
        <v>5510</v>
      </c>
      <c r="N2814" t="s">
        <v>97</v>
      </c>
      <c r="O2814" t="s">
        <v>53</v>
      </c>
      <c r="Q2814" t="s">
        <v>438</v>
      </c>
      <c r="R2814" t="s">
        <v>438</v>
      </c>
      <c r="T2814" t="s">
        <v>8404</v>
      </c>
      <c r="U2814" t="s">
        <v>56</v>
      </c>
      <c r="V2814">
        <v>18.9073797</v>
      </c>
      <c r="W2814">
        <v>-70.750857199999999</v>
      </c>
      <c r="X2814" t="s">
        <v>82</v>
      </c>
      <c r="Y2814" t="s">
        <v>82</v>
      </c>
      <c r="Z2814" t="s">
        <v>58</v>
      </c>
      <c r="AA2814" t="s">
        <v>84</v>
      </c>
      <c r="AC2814" t="s">
        <v>61</v>
      </c>
      <c r="AD2814" t="s">
        <v>156</v>
      </c>
      <c r="AE2814" t="s">
        <v>157</v>
      </c>
      <c r="AF2814" t="s">
        <v>111</v>
      </c>
      <c r="AG2814" t="s">
        <v>621</v>
      </c>
      <c r="AH2814" t="s">
        <v>621</v>
      </c>
      <c r="AI2814" t="s">
        <v>8397</v>
      </c>
      <c r="AJ2814">
        <v>1</v>
      </c>
      <c r="AK2814" t="s">
        <v>326</v>
      </c>
      <c r="AL2814">
        <v>6</v>
      </c>
      <c r="AM2814">
        <v>0</v>
      </c>
      <c r="AN2814" t="s">
        <v>60</v>
      </c>
      <c r="AT2814" s="1">
        <v>43411</v>
      </c>
      <c r="AU2814" t="s">
        <v>13419</v>
      </c>
      <c r="AW2814" t="s">
        <v>71</v>
      </c>
      <c r="AX2814" t="s">
        <v>72</v>
      </c>
    </row>
    <row r="2815" spans="1:50" hidden="1" x14ac:dyDescent="0.25">
      <c r="A2815" t="str">
        <f>INDEX('Community ID'!B:B,MATCH(M2815,'Community ID'!A:A,0))</f>
        <v>El Chorro</v>
      </c>
      <c r="B2815" t="str">
        <f>INDEX('Community ID'!$K:$K,MATCH('Environmental Data'!$N2815,'Community ID'!J:J,0))</f>
        <v>Constanza</v>
      </c>
      <c r="D2815" t="s">
        <v>8466</v>
      </c>
      <c r="G2815" t="s">
        <v>173</v>
      </c>
      <c r="H2815" s="1">
        <v>34453</v>
      </c>
      <c r="I2815">
        <v>27</v>
      </c>
      <c r="K2815" t="s">
        <v>76</v>
      </c>
      <c r="L2815" t="s">
        <v>687</v>
      </c>
      <c r="M2815" t="s">
        <v>5510</v>
      </c>
      <c r="N2815" t="s">
        <v>97</v>
      </c>
      <c r="O2815" t="s">
        <v>147</v>
      </c>
      <c r="Q2815" t="s">
        <v>394</v>
      </c>
      <c r="R2815" t="s">
        <v>394</v>
      </c>
      <c r="T2815" t="s">
        <v>7771</v>
      </c>
      <c r="U2815" t="s">
        <v>56</v>
      </c>
      <c r="V2815">
        <v>18.9049332915049</v>
      </c>
      <c r="W2815">
        <v>-70.758413728392398</v>
      </c>
      <c r="X2815" t="s">
        <v>82</v>
      </c>
      <c r="Y2815" s="3">
        <v>44326</v>
      </c>
      <c r="Z2815" t="s">
        <v>110</v>
      </c>
      <c r="AA2815" t="s">
        <v>84</v>
      </c>
      <c r="AC2815" t="s">
        <v>60</v>
      </c>
      <c r="AD2815" t="s">
        <v>156</v>
      </c>
      <c r="AE2815" t="s">
        <v>176</v>
      </c>
      <c r="AF2815" t="s">
        <v>63</v>
      </c>
      <c r="AG2815" t="s">
        <v>621</v>
      </c>
      <c r="AH2815" t="s">
        <v>621</v>
      </c>
      <c r="AI2815" t="s">
        <v>8397</v>
      </c>
      <c r="AJ2815">
        <v>1</v>
      </c>
      <c r="AK2815" t="s">
        <v>8399</v>
      </c>
      <c r="AL2815">
        <v>6</v>
      </c>
      <c r="AM2815">
        <v>1</v>
      </c>
      <c r="AN2815" t="s">
        <v>60</v>
      </c>
      <c r="AT2815" s="1">
        <v>43411</v>
      </c>
      <c r="AU2815" t="s">
        <v>13420</v>
      </c>
      <c r="AW2815" t="s">
        <v>71</v>
      </c>
      <c r="AX2815" t="s">
        <v>72</v>
      </c>
    </row>
    <row r="2816" spans="1:50" hidden="1" x14ac:dyDescent="0.25">
      <c r="A2816" t="str">
        <f>INDEX('Community ID'!B:B,MATCH(M2816,'Community ID'!A:A,0))</f>
        <v>El Chorro</v>
      </c>
      <c r="B2816" t="str">
        <f>INDEX('Community ID'!$K:$K,MATCH('Environmental Data'!$N2816,'Community ID'!J:J,0))</f>
        <v>Constanza</v>
      </c>
      <c r="D2816" t="s">
        <v>8467</v>
      </c>
      <c r="K2816" t="s">
        <v>76</v>
      </c>
      <c r="L2816" t="s">
        <v>548</v>
      </c>
      <c r="M2816" t="s">
        <v>5326</v>
      </c>
      <c r="N2816" t="s">
        <v>97</v>
      </c>
      <c r="O2816" t="s">
        <v>98</v>
      </c>
      <c r="T2816" t="s">
        <v>8404</v>
      </c>
      <c r="U2816" t="s">
        <v>56</v>
      </c>
      <c r="V2816">
        <v>18.908840600000001</v>
      </c>
      <c r="W2816">
        <v>-70.747883700000003</v>
      </c>
      <c r="X2816" t="s">
        <v>82</v>
      </c>
      <c r="Y2816" t="s">
        <v>82</v>
      </c>
      <c r="Z2816" t="s">
        <v>58</v>
      </c>
      <c r="AA2816" t="s">
        <v>84</v>
      </c>
      <c r="AC2816" t="s">
        <v>61</v>
      </c>
      <c r="AD2816" t="s">
        <v>156</v>
      </c>
      <c r="AE2816" t="s">
        <v>176</v>
      </c>
      <c r="AF2816" t="s">
        <v>111</v>
      </c>
      <c r="AG2816" t="s">
        <v>621</v>
      </c>
      <c r="AH2816" t="s">
        <v>621</v>
      </c>
      <c r="AI2816" t="s">
        <v>8468</v>
      </c>
      <c r="AJ2816">
        <v>1</v>
      </c>
      <c r="AK2816" t="s">
        <v>326</v>
      </c>
      <c r="AL2816">
        <v>6</v>
      </c>
      <c r="AM2816">
        <v>2</v>
      </c>
      <c r="AN2816" t="s">
        <v>60</v>
      </c>
      <c r="AT2816" s="1">
        <v>43411</v>
      </c>
      <c r="AU2816" t="s">
        <v>13421</v>
      </c>
      <c r="AW2816" t="s">
        <v>71</v>
      </c>
      <c r="AX2816" t="s">
        <v>72</v>
      </c>
    </row>
    <row r="2817" spans="1:50" hidden="1" x14ac:dyDescent="0.25">
      <c r="A2817" t="str">
        <f>INDEX('Community ID'!B:B,MATCH(M2817,'Community ID'!A:A,0))</f>
        <v>El Chorro</v>
      </c>
      <c r="B2817" t="str">
        <f>INDEX('Community ID'!$K:$K,MATCH('Environmental Data'!$N2817,'Community ID'!J:J,0))</f>
        <v>Constanza</v>
      </c>
      <c r="D2817" t="s">
        <v>8469</v>
      </c>
      <c r="G2817" t="s">
        <v>173</v>
      </c>
      <c r="K2817" t="s">
        <v>132</v>
      </c>
      <c r="L2817" t="s">
        <v>118</v>
      </c>
      <c r="M2817" t="s">
        <v>5326</v>
      </c>
      <c r="N2817" t="s">
        <v>97</v>
      </c>
      <c r="O2817" t="s">
        <v>53</v>
      </c>
      <c r="T2817" t="s">
        <v>8404</v>
      </c>
      <c r="U2817" t="s">
        <v>56</v>
      </c>
      <c r="V2817">
        <v>18.908840600000001</v>
      </c>
      <c r="W2817">
        <v>-70.747883700000003</v>
      </c>
      <c r="X2817" t="s">
        <v>82</v>
      </c>
      <c r="Y2817" t="s">
        <v>82</v>
      </c>
      <c r="Z2817" t="s">
        <v>58</v>
      </c>
      <c r="AA2817" t="s">
        <v>84</v>
      </c>
      <c r="AC2817" t="s">
        <v>60</v>
      </c>
      <c r="AD2817" t="s">
        <v>156</v>
      </c>
      <c r="AE2817" t="s">
        <v>176</v>
      </c>
      <c r="AF2817" t="s">
        <v>111</v>
      </c>
      <c r="AG2817" t="s">
        <v>621</v>
      </c>
      <c r="AH2817" t="s">
        <v>621</v>
      </c>
      <c r="AI2817" t="s">
        <v>8397</v>
      </c>
      <c r="AJ2817">
        <v>1</v>
      </c>
      <c r="AK2817" t="s">
        <v>326</v>
      </c>
      <c r="AL2817">
        <v>2</v>
      </c>
      <c r="AM2817">
        <v>1</v>
      </c>
      <c r="AN2817" t="s">
        <v>60</v>
      </c>
      <c r="AT2817" s="1">
        <v>43411</v>
      </c>
      <c r="AU2817" t="s">
        <v>13422</v>
      </c>
      <c r="AW2817" t="s">
        <v>71</v>
      </c>
      <c r="AX2817" t="s">
        <v>72</v>
      </c>
    </row>
    <row r="2818" spans="1:50" hidden="1" x14ac:dyDescent="0.25">
      <c r="A2818" t="str">
        <f>INDEX('Community ID'!B:B,MATCH(M2818,'Community ID'!A:A,0))</f>
        <v>El Chorro</v>
      </c>
      <c r="B2818" t="str">
        <f>INDEX('Community ID'!$K:$K,MATCH('Environmental Data'!$N2818,'Community ID'!J:J,0))</f>
        <v>Constanza</v>
      </c>
      <c r="D2818" t="s">
        <v>8470</v>
      </c>
      <c r="F2818" t="s">
        <v>7900</v>
      </c>
      <c r="G2818" t="s">
        <v>173</v>
      </c>
      <c r="H2818" s="1">
        <v>22163</v>
      </c>
      <c r="I2818">
        <v>61</v>
      </c>
      <c r="K2818" t="s">
        <v>76</v>
      </c>
      <c r="L2818" t="s">
        <v>7769</v>
      </c>
      <c r="M2818" t="s">
        <v>5510</v>
      </c>
      <c r="N2818" t="s">
        <v>97</v>
      </c>
      <c r="O2818" t="s">
        <v>147</v>
      </c>
      <c r="T2818" t="s">
        <v>7771</v>
      </c>
      <c r="U2818" t="s">
        <v>56</v>
      </c>
      <c r="V2818">
        <v>18.904918497445902</v>
      </c>
      <c r="W2818">
        <v>-70.758230499989097</v>
      </c>
      <c r="X2818" t="s">
        <v>82</v>
      </c>
      <c r="Y2818" t="s">
        <v>82</v>
      </c>
      <c r="Z2818" t="s">
        <v>58</v>
      </c>
      <c r="AA2818" t="s">
        <v>84</v>
      </c>
      <c r="AC2818" t="s">
        <v>60</v>
      </c>
      <c r="AD2818" t="s">
        <v>156</v>
      </c>
      <c r="AE2818" t="s">
        <v>176</v>
      </c>
      <c r="AF2818" t="s">
        <v>63</v>
      </c>
      <c r="AG2818" t="s">
        <v>621</v>
      </c>
      <c r="AH2818" t="s">
        <v>621</v>
      </c>
      <c r="AI2818" t="s">
        <v>8471</v>
      </c>
      <c r="AJ2818">
        <v>1</v>
      </c>
      <c r="AK2818" t="s">
        <v>8472</v>
      </c>
      <c r="AL2818">
        <v>5</v>
      </c>
      <c r="AM2818">
        <v>1</v>
      </c>
      <c r="AN2818" t="s">
        <v>60</v>
      </c>
      <c r="AT2818" s="1">
        <v>43411</v>
      </c>
      <c r="AU2818" t="s">
        <v>13423</v>
      </c>
      <c r="AW2818" t="s">
        <v>71</v>
      </c>
      <c r="AX2818" t="s">
        <v>72</v>
      </c>
    </row>
    <row r="2819" spans="1:50" hidden="1" x14ac:dyDescent="0.25">
      <c r="A2819" t="str">
        <f>INDEX('Community ID'!B:B,MATCH(M2819,'Community ID'!A:A,0))</f>
        <v>El Chorro</v>
      </c>
      <c r="B2819" t="str">
        <f>INDEX('Community ID'!$K:$K,MATCH('Environmental Data'!$N2819,'Community ID'!J:J,0))</f>
        <v>Constanza</v>
      </c>
      <c r="D2819" t="s">
        <v>8473</v>
      </c>
      <c r="G2819" t="s">
        <v>173</v>
      </c>
      <c r="K2819" t="s">
        <v>76</v>
      </c>
      <c r="L2819" t="s">
        <v>548</v>
      </c>
      <c r="M2819" t="s">
        <v>5510</v>
      </c>
      <c r="N2819" t="s">
        <v>97</v>
      </c>
      <c r="O2819" t="s">
        <v>98</v>
      </c>
      <c r="T2819" t="s">
        <v>8404</v>
      </c>
      <c r="U2819" t="s">
        <v>56</v>
      </c>
      <c r="V2819">
        <v>18.908840600000001</v>
      </c>
      <c r="W2819">
        <v>-70.747883700000003</v>
      </c>
      <c r="X2819" t="s">
        <v>82</v>
      </c>
      <c r="Y2819" t="s">
        <v>82</v>
      </c>
      <c r="Z2819" t="s">
        <v>58</v>
      </c>
      <c r="AA2819" t="s">
        <v>155</v>
      </c>
      <c r="AC2819" t="s">
        <v>60</v>
      </c>
      <c r="AD2819" t="s">
        <v>156</v>
      </c>
      <c r="AE2819" t="s">
        <v>176</v>
      </c>
      <c r="AF2819" t="s">
        <v>111</v>
      </c>
      <c r="AG2819" t="s">
        <v>621</v>
      </c>
      <c r="AH2819" t="s">
        <v>621</v>
      </c>
      <c r="AI2819" t="s">
        <v>8397</v>
      </c>
      <c r="AJ2819">
        <v>1</v>
      </c>
      <c r="AK2819" t="s">
        <v>326</v>
      </c>
      <c r="AL2819">
        <v>3</v>
      </c>
      <c r="AM2819">
        <v>0</v>
      </c>
      <c r="AN2819" t="s">
        <v>60</v>
      </c>
      <c r="AT2819" s="1">
        <v>43411</v>
      </c>
      <c r="AU2819" t="s">
        <v>13424</v>
      </c>
      <c r="AW2819" t="s">
        <v>71</v>
      </c>
      <c r="AX2819" t="s">
        <v>72</v>
      </c>
    </row>
    <row r="2820" spans="1:50" hidden="1" x14ac:dyDescent="0.25">
      <c r="A2820" t="str">
        <f>INDEX('Community ID'!B:B,MATCH(M2820,'Community ID'!A:A,0))</f>
        <v>El Chorro</v>
      </c>
      <c r="B2820" t="str">
        <f>INDEX('Community ID'!$K:$K,MATCH('Environmental Data'!$N2820,'Community ID'!J:J,0))</f>
        <v>Constanza</v>
      </c>
      <c r="D2820" t="s">
        <v>8474</v>
      </c>
      <c r="G2820" t="s">
        <v>173</v>
      </c>
      <c r="K2820" t="s">
        <v>76</v>
      </c>
      <c r="L2820" t="s">
        <v>127</v>
      </c>
      <c r="M2820" t="s">
        <v>5510</v>
      </c>
      <c r="N2820" t="s">
        <v>97</v>
      </c>
      <c r="O2820" t="s">
        <v>53</v>
      </c>
      <c r="T2820" t="s">
        <v>8404</v>
      </c>
      <c r="U2820" t="s">
        <v>56</v>
      </c>
      <c r="V2820">
        <v>18.901467100000001</v>
      </c>
      <c r="W2820">
        <v>-70.757755200000005</v>
      </c>
      <c r="X2820" s="3">
        <v>44326</v>
      </c>
      <c r="Y2820" s="3">
        <v>44326</v>
      </c>
      <c r="Z2820" t="s">
        <v>58</v>
      </c>
      <c r="AA2820" t="s">
        <v>155</v>
      </c>
      <c r="AC2820" t="s">
        <v>60</v>
      </c>
      <c r="AD2820" t="s">
        <v>156</v>
      </c>
      <c r="AE2820" t="s">
        <v>176</v>
      </c>
      <c r="AF2820" t="s">
        <v>111</v>
      </c>
      <c r="AG2820" t="s">
        <v>621</v>
      </c>
      <c r="AH2820" t="s">
        <v>621</v>
      </c>
      <c r="AI2820" t="s">
        <v>5343</v>
      </c>
      <c r="AJ2820">
        <v>1</v>
      </c>
      <c r="AK2820" t="s">
        <v>884</v>
      </c>
      <c r="AL2820">
        <v>2</v>
      </c>
      <c r="AM2820">
        <v>0</v>
      </c>
      <c r="AN2820" t="s">
        <v>61</v>
      </c>
      <c r="AT2820" s="1">
        <v>43411</v>
      </c>
      <c r="AU2820" t="s">
        <v>13425</v>
      </c>
      <c r="AW2820" t="s">
        <v>71</v>
      </c>
      <c r="AX2820" t="s">
        <v>72</v>
      </c>
    </row>
    <row r="2821" spans="1:50" hidden="1" x14ac:dyDescent="0.25">
      <c r="A2821" t="str">
        <f>INDEX('Community ID'!B:B,MATCH(M2821,'Community ID'!A:A,0))</f>
        <v>El Chorro</v>
      </c>
      <c r="B2821" t="str">
        <f>INDEX('Community ID'!$K:$K,MATCH('Environmental Data'!$N2821,'Community ID'!J:J,0))</f>
        <v>Constanza</v>
      </c>
      <c r="D2821" t="s">
        <v>8475</v>
      </c>
      <c r="F2821" t="s">
        <v>1143</v>
      </c>
      <c r="G2821" t="s">
        <v>151</v>
      </c>
      <c r="K2821" t="s">
        <v>76</v>
      </c>
      <c r="L2821" t="s">
        <v>548</v>
      </c>
      <c r="M2821" t="s">
        <v>5510</v>
      </c>
      <c r="N2821" t="s">
        <v>97</v>
      </c>
      <c r="O2821" t="s">
        <v>53</v>
      </c>
      <c r="T2821" t="s">
        <v>8404</v>
      </c>
      <c r="U2821" t="s">
        <v>56</v>
      </c>
      <c r="V2821">
        <v>18.901438800000001</v>
      </c>
      <c r="W2821">
        <v>-70.755313099999995</v>
      </c>
      <c r="X2821" s="3">
        <v>44326</v>
      </c>
      <c r="Y2821" s="3">
        <v>44326</v>
      </c>
      <c r="Z2821" t="s">
        <v>58</v>
      </c>
      <c r="AA2821" t="s">
        <v>155</v>
      </c>
      <c r="AC2821" t="s">
        <v>60</v>
      </c>
      <c r="AD2821" t="s">
        <v>156</v>
      </c>
      <c r="AF2821" t="s">
        <v>111</v>
      </c>
      <c r="AG2821" t="s">
        <v>621</v>
      </c>
      <c r="AH2821" t="s">
        <v>621</v>
      </c>
      <c r="AI2821" t="s">
        <v>8397</v>
      </c>
      <c r="AJ2821">
        <v>1</v>
      </c>
      <c r="AK2821" t="s">
        <v>326</v>
      </c>
      <c r="AL2821">
        <v>2</v>
      </c>
      <c r="AM2821">
        <v>0</v>
      </c>
      <c r="AN2821" t="s">
        <v>61</v>
      </c>
      <c r="AT2821" s="1">
        <v>43411</v>
      </c>
      <c r="AU2821" t="s">
        <v>13426</v>
      </c>
      <c r="AW2821" t="s">
        <v>71</v>
      </c>
      <c r="AX2821" t="s">
        <v>72</v>
      </c>
    </row>
    <row r="2822" spans="1:50" hidden="1" x14ac:dyDescent="0.25">
      <c r="A2822" t="str">
        <f>INDEX('Community ID'!B:B,MATCH(M2822,'Community ID'!A:A,0))</f>
        <v>El Chorro</v>
      </c>
      <c r="B2822" t="str">
        <f>INDEX('Community ID'!$K:$K,MATCH('Environmental Data'!$N2822,'Community ID'!J:J,0))</f>
        <v>Constanza</v>
      </c>
      <c r="D2822" t="s">
        <v>8476</v>
      </c>
      <c r="G2822" t="s">
        <v>151</v>
      </c>
      <c r="K2822" t="s">
        <v>76</v>
      </c>
      <c r="L2822" t="s">
        <v>1223</v>
      </c>
      <c r="M2822" t="s">
        <v>5326</v>
      </c>
      <c r="N2822" t="s">
        <v>97</v>
      </c>
      <c r="O2822" t="s">
        <v>98</v>
      </c>
      <c r="T2822" t="s">
        <v>8404</v>
      </c>
      <c r="U2822" t="s">
        <v>56</v>
      </c>
      <c r="V2822">
        <v>18.9016819</v>
      </c>
      <c r="W2822">
        <v>-70.754225300000002</v>
      </c>
      <c r="X2822" s="3">
        <v>44198</v>
      </c>
      <c r="Y2822" t="s">
        <v>275</v>
      </c>
      <c r="Z2822" t="s">
        <v>58</v>
      </c>
      <c r="AA2822" t="s">
        <v>84</v>
      </c>
      <c r="AC2822" t="s">
        <v>60</v>
      </c>
      <c r="AD2822" t="s">
        <v>156</v>
      </c>
      <c r="AE2822" t="s">
        <v>176</v>
      </c>
      <c r="AF2822" t="s">
        <v>111</v>
      </c>
      <c r="AG2822" t="s">
        <v>621</v>
      </c>
      <c r="AH2822" t="s">
        <v>621</v>
      </c>
      <c r="AI2822" t="s">
        <v>5343</v>
      </c>
      <c r="AJ2822">
        <v>1</v>
      </c>
      <c r="AK2822" t="s">
        <v>326</v>
      </c>
      <c r="AL2822">
        <v>2</v>
      </c>
      <c r="AM2822">
        <v>0</v>
      </c>
      <c r="AN2822" t="s">
        <v>60</v>
      </c>
      <c r="AT2822" s="1">
        <v>43411</v>
      </c>
      <c r="AU2822" t="s">
        <v>13427</v>
      </c>
      <c r="AW2822" t="s">
        <v>71</v>
      </c>
      <c r="AX2822" t="s">
        <v>72</v>
      </c>
    </row>
    <row r="2823" spans="1:50" hidden="1" x14ac:dyDescent="0.25">
      <c r="A2823" t="str">
        <f>INDEX('Community ID'!B:B,MATCH(M2823,'Community ID'!A:A,0))</f>
        <v>La Calle Primera</v>
      </c>
      <c r="B2823" t="str">
        <f>INDEX('Community ID'!$K:$K,MATCH('Environmental Data'!$N2823,'Community ID'!J:J,0))</f>
        <v>Constanza</v>
      </c>
      <c r="D2823" t="s">
        <v>8477</v>
      </c>
      <c r="G2823" t="s">
        <v>173</v>
      </c>
      <c r="H2823" s="1">
        <v>25810</v>
      </c>
      <c r="I2823">
        <v>51</v>
      </c>
      <c r="K2823" t="s">
        <v>117</v>
      </c>
      <c r="M2823" t="s">
        <v>7830</v>
      </c>
      <c r="N2823" t="s">
        <v>1202</v>
      </c>
      <c r="O2823" t="s">
        <v>542</v>
      </c>
      <c r="Q2823" t="s">
        <v>7837</v>
      </c>
      <c r="R2823" t="s">
        <v>7837</v>
      </c>
      <c r="T2823" t="s">
        <v>7795</v>
      </c>
      <c r="U2823" t="s">
        <v>56</v>
      </c>
      <c r="V2823">
        <v>18.9008483</v>
      </c>
      <c r="W2823">
        <v>-70.739706600000005</v>
      </c>
      <c r="X2823" t="s">
        <v>82</v>
      </c>
      <c r="Y2823" t="s">
        <v>275</v>
      </c>
      <c r="Z2823" t="s">
        <v>83</v>
      </c>
      <c r="AA2823" t="s">
        <v>155</v>
      </c>
      <c r="AC2823" t="s">
        <v>60</v>
      </c>
      <c r="AD2823" t="s">
        <v>156</v>
      </c>
      <c r="AE2823" t="s">
        <v>176</v>
      </c>
      <c r="AF2823" t="s">
        <v>63</v>
      </c>
      <c r="AJ2823">
        <v>1</v>
      </c>
      <c r="AK2823" t="s">
        <v>7833</v>
      </c>
      <c r="AL2823">
        <v>9</v>
      </c>
      <c r="AM2823">
        <v>0</v>
      </c>
      <c r="AN2823" t="s">
        <v>61</v>
      </c>
      <c r="AT2823" s="1">
        <v>43401</v>
      </c>
      <c r="AU2823" t="s">
        <v>13428</v>
      </c>
      <c r="AW2823" t="s">
        <v>71</v>
      </c>
      <c r="AX2823" t="s">
        <v>72</v>
      </c>
    </row>
    <row r="2824" spans="1:50" hidden="1" x14ac:dyDescent="0.25">
      <c r="A2824" t="str">
        <f>INDEX('Community ID'!B:B,MATCH(M2824,'Community ID'!A:A,0))</f>
        <v>La Calle Primera</v>
      </c>
      <c r="B2824" t="str">
        <f>INDEX('Community ID'!$K:$K,MATCH('Environmental Data'!$N2824,'Community ID'!J:J,0))</f>
        <v>Constanza</v>
      </c>
      <c r="D2824" t="s">
        <v>8478</v>
      </c>
      <c r="G2824" t="s">
        <v>151</v>
      </c>
      <c r="H2824" s="1">
        <v>26663</v>
      </c>
      <c r="I2824">
        <v>49</v>
      </c>
      <c r="K2824" t="s">
        <v>117</v>
      </c>
      <c r="M2824" t="s">
        <v>7830</v>
      </c>
      <c r="N2824" t="s">
        <v>79</v>
      </c>
      <c r="O2824" t="s">
        <v>542</v>
      </c>
      <c r="Q2824" t="s">
        <v>7837</v>
      </c>
      <c r="R2824" t="s">
        <v>7837</v>
      </c>
      <c r="T2824" t="s">
        <v>7795</v>
      </c>
      <c r="U2824" t="s">
        <v>56</v>
      </c>
      <c r="V2824">
        <v>18.9008483</v>
      </c>
      <c r="W2824">
        <v>-70.739706600000005</v>
      </c>
      <c r="X2824" t="s">
        <v>82</v>
      </c>
      <c r="Y2824" t="s">
        <v>275</v>
      </c>
      <c r="Z2824" t="s">
        <v>83</v>
      </c>
      <c r="AA2824" t="s">
        <v>155</v>
      </c>
      <c r="AC2824" t="s">
        <v>60</v>
      </c>
      <c r="AD2824" t="s">
        <v>156</v>
      </c>
      <c r="AE2824" t="s">
        <v>176</v>
      </c>
      <c r="AF2824" t="s">
        <v>63</v>
      </c>
      <c r="AJ2824">
        <v>1</v>
      </c>
      <c r="AK2824" t="s">
        <v>7833</v>
      </c>
      <c r="AL2824">
        <v>9</v>
      </c>
      <c r="AM2824">
        <v>0</v>
      </c>
      <c r="AN2824" t="s">
        <v>61</v>
      </c>
      <c r="AT2824" s="1">
        <v>43401</v>
      </c>
      <c r="AU2824" t="s">
        <v>13429</v>
      </c>
      <c r="AW2824" t="s">
        <v>71</v>
      </c>
      <c r="AX2824" t="s">
        <v>72</v>
      </c>
    </row>
    <row r="2825" spans="1:50" hidden="1" x14ac:dyDescent="0.25">
      <c r="A2825" t="str">
        <f>INDEX('Community ID'!B:B,MATCH(M2825,'Community ID'!A:A,0))</f>
        <v>La Calle Primera</v>
      </c>
      <c r="B2825" t="str">
        <f>INDEX('Community ID'!$K:$K,MATCH('Environmental Data'!$N2825,'Community ID'!J:J,0))</f>
        <v>Constanza</v>
      </c>
      <c r="D2825" t="s">
        <v>8479</v>
      </c>
      <c r="G2825" t="s">
        <v>151</v>
      </c>
      <c r="H2825" s="1">
        <v>21853</v>
      </c>
      <c r="I2825">
        <v>62</v>
      </c>
      <c r="K2825" t="s">
        <v>132</v>
      </c>
      <c r="M2825" t="s">
        <v>7830</v>
      </c>
      <c r="N2825" t="s">
        <v>1202</v>
      </c>
      <c r="O2825" t="s">
        <v>542</v>
      </c>
      <c r="Q2825" t="s">
        <v>7837</v>
      </c>
      <c r="R2825" t="s">
        <v>7837</v>
      </c>
      <c r="T2825" t="s">
        <v>7795</v>
      </c>
      <c r="U2825" t="s">
        <v>56</v>
      </c>
      <c r="V2825">
        <v>18.9008483</v>
      </c>
      <c r="W2825">
        <v>-70.739706600000005</v>
      </c>
      <c r="X2825" t="s">
        <v>82</v>
      </c>
      <c r="Y2825" t="s">
        <v>82</v>
      </c>
      <c r="Z2825" t="s">
        <v>83</v>
      </c>
      <c r="AA2825" t="s">
        <v>155</v>
      </c>
      <c r="AC2825" t="s">
        <v>60</v>
      </c>
      <c r="AD2825" t="s">
        <v>156</v>
      </c>
      <c r="AE2825" t="s">
        <v>176</v>
      </c>
      <c r="AF2825" t="s">
        <v>63</v>
      </c>
      <c r="AG2825" t="s">
        <v>8480</v>
      </c>
      <c r="AI2825" t="s">
        <v>8481</v>
      </c>
      <c r="AJ2825">
        <v>1</v>
      </c>
      <c r="AK2825" t="s">
        <v>7833</v>
      </c>
      <c r="AL2825">
        <v>7</v>
      </c>
      <c r="AM2825">
        <v>0</v>
      </c>
      <c r="AN2825" t="s">
        <v>61</v>
      </c>
      <c r="AT2825" s="1">
        <v>43401</v>
      </c>
      <c r="AU2825" t="s">
        <v>13430</v>
      </c>
      <c r="AW2825" t="s">
        <v>71</v>
      </c>
      <c r="AX2825" t="s">
        <v>72</v>
      </c>
    </row>
    <row r="2826" spans="1:50" hidden="1" x14ac:dyDescent="0.25">
      <c r="A2826" t="str">
        <f>INDEX('Community ID'!B:B,MATCH(M2826,'Community ID'!A:A,0))</f>
        <v>Barrio Las Flores</v>
      </c>
      <c r="B2826" t="str">
        <f>INDEX('Community ID'!$K:$K,MATCH('Environmental Data'!$N2826,'Community ID'!J:J,0))</f>
        <v>Constanza</v>
      </c>
      <c r="D2826" t="s">
        <v>8482</v>
      </c>
      <c r="G2826" t="s">
        <v>173</v>
      </c>
      <c r="H2826" s="1">
        <v>35406</v>
      </c>
      <c r="I2826">
        <v>25</v>
      </c>
      <c r="K2826" t="s">
        <v>132</v>
      </c>
      <c r="L2826" t="s">
        <v>127</v>
      </c>
      <c r="M2826" t="s">
        <v>3020</v>
      </c>
      <c r="N2826" t="s">
        <v>97</v>
      </c>
      <c r="O2826" t="s">
        <v>98</v>
      </c>
      <c r="Q2826" t="s">
        <v>8483</v>
      </c>
      <c r="T2826" t="s">
        <v>6658</v>
      </c>
      <c r="U2826" t="s">
        <v>56</v>
      </c>
      <c r="V2826">
        <v>18.915570800000001</v>
      </c>
      <c r="W2826">
        <v>-70.746037000000001</v>
      </c>
      <c r="X2826" s="3">
        <v>44198</v>
      </c>
      <c r="Y2826" s="3">
        <v>44198</v>
      </c>
      <c r="Z2826" t="s">
        <v>83</v>
      </c>
      <c r="AA2826" t="s">
        <v>155</v>
      </c>
      <c r="AC2826" t="s">
        <v>60</v>
      </c>
      <c r="AD2826" t="s">
        <v>156</v>
      </c>
      <c r="AE2826" t="s">
        <v>176</v>
      </c>
      <c r="AF2826" t="s">
        <v>63</v>
      </c>
      <c r="AG2826" t="s">
        <v>1052</v>
      </c>
      <c r="AI2826" t="s">
        <v>326</v>
      </c>
      <c r="AJ2826">
        <v>1</v>
      </c>
      <c r="AK2826" t="s">
        <v>66</v>
      </c>
      <c r="AL2826">
        <v>3</v>
      </c>
      <c r="AM2826">
        <v>1</v>
      </c>
      <c r="AN2826" t="s">
        <v>60</v>
      </c>
      <c r="AT2826" s="1">
        <v>43401</v>
      </c>
      <c r="AU2826" t="s">
        <v>13431</v>
      </c>
      <c r="AW2826" t="s">
        <v>71</v>
      </c>
      <c r="AX2826" t="s">
        <v>72</v>
      </c>
    </row>
    <row r="2827" spans="1:50" hidden="1" x14ac:dyDescent="0.25">
      <c r="A2827" t="str">
        <f>INDEX('Community ID'!B:B,MATCH(M2827,'Community ID'!A:A,0))</f>
        <v>Barrio Las Flores</v>
      </c>
      <c r="B2827" t="str">
        <f>INDEX('Community ID'!$K:$K,MATCH('Environmental Data'!$N2827,'Community ID'!J:J,0))</f>
        <v>Constanza</v>
      </c>
      <c r="D2827" t="s">
        <v>8484</v>
      </c>
      <c r="F2827" t="s">
        <v>8485</v>
      </c>
      <c r="G2827" t="s">
        <v>173</v>
      </c>
      <c r="H2827" s="1">
        <v>27195</v>
      </c>
      <c r="I2827">
        <v>47</v>
      </c>
      <c r="J2827">
        <v>8299879383</v>
      </c>
      <c r="K2827" t="s">
        <v>76</v>
      </c>
      <c r="L2827" t="s">
        <v>127</v>
      </c>
      <c r="M2827" t="s">
        <v>3020</v>
      </c>
      <c r="N2827" t="s">
        <v>97</v>
      </c>
      <c r="O2827" t="s">
        <v>98</v>
      </c>
      <c r="Q2827" t="s">
        <v>134</v>
      </c>
      <c r="S2827">
        <v>5300272498</v>
      </c>
      <c r="T2827" t="s">
        <v>6658</v>
      </c>
      <c r="U2827" t="s">
        <v>56</v>
      </c>
      <c r="V2827">
        <v>18.914403799999999</v>
      </c>
      <c r="W2827">
        <v>-70.746274299999996</v>
      </c>
      <c r="X2827" t="s">
        <v>82</v>
      </c>
      <c r="Y2827" t="s">
        <v>82</v>
      </c>
      <c r="Z2827" t="s">
        <v>58</v>
      </c>
      <c r="AA2827" t="s">
        <v>155</v>
      </c>
      <c r="AC2827" t="s">
        <v>60</v>
      </c>
      <c r="AD2827" t="s">
        <v>156</v>
      </c>
      <c r="AE2827" t="s">
        <v>176</v>
      </c>
      <c r="AF2827" t="s">
        <v>63</v>
      </c>
      <c r="AG2827" t="s">
        <v>8486</v>
      </c>
      <c r="AI2827" t="s">
        <v>326</v>
      </c>
      <c r="AJ2827">
        <v>1</v>
      </c>
      <c r="AK2827" t="s">
        <v>66</v>
      </c>
      <c r="AL2827">
        <v>3</v>
      </c>
      <c r="AM2827">
        <v>1</v>
      </c>
      <c r="AN2827" t="s">
        <v>60</v>
      </c>
      <c r="AT2827" s="1">
        <v>43401</v>
      </c>
      <c r="AU2827" t="s">
        <v>13432</v>
      </c>
      <c r="AW2827" t="s">
        <v>71</v>
      </c>
      <c r="AX2827" t="s">
        <v>72</v>
      </c>
    </row>
    <row r="2828" spans="1:50" hidden="1" x14ac:dyDescent="0.25">
      <c r="A2828" t="str">
        <f>INDEX('Community ID'!B:B,MATCH(M2828,'Community ID'!A:A,0))</f>
        <v>Barrio Las Flores</v>
      </c>
      <c r="B2828" t="str">
        <f>INDEX('Community ID'!$K:$K,MATCH('Environmental Data'!$N2828,'Community ID'!J:J,0))</f>
        <v>Constanza</v>
      </c>
      <c r="D2828" t="s">
        <v>8487</v>
      </c>
      <c r="F2828" t="s">
        <v>8488</v>
      </c>
      <c r="G2828" t="s">
        <v>151</v>
      </c>
      <c r="H2828" s="1">
        <v>15504</v>
      </c>
      <c r="I2828">
        <v>79</v>
      </c>
      <c r="K2828" t="s">
        <v>76</v>
      </c>
      <c r="M2828" t="s">
        <v>3020</v>
      </c>
      <c r="N2828" t="s">
        <v>97</v>
      </c>
      <c r="O2828" t="s">
        <v>98</v>
      </c>
      <c r="Q2828" t="s">
        <v>134</v>
      </c>
      <c r="S2828">
        <v>5300253373</v>
      </c>
      <c r="T2828" t="s">
        <v>6658</v>
      </c>
      <c r="U2828" t="s">
        <v>56</v>
      </c>
      <c r="V2828">
        <v>18.914737200000001</v>
      </c>
      <c r="W2828">
        <v>-70.746512100000004</v>
      </c>
      <c r="X2828" s="3">
        <v>44326</v>
      </c>
      <c r="Y2828" s="3">
        <v>44326</v>
      </c>
      <c r="Z2828" t="s">
        <v>83</v>
      </c>
      <c r="AA2828" t="s">
        <v>84</v>
      </c>
      <c r="AC2828" t="s">
        <v>61</v>
      </c>
      <c r="AD2828" t="s">
        <v>156</v>
      </c>
      <c r="AE2828" t="s">
        <v>176</v>
      </c>
      <c r="AF2828" t="s">
        <v>111</v>
      </c>
      <c r="AG2828" t="s">
        <v>135</v>
      </c>
      <c r="AI2828" t="s">
        <v>8489</v>
      </c>
      <c r="AJ2828">
        <v>1</v>
      </c>
      <c r="AK2828" t="s">
        <v>66</v>
      </c>
      <c r="AL2828">
        <v>6</v>
      </c>
      <c r="AM2828">
        <v>1</v>
      </c>
      <c r="AN2828" t="s">
        <v>60</v>
      </c>
      <c r="AT2828" s="1">
        <v>43401</v>
      </c>
      <c r="AU2828" t="s">
        <v>13433</v>
      </c>
      <c r="AW2828" t="s">
        <v>71</v>
      </c>
      <c r="AX2828" t="s">
        <v>72</v>
      </c>
    </row>
    <row r="2829" spans="1:50" hidden="1" x14ac:dyDescent="0.25">
      <c r="A2829" t="str">
        <f>INDEX('Community ID'!B:B,MATCH(M2829,'Community ID'!A:A,0))</f>
        <v>La Calle Primera</v>
      </c>
      <c r="B2829" t="str">
        <f>INDEX('Community ID'!$K:$K,MATCH('Environmental Data'!$N2829,'Community ID'!J:J,0))</f>
        <v>Constanza</v>
      </c>
      <c r="D2829" t="s">
        <v>8490</v>
      </c>
      <c r="G2829" t="s">
        <v>173</v>
      </c>
      <c r="H2829" s="1">
        <v>33301</v>
      </c>
      <c r="I2829">
        <v>30</v>
      </c>
      <c r="K2829" t="s">
        <v>76</v>
      </c>
      <c r="M2829" t="s">
        <v>7786</v>
      </c>
      <c r="N2829" t="s">
        <v>97</v>
      </c>
      <c r="O2829" t="s">
        <v>311</v>
      </c>
      <c r="T2829" t="s">
        <v>7795</v>
      </c>
      <c r="U2829" t="s">
        <v>56</v>
      </c>
      <c r="V2829">
        <v>18.9008483</v>
      </c>
      <c r="W2829">
        <v>-70.739706600000005</v>
      </c>
      <c r="X2829" t="s">
        <v>275</v>
      </c>
      <c r="Y2829" t="s">
        <v>275</v>
      </c>
      <c r="Z2829" t="s">
        <v>83</v>
      </c>
      <c r="AA2829" t="s">
        <v>155</v>
      </c>
      <c r="AC2829" t="s">
        <v>60</v>
      </c>
      <c r="AD2829" t="s">
        <v>156</v>
      </c>
      <c r="AE2829" t="s">
        <v>176</v>
      </c>
      <c r="AF2829" t="s">
        <v>63</v>
      </c>
      <c r="AG2829" t="s">
        <v>8491</v>
      </c>
      <c r="AH2829" t="s">
        <v>8492</v>
      </c>
      <c r="AI2829" t="s">
        <v>7877</v>
      </c>
      <c r="AJ2829">
        <v>2</v>
      </c>
      <c r="AK2829" t="s">
        <v>8493</v>
      </c>
      <c r="AL2829">
        <v>9</v>
      </c>
      <c r="AM2829">
        <v>0</v>
      </c>
      <c r="AN2829" t="s">
        <v>61</v>
      </c>
      <c r="AT2829" s="1">
        <v>43401</v>
      </c>
      <c r="AU2829" t="s">
        <v>13434</v>
      </c>
      <c r="AW2829" t="s">
        <v>71</v>
      </c>
      <c r="AX2829" t="s">
        <v>72</v>
      </c>
    </row>
    <row r="2830" spans="1:50" hidden="1" x14ac:dyDescent="0.25">
      <c r="A2830" t="str">
        <f>INDEX('Community ID'!B:B,MATCH(M2830,'Community ID'!A:A,0))</f>
        <v>Barrio Las Flores</v>
      </c>
      <c r="B2830" t="str">
        <f>INDEX('Community ID'!$K:$K,MATCH('Environmental Data'!$N2830,'Community ID'!J:J,0))</f>
        <v>Constanza</v>
      </c>
      <c r="D2830" t="s">
        <v>8494</v>
      </c>
      <c r="G2830" t="s">
        <v>173</v>
      </c>
      <c r="H2830" s="1">
        <v>36704</v>
      </c>
      <c r="I2830">
        <v>21</v>
      </c>
      <c r="J2830">
        <v>8297016344</v>
      </c>
      <c r="K2830" t="s">
        <v>132</v>
      </c>
      <c r="M2830" t="s">
        <v>3020</v>
      </c>
      <c r="N2830" t="s">
        <v>97</v>
      </c>
      <c r="O2830" t="s">
        <v>98</v>
      </c>
      <c r="Q2830" t="s">
        <v>134</v>
      </c>
      <c r="S2830">
        <v>40211671074</v>
      </c>
      <c r="T2830" t="s">
        <v>6658</v>
      </c>
      <c r="U2830" t="s">
        <v>56</v>
      </c>
      <c r="V2830">
        <v>18.9149949</v>
      </c>
      <c r="W2830">
        <v>-70.745452200000003</v>
      </c>
      <c r="X2830" t="s">
        <v>82</v>
      </c>
      <c r="Y2830" s="3">
        <v>44259</v>
      </c>
      <c r="Z2830" t="s">
        <v>166</v>
      </c>
      <c r="AA2830" t="s">
        <v>155</v>
      </c>
      <c r="AC2830" t="s">
        <v>60</v>
      </c>
      <c r="AD2830" t="s">
        <v>156</v>
      </c>
      <c r="AE2830" t="s">
        <v>157</v>
      </c>
      <c r="AF2830" t="s">
        <v>111</v>
      </c>
      <c r="AG2830" t="s">
        <v>135</v>
      </c>
      <c r="AI2830" t="s">
        <v>1122</v>
      </c>
      <c r="AJ2830">
        <v>1</v>
      </c>
      <c r="AK2830" t="s">
        <v>66</v>
      </c>
      <c r="AL2830">
        <v>2</v>
      </c>
      <c r="AM2830">
        <v>0</v>
      </c>
      <c r="AN2830" t="s">
        <v>61</v>
      </c>
      <c r="AT2830" s="1">
        <v>43401</v>
      </c>
      <c r="AU2830" t="s">
        <v>13435</v>
      </c>
      <c r="AW2830" t="s">
        <v>71</v>
      </c>
      <c r="AX2830" t="s">
        <v>72</v>
      </c>
    </row>
    <row r="2831" spans="1:50" hidden="1" x14ac:dyDescent="0.25">
      <c r="A2831" t="str">
        <f>INDEX('Community ID'!B:B,MATCH(M2831,'Community ID'!A:A,0))</f>
        <v>La Calle Primera</v>
      </c>
      <c r="B2831" t="str">
        <f>INDEX('Community ID'!$K:$K,MATCH('Environmental Data'!$N2831,'Community ID'!J:J,0))</f>
        <v>Constanza</v>
      </c>
      <c r="D2831" t="s">
        <v>8495</v>
      </c>
      <c r="G2831" t="s">
        <v>151</v>
      </c>
      <c r="K2831" t="s">
        <v>201</v>
      </c>
      <c r="M2831" t="s">
        <v>7794</v>
      </c>
      <c r="N2831" t="s">
        <v>97</v>
      </c>
      <c r="O2831" t="s">
        <v>311</v>
      </c>
      <c r="T2831" t="s">
        <v>7795</v>
      </c>
      <c r="U2831" t="s">
        <v>56</v>
      </c>
      <c r="V2831">
        <v>18.9008483</v>
      </c>
      <c r="W2831">
        <v>-70.739706600000005</v>
      </c>
      <c r="X2831" t="s">
        <v>275</v>
      </c>
      <c r="Y2831" t="s">
        <v>275</v>
      </c>
      <c r="Z2831" t="s">
        <v>83</v>
      </c>
      <c r="AA2831" t="s">
        <v>155</v>
      </c>
      <c r="AC2831" t="s">
        <v>60</v>
      </c>
      <c r="AD2831" t="s">
        <v>156</v>
      </c>
      <c r="AE2831" t="s">
        <v>176</v>
      </c>
      <c r="AF2831" t="s">
        <v>63</v>
      </c>
      <c r="AI2831" t="s">
        <v>638</v>
      </c>
      <c r="AL2831">
        <v>9</v>
      </c>
      <c r="AM2831">
        <v>0</v>
      </c>
      <c r="AN2831" t="s">
        <v>61</v>
      </c>
      <c r="AT2831" s="1">
        <v>43401</v>
      </c>
      <c r="AU2831" t="s">
        <v>13436</v>
      </c>
      <c r="AW2831" t="s">
        <v>71</v>
      </c>
      <c r="AX2831" t="s">
        <v>72</v>
      </c>
    </row>
    <row r="2832" spans="1:50" hidden="1" x14ac:dyDescent="0.25">
      <c r="A2832" t="str">
        <f>INDEX('Community ID'!B:B,MATCH(M2832,'Community ID'!A:A,0))</f>
        <v>Barrio Las Flores</v>
      </c>
      <c r="B2832" t="str">
        <f>INDEX('Community ID'!$K:$K,MATCH('Environmental Data'!$N2832,'Community ID'!J:J,0))</f>
        <v>Constanza</v>
      </c>
      <c r="D2832" t="s">
        <v>8496</v>
      </c>
      <c r="G2832" t="s">
        <v>173</v>
      </c>
      <c r="H2832" s="1">
        <v>36514</v>
      </c>
      <c r="I2832">
        <v>22</v>
      </c>
      <c r="K2832" t="s">
        <v>132</v>
      </c>
      <c r="L2832" t="s">
        <v>127</v>
      </c>
      <c r="M2832" t="s">
        <v>3020</v>
      </c>
      <c r="N2832" t="s">
        <v>97</v>
      </c>
      <c r="O2832" t="s">
        <v>98</v>
      </c>
      <c r="Q2832" t="s">
        <v>134</v>
      </c>
      <c r="T2832" t="s">
        <v>6658</v>
      </c>
      <c r="U2832" t="s">
        <v>56</v>
      </c>
      <c r="V2832">
        <v>18.914975800000001</v>
      </c>
      <c r="W2832">
        <v>-70.7454903</v>
      </c>
      <c r="X2832" s="3">
        <v>44259</v>
      </c>
      <c r="Y2832" s="3">
        <v>44198</v>
      </c>
      <c r="Z2832" t="s">
        <v>83</v>
      </c>
      <c r="AA2832" t="s">
        <v>155</v>
      </c>
      <c r="AC2832" t="s">
        <v>60</v>
      </c>
      <c r="AD2832" t="s">
        <v>156</v>
      </c>
      <c r="AE2832" t="s">
        <v>157</v>
      </c>
      <c r="AF2832" t="s">
        <v>63</v>
      </c>
      <c r="AG2832" t="s">
        <v>135</v>
      </c>
      <c r="AH2832" t="s">
        <v>8497</v>
      </c>
      <c r="AI2832" t="s">
        <v>7664</v>
      </c>
      <c r="AJ2832">
        <v>1</v>
      </c>
      <c r="AK2832" t="s">
        <v>66</v>
      </c>
      <c r="AL2832">
        <v>2</v>
      </c>
      <c r="AM2832">
        <v>0</v>
      </c>
      <c r="AN2832" t="s">
        <v>61</v>
      </c>
      <c r="AT2832" s="1">
        <v>43401</v>
      </c>
      <c r="AU2832" t="s">
        <v>13437</v>
      </c>
      <c r="AW2832" t="s">
        <v>71</v>
      </c>
      <c r="AX2832" t="s">
        <v>72</v>
      </c>
    </row>
    <row r="2833" spans="1:50" hidden="1" x14ac:dyDescent="0.25">
      <c r="A2833" t="str">
        <f>INDEX('Community ID'!B:B,MATCH(M2833,'Community ID'!A:A,0))</f>
        <v>La Calle Primera</v>
      </c>
      <c r="B2833" t="str">
        <f>INDEX('Community ID'!$K:$K,MATCH('Environmental Data'!$N2833,'Community ID'!J:J,0))</f>
        <v>Constanza</v>
      </c>
      <c r="D2833" t="s">
        <v>7793</v>
      </c>
      <c r="G2833" t="s">
        <v>151</v>
      </c>
      <c r="H2833" s="1">
        <v>32889</v>
      </c>
      <c r="I2833">
        <v>31</v>
      </c>
      <c r="K2833" t="s">
        <v>201</v>
      </c>
      <c r="L2833" t="s">
        <v>7789</v>
      </c>
      <c r="M2833" t="s">
        <v>7794</v>
      </c>
      <c r="N2833" t="s">
        <v>97</v>
      </c>
      <c r="O2833" t="s">
        <v>311</v>
      </c>
      <c r="T2833" t="s">
        <v>7795</v>
      </c>
      <c r="U2833" t="s">
        <v>56</v>
      </c>
      <c r="V2833">
        <v>18.9008483</v>
      </c>
      <c r="W2833">
        <v>-70.739706600000005</v>
      </c>
      <c r="X2833" t="s">
        <v>275</v>
      </c>
      <c r="Y2833" t="s">
        <v>275</v>
      </c>
      <c r="Z2833" t="s">
        <v>83</v>
      </c>
      <c r="AA2833" t="s">
        <v>155</v>
      </c>
      <c r="AC2833" t="s">
        <v>60</v>
      </c>
      <c r="AD2833" t="s">
        <v>156</v>
      </c>
      <c r="AE2833" t="s">
        <v>176</v>
      </c>
      <c r="AF2833" t="s">
        <v>63</v>
      </c>
      <c r="AI2833" t="s">
        <v>884</v>
      </c>
      <c r="AL2833">
        <v>9</v>
      </c>
      <c r="AM2833">
        <v>0</v>
      </c>
      <c r="AN2833" t="s">
        <v>61</v>
      </c>
      <c r="AT2833" s="1">
        <v>43401</v>
      </c>
      <c r="AU2833" t="s">
        <v>13438</v>
      </c>
      <c r="AW2833" t="s">
        <v>71</v>
      </c>
      <c r="AX2833" t="s">
        <v>72</v>
      </c>
    </row>
    <row r="2834" spans="1:50" hidden="1" x14ac:dyDescent="0.25">
      <c r="A2834" t="str">
        <f>INDEX('Community ID'!B:B,MATCH(M2834,'Community ID'!A:A,0))</f>
        <v>Barrio Las Flores</v>
      </c>
      <c r="B2834" t="str">
        <f>INDEX('Community ID'!$K:$K,MATCH('Environmental Data'!$N2834,'Community ID'!J:J,0))</f>
        <v>Constanza</v>
      </c>
      <c r="D2834" t="s">
        <v>8498</v>
      </c>
      <c r="G2834" t="s">
        <v>173</v>
      </c>
      <c r="H2834" s="1">
        <v>22190</v>
      </c>
      <c r="I2834">
        <v>61</v>
      </c>
      <c r="J2834">
        <v>829361451</v>
      </c>
      <c r="K2834" t="s">
        <v>76</v>
      </c>
      <c r="L2834" t="s">
        <v>1179</v>
      </c>
      <c r="M2834" t="s">
        <v>8499</v>
      </c>
      <c r="N2834" t="s">
        <v>97</v>
      </c>
      <c r="O2834" t="s">
        <v>98</v>
      </c>
      <c r="Q2834" t="s">
        <v>134</v>
      </c>
      <c r="R2834" t="s">
        <v>134</v>
      </c>
      <c r="S2834">
        <v>5300099396</v>
      </c>
      <c r="T2834" t="s">
        <v>8356</v>
      </c>
      <c r="U2834" t="s">
        <v>56</v>
      </c>
      <c r="V2834">
        <v>18.9148873</v>
      </c>
      <c r="W2834">
        <v>-70.745730300000005</v>
      </c>
      <c r="X2834" t="s">
        <v>82</v>
      </c>
      <c r="Y2834" t="s">
        <v>82</v>
      </c>
      <c r="Z2834" t="s">
        <v>166</v>
      </c>
      <c r="AA2834" t="s">
        <v>84</v>
      </c>
      <c r="AC2834" t="s">
        <v>60</v>
      </c>
      <c r="AD2834" t="s">
        <v>181</v>
      </c>
      <c r="AE2834" t="s">
        <v>176</v>
      </c>
      <c r="AF2834" t="s">
        <v>111</v>
      </c>
      <c r="AG2834" t="s">
        <v>135</v>
      </c>
      <c r="AH2834" t="s">
        <v>135</v>
      </c>
      <c r="AI2834" t="s">
        <v>925</v>
      </c>
      <c r="AJ2834">
        <v>1</v>
      </c>
      <c r="AK2834" t="s">
        <v>8358</v>
      </c>
      <c r="AL2834">
        <v>1</v>
      </c>
      <c r="AM2834">
        <v>0</v>
      </c>
      <c r="AN2834" t="s">
        <v>60</v>
      </c>
      <c r="AT2834" s="1">
        <v>43401</v>
      </c>
      <c r="AU2834" t="s">
        <v>13439</v>
      </c>
      <c r="AW2834" t="s">
        <v>71</v>
      </c>
      <c r="AX2834" t="s">
        <v>72</v>
      </c>
    </row>
    <row r="2835" spans="1:50" hidden="1" x14ac:dyDescent="0.25">
      <c r="A2835" t="str">
        <f>INDEX('Community ID'!B:B,MATCH(M2835,'Community ID'!A:A,0))</f>
        <v>La Calle Primera</v>
      </c>
      <c r="B2835" t="str">
        <f>INDEX('Community ID'!$K:$K,MATCH('Environmental Data'!$N2835,'Community ID'!J:J,0))</f>
        <v>Constanza</v>
      </c>
      <c r="D2835" t="s">
        <v>8500</v>
      </c>
      <c r="G2835" t="s">
        <v>173</v>
      </c>
      <c r="H2835" s="1">
        <v>28352</v>
      </c>
      <c r="I2835">
        <v>44</v>
      </c>
      <c r="J2835">
        <v>8497084787</v>
      </c>
      <c r="K2835" t="s">
        <v>201</v>
      </c>
      <c r="M2835" t="s">
        <v>7830</v>
      </c>
      <c r="N2835" t="s">
        <v>1202</v>
      </c>
      <c r="O2835" t="s">
        <v>542</v>
      </c>
      <c r="Q2835" t="s">
        <v>7831</v>
      </c>
      <c r="R2835" t="s">
        <v>7831</v>
      </c>
      <c r="T2835" t="s">
        <v>7795</v>
      </c>
      <c r="U2835" t="s">
        <v>56</v>
      </c>
      <c r="V2835">
        <v>18.9008483</v>
      </c>
      <c r="W2835">
        <v>-70.739706600000005</v>
      </c>
      <c r="X2835" t="s">
        <v>82</v>
      </c>
      <c r="Y2835" t="s">
        <v>82</v>
      </c>
      <c r="Z2835" t="s">
        <v>83</v>
      </c>
      <c r="AA2835" t="s">
        <v>155</v>
      </c>
      <c r="AC2835" t="s">
        <v>60</v>
      </c>
      <c r="AD2835" t="s">
        <v>156</v>
      </c>
      <c r="AE2835" t="s">
        <v>176</v>
      </c>
      <c r="AF2835" t="s">
        <v>63</v>
      </c>
      <c r="AG2835" t="s">
        <v>8480</v>
      </c>
      <c r="AJ2835">
        <v>1</v>
      </c>
      <c r="AK2835" t="s">
        <v>7833</v>
      </c>
      <c r="AL2835">
        <v>5</v>
      </c>
      <c r="AM2835">
        <v>0</v>
      </c>
      <c r="AN2835" t="s">
        <v>61</v>
      </c>
      <c r="AT2835" s="1">
        <v>43401</v>
      </c>
      <c r="AU2835" t="s">
        <v>13440</v>
      </c>
      <c r="AW2835" t="s">
        <v>71</v>
      </c>
      <c r="AX2835" t="s">
        <v>72</v>
      </c>
    </row>
    <row r="2836" spans="1:50" hidden="1" x14ac:dyDescent="0.25">
      <c r="A2836" t="str">
        <f>INDEX('Community ID'!B:B,MATCH(M2836,'Community ID'!A:A,0))</f>
        <v>Barrio Las Flores</v>
      </c>
      <c r="B2836" t="str">
        <f>INDEX('Community ID'!$K:$K,MATCH('Environmental Data'!$N2836,'Community ID'!J:J,0))</f>
        <v>Constanza</v>
      </c>
      <c r="D2836" t="s">
        <v>8501</v>
      </c>
      <c r="G2836" t="s">
        <v>173</v>
      </c>
      <c r="H2836" s="1">
        <v>21036</v>
      </c>
      <c r="I2836">
        <v>64</v>
      </c>
      <c r="J2836">
        <v>8299374551</v>
      </c>
      <c r="K2836" t="s">
        <v>76</v>
      </c>
      <c r="L2836" t="s">
        <v>127</v>
      </c>
      <c r="M2836" t="s">
        <v>8499</v>
      </c>
      <c r="N2836" t="s">
        <v>97</v>
      </c>
      <c r="O2836" t="s">
        <v>98</v>
      </c>
      <c r="Q2836" t="s">
        <v>134</v>
      </c>
      <c r="R2836" t="s">
        <v>134</v>
      </c>
      <c r="T2836" t="s">
        <v>8356</v>
      </c>
      <c r="U2836" t="s">
        <v>56</v>
      </c>
      <c r="V2836">
        <v>18.9149949</v>
      </c>
      <c r="W2836">
        <v>-70.745452200000003</v>
      </c>
      <c r="X2836" t="s">
        <v>275</v>
      </c>
      <c r="Y2836" t="s">
        <v>275</v>
      </c>
      <c r="Z2836" t="s">
        <v>166</v>
      </c>
      <c r="AA2836" t="s">
        <v>155</v>
      </c>
      <c r="AC2836" t="s">
        <v>60</v>
      </c>
      <c r="AD2836" t="s">
        <v>156</v>
      </c>
      <c r="AE2836" t="s">
        <v>176</v>
      </c>
      <c r="AF2836" t="s">
        <v>63</v>
      </c>
      <c r="AG2836" t="s">
        <v>135</v>
      </c>
      <c r="AH2836" t="s">
        <v>135</v>
      </c>
      <c r="AI2836" t="s">
        <v>874</v>
      </c>
      <c r="AJ2836">
        <v>1</v>
      </c>
      <c r="AK2836" t="s">
        <v>8358</v>
      </c>
      <c r="AL2836">
        <v>1</v>
      </c>
      <c r="AM2836">
        <v>0</v>
      </c>
      <c r="AN2836" t="s">
        <v>61</v>
      </c>
      <c r="AT2836" s="1">
        <v>43401</v>
      </c>
      <c r="AU2836" t="s">
        <v>13441</v>
      </c>
      <c r="AW2836" t="s">
        <v>71</v>
      </c>
      <c r="AX2836" t="s">
        <v>72</v>
      </c>
    </row>
    <row r="2837" spans="1:50" hidden="1" x14ac:dyDescent="0.25">
      <c r="A2837" t="str">
        <f>INDEX('Community ID'!B:B,MATCH(M2837,'Community ID'!A:A,0))</f>
        <v>Barrio Las Flores</v>
      </c>
      <c r="B2837" t="str">
        <f>INDEX('Community ID'!$K:$K,MATCH('Environmental Data'!$N2837,'Community ID'!J:J,0))</f>
        <v>Constanza</v>
      </c>
      <c r="D2837" t="s">
        <v>8502</v>
      </c>
      <c r="G2837" t="s">
        <v>173</v>
      </c>
      <c r="H2837" s="1">
        <v>18854</v>
      </c>
      <c r="I2837">
        <v>70</v>
      </c>
      <c r="K2837" t="s">
        <v>76</v>
      </c>
      <c r="L2837" t="s">
        <v>127</v>
      </c>
      <c r="M2837" t="s">
        <v>8499</v>
      </c>
      <c r="N2837" t="s">
        <v>97</v>
      </c>
      <c r="O2837" t="s">
        <v>98</v>
      </c>
      <c r="Q2837" t="s">
        <v>134</v>
      </c>
      <c r="R2837" t="s">
        <v>134</v>
      </c>
      <c r="S2837">
        <v>5300028502</v>
      </c>
      <c r="T2837" t="s">
        <v>8356</v>
      </c>
      <c r="U2837" t="s">
        <v>56</v>
      </c>
      <c r="V2837">
        <v>18.915209999999998</v>
      </c>
      <c r="W2837">
        <v>-70.745500899999996</v>
      </c>
      <c r="X2837" t="s">
        <v>82</v>
      </c>
      <c r="Y2837" t="s">
        <v>82</v>
      </c>
      <c r="Z2837" t="s">
        <v>166</v>
      </c>
      <c r="AA2837" t="s">
        <v>84</v>
      </c>
      <c r="AC2837" t="s">
        <v>60</v>
      </c>
      <c r="AD2837" t="s">
        <v>156</v>
      </c>
      <c r="AE2837" t="s">
        <v>176</v>
      </c>
      <c r="AF2837" t="s">
        <v>63</v>
      </c>
      <c r="AG2837" t="s">
        <v>135</v>
      </c>
      <c r="AH2837" t="s">
        <v>8503</v>
      </c>
      <c r="AI2837" t="s">
        <v>874</v>
      </c>
      <c r="AJ2837">
        <v>1</v>
      </c>
      <c r="AK2837" t="s">
        <v>8358</v>
      </c>
      <c r="AL2837">
        <v>2</v>
      </c>
      <c r="AM2837">
        <v>0</v>
      </c>
      <c r="AN2837" t="s">
        <v>60</v>
      </c>
      <c r="AT2837" s="1">
        <v>43401</v>
      </c>
      <c r="AU2837" t="s">
        <v>13442</v>
      </c>
      <c r="AW2837" t="s">
        <v>71</v>
      </c>
      <c r="AX2837" t="s">
        <v>72</v>
      </c>
    </row>
    <row r="2838" spans="1:50" hidden="1" x14ac:dyDescent="0.25">
      <c r="A2838" t="str">
        <f>INDEX('Community ID'!B:B,MATCH(M2838,'Community ID'!A:A,0))</f>
        <v>La Calle Primera</v>
      </c>
      <c r="B2838" t="str">
        <f>INDEX('Community ID'!$K:$K,MATCH('Environmental Data'!$N2838,'Community ID'!J:J,0))</f>
        <v>Constanza</v>
      </c>
      <c r="D2838" t="s">
        <v>8504</v>
      </c>
      <c r="G2838" t="s">
        <v>151</v>
      </c>
      <c r="H2838" s="1">
        <v>34822</v>
      </c>
      <c r="I2838">
        <v>26</v>
      </c>
      <c r="K2838" t="s">
        <v>201</v>
      </c>
      <c r="L2838" t="s">
        <v>8505</v>
      </c>
      <c r="M2838" t="s">
        <v>7786</v>
      </c>
      <c r="N2838" t="s">
        <v>5415</v>
      </c>
      <c r="O2838" t="s">
        <v>311</v>
      </c>
      <c r="T2838" t="s">
        <v>7780</v>
      </c>
      <c r="U2838" t="s">
        <v>56</v>
      </c>
      <c r="V2838">
        <v>18.903944729999999</v>
      </c>
      <c r="W2838">
        <v>-70.742633589999997</v>
      </c>
      <c r="X2838" t="s">
        <v>275</v>
      </c>
      <c r="Y2838" t="s">
        <v>275</v>
      </c>
      <c r="Z2838" t="s">
        <v>83</v>
      </c>
      <c r="AA2838" t="s">
        <v>155</v>
      </c>
      <c r="AC2838" t="s">
        <v>60</v>
      </c>
      <c r="AD2838" t="s">
        <v>156</v>
      </c>
      <c r="AE2838" t="s">
        <v>176</v>
      </c>
      <c r="AF2838" t="s">
        <v>63</v>
      </c>
      <c r="AG2838" t="s">
        <v>8506</v>
      </c>
      <c r="AH2838" t="s">
        <v>8507</v>
      </c>
      <c r="AI2838" t="s">
        <v>7822</v>
      </c>
      <c r="AJ2838">
        <v>2</v>
      </c>
      <c r="AK2838" t="s">
        <v>7784</v>
      </c>
      <c r="AL2838">
        <v>1</v>
      </c>
      <c r="AM2838">
        <v>0</v>
      </c>
      <c r="AN2838" t="s">
        <v>61</v>
      </c>
      <c r="AT2838" s="1">
        <v>43401</v>
      </c>
      <c r="AU2838" t="s">
        <v>13443</v>
      </c>
      <c r="AW2838" t="s">
        <v>71</v>
      </c>
      <c r="AX2838" t="s">
        <v>72</v>
      </c>
    </row>
    <row r="2839" spans="1:50" hidden="1" x14ac:dyDescent="0.25">
      <c r="A2839" t="str">
        <f>INDEX('Community ID'!B:B,MATCH(M2839,'Community ID'!A:A,0))</f>
        <v>Barrio Las Flores</v>
      </c>
      <c r="B2839" t="str">
        <f>INDEX('Community ID'!$K:$K,MATCH('Environmental Data'!$N2839,'Community ID'!J:J,0))</f>
        <v>Constanza</v>
      </c>
      <c r="D2839" t="s">
        <v>8508</v>
      </c>
      <c r="G2839" t="s">
        <v>173</v>
      </c>
      <c r="H2839" s="1">
        <v>21765</v>
      </c>
      <c r="I2839">
        <v>62</v>
      </c>
      <c r="K2839" t="s">
        <v>76</v>
      </c>
      <c r="L2839" t="s">
        <v>127</v>
      </c>
      <c r="M2839" t="s">
        <v>8499</v>
      </c>
      <c r="N2839" t="s">
        <v>97</v>
      </c>
      <c r="O2839" t="s">
        <v>98</v>
      </c>
      <c r="Q2839" t="s">
        <v>134</v>
      </c>
      <c r="R2839" t="s">
        <v>134</v>
      </c>
      <c r="S2839">
        <v>5300245544</v>
      </c>
      <c r="T2839" t="s">
        <v>8356</v>
      </c>
      <c r="U2839" t="s">
        <v>56</v>
      </c>
      <c r="V2839">
        <v>18.9149949</v>
      </c>
      <c r="W2839">
        <v>-70.745452200000003</v>
      </c>
      <c r="X2839" t="s">
        <v>82</v>
      </c>
      <c r="Y2839" t="s">
        <v>82</v>
      </c>
      <c r="Z2839" t="s">
        <v>904</v>
      </c>
      <c r="AA2839" t="s">
        <v>84</v>
      </c>
      <c r="AC2839" t="s">
        <v>60</v>
      </c>
      <c r="AE2839" t="s">
        <v>176</v>
      </c>
      <c r="AF2839" t="s">
        <v>63</v>
      </c>
      <c r="AG2839" t="s">
        <v>1052</v>
      </c>
      <c r="AH2839" t="s">
        <v>135</v>
      </c>
      <c r="AI2839" t="s">
        <v>874</v>
      </c>
      <c r="AJ2839">
        <v>1</v>
      </c>
      <c r="AK2839" t="s">
        <v>8358</v>
      </c>
      <c r="AL2839">
        <v>3</v>
      </c>
      <c r="AM2839">
        <v>0</v>
      </c>
      <c r="AN2839" t="s">
        <v>60</v>
      </c>
      <c r="AT2839" s="1">
        <v>43401</v>
      </c>
      <c r="AU2839" t="s">
        <v>13444</v>
      </c>
      <c r="AW2839" t="s">
        <v>71</v>
      </c>
      <c r="AX2839" t="s">
        <v>72</v>
      </c>
    </row>
    <row r="2840" spans="1:50" hidden="1" x14ac:dyDescent="0.25">
      <c r="A2840" t="str">
        <f>INDEX('Community ID'!B:B,MATCH(M2840,'Community ID'!A:A,0))</f>
        <v>La Calle Primera</v>
      </c>
      <c r="B2840" t="str">
        <f>INDEX('Community ID'!$K:$K,MATCH('Environmental Data'!$N2840,'Community ID'!J:J,0))</f>
        <v>Constanza</v>
      </c>
      <c r="D2840" t="s">
        <v>7836</v>
      </c>
      <c r="G2840" t="s">
        <v>151</v>
      </c>
      <c r="H2840" s="1">
        <v>32856</v>
      </c>
      <c r="I2840">
        <v>32</v>
      </c>
      <c r="K2840" t="s">
        <v>117</v>
      </c>
      <c r="L2840" t="s">
        <v>7829</v>
      </c>
      <c r="M2840" t="s">
        <v>7830</v>
      </c>
      <c r="N2840" t="s">
        <v>97</v>
      </c>
      <c r="O2840" t="s">
        <v>542</v>
      </c>
      <c r="Q2840" t="s">
        <v>7837</v>
      </c>
      <c r="R2840" t="s">
        <v>7837</v>
      </c>
      <c r="T2840" t="s">
        <v>7795</v>
      </c>
      <c r="U2840" t="s">
        <v>56</v>
      </c>
      <c r="V2840">
        <v>18.9008483</v>
      </c>
      <c r="W2840">
        <v>-70.739706600000005</v>
      </c>
      <c r="X2840" s="3">
        <v>44326</v>
      </c>
      <c r="Y2840" s="3">
        <v>44326</v>
      </c>
      <c r="Z2840" t="s">
        <v>83</v>
      </c>
      <c r="AA2840" t="s">
        <v>155</v>
      </c>
      <c r="AC2840" t="s">
        <v>60</v>
      </c>
      <c r="AD2840" t="s">
        <v>156</v>
      </c>
      <c r="AE2840" t="s">
        <v>176</v>
      </c>
      <c r="AF2840" t="s">
        <v>63</v>
      </c>
      <c r="AG2840" t="s">
        <v>7835</v>
      </c>
      <c r="AI2840" t="s">
        <v>7838</v>
      </c>
      <c r="AJ2840">
        <v>3</v>
      </c>
      <c r="AK2840" t="s">
        <v>7833</v>
      </c>
      <c r="AL2840">
        <v>6</v>
      </c>
      <c r="AM2840">
        <v>0</v>
      </c>
      <c r="AN2840" t="s">
        <v>61</v>
      </c>
      <c r="AT2840" s="1">
        <v>43401</v>
      </c>
      <c r="AU2840" t="s">
        <v>13445</v>
      </c>
      <c r="AW2840" t="s">
        <v>71</v>
      </c>
      <c r="AX2840" t="s">
        <v>72</v>
      </c>
    </row>
    <row r="2841" spans="1:50" hidden="1" x14ac:dyDescent="0.25">
      <c r="A2841" t="str">
        <f>INDEX('Community ID'!B:B,MATCH(M2841,'Community ID'!A:A,0))</f>
        <v>La Calle Primera</v>
      </c>
      <c r="B2841" t="str">
        <f>INDEX('Community ID'!$K:$K,MATCH('Environmental Data'!$N2841,'Community ID'!J:J,0))</f>
        <v>Constanza</v>
      </c>
      <c r="D2841" t="s">
        <v>7899</v>
      </c>
      <c r="G2841" t="s">
        <v>173</v>
      </c>
      <c r="H2841" s="1">
        <v>33907</v>
      </c>
      <c r="I2841">
        <v>29</v>
      </c>
      <c r="K2841" t="s">
        <v>117</v>
      </c>
      <c r="L2841" t="s">
        <v>7898</v>
      </c>
      <c r="M2841" t="s">
        <v>7830</v>
      </c>
      <c r="N2841" t="s">
        <v>97</v>
      </c>
      <c r="O2841" t="s">
        <v>542</v>
      </c>
      <c r="Q2841" t="s">
        <v>7837</v>
      </c>
      <c r="R2841" t="s">
        <v>7837</v>
      </c>
      <c r="T2841" t="s">
        <v>7795</v>
      </c>
      <c r="U2841" t="s">
        <v>56</v>
      </c>
      <c r="V2841">
        <v>18.9008483</v>
      </c>
      <c r="W2841">
        <v>-70.739706600000005</v>
      </c>
      <c r="X2841" s="3">
        <v>44326</v>
      </c>
      <c r="Y2841" s="3">
        <v>44326</v>
      </c>
      <c r="Z2841" t="s">
        <v>83</v>
      </c>
      <c r="AA2841" t="s">
        <v>155</v>
      </c>
      <c r="AC2841" t="s">
        <v>60</v>
      </c>
      <c r="AD2841" t="s">
        <v>156</v>
      </c>
      <c r="AE2841" t="s">
        <v>176</v>
      </c>
      <c r="AF2841" t="s">
        <v>63</v>
      </c>
      <c r="AG2841" t="s">
        <v>7901</v>
      </c>
      <c r="AI2841" t="s">
        <v>7838</v>
      </c>
      <c r="AJ2841">
        <v>3</v>
      </c>
      <c r="AK2841" t="s">
        <v>7833</v>
      </c>
      <c r="AL2841">
        <v>6</v>
      </c>
      <c r="AM2841">
        <v>0</v>
      </c>
      <c r="AN2841" t="s">
        <v>61</v>
      </c>
      <c r="AT2841" s="1">
        <v>43401</v>
      </c>
      <c r="AU2841" t="s">
        <v>13446</v>
      </c>
      <c r="AW2841" t="s">
        <v>71</v>
      </c>
      <c r="AX2841" t="s">
        <v>72</v>
      </c>
    </row>
    <row r="2842" spans="1:50" hidden="1" x14ac:dyDescent="0.25">
      <c r="A2842" t="str">
        <f>INDEX('Community ID'!B:B,MATCH(M2842,'Community ID'!A:A,0))</f>
        <v>La Calle Primera</v>
      </c>
      <c r="B2842" t="str">
        <f>INDEX('Community ID'!$K:$K,MATCH('Environmental Data'!$N2842,'Community ID'!J:J,0))</f>
        <v>Constanza</v>
      </c>
      <c r="D2842" t="s">
        <v>7788</v>
      </c>
      <c r="G2842" t="s">
        <v>151</v>
      </c>
      <c r="H2842" s="1">
        <v>34170</v>
      </c>
      <c r="I2842">
        <v>28</v>
      </c>
      <c r="K2842" t="s">
        <v>117</v>
      </c>
      <c r="L2842" t="s">
        <v>7789</v>
      </c>
      <c r="M2842" t="s">
        <v>7790</v>
      </c>
      <c r="N2842" t="s">
        <v>97</v>
      </c>
      <c r="O2842" t="s">
        <v>311</v>
      </c>
      <c r="T2842" t="s">
        <v>7780</v>
      </c>
      <c r="U2842" t="s">
        <v>56</v>
      </c>
      <c r="V2842">
        <v>18.902527299999999</v>
      </c>
      <c r="W2842">
        <v>-70.742822799999999</v>
      </c>
      <c r="X2842" s="3">
        <v>44259</v>
      </c>
      <c r="Y2842" s="3">
        <v>44259</v>
      </c>
      <c r="Z2842" t="s">
        <v>83</v>
      </c>
      <c r="AA2842" t="s">
        <v>155</v>
      </c>
      <c r="AC2842" t="s">
        <v>60</v>
      </c>
      <c r="AD2842" t="s">
        <v>156</v>
      </c>
      <c r="AE2842" t="s">
        <v>176</v>
      </c>
      <c r="AF2842" t="s">
        <v>63</v>
      </c>
      <c r="AG2842" t="s">
        <v>7791</v>
      </c>
      <c r="AH2842" t="s">
        <v>7792</v>
      </c>
      <c r="AI2842" t="s">
        <v>7787</v>
      </c>
      <c r="AJ2842">
        <v>2</v>
      </c>
      <c r="AK2842" t="s">
        <v>7784</v>
      </c>
      <c r="AL2842">
        <v>6</v>
      </c>
      <c r="AM2842">
        <v>0</v>
      </c>
      <c r="AN2842" t="s">
        <v>61</v>
      </c>
      <c r="AT2842" s="1">
        <v>43401</v>
      </c>
      <c r="AU2842" t="s">
        <v>13447</v>
      </c>
      <c r="AW2842" t="s">
        <v>71</v>
      </c>
      <c r="AX2842" t="s">
        <v>72</v>
      </c>
    </row>
    <row r="2843" spans="1:50" hidden="1" x14ac:dyDescent="0.25">
      <c r="A2843" t="str">
        <f>INDEX('Community ID'!B:B,MATCH(M2843,'Community ID'!A:A,0))</f>
        <v>Barrio Las Flores</v>
      </c>
      <c r="B2843" t="str">
        <f>INDEX('Community ID'!$K:$K,MATCH('Environmental Data'!$N2843,'Community ID'!J:J,0))</f>
        <v>Constanza</v>
      </c>
      <c r="D2843" t="s">
        <v>8509</v>
      </c>
      <c r="F2843" t="s">
        <v>8510</v>
      </c>
      <c r="G2843" t="s">
        <v>173</v>
      </c>
      <c r="H2843" s="1">
        <v>28489</v>
      </c>
      <c r="I2843">
        <v>44</v>
      </c>
      <c r="J2843">
        <v>8292973720</v>
      </c>
      <c r="K2843" t="s">
        <v>76</v>
      </c>
      <c r="L2843" t="s">
        <v>6436</v>
      </c>
      <c r="M2843" t="s">
        <v>8499</v>
      </c>
      <c r="N2843" t="s">
        <v>97</v>
      </c>
      <c r="O2843" t="s">
        <v>98</v>
      </c>
      <c r="Q2843" t="s">
        <v>338</v>
      </c>
      <c r="R2843" t="s">
        <v>338</v>
      </c>
      <c r="T2843" t="s">
        <v>8356</v>
      </c>
      <c r="U2843" t="s">
        <v>56</v>
      </c>
      <c r="V2843">
        <v>18.9149949</v>
      </c>
      <c r="W2843">
        <v>-70.745452200000003</v>
      </c>
      <c r="X2843" s="3">
        <v>44326</v>
      </c>
      <c r="Y2843" s="3">
        <v>44326</v>
      </c>
      <c r="Z2843" t="s">
        <v>166</v>
      </c>
      <c r="AA2843" t="s">
        <v>155</v>
      </c>
      <c r="AC2843" t="s">
        <v>60</v>
      </c>
      <c r="AD2843" t="s">
        <v>156</v>
      </c>
      <c r="AE2843" t="s">
        <v>176</v>
      </c>
      <c r="AF2843" t="s">
        <v>63</v>
      </c>
      <c r="AG2843" t="s">
        <v>1052</v>
      </c>
      <c r="AH2843" t="s">
        <v>101</v>
      </c>
      <c r="AI2843" t="s">
        <v>925</v>
      </c>
      <c r="AJ2843">
        <v>1</v>
      </c>
      <c r="AK2843" t="s">
        <v>8358</v>
      </c>
      <c r="AL2843">
        <v>3</v>
      </c>
      <c r="AM2843">
        <v>0</v>
      </c>
      <c r="AN2843" t="s">
        <v>60</v>
      </c>
      <c r="AT2843" s="1">
        <v>43401</v>
      </c>
      <c r="AU2843" t="s">
        <v>13448</v>
      </c>
      <c r="AW2843" t="s">
        <v>71</v>
      </c>
      <c r="AX2843" t="s">
        <v>72</v>
      </c>
    </row>
    <row r="2844" spans="1:50" hidden="1" x14ac:dyDescent="0.25">
      <c r="A2844" t="str">
        <f>INDEX('Community ID'!B:B,MATCH(M2844,'Community ID'!A:A,0))</f>
        <v>La Calle Primera</v>
      </c>
      <c r="B2844" t="str">
        <f>INDEX('Community ID'!$K:$K,MATCH('Environmental Data'!$N2844,'Community ID'!J:J,0))</f>
        <v>Constanza</v>
      </c>
      <c r="D2844" t="s">
        <v>7785</v>
      </c>
      <c r="G2844" t="s">
        <v>151</v>
      </c>
      <c r="H2844" s="1">
        <v>33700</v>
      </c>
      <c r="I2844">
        <v>29</v>
      </c>
      <c r="K2844" t="s">
        <v>117</v>
      </c>
      <c r="M2844" t="s">
        <v>7786</v>
      </c>
      <c r="N2844" t="s">
        <v>97</v>
      </c>
      <c r="O2844" t="s">
        <v>311</v>
      </c>
      <c r="T2844" t="s">
        <v>7780</v>
      </c>
      <c r="U2844" t="s">
        <v>56</v>
      </c>
      <c r="V2844">
        <v>18.902511029999999</v>
      </c>
      <c r="W2844">
        <v>-70.742856450000005</v>
      </c>
      <c r="X2844" s="3">
        <v>44259</v>
      </c>
      <c r="Y2844" s="3">
        <v>44259</v>
      </c>
      <c r="Z2844" t="s">
        <v>83</v>
      </c>
      <c r="AA2844" t="s">
        <v>155</v>
      </c>
      <c r="AC2844" t="s">
        <v>60</v>
      </c>
      <c r="AD2844" t="s">
        <v>156</v>
      </c>
      <c r="AE2844" t="s">
        <v>176</v>
      </c>
      <c r="AF2844" t="s">
        <v>63</v>
      </c>
      <c r="AI2844" t="s">
        <v>7787</v>
      </c>
      <c r="AJ2844">
        <v>2</v>
      </c>
      <c r="AK2844" t="s">
        <v>7784</v>
      </c>
      <c r="AL2844">
        <v>6</v>
      </c>
      <c r="AM2844">
        <v>0</v>
      </c>
      <c r="AN2844" t="s">
        <v>60</v>
      </c>
      <c r="AT2844" s="1">
        <v>43401</v>
      </c>
      <c r="AU2844" t="s">
        <v>13449</v>
      </c>
      <c r="AW2844" t="s">
        <v>71</v>
      </c>
      <c r="AX2844" t="s">
        <v>72</v>
      </c>
    </row>
    <row r="2845" spans="1:50" hidden="1" x14ac:dyDescent="0.25">
      <c r="A2845" t="str">
        <f>INDEX('Community ID'!B:B,MATCH(M2845,'Community ID'!A:A,0))</f>
        <v>Barrio Las Flores</v>
      </c>
      <c r="B2845" t="str">
        <f>INDEX('Community ID'!$K:$K,MATCH('Environmental Data'!$N2845,'Community ID'!J:J,0))</f>
        <v>Constanza</v>
      </c>
      <c r="D2845" t="s">
        <v>8513</v>
      </c>
      <c r="G2845" t="s">
        <v>173</v>
      </c>
      <c r="H2845" s="1">
        <v>29271</v>
      </c>
      <c r="I2845">
        <v>41</v>
      </c>
      <c r="J2845">
        <v>8262765114</v>
      </c>
      <c r="K2845" t="s">
        <v>76</v>
      </c>
      <c r="L2845" t="s">
        <v>1209</v>
      </c>
      <c r="M2845" t="s">
        <v>3089</v>
      </c>
      <c r="N2845" t="s">
        <v>97</v>
      </c>
      <c r="O2845" t="s">
        <v>53</v>
      </c>
      <c r="Q2845" t="s">
        <v>134</v>
      </c>
      <c r="T2845" t="s">
        <v>6658</v>
      </c>
      <c r="U2845" t="s">
        <v>56</v>
      </c>
      <c r="V2845">
        <v>18.914898099999998</v>
      </c>
      <c r="W2845">
        <v>-70.745738599999996</v>
      </c>
      <c r="X2845" t="s">
        <v>82</v>
      </c>
      <c r="Z2845" t="s">
        <v>904</v>
      </c>
      <c r="AA2845" t="s">
        <v>84</v>
      </c>
      <c r="AC2845" t="s">
        <v>61</v>
      </c>
      <c r="AD2845" t="s">
        <v>156</v>
      </c>
      <c r="AE2845" t="s">
        <v>157</v>
      </c>
      <c r="AF2845" t="s">
        <v>111</v>
      </c>
      <c r="AG2845" t="s">
        <v>135</v>
      </c>
      <c r="AI2845" t="s">
        <v>390</v>
      </c>
      <c r="AJ2845">
        <v>1</v>
      </c>
      <c r="AK2845" t="s">
        <v>66</v>
      </c>
      <c r="AL2845">
        <v>4</v>
      </c>
      <c r="AM2845">
        <v>0</v>
      </c>
      <c r="AN2845" t="s">
        <v>60</v>
      </c>
      <c r="AT2845" s="1">
        <v>43401</v>
      </c>
      <c r="AU2845" t="s">
        <v>13450</v>
      </c>
      <c r="AW2845" t="s">
        <v>71</v>
      </c>
      <c r="AX2845" t="s">
        <v>72</v>
      </c>
    </row>
    <row r="2846" spans="1:50" hidden="1" x14ac:dyDescent="0.25">
      <c r="A2846" t="str">
        <f>INDEX('Community ID'!B:B,MATCH(M2846,'Community ID'!A:A,0))</f>
        <v>La Calle Primera</v>
      </c>
      <c r="B2846" t="str">
        <f>INDEX('Community ID'!$K:$K,MATCH('Environmental Data'!$N2846,'Community ID'!J:J,0))</f>
        <v>Constanza</v>
      </c>
      <c r="D2846" t="s">
        <v>7834</v>
      </c>
      <c r="G2846" t="s">
        <v>151</v>
      </c>
      <c r="H2846" s="1">
        <v>29077</v>
      </c>
      <c r="I2846">
        <v>42</v>
      </c>
      <c r="K2846" t="s">
        <v>117</v>
      </c>
      <c r="L2846" t="s">
        <v>7829</v>
      </c>
      <c r="M2846" t="s">
        <v>7830</v>
      </c>
      <c r="N2846" t="s">
        <v>97</v>
      </c>
      <c r="O2846" t="s">
        <v>542</v>
      </c>
      <c r="Q2846" t="s">
        <v>7831</v>
      </c>
      <c r="R2846" t="s">
        <v>7831</v>
      </c>
      <c r="T2846" t="s">
        <v>7795</v>
      </c>
      <c r="U2846" t="s">
        <v>56</v>
      </c>
      <c r="V2846">
        <v>18.9008483</v>
      </c>
      <c r="W2846">
        <v>-70.739706600000005</v>
      </c>
      <c r="X2846" s="3">
        <v>44326</v>
      </c>
      <c r="Y2846" s="3">
        <v>44326</v>
      </c>
      <c r="Z2846" t="s">
        <v>83</v>
      </c>
      <c r="AA2846" t="s">
        <v>155</v>
      </c>
      <c r="AC2846" t="s">
        <v>60</v>
      </c>
      <c r="AD2846" t="s">
        <v>156</v>
      </c>
      <c r="AE2846" t="s">
        <v>176</v>
      </c>
      <c r="AF2846" t="s">
        <v>111</v>
      </c>
      <c r="AG2846" t="s">
        <v>7835</v>
      </c>
      <c r="AI2846" t="s">
        <v>6539</v>
      </c>
      <c r="AJ2846">
        <v>3</v>
      </c>
      <c r="AK2846" t="s">
        <v>7833</v>
      </c>
      <c r="AL2846">
        <v>6</v>
      </c>
      <c r="AM2846">
        <v>0</v>
      </c>
      <c r="AN2846" t="s">
        <v>60</v>
      </c>
      <c r="AT2846" s="1">
        <v>43401</v>
      </c>
      <c r="AU2846" t="s">
        <v>13451</v>
      </c>
      <c r="AW2846" t="s">
        <v>71</v>
      </c>
      <c r="AX2846" t="s">
        <v>72</v>
      </c>
    </row>
    <row r="2847" spans="1:50" hidden="1" x14ac:dyDescent="0.25">
      <c r="A2847" t="str">
        <f>INDEX('Community ID'!B:B,MATCH(M2847,'Community ID'!A:A,0))</f>
        <v>Barrio Las Flores</v>
      </c>
      <c r="B2847" t="str">
        <f>INDEX('Community ID'!$K:$K,MATCH('Environmental Data'!$N2847,'Community ID'!J:J,0))</f>
        <v>Constanza</v>
      </c>
      <c r="D2847" t="s">
        <v>8511</v>
      </c>
      <c r="G2847" t="s">
        <v>151</v>
      </c>
      <c r="H2847" s="1">
        <v>32818</v>
      </c>
      <c r="I2847">
        <v>32</v>
      </c>
      <c r="J2847">
        <v>8094217765</v>
      </c>
      <c r="K2847" t="s">
        <v>117</v>
      </c>
      <c r="L2847" t="s">
        <v>8512</v>
      </c>
      <c r="M2847" t="s">
        <v>8499</v>
      </c>
      <c r="N2847" t="s">
        <v>97</v>
      </c>
      <c r="O2847" t="s">
        <v>98</v>
      </c>
      <c r="Q2847" t="s">
        <v>134</v>
      </c>
      <c r="R2847" t="s">
        <v>134</v>
      </c>
      <c r="T2847" t="s">
        <v>8356</v>
      </c>
      <c r="U2847" t="s">
        <v>56</v>
      </c>
      <c r="V2847">
        <v>18.9149949</v>
      </c>
      <c r="W2847">
        <v>-70.745452200000003</v>
      </c>
      <c r="X2847" s="3">
        <v>44259</v>
      </c>
      <c r="Y2847" s="3">
        <v>44259</v>
      </c>
      <c r="Z2847" t="s">
        <v>166</v>
      </c>
      <c r="AA2847" t="s">
        <v>84</v>
      </c>
      <c r="AC2847" t="s">
        <v>60</v>
      </c>
      <c r="AD2847" t="s">
        <v>156</v>
      </c>
      <c r="AE2847" t="s">
        <v>176</v>
      </c>
      <c r="AF2847" t="s">
        <v>111</v>
      </c>
      <c r="AG2847" t="s">
        <v>135</v>
      </c>
      <c r="AH2847" t="s">
        <v>101</v>
      </c>
      <c r="AI2847" t="s">
        <v>925</v>
      </c>
      <c r="AJ2847">
        <v>1</v>
      </c>
      <c r="AK2847" t="s">
        <v>8358</v>
      </c>
      <c r="AL2847">
        <v>4</v>
      </c>
      <c r="AM2847">
        <v>0</v>
      </c>
      <c r="AN2847" t="s">
        <v>60</v>
      </c>
      <c r="AT2847" s="1">
        <v>43401</v>
      </c>
      <c r="AU2847" t="s">
        <v>13452</v>
      </c>
      <c r="AW2847" t="s">
        <v>71</v>
      </c>
      <c r="AX2847" t="s">
        <v>72</v>
      </c>
    </row>
    <row r="2848" spans="1:50" hidden="1" x14ac:dyDescent="0.25">
      <c r="A2848" t="str">
        <f>INDEX('Community ID'!B:B,MATCH(M2848,'Community ID'!A:A,0))</f>
        <v>La Calle Primera</v>
      </c>
      <c r="B2848" t="str">
        <f>INDEX('Community ID'!$K:$K,MATCH('Environmental Data'!$N2848,'Community ID'!J:J,0))</f>
        <v>Constanza</v>
      </c>
      <c r="D2848" t="s">
        <v>8514</v>
      </c>
      <c r="G2848" t="s">
        <v>173</v>
      </c>
      <c r="H2848" s="1">
        <v>26522</v>
      </c>
      <c r="I2848">
        <v>49</v>
      </c>
      <c r="K2848" t="s">
        <v>117</v>
      </c>
      <c r="L2848" t="s">
        <v>8515</v>
      </c>
      <c r="M2848" t="s">
        <v>7786</v>
      </c>
      <c r="N2848" t="s">
        <v>1202</v>
      </c>
      <c r="O2848" t="s">
        <v>311</v>
      </c>
      <c r="T2848" t="s">
        <v>7780</v>
      </c>
      <c r="U2848" t="s">
        <v>56</v>
      </c>
      <c r="V2848">
        <v>18.902614849999999</v>
      </c>
      <c r="W2848">
        <v>-70.742828900000006</v>
      </c>
      <c r="X2848" s="3">
        <v>44198</v>
      </c>
      <c r="Y2848" s="3">
        <v>44259</v>
      </c>
      <c r="Z2848" t="s">
        <v>83</v>
      </c>
      <c r="AA2848" t="s">
        <v>155</v>
      </c>
      <c r="AC2848" t="s">
        <v>60</v>
      </c>
      <c r="AD2848" t="s">
        <v>156</v>
      </c>
      <c r="AE2848" t="s">
        <v>176</v>
      </c>
      <c r="AF2848" t="s">
        <v>63</v>
      </c>
      <c r="AI2848" t="s">
        <v>7787</v>
      </c>
      <c r="AJ2848">
        <v>2</v>
      </c>
      <c r="AK2848" t="s">
        <v>8516</v>
      </c>
      <c r="AL2848">
        <v>6</v>
      </c>
      <c r="AM2848">
        <v>0</v>
      </c>
      <c r="AN2848" t="s">
        <v>61</v>
      </c>
      <c r="AT2848" s="1">
        <v>43401</v>
      </c>
      <c r="AU2848" t="s">
        <v>13453</v>
      </c>
      <c r="AW2848" t="s">
        <v>71</v>
      </c>
      <c r="AX2848" t="s">
        <v>72</v>
      </c>
    </row>
    <row r="2849" spans="1:50" hidden="1" x14ac:dyDescent="0.25">
      <c r="A2849" t="str">
        <f>INDEX('Community ID'!B:B,MATCH(M2849,'Community ID'!A:A,0))</f>
        <v>Barrio Las Flores</v>
      </c>
      <c r="B2849" t="str">
        <f>INDEX('Community ID'!$K:$K,MATCH('Environmental Data'!$N2849,'Community ID'!J:J,0))</f>
        <v>Constanza</v>
      </c>
      <c r="D2849" t="s">
        <v>8517</v>
      </c>
      <c r="G2849" t="s">
        <v>173</v>
      </c>
      <c r="H2849" s="1">
        <v>32868</v>
      </c>
      <c r="I2849">
        <v>32</v>
      </c>
      <c r="J2849">
        <v>8295629408</v>
      </c>
      <c r="K2849" t="s">
        <v>132</v>
      </c>
      <c r="L2849" t="s">
        <v>127</v>
      </c>
      <c r="M2849" t="s">
        <v>8499</v>
      </c>
      <c r="N2849" t="s">
        <v>97</v>
      </c>
      <c r="O2849" t="s">
        <v>98</v>
      </c>
      <c r="Q2849" t="s">
        <v>134</v>
      </c>
      <c r="R2849" t="s">
        <v>134</v>
      </c>
      <c r="T2849" t="s">
        <v>8356</v>
      </c>
      <c r="U2849" t="s">
        <v>56</v>
      </c>
      <c r="V2849">
        <v>18.9149949</v>
      </c>
      <c r="W2849">
        <v>-70.745452200000003</v>
      </c>
      <c r="X2849" t="s">
        <v>82</v>
      </c>
      <c r="Y2849" s="3">
        <v>44259</v>
      </c>
      <c r="Z2849" t="s">
        <v>166</v>
      </c>
      <c r="AA2849" t="s">
        <v>84</v>
      </c>
      <c r="AC2849" t="s">
        <v>60</v>
      </c>
      <c r="AD2849" t="s">
        <v>156</v>
      </c>
      <c r="AE2849" t="s">
        <v>176</v>
      </c>
      <c r="AF2849" t="s">
        <v>111</v>
      </c>
      <c r="AG2849" t="s">
        <v>135</v>
      </c>
      <c r="AH2849" t="s">
        <v>101</v>
      </c>
      <c r="AI2849" t="s">
        <v>925</v>
      </c>
      <c r="AJ2849">
        <v>1</v>
      </c>
      <c r="AK2849" t="s">
        <v>8358</v>
      </c>
      <c r="AL2849">
        <v>4</v>
      </c>
      <c r="AM2849">
        <v>0</v>
      </c>
      <c r="AN2849" t="s">
        <v>61</v>
      </c>
      <c r="AT2849" s="1">
        <v>43401</v>
      </c>
      <c r="AU2849" t="s">
        <v>13454</v>
      </c>
      <c r="AW2849" t="s">
        <v>71</v>
      </c>
      <c r="AX2849" t="s">
        <v>72</v>
      </c>
    </row>
    <row r="2850" spans="1:50" hidden="1" x14ac:dyDescent="0.25">
      <c r="A2850" t="str">
        <f>INDEX('Community ID'!B:B,MATCH(M2850,'Community ID'!A:A,0))</f>
        <v>La Calle Primera</v>
      </c>
      <c r="B2850" t="str">
        <f>INDEX('Community ID'!$K:$K,MATCH('Environmental Data'!$N2850,'Community ID'!J:J,0))</f>
        <v>Constanza</v>
      </c>
      <c r="D2850" t="s">
        <v>7884</v>
      </c>
      <c r="G2850" t="s">
        <v>151</v>
      </c>
      <c r="H2850" s="1">
        <v>32125</v>
      </c>
      <c r="I2850">
        <v>34</v>
      </c>
      <c r="K2850" t="s">
        <v>132</v>
      </c>
      <c r="L2850" t="s">
        <v>7882</v>
      </c>
      <c r="M2850" t="s">
        <v>7786</v>
      </c>
      <c r="N2850" t="s">
        <v>97</v>
      </c>
      <c r="O2850" t="s">
        <v>311</v>
      </c>
      <c r="T2850" t="s">
        <v>7780</v>
      </c>
      <c r="U2850" t="s">
        <v>56</v>
      </c>
      <c r="V2850">
        <v>18.902762540000001</v>
      </c>
      <c r="W2850">
        <v>-70.74297833</v>
      </c>
      <c r="X2850" t="s">
        <v>275</v>
      </c>
      <c r="Y2850" t="s">
        <v>275</v>
      </c>
      <c r="Z2850" t="s">
        <v>83</v>
      </c>
      <c r="AA2850" t="s">
        <v>155</v>
      </c>
      <c r="AC2850" t="s">
        <v>60</v>
      </c>
      <c r="AD2850" t="s">
        <v>156</v>
      </c>
      <c r="AE2850" t="s">
        <v>176</v>
      </c>
      <c r="AF2850" t="s">
        <v>63</v>
      </c>
      <c r="AI2850" t="s">
        <v>7822</v>
      </c>
      <c r="AJ2850">
        <v>2</v>
      </c>
      <c r="AK2850">
        <v>2</v>
      </c>
      <c r="AL2850">
        <v>6</v>
      </c>
      <c r="AM2850">
        <v>0</v>
      </c>
      <c r="AN2850" t="s">
        <v>61</v>
      </c>
      <c r="AT2850" s="1">
        <v>43401</v>
      </c>
      <c r="AU2850" t="s">
        <v>13455</v>
      </c>
      <c r="AW2850" t="s">
        <v>71</v>
      </c>
      <c r="AX2850" t="s">
        <v>72</v>
      </c>
    </row>
    <row r="2851" spans="1:50" hidden="1" x14ac:dyDescent="0.25">
      <c r="A2851" t="str">
        <f>INDEX('Community ID'!B:B,MATCH(M2851,'Community ID'!A:A,0))</f>
        <v>La Calle Primera</v>
      </c>
      <c r="B2851" t="str">
        <f>INDEX('Community ID'!$K:$K,MATCH('Environmental Data'!$N2851,'Community ID'!J:J,0))</f>
        <v>Constanza</v>
      </c>
      <c r="D2851" t="s">
        <v>8518</v>
      </c>
      <c r="G2851" t="s">
        <v>151</v>
      </c>
      <c r="H2851" s="1">
        <v>25743</v>
      </c>
      <c r="I2851">
        <v>51</v>
      </c>
      <c r="J2851">
        <v>8299134871</v>
      </c>
      <c r="K2851" t="s">
        <v>201</v>
      </c>
      <c r="L2851" t="s">
        <v>8519</v>
      </c>
      <c r="M2851" t="s">
        <v>7830</v>
      </c>
      <c r="N2851" t="s">
        <v>1202</v>
      </c>
      <c r="O2851" t="s">
        <v>542</v>
      </c>
      <c r="Q2851" t="s">
        <v>7831</v>
      </c>
      <c r="R2851" t="s">
        <v>7831</v>
      </c>
      <c r="T2851" t="s">
        <v>7795</v>
      </c>
      <c r="U2851" t="s">
        <v>56</v>
      </c>
      <c r="V2851">
        <v>18.9008483</v>
      </c>
      <c r="W2851">
        <v>-70.739706600000005</v>
      </c>
      <c r="X2851" s="3">
        <v>44326</v>
      </c>
      <c r="Y2851" s="3">
        <v>44326</v>
      </c>
      <c r="Z2851" t="s">
        <v>904</v>
      </c>
      <c r="AA2851" t="s">
        <v>155</v>
      </c>
      <c r="AC2851" t="s">
        <v>60</v>
      </c>
      <c r="AE2851" t="s">
        <v>176</v>
      </c>
      <c r="AF2851" t="s">
        <v>63</v>
      </c>
      <c r="AG2851" t="s">
        <v>135</v>
      </c>
      <c r="AI2851" t="s">
        <v>734</v>
      </c>
      <c r="AJ2851">
        <v>2</v>
      </c>
      <c r="AK2851" t="s">
        <v>7833</v>
      </c>
      <c r="AL2851">
        <v>5</v>
      </c>
      <c r="AM2851">
        <v>0</v>
      </c>
      <c r="AN2851" t="s">
        <v>61</v>
      </c>
      <c r="AT2851" s="1">
        <v>43401</v>
      </c>
      <c r="AU2851" t="s">
        <v>13456</v>
      </c>
      <c r="AW2851" t="s">
        <v>71</v>
      </c>
      <c r="AX2851" t="s">
        <v>72</v>
      </c>
    </row>
    <row r="2852" spans="1:50" hidden="1" x14ac:dyDescent="0.25">
      <c r="A2852" t="str">
        <f>INDEX('Community ID'!B:B,MATCH(M2852,'Community ID'!A:A,0))</f>
        <v>Barrio Las Flores</v>
      </c>
      <c r="B2852" t="str">
        <f>INDEX('Community ID'!$K:$K,MATCH('Environmental Data'!$N2852,'Community ID'!J:J,0))</f>
        <v>Constanza</v>
      </c>
      <c r="D2852" t="s">
        <v>8523</v>
      </c>
      <c r="G2852" t="s">
        <v>173</v>
      </c>
      <c r="J2852">
        <v>8298835398</v>
      </c>
      <c r="K2852" t="s">
        <v>76</v>
      </c>
      <c r="L2852" t="s">
        <v>127</v>
      </c>
      <c r="M2852" t="s">
        <v>3020</v>
      </c>
      <c r="N2852" t="s">
        <v>97</v>
      </c>
      <c r="O2852" t="s">
        <v>3063</v>
      </c>
      <c r="Q2852" t="s">
        <v>134</v>
      </c>
      <c r="T2852" t="s">
        <v>6658</v>
      </c>
      <c r="U2852" t="s">
        <v>56</v>
      </c>
      <c r="V2852">
        <v>18.91439699</v>
      </c>
      <c r="W2852">
        <v>-70.74574681</v>
      </c>
      <c r="X2852" t="s">
        <v>275</v>
      </c>
      <c r="Y2852" t="s">
        <v>275</v>
      </c>
      <c r="Z2852" t="s">
        <v>166</v>
      </c>
      <c r="AA2852" t="s">
        <v>155</v>
      </c>
      <c r="AC2852" t="s">
        <v>60</v>
      </c>
      <c r="AD2852" t="s">
        <v>156</v>
      </c>
      <c r="AE2852" t="s">
        <v>157</v>
      </c>
      <c r="AF2852" t="s">
        <v>111</v>
      </c>
      <c r="AG2852" t="s">
        <v>1052</v>
      </c>
      <c r="AH2852" t="s">
        <v>135</v>
      </c>
      <c r="AI2852" t="s">
        <v>307</v>
      </c>
      <c r="AJ2852">
        <v>1</v>
      </c>
      <c r="AK2852" t="s">
        <v>8524</v>
      </c>
      <c r="AL2852">
        <v>2</v>
      </c>
      <c r="AN2852" t="s">
        <v>60</v>
      </c>
      <c r="AT2852" s="1">
        <v>43401</v>
      </c>
      <c r="AU2852" t="s">
        <v>13457</v>
      </c>
      <c r="AW2852" t="s">
        <v>71</v>
      </c>
      <c r="AX2852" t="s">
        <v>72</v>
      </c>
    </row>
    <row r="2853" spans="1:50" hidden="1" x14ac:dyDescent="0.25">
      <c r="A2853" t="str">
        <f>INDEX('Community ID'!B:B,MATCH(M2853,'Community ID'!A:A,0))</f>
        <v>La Calle Primera</v>
      </c>
      <c r="B2853" t="str">
        <f>INDEX('Community ID'!$K:$K,MATCH('Environmental Data'!$N2853,'Community ID'!J:J,0))</f>
        <v>Constanza</v>
      </c>
      <c r="D2853" t="s">
        <v>8520</v>
      </c>
      <c r="G2853" t="s">
        <v>173</v>
      </c>
      <c r="H2853" s="1">
        <v>11183</v>
      </c>
      <c r="I2853">
        <v>91</v>
      </c>
      <c r="K2853" t="s">
        <v>201</v>
      </c>
      <c r="M2853" t="s">
        <v>7786</v>
      </c>
      <c r="N2853" t="s">
        <v>97</v>
      </c>
      <c r="O2853" t="s">
        <v>311</v>
      </c>
      <c r="T2853" t="s">
        <v>7780</v>
      </c>
      <c r="U2853" t="s">
        <v>56</v>
      </c>
      <c r="V2853">
        <v>18.90291749</v>
      </c>
      <c r="W2853">
        <v>-70.742871170000001</v>
      </c>
      <c r="X2853" t="s">
        <v>82</v>
      </c>
      <c r="Y2853" t="s">
        <v>82</v>
      </c>
      <c r="Z2853" t="s">
        <v>83</v>
      </c>
      <c r="AA2853" t="s">
        <v>155</v>
      </c>
      <c r="AC2853" t="s">
        <v>60</v>
      </c>
      <c r="AD2853" t="s">
        <v>156</v>
      </c>
      <c r="AE2853" t="s">
        <v>176</v>
      </c>
      <c r="AF2853" t="s">
        <v>63</v>
      </c>
      <c r="AI2853" t="s">
        <v>8521</v>
      </c>
      <c r="AJ2853">
        <v>2</v>
      </c>
      <c r="AK2853" t="s">
        <v>8522</v>
      </c>
      <c r="AL2853">
        <v>2</v>
      </c>
      <c r="AM2853">
        <v>0</v>
      </c>
      <c r="AN2853" t="s">
        <v>60</v>
      </c>
      <c r="AT2853" s="1">
        <v>43401</v>
      </c>
      <c r="AU2853" t="s">
        <v>13458</v>
      </c>
      <c r="AW2853" t="s">
        <v>71</v>
      </c>
      <c r="AX2853" t="s">
        <v>72</v>
      </c>
    </row>
    <row r="2854" spans="1:50" hidden="1" x14ac:dyDescent="0.25">
      <c r="A2854" t="str">
        <f>INDEX('Community ID'!B:B,MATCH(M2854,'Community ID'!A:A,0))</f>
        <v>Barrio Las Flores</v>
      </c>
      <c r="B2854" t="str">
        <f>INDEX('Community ID'!$K:$K,MATCH('Environmental Data'!$N2854,'Community ID'!J:J,0))</f>
        <v>Constanza</v>
      </c>
      <c r="D2854" t="s">
        <v>8525</v>
      </c>
      <c r="F2854" t="s">
        <v>4828</v>
      </c>
      <c r="G2854" t="s">
        <v>173</v>
      </c>
      <c r="H2854" s="1">
        <v>27528</v>
      </c>
      <c r="I2854">
        <v>46</v>
      </c>
      <c r="J2854">
        <v>8099814678</v>
      </c>
      <c r="K2854" t="s">
        <v>201</v>
      </c>
      <c r="L2854" t="s">
        <v>2153</v>
      </c>
      <c r="M2854" t="s">
        <v>8499</v>
      </c>
      <c r="N2854" t="s">
        <v>97</v>
      </c>
      <c r="O2854" t="s">
        <v>98</v>
      </c>
      <c r="Q2854" t="s">
        <v>134</v>
      </c>
      <c r="R2854" t="s">
        <v>134</v>
      </c>
      <c r="S2854">
        <v>5300184693</v>
      </c>
      <c r="T2854" t="s">
        <v>8356</v>
      </c>
      <c r="U2854" t="s">
        <v>56</v>
      </c>
      <c r="V2854">
        <v>18.913224400000001</v>
      </c>
      <c r="W2854">
        <v>-70.7460533</v>
      </c>
      <c r="X2854" t="s">
        <v>82</v>
      </c>
      <c r="Y2854" t="s">
        <v>82</v>
      </c>
      <c r="Z2854" t="s">
        <v>58</v>
      </c>
      <c r="AA2854" t="s">
        <v>84</v>
      </c>
      <c r="AC2854" t="s">
        <v>60</v>
      </c>
      <c r="AD2854" t="s">
        <v>156</v>
      </c>
      <c r="AE2854" t="s">
        <v>176</v>
      </c>
      <c r="AF2854" t="s">
        <v>63</v>
      </c>
      <c r="AG2854" t="s">
        <v>135</v>
      </c>
      <c r="AH2854" t="s">
        <v>1052</v>
      </c>
      <c r="AI2854" t="s">
        <v>326</v>
      </c>
      <c r="AJ2854">
        <v>1</v>
      </c>
      <c r="AK2854" t="s">
        <v>8358</v>
      </c>
      <c r="AL2854">
        <v>4</v>
      </c>
      <c r="AM2854">
        <v>0</v>
      </c>
      <c r="AN2854" t="s">
        <v>60</v>
      </c>
      <c r="AT2854" s="1">
        <v>43401</v>
      </c>
      <c r="AU2854" t="s">
        <v>13459</v>
      </c>
      <c r="AW2854" t="s">
        <v>71</v>
      </c>
      <c r="AX2854" t="s">
        <v>72</v>
      </c>
    </row>
    <row r="2855" spans="1:50" hidden="1" x14ac:dyDescent="0.25">
      <c r="A2855" t="str">
        <f>INDEX('Community ID'!B:B,MATCH(M2855,'Community ID'!A:A,0))</f>
        <v>La Calle Primera</v>
      </c>
      <c r="B2855" t="str">
        <f>INDEX('Community ID'!$K:$K,MATCH('Environmental Data'!$N2855,'Community ID'!J:J,0))</f>
        <v>Constanza</v>
      </c>
      <c r="D2855" t="s">
        <v>7823</v>
      </c>
      <c r="F2855" t="s">
        <v>7824</v>
      </c>
      <c r="G2855" t="s">
        <v>173</v>
      </c>
      <c r="H2855" s="1">
        <v>25287</v>
      </c>
      <c r="I2855">
        <v>52</v>
      </c>
      <c r="K2855" t="s">
        <v>201</v>
      </c>
      <c r="L2855" t="s">
        <v>517</v>
      </c>
      <c r="M2855" t="s">
        <v>7825</v>
      </c>
      <c r="N2855" t="s">
        <v>97</v>
      </c>
      <c r="O2855" t="s">
        <v>311</v>
      </c>
      <c r="T2855" t="s">
        <v>7780</v>
      </c>
      <c r="U2855" t="s">
        <v>56</v>
      </c>
      <c r="V2855">
        <v>18.902717320000001</v>
      </c>
      <c r="W2855">
        <v>-70.742966719999998</v>
      </c>
      <c r="X2855" s="3">
        <v>44259</v>
      </c>
      <c r="Y2855" s="3">
        <v>44259</v>
      </c>
      <c r="Z2855" t="s">
        <v>83</v>
      </c>
      <c r="AA2855" t="s">
        <v>155</v>
      </c>
      <c r="AC2855" t="s">
        <v>60</v>
      </c>
      <c r="AD2855" t="s">
        <v>156</v>
      </c>
      <c r="AE2855" t="s">
        <v>176</v>
      </c>
      <c r="AF2855" t="s">
        <v>63</v>
      </c>
      <c r="AI2855" t="s">
        <v>7826</v>
      </c>
      <c r="AJ2855">
        <v>1</v>
      </c>
      <c r="AK2855" t="s">
        <v>7827</v>
      </c>
      <c r="AL2855">
        <v>2</v>
      </c>
      <c r="AM2855">
        <v>0</v>
      </c>
      <c r="AN2855" t="s">
        <v>60</v>
      </c>
      <c r="AT2855" s="1">
        <v>43401</v>
      </c>
      <c r="AU2855" t="s">
        <v>13460</v>
      </c>
      <c r="AW2855" t="s">
        <v>71</v>
      </c>
      <c r="AX2855" t="s">
        <v>72</v>
      </c>
    </row>
    <row r="2856" spans="1:50" hidden="1" x14ac:dyDescent="0.25">
      <c r="A2856" t="str">
        <f>INDEX('Community ID'!B:B,MATCH(M2856,'Community ID'!A:A,0))</f>
        <v>La Calle Primera</v>
      </c>
      <c r="B2856" t="str">
        <f>INDEX('Community ID'!$K:$K,MATCH('Environmental Data'!$N2856,'Community ID'!J:J,0))</f>
        <v>Constanza</v>
      </c>
      <c r="D2856" t="s">
        <v>7897</v>
      </c>
      <c r="G2856" t="s">
        <v>173</v>
      </c>
      <c r="H2856" s="1">
        <v>32998</v>
      </c>
      <c r="I2856">
        <v>31</v>
      </c>
      <c r="K2856" t="s">
        <v>117</v>
      </c>
      <c r="L2856" t="s">
        <v>7898</v>
      </c>
      <c r="M2856" t="s">
        <v>7830</v>
      </c>
      <c r="N2856" t="s">
        <v>97</v>
      </c>
      <c r="O2856" t="s">
        <v>542</v>
      </c>
      <c r="Q2856" t="s">
        <v>7837</v>
      </c>
      <c r="R2856" t="s">
        <v>7837</v>
      </c>
      <c r="T2856" t="s">
        <v>7795</v>
      </c>
      <c r="U2856" t="s">
        <v>56</v>
      </c>
      <c r="V2856">
        <v>18.9008483</v>
      </c>
      <c r="W2856">
        <v>-70.739706600000005</v>
      </c>
      <c r="X2856" s="3">
        <v>44259</v>
      </c>
      <c r="Y2856" s="3">
        <v>44259</v>
      </c>
      <c r="Z2856" t="s">
        <v>83</v>
      </c>
      <c r="AA2856" t="s">
        <v>155</v>
      </c>
      <c r="AC2856" t="s">
        <v>60</v>
      </c>
      <c r="AD2856" t="s">
        <v>156</v>
      </c>
      <c r="AE2856" t="s">
        <v>176</v>
      </c>
      <c r="AF2856" t="s">
        <v>111</v>
      </c>
      <c r="AJ2856">
        <v>3</v>
      </c>
      <c r="AK2856" t="s">
        <v>7833</v>
      </c>
      <c r="AL2856">
        <v>2</v>
      </c>
      <c r="AM2856">
        <v>0</v>
      </c>
      <c r="AN2856" t="s">
        <v>61</v>
      </c>
      <c r="AT2856" s="1">
        <v>43401</v>
      </c>
      <c r="AU2856" t="s">
        <v>13461</v>
      </c>
      <c r="AW2856" t="s">
        <v>71</v>
      </c>
      <c r="AX2856" t="s">
        <v>72</v>
      </c>
    </row>
    <row r="2857" spans="1:50" hidden="1" x14ac:dyDescent="0.25">
      <c r="A2857" t="str">
        <f>INDEX('Community ID'!B:B,MATCH(M2857,'Community ID'!A:A,0))</f>
        <v>Barrio Las Flores</v>
      </c>
      <c r="B2857" t="str">
        <f>INDEX('Community ID'!$K:$K,MATCH('Environmental Data'!$N2857,'Community ID'!J:J,0))</f>
        <v>Constanza</v>
      </c>
      <c r="D2857" t="s">
        <v>8526</v>
      </c>
      <c r="G2857" t="s">
        <v>173</v>
      </c>
      <c r="H2857" s="1">
        <v>34241</v>
      </c>
      <c r="I2857">
        <v>28</v>
      </c>
      <c r="J2857">
        <v>8098836396</v>
      </c>
      <c r="K2857" t="s">
        <v>132</v>
      </c>
      <c r="L2857" t="s">
        <v>118</v>
      </c>
      <c r="M2857" t="s">
        <v>8499</v>
      </c>
      <c r="N2857" t="s">
        <v>97</v>
      </c>
      <c r="O2857" t="s">
        <v>98</v>
      </c>
      <c r="S2857">
        <v>40220626457</v>
      </c>
      <c r="T2857" t="s">
        <v>8356</v>
      </c>
      <c r="U2857" t="s">
        <v>56</v>
      </c>
      <c r="V2857">
        <v>18.9149949</v>
      </c>
      <c r="W2857">
        <v>-70.745452200000003</v>
      </c>
      <c r="X2857" t="s">
        <v>82</v>
      </c>
      <c r="Y2857" t="s">
        <v>82</v>
      </c>
      <c r="Z2857" t="s">
        <v>58</v>
      </c>
      <c r="AA2857" t="s">
        <v>84</v>
      </c>
      <c r="AC2857" t="s">
        <v>60</v>
      </c>
      <c r="AD2857" t="s">
        <v>156</v>
      </c>
      <c r="AE2857" t="s">
        <v>176</v>
      </c>
      <c r="AF2857" t="s">
        <v>63</v>
      </c>
      <c r="AG2857" t="s">
        <v>135</v>
      </c>
      <c r="AH2857" t="s">
        <v>1052</v>
      </c>
      <c r="AI2857" t="s">
        <v>326</v>
      </c>
      <c r="AJ2857">
        <v>1</v>
      </c>
      <c r="AK2857" t="s">
        <v>8358</v>
      </c>
      <c r="AL2857">
        <v>7</v>
      </c>
      <c r="AM2857">
        <v>1</v>
      </c>
      <c r="AN2857" t="s">
        <v>61</v>
      </c>
      <c r="AT2857" s="1">
        <v>43401</v>
      </c>
      <c r="AU2857" t="s">
        <v>13462</v>
      </c>
      <c r="AW2857" t="s">
        <v>71</v>
      </c>
      <c r="AX2857" t="s">
        <v>72</v>
      </c>
    </row>
    <row r="2858" spans="1:50" hidden="1" x14ac:dyDescent="0.25">
      <c r="A2858" t="str">
        <f>INDEX('Community ID'!B:B,MATCH(M2858,'Community ID'!A:A,0))</f>
        <v>La Calle Primera</v>
      </c>
      <c r="B2858" t="str">
        <f>INDEX('Community ID'!$K:$K,MATCH('Environmental Data'!$N2858,'Community ID'!J:J,0))</f>
        <v>Constanza</v>
      </c>
      <c r="D2858" t="s">
        <v>7881</v>
      </c>
      <c r="G2858" t="s">
        <v>151</v>
      </c>
      <c r="H2858" s="1">
        <v>20741</v>
      </c>
      <c r="I2858">
        <v>65</v>
      </c>
      <c r="J2858">
        <v>8294203676</v>
      </c>
      <c r="K2858" t="s">
        <v>201</v>
      </c>
      <c r="L2858" t="s">
        <v>7882</v>
      </c>
      <c r="M2858" t="s">
        <v>7786</v>
      </c>
      <c r="N2858" t="s">
        <v>97</v>
      </c>
      <c r="O2858" t="s">
        <v>311</v>
      </c>
      <c r="T2858" t="s">
        <v>7780</v>
      </c>
      <c r="U2858" t="s">
        <v>56</v>
      </c>
      <c r="V2858">
        <v>18.903432519999999</v>
      </c>
      <c r="W2858">
        <v>-70.742998929999999</v>
      </c>
      <c r="X2858" t="s">
        <v>275</v>
      </c>
      <c r="Y2858" t="s">
        <v>275</v>
      </c>
      <c r="Z2858" t="s">
        <v>83</v>
      </c>
      <c r="AA2858" t="s">
        <v>155</v>
      </c>
      <c r="AC2858" t="s">
        <v>60</v>
      </c>
      <c r="AD2858" t="s">
        <v>156</v>
      </c>
      <c r="AE2858" t="s">
        <v>176</v>
      </c>
      <c r="AF2858" t="s">
        <v>63</v>
      </c>
      <c r="AI2858" t="s">
        <v>7883</v>
      </c>
      <c r="AJ2858">
        <v>1</v>
      </c>
      <c r="AK2858" t="s">
        <v>6372</v>
      </c>
      <c r="AL2858">
        <v>3</v>
      </c>
      <c r="AM2858">
        <v>0</v>
      </c>
      <c r="AN2858" t="s">
        <v>61</v>
      </c>
      <c r="AT2858" s="1">
        <v>43401</v>
      </c>
      <c r="AU2858" t="s">
        <v>13463</v>
      </c>
      <c r="AW2858" t="s">
        <v>71</v>
      </c>
      <c r="AX2858" t="s">
        <v>72</v>
      </c>
    </row>
    <row r="2859" spans="1:50" hidden="1" x14ac:dyDescent="0.25">
      <c r="A2859" t="str">
        <f>INDEX('Community ID'!B:B,MATCH(M2859,'Community ID'!A:A,0))</f>
        <v>La Calle Primera</v>
      </c>
      <c r="B2859" t="str">
        <f>INDEX('Community ID'!$K:$K,MATCH('Environmental Data'!$N2859,'Community ID'!J:J,0))</f>
        <v>Constanza</v>
      </c>
      <c r="D2859" t="s">
        <v>8527</v>
      </c>
      <c r="G2859" t="s">
        <v>173</v>
      </c>
      <c r="H2859" s="1">
        <v>28481</v>
      </c>
      <c r="I2859">
        <v>44</v>
      </c>
      <c r="J2859">
        <v>8098034897</v>
      </c>
      <c r="K2859" t="s">
        <v>76</v>
      </c>
      <c r="L2859" t="s">
        <v>1944</v>
      </c>
      <c r="M2859" t="s">
        <v>8528</v>
      </c>
      <c r="N2859" t="s">
        <v>1202</v>
      </c>
      <c r="O2859" t="s">
        <v>8529</v>
      </c>
      <c r="Q2859" t="s">
        <v>7831</v>
      </c>
      <c r="R2859" t="s">
        <v>8530</v>
      </c>
      <c r="T2859" t="s">
        <v>7795</v>
      </c>
      <c r="U2859" t="s">
        <v>56</v>
      </c>
      <c r="V2859">
        <v>18.904354699999999</v>
      </c>
      <c r="W2859">
        <v>-70.742679600000002</v>
      </c>
      <c r="X2859" t="s">
        <v>275</v>
      </c>
      <c r="Y2859" t="s">
        <v>275</v>
      </c>
      <c r="Z2859" t="s">
        <v>83</v>
      </c>
      <c r="AA2859" t="s">
        <v>155</v>
      </c>
      <c r="AC2859" t="s">
        <v>60</v>
      </c>
      <c r="AD2859" t="s">
        <v>156</v>
      </c>
      <c r="AE2859" t="s">
        <v>176</v>
      </c>
      <c r="AF2859" t="s">
        <v>111</v>
      </c>
      <c r="AG2859" t="s">
        <v>8480</v>
      </c>
      <c r="AH2859" t="s">
        <v>8531</v>
      </c>
      <c r="AJ2859" t="s">
        <v>8532</v>
      </c>
      <c r="AK2859" t="s">
        <v>8533</v>
      </c>
      <c r="AL2859">
        <v>3</v>
      </c>
      <c r="AM2859">
        <v>0</v>
      </c>
      <c r="AN2859" t="s">
        <v>61</v>
      </c>
      <c r="AT2859" s="1">
        <v>43401</v>
      </c>
      <c r="AU2859" t="s">
        <v>13464</v>
      </c>
      <c r="AW2859" t="s">
        <v>71</v>
      </c>
      <c r="AX2859" t="s">
        <v>72</v>
      </c>
    </row>
    <row r="2860" spans="1:50" hidden="1" x14ac:dyDescent="0.25">
      <c r="A2860" t="str">
        <f>INDEX('Community ID'!B:B,MATCH(M2860,'Community ID'!A:A,0))</f>
        <v>Barrio Las Flores</v>
      </c>
      <c r="B2860" t="str">
        <f>INDEX('Community ID'!$K:$K,MATCH('Environmental Data'!$N2860,'Community ID'!J:J,0))</f>
        <v>Constanza</v>
      </c>
      <c r="D2860" t="s">
        <v>8534</v>
      </c>
      <c r="G2860" t="s">
        <v>173</v>
      </c>
      <c r="H2860" s="1">
        <v>19895</v>
      </c>
      <c r="I2860">
        <v>67</v>
      </c>
      <c r="J2860">
        <v>8494590060</v>
      </c>
      <c r="K2860" t="s">
        <v>76</v>
      </c>
      <c r="L2860" t="s">
        <v>8535</v>
      </c>
      <c r="M2860" t="s">
        <v>8499</v>
      </c>
      <c r="N2860" t="s">
        <v>97</v>
      </c>
      <c r="O2860" t="s">
        <v>98</v>
      </c>
      <c r="Q2860" t="s">
        <v>134</v>
      </c>
      <c r="R2860" t="s">
        <v>134</v>
      </c>
      <c r="S2860">
        <v>5300090684</v>
      </c>
      <c r="T2860" t="s">
        <v>8356</v>
      </c>
      <c r="U2860" t="s">
        <v>56</v>
      </c>
      <c r="V2860">
        <v>18.914995900000001</v>
      </c>
      <c r="W2860">
        <v>-70.745442400000002</v>
      </c>
      <c r="X2860" t="s">
        <v>82</v>
      </c>
      <c r="Y2860" t="s">
        <v>82</v>
      </c>
      <c r="Z2860" t="s">
        <v>58</v>
      </c>
      <c r="AA2860" t="s">
        <v>155</v>
      </c>
      <c r="AC2860" t="s">
        <v>60</v>
      </c>
      <c r="AD2860" t="s">
        <v>156</v>
      </c>
      <c r="AE2860" t="s">
        <v>176</v>
      </c>
      <c r="AF2860" t="s">
        <v>63</v>
      </c>
      <c r="AG2860" t="s">
        <v>1052</v>
      </c>
      <c r="AH2860" t="s">
        <v>7111</v>
      </c>
      <c r="AI2860" t="s">
        <v>326</v>
      </c>
      <c r="AJ2860">
        <v>1</v>
      </c>
      <c r="AK2860" t="s">
        <v>8358</v>
      </c>
      <c r="AL2860">
        <v>3</v>
      </c>
      <c r="AM2860">
        <v>0</v>
      </c>
      <c r="AN2860" t="s">
        <v>60</v>
      </c>
      <c r="AT2860" s="1">
        <v>43401</v>
      </c>
      <c r="AU2860" t="s">
        <v>13465</v>
      </c>
      <c r="AW2860" t="s">
        <v>71</v>
      </c>
      <c r="AX2860" t="s">
        <v>72</v>
      </c>
    </row>
    <row r="2861" spans="1:50" hidden="1" x14ac:dyDescent="0.25">
      <c r="A2861" t="str">
        <f>INDEX('Community ID'!B:B,MATCH(M2861,'Community ID'!A:A,0))</f>
        <v>Barrio Las Flores</v>
      </c>
      <c r="B2861" t="str">
        <f>INDEX('Community ID'!$K:$K,MATCH('Environmental Data'!$N2861,'Community ID'!J:J,0))</f>
        <v>Constanza</v>
      </c>
      <c r="D2861" t="s">
        <v>8536</v>
      </c>
      <c r="G2861" t="s">
        <v>173</v>
      </c>
      <c r="H2861" s="1">
        <v>34621</v>
      </c>
      <c r="I2861">
        <v>27</v>
      </c>
      <c r="K2861" t="s">
        <v>201</v>
      </c>
      <c r="L2861" t="s">
        <v>127</v>
      </c>
      <c r="M2861" t="s">
        <v>8499</v>
      </c>
      <c r="N2861" t="s">
        <v>97</v>
      </c>
      <c r="O2861" t="s">
        <v>98</v>
      </c>
      <c r="T2861" t="s">
        <v>8356</v>
      </c>
      <c r="U2861" t="s">
        <v>56</v>
      </c>
      <c r="V2861">
        <v>18.9149949</v>
      </c>
      <c r="W2861">
        <v>-70.745452200000003</v>
      </c>
      <c r="X2861" s="3">
        <v>44259</v>
      </c>
      <c r="Y2861" s="3">
        <v>44259</v>
      </c>
      <c r="Z2861" t="s">
        <v>58</v>
      </c>
      <c r="AA2861" t="s">
        <v>155</v>
      </c>
      <c r="AC2861" t="s">
        <v>60</v>
      </c>
      <c r="AD2861" t="s">
        <v>156</v>
      </c>
      <c r="AE2861" t="s">
        <v>176</v>
      </c>
      <c r="AF2861" t="s">
        <v>63</v>
      </c>
      <c r="AG2861" t="s">
        <v>135</v>
      </c>
      <c r="AH2861" t="s">
        <v>135</v>
      </c>
      <c r="AI2861" t="s">
        <v>326</v>
      </c>
      <c r="AJ2861">
        <v>1</v>
      </c>
      <c r="AK2861" t="s">
        <v>8358</v>
      </c>
      <c r="AL2861">
        <v>5</v>
      </c>
      <c r="AM2861">
        <v>3</v>
      </c>
      <c r="AN2861" t="s">
        <v>61</v>
      </c>
      <c r="AT2861" s="1">
        <v>43401</v>
      </c>
      <c r="AU2861" t="s">
        <v>13466</v>
      </c>
      <c r="AW2861" t="s">
        <v>71</v>
      </c>
      <c r="AX2861" t="s">
        <v>72</v>
      </c>
    </row>
    <row r="2862" spans="1:50" hidden="1" x14ac:dyDescent="0.25">
      <c r="A2862" t="str">
        <f>INDEX('Community ID'!B:B,MATCH(M2862,'Community ID'!A:A,0))</f>
        <v>Barrio Las Flores</v>
      </c>
      <c r="B2862" t="str">
        <f>INDEX('Community ID'!$K:$K,MATCH('Environmental Data'!$N2862,'Community ID'!J:J,0))</f>
        <v>Constanza</v>
      </c>
      <c r="D2862" t="s">
        <v>8538</v>
      </c>
      <c r="F2862" t="s">
        <v>4525</v>
      </c>
      <c r="G2862" t="s">
        <v>173</v>
      </c>
      <c r="H2862" s="1">
        <v>37400</v>
      </c>
      <c r="I2862">
        <v>19</v>
      </c>
      <c r="K2862" t="s">
        <v>201</v>
      </c>
      <c r="M2862" t="s">
        <v>3020</v>
      </c>
      <c r="N2862" t="s">
        <v>97</v>
      </c>
      <c r="O2862" t="s">
        <v>98</v>
      </c>
      <c r="Q2862" t="s">
        <v>134</v>
      </c>
      <c r="T2862" t="s">
        <v>6658</v>
      </c>
      <c r="U2862" t="s">
        <v>56</v>
      </c>
      <c r="V2862">
        <v>18.914619399999999</v>
      </c>
      <c r="W2862">
        <v>-70.745673600000003</v>
      </c>
      <c r="X2862" t="s">
        <v>82</v>
      </c>
      <c r="Y2862" t="s">
        <v>82</v>
      </c>
      <c r="Z2862" t="s">
        <v>58</v>
      </c>
      <c r="AA2862" t="s">
        <v>84</v>
      </c>
      <c r="AC2862" t="s">
        <v>60</v>
      </c>
      <c r="AD2862" t="s">
        <v>156</v>
      </c>
      <c r="AE2862" t="s">
        <v>176</v>
      </c>
      <c r="AF2862" t="s">
        <v>111</v>
      </c>
      <c r="AG2862" t="s">
        <v>135</v>
      </c>
      <c r="AH2862" t="s">
        <v>8539</v>
      </c>
      <c r="AI2862" t="s">
        <v>8540</v>
      </c>
      <c r="AJ2862" t="s">
        <v>621</v>
      </c>
      <c r="AK2862" t="s">
        <v>66</v>
      </c>
      <c r="AL2862">
        <v>5</v>
      </c>
      <c r="AM2862">
        <v>1</v>
      </c>
      <c r="AN2862" t="s">
        <v>61</v>
      </c>
      <c r="AT2862" s="1">
        <v>43401</v>
      </c>
      <c r="AU2862" t="s">
        <v>13467</v>
      </c>
      <c r="AW2862" t="s">
        <v>71</v>
      </c>
      <c r="AX2862" t="s">
        <v>72</v>
      </c>
    </row>
    <row r="2863" spans="1:50" hidden="1" x14ac:dyDescent="0.25">
      <c r="A2863" t="str">
        <f>INDEX('Community ID'!B:B,MATCH(M2863,'Community ID'!A:A,0))</f>
        <v>Barrio Las Flores</v>
      </c>
      <c r="B2863" t="str">
        <f>INDEX('Community ID'!$K:$K,MATCH('Environmental Data'!$N2863,'Community ID'!J:J,0))</f>
        <v>Constanza</v>
      </c>
      <c r="D2863" t="s">
        <v>8537</v>
      </c>
      <c r="G2863" t="s">
        <v>173</v>
      </c>
      <c r="H2863" s="1">
        <v>22041</v>
      </c>
      <c r="I2863">
        <v>61</v>
      </c>
      <c r="J2863">
        <v>8299373429</v>
      </c>
      <c r="K2863" t="s">
        <v>76</v>
      </c>
      <c r="L2863" t="s">
        <v>127</v>
      </c>
      <c r="M2863" t="s">
        <v>8499</v>
      </c>
      <c r="N2863" t="s">
        <v>97</v>
      </c>
      <c r="O2863" t="s">
        <v>98</v>
      </c>
      <c r="Q2863" t="s">
        <v>134</v>
      </c>
      <c r="R2863" t="s">
        <v>134</v>
      </c>
      <c r="T2863" t="s">
        <v>8356</v>
      </c>
      <c r="U2863" t="s">
        <v>56</v>
      </c>
      <c r="V2863">
        <v>18.9150642</v>
      </c>
      <c r="W2863">
        <v>-70.745438300000004</v>
      </c>
      <c r="X2863" t="s">
        <v>82</v>
      </c>
      <c r="Y2863" t="s">
        <v>82</v>
      </c>
      <c r="Z2863" t="s">
        <v>58</v>
      </c>
      <c r="AA2863" t="s">
        <v>155</v>
      </c>
      <c r="AC2863" t="s">
        <v>60</v>
      </c>
      <c r="AD2863" t="s">
        <v>156</v>
      </c>
      <c r="AE2863" t="s">
        <v>176</v>
      </c>
      <c r="AF2863" t="s">
        <v>111</v>
      </c>
      <c r="AG2863" t="s">
        <v>135</v>
      </c>
      <c r="AH2863" t="s">
        <v>1052</v>
      </c>
      <c r="AI2863" t="s">
        <v>326</v>
      </c>
      <c r="AJ2863">
        <v>3</v>
      </c>
      <c r="AK2863" t="s">
        <v>8358</v>
      </c>
      <c r="AL2863">
        <v>1</v>
      </c>
      <c r="AM2863">
        <v>0</v>
      </c>
      <c r="AN2863" t="s">
        <v>60</v>
      </c>
      <c r="AT2863" s="1">
        <v>43401</v>
      </c>
      <c r="AU2863" t="s">
        <v>13468</v>
      </c>
      <c r="AW2863" t="s">
        <v>71</v>
      </c>
      <c r="AX2863" t="s">
        <v>72</v>
      </c>
    </row>
    <row r="2864" spans="1:50" hidden="1" x14ac:dyDescent="0.25">
      <c r="A2864" t="str">
        <f>INDEX('Community ID'!B:B,MATCH(M2864,'Community ID'!A:A,0))</f>
        <v>Barrio Las Flores</v>
      </c>
      <c r="B2864" t="str">
        <f>INDEX('Community ID'!$K:$K,MATCH('Environmental Data'!$N2864,'Community ID'!J:J,0))</f>
        <v>Constanza</v>
      </c>
      <c r="D2864" t="s">
        <v>8541</v>
      </c>
      <c r="G2864" t="s">
        <v>151</v>
      </c>
      <c r="H2864" s="1">
        <v>35901</v>
      </c>
      <c r="I2864">
        <v>23</v>
      </c>
      <c r="J2864">
        <v>8498833591</v>
      </c>
      <c r="K2864" t="s">
        <v>132</v>
      </c>
      <c r="L2864" t="s">
        <v>118</v>
      </c>
      <c r="M2864" t="s">
        <v>3020</v>
      </c>
      <c r="N2864" t="s">
        <v>97</v>
      </c>
      <c r="O2864" t="s">
        <v>98</v>
      </c>
      <c r="Q2864" t="s">
        <v>134</v>
      </c>
      <c r="T2864" t="s">
        <v>6658</v>
      </c>
      <c r="U2864" t="s">
        <v>56</v>
      </c>
      <c r="V2864">
        <v>18.914095199999998</v>
      </c>
      <c r="W2864">
        <v>-70.746032600000007</v>
      </c>
      <c r="X2864" t="s">
        <v>82</v>
      </c>
      <c r="Y2864" t="s">
        <v>82</v>
      </c>
      <c r="Z2864" t="s">
        <v>58</v>
      </c>
      <c r="AA2864" t="s">
        <v>155</v>
      </c>
      <c r="AC2864" t="s">
        <v>60</v>
      </c>
      <c r="AD2864" t="s">
        <v>156</v>
      </c>
      <c r="AE2864" t="s">
        <v>176</v>
      </c>
      <c r="AF2864" t="s">
        <v>111</v>
      </c>
      <c r="AG2864" t="s">
        <v>621</v>
      </c>
      <c r="AH2864" t="s">
        <v>8542</v>
      </c>
      <c r="AI2864" t="s">
        <v>6652</v>
      </c>
      <c r="AJ2864">
        <v>1</v>
      </c>
      <c r="AK2864" t="s">
        <v>8543</v>
      </c>
      <c r="AL2864">
        <v>4</v>
      </c>
      <c r="AM2864">
        <v>0</v>
      </c>
      <c r="AN2864" t="s">
        <v>60</v>
      </c>
      <c r="AT2864" s="1">
        <v>43401</v>
      </c>
      <c r="AU2864" t="s">
        <v>13469</v>
      </c>
      <c r="AW2864" t="s">
        <v>71</v>
      </c>
      <c r="AX2864" t="s">
        <v>72</v>
      </c>
    </row>
    <row r="2865" spans="1:50" hidden="1" x14ac:dyDescent="0.25">
      <c r="A2865" t="str">
        <f>INDEX('Community ID'!B:B,MATCH(M2865,'Community ID'!A:A,0))</f>
        <v>Barrio Las Flores</v>
      </c>
      <c r="B2865" t="str">
        <f>INDEX('Community ID'!$K:$K,MATCH('Environmental Data'!$N2865,'Community ID'!J:J,0))</f>
        <v>Constanza</v>
      </c>
      <c r="D2865" t="s">
        <v>8544</v>
      </c>
      <c r="F2865" t="s">
        <v>8545</v>
      </c>
      <c r="G2865" t="s">
        <v>173</v>
      </c>
      <c r="H2865" s="1">
        <v>16427</v>
      </c>
      <c r="I2865">
        <v>77</v>
      </c>
      <c r="K2865" t="s">
        <v>76</v>
      </c>
      <c r="L2865" t="s">
        <v>127</v>
      </c>
      <c r="M2865" t="s">
        <v>3020</v>
      </c>
      <c r="N2865" t="s">
        <v>97</v>
      </c>
      <c r="O2865" t="s">
        <v>53</v>
      </c>
      <c r="Q2865" t="s">
        <v>134</v>
      </c>
      <c r="T2865" t="s">
        <v>6658</v>
      </c>
      <c r="U2865" t="s">
        <v>56</v>
      </c>
      <c r="V2865">
        <v>18.9142221</v>
      </c>
      <c r="W2865">
        <v>-70.745841900000002</v>
      </c>
      <c r="X2865" t="s">
        <v>82</v>
      </c>
      <c r="Y2865" t="s">
        <v>82</v>
      </c>
      <c r="Z2865" t="s">
        <v>58</v>
      </c>
      <c r="AA2865" t="s">
        <v>155</v>
      </c>
      <c r="AC2865" t="s">
        <v>60</v>
      </c>
      <c r="AD2865" t="s">
        <v>156</v>
      </c>
      <c r="AE2865" t="s">
        <v>157</v>
      </c>
      <c r="AF2865" t="s">
        <v>111</v>
      </c>
      <c r="AG2865" t="s">
        <v>135</v>
      </c>
      <c r="AH2865" t="s">
        <v>8497</v>
      </c>
      <c r="AI2865" t="s">
        <v>6149</v>
      </c>
      <c r="AJ2865">
        <v>2</v>
      </c>
      <c r="AK2865" t="s">
        <v>66</v>
      </c>
      <c r="AL2865">
        <v>3</v>
      </c>
      <c r="AM2865">
        <v>0</v>
      </c>
      <c r="AN2865" t="s">
        <v>60</v>
      </c>
      <c r="AT2865" s="1">
        <v>43401</v>
      </c>
      <c r="AU2865" t="s">
        <v>13470</v>
      </c>
      <c r="AW2865" t="s">
        <v>71</v>
      </c>
      <c r="AX2865" t="s">
        <v>72</v>
      </c>
    </row>
    <row r="2866" spans="1:50" hidden="1" x14ac:dyDescent="0.25">
      <c r="A2866" t="str">
        <f>INDEX('Community ID'!B:B,MATCH(M2866,'Community ID'!A:A,0))</f>
        <v>Barrio Las Flores</v>
      </c>
      <c r="B2866" t="str">
        <f>INDEX('Community ID'!$K:$K,MATCH('Environmental Data'!$N2866,'Community ID'!J:J,0))</f>
        <v>Constanza</v>
      </c>
      <c r="D2866" t="s">
        <v>8546</v>
      </c>
      <c r="G2866" t="s">
        <v>151</v>
      </c>
      <c r="H2866" s="1">
        <v>17079</v>
      </c>
      <c r="I2866">
        <v>75</v>
      </c>
      <c r="J2866">
        <v>8094637580</v>
      </c>
      <c r="K2866" t="s">
        <v>76</v>
      </c>
      <c r="L2866" t="s">
        <v>247</v>
      </c>
      <c r="M2866" t="s">
        <v>8499</v>
      </c>
      <c r="N2866" t="s">
        <v>97</v>
      </c>
      <c r="O2866" t="s">
        <v>98</v>
      </c>
      <c r="Q2866" t="s">
        <v>134</v>
      </c>
      <c r="R2866" t="s">
        <v>134</v>
      </c>
      <c r="S2866">
        <v>5300093456</v>
      </c>
      <c r="T2866" t="s">
        <v>8356</v>
      </c>
      <c r="U2866" t="s">
        <v>56</v>
      </c>
      <c r="V2866">
        <v>18.9149949</v>
      </c>
      <c r="W2866">
        <v>-70.745452200000003</v>
      </c>
      <c r="X2866" t="s">
        <v>82</v>
      </c>
      <c r="Y2866" t="s">
        <v>82</v>
      </c>
      <c r="Z2866" t="s">
        <v>58</v>
      </c>
      <c r="AA2866" t="s">
        <v>155</v>
      </c>
      <c r="AC2866" t="s">
        <v>60</v>
      </c>
      <c r="AD2866" t="s">
        <v>156</v>
      </c>
      <c r="AE2866" t="s">
        <v>176</v>
      </c>
      <c r="AF2866" t="s">
        <v>111</v>
      </c>
      <c r="AG2866" t="s">
        <v>135</v>
      </c>
      <c r="AH2866" t="s">
        <v>135</v>
      </c>
      <c r="AI2866" t="s">
        <v>307</v>
      </c>
      <c r="AJ2866">
        <v>2</v>
      </c>
      <c r="AK2866" t="s">
        <v>1880</v>
      </c>
      <c r="AL2866">
        <v>3</v>
      </c>
      <c r="AM2866">
        <v>0</v>
      </c>
      <c r="AN2866" t="s">
        <v>60</v>
      </c>
      <c r="AT2866" s="1">
        <v>43401</v>
      </c>
      <c r="AU2866" t="s">
        <v>13471</v>
      </c>
      <c r="AW2866" t="s">
        <v>71</v>
      </c>
      <c r="AX2866" t="s">
        <v>72</v>
      </c>
    </row>
    <row r="2867" spans="1:50" hidden="1" x14ac:dyDescent="0.25">
      <c r="A2867" t="str">
        <f>INDEX('Community ID'!B:B,MATCH(M2867,'Community ID'!A:A,0))</f>
        <v>Barrio Las Flores</v>
      </c>
      <c r="B2867" t="str">
        <f>INDEX('Community ID'!$K:$K,MATCH('Environmental Data'!$N2867,'Community ID'!J:J,0))</f>
        <v>Constanza</v>
      </c>
      <c r="D2867" t="s">
        <v>8547</v>
      </c>
      <c r="G2867" t="s">
        <v>151</v>
      </c>
      <c r="H2867" s="1">
        <v>23109</v>
      </c>
      <c r="I2867">
        <v>58</v>
      </c>
      <c r="J2867">
        <v>8499298669</v>
      </c>
      <c r="K2867" t="s">
        <v>132</v>
      </c>
      <c r="L2867" t="s">
        <v>1533</v>
      </c>
      <c r="M2867" t="s">
        <v>8499</v>
      </c>
      <c r="N2867" t="s">
        <v>97</v>
      </c>
      <c r="O2867" t="s">
        <v>98</v>
      </c>
      <c r="Q2867" t="s">
        <v>134</v>
      </c>
      <c r="R2867" t="s">
        <v>134</v>
      </c>
      <c r="T2867" t="s">
        <v>8356</v>
      </c>
      <c r="U2867" t="s">
        <v>56</v>
      </c>
      <c r="V2867">
        <v>18.496493900000001</v>
      </c>
      <c r="W2867">
        <v>-69.924697699999996</v>
      </c>
      <c r="X2867" t="s">
        <v>82</v>
      </c>
      <c r="Y2867" t="s">
        <v>275</v>
      </c>
      <c r="Z2867" t="s">
        <v>83</v>
      </c>
      <c r="AA2867" t="s">
        <v>155</v>
      </c>
      <c r="AC2867" t="s">
        <v>60</v>
      </c>
      <c r="AD2867" t="s">
        <v>156</v>
      </c>
      <c r="AE2867" t="s">
        <v>176</v>
      </c>
      <c r="AF2867" t="s">
        <v>63</v>
      </c>
      <c r="AG2867" t="s">
        <v>135</v>
      </c>
      <c r="AH2867" t="s">
        <v>101</v>
      </c>
      <c r="AI2867" t="s">
        <v>8548</v>
      </c>
      <c r="AJ2867">
        <v>2</v>
      </c>
      <c r="AK2867" t="s">
        <v>1880</v>
      </c>
      <c r="AL2867">
        <v>3</v>
      </c>
      <c r="AM2867">
        <v>1</v>
      </c>
      <c r="AN2867" t="s">
        <v>61</v>
      </c>
      <c r="AT2867" s="1">
        <v>43401</v>
      </c>
      <c r="AU2867" t="s">
        <v>13472</v>
      </c>
      <c r="AW2867" t="s">
        <v>71</v>
      </c>
      <c r="AX2867" t="s">
        <v>72</v>
      </c>
    </row>
    <row r="2868" spans="1:50" hidden="1" x14ac:dyDescent="0.25">
      <c r="A2868" t="str">
        <f>INDEX('Community ID'!B:B,MATCH(M2868,'Community ID'!A:A,0))</f>
        <v>Barrio Las Flores</v>
      </c>
      <c r="B2868" t="str">
        <f>INDEX('Community ID'!$K:$K,MATCH('Environmental Data'!$N2868,'Community ID'!J:J,0))</f>
        <v>Constanza</v>
      </c>
      <c r="D2868" t="s">
        <v>8549</v>
      </c>
      <c r="G2868" t="s">
        <v>173</v>
      </c>
      <c r="H2868" s="1">
        <v>32305</v>
      </c>
      <c r="I2868">
        <v>33</v>
      </c>
      <c r="J2868">
        <v>8296964975</v>
      </c>
      <c r="K2868" t="s">
        <v>117</v>
      </c>
      <c r="L2868" t="s">
        <v>1209</v>
      </c>
      <c r="M2868" t="s">
        <v>3089</v>
      </c>
      <c r="N2868" t="s">
        <v>97</v>
      </c>
      <c r="O2868" t="s">
        <v>98</v>
      </c>
      <c r="T2868" t="s">
        <v>6658</v>
      </c>
      <c r="U2868" t="s">
        <v>56</v>
      </c>
      <c r="V2868">
        <v>18.914088899999999</v>
      </c>
      <c r="W2868">
        <v>-70.745588499999997</v>
      </c>
      <c r="X2868" t="s">
        <v>82</v>
      </c>
      <c r="Z2868" t="s">
        <v>110</v>
      </c>
      <c r="AA2868" t="s">
        <v>155</v>
      </c>
      <c r="AC2868" t="s">
        <v>60</v>
      </c>
      <c r="AD2868" t="s">
        <v>181</v>
      </c>
      <c r="AE2868" t="s">
        <v>157</v>
      </c>
      <c r="AF2868" t="s">
        <v>111</v>
      </c>
      <c r="AG2868" t="s">
        <v>1052</v>
      </c>
      <c r="AH2868" t="s">
        <v>8497</v>
      </c>
      <c r="AI2868" t="s">
        <v>1122</v>
      </c>
      <c r="AJ2868">
        <v>2</v>
      </c>
      <c r="AK2868" t="s">
        <v>8550</v>
      </c>
      <c r="AL2868">
        <v>12</v>
      </c>
      <c r="AM2868">
        <v>3</v>
      </c>
      <c r="AN2868" t="s">
        <v>60</v>
      </c>
      <c r="AT2868" s="1">
        <v>43401</v>
      </c>
      <c r="AU2868" t="s">
        <v>13473</v>
      </c>
      <c r="AW2868" t="s">
        <v>71</v>
      </c>
      <c r="AX2868" t="s">
        <v>72</v>
      </c>
    </row>
    <row r="2869" spans="1:50" hidden="1" x14ac:dyDescent="0.25">
      <c r="A2869" t="str">
        <f>INDEX('Community ID'!B:B,MATCH(M2869,'Community ID'!A:A,0))</f>
        <v>Barrio Las Flores</v>
      </c>
      <c r="B2869" t="str">
        <f>INDEX('Community ID'!$K:$K,MATCH('Environmental Data'!$N2869,'Community ID'!J:J,0))</f>
        <v>Constanza</v>
      </c>
      <c r="D2869" t="s">
        <v>8551</v>
      </c>
      <c r="G2869" t="s">
        <v>151</v>
      </c>
      <c r="H2869" s="1">
        <v>26089</v>
      </c>
      <c r="I2869">
        <v>50</v>
      </c>
      <c r="J2869">
        <v>8293301982</v>
      </c>
      <c r="K2869" t="s">
        <v>76</v>
      </c>
      <c r="L2869" t="s">
        <v>8552</v>
      </c>
      <c r="M2869" t="s">
        <v>8499</v>
      </c>
      <c r="N2869" t="s">
        <v>97</v>
      </c>
      <c r="O2869" t="s">
        <v>98</v>
      </c>
      <c r="Q2869" t="s">
        <v>134</v>
      </c>
      <c r="R2869" t="s">
        <v>134</v>
      </c>
      <c r="S2869">
        <v>53000247889</v>
      </c>
      <c r="T2869" t="s">
        <v>8356</v>
      </c>
      <c r="U2869" t="s">
        <v>56</v>
      </c>
      <c r="V2869">
        <v>18.9135943</v>
      </c>
      <c r="W2869">
        <v>-70.745581400000006</v>
      </c>
      <c r="X2869" t="s">
        <v>82</v>
      </c>
      <c r="Y2869" t="s">
        <v>82</v>
      </c>
      <c r="Z2869" t="s">
        <v>58</v>
      </c>
      <c r="AA2869" t="s">
        <v>155</v>
      </c>
      <c r="AC2869" t="s">
        <v>60</v>
      </c>
      <c r="AD2869" t="s">
        <v>156</v>
      </c>
      <c r="AE2869" t="s">
        <v>176</v>
      </c>
      <c r="AF2869" t="s">
        <v>111</v>
      </c>
      <c r="AG2869" t="s">
        <v>1052</v>
      </c>
      <c r="AH2869" t="s">
        <v>101</v>
      </c>
      <c r="AI2869" t="s">
        <v>8553</v>
      </c>
      <c r="AJ2869">
        <v>3</v>
      </c>
      <c r="AK2869" t="s">
        <v>1880</v>
      </c>
      <c r="AL2869">
        <v>3</v>
      </c>
      <c r="AM2869">
        <v>1</v>
      </c>
      <c r="AN2869" t="s">
        <v>60</v>
      </c>
      <c r="AT2869" s="1">
        <v>43401</v>
      </c>
      <c r="AU2869" t="s">
        <v>13474</v>
      </c>
      <c r="AW2869" t="s">
        <v>71</v>
      </c>
      <c r="AX2869" t="s">
        <v>72</v>
      </c>
    </row>
    <row r="2870" spans="1:50" hidden="1" x14ac:dyDescent="0.25">
      <c r="A2870" t="str">
        <f>INDEX('Community ID'!B:B,MATCH(M2870,'Community ID'!A:A,0))</f>
        <v>Barrio Las Flores</v>
      </c>
      <c r="B2870" t="str">
        <f>INDEX('Community ID'!$K:$K,MATCH('Environmental Data'!$N2870,'Community ID'!J:J,0))</f>
        <v>Constanza</v>
      </c>
      <c r="D2870" t="s">
        <v>8554</v>
      </c>
      <c r="G2870" t="s">
        <v>151</v>
      </c>
      <c r="H2870" s="1">
        <v>34325</v>
      </c>
      <c r="I2870">
        <v>28</v>
      </c>
      <c r="J2870">
        <v>8099142102</v>
      </c>
      <c r="K2870" t="s">
        <v>132</v>
      </c>
      <c r="L2870" t="s">
        <v>50</v>
      </c>
      <c r="M2870" t="s">
        <v>8499</v>
      </c>
      <c r="N2870" t="s">
        <v>97</v>
      </c>
      <c r="O2870" t="s">
        <v>98</v>
      </c>
      <c r="Q2870" t="s">
        <v>338</v>
      </c>
      <c r="R2870" t="s">
        <v>338</v>
      </c>
      <c r="S2870">
        <v>9400782995</v>
      </c>
      <c r="T2870" t="s">
        <v>8356</v>
      </c>
      <c r="U2870" t="s">
        <v>56</v>
      </c>
      <c r="V2870">
        <v>18.913389500000001</v>
      </c>
      <c r="W2870">
        <v>-70.745219899999995</v>
      </c>
      <c r="X2870" s="3">
        <v>44198</v>
      </c>
      <c r="Y2870" s="3">
        <v>44198</v>
      </c>
      <c r="Z2870" t="s">
        <v>58</v>
      </c>
      <c r="AA2870" t="s">
        <v>155</v>
      </c>
      <c r="AC2870" t="s">
        <v>60</v>
      </c>
      <c r="AD2870" t="s">
        <v>181</v>
      </c>
      <c r="AE2870" t="s">
        <v>176</v>
      </c>
      <c r="AF2870" t="s">
        <v>63</v>
      </c>
      <c r="AG2870" t="s">
        <v>1052</v>
      </c>
      <c r="AH2870" t="s">
        <v>101</v>
      </c>
      <c r="AI2870" t="s">
        <v>307</v>
      </c>
      <c r="AJ2870">
        <v>2</v>
      </c>
      <c r="AK2870" t="s">
        <v>66</v>
      </c>
      <c r="AL2870">
        <v>2</v>
      </c>
      <c r="AM2870">
        <v>1</v>
      </c>
      <c r="AN2870" t="s">
        <v>61</v>
      </c>
      <c r="AT2870" s="1">
        <v>43401</v>
      </c>
      <c r="AU2870" t="s">
        <v>13475</v>
      </c>
      <c r="AW2870" t="s">
        <v>71</v>
      </c>
      <c r="AX2870" t="s">
        <v>72</v>
      </c>
    </row>
    <row r="2871" spans="1:50" hidden="1" x14ac:dyDescent="0.25">
      <c r="A2871" t="str">
        <f>INDEX('Community ID'!B:B,MATCH(M2871,'Community ID'!A:A,0))</f>
        <v>Barrio Las Flores</v>
      </c>
      <c r="B2871" t="str">
        <f>INDEX('Community ID'!$K:$K,MATCH('Environmental Data'!$N2871,'Community ID'!J:J,0))</f>
        <v>Constanza</v>
      </c>
      <c r="D2871" t="s">
        <v>8555</v>
      </c>
      <c r="G2871" t="s">
        <v>151</v>
      </c>
      <c r="H2871" s="1">
        <v>31226</v>
      </c>
      <c r="I2871">
        <v>36</v>
      </c>
      <c r="J2871">
        <v>8492728030</v>
      </c>
      <c r="K2871" t="s">
        <v>76</v>
      </c>
      <c r="L2871" t="s">
        <v>952</v>
      </c>
      <c r="M2871" t="s">
        <v>3089</v>
      </c>
      <c r="N2871" t="s">
        <v>97</v>
      </c>
      <c r="O2871" t="s">
        <v>98</v>
      </c>
      <c r="P2871">
        <v>56899232</v>
      </c>
      <c r="Q2871" t="s">
        <v>134</v>
      </c>
      <c r="T2871" t="s">
        <v>6658</v>
      </c>
      <c r="U2871" t="s">
        <v>56</v>
      </c>
      <c r="V2871">
        <v>18.913551779999999</v>
      </c>
      <c r="W2871">
        <v>-70.745062959999998</v>
      </c>
      <c r="X2871" t="s">
        <v>82</v>
      </c>
      <c r="Y2871" t="s">
        <v>275</v>
      </c>
      <c r="Z2871" t="s">
        <v>83</v>
      </c>
      <c r="AA2871" t="s">
        <v>155</v>
      </c>
      <c r="AC2871" t="s">
        <v>60</v>
      </c>
      <c r="AD2871" t="s">
        <v>156</v>
      </c>
      <c r="AE2871" t="s">
        <v>176</v>
      </c>
      <c r="AF2871" t="s">
        <v>111</v>
      </c>
      <c r="AG2871" t="s">
        <v>621</v>
      </c>
      <c r="AI2871" t="s">
        <v>8556</v>
      </c>
      <c r="AJ2871">
        <v>2</v>
      </c>
      <c r="AK2871" t="s">
        <v>66</v>
      </c>
      <c r="AL2871">
        <v>4</v>
      </c>
      <c r="AM2871">
        <v>0</v>
      </c>
      <c r="AN2871" t="s">
        <v>61</v>
      </c>
      <c r="AT2871" s="1">
        <v>43401</v>
      </c>
      <c r="AU2871" t="s">
        <v>13476</v>
      </c>
      <c r="AW2871" t="s">
        <v>71</v>
      </c>
      <c r="AX2871" t="s">
        <v>72</v>
      </c>
    </row>
    <row r="2872" spans="1:50" hidden="1" x14ac:dyDescent="0.25">
      <c r="A2872" t="str">
        <f>INDEX('Community ID'!B:B,MATCH(M2872,'Community ID'!A:A,0))</f>
        <v>Barrio Las Flores</v>
      </c>
      <c r="B2872" t="str">
        <f>INDEX('Community ID'!$K:$K,MATCH('Environmental Data'!$N2872,'Community ID'!J:J,0))</f>
        <v>Constanza</v>
      </c>
      <c r="D2872" t="s">
        <v>8557</v>
      </c>
      <c r="G2872" t="s">
        <v>173</v>
      </c>
      <c r="H2872" s="1">
        <v>36891</v>
      </c>
      <c r="I2872">
        <v>21</v>
      </c>
      <c r="K2872" t="s">
        <v>132</v>
      </c>
      <c r="L2872" t="s">
        <v>118</v>
      </c>
      <c r="M2872" t="s">
        <v>3089</v>
      </c>
      <c r="N2872" t="s">
        <v>97</v>
      </c>
      <c r="O2872" t="s">
        <v>53</v>
      </c>
      <c r="Q2872" t="s">
        <v>8351</v>
      </c>
      <c r="T2872" t="s">
        <v>6658</v>
      </c>
      <c r="U2872" t="s">
        <v>56</v>
      </c>
      <c r="V2872">
        <v>18.912452023582201</v>
      </c>
      <c r="W2872">
        <v>-70.744649722588306</v>
      </c>
      <c r="X2872" t="s">
        <v>82</v>
      </c>
      <c r="Y2872" t="s">
        <v>82</v>
      </c>
      <c r="Z2872" t="s">
        <v>83</v>
      </c>
      <c r="AA2872" t="s">
        <v>155</v>
      </c>
      <c r="AC2872" t="s">
        <v>60</v>
      </c>
      <c r="AD2872" t="s">
        <v>156</v>
      </c>
      <c r="AE2872" t="s">
        <v>176</v>
      </c>
      <c r="AF2872" t="s">
        <v>63</v>
      </c>
      <c r="AG2872" t="s">
        <v>1052</v>
      </c>
      <c r="AH2872" t="s">
        <v>8558</v>
      </c>
      <c r="AI2872" t="s">
        <v>8559</v>
      </c>
      <c r="AJ2872">
        <v>2</v>
      </c>
      <c r="AK2872" t="s">
        <v>1981</v>
      </c>
      <c r="AL2872">
        <v>3</v>
      </c>
      <c r="AM2872">
        <v>0</v>
      </c>
      <c r="AN2872" t="s">
        <v>61</v>
      </c>
      <c r="AT2872" s="1">
        <v>43401</v>
      </c>
      <c r="AU2872" t="s">
        <v>13477</v>
      </c>
      <c r="AW2872" t="s">
        <v>71</v>
      </c>
      <c r="AX2872" t="s">
        <v>72</v>
      </c>
    </row>
    <row r="2873" spans="1:50" hidden="1" x14ac:dyDescent="0.25">
      <c r="A2873" t="str">
        <f>INDEX('Community ID'!B:B,MATCH(M2873,'Community ID'!A:A,0))</f>
        <v>Barrio Las Flores</v>
      </c>
      <c r="B2873" t="str">
        <f>INDEX('Community ID'!$K:$K,MATCH('Environmental Data'!$N2873,'Community ID'!J:J,0))</f>
        <v>Constanza</v>
      </c>
      <c r="D2873" t="s">
        <v>8560</v>
      </c>
      <c r="G2873" t="s">
        <v>151</v>
      </c>
      <c r="H2873" s="1">
        <v>36083</v>
      </c>
      <c r="I2873">
        <v>23</v>
      </c>
      <c r="J2873">
        <v>8098068833</v>
      </c>
      <c r="K2873" t="s">
        <v>117</v>
      </c>
      <c r="L2873" t="s">
        <v>570</v>
      </c>
      <c r="M2873" t="s">
        <v>3020</v>
      </c>
      <c r="N2873" t="s">
        <v>97</v>
      </c>
      <c r="O2873" t="s">
        <v>98</v>
      </c>
      <c r="Q2873" t="s">
        <v>8561</v>
      </c>
      <c r="T2873" t="s">
        <v>6658</v>
      </c>
      <c r="U2873" t="s">
        <v>56</v>
      </c>
      <c r="V2873">
        <v>18.9124251</v>
      </c>
      <c r="W2873">
        <v>-70.744448899999995</v>
      </c>
      <c r="X2873" s="3">
        <v>44198</v>
      </c>
      <c r="Y2873" s="3">
        <v>44198</v>
      </c>
      <c r="Z2873" t="s">
        <v>83</v>
      </c>
      <c r="AA2873" t="s">
        <v>155</v>
      </c>
      <c r="AC2873" t="s">
        <v>60</v>
      </c>
      <c r="AD2873" t="s">
        <v>156</v>
      </c>
      <c r="AE2873" t="s">
        <v>176</v>
      </c>
      <c r="AF2873" t="s">
        <v>63</v>
      </c>
      <c r="AG2873" t="s">
        <v>1052</v>
      </c>
      <c r="AH2873" t="s">
        <v>8497</v>
      </c>
      <c r="AI2873" t="s">
        <v>8562</v>
      </c>
      <c r="AJ2873">
        <v>2</v>
      </c>
      <c r="AK2873" t="s">
        <v>66</v>
      </c>
      <c r="AL2873">
        <v>3</v>
      </c>
      <c r="AM2873">
        <v>0</v>
      </c>
      <c r="AN2873" t="s">
        <v>61</v>
      </c>
      <c r="AT2873" s="1">
        <v>43401</v>
      </c>
      <c r="AU2873" t="s">
        <v>13478</v>
      </c>
      <c r="AW2873" t="s">
        <v>71</v>
      </c>
      <c r="AX2873" t="s">
        <v>72</v>
      </c>
    </row>
    <row r="2874" spans="1:50" hidden="1" x14ac:dyDescent="0.25">
      <c r="A2874" t="str">
        <f>INDEX('Community ID'!B:B,MATCH(M2874,'Community ID'!A:A,0))</f>
        <v>La Calle Primera</v>
      </c>
      <c r="B2874" t="str">
        <f>INDEX('Community ID'!$K:$K,MATCH('Environmental Data'!$N2874,'Community ID'!J:J,0))</f>
        <v>Constanza</v>
      </c>
      <c r="D2874" t="s">
        <v>8563</v>
      </c>
      <c r="F2874" t="s">
        <v>8564</v>
      </c>
      <c r="G2874" t="s">
        <v>173</v>
      </c>
      <c r="H2874" s="1">
        <v>29680</v>
      </c>
      <c r="I2874">
        <v>40</v>
      </c>
      <c r="K2874" t="s">
        <v>117</v>
      </c>
      <c r="M2874" t="s">
        <v>8528</v>
      </c>
      <c r="N2874" t="s">
        <v>79</v>
      </c>
      <c r="O2874" t="s">
        <v>542</v>
      </c>
      <c r="Q2874" t="s">
        <v>7837</v>
      </c>
      <c r="R2874" t="s">
        <v>7837</v>
      </c>
      <c r="T2874" t="s">
        <v>7795</v>
      </c>
      <c r="U2874" t="s">
        <v>56</v>
      </c>
      <c r="V2874">
        <v>18.9008483</v>
      </c>
      <c r="W2874">
        <v>-70.739706600000005</v>
      </c>
      <c r="X2874" t="s">
        <v>82</v>
      </c>
      <c r="Y2874" s="3">
        <v>44259</v>
      </c>
      <c r="Z2874" t="s">
        <v>83</v>
      </c>
      <c r="AA2874" t="s">
        <v>155</v>
      </c>
      <c r="AC2874" t="s">
        <v>60</v>
      </c>
      <c r="AD2874" t="s">
        <v>156</v>
      </c>
      <c r="AE2874" t="s">
        <v>176</v>
      </c>
      <c r="AF2874" t="s">
        <v>63</v>
      </c>
      <c r="AG2874" t="s">
        <v>8480</v>
      </c>
      <c r="AI2874" t="s">
        <v>8565</v>
      </c>
      <c r="AJ2874">
        <v>1</v>
      </c>
      <c r="AK2874" t="s">
        <v>7833</v>
      </c>
      <c r="AL2874">
        <v>5</v>
      </c>
      <c r="AM2874">
        <v>0</v>
      </c>
      <c r="AN2874" t="s">
        <v>61</v>
      </c>
      <c r="AT2874" s="1">
        <v>43400</v>
      </c>
      <c r="AU2874" t="s">
        <v>13479</v>
      </c>
      <c r="AW2874" t="s">
        <v>71</v>
      </c>
      <c r="AX2874" t="s">
        <v>72</v>
      </c>
    </row>
    <row r="2875" spans="1:50" hidden="1" x14ac:dyDescent="0.25">
      <c r="A2875" t="str">
        <f>INDEX('Community ID'!B:B,MATCH(M2875,'Community ID'!A:A,0))</f>
        <v>La Calle Primera</v>
      </c>
      <c r="B2875" t="str">
        <f>INDEX('Community ID'!$K:$K,MATCH('Environmental Data'!$N2875,'Community ID'!J:J,0))</f>
        <v>Constanza</v>
      </c>
      <c r="D2875" t="s">
        <v>8566</v>
      </c>
      <c r="G2875" t="s">
        <v>151</v>
      </c>
      <c r="H2875" s="1">
        <v>25363</v>
      </c>
      <c r="I2875">
        <v>52</v>
      </c>
      <c r="K2875" t="s">
        <v>117</v>
      </c>
      <c r="L2875" t="s">
        <v>77</v>
      </c>
      <c r="M2875" t="s">
        <v>8528</v>
      </c>
      <c r="N2875" t="s">
        <v>79</v>
      </c>
      <c r="O2875" t="s">
        <v>147</v>
      </c>
      <c r="Q2875" t="s">
        <v>7837</v>
      </c>
      <c r="R2875" t="s">
        <v>7837</v>
      </c>
      <c r="T2875" t="s">
        <v>7795</v>
      </c>
      <c r="U2875" t="s">
        <v>56</v>
      </c>
      <c r="V2875">
        <v>18.9008483</v>
      </c>
      <c r="W2875">
        <v>-70.739706600000005</v>
      </c>
      <c r="X2875" t="s">
        <v>82</v>
      </c>
      <c r="Y2875" s="3">
        <v>44259</v>
      </c>
      <c r="Z2875" t="s">
        <v>83</v>
      </c>
      <c r="AA2875" t="s">
        <v>155</v>
      </c>
      <c r="AC2875" t="s">
        <v>60</v>
      </c>
      <c r="AD2875" t="s">
        <v>156</v>
      </c>
      <c r="AE2875" t="s">
        <v>176</v>
      </c>
      <c r="AF2875" t="s">
        <v>63</v>
      </c>
      <c r="AG2875" t="s">
        <v>8480</v>
      </c>
      <c r="AJ2875">
        <v>1</v>
      </c>
      <c r="AK2875" t="s">
        <v>7833</v>
      </c>
      <c r="AL2875">
        <v>5</v>
      </c>
      <c r="AM2875">
        <v>0</v>
      </c>
      <c r="AN2875" t="s">
        <v>61</v>
      </c>
      <c r="AT2875" s="1">
        <v>43400</v>
      </c>
      <c r="AU2875" t="s">
        <v>13480</v>
      </c>
      <c r="AW2875" t="s">
        <v>71</v>
      </c>
      <c r="AX2875" t="s">
        <v>72</v>
      </c>
    </row>
    <row r="2876" spans="1:50" hidden="1" x14ac:dyDescent="0.25">
      <c r="A2876" t="str">
        <f>INDEX('Community ID'!B:B,MATCH(M2876,'Community ID'!A:A,0))</f>
        <v>La Calle Primera</v>
      </c>
      <c r="B2876" t="str">
        <f>INDEX('Community ID'!$K:$K,MATCH('Environmental Data'!$N2876,'Community ID'!J:J,0))</f>
        <v>Constanza</v>
      </c>
      <c r="D2876" t="s">
        <v>8567</v>
      </c>
      <c r="F2876" t="s">
        <v>8568</v>
      </c>
      <c r="G2876" t="s">
        <v>173</v>
      </c>
      <c r="H2876" s="1">
        <v>26565</v>
      </c>
      <c r="I2876">
        <v>49</v>
      </c>
      <c r="K2876" t="s">
        <v>132</v>
      </c>
      <c r="M2876" t="s">
        <v>8528</v>
      </c>
      <c r="N2876" t="s">
        <v>1202</v>
      </c>
      <c r="O2876" t="s">
        <v>147</v>
      </c>
      <c r="Q2876" t="s">
        <v>7837</v>
      </c>
      <c r="R2876" t="s">
        <v>7837</v>
      </c>
      <c r="T2876" t="s">
        <v>7795</v>
      </c>
      <c r="U2876" t="s">
        <v>56</v>
      </c>
      <c r="V2876">
        <v>18.9008483</v>
      </c>
      <c r="W2876">
        <v>-70.739706600000005</v>
      </c>
      <c r="X2876" t="s">
        <v>82</v>
      </c>
      <c r="Y2876" s="3">
        <v>44259</v>
      </c>
      <c r="Z2876" t="s">
        <v>83</v>
      </c>
      <c r="AA2876" t="s">
        <v>155</v>
      </c>
      <c r="AC2876" t="s">
        <v>60</v>
      </c>
      <c r="AD2876" t="s">
        <v>156</v>
      </c>
      <c r="AE2876" t="s">
        <v>176</v>
      </c>
      <c r="AF2876" t="s">
        <v>63</v>
      </c>
      <c r="AG2876" t="s">
        <v>7915</v>
      </c>
      <c r="AI2876" t="s">
        <v>8565</v>
      </c>
      <c r="AJ2876">
        <v>1</v>
      </c>
      <c r="AK2876" t="s">
        <v>7833</v>
      </c>
      <c r="AL2876">
        <v>5</v>
      </c>
      <c r="AM2876">
        <v>0</v>
      </c>
      <c r="AN2876" t="s">
        <v>61</v>
      </c>
      <c r="AT2876" s="1">
        <v>43400</v>
      </c>
      <c r="AU2876" t="s">
        <v>13481</v>
      </c>
      <c r="AW2876" t="s">
        <v>71</v>
      </c>
      <c r="AX2876" t="s">
        <v>72</v>
      </c>
    </row>
    <row r="2877" spans="1:50" hidden="1" x14ac:dyDescent="0.25">
      <c r="A2877" t="str">
        <f>INDEX('Community ID'!B:B,MATCH(M2877,'Community ID'!A:A,0))</f>
        <v>La Calle Primera</v>
      </c>
      <c r="B2877" t="str">
        <f>INDEX('Community ID'!$K:$K,MATCH('Environmental Data'!$N2877,'Community ID'!J:J,0))</f>
        <v>Constanza</v>
      </c>
      <c r="D2877" t="s">
        <v>8569</v>
      </c>
      <c r="G2877" t="s">
        <v>173</v>
      </c>
      <c r="H2877" s="1">
        <v>28296</v>
      </c>
      <c r="I2877">
        <v>44</v>
      </c>
      <c r="K2877" t="s">
        <v>132</v>
      </c>
      <c r="L2877" t="s">
        <v>8570</v>
      </c>
      <c r="M2877" t="s">
        <v>8528</v>
      </c>
      <c r="N2877" t="s">
        <v>79</v>
      </c>
      <c r="O2877" t="s">
        <v>542</v>
      </c>
      <c r="Q2877" t="s">
        <v>7837</v>
      </c>
      <c r="R2877" t="s">
        <v>7837</v>
      </c>
      <c r="T2877" t="s">
        <v>7795</v>
      </c>
      <c r="U2877" t="s">
        <v>56</v>
      </c>
      <c r="V2877">
        <v>18.9008483</v>
      </c>
      <c r="W2877">
        <v>-70.739706600000005</v>
      </c>
      <c r="X2877" t="s">
        <v>275</v>
      </c>
      <c r="Y2877" t="s">
        <v>275</v>
      </c>
      <c r="Z2877" t="s">
        <v>83</v>
      </c>
      <c r="AA2877" t="s">
        <v>155</v>
      </c>
      <c r="AC2877" t="s">
        <v>60</v>
      </c>
      <c r="AD2877" t="s">
        <v>156</v>
      </c>
      <c r="AE2877" t="s">
        <v>176</v>
      </c>
      <c r="AF2877" t="s">
        <v>63</v>
      </c>
      <c r="AG2877" t="s">
        <v>8480</v>
      </c>
      <c r="AJ2877">
        <v>1</v>
      </c>
      <c r="AK2877" t="s">
        <v>7833</v>
      </c>
      <c r="AL2877">
        <v>2</v>
      </c>
      <c r="AM2877">
        <v>0</v>
      </c>
      <c r="AN2877" t="s">
        <v>61</v>
      </c>
      <c r="AT2877" s="1">
        <v>43400</v>
      </c>
      <c r="AU2877" t="s">
        <v>13482</v>
      </c>
      <c r="AW2877" t="s">
        <v>71</v>
      </c>
      <c r="AX2877" t="s">
        <v>72</v>
      </c>
    </row>
    <row r="2878" spans="1:50" hidden="1" x14ac:dyDescent="0.25">
      <c r="A2878" t="str">
        <f>INDEX('Community ID'!B:B,MATCH(M2878,'Community ID'!A:A,0))</f>
        <v>Villa Hortaliza</v>
      </c>
      <c r="B2878" t="str">
        <f>INDEX('Community ID'!$K:$K,MATCH('Environmental Data'!$N2878,'Community ID'!J:J,0))</f>
        <v>Tireo</v>
      </c>
      <c r="D2878" t="s">
        <v>8571</v>
      </c>
      <c r="F2878" t="s">
        <v>8572</v>
      </c>
      <c r="G2878" t="s">
        <v>173</v>
      </c>
      <c r="H2878" s="1">
        <v>11712</v>
      </c>
      <c r="I2878">
        <v>89</v>
      </c>
      <c r="K2878" t="s">
        <v>76</v>
      </c>
      <c r="L2878" t="s">
        <v>108</v>
      </c>
      <c r="M2878" t="s">
        <v>8573</v>
      </c>
      <c r="N2878" t="s">
        <v>2383</v>
      </c>
      <c r="O2878" t="s">
        <v>98</v>
      </c>
      <c r="S2878">
        <v>5300076667</v>
      </c>
      <c r="T2878" t="s">
        <v>1355</v>
      </c>
      <c r="U2878" t="s">
        <v>56</v>
      </c>
      <c r="V2878">
        <v>18.942805799999999</v>
      </c>
      <c r="W2878">
        <v>-70.678646099999995</v>
      </c>
      <c r="X2878" t="s">
        <v>82</v>
      </c>
      <c r="Y2878" t="s">
        <v>82</v>
      </c>
      <c r="Z2878" t="s">
        <v>166</v>
      </c>
      <c r="AA2878" t="s">
        <v>155</v>
      </c>
      <c r="AC2878" t="s">
        <v>60</v>
      </c>
      <c r="AD2878" t="s">
        <v>156</v>
      </c>
      <c r="AE2878" t="s">
        <v>157</v>
      </c>
      <c r="AF2878" t="s">
        <v>111</v>
      </c>
      <c r="AG2878" t="s">
        <v>8574</v>
      </c>
      <c r="AI2878" t="s">
        <v>8575</v>
      </c>
      <c r="AJ2878">
        <v>1</v>
      </c>
      <c r="AK2878" t="s">
        <v>5711</v>
      </c>
      <c r="AL2878">
        <v>2</v>
      </c>
      <c r="AM2878">
        <v>0</v>
      </c>
      <c r="AN2878" t="s">
        <v>60</v>
      </c>
      <c r="AT2878" s="1">
        <v>43400</v>
      </c>
      <c r="AU2878" t="s">
        <v>13483</v>
      </c>
      <c r="AW2878" t="s">
        <v>71</v>
      </c>
      <c r="AX2878" t="s">
        <v>72</v>
      </c>
    </row>
    <row r="2879" spans="1:50" hidden="1" x14ac:dyDescent="0.25">
      <c r="A2879" t="str">
        <f>INDEX('Community ID'!B:B,MATCH(M2879,'Community ID'!A:A,0))</f>
        <v>El Chorro</v>
      </c>
      <c r="B2879" t="str">
        <f>INDEX('Community ID'!$K:$K,MATCH('Environmental Data'!$N2879,'Community ID'!J:J,0))</f>
        <v>Constanza</v>
      </c>
      <c r="D2879" t="s">
        <v>8576</v>
      </c>
      <c r="G2879" t="s">
        <v>173</v>
      </c>
      <c r="H2879" s="1">
        <v>27446</v>
      </c>
      <c r="I2879">
        <v>46</v>
      </c>
      <c r="K2879" t="s">
        <v>76</v>
      </c>
      <c r="L2879" t="s">
        <v>127</v>
      </c>
      <c r="M2879" t="s">
        <v>5326</v>
      </c>
      <c r="N2879" t="s">
        <v>97</v>
      </c>
      <c r="O2879" t="s">
        <v>98</v>
      </c>
      <c r="Q2879" t="s">
        <v>438</v>
      </c>
      <c r="R2879" t="s">
        <v>8577</v>
      </c>
      <c r="T2879" t="s">
        <v>8404</v>
      </c>
      <c r="U2879" t="s">
        <v>56</v>
      </c>
      <c r="V2879">
        <v>18.909382699999998</v>
      </c>
      <c r="W2879">
        <v>-70.753739300000007</v>
      </c>
      <c r="X2879" t="s">
        <v>82</v>
      </c>
      <c r="Y2879" t="s">
        <v>82</v>
      </c>
      <c r="Z2879" t="s">
        <v>58</v>
      </c>
      <c r="AA2879" t="s">
        <v>155</v>
      </c>
      <c r="AC2879" t="s">
        <v>60</v>
      </c>
      <c r="AD2879" t="s">
        <v>156</v>
      </c>
      <c r="AF2879" t="s">
        <v>111</v>
      </c>
      <c r="AG2879" t="s">
        <v>135</v>
      </c>
      <c r="AH2879" t="s">
        <v>135</v>
      </c>
      <c r="AI2879" t="s">
        <v>5343</v>
      </c>
      <c r="AJ2879">
        <v>1</v>
      </c>
      <c r="AK2879" t="s">
        <v>326</v>
      </c>
      <c r="AL2879">
        <v>1</v>
      </c>
      <c r="AM2879">
        <v>0</v>
      </c>
      <c r="AN2879" t="s">
        <v>61</v>
      </c>
      <c r="AT2879" s="1">
        <v>43400</v>
      </c>
      <c r="AU2879" t="s">
        <v>13484</v>
      </c>
      <c r="AW2879" t="s">
        <v>71</v>
      </c>
      <c r="AX2879" t="s">
        <v>72</v>
      </c>
    </row>
    <row r="2880" spans="1:50" hidden="1" x14ac:dyDescent="0.25">
      <c r="A2880" t="str">
        <f>INDEX('Community ID'!B:B,MATCH(M2880,'Community ID'!A:A,0))</f>
        <v>El Chorro</v>
      </c>
      <c r="B2880" t="str">
        <f>INDEX('Community ID'!$K:$K,MATCH('Environmental Data'!$N2880,'Community ID'!J:J,0))</f>
        <v>Constanza</v>
      </c>
      <c r="D2880" t="s">
        <v>8578</v>
      </c>
      <c r="G2880" t="s">
        <v>151</v>
      </c>
      <c r="H2880" s="1">
        <v>26343</v>
      </c>
      <c r="I2880">
        <v>49</v>
      </c>
      <c r="K2880" t="s">
        <v>76</v>
      </c>
      <c r="L2880" t="s">
        <v>584</v>
      </c>
      <c r="M2880" t="s">
        <v>5326</v>
      </c>
      <c r="N2880" t="s">
        <v>97</v>
      </c>
      <c r="O2880" t="s">
        <v>147</v>
      </c>
      <c r="Q2880" t="s">
        <v>438</v>
      </c>
      <c r="R2880" t="s">
        <v>438</v>
      </c>
      <c r="T2880" t="s">
        <v>8404</v>
      </c>
      <c r="U2880" t="s">
        <v>56</v>
      </c>
      <c r="V2880">
        <v>18.907965699999998</v>
      </c>
      <c r="W2880">
        <v>-70.752618699999999</v>
      </c>
      <c r="X2880" t="s">
        <v>82</v>
      </c>
      <c r="Y2880" t="s">
        <v>82</v>
      </c>
      <c r="Z2880" t="s">
        <v>58</v>
      </c>
      <c r="AA2880" t="s">
        <v>155</v>
      </c>
      <c r="AC2880" t="s">
        <v>60</v>
      </c>
      <c r="AD2880" t="s">
        <v>156</v>
      </c>
      <c r="AE2880" t="s">
        <v>176</v>
      </c>
      <c r="AF2880" t="s">
        <v>63</v>
      </c>
      <c r="AG2880" t="s">
        <v>135</v>
      </c>
      <c r="AH2880" t="s">
        <v>101</v>
      </c>
      <c r="AI2880" t="s">
        <v>5343</v>
      </c>
      <c r="AJ2880">
        <v>1</v>
      </c>
      <c r="AK2880" t="s">
        <v>326</v>
      </c>
      <c r="AL2880">
        <v>2</v>
      </c>
      <c r="AM2880">
        <v>0</v>
      </c>
      <c r="AN2880" t="s">
        <v>61</v>
      </c>
      <c r="AT2880" s="1">
        <v>43400</v>
      </c>
      <c r="AU2880" t="s">
        <v>13485</v>
      </c>
      <c r="AW2880" t="s">
        <v>71</v>
      </c>
      <c r="AX2880" t="s">
        <v>72</v>
      </c>
    </row>
    <row r="2881" spans="1:50" hidden="1" x14ac:dyDescent="0.25">
      <c r="A2881" t="str">
        <f>INDEX('Community ID'!B:B,MATCH(M2881,'Community ID'!A:A,0))</f>
        <v>El Chorro</v>
      </c>
      <c r="B2881" t="str">
        <f>INDEX('Community ID'!$K:$K,MATCH('Environmental Data'!$N2881,'Community ID'!J:J,0))</f>
        <v>Constanza</v>
      </c>
      <c r="D2881" t="s">
        <v>8579</v>
      </c>
      <c r="F2881" t="s">
        <v>8580</v>
      </c>
      <c r="G2881" t="s">
        <v>151</v>
      </c>
      <c r="H2881" s="1">
        <v>21676</v>
      </c>
      <c r="I2881">
        <v>62</v>
      </c>
      <c r="K2881" t="s">
        <v>76</v>
      </c>
      <c r="M2881" t="s">
        <v>5326</v>
      </c>
      <c r="N2881" t="s">
        <v>79</v>
      </c>
      <c r="O2881" t="s">
        <v>147</v>
      </c>
      <c r="Q2881" t="s">
        <v>394</v>
      </c>
      <c r="R2881" t="s">
        <v>394</v>
      </c>
      <c r="T2881" t="s">
        <v>7771</v>
      </c>
      <c r="U2881" t="s">
        <v>56</v>
      </c>
      <c r="V2881">
        <v>18.905633683333999</v>
      </c>
      <c r="W2881">
        <v>-70.758241564101297</v>
      </c>
      <c r="X2881" t="s">
        <v>82</v>
      </c>
      <c r="Y2881" t="s">
        <v>82</v>
      </c>
      <c r="Z2881" t="s">
        <v>58</v>
      </c>
      <c r="AA2881" t="s">
        <v>155</v>
      </c>
      <c r="AC2881" t="s">
        <v>60</v>
      </c>
      <c r="AD2881" t="s">
        <v>156</v>
      </c>
      <c r="AE2881" t="s">
        <v>176</v>
      </c>
      <c r="AF2881" t="s">
        <v>63</v>
      </c>
      <c r="AG2881" t="s">
        <v>621</v>
      </c>
      <c r="AH2881" t="s">
        <v>621</v>
      </c>
      <c r="AI2881" t="s">
        <v>8397</v>
      </c>
      <c r="AJ2881">
        <v>1</v>
      </c>
      <c r="AK2881" t="s">
        <v>8413</v>
      </c>
      <c r="AL2881">
        <v>4</v>
      </c>
      <c r="AN2881" t="s">
        <v>60</v>
      </c>
      <c r="AT2881" s="1">
        <v>43400</v>
      </c>
      <c r="AU2881" t="s">
        <v>13486</v>
      </c>
      <c r="AW2881" t="s">
        <v>71</v>
      </c>
      <c r="AX2881" t="s">
        <v>72</v>
      </c>
    </row>
    <row r="2882" spans="1:50" hidden="1" x14ac:dyDescent="0.25">
      <c r="A2882" t="str">
        <f>INDEX('Community ID'!B:B,MATCH(M2882,'Community ID'!A:A,0))</f>
        <v>El Chorro</v>
      </c>
      <c r="B2882" t="str">
        <f>INDEX('Community ID'!$K:$K,MATCH('Environmental Data'!$N2882,'Community ID'!J:J,0))</f>
        <v>Constanza</v>
      </c>
      <c r="D2882" t="s">
        <v>8581</v>
      </c>
      <c r="G2882" t="s">
        <v>173</v>
      </c>
      <c r="K2882" t="s">
        <v>132</v>
      </c>
      <c r="L2882" t="s">
        <v>108</v>
      </c>
      <c r="M2882" t="s">
        <v>5326</v>
      </c>
      <c r="N2882" t="s">
        <v>97</v>
      </c>
      <c r="O2882" t="s">
        <v>53</v>
      </c>
      <c r="Q2882" t="s">
        <v>438</v>
      </c>
      <c r="R2882" t="s">
        <v>438</v>
      </c>
      <c r="T2882" t="s">
        <v>8404</v>
      </c>
      <c r="U2882" t="s">
        <v>56</v>
      </c>
      <c r="V2882">
        <v>18.914529600000002</v>
      </c>
      <c r="W2882">
        <v>-70.743503399999994</v>
      </c>
      <c r="X2882" t="s">
        <v>82</v>
      </c>
      <c r="Y2882" t="s">
        <v>82</v>
      </c>
      <c r="Z2882" t="s">
        <v>58</v>
      </c>
      <c r="AA2882" t="s">
        <v>155</v>
      </c>
      <c r="AC2882" t="s">
        <v>60</v>
      </c>
      <c r="AD2882" t="s">
        <v>156</v>
      </c>
      <c r="AE2882" t="s">
        <v>176</v>
      </c>
      <c r="AF2882" t="s">
        <v>111</v>
      </c>
      <c r="AG2882" t="s">
        <v>135</v>
      </c>
      <c r="AH2882" t="s">
        <v>101</v>
      </c>
      <c r="AI2882" t="s">
        <v>5343</v>
      </c>
      <c r="AJ2882">
        <v>1</v>
      </c>
      <c r="AK2882" t="s">
        <v>326</v>
      </c>
      <c r="AL2882">
        <v>2</v>
      </c>
      <c r="AM2882">
        <v>0</v>
      </c>
      <c r="AN2882" t="s">
        <v>61</v>
      </c>
      <c r="AT2882" s="1">
        <v>43400</v>
      </c>
      <c r="AU2882" t="s">
        <v>13487</v>
      </c>
      <c r="AW2882" t="s">
        <v>71</v>
      </c>
      <c r="AX2882" t="s">
        <v>72</v>
      </c>
    </row>
    <row r="2883" spans="1:50" hidden="1" x14ac:dyDescent="0.25">
      <c r="A2883" t="str">
        <f>INDEX('Community ID'!B:B,MATCH(M2883,'Community ID'!A:A,0))</f>
        <v>El Chorro</v>
      </c>
      <c r="B2883" t="str">
        <f>INDEX('Community ID'!$K:$K,MATCH('Environmental Data'!$N2883,'Community ID'!J:J,0))</f>
        <v>Constanza</v>
      </c>
      <c r="D2883" t="s">
        <v>8582</v>
      </c>
      <c r="G2883" t="s">
        <v>151</v>
      </c>
      <c r="K2883" t="s">
        <v>117</v>
      </c>
      <c r="L2883" t="s">
        <v>118</v>
      </c>
      <c r="M2883" t="s">
        <v>5326</v>
      </c>
      <c r="N2883" t="s">
        <v>97</v>
      </c>
      <c r="O2883" t="s">
        <v>147</v>
      </c>
      <c r="Q2883" t="s">
        <v>438</v>
      </c>
      <c r="R2883" t="s">
        <v>438</v>
      </c>
      <c r="T2883" t="s">
        <v>8404</v>
      </c>
      <c r="U2883" t="s">
        <v>56</v>
      </c>
      <c r="V2883">
        <v>18.915856699999999</v>
      </c>
      <c r="W2883">
        <v>-70.7418555</v>
      </c>
      <c r="X2883" t="s">
        <v>82</v>
      </c>
      <c r="Y2883" s="3">
        <v>44326</v>
      </c>
      <c r="Z2883" t="s">
        <v>58</v>
      </c>
      <c r="AA2883" t="s">
        <v>155</v>
      </c>
      <c r="AC2883" t="s">
        <v>60</v>
      </c>
      <c r="AD2883" t="s">
        <v>156</v>
      </c>
      <c r="AF2883" t="s">
        <v>111</v>
      </c>
      <c r="AG2883" t="s">
        <v>135</v>
      </c>
      <c r="AH2883" t="s">
        <v>135</v>
      </c>
      <c r="AI2883" t="s">
        <v>5343</v>
      </c>
      <c r="AJ2883">
        <v>1</v>
      </c>
      <c r="AK2883" t="s">
        <v>326</v>
      </c>
      <c r="AL2883">
        <v>3</v>
      </c>
      <c r="AM2883">
        <v>0</v>
      </c>
      <c r="AN2883" t="s">
        <v>60</v>
      </c>
      <c r="AT2883" s="1">
        <v>43400</v>
      </c>
      <c r="AU2883" t="s">
        <v>13488</v>
      </c>
      <c r="AW2883" t="s">
        <v>71</v>
      </c>
      <c r="AX2883" t="s">
        <v>72</v>
      </c>
    </row>
    <row r="2884" spans="1:50" hidden="1" x14ac:dyDescent="0.25">
      <c r="A2884" t="str">
        <f>INDEX('Community ID'!B:B,MATCH(M2884,'Community ID'!A:A,0))</f>
        <v>El Chorro</v>
      </c>
      <c r="B2884" t="str">
        <f>INDEX('Community ID'!$K:$K,MATCH('Environmental Data'!$N2884,'Community ID'!J:J,0))</f>
        <v>Constanza</v>
      </c>
      <c r="D2884" t="s">
        <v>8584</v>
      </c>
      <c r="G2884" t="s">
        <v>173</v>
      </c>
      <c r="H2884" s="1">
        <v>36113</v>
      </c>
      <c r="I2884">
        <v>23</v>
      </c>
      <c r="K2884" t="s">
        <v>132</v>
      </c>
      <c r="L2884" t="s">
        <v>7769</v>
      </c>
      <c r="M2884" t="s">
        <v>5510</v>
      </c>
      <c r="N2884" t="s">
        <v>79</v>
      </c>
      <c r="O2884" t="s">
        <v>147</v>
      </c>
      <c r="Q2884" t="s">
        <v>394</v>
      </c>
      <c r="R2884" t="s">
        <v>394</v>
      </c>
      <c r="T2884" t="s">
        <v>7771</v>
      </c>
      <c r="U2884" t="s">
        <v>56</v>
      </c>
      <c r="V2884">
        <v>18.905668132955999</v>
      </c>
      <c r="W2884">
        <v>-70.758339800006397</v>
      </c>
      <c r="X2884" t="s">
        <v>275</v>
      </c>
      <c r="Y2884" t="s">
        <v>275</v>
      </c>
      <c r="Z2884" t="s">
        <v>58</v>
      </c>
      <c r="AA2884" t="s">
        <v>155</v>
      </c>
      <c r="AC2884" t="s">
        <v>60</v>
      </c>
      <c r="AD2884" t="s">
        <v>156</v>
      </c>
      <c r="AE2884" t="s">
        <v>176</v>
      </c>
      <c r="AF2884" t="s">
        <v>63</v>
      </c>
      <c r="AG2884" t="s">
        <v>730</v>
      </c>
      <c r="AH2884" t="s">
        <v>730</v>
      </c>
      <c r="AI2884" t="s">
        <v>8397</v>
      </c>
      <c r="AJ2884">
        <v>1</v>
      </c>
      <c r="AK2884" t="s">
        <v>8074</v>
      </c>
      <c r="AL2884">
        <v>4</v>
      </c>
      <c r="AN2884" t="s">
        <v>61</v>
      </c>
      <c r="AT2884" s="1">
        <v>43400</v>
      </c>
      <c r="AU2884" t="s">
        <v>13489</v>
      </c>
      <c r="AW2884" t="s">
        <v>71</v>
      </c>
      <c r="AX2884" t="s">
        <v>72</v>
      </c>
    </row>
    <row r="2885" spans="1:50" hidden="1" x14ac:dyDescent="0.25">
      <c r="A2885" t="str">
        <f>INDEX('Community ID'!B:B,MATCH(M2885,'Community ID'!A:A,0))</f>
        <v>El Chorro</v>
      </c>
      <c r="B2885" t="str">
        <f>INDEX('Community ID'!$K:$K,MATCH('Environmental Data'!$N2885,'Community ID'!J:J,0))</f>
        <v>Constanza</v>
      </c>
      <c r="D2885" t="s">
        <v>8583</v>
      </c>
      <c r="G2885" t="s">
        <v>173</v>
      </c>
      <c r="K2885" t="s">
        <v>76</v>
      </c>
      <c r="L2885" t="s">
        <v>127</v>
      </c>
      <c r="M2885" t="s">
        <v>5326</v>
      </c>
      <c r="N2885" t="s">
        <v>97</v>
      </c>
      <c r="O2885" t="s">
        <v>147</v>
      </c>
      <c r="Q2885" t="s">
        <v>438</v>
      </c>
      <c r="R2885" t="s">
        <v>438</v>
      </c>
      <c r="T2885" t="s">
        <v>8404</v>
      </c>
      <c r="U2885" t="s">
        <v>56</v>
      </c>
      <c r="V2885">
        <v>18.911470900000001</v>
      </c>
      <c r="W2885">
        <v>-70.744579000000002</v>
      </c>
      <c r="X2885" t="s">
        <v>82</v>
      </c>
      <c r="Y2885" t="s">
        <v>82</v>
      </c>
      <c r="Z2885" t="s">
        <v>110</v>
      </c>
      <c r="AA2885" t="s">
        <v>155</v>
      </c>
      <c r="AC2885" t="s">
        <v>60</v>
      </c>
      <c r="AD2885" t="s">
        <v>156</v>
      </c>
      <c r="AE2885" t="s">
        <v>176</v>
      </c>
      <c r="AF2885" t="s">
        <v>63</v>
      </c>
      <c r="AG2885" t="s">
        <v>135</v>
      </c>
      <c r="AH2885" t="s">
        <v>135</v>
      </c>
      <c r="AI2885" t="s">
        <v>5343</v>
      </c>
      <c r="AJ2885">
        <v>1</v>
      </c>
      <c r="AK2885" t="s">
        <v>326</v>
      </c>
      <c r="AL2885">
        <v>2</v>
      </c>
      <c r="AM2885">
        <v>0</v>
      </c>
      <c r="AN2885" t="s">
        <v>61</v>
      </c>
      <c r="AT2885" s="1">
        <v>43400</v>
      </c>
      <c r="AU2885" t="s">
        <v>13490</v>
      </c>
      <c r="AW2885" t="s">
        <v>71</v>
      </c>
      <c r="AX2885" t="s">
        <v>72</v>
      </c>
    </row>
    <row r="2886" spans="1:50" hidden="1" x14ac:dyDescent="0.25">
      <c r="A2886" t="str">
        <f>INDEX('Community ID'!B:B,MATCH(M2886,'Community ID'!A:A,0))</f>
        <v>El Chorro</v>
      </c>
      <c r="B2886" t="str">
        <f>INDEX('Community ID'!$K:$K,MATCH('Environmental Data'!$N2886,'Community ID'!J:J,0))</f>
        <v>Constanza</v>
      </c>
      <c r="D2886" t="s">
        <v>8585</v>
      </c>
      <c r="G2886" t="s">
        <v>173</v>
      </c>
      <c r="K2886" t="s">
        <v>76</v>
      </c>
      <c r="L2886" t="s">
        <v>127</v>
      </c>
      <c r="M2886" t="s">
        <v>5326</v>
      </c>
      <c r="N2886" t="s">
        <v>97</v>
      </c>
      <c r="O2886" t="s">
        <v>53</v>
      </c>
      <c r="Q2886" t="s">
        <v>438</v>
      </c>
      <c r="R2886" t="s">
        <v>438</v>
      </c>
      <c r="T2886" t="s">
        <v>8404</v>
      </c>
      <c r="U2886" t="s">
        <v>56</v>
      </c>
      <c r="V2886">
        <v>18.907203800000001</v>
      </c>
      <c r="W2886">
        <v>-70.751957300000001</v>
      </c>
      <c r="X2886" t="s">
        <v>82</v>
      </c>
      <c r="Y2886" t="s">
        <v>82</v>
      </c>
      <c r="Z2886" t="s">
        <v>110</v>
      </c>
      <c r="AA2886" t="s">
        <v>155</v>
      </c>
      <c r="AC2886" t="s">
        <v>60</v>
      </c>
      <c r="AD2886" t="s">
        <v>156</v>
      </c>
      <c r="AE2886" t="s">
        <v>176</v>
      </c>
      <c r="AF2886" t="s">
        <v>111</v>
      </c>
      <c r="AG2886" t="s">
        <v>135</v>
      </c>
      <c r="AH2886" t="s">
        <v>135</v>
      </c>
      <c r="AI2886" t="s">
        <v>5343</v>
      </c>
      <c r="AJ2886">
        <v>1</v>
      </c>
      <c r="AK2886" t="s">
        <v>326</v>
      </c>
      <c r="AL2886">
        <v>3</v>
      </c>
      <c r="AM2886">
        <v>0</v>
      </c>
      <c r="AN2886" t="s">
        <v>61</v>
      </c>
      <c r="AT2886" s="1">
        <v>43400</v>
      </c>
      <c r="AU2886" t="s">
        <v>13491</v>
      </c>
      <c r="AW2886" t="s">
        <v>71</v>
      </c>
      <c r="AX2886" t="s">
        <v>72</v>
      </c>
    </row>
    <row r="2887" spans="1:50" hidden="1" x14ac:dyDescent="0.25">
      <c r="A2887" t="str">
        <f>INDEX('Community ID'!B:B,MATCH(M2887,'Community ID'!A:A,0))</f>
        <v>El Chorro</v>
      </c>
      <c r="B2887" t="str">
        <f>INDEX('Community ID'!$K:$K,MATCH('Environmental Data'!$N2887,'Community ID'!J:J,0))</f>
        <v>Constanza</v>
      </c>
      <c r="D2887" t="s">
        <v>8587</v>
      </c>
      <c r="G2887" t="s">
        <v>151</v>
      </c>
      <c r="K2887" t="s">
        <v>76</v>
      </c>
      <c r="L2887" t="s">
        <v>584</v>
      </c>
      <c r="M2887" t="s">
        <v>5326</v>
      </c>
      <c r="N2887" t="s">
        <v>97</v>
      </c>
      <c r="O2887" t="s">
        <v>53</v>
      </c>
      <c r="Q2887" t="s">
        <v>438</v>
      </c>
      <c r="R2887" t="s">
        <v>438</v>
      </c>
      <c r="T2887" t="s">
        <v>8404</v>
      </c>
      <c r="U2887" t="s">
        <v>56</v>
      </c>
      <c r="V2887">
        <v>18.907377199999999</v>
      </c>
      <c r="W2887">
        <v>-70.751973800000002</v>
      </c>
      <c r="X2887" t="s">
        <v>82</v>
      </c>
      <c r="Y2887" t="s">
        <v>82</v>
      </c>
      <c r="Z2887" t="s">
        <v>58</v>
      </c>
      <c r="AA2887" t="s">
        <v>155</v>
      </c>
      <c r="AC2887" t="s">
        <v>60</v>
      </c>
      <c r="AD2887" t="s">
        <v>156</v>
      </c>
      <c r="AE2887" t="s">
        <v>176</v>
      </c>
      <c r="AF2887" t="s">
        <v>111</v>
      </c>
      <c r="AG2887" t="s">
        <v>135</v>
      </c>
      <c r="AH2887" t="s">
        <v>135</v>
      </c>
      <c r="AI2887" t="s">
        <v>5343</v>
      </c>
      <c r="AJ2887">
        <v>1</v>
      </c>
      <c r="AK2887" t="s">
        <v>326</v>
      </c>
      <c r="AL2887">
        <v>2</v>
      </c>
      <c r="AM2887">
        <v>0</v>
      </c>
      <c r="AN2887" t="s">
        <v>61</v>
      </c>
      <c r="AT2887" s="1">
        <v>43400</v>
      </c>
      <c r="AU2887" t="s">
        <v>13492</v>
      </c>
      <c r="AW2887" t="s">
        <v>71</v>
      </c>
      <c r="AX2887" t="s">
        <v>72</v>
      </c>
    </row>
    <row r="2888" spans="1:50" hidden="1" x14ac:dyDescent="0.25">
      <c r="A2888" t="str">
        <f>INDEX('Community ID'!B:B,MATCH(M2888,'Community ID'!A:A,0))</f>
        <v>El Chorro</v>
      </c>
      <c r="B2888" t="str">
        <f>INDEX('Community ID'!$K:$K,MATCH('Environmental Data'!$N2888,'Community ID'!J:J,0))</f>
        <v>Constanza</v>
      </c>
      <c r="D2888" t="s">
        <v>8586</v>
      </c>
      <c r="G2888" t="s">
        <v>151</v>
      </c>
      <c r="H2888" s="1">
        <v>29741</v>
      </c>
      <c r="I2888">
        <v>40</v>
      </c>
      <c r="K2888" t="s">
        <v>49</v>
      </c>
      <c r="L2888" t="s">
        <v>548</v>
      </c>
      <c r="M2888" t="s">
        <v>5510</v>
      </c>
      <c r="N2888" t="s">
        <v>79</v>
      </c>
      <c r="O2888" t="s">
        <v>147</v>
      </c>
      <c r="T2888" t="s">
        <v>7771</v>
      </c>
      <c r="U2888" t="s">
        <v>56</v>
      </c>
      <c r="V2888">
        <v>18.905373802426102</v>
      </c>
      <c r="W2888">
        <v>-70.758344912967402</v>
      </c>
      <c r="X2888" s="3">
        <v>44326</v>
      </c>
      <c r="Y2888" s="3">
        <v>44259</v>
      </c>
      <c r="Z2888" t="s">
        <v>58</v>
      </c>
      <c r="AA2888" t="s">
        <v>84</v>
      </c>
      <c r="AC2888" t="s">
        <v>60</v>
      </c>
      <c r="AD2888" t="s">
        <v>156</v>
      </c>
      <c r="AE2888" t="s">
        <v>176</v>
      </c>
      <c r="AF2888" t="s">
        <v>63</v>
      </c>
      <c r="AG2888" t="s">
        <v>621</v>
      </c>
      <c r="AH2888" t="s">
        <v>621</v>
      </c>
      <c r="AI2888" t="s">
        <v>8397</v>
      </c>
      <c r="AJ2888">
        <v>1</v>
      </c>
      <c r="AK2888" t="s">
        <v>8399</v>
      </c>
      <c r="AL2888">
        <v>4</v>
      </c>
      <c r="AN2888" t="s">
        <v>61</v>
      </c>
      <c r="AT2888" s="1">
        <v>43400</v>
      </c>
      <c r="AU2888" t="s">
        <v>13493</v>
      </c>
      <c r="AW2888" t="s">
        <v>71</v>
      </c>
      <c r="AX2888" t="s">
        <v>72</v>
      </c>
    </row>
    <row r="2889" spans="1:50" hidden="1" x14ac:dyDescent="0.25">
      <c r="A2889" t="str">
        <f>INDEX('Community ID'!B:B,MATCH(M2889,'Community ID'!A:A,0))</f>
        <v>El Chorro</v>
      </c>
      <c r="B2889" t="str">
        <f>INDEX('Community ID'!$K:$K,MATCH('Environmental Data'!$N2889,'Community ID'!J:J,0))</f>
        <v>Constanza</v>
      </c>
      <c r="D2889" t="s">
        <v>8589</v>
      </c>
      <c r="G2889" t="s">
        <v>173</v>
      </c>
      <c r="H2889" s="1">
        <v>31569</v>
      </c>
      <c r="I2889">
        <v>35</v>
      </c>
      <c r="K2889" t="s">
        <v>76</v>
      </c>
      <c r="M2889" t="s">
        <v>5510</v>
      </c>
      <c r="N2889" t="s">
        <v>79</v>
      </c>
      <c r="O2889" t="s">
        <v>147</v>
      </c>
      <c r="Q2889" t="s">
        <v>394</v>
      </c>
      <c r="R2889" t="s">
        <v>394</v>
      </c>
      <c r="T2889" t="s">
        <v>7771</v>
      </c>
      <c r="U2889" t="s">
        <v>56</v>
      </c>
      <c r="V2889">
        <v>18.905593785474899</v>
      </c>
      <c r="W2889">
        <v>-70.758495871043493</v>
      </c>
      <c r="X2889" t="s">
        <v>82</v>
      </c>
      <c r="Y2889" s="3">
        <v>44326</v>
      </c>
      <c r="Z2889" t="s">
        <v>58</v>
      </c>
      <c r="AA2889" t="s">
        <v>84</v>
      </c>
      <c r="AC2889" t="s">
        <v>60</v>
      </c>
      <c r="AD2889" t="s">
        <v>156</v>
      </c>
      <c r="AE2889" t="s">
        <v>176</v>
      </c>
      <c r="AF2889" t="s">
        <v>63</v>
      </c>
      <c r="AG2889" t="s">
        <v>3389</v>
      </c>
      <c r="AH2889" t="s">
        <v>3389</v>
      </c>
      <c r="AI2889" t="s">
        <v>8397</v>
      </c>
      <c r="AJ2889">
        <v>1</v>
      </c>
      <c r="AK2889" t="s">
        <v>8399</v>
      </c>
      <c r="AL2889">
        <v>4</v>
      </c>
      <c r="AN2889" t="s">
        <v>61</v>
      </c>
      <c r="AT2889" s="1">
        <v>43400</v>
      </c>
      <c r="AU2889" t="s">
        <v>13494</v>
      </c>
      <c r="AW2889" t="s">
        <v>71</v>
      </c>
      <c r="AX2889" t="s">
        <v>72</v>
      </c>
    </row>
    <row r="2890" spans="1:50" hidden="1" x14ac:dyDescent="0.25">
      <c r="A2890" t="str">
        <f>INDEX('Community ID'!B:B,MATCH(M2890,'Community ID'!A:A,0))</f>
        <v>El Chorro</v>
      </c>
      <c r="B2890" t="str">
        <f>INDEX('Community ID'!$K:$K,MATCH('Environmental Data'!$N2890,'Community ID'!J:J,0))</f>
        <v>Constanza</v>
      </c>
      <c r="D2890" t="s">
        <v>8588</v>
      </c>
      <c r="G2890" t="s">
        <v>173</v>
      </c>
      <c r="K2890" t="s">
        <v>76</v>
      </c>
      <c r="L2890" t="s">
        <v>108</v>
      </c>
      <c r="M2890" t="s">
        <v>5326</v>
      </c>
      <c r="N2890" t="s">
        <v>97</v>
      </c>
      <c r="O2890" t="s">
        <v>80</v>
      </c>
      <c r="Q2890" t="s">
        <v>438</v>
      </c>
      <c r="R2890" t="s">
        <v>438</v>
      </c>
      <c r="T2890" t="s">
        <v>8404</v>
      </c>
      <c r="U2890" t="s">
        <v>56</v>
      </c>
      <c r="V2890">
        <v>18.910121400000001</v>
      </c>
      <c r="W2890">
        <v>-70.745045099999999</v>
      </c>
      <c r="X2890" t="s">
        <v>82</v>
      </c>
      <c r="Y2890" s="3">
        <v>44259</v>
      </c>
      <c r="Z2890" t="s">
        <v>83</v>
      </c>
      <c r="AA2890" t="s">
        <v>155</v>
      </c>
      <c r="AC2890" t="s">
        <v>60</v>
      </c>
      <c r="AD2890" t="s">
        <v>156</v>
      </c>
      <c r="AE2890" t="s">
        <v>176</v>
      </c>
      <c r="AF2890" t="s">
        <v>111</v>
      </c>
      <c r="AG2890" t="s">
        <v>135</v>
      </c>
      <c r="AH2890" t="s">
        <v>135</v>
      </c>
      <c r="AI2890" t="s">
        <v>5343</v>
      </c>
      <c r="AJ2890">
        <v>1</v>
      </c>
      <c r="AK2890" t="s">
        <v>5343</v>
      </c>
      <c r="AL2890">
        <v>3</v>
      </c>
      <c r="AM2890">
        <v>0</v>
      </c>
      <c r="AN2890" t="s">
        <v>61</v>
      </c>
      <c r="AT2890" s="1">
        <v>43400</v>
      </c>
      <c r="AU2890" t="s">
        <v>13495</v>
      </c>
      <c r="AW2890" t="s">
        <v>71</v>
      </c>
      <c r="AX2890" t="s">
        <v>72</v>
      </c>
    </row>
    <row r="2891" spans="1:50" hidden="1" x14ac:dyDescent="0.25">
      <c r="A2891" t="str">
        <f>INDEX('Community ID'!B:B,MATCH(M2891,'Community ID'!A:A,0))</f>
        <v>El Chorro</v>
      </c>
      <c r="B2891" t="str">
        <f>INDEX('Community ID'!$K:$K,MATCH('Environmental Data'!$N2891,'Community ID'!J:J,0))</f>
        <v>Constanza</v>
      </c>
      <c r="D2891" t="s">
        <v>8590</v>
      </c>
      <c r="G2891" t="s">
        <v>151</v>
      </c>
      <c r="K2891" t="s">
        <v>76</v>
      </c>
      <c r="L2891" t="s">
        <v>584</v>
      </c>
      <c r="M2891" t="s">
        <v>5326</v>
      </c>
      <c r="N2891" t="s">
        <v>97</v>
      </c>
      <c r="O2891" t="s">
        <v>53</v>
      </c>
      <c r="Q2891" t="s">
        <v>438</v>
      </c>
      <c r="R2891" t="s">
        <v>438</v>
      </c>
      <c r="T2891" t="s">
        <v>8404</v>
      </c>
      <c r="U2891" t="s">
        <v>56</v>
      </c>
      <c r="V2891">
        <v>18.907772999999999</v>
      </c>
      <c r="W2891">
        <v>-70.752214899999998</v>
      </c>
      <c r="X2891" s="3">
        <v>44326</v>
      </c>
      <c r="Y2891" s="3">
        <v>44259</v>
      </c>
      <c r="Z2891" t="s">
        <v>110</v>
      </c>
      <c r="AA2891" t="s">
        <v>155</v>
      </c>
      <c r="AC2891" t="s">
        <v>60</v>
      </c>
      <c r="AD2891" t="s">
        <v>156</v>
      </c>
      <c r="AE2891" t="s">
        <v>176</v>
      </c>
      <c r="AF2891" t="s">
        <v>111</v>
      </c>
      <c r="AG2891" t="s">
        <v>135</v>
      </c>
      <c r="AH2891" t="s">
        <v>135</v>
      </c>
      <c r="AI2891" t="s">
        <v>5343</v>
      </c>
      <c r="AJ2891">
        <v>1</v>
      </c>
      <c r="AK2891" t="s">
        <v>326</v>
      </c>
      <c r="AL2891">
        <v>2</v>
      </c>
      <c r="AM2891">
        <v>0</v>
      </c>
      <c r="AN2891" t="s">
        <v>60</v>
      </c>
      <c r="AT2891" s="1">
        <v>43400</v>
      </c>
      <c r="AU2891" t="s">
        <v>13496</v>
      </c>
      <c r="AW2891" t="s">
        <v>71</v>
      </c>
      <c r="AX2891" t="s">
        <v>72</v>
      </c>
    </row>
    <row r="2892" spans="1:50" hidden="1" x14ac:dyDescent="0.25">
      <c r="A2892" t="str">
        <f>INDEX('Community ID'!B:B,MATCH(M2892,'Community ID'!A:A,0))</f>
        <v>El Chorro</v>
      </c>
      <c r="B2892" t="str">
        <f>INDEX('Community ID'!$K:$K,MATCH('Environmental Data'!$N2892,'Community ID'!J:J,0))</f>
        <v>Constanza</v>
      </c>
      <c r="D2892" t="s">
        <v>8592</v>
      </c>
      <c r="F2892" t="s">
        <v>8593</v>
      </c>
      <c r="G2892" t="s">
        <v>173</v>
      </c>
      <c r="H2892" s="1">
        <v>28705</v>
      </c>
      <c r="I2892">
        <v>43</v>
      </c>
      <c r="K2892" t="s">
        <v>76</v>
      </c>
      <c r="L2892" t="s">
        <v>8594</v>
      </c>
      <c r="M2892" t="s">
        <v>5510</v>
      </c>
      <c r="N2892" t="s">
        <v>79</v>
      </c>
      <c r="O2892" t="s">
        <v>147</v>
      </c>
      <c r="Q2892" t="s">
        <v>394</v>
      </c>
      <c r="R2892" t="s">
        <v>8595</v>
      </c>
      <c r="T2892" t="s">
        <v>7771</v>
      </c>
      <c r="U2892" t="s">
        <v>56</v>
      </c>
      <c r="V2892">
        <v>18.9055805839774</v>
      </c>
      <c r="W2892">
        <v>-70.758500984004399</v>
      </c>
      <c r="X2892" t="s">
        <v>82</v>
      </c>
      <c r="Y2892" t="s">
        <v>82</v>
      </c>
      <c r="Z2892" t="s">
        <v>58</v>
      </c>
      <c r="AA2892" t="s">
        <v>84</v>
      </c>
      <c r="AC2892" t="s">
        <v>60</v>
      </c>
      <c r="AD2892" t="s">
        <v>156</v>
      </c>
      <c r="AE2892" t="s">
        <v>176</v>
      </c>
      <c r="AF2892" t="s">
        <v>63</v>
      </c>
      <c r="AG2892" t="s">
        <v>3389</v>
      </c>
      <c r="AH2892" t="s">
        <v>621</v>
      </c>
      <c r="AI2892" t="s">
        <v>8397</v>
      </c>
      <c r="AJ2892">
        <v>1</v>
      </c>
      <c r="AK2892" t="s">
        <v>8074</v>
      </c>
      <c r="AL2892">
        <v>4</v>
      </c>
      <c r="AN2892" t="s">
        <v>60</v>
      </c>
      <c r="AT2892" s="1">
        <v>43400</v>
      </c>
      <c r="AU2892" t="s">
        <v>13497</v>
      </c>
      <c r="AW2892" t="s">
        <v>71</v>
      </c>
      <c r="AX2892" t="s">
        <v>72</v>
      </c>
    </row>
    <row r="2893" spans="1:50" hidden="1" x14ac:dyDescent="0.25">
      <c r="A2893" t="str">
        <f>INDEX('Community ID'!B:B,MATCH(M2893,'Community ID'!A:A,0))</f>
        <v>El Chorro</v>
      </c>
      <c r="B2893" t="str">
        <f>INDEX('Community ID'!$K:$K,MATCH('Environmental Data'!$N2893,'Community ID'!J:J,0))</f>
        <v>Constanza</v>
      </c>
      <c r="D2893" t="s">
        <v>8591</v>
      </c>
      <c r="G2893" t="s">
        <v>173</v>
      </c>
      <c r="K2893" t="s">
        <v>76</v>
      </c>
      <c r="L2893" t="s">
        <v>8415</v>
      </c>
      <c r="M2893" t="s">
        <v>5326</v>
      </c>
      <c r="N2893" t="s">
        <v>97</v>
      </c>
      <c r="O2893" t="s">
        <v>53</v>
      </c>
      <c r="Q2893" t="s">
        <v>438</v>
      </c>
      <c r="R2893" t="s">
        <v>438</v>
      </c>
      <c r="T2893" t="s">
        <v>8404</v>
      </c>
      <c r="U2893" t="s">
        <v>56</v>
      </c>
      <c r="V2893">
        <v>18.9077129</v>
      </c>
      <c r="W2893">
        <v>-70.752340000000004</v>
      </c>
      <c r="X2893" s="3">
        <v>44326</v>
      </c>
      <c r="Y2893" s="3">
        <v>44259</v>
      </c>
      <c r="Z2893" t="s">
        <v>110</v>
      </c>
      <c r="AA2893" t="s">
        <v>84</v>
      </c>
      <c r="AC2893" t="s">
        <v>60</v>
      </c>
      <c r="AD2893" t="s">
        <v>156</v>
      </c>
      <c r="AE2893" t="s">
        <v>176</v>
      </c>
      <c r="AF2893" t="s">
        <v>111</v>
      </c>
      <c r="AG2893" t="s">
        <v>135</v>
      </c>
      <c r="AH2893" t="s">
        <v>135</v>
      </c>
      <c r="AI2893" t="s">
        <v>5343</v>
      </c>
      <c r="AJ2893">
        <v>1</v>
      </c>
      <c r="AK2893" t="s">
        <v>326</v>
      </c>
      <c r="AL2893">
        <v>2</v>
      </c>
      <c r="AM2893">
        <v>0</v>
      </c>
      <c r="AN2893" t="s">
        <v>61</v>
      </c>
      <c r="AT2893" s="1">
        <v>43400</v>
      </c>
      <c r="AU2893" t="s">
        <v>13498</v>
      </c>
      <c r="AW2893" t="s">
        <v>71</v>
      </c>
      <c r="AX2893" t="s">
        <v>72</v>
      </c>
    </row>
    <row r="2894" spans="1:50" hidden="1" x14ac:dyDescent="0.25">
      <c r="A2894" t="str">
        <f>INDEX('Community ID'!B:B,MATCH(M2894,'Community ID'!A:A,0))</f>
        <v>Arroyo Arriba</v>
      </c>
      <c r="B2894" t="str">
        <f>INDEX('Community ID'!$K:$K,MATCH('Environmental Data'!$N2894,'Community ID'!J:J,0))</f>
        <v>Constanza</v>
      </c>
      <c r="D2894" t="s">
        <v>7912</v>
      </c>
      <c r="F2894" t="s">
        <v>7913</v>
      </c>
      <c r="G2894" t="s">
        <v>151</v>
      </c>
      <c r="H2894" s="1">
        <v>23694</v>
      </c>
      <c r="I2894">
        <v>57</v>
      </c>
      <c r="J2894">
        <v>8293655860</v>
      </c>
      <c r="K2894" t="s">
        <v>132</v>
      </c>
      <c r="L2894" t="s">
        <v>7914</v>
      </c>
      <c r="M2894" t="s">
        <v>7842</v>
      </c>
      <c r="N2894" t="s">
        <v>97</v>
      </c>
      <c r="O2894" t="s">
        <v>311</v>
      </c>
      <c r="T2894" t="s">
        <v>5297</v>
      </c>
      <c r="U2894" t="s">
        <v>56</v>
      </c>
      <c r="V2894">
        <v>18.915157099999998</v>
      </c>
      <c r="W2894">
        <v>-70.742388399999996</v>
      </c>
      <c r="X2894" t="s">
        <v>82</v>
      </c>
      <c r="Y2894" t="s">
        <v>82</v>
      </c>
      <c r="Z2894" t="s">
        <v>58</v>
      </c>
      <c r="AA2894" t="s">
        <v>155</v>
      </c>
      <c r="AC2894" t="s">
        <v>60</v>
      </c>
      <c r="AD2894" t="s">
        <v>156</v>
      </c>
      <c r="AE2894" t="s">
        <v>176</v>
      </c>
      <c r="AF2894" t="s">
        <v>111</v>
      </c>
      <c r="AG2894" t="s">
        <v>135</v>
      </c>
      <c r="AH2894" t="s">
        <v>135</v>
      </c>
      <c r="AI2894" t="s">
        <v>5343</v>
      </c>
      <c r="AJ2894">
        <v>1</v>
      </c>
      <c r="AK2894" t="s">
        <v>326</v>
      </c>
      <c r="AL2894">
        <v>3</v>
      </c>
      <c r="AM2894">
        <v>0</v>
      </c>
      <c r="AN2894" t="s">
        <v>60</v>
      </c>
      <c r="AT2894" s="1">
        <v>43400</v>
      </c>
      <c r="AU2894" t="s">
        <v>13499</v>
      </c>
      <c r="AW2894" t="s">
        <v>71</v>
      </c>
      <c r="AX2894" t="s">
        <v>72</v>
      </c>
    </row>
    <row r="2895" spans="1:50" hidden="1" x14ac:dyDescent="0.25">
      <c r="A2895" t="str">
        <f>INDEX('Community ID'!B:B,MATCH(M2895,'Community ID'!A:A,0))</f>
        <v>La Calle Primera</v>
      </c>
      <c r="B2895" t="str">
        <f>INDEX('Community ID'!$K:$K,MATCH('Environmental Data'!$N2895,'Community ID'!J:J,0))</f>
        <v>Constanza</v>
      </c>
      <c r="D2895" t="s">
        <v>8596</v>
      </c>
      <c r="G2895" t="s">
        <v>151</v>
      </c>
      <c r="H2895" s="1">
        <v>27254</v>
      </c>
      <c r="I2895">
        <v>47</v>
      </c>
      <c r="K2895" t="s">
        <v>201</v>
      </c>
      <c r="M2895" t="s">
        <v>8528</v>
      </c>
      <c r="N2895" t="s">
        <v>1202</v>
      </c>
      <c r="O2895" t="s">
        <v>147</v>
      </c>
      <c r="Q2895" t="s">
        <v>7831</v>
      </c>
      <c r="R2895" t="s">
        <v>7831</v>
      </c>
      <c r="T2895" t="s">
        <v>7795</v>
      </c>
      <c r="U2895" t="s">
        <v>56</v>
      </c>
      <c r="V2895">
        <v>18.9008483</v>
      </c>
      <c r="W2895">
        <v>-70.739706600000005</v>
      </c>
      <c r="X2895" t="s">
        <v>82</v>
      </c>
      <c r="Y2895" t="s">
        <v>82</v>
      </c>
      <c r="AA2895" t="s">
        <v>155</v>
      </c>
      <c r="AC2895" t="s">
        <v>60</v>
      </c>
      <c r="AD2895" t="s">
        <v>156</v>
      </c>
      <c r="AE2895" t="s">
        <v>176</v>
      </c>
      <c r="AF2895" t="s">
        <v>63</v>
      </c>
      <c r="AL2895">
        <v>5</v>
      </c>
      <c r="AM2895">
        <v>1</v>
      </c>
      <c r="AN2895" t="s">
        <v>61</v>
      </c>
      <c r="AT2895" s="1">
        <v>43400</v>
      </c>
      <c r="AU2895" t="s">
        <v>13500</v>
      </c>
      <c r="AW2895" t="s">
        <v>71</v>
      </c>
      <c r="AX2895" t="s">
        <v>72</v>
      </c>
    </row>
    <row r="2896" spans="1:50" hidden="1" x14ac:dyDescent="0.25">
      <c r="A2896" t="str">
        <f>INDEX('Community ID'!B:B,MATCH(M2896,'Community ID'!A:A,0))</f>
        <v>El Chorro</v>
      </c>
      <c r="B2896" t="str">
        <f>INDEX('Community ID'!$K:$K,MATCH('Environmental Data'!$N2896,'Community ID'!J:J,0))</f>
        <v>Constanza</v>
      </c>
      <c r="D2896" t="s">
        <v>8597</v>
      </c>
      <c r="F2896" t="s">
        <v>4661</v>
      </c>
      <c r="G2896" t="s">
        <v>173</v>
      </c>
      <c r="K2896" t="s">
        <v>201</v>
      </c>
      <c r="L2896" t="s">
        <v>108</v>
      </c>
      <c r="M2896" t="s">
        <v>5326</v>
      </c>
      <c r="N2896" t="s">
        <v>1202</v>
      </c>
      <c r="O2896" t="s">
        <v>97</v>
      </c>
      <c r="Q2896" t="s">
        <v>438</v>
      </c>
      <c r="R2896" t="s">
        <v>438</v>
      </c>
      <c r="T2896" t="s">
        <v>8404</v>
      </c>
      <c r="U2896" t="s">
        <v>56</v>
      </c>
      <c r="V2896">
        <v>18.907784400000001</v>
      </c>
      <c r="W2896">
        <v>-70.751878700000006</v>
      </c>
      <c r="X2896" t="s">
        <v>82</v>
      </c>
      <c r="Y2896" t="s">
        <v>82</v>
      </c>
      <c r="Z2896" t="s">
        <v>83</v>
      </c>
      <c r="AA2896" t="s">
        <v>155</v>
      </c>
      <c r="AC2896" t="s">
        <v>60</v>
      </c>
      <c r="AD2896" t="s">
        <v>156</v>
      </c>
      <c r="AE2896" t="s">
        <v>176</v>
      </c>
      <c r="AF2896" t="s">
        <v>111</v>
      </c>
      <c r="AG2896" t="s">
        <v>135</v>
      </c>
      <c r="AH2896" t="s">
        <v>135</v>
      </c>
      <c r="AI2896" t="s">
        <v>5343</v>
      </c>
      <c r="AJ2896">
        <v>1</v>
      </c>
      <c r="AK2896" t="s">
        <v>326</v>
      </c>
      <c r="AL2896">
        <v>3</v>
      </c>
      <c r="AM2896">
        <v>0</v>
      </c>
      <c r="AN2896" t="s">
        <v>60</v>
      </c>
      <c r="AT2896" s="1">
        <v>43400</v>
      </c>
      <c r="AU2896" t="s">
        <v>13501</v>
      </c>
      <c r="AW2896" t="s">
        <v>71</v>
      </c>
      <c r="AX2896" t="s">
        <v>72</v>
      </c>
    </row>
    <row r="2897" spans="1:50" hidden="1" x14ac:dyDescent="0.25">
      <c r="A2897" t="str">
        <f>INDEX('Community ID'!B:B,MATCH(M2897,'Community ID'!A:A,0))</f>
        <v>El Chorro</v>
      </c>
      <c r="B2897" t="str">
        <f>INDEX('Community ID'!$K:$K,MATCH('Environmental Data'!$N2897,'Community ID'!J:J,0))</f>
        <v>Constanza</v>
      </c>
      <c r="D2897" t="s">
        <v>8598</v>
      </c>
      <c r="G2897" t="s">
        <v>151</v>
      </c>
      <c r="H2897" s="1">
        <v>35921</v>
      </c>
      <c r="I2897">
        <v>23</v>
      </c>
      <c r="K2897" t="s">
        <v>49</v>
      </c>
      <c r="L2897" t="s">
        <v>548</v>
      </c>
      <c r="M2897" t="s">
        <v>5326</v>
      </c>
      <c r="N2897" t="s">
        <v>79</v>
      </c>
      <c r="O2897" t="s">
        <v>147</v>
      </c>
      <c r="T2897" t="s">
        <v>7771</v>
      </c>
      <c r="U2897" t="s">
        <v>56</v>
      </c>
      <c r="V2897">
        <v>18.905504769663199</v>
      </c>
      <c r="W2897">
        <v>-70.758426133609106</v>
      </c>
      <c r="X2897" s="3">
        <v>44326</v>
      </c>
      <c r="Y2897" s="3">
        <v>44259</v>
      </c>
      <c r="Z2897" t="s">
        <v>58</v>
      </c>
      <c r="AA2897" t="s">
        <v>155</v>
      </c>
      <c r="AC2897" t="s">
        <v>60</v>
      </c>
      <c r="AD2897" t="s">
        <v>156</v>
      </c>
      <c r="AE2897" t="s">
        <v>176</v>
      </c>
      <c r="AF2897" t="s">
        <v>63</v>
      </c>
      <c r="AG2897" t="s">
        <v>621</v>
      </c>
      <c r="AH2897" t="s">
        <v>621</v>
      </c>
      <c r="AI2897" t="s">
        <v>8397</v>
      </c>
      <c r="AJ2897">
        <v>1</v>
      </c>
      <c r="AK2897" t="s">
        <v>8074</v>
      </c>
      <c r="AL2897">
        <v>4</v>
      </c>
      <c r="AM2897">
        <v>1</v>
      </c>
      <c r="AN2897" t="s">
        <v>61</v>
      </c>
      <c r="AT2897" s="1">
        <v>43400</v>
      </c>
      <c r="AU2897" t="s">
        <v>13502</v>
      </c>
      <c r="AW2897" t="s">
        <v>71</v>
      </c>
      <c r="AX2897" t="s">
        <v>72</v>
      </c>
    </row>
    <row r="2898" spans="1:50" hidden="1" x14ac:dyDescent="0.25">
      <c r="A2898" t="str">
        <f>INDEX('Community ID'!B:B,MATCH(M2898,'Community ID'!A:A,0))</f>
        <v>La Calle Primera</v>
      </c>
      <c r="B2898" t="str">
        <f>INDEX('Community ID'!$K:$K,MATCH('Environmental Data'!$N2898,'Community ID'!J:J,0))</f>
        <v>Constanza</v>
      </c>
      <c r="D2898" t="s">
        <v>8599</v>
      </c>
      <c r="F2898" t="s">
        <v>8600</v>
      </c>
      <c r="G2898" t="s">
        <v>151</v>
      </c>
      <c r="H2898" s="1">
        <v>30808</v>
      </c>
      <c r="I2898">
        <v>37</v>
      </c>
      <c r="K2898" t="s">
        <v>132</v>
      </c>
      <c r="L2898" t="s">
        <v>6302</v>
      </c>
      <c r="M2898" t="s">
        <v>8528</v>
      </c>
      <c r="N2898" t="s">
        <v>79</v>
      </c>
      <c r="O2898" t="s">
        <v>147</v>
      </c>
      <c r="Q2898" t="s">
        <v>7831</v>
      </c>
      <c r="R2898" t="s">
        <v>7831</v>
      </c>
      <c r="T2898" t="s">
        <v>7795</v>
      </c>
      <c r="U2898" t="s">
        <v>56</v>
      </c>
      <c r="V2898">
        <v>18.9008483</v>
      </c>
      <c r="W2898">
        <v>-70.739706600000005</v>
      </c>
      <c r="X2898" t="s">
        <v>82</v>
      </c>
      <c r="Y2898" t="s">
        <v>82</v>
      </c>
      <c r="Z2898" t="s">
        <v>83</v>
      </c>
      <c r="AA2898" t="s">
        <v>155</v>
      </c>
      <c r="AC2898" t="s">
        <v>60</v>
      </c>
      <c r="AD2898" t="s">
        <v>156</v>
      </c>
      <c r="AE2898" t="s">
        <v>176</v>
      </c>
      <c r="AF2898" t="s">
        <v>63</v>
      </c>
      <c r="AJ2898">
        <v>1</v>
      </c>
      <c r="AK2898" t="s">
        <v>7833</v>
      </c>
      <c r="AL2898">
        <v>5</v>
      </c>
      <c r="AM2898">
        <v>0</v>
      </c>
      <c r="AN2898" t="s">
        <v>61</v>
      </c>
      <c r="AT2898" s="1">
        <v>43400</v>
      </c>
      <c r="AU2898" t="s">
        <v>13503</v>
      </c>
      <c r="AW2898" t="s">
        <v>71</v>
      </c>
      <c r="AX2898" t="s">
        <v>72</v>
      </c>
    </row>
    <row r="2899" spans="1:50" hidden="1" x14ac:dyDescent="0.25">
      <c r="A2899" t="str">
        <f>INDEX('Community ID'!B:B,MATCH(M2899,'Community ID'!A:A,0))</f>
        <v>El Chorro</v>
      </c>
      <c r="B2899" t="str">
        <f>INDEX('Community ID'!$K:$K,MATCH('Environmental Data'!$N2899,'Community ID'!J:J,0))</f>
        <v>Constanza</v>
      </c>
      <c r="D2899" t="s">
        <v>8601</v>
      </c>
      <c r="F2899" t="s">
        <v>5600</v>
      </c>
      <c r="G2899" t="s">
        <v>151</v>
      </c>
      <c r="K2899" t="s">
        <v>76</v>
      </c>
      <c r="L2899" t="s">
        <v>118</v>
      </c>
      <c r="M2899" t="s">
        <v>5326</v>
      </c>
      <c r="N2899" t="s">
        <v>97</v>
      </c>
      <c r="O2899" t="s">
        <v>98</v>
      </c>
      <c r="Q2899" t="s">
        <v>438</v>
      </c>
      <c r="R2899" t="s">
        <v>438</v>
      </c>
      <c r="T2899" t="s">
        <v>8404</v>
      </c>
      <c r="U2899" t="s">
        <v>56</v>
      </c>
      <c r="V2899">
        <v>18.907975</v>
      </c>
      <c r="W2899">
        <v>-70.7527106</v>
      </c>
      <c r="X2899" t="s">
        <v>82</v>
      </c>
      <c r="Y2899" t="s">
        <v>82</v>
      </c>
      <c r="Z2899" t="s">
        <v>110</v>
      </c>
      <c r="AA2899" t="s">
        <v>155</v>
      </c>
      <c r="AC2899" t="s">
        <v>60</v>
      </c>
      <c r="AD2899" t="s">
        <v>156</v>
      </c>
      <c r="AE2899" t="s">
        <v>176</v>
      </c>
      <c r="AF2899" t="s">
        <v>111</v>
      </c>
      <c r="AG2899" t="s">
        <v>135</v>
      </c>
      <c r="AH2899" t="s">
        <v>135</v>
      </c>
      <c r="AI2899" t="s">
        <v>5343</v>
      </c>
      <c r="AJ2899">
        <v>1</v>
      </c>
      <c r="AK2899" t="s">
        <v>326</v>
      </c>
      <c r="AL2899">
        <v>3</v>
      </c>
      <c r="AM2899">
        <v>2</v>
      </c>
      <c r="AN2899" t="s">
        <v>61</v>
      </c>
      <c r="AT2899" s="1">
        <v>43400</v>
      </c>
      <c r="AU2899" t="s">
        <v>13504</v>
      </c>
      <c r="AW2899" t="s">
        <v>71</v>
      </c>
      <c r="AX2899" t="s">
        <v>72</v>
      </c>
    </row>
    <row r="2900" spans="1:50" hidden="1" x14ac:dyDescent="0.25">
      <c r="A2900" t="str">
        <f>INDEX('Community ID'!B:B,MATCH(M2900,'Community ID'!A:A,0))</f>
        <v>El Chorro</v>
      </c>
      <c r="B2900" t="str">
        <f>INDEX('Community ID'!$K:$K,MATCH('Environmental Data'!$N2900,'Community ID'!J:J,0))</f>
        <v>Constanza</v>
      </c>
      <c r="D2900" t="s">
        <v>8602</v>
      </c>
      <c r="F2900" t="s">
        <v>8603</v>
      </c>
      <c r="G2900" t="s">
        <v>173</v>
      </c>
      <c r="H2900" s="1">
        <v>15509</v>
      </c>
      <c r="I2900">
        <v>79</v>
      </c>
      <c r="K2900" t="s">
        <v>76</v>
      </c>
      <c r="L2900" t="s">
        <v>548</v>
      </c>
      <c r="M2900" t="s">
        <v>5510</v>
      </c>
      <c r="N2900" t="s">
        <v>79</v>
      </c>
      <c r="O2900" t="s">
        <v>147</v>
      </c>
      <c r="Q2900" t="s">
        <v>394</v>
      </c>
      <c r="R2900" t="s">
        <v>394</v>
      </c>
      <c r="T2900" t="s">
        <v>7771</v>
      </c>
      <c r="U2900" t="s">
        <v>56</v>
      </c>
      <c r="V2900">
        <v>18.905419693346001</v>
      </c>
      <c r="W2900">
        <v>-70.758531913227102</v>
      </c>
      <c r="X2900" t="s">
        <v>82</v>
      </c>
      <c r="Y2900" t="s">
        <v>82</v>
      </c>
      <c r="Z2900" t="s">
        <v>58</v>
      </c>
      <c r="AA2900" t="s">
        <v>84</v>
      </c>
      <c r="AC2900" t="s">
        <v>60</v>
      </c>
      <c r="AD2900" t="s">
        <v>156</v>
      </c>
      <c r="AE2900" t="s">
        <v>176</v>
      </c>
      <c r="AF2900" t="s">
        <v>63</v>
      </c>
      <c r="AG2900" t="s">
        <v>135</v>
      </c>
      <c r="AH2900" t="s">
        <v>621</v>
      </c>
      <c r="AI2900" t="s">
        <v>8397</v>
      </c>
      <c r="AJ2900">
        <v>1</v>
      </c>
      <c r="AK2900" t="s">
        <v>8074</v>
      </c>
      <c r="AL2900">
        <v>1</v>
      </c>
      <c r="AN2900" t="s">
        <v>60</v>
      </c>
      <c r="AT2900" s="1">
        <v>43400</v>
      </c>
      <c r="AU2900" t="s">
        <v>13505</v>
      </c>
      <c r="AW2900" t="s">
        <v>71</v>
      </c>
      <c r="AX2900" t="s">
        <v>72</v>
      </c>
    </row>
    <row r="2901" spans="1:50" hidden="1" x14ac:dyDescent="0.25">
      <c r="A2901" t="str">
        <f>INDEX('Community ID'!B:B,MATCH(M2901,'Community ID'!A:A,0))</f>
        <v>El Chorro</v>
      </c>
      <c r="B2901" t="str">
        <f>INDEX('Community ID'!$K:$K,MATCH('Environmental Data'!$N2901,'Community ID'!J:J,0))</f>
        <v>Constanza</v>
      </c>
      <c r="D2901" t="s">
        <v>8604</v>
      </c>
      <c r="G2901" t="s">
        <v>151</v>
      </c>
      <c r="H2901" s="1">
        <v>21864</v>
      </c>
      <c r="I2901">
        <v>62</v>
      </c>
      <c r="K2901" t="s">
        <v>76</v>
      </c>
      <c r="L2901" t="s">
        <v>584</v>
      </c>
      <c r="M2901" t="s">
        <v>5326</v>
      </c>
      <c r="N2901" t="s">
        <v>97</v>
      </c>
      <c r="O2901" t="s">
        <v>147</v>
      </c>
      <c r="Q2901" t="s">
        <v>438</v>
      </c>
      <c r="R2901" t="s">
        <v>394</v>
      </c>
      <c r="T2901" t="s">
        <v>8404</v>
      </c>
      <c r="U2901" t="s">
        <v>56</v>
      </c>
      <c r="V2901">
        <v>18.915856699999999</v>
      </c>
      <c r="W2901">
        <v>-70.7418555</v>
      </c>
      <c r="X2901" t="s">
        <v>82</v>
      </c>
      <c r="Y2901" t="s">
        <v>82</v>
      </c>
      <c r="Z2901" t="s">
        <v>58</v>
      </c>
      <c r="AA2901" t="s">
        <v>155</v>
      </c>
      <c r="AC2901" t="s">
        <v>60</v>
      </c>
      <c r="AD2901" t="s">
        <v>156</v>
      </c>
      <c r="AE2901" t="s">
        <v>176</v>
      </c>
      <c r="AF2901" t="s">
        <v>111</v>
      </c>
      <c r="AG2901" t="s">
        <v>135</v>
      </c>
      <c r="AH2901" t="s">
        <v>135</v>
      </c>
      <c r="AI2901" t="s">
        <v>5343</v>
      </c>
      <c r="AJ2901">
        <v>1</v>
      </c>
      <c r="AK2901" t="s">
        <v>326</v>
      </c>
      <c r="AL2901">
        <v>2</v>
      </c>
      <c r="AM2901">
        <v>0</v>
      </c>
      <c r="AN2901" t="s">
        <v>60</v>
      </c>
      <c r="AT2901" s="1">
        <v>43400</v>
      </c>
      <c r="AU2901" t="s">
        <v>13506</v>
      </c>
      <c r="AW2901" t="s">
        <v>71</v>
      </c>
      <c r="AX2901" t="s">
        <v>72</v>
      </c>
    </row>
    <row r="2902" spans="1:50" hidden="1" x14ac:dyDescent="0.25">
      <c r="A2902" t="str">
        <f>INDEX('Community ID'!B:B,MATCH(M2902,'Community ID'!A:A,0))</f>
        <v>El Chorro</v>
      </c>
      <c r="B2902" t="str">
        <f>INDEX('Community ID'!$K:$K,MATCH('Environmental Data'!$N2902,'Community ID'!J:J,0))</f>
        <v>Constanza</v>
      </c>
      <c r="D2902" t="s">
        <v>8605</v>
      </c>
      <c r="G2902" t="s">
        <v>151</v>
      </c>
      <c r="H2902" s="1">
        <v>38050</v>
      </c>
      <c r="I2902">
        <v>17</v>
      </c>
      <c r="K2902" t="s">
        <v>49</v>
      </c>
      <c r="L2902" t="s">
        <v>118</v>
      </c>
      <c r="M2902" t="s">
        <v>5326</v>
      </c>
      <c r="N2902" t="s">
        <v>97</v>
      </c>
      <c r="O2902" t="s">
        <v>80</v>
      </c>
      <c r="Q2902" t="s">
        <v>394</v>
      </c>
      <c r="R2902" t="s">
        <v>394</v>
      </c>
      <c r="T2902" t="s">
        <v>8404</v>
      </c>
      <c r="U2902" t="s">
        <v>56</v>
      </c>
      <c r="V2902">
        <v>18.908390399999998</v>
      </c>
      <c r="W2902">
        <v>-70.752939299999994</v>
      </c>
      <c r="X2902" t="s">
        <v>82</v>
      </c>
      <c r="Y2902" t="s">
        <v>82</v>
      </c>
      <c r="Z2902" t="s">
        <v>110</v>
      </c>
      <c r="AA2902" t="s">
        <v>155</v>
      </c>
      <c r="AC2902" t="s">
        <v>60</v>
      </c>
      <c r="AD2902" t="s">
        <v>156</v>
      </c>
      <c r="AE2902" t="s">
        <v>176</v>
      </c>
      <c r="AF2902" t="s">
        <v>111</v>
      </c>
      <c r="AG2902" t="s">
        <v>135</v>
      </c>
      <c r="AH2902" t="s">
        <v>135</v>
      </c>
      <c r="AI2902" t="s">
        <v>5343</v>
      </c>
      <c r="AJ2902">
        <v>1</v>
      </c>
      <c r="AK2902" t="s">
        <v>326</v>
      </c>
      <c r="AL2902">
        <v>5</v>
      </c>
      <c r="AM2902">
        <v>0</v>
      </c>
      <c r="AN2902" t="s">
        <v>60</v>
      </c>
      <c r="AT2902" s="1">
        <v>43400</v>
      </c>
      <c r="AU2902" t="s">
        <v>13507</v>
      </c>
      <c r="AW2902" t="s">
        <v>71</v>
      </c>
      <c r="AX2902" t="s">
        <v>72</v>
      </c>
    </row>
    <row r="2903" spans="1:50" hidden="1" x14ac:dyDescent="0.25">
      <c r="A2903" t="str">
        <f>INDEX('Community ID'!B:B,MATCH(M2903,'Community ID'!A:A,0))</f>
        <v>Villa Hortaliza</v>
      </c>
      <c r="B2903" t="str">
        <f>INDEX('Community ID'!$K:$K,MATCH('Environmental Data'!$N2903,'Community ID'!J:J,0))</f>
        <v>Tireo</v>
      </c>
      <c r="D2903" t="s">
        <v>8606</v>
      </c>
      <c r="F2903" t="s">
        <v>8607</v>
      </c>
      <c r="G2903" t="s">
        <v>151</v>
      </c>
      <c r="H2903" s="1">
        <v>25739</v>
      </c>
      <c r="I2903">
        <v>51</v>
      </c>
      <c r="J2903">
        <v>8098714155</v>
      </c>
      <c r="K2903" t="s">
        <v>49</v>
      </c>
      <c r="L2903" t="s">
        <v>2825</v>
      </c>
      <c r="M2903" t="s">
        <v>8573</v>
      </c>
      <c r="N2903" t="s">
        <v>2383</v>
      </c>
      <c r="O2903" t="s">
        <v>98</v>
      </c>
      <c r="P2903">
        <v>42525038</v>
      </c>
      <c r="Q2903" t="s">
        <v>99</v>
      </c>
      <c r="R2903" t="s">
        <v>134</v>
      </c>
      <c r="S2903">
        <v>5333365868</v>
      </c>
      <c r="T2903" t="s">
        <v>1355</v>
      </c>
      <c r="U2903" t="s">
        <v>56</v>
      </c>
      <c r="V2903">
        <v>18.907083499999999</v>
      </c>
      <c r="W2903">
        <v>-70.743387600000005</v>
      </c>
      <c r="X2903" s="3">
        <v>44198</v>
      </c>
      <c r="Y2903" s="3">
        <v>44198</v>
      </c>
      <c r="Z2903" t="s">
        <v>166</v>
      </c>
      <c r="AA2903" t="s">
        <v>84</v>
      </c>
      <c r="AC2903" t="s">
        <v>60</v>
      </c>
      <c r="AD2903" t="s">
        <v>156</v>
      </c>
      <c r="AE2903" t="s">
        <v>176</v>
      </c>
      <c r="AF2903" t="s">
        <v>63</v>
      </c>
      <c r="AG2903" t="s">
        <v>5677</v>
      </c>
      <c r="AH2903" t="s">
        <v>5677</v>
      </c>
      <c r="AI2903" t="s">
        <v>390</v>
      </c>
      <c r="AJ2903">
        <v>1</v>
      </c>
      <c r="AK2903" t="s">
        <v>5711</v>
      </c>
      <c r="AL2903">
        <v>4</v>
      </c>
      <c r="AM2903">
        <v>0</v>
      </c>
      <c r="AN2903" t="s">
        <v>61</v>
      </c>
      <c r="AT2903" s="1">
        <v>43400</v>
      </c>
      <c r="AU2903" t="s">
        <v>13508</v>
      </c>
      <c r="AW2903" t="s">
        <v>71</v>
      </c>
      <c r="AX2903" t="s">
        <v>72</v>
      </c>
    </row>
    <row r="2904" spans="1:50" hidden="1" x14ac:dyDescent="0.25">
      <c r="A2904" t="str">
        <f>INDEX('Community ID'!B:B,MATCH(M2904,'Community ID'!A:A,0))</f>
        <v>El Chorro</v>
      </c>
      <c r="B2904" t="str">
        <f>INDEX('Community ID'!$K:$K,MATCH('Environmental Data'!$N2904,'Community ID'!J:J,0))</f>
        <v>Constanza</v>
      </c>
      <c r="D2904" t="s">
        <v>8611</v>
      </c>
      <c r="F2904" t="s">
        <v>8612</v>
      </c>
      <c r="G2904" t="s">
        <v>173</v>
      </c>
      <c r="H2904" s="1">
        <v>26092</v>
      </c>
      <c r="I2904">
        <v>50</v>
      </c>
      <c r="K2904" t="s">
        <v>76</v>
      </c>
      <c r="L2904" t="s">
        <v>7769</v>
      </c>
      <c r="M2904" t="s">
        <v>5510</v>
      </c>
      <c r="N2904" t="s">
        <v>79</v>
      </c>
      <c r="O2904" t="s">
        <v>147</v>
      </c>
      <c r="Q2904" t="s">
        <v>394</v>
      </c>
      <c r="R2904" t="s">
        <v>394</v>
      </c>
      <c r="T2904" t="s">
        <v>7771</v>
      </c>
      <c r="U2904" t="s">
        <v>56</v>
      </c>
      <c r="V2904">
        <v>18.905367515998801</v>
      </c>
      <c r="W2904">
        <v>-70.758456476098601</v>
      </c>
      <c r="X2904" t="s">
        <v>82</v>
      </c>
      <c r="Y2904" t="s">
        <v>82</v>
      </c>
      <c r="Z2904" t="s">
        <v>58</v>
      </c>
      <c r="AA2904" t="s">
        <v>84</v>
      </c>
      <c r="AC2904" t="s">
        <v>60</v>
      </c>
      <c r="AD2904" t="s">
        <v>156</v>
      </c>
      <c r="AE2904" t="s">
        <v>176</v>
      </c>
      <c r="AF2904" t="s">
        <v>63</v>
      </c>
      <c r="AG2904" t="s">
        <v>621</v>
      </c>
      <c r="AH2904" t="s">
        <v>621</v>
      </c>
      <c r="AI2904" t="s">
        <v>8397</v>
      </c>
      <c r="AJ2904">
        <v>1</v>
      </c>
      <c r="AK2904" t="s">
        <v>8613</v>
      </c>
      <c r="AL2904">
        <v>5</v>
      </c>
      <c r="AN2904" t="s">
        <v>60</v>
      </c>
      <c r="AT2904" s="1">
        <v>43400</v>
      </c>
      <c r="AU2904" t="s">
        <v>13509</v>
      </c>
      <c r="AW2904" t="s">
        <v>71</v>
      </c>
      <c r="AX2904" t="s">
        <v>72</v>
      </c>
    </row>
    <row r="2905" spans="1:50" hidden="1" x14ac:dyDescent="0.25">
      <c r="A2905" t="str">
        <f>INDEX('Community ID'!B:B,MATCH(M2905,'Community ID'!A:A,0))</f>
        <v>La Calle Primera</v>
      </c>
      <c r="B2905" t="str">
        <f>INDEX('Community ID'!$K:$K,MATCH('Environmental Data'!$N2905,'Community ID'!J:J,0))</f>
        <v>Constanza</v>
      </c>
      <c r="D2905" t="s">
        <v>7902</v>
      </c>
      <c r="G2905" t="s">
        <v>173</v>
      </c>
      <c r="H2905" s="1">
        <v>28625</v>
      </c>
      <c r="I2905">
        <v>43</v>
      </c>
      <c r="K2905" t="s">
        <v>117</v>
      </c>
      <c r="L2905" t="s">
        <v>7903</v>
      </c>
      <c r="M2905" t="s">
        <v>7830</v>
      </c>
      <c r="N2905" t="s">
        <v>97</v>
      </c>
      <c r="O2905" t="s">
        <v>542</v>
      </c>
      <c r="T2905" t="s">
        <v>7795</v>
      </c>
      <c r="U2905" t="s">
        <v>56</v>
      </c>
      <c r="V2905">
        <v>18.903341399999999</v>
      </c>
      <c r="W2905">
        <v>-70.743051800000003</v>
      </c>
      <c r="X2905" t="s">
        <v>82</v>
      </c>
      <c r="Y2905" t="s">
        <v>82</v>
      </c>
      <c r="Z2905" t="s">
        <v>83</v>
      </c>
      <c r="AA2905" t="s">
        <v>155</v>
      </c>
      <c r="AC2905" t="s">
        <v>60</v>
      </c>
      <c r="AD2905" t="s">
        <v>156</v>
      </c>
      <c r="AE2905" t="s">
        <v>176</v>
      </c>
      <c r="AF2905" t="s">
        <v>63</v>
      </c>
      <c r="AJ2905">
        <v>3</v>
      </c>
      <c r="AK2905" t="s">
        <v>7833</v>
      </c>
      <c r="AL2905">
        <v>10</v>
      </c>
      <c r="AM2905">
        <v>0</v>
      </c>
      <c r="AN2905" t="s">
        <v>61</v>
      </c>
      <c r="AT2905" s="1">
        <v>43400</v>
      </c>
      <c r="AU2905" t="s">
        <v>13510</v>
      </c>
      <c r="AW2905" t="s">
        <v>71</v>
      </c>
      <c r="AX2905" t="s">
        <v>72</v>
      </c>
    </row>
    <row r="2906" spans="1:50" hidden="1" x14ac:dyDescent="0.25">
      <c r="A2906" t="str">
        <f>INDEX('Community ID'!B:B,MATCH(M2906,'Community ID'!A:A,0))</f>
        <v>La Calle Primera</v>
      </c>
      <c r="B2906" t="str">
        <f>INDEX('Community ID'!$K:$K,MATCH('Environmental Data'!$N2906,'Community ID'!J:J,0))</f>
        <v>Constanza</v>
      </c>
      <c r="D2906" t="s">
        <v>8608</v>
      </c>
      <c r="G2906" t="s">
        <v>173</v>
      </c>
      <c r="H2906" s="1">
        <v>33382</v>
      </c>
      <c r="I2906">
        <v>30</v>
      </c>
      <c r="J2906">
        <v>8298043405</v>
      </c>
      <c r="K2906" t="s">
        <v>132</v>
      </c>
      <c r="L2906" t="s">
        <v>127</v>
      </c>
      <c r="M2906" t="s">
        <v>8609</v>
      </c>
      <c r="N2906" t="s">
        <v>1202</v>
      </c>
      <c r="O2906" t="s">
        <v>8016</v>
      </c>
      <c r="S2906">
        <v>3105568038</v>
      </c>
      <c r="T2906" t="s">
        <v>7780</v>
      </c>
      <c r="U2906" t="s">
        <v>56</v>
      </c>
      <c r="V2906">
        <v>18.493933699999999</v>
      </c>
      <c r="W2906">
        <v>-69.9239532</v>
      </c>
      <c r="X2906" s="3">
        <v>44326</v>
      </c>
      <c r="Y2906" s="3">
        <v>44326</v>
      </c>
      <c r="Z2906" t="s">
        <v>83</v>
      </c>
      <c r="AA2906" t="s">
        <v>155</v>
      </c>
      <c r="AC2906" t="s">
        <v>60</v>
      </c>
      <c r="AD2906" t="s">
        <v>156</v>
      </c>
      <c r="AE2906" t="s">
        <v>176</v>
      </c>
      <c r="AF2906" t="s">
        <v>63</v>
      </c>
      <c r="AG2906" t="s">
        <v>135</v>
      </c>
      <c r="AI2906" t="s">
        <v>638</v>
      </c>
      <c r="AJ2906">
        <v>2</v>
      </c>
      <c r="AK2906" t="s">
        <v>8610</v>
      </c>
      <c r="AL2906">
        <v>8</v>
      </c>
      <c r="AM2906">
        <v>0</v>
      </c>
      <c r="AN2906" t="s">
        <v>61</v>
      </c>
      <c r="AT2906" s="1">
        <v>43400</v>
      </c>
      <c r="AU2906" t="s">
        <v>13511</v>
      </c>
      <c r="AW2906" t="s">
        <v>71</v>
      </c>
      <c r="AX2906" t="s">
        <v>72</v>
      </c>
    </row>
    <row r="2907" spans="1:50" hidden="1" x14ac:dyDescent="0.25">
      <c r="A2907" t="str">
        <f>INDEX('Community ID'!B:B,MATCH(M2907,'Community ID'!A:A,0))</f>
        <v>La Calle Primera</v>
      </c>
      <c r="B2907" t="str">
        <f>INDEX('Community ID'!$K:$K,MATCH('Environmental Data'!$N2907,'Community ID'!J:J,0))</f>
        <v>Constanza</v>
      </c>
      <c r="D2907" t="s">
        <v>8614</v>
      </c>
      <c r="F2907" t="s">
        <v>8615</v>
      </c>
      <c r="G2907" t="s">
        <v>173</v>
      </c>
      <c r="H2907" s="1">
        <v>28986</v>
      </c>
      <c r="I2907">
        <v>42</v>
      </c>
      <c r="K2907" t="s">
        <v>117</v>
      </c>
      <c r="M2907" t="s">
        <v>8528</v>
      </c>
      <c r="N2907" t="s">
        <v>1202</v>
      </c>
      <c r="O2907" t="s">
        <v>311</v>
      </c>
      <c r="T2907" t="s">
        <v>7795</v>
      </c>
      <c r="U2907" t="s">
        <v>56</v>
      </c>
      <c r="V2907">
        <v>18.895035700000001</v>
      </c>
      <c r="W2907">
        <v>-70.738591499999998</v>
      </c>
      <c r="X2907" t="s">
        <v>82</v>
      </c>
      <c r="Y2907" t="s">
        <v>82</v>
      </c>
      <c r="Z2907" t="s">
        <v>83</v>
      </c>
      <c r="AA2907" t="s">
        <v>155</v>
      </c>
      <c r="AC2907" t="s">
        <v>60</v>
      </c>
      <c r="AD2907" t="s">
        <v>156</v>
      </c>
      <c r="AE2907" t="s">
        <v>176</v>
      </c>
      <c r="AF2907" t="s">
        <v>63</v>
      </c>
      <c r="AG2907" t="s">
        <v>8480</v>
      </c>
      <c r="AJ2907">
        <v>3</v>
      </c>
      <c r="AK2907" t="s">
        <v>8533</v>
      </c>
      <c r="AL2907">
        <v>10</v>
      </c>
      <c r="AM2907">
        <v>0</v>
      </c>
      <c r="AN2907" t="s">
        <v>61</v>
      </c>
      <c r="AT2907" s="1">
        <v>43400</v>
      </c>
      <c r="AU2907" t="s">
        <v>13512</v>
      </c>
      <c r="AW2907" t="s">
        <v>71</v>
      </c>
      <c r="AX2907" t="s">
        <v>72</v>
      </c>
    </row>
    <row r="2908" spans="1:50" hidden="1" x14ac:dyDescent="0.25">
      <c r="A2908" t="str">
        <f>INDEX('Community ID'!B:B,MATCH(M2908,'Community ID'!A:A,0))</f>
        <v>El Chorro</v>
      </c>
      <c r="B2908" t="str">
        <f>INDEX('Community ID'!$K:$K,MATCH('Environmental Data'!$N2908,'Community ID'!J:J,0))</f>
        <v>Constanza</v>
      </c>
      <c r="D2908" t="s">
        <v>8616</v>
      </c>
      <c r="G2908" t="s">
        <v>173</v>
      </c>
      <c r="K2908" t="s">
        <v>201</v>
      </c>
      <c r="L2908" t="s">
        <v>108</v>
      </c>
      <c r="M2908" t="s">
        <v>5326</v>
      </c>
      <c r="N2908" t="s">
        <v>97</v>
      </c>
      <c r="O2908" t="s">
        <v>98</v>
      </c>
      <c r="Q2908" t="s">
        <v>438</v>
      </c>
      <c r="R2908" t="s">
        <v>8617</v>
      </c>
      <c r="T2908" t="s">
        <v>8404</v>
      </c>
      <c r="U2908" t="s">
        <v>56</v>
      </c>
      <c r="V2908">
        <v>18.907995100000001</v>
      </c>
      <c r="W2908">
        <v>-70.751833700000006</v>
      </c>
      <c r="X2908" t="s">
        <v>82</v>
      </c>
      <c r="Y2908" t="s">
        <v>82</v>
      </c>
      <c r="Z2908" t="s">
        <v>58</v>
      </c>
      <c r="AA2908" t="s">
        <v>155</v>
      </c>
      <c r="AC2908" t="s">
        <v>60</v>
      </c>
      <c r="AD2908" t="s">
        <v>156</v>
      </c>
      <c r="AE2908" t="s">
        <v>176</v>
      </c>
      <c r="AF2908" t="s">
        <v>111</v>
      </c>
      <c r="AG2908" t="s">
        <v>135</v>
      </c>
      <c r="AH2908" t="s">
        <v>135</v>
      </c>
      <c r="AI2908" t="s">
        <v>8618</v>
      </c>
      <c r="AJ2908">
        <v>1</v>
      </c>
      <c r="AK2908" t="s">
        <v>326</v>
      </c>
      <c r="AL2908">
        <v>5</v>
      </c>
      <c r="AM2908">
        <v>1</v>
      </c>
      <c r="AN2908" t="s">
        <v>60</v>
      </c>
      <c r="AT2908" s="1">
        <v>43400</v>
      </c>
      <c r="AU2908" t="s">
        <v>13513</v>
      </c>
      <c r="AW2908" t="s">
        <v>71</v>
      </c>
      <c r="AX2908" t="s">
        <v>72</v>
      </c>
    </row>
    <row r="2909" spans="1:50" hidden="1" x14ac:dyDescent="0.25">
      <c r="A2909" t="str">
        <f>INDEX('Community ID'!B:B,MATCH(M2909,'Community ID'!A:A,0))</f>
        <v>El Chorro</v>
      </c>
      <c r="B2909" t="str">
        <f>INDEX('Community ID'!$K:$K,MATCH('Environmental Data'!$N2909,'Community ID'!J:J,0))</f>
        <v>Constanza</v>
      </c>
      <c r="D2909" t="s">
        <v>8619</v>
      </c>
      <c r="F2909" t="s">
        <v>8620</v>
      </c>
      <c r="G2909" t="s">
        <v>173</v>
      </c>
      <c r="K2909" t="s">
        <v>76</v>
      </c>
      <c r="L2909" t="s">
        <v>127</v>
      </c>
      <c r="M2909" t="s">
        <v>5326</v>
      </c>
      <c r="N2909" t="s">
        <v>97</v>
      </c>
      <c r="O2909" t="s">
        <v>53</v>
      </c>
      <c r="Q2909" t="s">
        <v>438</v>
      </c>
      <c r="R2909" t="s">
        <v>438</v>
      </c>
      <c r="T2909" t="s">
        <v>8404</v>
      </c>
      <c r="U2909" t="s">
        <v>56</v>
      </c>
      <c r="V2909">
        <v>18.906853900000002</v>
      </c>
      <c r="W2909">
        <v>-70.751691399999999</v>
      </c>
      <c r="X2909" s="3">
        <v>44326</v>
      </c>
      <c r="Y2909" s="3">
        <v>44259</v>
      </c>
      <c r="Z2909" t="s">
        <v>83</v>
      </c>
      <c r="AA2909" t="s">
        <v>155</v>
      </c>
      <c r="AC2909" t="s">
        <v>60</v>
      </c>
      <c r="AD2909" t="s">
        <v>156</v>
      </c>
      <c r="AE2909" t="s">
        <v>176</v>
      </c>
      <c r="AF2909" t="s">
        <v>111</v>
      </c>
      <c r="AG2909" t="s">
        <v>135</v>
      </c>
      <c r="AH2909" t="s">
        <v>135</v>
      </c>
      <c r="AI2909" t="s">
        <v>5343</v>
      </c>
      <c r="AJ2909">
        <v>1</v>
      </c>
      <c r="AK2909" t="s">
        <v>5343</v>
      </c>
      <c r="AL2909">
        <v>3</v>
      </c>
      <c r="AM2909">
        <v>1</v>
      </c>
      <c r="AN2909" t="s">
        <v>61</v>
      </c>
      <c r="AT2909" s="1">
        <v>43400</v>
      </c>
      <c r="AU2909" t="s">
        <v>13514</v>
      </c>
      <c r="AW2909" t="s">
        <v>71</v>
      </c>
      <c r="AX2909" t="s">
        <v>72</v>
      </c>
    </row>
    <row r="2910" spans="1:50" hidden="1" x14ac:dyDescent="0.25">
      <c r="A2910" t="str">
        <f>INDEX('Community ID'!B:B,MATCH(M2910,'Community ID'!A:A,0))</f>
        <v>La Calle Primera</v>
      </c>
      <c r="B2910" t="str">
        <f>INDEX('Community ID'!$K:$K,MATCH('Environmental Data'!$N2910,'Community ID'!J:J,0))</f>
        <v>Constanza</v>
      </c>
      <c r="D2910" t="s">
        <v>8624</v>
      </c>
      <c r="F2910" t="s">
        <v>8625</v>
      </c>
      <c r="G2910" t="s">
        <v>173</v>
      </c>
      <c r="H2910" s="1">
        <v>19454</v>
      </c>
      <c r="I2910">
        <v>68</v>
      </c>
      <c r="J2910">
        <v>8095391190</v>
      </c>
      <c r="K2910" t="s">
        <v>76</v>
      </c>
      <c r="M2910" t="s">
        <v>8626</v>
      </c>
      <c r="N2910" t="s">
        <v>79</v>
      </c>
      <c r="O2910" t="s">
        <v>98</v>
      </c>
      <c r="S2910">
        <v>5330316</v>
      </c>
      <c r="T2910" t="s">
        <v>7780</v>
      </c>
      <c r="U2910" t="s">
        <v>56</v>
      </c>
      <c r="V2910">
        <v>18.493933699999999</v>
      </c>
      <c r="W2910">
        <v>-69.9239532</v>
      </c>
      <c r="X2910" t="s">
        <v>82</v>
      </c>
      <c r="Y2910" t="s">
        <v>82</v>
      </c>
      <c r="Z2910" t="s">
        <v>83</v>
      </c>
      <c r="AA2910" t="s">
        <v>155</v>
      </c>
      <c r="AC2910" t="s">
        <v>60</v>
      </c>
      <c r="AD2910" t="s">
        <v>156</v>
      </c>
      <c r="AE2910" t="s">
        <v>176</v>
      </c>
      <c r="AF2910" t="s">
        <v>63</v>
      </c>
      <c r="AG2910" t="s">
        <v>8627</v>
      </c>
      <c r="AI2910" t="s">
        <v>638</v>
      </c>
      <c r="AJ2910">
        <v>2</v>
      </c>
      <c r="AK2910" t="s">
        <v>8628</v>
      </c>
      <c r="AL2910">
        <v>9</v>
      </c>
      <c r="AM2910">
        <v>0</v>
      </c>
      <c r="AN2910" t="s">
        <v>61</v>
      </c>
      <c r="AT2910" s="1">
        <v>43400</v>
      </c>
      <c r="AU2910" t="s">
        <v>13515</v>
      </c>
      <c r="AW2910" t="s">
        <v>71</v>
      </c>
      <c r="AX2910" t="s">
        <v>72</v>
      </c>
    </row>
    <row r="2911" spans="1:50" hidden="1" x14ac:dyDescent="0.25">
      <c r="A2911" t="str">
        <f>INDEX('Community ID'!B:B,MATCH(M2911,'Community ID'!A:A,0))</f>
        <v>La Calle Primera</v>
      </c>
      <c r="B2911" t="str">
        <f>INDEX('Community ID'!$K:$K,MATCH('Environmental Data'!$N2911,'Community ID'!J:J,0))</f>
        <v>Constanza</v>
      </c>
      <c r="D2911" t="s">
        <v>8621</v>
      </c>
      <c r="G2911" t="s">
        <v>151</v>
      </c>
      <c r="H2911" s="1">
        <v>31481</v>
      </c>
      <c r="I2911">
        <v>35</v>
      </c>
      <c r="J2911">
        <v>8498813733</v>
      </c>
      <c r="K2911" t="s">
        <v>132</v>
      </c>
      <c r="L2911" t="s">
        <v>618</v>
      </c>
      <c r="M2911" t="s">
        <v>8528</v>
      </c>
      <c r="N2911" t="s">
        <v>1202</v>
      </c>
      <c r="O2911" t="s">
        <v>542</v>
      </c>
      <c r="Q2911" t="s">
        <v>8622</v>
      </c>
      <c r="R2911" t="s">
        <v>7831</v>
      </c>
      <c r="T2911" t="s">
        <v>7795</v>
      </c>
      <c r="U2911" t="s">
        <v>56</v>
      </c>
      <c r="V2911">
        <v>18.895035700000001</v>
      </c>
      <c r="W2911">
        <v>-70.738591499999998</v>
      </c>
      <c r="X2911" t="s">
        <v>82</v>
      </c>
      <c r="Y2911" t="s">
        <v>82</v>
      </c>
      <c r="Z2911" t="s">
        <v>83</v>
      </c>
      <c r="AA2911" t="s">
        <v>155</v>
      </c>
      <c r="AC2911" t="s">
        <v>60</v>
      </c>
      <c r="AD2911" t="s">
        <v>156</v>
      </c>
      <c r="AE2911" t="s">
        <v>176</v>
      </c>
      <c r="AF2911" t="s">
        <v>63</v>
      </c>
      <c r="AH2911" t="s">
        <v>8623</v>
      </c>
      <c r="AJ2911">
        <v>3</v>
      </c>
      <c r="AK2911" t="s">
        <v>7833</v>
      </c>
      <c r="AL2911">
        <v>10</v>
      </c>
      <c r="AM2911">
        <v>0</v>
      </c>
      <c r="AN2911" t="s">
        <v>61</v>
      </c>
      <c r="AT2911" s="1">
        <v>43400</v>
      </c>
      <c r="AU2911" t="s">
        <v>13516</v>
      </c>
      <c r="AW2911" t="s">
        <v>71</v>
      </c>
      <c r="AX2911" t="s">
        <v>72</v>
      </c>
    </row>
    <row r="2912" spans="1:50" hidden="1" x14ac:dyDescent="0.25">
      <c r="A2912" t="str">
        <f>INDEX('Community ID'!B:B,MATCH(M2912,'Community ID'!A:A,0))</f>
        <v>Villa Hortaliza</v>
      </c>
      <c r="B2912" t="str">
        <f>INDEX('Community ID'!$K:$K,MATCH('Environmental Data'!$N2912,'Community ID'!J:J,0))</f>
        <v>Tireo</v>
      </c>
      <c r="D2912" t="s">
        <v>8629</v>
      </c>
      <c r="F2912" t="s">
        <v>1757</v>
      </c>
      <c r="G2912" t="s">
        <v>173</v>
      </c>
      <c r="H2912" s="1">
        <v>26386</v>
      </c>
      <c r="I2912">
        <v>49</v>
      </c>
      <c r="J2912">
        <v>8098714155</v>
      </c>
      <c r="K2912" t="s">
        <v>49</v>
      </c>
      <c r="L2912" t="s">
        <v>247</v>
      </c>
      <c r="M2912" t="s">
        <v>8573</v>
      </c>
      <c r="N2912" t="s">
        <v>2383</v>
      </c>
      <c r="O2912" t="s">
        <v>98</v>
      </c>
      <c r="Q2912" t="s">
        <v>99</v>
      </c>
      <c r="R2912" t="s">
        <v>134</v>
      </c>
      <c r="S2912">
        <v>5300193405</v>
      </c>
      <c r="T2912" t="s">
        <v>1355</v>
      </c>
      <c r="U2912" t="s">
        <v>56</v>
      </c>
      <c r="V2912">
        <v>18.943215800000001</v>
      </c>
      <c r="W2912">
        <v>-70.685398500000005</v>
      </c>
      <c r="X2912" s="3">
        <v>44259</v>
      </c>
      <c r="Y2912" s="3">
        <v>44259</v>
      </c>
      <c r="Z2912" t="s">
        <v>166</v>
      </c>
      <c r="AA2912" t="s">
        <v>155</v>
      </c>
      <c r="AC2912" t="s">
        <v>60</v>
      </c>
      <c r="AD2912" t="s">
        <v>156</v>
      </c>
      <c r="AE2912" t="s">
        <v>157</v>
      </c>
      <c r="AF2912" t="s">
        <v>63</v>
      </c>
      <c r="AG2912" t="s">
        <v>8574</v>
      </c>
      <c r="AH2912" t="s">
        <v>5677</v>
      </c>
      <c r="AI2912" t="s">
        <v>8630</v>
      </c>
      <c r="AJ2912">
        <v>1</v>
      </c>
      <c r="AK2912" t="s">
        <v>5711</v>
      </c>
      <c r="AL2912">
        <v>4</v>
      </c>
      <c r="AM2912">
        <v>0</v>
      </c>
      <c r="AN2912" t="s">
        <v>61</v>
      </c>
      <c r="AT2912" s="1">
        <v>43400</v>
      </c>
      <c r="AU2912" t="s">
        <v>13517</v>
      </c>
      <c r="AW2912" t="s">
        <v>71</v>
      </c>
      <c r="AX2912" t="s">
        <v>72</v>
      </c>
    </row>
    <row r="2913" spans="1:50" hidden="1" x14ac:dyDescent="0.25">
      <c r="A2913" t="str">
        <f>INDEX('Community ID'!B:B,MATCH(M2913,'Community ID'!A:A,0))</f>
        <v>El Chorro</v>
      </c>
      <c r="B2913" t="str">
        <f>INDEX('Community ID'!$K:$K,MATCH('Environmental Data'!$N2913,'Community ID'!J:J,0))</f>
        <v>Constanza</v>
      </c>
      <c r="D2913" t="s">
        <v>8633</v>
      </c>
      <c r="F2913" t="s">
        <v>8634</v>
      </c>
      <c r="G2913" t="s">
        <v>173</v>
      </c>
      <c r="H2913" s="1">
        <v>34586</v>
      </c>
      <c r="I2913">
        <v>27</v>
      </c>
      <c r="K2913" t="s">
        <v>117</v>
      </c>
      <c r="M2913" t="s">
        <v>5326</v>
      </c>
      <c r="N2913" t="s">
        <v>79</v>
      </c>
      <c r="O2913" t="s">
        <v>147</v>
      </c>
      <c r="Q2913" t="s">
        <v>8635</v>
      </c>
      <c r="R2913" t="s">
        <v>8635</v>
      </c>
      <c r="T2913" t="s">
        <v>7771</v>
      </c>
      <c r="U2913" t="s">
        <v>56</v>
      </c>
      <c r="V2913">
        <v>18.902996504893999</v>
      </c>
      <c r="W2913">
        <v>-70.751539105865604</v>
      </c>
      <c r="X2913" t="s">
        <v>82</v>
      </c>
      <c r="Y2913" t="s">
        <v>82</v>
      </c>
      <c r="Z2913" t="s">
        <v>58</v>
      </c>
      <c r="AA2913" t="s">
        <v>155</v>
      </c>
      <c r="AC2913" t="s">
        <v>60</v>
      </c>
      <c r="AD2913" t="s">
        <v>156</v>
      </c>
      <c r="AE2913" t="s">
        <v>176</v>
      </c>
      <c r="AF2913" t="s">
        <v>63</v>
      </c>
      <c r="AG2913" t="s">
        <v>730</v>
      </c>
      <c r="AH2913" t="s">
        <v>730</v>
      </c>
      <c r="AI2913" t="s">
        <v>8397</v>
      </c>
      <c r="AJ2913">
        <v>1</v>
      </c>
      <c r="AK2913" t="s">
        <v>8636</v>
      </c>
      <c r="AL2913">
        <v>3</v>
      </c>
      <c r="AN2913" t="s">
        <v>60</v>
      </c>
      <c r="AT2913" s="1">
        <v>43400</v>
      </c>
      <c r="AU2913" t="s">
        <v>13518</v>
      </c>
      <c r="AW2913" t="s">
        <v>71</v>
      </c>
      <c r="AX2913" t="s">
        <v>72</v>
      </c>
    </row>
    <row r="2914" spans="1:50" hidden="1" x14ac:dyDescent="0.25">
      <c r="A2914" t="str">
        <f>INDEX('Community ID'!B:B,MATCH(M2914,'Community ID'!A:A,0))</f>
        <v>El Chorro</v>
      </c>
      <c r="B2914" t="str">
        <f>INDEX('Community ID'!$K:$K,MATCH('Environmental Data'!$N2914,'Community ID'!J:J,0))</f>
        <v>Constanza</v>
      </c>
      <c r="D2914" t="s">
        <v>8631</v>
      </c>
      <c r="F2914" t="s">
        <v>8632</v>
      </c>
      <c r="G2914" t="s">
        <v>173</v>
      </c>
      <c r="J2914">
        <v>8295631452</v>
      </c>
      <c r="K2914" t="s">
        <v>76</v>
      </c>
      <c r="L2914" t="s">
        <v>127</v>
      </c>
      <c r="M2914" t="s">
        <v>5326</v>
      </c>
      <c r="N2914" t="s">
        <v>97</v>
      </c>
      <c r="O2914" t="s">
        <v>147</v>
      </c>
      <c r="Q2914" t="s">
        <v>438</v>
      </c>
      <c r="R2914" t="s">
        <v>438</v>
      </c>
      <c r="T2914" t="s">
        <v>8404</v>
      </c>
      <c r="U2914" t="s">
        <v>56</v>
      </c>
      <c r="V2914">
        <v>18.908174800000001</v>
      </c>
      <c r="W2914">
        <v>-70.752770499999997</v>
      </c>
      <c r="X2914" t="s">
        <v>82</v>
      </c>
      <c r="Y2914" t="s">
        <v>82</v>
      </c>
      <c r="Z2914" t="s">
        <v>83</v>
      </c>
      <c r="AA2914" t="s">
        <v>155</v>
      </c>
      <c r="AC2914" t="s">
        <v>60</v>
      </c>
      <c r="AD2914" t="s">
        <v>156</v>
      </c>
      <c r="AE2914" t="s">
        <v>176</v>
      </c>
      <c r="AF2914" t="s">
        <v>111</v>
      </c>
      <c r="AG2914" t="s">
        <v>135</v>
      </c>
      <c r="AH2914" t="s">
        <v>135</v>
      </c>
      <c r="AI2914" t="s">
        <v>5343</v>
      </c>
      <c r="AJ2914">
        <v>1</v>
      </c>
      <c r="AK2914" t="s">
        <v>326</v>
      </c>
      <c r="AL2914">
        <v>3</v>
      </c>
      <c r="AM2914">
        <v>2</v>
      </c>
      <c r="AN2914" t="s">
        <v>60</v>
      </c>
      <c r="AT2914" s="1">
        <v>43400</v>
      </c>
      <c r="AU2914" t="s">
        <v>13519</v>
      </c>
      <c r="AW2914" t="s">
        <v>71</v>
      </c>
      <c r="AX2914" t="s">
        <v>72</v>
      </c>
    </row>
    <row r="2915" spans="1:50" hidden="1" x14ac:dyDescent="0.25">
      <c r="A2915" t="str">
        <f>INDEX('Community ID'!B:B,MATCH(M2915,'Community ID'!A:A,0))</f>
        <v>El Chorro</v>
      </c>
      <c r="B2915" t="str">
        <f>INDEX('Community ID'!$K:$K,MATCH('Environmental Data'!$N2915,'Community ID'!J:J,0))</f>
        <v>Constanza</v>
      </c>
      <c r="D2915" t="s">
        <v>8637</v>
      </c>
      <c r="G2915" t="s">
        <v>151</v>
      </c>
      <c r="H2915" s="1">
        <v>30669</v>
      </c>
      <c r="I2915">
        <v>38</v>
      </c>
      <c r="K2915" t="s">
        <v>201</v>
      </c>
      <c r="L2915" t="s">
        <v>584</v>
      </c>
      <c r="M2915" t="s">
        <v>5326</v>
      </c>
      <c r="N2915" t="s">
        <v>97</v>
      </c>
      <c r="O2915" t="s">
        <v>53</v>
      </c>
      <c r="Q2915" t="s">
        <v>394</v>
      </c>
      <c r="R2915" t="s">
        <v>438</v>
      </c>
      <c r="T2915" t="s">
        <v>8404</v>
      </c>
      <c r="U2915" t="s">
        <v>56</v>
      </c>
      <c r="V2915">
        <v>18.907677100000001</v>
      </c>
      <c r="W2915">
        <v>-70.752471900000003</v>
      </c>
      <c r="X2915" s="3">
        <v>44326</v>
      </c>
      <c r="Y2915" s="3">
        <v>44198</v>
      </c>
      <c r="Z2915" t="s">
        <v>58</v>
      </c>
      <c r="AA2915" t="s">
        <v>155</v>
      </c>
      <c r="AC2915" t="s">
        <v>60</v>
      </c>
      <c r="AD2915" t="s">
        <v>156</v>
      </c>
      <c r="AE2915" t="s">
        <v>176</v>
      </c>
      <c r="AF2915" t="s">
        <v>111</v>
      </c>
      <c r="AG2915" t="s">
        <v>135</v>
      </c>
      <c r="AH2915" t="s">
        <v>135</v>
      </c>
      <c r="AI2915" t="s">
        <v>5343</v>
      </c>
      <c r="AJ2915">
        <v>1</v>
      </c>
      <c r="AK2915" t="s">
        <v>326</v>
      </c>
      <c r="AL2915">
        <v>3</v>
      </c>
      <c r="AM2915">
        <v>2</v>
      </c>
      <c r="AN2915" t="s">
        <v>61</v>
      </c>
      <c r="AT2915" s="1">
        <v>43400</v>
      </c>
      <c r="AU2915" t="s">
        <v>13520</v>
      </c>
      <c r="AW2915" t="s">
        <v>71</v>
      </c>
      <c r="AX2915" t="s">
        <v>72</v>
      </c>
    </row>
    <row r="2916" spans="1:50" hidden="1" x14ac:dyDescent="0.25">
      <c r="A2916" t="str">
        <f>INDEX('Community ID'!B:B,MATCH(M2916,'Community ID'!A:A,0))</f>
        <v>La Calle Primera</v>
      </c>
      <c r="B2916" t="str">
        <f>INDEX('Community ID'!$K:$K,MATCH('Environmental Data'!$N2916,'Community ID'!J:J,0))</f>
        <v>Constanza</v>
      </c>
      <c r="D2916" t="s">
        <v>8638</v>
      </c>
      <c r="F2916" t="s">
        <v>8639</v>
      </c>
      <c r="G2916" t="s">
        <v>173</v>
      </c>
      <c r="H2916" s="1">
        <v>20982</v>
      </c>
      <c r="I2916">
        <v>64</v>
      </c>
      <c r="J2916">
        <v>8095393662</v>
      </c>
      <c r="K2916" t="s">
        <v>76</v>
      </c>
      <c r="L2916" t="s">
        <v>108</v>
      </c>
      <c r="M2916" t="s">
        <v>8528</v>
      </c>
      <c r="N2916" t="s">
        <v>79</v>
      </c>
      <c r="O2916" t="s">
        <v>147</v>
      </c>
      <c r="Q2916" t="s">
        <v>8622</v>
      </c>
      <c r="R2916" t="s">
        <v>7831</v>
      </c>
      <c r="T2916" t="s">
        <v>7795</v>
      </c>
      <c r="U2916" t="s">
        <v>56</v>
      </c>
      <c r="V2916">
        <v>18.9008483</v>
      </c>
      <c r="W2916">
        <v>-70.739706600000005</v>
      </c>
      <c r="X2916" t="s">
        <v>82</v>
      </c>
      <c r="Y2916" t="s">
        <v>82</v>
      </c>
      <c r="Z2916" t="s">
        <v>83</v>
      </c>
      <c r="AA2916" t="s">
        <v>155</v>
      </c>
      <c r="AC2916" t="s">
        <v>60</v>
      </c>
      <c r="AD2916" t="s">
        <v>156</v>
      </c>
      <c r="AE2916" t="s">
        <v>157</v>
      </c>
      <c r="AF2916" t="s">
        <v>111</v>
      </c>
      <c r="AG2916" t="s">
        <v>7896</v>
      </c>
      <c r="AH2916" t="s">
        <v>8640</v>
      </c>
      <c r="AJ2916">
        <v>3</v>
      </c>
      <c r="AK2916" t="s">
        <v>7833</v>
      </c>
      <c r="AL2916">
        <v>6</v>
      </c>
      <c r="AM2916">
        <v>0</v>
      </c>
      <c r="AN2916" t="s">
        <v>61</v>
      </c>
      <c r="AT2916" s="1">
        <v>43400</v>
      </c>
      <c r="AU2916" t="s">
        <v>13521</v>
      </c>
      <c r="AW2916" t="s">
        <v>71</v>
      </c>
      <c r="AX2916" t="s">
        <v>72</v>
      </c>
    </row>
    <row r="2917" spans="1:50" hidden="1" x14ac:dyDescent="0.25">
      <c r="A2917" t="str">
        <f>INDEX('Community ID'!B:B,MATCH(M2917,'Community ID'!A:A,0))</f>
        <v>La Calle Primera</v>
      </c>
      <c r="B2917" t="str">
        <f>INDEX('Community ID'!$K:$K,MATCH('Environmental Data'!$N2917,'Community ID'!J:J,0))</f>
        <v>Constanza</v>
      </c>
      <c r="D2917" t="s">
        <v>8641</v>
      </c>
      <c r="G2917" t="s">
        <v>173</v>
      </c>
      <c r="H2917" s="1">
        <v>24540</v>
      </c>
      <c r="I2917">
        <v>54</v>
      </c>
      <c r="K2917" t="s">
        <v>76</v>
      </c>
      <c r="L2917" t="s">
        <v>8642</v>
      </c>
      <c r="M2917" t="s">
        <v>7825</v>
      </c>
      <c r="N2917" t="s">
        <v>97</v>
      </c>
      <c r="O2917" t="s">
        <v>98</v>
      </c>
      <c r="T2917" t="s">
        <v>7780</v>
      </c>
      <c r="U2917" t="s">
        <v>56</v>
      </c>
      <c r="V2917">
        <v>18.9034473</v>
      </c>
      <c r="W2917">
        <v>-70.743299899999997</v>
      </c>
      <c r="X2917" t="s">
        <v>275</v>
      </c>
      <c r="Y2917" t="s">
        <v>275</v>
      </c>
      <c r="Z2917" t="s">
        <v>83</v>
      </c>
      <c r="AA2917" t="s">
        <v>155</v>
      </c>
      <c r="AC2917" t="s">
        <v>60</v>
      </c>
      <c r="AD2917" t="s">
        <v>156</v>
      </c>
      <c r="AE2917" t="s">
        <v>176</v>
      </c>
      <c r="AF2917" t="s">
        <v>63</v>
      </c>
      <c r="AG2917" t="s">
        <v>8643</v>
      </c>
      <c r="AI2917" t="s">
        <v>326</v>
      </c>
      <c r="AJ2917">
        <v>1</v>
      </c>
      <c r="AK2917" t="s">
        <v>66</v>
      </c>
      <c r="AL2917">
        <v>2</v>
      </c>
      <c r="AM2917">
        <v>0</v>
      </c>
      <c r="AN2917" t="s">
        <v>61</v>
      </c>
      <c r="AT2917" s="1">
        <v>43400</v>
      </c>
      <c r="AU2917" t="s">
        <v>13522</v>
      </c>
      <c r="AW2917" t="s">
        <v>71</v>
      </c>
      <c r="AX2917" t="s">
        <v>72</v>
      </c>
    </row>
    <row r="2918" spans="1:50" hidden="1" x14ac:dyDescent="0.25">
      <c r="A2918" t="str">
        <f>INDEX('Community ID'!B:B,MATCH(M2918,'Community ID'!A:A,0))</f>
        <v>El Chorro</v>
      </c>
      <c r="B2918" t="str">
        <f>INDEX('Community ID'!$K:$K,MATCH('Environmental Data'!$N2918,'Community ID'!J:J,0))</f>
        <v>Constanza</v>
      </c>
      <c r="D2918" t="s">
        <v>8644</v>
      </c>
      <c r="G2918" t="s">
        <v>151</v>
      </c>
      <c r="K2918" t="s">
        <v>76</v>
      </c>
      <c r="L2918" t="s">
        <v>247</v>
      </c>
      <c r="M2918" t="s">
        <v>5326</v>
      </c>
      <c r="N2918" t="s">
        <v>97</v>
      </c>
      <c r="O2918" t="s">
        <v>98</v>
      </c>
      <c r="R2918" t="s">
        <v>438</v>
      </c>
      <c r="T2918" t="s">
        <v>8404</v>
      </c>
      <c r="U2918" t="s">
        <v>56</v>
      </c>
      <c r="V2918">
        <v>18.907868400000002</v>
      </c>
      <c r="W2918">
        <v>-70.752456699999996</v>
      </c>
      <c r="X2918" s="3">
        <v>44326</v>
      </c>
      <c r="Y2918" s="3">
        <v>44326</v>
      </c>
      <c r="Z2918" t="s">
        <v>83</v>
      </c>
      <c r="AA2918" t="s">
        <v>155</v>
      </c>
      <c r="AC2918" t="s">
        <v>60</v>
      </c>
      <c r="AD2918" t="s">
        <v>156</v>
      </c>
      <c r="AE2918" t="s">
        <v>176</v>
      </c>
      <c r="AF2918" t="s">
        <v>111</v>
      </c>
      <c r="AG2918" t="s">
        <v>135</v>
      </c>
      <c r="AH2918" t="s">
        <v>135</v>
      </c>
      <c r="AI2918" t="s">
        <v>5343</v>
      </c>
      <c r="AJ2918">
        <v>1</v>
      </c>
      <c r="AK2918" t="s">
        <v>326</v>
      </c>
      <c r="AL2918">
        <v>3</v>
      </c>
      <c r="AM2918">
        <v>1</v>
      </c>
      <c r="AN2918" t="s">
        <v>60</v>
      </c>
      <c r="AT2918" s="1">
        <v>43400</v>
      </c>
      <c r="AU2918" t="s">
        <v>13523</v>
      </c>
      <c r="AW2918" t="s">
        <v>71</v>
      </c>
      <c r="AX2918" t="s">
        <v>72</v>
      </c>
    </row>
    <row r="2919" spans="1:50" hidden="1" x14ac:dyDescent="0.25">
      <c r="A2919" t="str">
        <f>INDEX('Community ID'!B:B,MATCH(M2919,'Community ID'!A:A,0))</f>
        <v>La Calle Primera</v>
      </c>
      <c r="B2919" t="str">
        <f>INDEX('Community ID'!$K:$K,MATCH('Environmental Data'!$N2919,'Community ID'!J:J,0))</f>
        <v>Constanza</v>
      </c>
      <c r="D2919" t="s">
        <v>8649</v>
      </c>
      <c r="G2919" t="s">
        <v>173</v>
      </c>
      <c r="H2919" s="1">
        <v>35997</v>
      </c>
      <c r="I2919">
        <v>23</v>
      </c>
      <c r="J2919">
        <v>8298758452</v>
      </c>
      <c r="K2919" t="s">
        <v>117</v>
      </c>
      <c r="L2919" t="s">
        <v>3290</v>
      </c>
      <c r="M2919" t="s">
        <v>7825</v>
      </c>
      <c r="N2919" t="s">
        <v>97</v>
      </c>
      <c r="O2919" t="s">
        <v>98</v>
      </c>
      <c r="T2919" t="s">
        <v>7780</v>
      </c>
      <c r="U2919" t="s">
        <v>56</v>
      </c>
      <c r="V2919">
        <v>18.903700300000001</v>
      </c>
      <c r="W2919">
        <v>-70.743125000000006</v>
      </c>
      <c r="X2919" s="3">
        <v>44326</v>
      </c>
      <c r="Y2919" s="3">
        <v>44326</v>
      </c>
      <c r="Z2919" t="s">
        <v>83</v>
      </c>
      <c r="AA2919" t="s">
        <v>155</v>
      </c>
      <c r="AC2919" t="s">
        <v>60</v>
      </c>
      <c r="AD2919" t="s">
        <v>156</v>
      </c>
      <c r="AE2919" t="s">
        <v>176</v>
      </c>
      <c r="AF2919" t="s">
        <v>63</v>
      </c>
      <c r="AG2919" t="s">
        <v>8650</v>
      </c>
      <c r="AI2919" t="s">
        <v>6135</v>
      </c>
      <c r="AJ2919">
        <v>2</v>
      </c>
      <c r="AK2919" t="s">
        <v>8651</v>
      </c>
      <c r="AL2919">
        <v>3</v>
      </c>
      <c r="AM2919">
        <v>0</v>
      </c>
      <c r="AN2919" t="s">
        <v>61</v>
      </c>
      <c r="AT2919" s="1">
        <v>43400</v>
      </c>
      <c r="AU2919" t="s">
        <v>13524</v>
      </c>
      <c r="AW2919" t="s">
        <v>71</v>
      </c>
      <c r="AX2919" t="s">
        <v>72</v>
      </c>
    </row>
    <row r="2920" spans="1:50" hidden="1" x14ac:dyDescent="0.25">
      <c r="A2920" t="str">
        <f>INDEX('Community ID'!B:B,MATCH(M2920,'Community ID'!A:A,0))</f>
        <v>La Calle Primera</v>
      </c>
      <c r="B2920" t="str">
        <f>INDEX('Community ID'!$K:$K,MATCH('Environmental Data'!$N2920,'Community ID'!J:J,0))</f>
        <v>Constanza</v>
      </c>
      <c r="D2920" t="s">
        <v>8645</v>
      </c>
      <c r="G2920" t="s">
        <v>151</v>
      </c>
      <c r="H2920" s="1">
        <v>28593</v>
      </c>
      <c r="I2920">
        <v>43</v>
      </c>
      <c r="K2920" t="s">
        <v>117</v>
      </c>
      <c r="M2920" t="s">
        <v>7830</v>
      </c>
      <c r="N2920" t="s">
        <v>1202</v>
      </c>
      <c r="O2920" t="s">
        <v>542</v>
      </c>
      <c r="T2920" t="s">
        <v>7795</v>
      </c>
      <c r="U2920" t="s">
        <v>56</v>
      </c>
      <c r="V2920">
        <v>18.9008483</v>
      </c>
      <c r="W2920">
        <v>-70.739706600000005</v>
      </c>
      <c r="X2920" t="s">
        <v>82</v>
      </c>
      <c r="Y2920" s="3">
        <v>44198</v>
      </c>
      <c r="Z2920" t="s">
        <v>83</v>
      </c>
      <c r="AA2920" t="s">
        <v>155</v>
      </c>
      <c r="AC2920" t="s">
        <v>60</v>
      </c>
      <c r="AD2920" t="s">
        <v>156</v>
      </c>
      <c r="AE2920" t="s">
        <v>176</v>
      </c>
      <c r="AF2920" t="s">
        <v>63</v>
      </c>
      <c r="AJ2920">
        <v>1</v>
      </c>
      <c r="AK2920" t="s">
        <v>7833</v>
      </c>
      <c r="AL2920">
        <v>3</v>
      </c>
      <c r="AM2920">
        <v>0</v>
      </c>
      <c r="AN2920" t="s">
        <v>61</v>
      </c>
      <c r="AT2920" s="1">
        <v>43400</v>
      </c>
      <c r="AU2920" t="s">
        <v>13525</v>
      </c>
      <c r="AW2920" t="s">
        <v>71</v>
      </c>
      <c r="AX2920" t="s">
        <v>72</v>
      </c>
    </row>
    <row r="2921" spans="1:50" hidden="1" x14ac:dyDescent="0.25">
      <c r="A2921" t="str">
        <f>INDEX('Community ID'!B:B,MATCH(M2921,'Community ID'!A:A,0))</f>
        <v>El Chorro</v>
      </c>
      <c r="B2921" t="str">
        <f>INDEX('Community ID'!$K:$K,MATCH('Environmental Data'!$N2921,'Community ID'!J:J,0))</f>
        <v>Constanza</v>
      </c>
      <c r="D2921" t="s">
        <v>8647</v>
      </c>
      <c r="G2921" t="s">
        <v>173</v>
      </c>
      <c r="H2921" s="1">
        <v>36266</v>
      </c>
      <c r="I2921">
        <v>22</v>
      </c>
      <c r="K2921" t="s">
        <v>132</v>
      </c>
      <c r="L2921" t="s">
        <v>1179</v>
      </c>
      <c r="M2921" t="s">
        <v>5326</v>
      </c>
      <c r="N2921" t="s">
        <v>97</v>
      </c>
      <c r="O2921" t="s">
        <v>53</v>
      </c>
      <c r="Q2921" t="s">
        <v>438</v>
      </c>
      <c r="R2921" t="s">
        <v>438</v>
      </c>
      <c r="T2921" t="s">
        <v>8404</v>
      </c>
      <c r="U2921" t="s">
        <v>56</v>
      </c>
      <c r="V2921">
        <v>18.908380000000001</v>
      </c>
      <c r="W2921">
        <v>-70.752980600000001</v>
      </c>
      <c r="X2921" t="s">
        <v>82</v>
      </c>
      <c r="Y2921" t="s">
        <v>275</v>
      </c>
      <c r="Z2921" t="s">
        <v>83</v>
      </c>
      <c r="AA2921" t="s">
        <v>155</v>
      </c>
      <c r="AC2921" t="s">
        <v>60</v>
      </c>
      <c r="AD2921" t="s">
        <v>156</v>
      </c>
      <c r="AE2921" t="s">
        <v>176</v>
      </c>
      <c r="AF2921" t="s">
        <v>111</v>
      </c>
      <c r="AG2921" t="s">
        <v>135</v>
      </c>
      <c r="AH2921" t="s">
        <v>101</v>
      </c>
      <c r="AI2921" t="s">
        <v>8648</v>
      </c>
      <c r="AJ2921">
        <v>1</v>
      </c>
      <c r="AK2921" t="s">
        <v>326</v>
      </c>
      <c r="AL2921">
        <v>3</v>
      </c>
      <c r="AM2921">
        <v>1</v>
      </c>
      <c r="AN2921" t="s">
        <v>61</v>
      </c>
      <c r="AT2921" s="1">
        <v>43400</v>
      </c>
      <c r="AU2921" t="s">
        <v>13526</v>
      </c>
      <c r="AW2921" t="s">
        <v>71</v>
      </c>
      <c r="AX2921" t="s">
        <v>72</v>
      </c>
    </row>
    <row r="2922" spans="1:50" hidden="1" x14ac:dyDescent="0.25">
      <c r="A2922" t="str">
        <f>INDEX('Community ID'!B:B,MATCH(M2922,'Community ID'!A:A,0))</f>
        <v>Villa Hortaliza</v>
      </c>
      <c r="B2922" t="str">
        <f>INDEX('Community ID'!$K:$K,MATCH('Environmental Data'!$N2922,'Community ID'!J:J,0))</f>
        <v>Tireo</v>
      </c>
      <c r="D2922" t="s">
        <v>8652</v>
      </c>
      <c r="G2922" t="s">
        <v>151</v>
      </c>
      <c r="H2922" s="1">
        <v>29720</v>
      </c>
      <c r="I2922">
        <v>40</v>
      </c>
      <c r="J2922">
        <v>8293556813</v>
      </c>
      <c r="K2922" t="s">
        <v>132</v>
      </c>
      <c r="L2922" t="s">
        <v>7769</v>
      </c>
      <c r="M2922" t="s">
        <v>8573</v>
      </c>
      <c r="N2922" t="s">
        <v>2383</v>
      </c>
      <c r="O2922" t="s">
        <v>98</v>
      </c>
      <c r="S2922">
        <v>5300313193</v>
      </c>
      <c r="T2922" t="s">
        <v>1355</v>
      </c>
      <c r="U2922" t="s">
        <v>56</v>
      </c>
      <c r="V2922">
        <v>18.907083499999999</v>
      </c>
      <c r="W2922">
        <v>-70.743387600000005</v>
      </c>
      <c r="X2922" t="s">
        <v>82</v>
      </c>
      <c r="Y2922" s="3">
        <v>44198</v>
      </c>
      <c r="Z2922" t="s">
        <v>166</v>
      </c>
      <c r="AA2922" t="s">
        <v>84</v>
      </c>
      <c r="AC2922" t="s">
        <v>60</v>
      </c>
      <c r="AD2922" t="s">
        <v>156</v>
      </c>
      <c r="AE2922" t="s">
        <v>176</v>
      </c>
      <c r="AF2922" t="s">
        <v>63</v>
      </c>
      <c r="AG2922" t="s">
        <v>5677</v>
      </c>
      <c r="AH2922" t="s">
        <v>5504</v>
      </c>
      <c r="AI2922" t="s">
        <v>102</v>
      </c>
      <c r="AJ2922">
        <v>1</v>
      </c>
      <c r="AK2922" t="s">
        <v>5711</v>
      </c>
      <c r="AL2922">
        <v>1</v>
      </c>
      <c r="AM2922">
        <v>0</v>
      </c>
      <c r="AN2922" t="s">
        <v>60</v>
      </c>
      <c r="AT2922" s="1">
        <v>43400</v>
      </c>
      <c r="AU2922" t="s">
        <v>13527</v>
      </c>
      <c r="AW2922" t="s">
        <v>71</v>
      </c>
      <c r="AX2922" t="s">
        <v>72</v>
      </c>
    </row>
    <row r="2923" spans="1:50" hidden="1" x14ac:dyDescent="0.25">
      <c r="A2923" t="str">
        <f>INDEX('Community ID'!B:B,MATCH(M2923,'Community ID'!A:A,0))</f>
        <v>La Calle Primera</v>
      </c>
      <c r="B2923" t="str">
        <f>INDEX('Community ID'!$K:$K,MATCH('Environmental Data'!$N2923,'Community ID'!J:J,0))</f>
        <v>Constanza</v>
      </c>
      <c r="D2923" t="s">
        <v>8654</v>
      </c>
      <c r="F2923" t="s">
        <v>8655</v>
      </c>
      <c r="G2923" t="s">
        <v>173</v>
      </c>
      <c r="H2923" s="1">
        <v>24944</v>
      </c>
      <c r="I2923">
        <v>53</v>
      </c>
      <c r="K2923" t="s">
        <v>201</v>
      </c>
      <c r="L2923" t="s">
        <v>1944</v>
      </c>
      <c r="M2923" t="s">
        <v>7830</v>
      </c>
      <c r="N2923" t="s">
        <v>1202</v>
      </c>
      <c r="O2923" t="s">
        <v>542</v>
      </c>
      <c r="T2923" t="s">
        <v>7795</v>
      </c>
      <c r="U2923" t="s">
        <v>56</v>
      </c>
      <c r="V2923">
        <v>18.9008483</v>
      </c>
      <c r="W2923">
        <v>-70.739706600000005</v>
      </c>
      <c r="X2923" t="s">
        <v>82</v>
      </c>
      <c r="Y2923" t="s">
        <v>82</v>
      </c>
      <c r="Z2923" t="s">
        <v>83</v>
      </c>
      <c r="AA2923" t="s">
        <v>155</v>
      </c>
      <c r="AC2923" t="s">
        <v>60</v>
      </c>
      <c r="AE2923" t="s">
        <v>157</v>
      </c>
      <c r="AF2923" t="s">
        <v>111</v>
      </c>
      <c r="AG2923" t="s">
        <v>135</v>
      </c>
      <c r="AH2923" t="s">
        <v>2295</v>
      </c>
      <c r="AI2923" t="s">
        <v>8656</v>
      </c>
      <c r="AJ2923">
        <v>1</v>
      </c>
      <c r="AK2923" t="s">
        <v>7833</v>
      </c>
      <c r="AL2923">
        <v>2</v>
      </c>
      <c r="AM2923">
        <v>0</v>
      </c>
      <c r="AN2923" t="s">
        <v>61</v>
      </c>
      <c r="AT2923" s="1">
        <v>43400</v>
      </c>
      <c r="AU2923" t="s">
        <v>13528</v>
      </c>
      <c r="AW2923" t="s">
        <v>71</v>
      </c>
      <c r="AX2923" t="s">
        <v>72</v>
      </c>
    </row>
    <row r="2924" spans="1:50" hidden="1" x14ac:dyDescent="0.25">
      <c r="A2924" t="str">
        <f>INDEX('Community ID'!B:B,MATCH(M2924,'Community ID'!A:A,0))</f>
        <v>La Calle Primera</v>
      </c>
      <c r="B2924" t="str">
        <f>INDEX('Community ID'!$K:$K,MATCH('Environmental Data'!$N2924,'Community ID'!J:J,0))</f>
        <v>Constanza</v>
      </c>
      <c r="D2924" t="s">
        <v>8657</v>
      </c>
      <c r="F2924" t="s">
        <v>8658</v>
      </c>
      <c r="G2924" t="s">
        <v>173</v>
      </c>
      <c r="H2924" s="1">
        <v>27293</v>
      </c>
      <c r="I2924">
        <v>47</v>
      </c>
      <c r="J2924">
        <v>8293773390</v>
      </c>
      <c r="K2924" t="s">
        <v>76</v>
      </c>
      <c r="L2924" t="s">
        <v>127</v>
      </c>
      <c r="M2924" t="s">
        <v>7825</v>
      </c>
      <c r="N2924" t="s">
        <v>97</v>
      </c>
      <c r="O2924" t="s">
        <v>98</v>
      </c>
      <c r="T2924" t="s">
        <v>7780</v>
      </c>
      <c r="U2924" t="s">
        <v>56</v>
      </c>
      <c r="V2924">
        <v>18.9034789</v>
      </c>
      <c r="W2924">
        <v>-70.742882399999999</v>
      </c>
      <c r="X2924" s="3">
        <v>44259</v>
      </c>
      <c r="Y2924" s="3">
        <v>44259</v>
      </c>
      <c r="Z2924" t="s">
        <v>83</v>
      </c>
      <c r="AA2924" t="s">
        <v>155</v>
      </c>
      <c r="AC2924" t="s">
        <v>60</v>
      </c>
      <c r="AD2924" t="s">
        <v>156</v>
      </c>
      <c r="AE2924" t="s">
        <v>176</v>
      </c>
      <c r="AF2924" t="s">
        <v>63</v>
      </c>
      <c r="AG2924" t="s">
        <v>8643</v>
      </c>
      <c r="AI2924" t="s">
        <v>326</v>
      </c>
      <c r="AJ2924">
        <v>1</v>
      </c>
      <c r="AK2924" t="s">
        <v>8659</v>
      </c>
      <c r="AL2924">
        <v>5</v>
      </c>
      <c r="AT2924" s="1">
        <v>43400</v>
      </c>
      <c r="AU2924" t="s">
        <v>13529</v>
      </c>
      <c r="AW2924" t="s">
        <v>71</v>
      </c>
      <c r="AX2924" t="s">
        <v>72</v>
      </c>
    </row>
    <row r="2925" spans="1:50" hidden="1" x14ac:dyDescent="0.25">
      <c r="A2925" t="str">
        <f>INDEX('Community ID'!B:B,MATCH(M2925,'Community ID'!A:A,0))</f>
        <v>El Chorro</v>
      </c>
      <c r="B2925" t="str">
        <f>INDEX('Community ID'!$K:$K,MATCH('Environmental Data'!$N2925,'Community ID'!J:J,0))</f>
        <v>Constanza</v>
      </c>
      <c r="D2925" t="s">
        <v>8653</v>
      </c>
      <c r="G2925" t="s">
        <v>151</v>
      </c>
      <c r="H2925" s="1">
        <v>19259</v>
      </c>
      <c r="I2925">
        <v>69</v>
      </c>
      <c r="K2925" t="s">
        <v>76</v>
      </c>
      <c r="L2925" t="s">
        <v>584</v>
      </c>
      <c r="M2925" t="s">
        <v>5326</v>
      </c>
      <c r="N2925" t="s">
        <v>97</v>
      </c>
      <c r="O2925" t="s">
        <v>147</v>
      </c>
      <c r="Q2925" t="s">
        <v>438</v>
      </c>
      <c r="R2925" t="s">
        <v>438</v>
      </c>
      <c r="T2925" t="s">
        <v>8404</v>
      </c>
      <c r="U2925" t="s">
        <v>56</v>
      </c>
      <c r="V2925">
        <v>18.908276399999998</v>
      </c>
      <c r="W2925">
        <v>-70.752770100000006</v>
      </c>
      <c r="X2925" t="s">
        <v>82</v>
      </c>
      <c r="Y2925" t="s">
        <v>82</v>
      </c>
      <c r="Z2925" t="s">
        <v>58</v>
      </c>
      <c r="AA2925" t="s">
        <v>84</v>
      </c>
      <c r="AC2925" t="s">
        <v>60</v>
      </c>
      <c r="AD2925" t="s">
        <v>156</v>
      </c>
      <c r="AE2925" t="s">
        <v>176</v>
      </c>
      <c r="AF2925" t="s">
        <v>111</v>
      </c>
      <c r="AG2925" t="s">
        <v>135</v>
      </c>
      <c r="AH2925" t="s">
        <v>135</v>
      </c>
      <c r="AI2925" t="s">
        <v>5343</v>
      </c>
      <c r="AJ2925">
        <v>1</v>
      </c>
      <c r="AK2925" t="s">
        <v>326</v>
      </c>
      <c r="AL2925">
        <v>4</v>
      </c>
      <c r="AM2925">
        <v>0</v>
      </c>
      <c r="AN2925" t="s">
        <v>60</v>
      </c>
      <c r="AT2925" s="1">
        <v>43400</v>
      </c>
      <c r="AU2925" t="s">
        <v>13530</v>
      </c>
      <c r="AW2925" t="s">
        <v>71</v>
      </c>
      <c r="AX2925" t="s">
        <v>72</v>
      </c>
    </row>
    <row r="2926" spans="1:50" hidden="1" x14ac:dyDescent="0.25">
      <c r="A2926" t="str">
        <f>INDEX('Community ID'!B:B,MATCH(M2926,'Community ID'!A:A,0))</f>
        <v>El Chorro</v>
      </c>
      <c r="B2926" t="str">
        <f>INDEX('Community ID'!$K:$K,MATCH('Environmental Data'!$N2926,'Community ID'!J:J,0))</f>
        <v>Constanza</v>
      </c>
      <c r="D2926" t="s">
        <v>8660</v>
      </c>
      <c r="G2926" t="s">
        <v>173</v>
      </c>
      <c r="H2926" s="1">
        <v>23689</v>
      </c>
      <c r="I2926">
        <v>57</v>
      </c>
      <c r="K2926" t="s">
        <v>76</v>
      </c>
      <c r="L2926" t="s">
        <v>548</v>
      </c>
      <c r="M2926" t="s">
        <v>6990</v>
      </c>
      <c r="N2926" t="s">
        <v>79</v>
      </c>
      <c r="O2926" t="s">
        <v>147</v>
      </c>
      <c r="Q2926" t="s">
        <v>394</v>
      </c>
      <c r="R2926" t="s">
        <v>394</v>
      </c>
      <c r="T2926" t="s">
        <v>8404</v>
      </c>
      <c r="U2926" t="s">
        <v>56</v>
      </c>
      <c r="V2926">
        <v>18.908649199999999</v>
      </c>
      <c r="W2926">
        <v>-70.753610199999997</v>
      </c>
      <c r="X2926" t="s">
        <v>82</v>
      </c>
      <c r="Y2926" s="3">
        <v>44326</v>
      </c>
      <c r="Z2926" t="s">
        <v>58</v>
      </c>
      <c r="AA2926" t="s">
        <v>84</v>
      </c>
      <c r="AC2926" t="s">
        <v>60</v>
      </c>
      <c r="AD2926" t="s">
        <v>156</v>
      </c>
      <c r="AE2926" t="s">
        <v>157</v>
      </c>
      <c r="AF2926" t="s">
        <v>111</v>
      </c>
      <c r="AG2926" t="s">
        <v>621</v>
      </c>
      <c r="AH2926" t="s">
        <v>621</v>
      </c>
      <c r="AI2926" t="s">
        <v>8397</v>
      </c>
      <c r="AJ2926">
        <v>1</v>
      </c>
      <c r="AK2926" t="s">
        <v>1367</v>
      </c>
      <c r="AL2926">
        <v>4</v>
      </c>
      <c r="AN2926" t="s">
        <v>61</v>
      </c>
      <c r="AT2926" s="1">
        <v>43400</v>
      </c>
      <c r="AU2926" t="s">
        <v>13531</v>
      </c>
      <c r="AW2926" t="s">
        <v>71</v>
      </c>
      <c r="AX2926" t="s">
        <v>72</v>
      </c>
    </row>
    <row r="2927" spans="1:50" hidden="1" x14ac:dyDescent="0.25">
      <c r="A2927" t="str">
        <f>INDEX('Community ID'!B:B,MATCH(M2927,'Community ID'!A:A,0))</f>
        <v>La Calle Primera</v>
      </c>
      <c r="B2927" t="str">
        <f>INDEX('Community ID'!$K:$K,MATCH('Environmental Data'!$N2927,'Community ID'!J:J,0))</f>
        <v>Constanza</v>
      </c>
      <c r="D2927" t="s">
        <v>8661</v>
      </c>
      <c r="F2927" t="s">
        <v>8233</v>
      </c>
      <c r="G2927" t="s">
        <v>173</v>
      </c>
      <c r="H2927" s="1">
        <v>19234</v>
      </c>
      <c r="I2927">
        <v>69</v>
      </c>
      <c r="J2927">
        <v>8299234296</v>
      </c>
      <c r="K2927" t="s">
        <v>492</v>
      </c>
      <c r="L2927" t="s">
        <v>8662</v>
      </c>
      <c r="M2927" t="s">
        <v>7825</v>
      </c>
      <c r="N2927" t="s">
        <v>97</v>
      </c>
      <c r="O2927" t="s">
        <v>98</v>
      </c>
      <c r="S2927">
        <v>53000030557</v>
      </c>
      <c r="T2927" t="s">
        <v>7780</v>
      </c>
      <c r="U2927" t="s">
        <v>56</v>
      </c>
      <c r="V2927">
        <v>18.903907799999999</v>
      </c>
      <c r="W2927">
        <v>-70.742830999999995</v>
      </c>
      <c r="X2927" t="s">
        <v>82</v>
      </c>
      <c r="Y2927" t="s">
        <v>82</v>
      </c>
      <c r="Z2927" t="s">
        <v>83</v>
      </c>
      <c r="AA2927" t="s">
        <v>84</v>
      </c>
      <c r="AC2927" t="s">
        <v>60</v>
      </c>
      <c r="AD2927" t="s">
        <v>156</v>
      </c>
      <c r="AE2927" t="s">
        <v>176</v>
      </c>
      <c r="AF2927" t="s">
        <v>63</v>
      </c>
      <c r="AG2927" t="s">
        <v>8643</v>
      </c>
      <c r="AI2927" t="s">
        <v>8663</v>
      </c>
      <c r="AJ2927">
        <v>1</v>
      </c>
      <c r="AK2927" t="s">
        <v>7784</v>
      </c>
      <c r="AL2927">
        <v>4</v>
      </c>
      <c r="AM2927">
        <v>1</v>
      </c>
      <c r="AN2927" t="s">
        <v>60</v>
      </c>
      <c r="AT2927" s="1">
        <v>43400</v>
      </c>
      <c r="AU2927" t="s">
        <v>13532</v>
      </c>
      <c r="AW2927" t="s">
        <v>71</v>
      </c>
      <c r="AX2927" t="s">
        <v>72</v>
      </c>
    </row>
    <row r="2928" spans="1:50" hidden="1" x14ac:dyDescent="0.25">
      <c r="A2928" t="str">
        <f>INDEX('Community ID'!B:B,MATCH(M2928,'Community ID'!A:A,0))</f>
        <v>Villa Hortaliza</v>
      </c>
      <c r="B2928" t="str">
        <f>INDEX('Community ID'!$K:$K,MATCH('Environmental Data'!$N2928,'Community ID'!J:J,0))</f>
        <v>Tireo</v>
      </c>
      <c r="D2928" t="s">
        <v>8664</v>
      </c>
      <c r="G2928" t="s">
        <v>173</v>
      </c>
      <c r="H2928" s="1">
        <v>33654</v>
      </c>
      <c r="I2928">
        <v>29</v>
      </c>
      <c r="J2928">
        <v>8299275189</v>
      </c>
      <c r="K2928" t="s">
        <v>132</v>
      </c>
      <c r="L2928" t="s">
        <v>8665</v>
      </c>
      <c r="M2928" t="s">
        <v>8573</v>
      </c>
      <c r="N2928" t="s">
        <v>2383</v>
      </c>
      <c r="O2928" t="s">
        <v>98</v>
      </c>
      <c r="P2928">
        <v>88310960</v>
      </c>
      <c r="Q2928" t="s">
        <v>99</v>
      </c>
      <c r="R2928" t="s">
        <v>134</v>
      </c>
      <c r="S2928">
        <v>5300452793</v>
      </c>
      <c r="T2928" t="s">
        <v>1355</v>
      </c>
      <c r="U2928" t="s">
        <v>56</v>
      </c>
      <c r="V2928">
        <v>18.907083499999999</v>
      </c>
      <c r="W2928">
        <v>-70.743387600000005</v>
      </c>
      <c r="X2928" t="s">
        <v>82</v>
      </c>
      <c r="Y2928" s="3">
        <v>44259</v>
      </c>
      <c r="Z2928" t="s">
        <v>166</v>
      </c>
      <c r="AA2928" t="s">
        <v>155</v>
      </c>
      <c r="AC2928" t="s">
        <v>60</v>
      </c>
      <c r="AD2928" t="s">
        <v>156</v>
      </c>
      <c r="AE2928" t="s">
        <v>157</v>
      </c>
      <c r="AF2928" t="s">
        <v>86</v>
      </c>
      <c r="AG2928" t="s">
        <v>5677</v>
      </c>
      <c r="AH2928" t="s">
        <v>8666</v>
      </c>
      <c r="AI2928" t="s">
        <v>8667</v>
      </c>
      <c r="AJ2928">
        <v>1</v>
      </c>
      <c r="AK2928" t="s">
        <v>5711</v>
      </c>
      <c r="AL2928">
        <v>3</v>
      </c>
      <c r="AM2928">
        <v>1</v>
      </c>
      <c r="AN2928" t="s">
        <v>60</v>
      </c>
      <c r="AT2928" s="1">
        <v>43400</v>
      </c>
      <c r="AU2928" t="s">
        <v>13533</v>
      </c>
      <c r="AW2928" t="s">
        <v>71</v>
      </c>
      <c r="AX2928" t="s">
        <v>72</v>
      </c>
    </row>
    <row r="2929" spans="1:50" hidden="1" x14ac:dyDescent="0.25">
      <c r="A2929" t="str">
        <f>INDEX('Community ID'!B:B,MATCH(M2929,'Community ID'!A:A,0))</f>
        <v>La Calle Primera</v>
      </c>
      <c r="B2929" t="str">
        <f>INDEX('Community ID'!$K:$K,MATCH('Environmental Data'!$N2929,'Community ID'!J:J,0))</f>
        <v>Constanza</v>
      </c>
      <c r="D2929" t="s">
        <v>7828</v>
      </c>
      <c r="G2929" t="s">
        <v>151</v>
      </c>
      <c r="H2929" s="1">
        <v>27748</v>
      </c>
      <c r="I2929">
        <v>46</v>
      </c>
      <c r="K2929" t="s">
        <v>132</v>
      </c>
      <c r="L2929" t="s">
        <v>7829</v>
      </c>
      <c r="M2929" t="s">
        <v>7830</v>
      </c>
      <c r="N2929" t="s">
        <v>97</v>
      </c>
      <c r="O2929" t="s">
        <v>542</v>
      </c>
      <c r="Q2929" t="s">
        <v>7831</v>
      </c>
      <c r="R2929" t="s">
        <v>7831</v>
      </c>
      <c r="T2929" t="s">
        <v>7795</v>
      </c>
      <c r="U2929" t="s">
        <v>56</v>
      </c>
      <c r="V2929">
        <v>18.904050000000002</v>
      </c>
      <c r="W2929">
        <v>-70.742685399999999</v>
      </c>
      <c r="X2929" t="s">
        <v>82</v>
      </c>
      <c r="Y2929" t="s">
        <v>82</v>
      </c>
      <c r="Z2929" t="s">
        <v>83</v>
      </c>
      <c r="AA2929" t="s">
        <v>155</v>
      </c>
      <c r="AC2929" t="s">
        <v>60</v>
      </c>
      <c r="AD2929" t="s">
        <v>156</v>
      </c>
      <c r="AE2929" t="s">
        <v>176</v>
      </c>
      <c r="AF2929" t="s">
        <v>111</v>
      </c>
      <c r="AI2929" t="s">
        <v>7832</v>
      </c>
      <c r="AJ2929">
        <v>1</v>
      </c>
      <c r="AK2929" t="s">
        <v>7833</v>
      </c>
      <c r="AL2929">
        <v>4</v>
      </c>
      <c r="AM2929">
        <v>1</v>
      </c>
      <c r="AN2929" t="s">
        <v>61</v>
      </c>
      <c r="AT2929" s="1">
        <v>43400</v>
      </c>
      <c r="AU2929" t="s">
        <v>13534</v>
      </c>
      <c r="AW2929" t="s">
        <v>71</v>
      </c>
      <c r="AX2929" t="s">
        <v>72</v>
      </c>
    </row>
    <row r="2930" spans="1:50" hidden="1" x14ac:dyDescent="0.25">
      <c r="A2930" t="str">
        <f>INDEX('Community ID'!B:B,MATCH(M2930,'Community ID'!A:A,0))</f>
        <v>El Chorro</v>
      </c>
      <c r="B2930" t="str">
        <f>INDEX('Community ID'!$K:$K,MATCH('Environmental Data'!$N2930,'Community ID'!J:J,0))</f>
        <v>Constanza</v>
      </c>
      <c r="D2930" t="s">
        <v>8668</v>
      </c>
      <c r="F2930" t="s">
        <v>8669</v>
      </c>
      <c r="G2930" t="s">
        <v>151</v>
      </c>
      <c r="H2930" s="1">
        <v>35792</v>
      </c>
      <c r="I2930">
        <v>24</v>
      </c>
      <c r="K2930" t="s">
        <v>201</v>
      </c>
      <c r="L2930" t="s">
        <v>7769</v>
      </c>
      <c r="M2930" t="s">
        <v>5326</v>
      </c>
      <c r="N2930" t="s">
        <v>79</v>
      </c>
      <c r="O2930" t="s">
        <v>147</v>
      </c>
      <c r="Q2930" t="s">
        <v>394</v>
      </c>
      <c r="R2930" t="s">
        <v>394</v>
      </c>
      <c r="T2930" t="s">
        <v>8404</v>
      </c>
      <c r="U2930" t="s">
        <v>56</v>
      </c>
      <c r="V2930">
        <v>18.9081151</v>
      </c>
      <c r="W2930">
        <v>-70.752838499999996</v>
      </c>
      <c r="X2930" t="s">
        <v>82</v>
      </c>
      <c r="Y2930" t="s">
        <v>82</v>
      </c>
      <c r="Z2930" t="s">
        <v>83</v>
      </c>
      <c r="AA2930" t="s">
        <v>84</v>
      </c>
      <c r="AC2930" t="s">
        <v>60</v>
      </c>
      <c r="AD2930" t="s">
        <v>156</v>
      </c>
      <c r="AE2930" t="s">
        <v>157</v>
      </c>
      <c r="AF2930" t="s">
        <v>111</v>
      </c>
      <c r="AG2930" t="s">
        <v>621</v>
      </c>
      <c r="AH2930" t="s">
        <v>101</v>
      </c>
      <c r="AI2930" t="s">
        <v>1114</v>
      </c>
      <c r="AJ2930">
        <v>1</v>
      </c>
      <c r="AK2930" t="s">
        <v>1367</v>
      </c>
      <c r="AL2930">
        <v>6</v>
      </c>
      <c r="AM2930">
        <v>3</v>
      </c>
      <c r="AN2930" t="s">
        <v>60</v>
      </c>
      <c r="AT2930" s="1">
        <v>43400</v>
      </c>
      <c r="AU2930" t="s">
        <v>13535</v>
      </c>
      <c r="AW2930" t="s">
        <v>71</v>
      </c>
      <c r="AX2930" t="s">
        <v>72</v>
      </c>
    </row>
    <row r="2931" spans="1:50" hidden="1" x14ac:dyDescent="0.25">
      <c r="A2931" t="str">
        <f>INDEX('Community ID'!B:B,MATCH(M2931,'Community ID'!A:A,0))</f>
        <v>El Chorro</v>
      </c>
      <c r="B2931" t="str">
        <f>INDEX('Community ID'!$K:$K,MATCH('Environmental Data'!$N2931,'Community ID'!J:J,0))</f>
        <v>Constanza</v>
      </c>
      <c r="D2931" t="s">
        <v>8670</v>
      </c>
      <c r="G2931" t="s">
        <v>173</v>
      </c>
      <c r="H2931" s="1">
        <v>25694</v>
      </c>
      <c r="I2931">
        <v>51</v>
      </c>
      <c r="K2931" t="s">
        <v>76</v>
      </c>
      <c r="L2931" t="s">
        <v>5384</v>
      </c>
      <c r="M2931" t="s">
        <v>5326</v>
      </c>
      <c r="N2931" t="s">
        <v>79</v>
      </c>
      <c r="O2931" t="s">
        <v>147</v>
      </c>
      <c r="T2931" t="s">
        <v>8404</v>
      </c>
      <c r="U2931" t="s">
        <v>56</v>
      </c>
      <c r="V2931">
        <v>18.9076995</v>
      </c>
      <c r="W2931">
        <v>-70.752360499999995</v>
      </c>
      <c r="X2931" t="s">
        <v>82</v>
      </c>
      <c r="Y2931" t="s">
        <v>82</v>
      </c>
      <c r="Z2931" t="s">
        <v>58</v>
      </c>
      <c r="AA2931" t="s">
        <v>84</v>
      </c>
      <c r="AC2931" t="s">
        <v>60</v>
      </c>
      <c r="AD2931" t="s">
        <v>156</v>
      </c>
      <c r="AE2931" t="s">
        <v>176</v>
      </c>
      <c r="AF2931" t="s">
        <v>63</v>
      </c>
      <c r="AG2931" t="s">
        <v>135</v>
      </c>
      <c r="AH2931" t="s">
        <v>621</v>
      </c>
      <c r="AI2931" t="s">
        <v>8397</v>
      </c>
      <c r="AJ2931">
        <v>1</v>
      </c>
      <c r="AK2931" t="s">
        <v>1367</v>
      </c>
      <c r="AL2931">
        <v>3</v>
      </c>
      <c r="AN2931" t="s">
        <v>61</v>
      </c>
      <c r="AT2931" s="1">
        <v>43400</v>
      </c>
      <c r="AU2931" t="s">
        <v>13536</v>
      </c>
      <c r="AW2931" t="s">
        <v>71</v>
      </c>
      <c r="AX2931" t="s">
        <v>72</v>
      </c>
    </row>
    <row r="2932" spans="1:50" hidden="1" x14ac:dyDescent="0.25">
      <c r="A2932" t="str">
        <f>INDEX('Community ID'!B:B,MATCH(M2932,'Community ID'!A:A,0))</f>
        <v>Villa Hortaliza</v>
      </c>
      <c r="B2932" t="str">
        <f>INDEX('Community ID'!$K:$K,MATCH('Environmental Data'!$N2932,'Community ID'!J:J,0))</f>
        <v>Tireo</v>
      </c>
      <c r="D2932" t="s">
        <v>8671</v>
      </c>
      <c r="F2932" t="s">
        <v>8672</v>
      </c>
      <c r="G2932" t="s">
        <v>173</v>
      </c>
      <c r="H2932" s="1">
        <v>15386</v>
      </c>
      <c r="I2932">
        <v>79</v>
      </c>
      <c r="J2932">
        <v>8297905105</v>
      </c>
      <c r="K2932" t="s">
        <v>76</v>
      </c>
      <c r="L2932" t="s">
        <v>127</v>
      </c>
      <c r="M2932" t="s">
        <v>8573</v>
      </c>
      <c r="N2932" t="s">
        <v>2383</v>
      </c>
      <c r="O2932" t="s">
        <v>98</v>
      </c>
      <c r="P2932">
        <v>46842376</v>
      </c>
      <c r="Q2932" t="s">
        <v>134</v>
      </c>
      <c r="R2932" t="s">
        <v>134</v>
      </c>
      <c r="S2932">
        <v>5300281432</v>
      </c>
      <c r="T2932" t="s">
        <v>1355</v>
      </c>
      <c r="U2932" t="s">
        <v>56</v>
      </c>
      <c r="V2932">
        <v>18.907083499999999</v>
      </c>
      <c r="W2932">
        <v>-70.743387600000005</v>
      </c>
      <c r="X2932" t="s">
        <v>82</v>
      </c>
      <c r="Y2932" t="s">
        <v>82</v>
      </c>
      <c r="Z2932" t="s">
        <v>166</v>
      </c>
      <c r="AA2932" t="s">
        <v>155</v>
      </c>
      <c r="AC2932" t="s">
        <v>60</v>
      </c>
      <c r="AD2932" t="s">
        <v>156</v>
      </c>
      <c r="AE2932" t="s">
        <v>157</v>
      </c>
      <c r="AF2932" t="s">
        <v>63</v>
      </c>
      <c r="AG2932" t="s">
        <v>5677</v>
      </c>
      <c r="AI2932" t="s">
        <v>448</v>
      </c>
      <c r="AJ2932">
        <v>1</v>
      </c>
      <c r="AK2932" t="s">
        <v>5711</v>
      </c>
      <c r="AL2932">
        <v>3</v>
      </c>
      <c r="AM2932">
        <v>0</v>
      </c>
      <c r="AN2932" t="s">
        <v>60</v>
      </c>
      <c r="AT2932" s="1">
        <v>43400</v>
      </c>
      <c r="AU2932" t="s">
        <v>13537</v>
      </c>
      <c r="AW2932" t="s">
        <v>71</v>
      </c>
      <c r="AX2932" t="s">
        <v>72</v>
      </c>
    </row>
    <row r="2933" spans="1:50" hidden="1" x14ac:dyDescent="0.25">
      <c r="A2933" t="str">
        <f>INDEX('Community ID'!B:B,MATCH(M2933,'Community ID'!A:A,0))</f>
        <v>El Chorro</v>
      </c>
      <c r="B2933" t="str">
        <f>INDEX('Community ID'!$K:$K,MATCH('Environmental Data'!$N2933,'Community ID'!J:J,0))</f>
        <v>Constanza</v>
      </c>
      <c r="D2933" t="s">
        <v>8673</v>
      </c>
      <c r="G2933" t="s">
        <v>173</v>
      </c>
      <c r="H2933" s="1">
        <v>31413</v>
      </c>
      <c r="I2933">
        <v>35</v>
      </c>
      <c r="J2933">
        <v>8099039012</v>
      </c>
      <c r="K2933" t="s">
        <v>201</v>
      </c>
      <c r="L2933" t="s">
        <v>108</v>
      </c>
      <c r="M2933" t="s">
        <v>5326</v>
      </c>
      <c r="N2933" t="s">
        <v>97</v>
      </c>
      <c r="O2933" t="s">
        <v>53</v>
      </c>
      <c r="Q2933" t="s">
        <v>438</v>
      </c>
      <c r="R2933" t="s">
        <v>438</v>
      </c>
      <c r="T2933" t="s">
        <v>8404</v>
      </c>
      <c r="U2933" t="s">
        <v>56</v>
      </c>
      <c r="V2933">
        <v>18.9104253</v>
      </c>
      <c r="W2933">
        <v>-70.748409300000006</v>
      </c>
      <c r="X2933" s="3">
        <v>44326</v>
      </c>
      <c r="Y2933" s="3">
        <v>44326</v>
      </c>
      <c r="Z2933" t="s">
        <v>58</v>
      </c>
      <c r="AA2933" t="s">
        <v>155</v>
      </c>
      <c r="AC2933" t="s">
        <v>60</v>
      </c>
      <c r="AD2933" t="s">
        <v>156</v>
      </c>
      <c r="AE2933" t="s">
        <v>176</v>
      </c>
      <c r="AF2933" t="s">
        <v>63</v>
      </c>
      <c r="AG2933" t="s">
        <v>135</v>
      </c>
      <c r="AH2933" t="s">
        <v>101</v>
      </c>
      <c r="AI2933" t="s">
        <v>8674</v>
      </c>
      <c r="AJ2933">
        <v>1</v>
      </c>
      <c r="AK2933" t="s">
        <v>326</v>
      </c>
      <c r="AL2933">
        <v>6</v>
      </c>
      <c r="AM2933">
        <v>1</v>
      </c>
      <c r="AN2933" t="s">
        <v>60</v>
      </c>
      <c r="AT2933" s="1">
        <v>43400</v>
      </c>
      <c r="AU2933" t="s">
        <v>13538</v>
      </c>
      <c r="AW2933" t="s">
        <v>71</v>
      </c>
      <c r="AX2933" t="s">
        <v>72</v>
      </c>
    </row>
    <row r="2934" spans="1:50" hidden="1" x14ac:dyDescent="0.25">
      <c r="A2934" t="str">
        <f>INDEX('Community ID'!B:B,MATCH(M2934,'Community ID'!A:A,0))</f>
        <v>Villa Hortaliza</v>
      </c>
      <c r="B2934" t="str">
        <f>INDEX('Community ID'!$K:$K,MATCH('Environmental Data'!$N2934,'Community ID'!J:J,0))</f>
        <v>Tireo</v>
      </c>
      <c r="D2934" t="s">
        <v>8675</v>
      </c>
      <c r="F2934" t="s">
        <v>8676</v>
      </c>
      <c r="G2934" t="s">
        <v>173</v>
      </c>
      <c r="H2934" s="1">
        <v>26432</v>
      </c>
      <c r="I2934">
        <v>49</v>
      </c>
      <c r="J2934">
        <v>8296010493</v>
      </c>
      <c r="K2934" t="s">
        <v>76</v>
      </c>
      <c r="L2934" t="s">
        <v>127</v>
      </c>
      <c r="M2934" t="s">
        <v>8573</v>
      </c>
      <c r="N2934" t="s">
        <v>2383</v>
      </c>
      <c r="O2934" t="s">
        <v>98</v>
      </c>
      <c r="Q2934" t="s">
        <v>358</v>
      </c>
      <c r="R2934" t="s">
        <v>134</v>
      </c>
      <c r="S2934">
        <v>5300143921</v>
      </c>
      <c r="T2934" t="s">
        <v>1355</v>
      </c>
      <c r="U2934" t="s">
        <v>56</v>
      </c>
      <c r="V2934">
        <v>18.907083499999999</v>
      </c>
      <c r="W2934">
        <v>-70.743387600000005</v>
      </c>
      <c r="X2934" t="s">
        <v>82</v>
      </c>
      <c r="Y2934" t="s">
        <v>82</v>
      </c>
      <c r="Z2934" t="s">
        <v>58</v>
      </c>
      <c r="AA2934" t="s">
        <v>84</v>
      </c>
      <c r="AC2934" t="s">
        <v>60</v>
      </c>
      <c r="AD2934" t="s">
        <v>156</v>
      </c>
      <c r="AE2934" t="s">
        <v>176</v>
      </c>
      <c r="AF2934" t="s">
        <v>63</v>
      </c>
      <c r="AG2934" t="s">
        <v>8574</v>
      </c>
      <c r="AH2934" t="s">
        <v>5504</v>
      </c>
      <c r="AI2934" t="s">
        <v>7413</v>
      </c>
      <c r="AJ2934">
        <v>1</v>
      </c>
      <c r="AK2934" t="s">
        <v>5711</v>
      </c>
      <c r="AL2934">
        <v>3</v>
      </c>
      <c r="AM2934">
        <v>0</v>
      </c>
      <c r="AN2934" t="s">
        <v>60</v>
      </c>
      <c r="AT2934" s="1">
        <v>43400</v>
      </c>
      <c r="AU2934" t="s">
        <v>13539</v>
      </c>
      <c r="AW2934" t="s">
        <v>71</v>
      </c>
      <c r="AX2934" t="s">
        <v>72</v>
      </c>
    </row>
    <row r="2935" spans="1:50" hidden="1" x14ac:dyDescent="0.25">
      <c r="A2935" t="str">
        <f>INDEX('Community ID'!B:B,MATCH(M2935,'Community ID'!A:A,0))</f>
        <v>El Chorro</v>
      </c>
      <c r="B2935" t="str">
        <f>INDEX('Community ID'!$K:$K,MATCH('Environmental Data'!$N2935,'Community ID'!J:J,0))</f>
        <v>Constanza</v>
      </c>
      <c r="D2935" t="s">
        <v>8677</v>
      </c>
      <c r="F2935" t="s">
        <v>5777</v>
      </c>
      <c r="G2935" t="s">
        <v>173</v>
      </c>
      <c r="H2935" s="1">
        <v>36286</v>
      </c>
      <c r="I2935">
        <v>22</v>
      </c>
      <c r="K2935" t="s">
        <v>201</v>
      </c>
      <c r="L2935" t="s">
        <v>108</v>
      </c>
      <c r="M2935" t="s">
        <v>5326</v>
      </c>
      <c r="N2935" t="s">
        <v>97</v>
      </c>
      <c r="O2935" t="s">
        <v>147</v>
      </c>
      <c r="T2935" t="s">
        <v>8404</v>
      </c>
      <c r="U2935" t="s">
        <v>56</v>
      </c>
      <c r="V2935">
        <v>18.907741600000001</v>
      </c>
      <c r="W2935">
        <v>-70.752506999999994</v>
      </c>
      <c r="X2935" s="3">
        <v>44259</v>
      </c>
      <c r="Y2935" s="3">
        <v>44259</v>
      </c>
      <c r="Z2935" t="s">
        <v>58</v>
      </c>
      <c r="AA2935" t="s">
        <v>84</v>
      </c>
      <c r="AC2935" t="s">
        <v>60</v>
      </c>
      <c r="AD2935" t="s">
        <v>156</v>
      </c>
      <c r="AE2935" t="s">
        <v>176</v>
      </c>
      <c r="AF2935" t="s">
        <v>111</v>
      </c>
      <c r="AG2935" t="s">
        <v>135</v>
      </c>
      <c r="AH2935" t="s">
        <v>135</v>
      </c>
      <c r="AI2935" t="s">
        <v>5343</v>
      </c>
      <c r="AJ2935">
        <v>1</v>
      </c>
      <c r="AK2935" t="s">
        <v>326</v>
      </c>
      <c r="AL2935">
        <v>3</v>
      </c>
      <c r="AM2935">
        <v>1</v>
      </c>
      <c r="AN2935" t="s">
        <v>61</v>
      </c>
      <c r="AT2935" s="1">
        <v>43400</v>
      </c>
      <c r="AU2935" t="s">
        <v>13540</v>
      </c>
      <c r="AW2935" t="s">
        <v>71</v>
      </c>
      <c r="AX2935" t="s">
        <v>72</v>
      </c>
    </row>
    <row r="2936" spans="1:50" hidden="1" x14ac:dyDescent="0.25">
      <c r="A2936" t="str">
        <f>INDEX('Community ID'!B:B,MATCH(M2936,'Community ID'!A:A,0))</f>
        <v>Villa Hortaliza</v>
      </c>
      <c r="B2936" t="str">
        <f>INDEX('Community ID'!$K:$K,MATCH('Environmental Data'!$N2936,'Community ID'!J:J,0))</f>
        <v>Tireo</v>
      </c>
      <c r="D2936" t="s">
        <v>8678</v>
      </c>
      <c r="G2936" t="s">
        <v>173</v>
      </c>
      <c r="H2936" s="1">
        <v>19959</v>
      </c>
      <c r="I2936">
        <v>67</v>
      </c>
      <c r="J2936">
        <v>8094914138</v>
      </c>
      <c r="K2936" t="s">
        <v>76</v>
      </c>
      <c r="L2936" t="s">
        <v>127</v>
      </c>
      <c r="M2936" t="s">
        <v>8573</v>
      </c>
      <c r="N2936" t="s">
        <v>2383</v>
      </c>
      <c r="O2936" t="s">
        <v>98</v>
      </c>
      <c r="S2936">
        <v>5300069845</v>
      </c>
      <c r="T2936" t="s">
        <v>1355</v>
      </c>
      <c r="U2936" t="s">
        <v>56</v>
      </c>
      <c r="V2936">
        <v>18.907083499999999</v>
      </c>
      <c r="W2936">
        <v>-70.743387600000005</v>
      </c>
      <c r="X2936" t="s">
        <v>82</v>
      </c>
      <c r="Y2936" t="s">
        <v>82</v>
      </c>
      <c r="Z2936" t="s">
        <v>58</v>
      </c>
      <c r="AA2936" t="s">
        <v>84</v>
      </c>
      <c r="AC2936" t="s">
        <v>60</v>
      </c>
      <c r="AD2936" t="s">
        <v>156</v>
      </c>
      <c r="AE2936" t="s">
        <v>176</v>
      </c>
      <c r="AF2936" t="s">
        <v>63</v>
      </c>
      <c r="AG2936" t="s">
        <v>8679</v>
      </c>
      <c r="AI2936" t="s">
        <v>143</v>
      </c>
      <c r="AJ2936">
        <v>1</v>
      </c>
      <c r="AK2936" t="s">
        <v>5711</v>
      </c>
      <c r="AL2936">
        <v>3</v>
      </c>
      <c r="AM2936">
        <v>0</v>
      </c>
      <c r="AN2936" t="s">
        <v>60</v>
      </c>
      <c r="AT2936" s="1">
        <v>43400</v>
      </c>
      <c r="AU2936" t="s">
        <v>13541</v>
      </c>
      <c r="AW2936" t="s">
        <v>71</v>
      </c>
      <c r="AX2936" t="s">
        <v>72</v>
      </c>
    </row>
    <row r="2937" spans="1:50" hidden="1" x14ac:dyDescent="0.25">
      <c r="A2937" t="str">
        <f>INDEX('Community ID'!B:B,MATCH(M2937,'Community ID'!A:A,0))</f>
        <v>El Chorro</v>
      </c>
      <c r="B2937" t="str">
        <f>INDEX('Community ID'!$K:$K,MATCH('Environmental Data'!$N2937,'Community ID'!J:J,0))</f>
        <v>Constanza</v>
      </c>
      <c r="D2937" t="s">
        <v>8680</v>
      </c>
      <c r="G2937" t="s">
        <v>151</v>
      </c>
      <c r="K2937" t="s">
        <v>76</v>
      </c>
      <c r="L2937" t="s">
        <v>1223</v>
      </c>
      <c r="M2937" t="s">
        <v>5326</v>
      </c>
      <c r="N2937" t="s">
        <v>97</v>
      </c>
      <c r="O2937" t="s">
        <v>53</v>
      </c>
      <c r="Q2937" t="s">
        <v>438</v>
      </c>
      <c r="R2937" t="s">
        <v>438</v>
      </c>
      <c r="T2937" t="s">
        <v>8404</v>
      </c>
      <c r="U2937" t="s">
        <v>56</v>
      </c>
      <c r="V2937">
        <v>18.9075001</v>
      </c>
      <c r="W2937">
        <v>-70.7522436</v>
      </c>
      <c r="X2937" s="3">
        <v>44326</v>
      </c>
      <c r="Y2937" s="3">
        <v>44326</v>
      </c>
      <c r="Z2937" t="s">
        <v>58</v>
      </c>
      <c r="AA2937" t="s">
        <v>155</v>
      </c>
      <c r="AC2937" t="s">
        <v>60</v>
      </c>
      <c r="AD2937" t="s">
        <v>156</v>
      </c>
      <c r="AE2937" t="s">
        <v>176</v>
      </c>
      <c r="AF2937" t="s">
        <v>111</v>
      </c>
      <c r="AG2937" t="s">
        <v>135</v>
      </c>
      <c r="AH2937" t="s">
        <v>135</v>
      </c>
      <c r="AI2937" t="s">
        <v>5343</v>
      </c>
      <c r="AJ2937">
        <v>1</v>
      </c>
      <c r="AK2937" t="s">
        <v>326</v>
      </c>
      <c r="AL2937">
        <v>2</v>
      </c>
      <c r="AM2937">
        <v>0</v>
      </c>
      <c r="AN2937" t="s">
        <v>61</v>
      </c>
      <c r="AT2937" s="1">
        <v>43400</v>
      </c>
      <c r="AU2937" t="s">
        <v>13542</v>
      </c>
      <c r="AW2937" t="s">
        <v>71</v>
      </c>
      <c r="AX2937" t="s">
        <v>72</v>
      </c>
    </row>
    <row r="2938" spans="1:50" hidden="1" x14ac:dyDescent="0.25">
      <c r="A2938" t="str">
        <f>INDEX('Community ID'!B:B,MATCH(M2938,'Community ID'!A:A,0))</f>
        <v>Villa Hortaliza</v>
      </c>
      <c r="B2938" t="str">
        <f>INDEX('Community ID'!$K:$K,MATCH('Environmental Data'!$N2938,'Community ID'!J:J,0))</f>
        <v>Tireo</v>
      </c>
      <c r="D2938" t="s">
        <v>8684</v>
      </c>
      <c r="G2938" t="s">
        <v>173</v>
      </c>
      <c r="H2938" s="1">
        <v>31889</v>
      </c>
      <c r="I2938">
        <v>34</v>
      </c>
      <c r="J2938">
        <v>8098383685</v>
      </c>
      <c r="K2938" t="s">
        <v>132</v>
      </c>
      <c r="L2938" t="s">
        <v>127</v>
      </c>
      <c r="M2938" t="s">
        <v>8573</v>
      </c>
      <c r="N2938" t="s">
        <v>2383</v>
      </c>
      <c r="O2938" t="s">
        <v>98</v>
      </c>
      <c r="P2938">
        <v>7999727</v>
      </c>
      <c r="Q2938" t="s">
        <v>134</v>
      </c>
      <c r="R2938" t="s">
        <v>134</v>
      </c>
      <c r="S2938">
        <v>5300435160</v>
      </c>
      <c r="T2938" t="s">
        <v>1355</v>
      </c>
      <c r="U2938" t="s">
        <v>56</v>
      </c>
      <c r="V2938">
        <v>18.907083499999999</v>
      </c>
      <c r="W2938">
        <v>-70.743387600000005</v>
      </c>
      <c r="X2938" t="s">
        <v>82</v>
      </c>
      <c r="Y2938" t="s">
        <v>82</v>
      </c>
      <c r="Z2938" t="s">
        <v>166</v>
      </c>
      <c r="AA2938" t="s">
        <v>155</v>
      </c>
      <c r="AC2938" t="s">
        <v>60</v>
      </c>
      <c r="AD2938" t="s">
        <v>156</v>
      </c>
      <c r="AE2938" t="s">
        <v>157</v>
      </c>
      <c r="AF2938" t="s">
        <v>63</v>
      </c>
      <c r="AG2938" t="s">
        <v>5677</v>
      </c>
      <c r="AH2938" t="s">
        <v>8685</v>
      </c>
      <c r="AI2938" t="s">
        <v>7413</v>
      </c>
      <c r="AJ2938">
        <v>1</v>
      </c>
      <c r="AK2938" t="s">
        <v>5711</v>
      </c>
      <c r="AL2938">
        <v>4</v>
      </c>
      <c r="AM2938">
        <v>1</v>
      </c>
      <c r="AN2938" t="s">
        <v>61</v>
      </c>
      <c r="AT2938" s="1">
        <v>43400</v>
      </c>
      <c r="AU2938" t="s">
        <v>13543</v>
      </c>
      <c r="AW2938" t="s">
        <v>71</v>
      </c>
      <c r="AX2938" t="s">
        <v>72</v>
      </c>
    </row>
    <row r="2939" spans="1:50" hidden="1" x14ac:dyDescent="0.25">
      <c r="A2939" t="str">
        <f>INDEX('Community ID'!B:B,MATCH(M2939,'Community ID'!A:A,0))</f>
        <v>El Chorro</v>
      </c>
      <c r="B2939" t="str">
        <f>INDEX('Community ID'!$K:$K,MATCH('Environmental Data'!$N2939,'Community ID'!J:J,0))</f>
        <v>Constanza</v>
      </c>
      <c r="D2939" t="s">
        <v>8681</v>
      </c>
      <c r="F2939" t="s">
        <v>46</v>
      </c>
      <c r="G2939" t="s">
        <v>173</v>
      </c>
      <c r="H2939" s="1">
        <v>29743</v>
      </c>
      <c r="I2939">
        <v>40</v>
      </c>
      <c r="K2939" t="s">
        <v>76</v>
      </c>
      <c r="L2939" t="s">
        <v>127</v>
      </c>
      <c r="M2939" t="s">
        <v>5326</v>
      </c>
      <c r="N2939" t="s">
        <v>97</v>
      </c>
      <c r="O2939" t="s">
        <v>98</v>
      </c>
      <c r="Q2939" t="s">
        <v>438</v>
      </c>
      <c r="R2939" t="s">
        <v>438</v>
      </c>
      <c r="T2939" t="s">
        <v>8404</v>
      </c>
      <c r="U2939" t="s">
        <v>56</v>
      </c>
      <c r="V2939">
        <v>18.907784400000001</v>
      </c>
      <c r="W2939">
        <v>-70.751878700000006</v>
      </c>
      <c r="X2939" s="3">
        <v>44326</v>
      </c>
      <c r="Y2939" s="3">
        <v>44326</v>
      </c>
      <c r="Z2939" t="s">
        <v>58</v>
      </c>
      <c r="AA2939" t="s">
        <v>155</v>
      </c>
      <c r="AC2939" t="s">
        <v>60</v>
      </c>
      <c r="AD2939" t="s">
        <v>156</v>
      </c>
      <c r="AE2939" t="s">
        <v>176</v>
      </c>
      <c r="AF2939" t="s">
        <v>111</v>
      </c>
      <c r="AG2939" t="s">
        <v>135</v>
      </c>
      <c r="AH2939" t="s">
        <v>8682</v>
      </c>
      <c r="AI2939" t="s">
        <v>5343</v>
      </c>
      <c r="AJ2939">
        <v>1</v>
      </c>
      <c r="AK2939" t="s">
        <v>326</v>
      </c>
      <c r="AL2939">
        <v>2</v>
      </c>
      <c r="AM2939" t="s">
        <v>8683</v>
      </c>
      <c r="AN2939" t="s">
        <v>61</v>
      </c>
      <c r="AT2939" s="1">
        <v>43400</v>
      </c>
      <c r="AU2939" t="s">
        <v>13544</v>
      </c>
      <c r="AW2939" t="s">
        <v>71</v>
      </c>
      <c r="AX2939" t="s">
        <v>72</v>
      </c>
    </row>
    <row r="2940" spans="1:50" hidden="1" x14ac:dyDescent="0.25">
      <c r="A2940" t="str">
        <f>INDEX('Community ID'!B:B,MATCH(M2940,'Community ID'!A:A,0))</f>
        <v>Villa Hortaliza</v>
      </c>
      <c r="B2940" t="str">
        <f>INDEX('Community ID'!$K:$K,MATCH('Environmental Data'!$N2940,'Community ID'!J:J,0))</f>
        <v>Tireo</v>
      </c>
      <c r="D2940" t="s">
        <v>8686</v>
      </c>
      <c r="F2940" t="s">
        <v>8687</v>
      </c>
      <c r="G2940" t="s">
        <v>151</v>
      </c>
      <c r="H2940" s="1">
        <v>30152</v>
      </c>
      <c r="I2940">
        <v>39</v>
      </c>
      <c r="J2940">
        <v>8492628903</v>
      </c>
      <c r="K2940" t="s">
        <v>49</v>
      </c>
      <c r="L2940" t="s">
        <v>1907</v>
      </c>
      <c r="M2940" t="s">
        <v>8573</v>
      </c>
      <c r="N2940" t="s">
        <v>2383</v>
      </c>
      <c r="O2940" t="s">
        <v>98</v>
      </c>
      <c r="Q2940" t="s">
        <v>134</v>
      </c>
      <c r="R2940" t="s">
        <v>134</v>
      </c>
      <c r="S2940">
        <v>5300343463</v>
      </c>
      <c r="T2940" t="s">
        <v>1355</v>
      </c>
      <c r="U2940" t="s">
        <v>56</v>
      </c>
      <c r="V2940">
        <v>18.907083499999999</v>
      </c>
      <c r="W2940">
        <v>-70.743387600000005</v>
      </c>
      <c r="X2940" t="s">
        <v>82</v>
      </c>
      <c r="Y2940" t="s">
        <v>82</v>
      </c>
      <c r="Z2940" t="s">
        <v>58</v>
      </c>
      <c r="AA2940" t="s">
        <v>155</v>
      </c>
      <c r="AC2940" t="s">
        <v>60</v>
      </c>
      <c r="AD2940" t="s">
        <v>156</v>
      </c>
      <c r="AE2940" t="s">
        <v>176</v>
      </c>
      <c r="AF2940" t="s">
        <v>86</v>
      </c>
      <c r="AG2940" t="s">
        <v>8574</v>
      </c>
      <c r="AH2940" t="s">
        <v>64</v>
      </c>
      <c r="AI2940" t="s">
        <v>143</v>
      </c>
      <c r="AJ2940">
        <v>1</v>
      </c>
      <c r="AK2940" t="s">
        <v>5711</v>
      </c>
      <c r="AL2940">
        <v>4</v>
      </c>
      <c r="AM2940">
        <v>1</v>
      </c>
      <c r="AN2940" t="s">
        <v>60</v>
      </c>
      <c r="AT2940" s="1">
        <v>43400</v>
      </c>
      <c r="AU2940" t="s">
        <v>13545</v>
      </c>
      <c r="AW2940" t="s">
        <v>71</v>
      </c>
      <c r="AX2940" t="s">
        <v>72</v>
      </c>
    </row>
    <row r="2941" spans="1:50" hidden="1" x14ac:dyDescent="0.25">
      <c r="A2941" t="str">
        <f>INDEX('Community ID'!B:B,MATCH(M2941,'Community ID'!A:A,0))</f>
        <v>Villa Hortaliza</v>
      </c>
      <c r="B2941" t="str">
        <f>INDEX('Community ID'!$K:$K,MATCH('Environmental Data'!$N2941,'Community ID'!J:J,0))</f>
        <v>Tireo</v>
      </c>
      <c r="D2941" t="s">
        <v>8688</v>
      </c>
      <c r="F2941" t="s">
        <v>4466</v>
      </c>
      <c r="G2941" t="s">
        <v>173</v>
      </c>
      <c r="H2941" s="1">
        <v>31720</v>
      </c>
      <c r="I2941">
        <v>35</v>
      </c>
      <c r="J2941">
        <v>8293383575</v>
      </c>
      <c r="K2941" t="s">
        <v>132</v>
      </c>
      <c r="L2941" t="s">
        <v>108</v>
      </c>
      <c r="M2941" t="s">
        <v>8573</v>
      </c>
      <c r="N2941" t="s">
        <v>2383</v>
      </c>
      <c r="O2941" t="s">
        <v>98</v>
      </c>
      <c r="Q2941" t="s">
        <v>134</v>
      </c>
      <c r="R2941" t="s">
        <v>134</v>
      </c>
      <c r="S2941">
        <v>5300432316</v>
      </c>
      <c r="T2941" t="s">
        <v>1355</v>
      </c>
      <c r="U2941" t="s">
        <v>56</v>
      </c>
      <c r="V2941">
        <v>18.907083499999999</v>
      </c>
      <c r="W2941">
        <v>-70.743387600000005</v>
      </c>
      <c r="X2941" t="s">
        <v>82</v>
      </c>
      <c r="Y2941" t="s">
        <v>82</v>
      </c>
      <c r="Z2941" t="s">
        <v>58</v>
      </c>
      <c r="AA2941" t="s">
        <v>155</v>
      </c>
      <c r="AC2941" t="s">
        <v>60</v>
      </c>
      <c r="AD2941" t="s">
        <v>156</v>
      </c>
      <c r="AE2941" t="s">
        <v>176</v>
      </c>
      <c r="AF2941" t="s">
        <v>86</v>
      </c>
      <c r="AG2941" t="s">
        <v>954</v>
      </c>
      <c r="AH2941" t="s">
        <v>64</v>
      </c>
      <c r="AI2941" t="s">
        <v>8689</v>
      </c>
      <c r="AJ2941">
        <v>1</v>
      </c>
      <c r="AK2941" t="s">
        <v>1546</v>
      </c>
      <c r="AL2941">
        <v>4</v>
      </c>
      <c r="AM2941">
        <v>1</v>
      </c>
      <c r="AN2941" t="s">
        <v>60</v>
      </c>
      <c r="AT2941" s="1">
        <v>43400</v>
      </c>
      <c r="AU2941" t="s">
        <v>13546</v>
      </c>
      <c r="AW2941" t="s">
        <v>71</v>
      </c>
      <c r="AX2941" t="s">
        <v>72</v>
      </c>
    </row>
    <row r="2942" spans="1:50" hidden="1" x14ac:dyDescent="0.25">
      <c r="A2942" t="str">
        <f>INDEX('Community ID'!B:B,MATCH(M2942,'Community ID'!A:A,0))</f>
        <v>Villa Hortaliza</v>
      </c>
      <c r="B2942" t="str">
        <f>INDEX('Community ID'!$K:$K,MATCH('Environmental Data'!$N2942,'Community ID'!J:J,0))</f>
        <v>Tireo</v>
      </c>
      <c r="D2942" t="s">
        <v>8690</v>
      </c>
      <c r="F2942" t="s">
        <v>8691</v>
      </c>
      <c r="G2942" t="s">
        <v>151</v>
      </c>
      <c r="H2942" s="1">
        <v>30682</v>
      </c>
      <c r="I2942">
        <v>37</v>
      </c>
      <c r="J2942">
        <v>8296402736</v>
      </c>
      <c r="K2942" t="s">
        <v>76</v>
      </c>
      <c r="L2942" t="s">
        <v>8692</v>
      </c>
      <c r="M2942" t="s">
        <v>8573</v>
      </c>
      <c r="N2942" t="s">
        <v>2383</v>
      </c>
      <c r="O2942" t="s">
        <v>147</v>
      </c>
      <c r="Q2942" t="s">
        <v>353</v>
      </c>
      <c r="R2942" t="s">
        <v>353</v>
      </c>
      <c r="S2942">
        <v>5300370722</v>
      </c>
      <c r="T2942" t="s">
        <v>1355</v>
      </c>
      <c r="U2942" t="s">
        <v>56</v>
      </c>
      <c r="V2942">
        <v>18.907083499999999</v>
      </c>
      <c r="W2942">
        <v>-70.743387600000005</v>
      </c>
      <c r="X2942" t="s">
        <v>82</v>
      </c>
      <c r="Y2942" s="3">
        <v>44259</v>
      </c>
      <c r="Z2942" t="s">
        <v>166</v>
      </c>
      <c r="AA2942" t="s">
        <v>155</v>
      </c>
      <c r="AC2942" t="s">
        <v>60</v>
      </c>
      <c r="AD2942" t="s">
        <v>156</v>
      </c>
      <c r="AE2942" t="s">
        <v>176</v>
      </c>
      <c r="AF2942" t="s">
        <v>63</v>
      </c>
      <c r="AG2942" t="s">
        <v>8693</v>
      </c>
      <c r="AH2942" t="s">
        <v>8685</v>
      </c>
      <c r="AI2942" t="s">
        <v>143</v>
      </c>
      <c r="AJ2942">
        <v>1</v>
      </c>
      <c r="AK2942" t="s">
        <v>5711</v>
      </c>
      <c r="AL2942">
        <v>4</v>
      </c>
      <c r="AM2942">
        <v>0</v>
      </c>
      <c r="AN2942" t="s">
        <v>61</v>
      </c>
      <c r="AT2942" s="1">
        <v>43400</v>
      </c>
      <c r="AU2942" t="s">
        <v>13547</v>
      </c>
      <c r="AW2942" t="s">
        <v>71</v>
      </c>
      <c r="AX2942" t="s">
        <v>72</v>
      </c>
    </row>
    <row r="2943" spans="1:50" hidden="1" x14ac:dyDescent="0.25">
      <c r="A2943" t="str">
        <f>INDEX('Community ID'!B:B,MATCH(M2943,'Community ID'!A:A,0))</f>
        <v>Villa Hortaliza</v>
      </c>
      <c r="B2943" t="str">
        <f>INDEX('Community ID'!$K:$K,MATCH('Environmental Data'!$N2943,'Community ID'!J:J,0))</f>
        <v>Tireo</v>
      </c>
      <c r="D2943" t="s">
        <v>8694</v>
      </c>
      <c r="F2943" t="s">
        <v>8695</v>
      </c>
      <c r="G2943" t="s">
        <v>173</v>
      </c>
      <c r="H2943" s="1">
        <v>28430</v>
      </c>
      <c r="I2943">
        <v>44</v>
      </c>
      <c r="J2943">
        <v>8293949833</v>
      </c>
      <c r="K2943" t="s">
        <v>76</v>
      </c>
      <c r="L2943" t="s">
        <v>127</v>
      </c>
      <c r="M2943" t="s">
        <v>8573</v>
      </c>
      <c r="N2943" t="s">
        <v>2383</v>
      </c>
      <c r="O2943" t="s">
        <v>98</v>
      </c>
      <c r="Q2943" t="s">
        <v>358</v>
      </c>
      <c r="R2943" t="s">
        <v>134</v>
      </c>
      <c r="S2943">
        <v>5300340667</v>
      </c>
      <c r="T2943" t="s">
        <v>1355</v>
      </c>
      <c r="U2943" t="s">
        <v>56</v>
      </c>
      <c r="V2943">
        <v>18.907083499999999</v>
      </c>
      <c r="W2943">
        <v>-70.743387600000005</v>
      </c>
      <c r="X2943" t="s">
        <v>82</v>
      </c>
      <c r="Y2943" t="s">
        <v>82</v>
      </c>
      <c r="Z2943" t="s">
        <v>166</v>
      </c>
      <c r="AA2943" t="s">
        <v>155</v>
      </c>
      <c r="AC2943" t="s">
        <v>60</v>
      </c>
      <c r="AD2943" t="s">
        <v>156</v>
      </c>
      <c r="AE2943" t="s">
        <v>176</v>
      </c>
      <c r="AF2943" t="s">
        <v>63</v>
      </c>
      <c r="AG2943" t="s">
        <v>64</v>
      </c>
      <c r="AH2943" t="s">
        <v>5504</v>
      </c>
      <c r="AI2943" t="s">
        <v>143</v>
      </c>
      <c r="AJ2943">
        <v>1</v>
      </c>
      <c r="AK2943" t="s">
        <v>5711</v>
      </c>
      <c r="AL2943">
        <v>5</v>
      </c>
      <c r="AM2943">
        <v>2</v>
      </c>
      <c r="AN2943" t="s">
        <v>60</v>
      </c>
      <c r="AT2943" s="1">
        <v>43400</v>
      </c>
      <c r="AU2943" t="s">
        <v>13548</v>
      </c>
      <c r="AW2943" t="s">
        <v>71</v>
      </c>
      <c r="AX2943" t="s">
        <v>72</v>
      </c>
    </row>
    <row r="2944" spans="1:50" hidden="1" x14ac:dyDescent="0.25">
      <c r="A2944" t="str">
        <f>INDEX('Community ID'!B:B,MATCH(M2944,'Community ID'!A:A,0))</f>
        <v>Barrio Las Flores</v>
      </c>
      <c r="B2944" t="str">
        <f>INDEX('Community ID'!$K:$K,MATCH('Environmental Data'!$N2944,'Community ID'!J:J,0))</f>
        <v>Constanza</v>
      </c>
      <c r="D2944" t="s">
        <v>8696</v>
      </c>
      <c r="F2944" t="s">
        <v>1260</v>
      </c>
      <c r="G2944" t="s">
        <v>173</v>
      </c>
      <c r="H2944" s="1">
        <v>14290</v>
      </c>
      <c r="I2944">
        <v>82</v>
      </c>
      <c r="K2944" t="s">
        <v>76</v>
      </c>
      <c r="M2944" t="s">
        <v>8697</v>
      </c>
      <c r="N2944" t="s">
        <v>97</v>
      </c>
      <c r="O2944" t="s">
        <v>8698</v>
      </c>
      <c r="Q2944" t="s">
        <v>134</v>
      </c>
      <c r="S2944">
        <v>5310523391</v>
      </c>
      <c r="T2944" t="s">
        <v>6658</v>
      </c>
      <c r="U2944" t="s">
        <v>56</v>
      </c>
      <c r="V2944">
        <v>18.913068299999999</v>
      </c>
      <c r="W2944">
        <v>-70.745503299999996</v>
      </c>
      <c r="X2944" t="s">
        <v>82</v>
      </c>
      <c r="Y2944" t="s">
        <v>82</v>
      </c>
      <c r="Z2944" t="s">
        <v>58</v>
      </c>
      <c r="AA2944" t="s">
        <v>155</v>
      </c>
      <c r="AC2944" t="s">
        <v>60</v>
      </c>
      <c r="AD2944" t="s">
        <v>156</v>
      </c>
      <c r="AE2944" t="s">
        <v>157</v>
      </c>
      <c r="AF2944" t="s">
        <v>111</v>
      </c>
      <c r="AG2944" t="s">
        <v>135</v>
      </c>
      <c r="AH2944" t="s">
        <v>8699</v>
      </c>
      <c r="AI2944" t="s">
        <v>6149</v>
      </c>
      <c r="AJ2944">
        <v>2</v>
      </c>
      <c r="AK2944" t="s">
        <v>66</v>
      </c>
      <c r="AL2944">
        <v>1</v>
      </c>
      <c r="AM2944">
        <v>0</v>
      </c>
      <c r="AN2944" t="s">
        <v>60</v>
      </c>
      <c r="AT2944" s="1">
        <v>43399</v>
      </c>
      <c r="AU2944" t="s">
        <v>13549</v>
      </c>
      <c r="AW2944" t="s">
        <v>71</v>
      </c>
      <c r="AX2944" t="s">
        <v>72</v>
      </c>
    </row>
    <row r="2945" spans="1:50" hidden="1" x14ac:dyDescent="0.25">
      <c r="A2945" t="str">
        <f>INDEX('Community ID'!B:B,MATCH(M2945,'Community ID'!A:A,0))</f>
        <v>Los Peinados</v>
      </c>
      <c r="B2945" t="str">
        <f>INDEX('Community ID'!$K:$K,MATCH('Environmental Data'!$N2945,'Community ID'!J:J,0))</f>
        <v>Constanza</v>
      </c>
      <c r="D2945" t="s">
        <v>8700</v>
      </c>
      <c r="G2945" t="s">
        <v>151</v>
      </c>
      <c r="H2945" s="1">
        <v>33746</v>
      </c>
      <c r="I2945">
        <v>29</v>
      </c>
      <c r="J2945">
        <v>8296330355</v>
      </c>
      <c r="K2945" t="s">
        <v>132</v>
      </c>
      <c r="L2945" t="s">
        <v>4408</v>
      </c>
      <c r="M2945" t="s">
        <v>8701</v>
      </c>
      <c r="N2945" t="s">
        <v>97</v>
      </c>
      <c r="O2945" t="s">
        <v>98</v>
      </c>
      <c r="S2945">
        <v>40222479277</v>
      </c>
      <c r="T2945" t="s">
        <v>8356</v>
      </c>
      <c r="U2945" t="s">
        <v>56</v>
      </c>
      <c r="V2945">
        <v>18.911743000000001</v>
      </c>
      <c r="W2945">
        <v>-70.745217400000001</v>
      </c>
      <c r="X2945" t="s">
        <v>82</v>
      </c>
      <c r="Y2945" t="s">
        <v>82</v>
      </c>
      <c r="Z2945" t="s">
        <v>83</v>
      </c>
      <c r="AA2945" t="s">
        <v>155</v>
      </c>
      <c r="AC2945" t="s">
        <v>60</v>
      </c>
      <c r="AD2945" t="s">
        <v>181</v>
      </c>
      <c r="AE2945" t="s">
        <v>176</v>
      </c>
      <c r="AF2945" t="s">
        <v>111</v>
      </c>
      <c r="AG2945" t="s">
        <v>135</v>
      </c>
      <c r="AH2945" t="s">
        <v>135</v>
      </c>
      <c r="AI2945" t="s">
        <v>5449</v>
      </c>
      <c r="AJ2945">
        <v>1</v>
      </c>
      <c r="AK2945" t="s">
        <v>8358</v>
      </c>
      <c r="AL2945">
        <v>2</v>
      </c>
      <c r="AM2945">
        <v>0</v>
      </c>
      <c r="AN2945" t="s">
        <v>60</v>
      </c>
      <c r="AT2945" s="1">
        <v>43399</v>
      </c>
      <c r="AU2945" t="s">
        <v>13550</v>
      </c>
      <c r="AW2945" t="s">
        <v>71</v>
      </c>
      <c r="AX2945" t="s">
        <v>72</v>
      </c>
    </row>
    <row r="2946" spans="1:50" hidden="1" x14ac:dyDescent="0.25">
      <c r="A2946" t="str">
        <f>INDEX('Community ID'!B:B,MATCH(M2946,'Community ID'!A:A,0))</f>
        <v>Los Peinados</v>
      </c>
      <c r="B2946" t="str">
        <f>INDEX('Community ID'!$K:$K,MATCH('Environmental Data'!$N2946,'Community ID'!J:J,0))</f>
        <v>Constanza</v>
      </c>
      <c r="D2946" t="s">
        <v>8702</v>
      </c>
      <c r="G2946" t="s">
        <v>173</v>
      </c>
      <c r="H2946" s="1">
        <v>26637</v>
      </c>
      <c r="I2946">
        <v>49</v>
      </c>
      <c r="J2946">
        <v>8093527978</v>
      </c>
      <c r="K2946" t="s">
        <v>76</v>
      </c>
      <c r="L2946" t="s">
        <v>127</v>
      </c>
      <c r="M2946" t="s">
        <v>8701</v>
      </c>
      <c r="N2946" t="s">
        <v>97</v>
      </c>
      <c r="O2946" t="s">
        <v>98</v>
      </c>
      <c r="Q2946" t="s">
        <v>134</v>
      </c>
      <c r="R2946" t="s">
        <v>134</v>
      </c>
      <c r="S2946">
        <v>53172886</v>
      </c>
      <c r="T2946" t="s">
        <v>8356</v>
      </c>
      <c r="U2946" t="s">
        <v>56</v>
      </c>
      <c r="V2946">
        <v>18.911702699999999</v>
      </c>
      <c r="W2946">
        <v>-70.745182499999999</v>
      </c>
      <c r="X2946" t="s">
        <v>82</v>
      </c>
      <c r="Y2946" t="s">
        <v>82</v>
      </c>
      <c r="Z2946" t="s">
        <v>83</v>
      </c>
      <c r="AA2946" t="s">
        <v>155</v>
      </c>
      <c r="AC2946" t="s">
        <v>60</v>
      </c>
      <c r="AD2946" t="s">
        <v>181</v>
      </c>
      <c r="AE2946" t="s">
        <v>176</v>
      </c>
      <c r="AF2946" t="s">
        <v>111</v>
      </c>
      <c r="AG2946" t="s">
        <v>135</v>
      </c>
      <c r="AH2946" t="s">
        <v>135</v>
      </c>
      <c r="AI2946" t="s">
        <v>8703</v>
      </c>
      <c r="AJ2946">
        <v>1</v>
      </c>
      <c r="AK2946" t="s">
        <v>8358</v>
      </c>
      <c r="AL2946">
        <v>2</v>
      </c>
      <c r="AM2946">
        <v>0</v>
      </c>
      <c r="AN2946" t="s">
        <v>60</v>
      </c>
      <c r="AT2946" s="1">
        <v>43399</v>
      </c>
      <c r="AU2946" t="s">
        <v>13551</v>
      </c>
      <c r="AW2946" t="s">
        <v>71</v>
      </c>
      <c r="AX2946" t="s">
        <v>72</v>
      </c>
    </row>
    <row r="2947" spans="1:50" hidden="1" x14ac:dyDescent="0.25">
      <c r="A2947" t="str">
        <f>INDEX('Community ID'!B:B,MATCH(M2947,'Community ID'!A:A,0))</f>
        <v>Los Peinados</v>
      </c>
      <c r="B2947" t="str">
        <f>INDEX('Community ID'!$K:$K,MATCH('Environmental Data'!$N2947,'Community ID'!J:J,0))</f>
        <v>Constanza</v>
      </c>
      <c r="D2947" t="s">
        <v>8704</v>
      </c>
      <c r="F2947" t="s">
        <v>3281</v>
      </c>
      <c r="G2947" t="s">
        <v>151</v>
      </c>
      <c r="H2947" s="1">
        <v>31579</v>
      </c>
      <c r="I2947">
        <v>35</v>
      </c>
      <c r="J2947">
        <v>8292739570</v>
      </c>
      <c r="K2947" t="s">
        <v>201</v>
      </c>
      <c r="L2947" t="s">
        <v>332</v>
      </c>
      <c r="M2947" t="s">
        <v>8701</v>
      </c>
      <c r="N2947" t="s">
        <v>97</v>
      </c>
      <c r="O2947" t="s">
        <v>98</v>
      </c>
      <c r="S2947">
        <v>5300415980</v>
      </c>
      <c r="T2947" t="s">
        <v>8356</v>
      </c>
      <c r="U2947" t="s">
        <v>56</v>
      </c>
      <c r="V2947">
        <v>18.911641100000001</v>
      </c>
      <c r="W2947">
        <v>-70.745334799999995</v>
      </c>
      <c r="X2947" t="s">
        <v>82</v>
      </c>
      <c r="Y2947" t="s">
        <v>82</v>
      </c>
      <c r="Z2947" t="s">
        <v>83</v>
      </c>
      <c r="AA2947" t="s">
        <v>155</v>
      </c>
      <c r="AC2947" t="s">
        <v>60</v>
      </c>
      <c r="AD2947" t="s">
        <v>181</v>
      </c>
      <c r="AE2947" t="s">
        <v>157</v>
      </c>
      <c r="AF2947" t="s">
        <v>111</v>
      </c>
      <c r="AG2947" t="s">
        <v>135</v>
      </c>
      <c r="AH2947" t="s">
        <v>101</v>
      </c>
      <c r="AI2947" t="s">
        <v>7702</v>
      </c>
      <c r="AJ2947">
        <v>1</v>
      </c>
      <c r="AK2947" t="s">
        <v>8358</v>
      </c>
      <c r="AL2947">
        <v>5</v>
      </c>
      <c r="AM2947">
        <v>0</v>
      </c>
      <c r="AN2947" t="s">
        <v>61</v>
      </c>
      <c r="AT2947" s="1">
        <v>43399</v>
      </c>
      <c r="AU2947" t="s">
        <v>13552</v>
      </c>
      <c r="AW2947" t="s">
        <v>71</v>
      </c>
      <c r="AX2947" t="s">
        <v>72</v>
      </c>
    </row>
    <row r="2948" spans="1:50" hidden="1" x14ac:dyDescent="0.25">
      <c r="A2948" t="str">
        <f>INDEX('Community ID'!B:B,MATCH(M2948,'Community ID'!A:A,0))</f>
        <v>Los Peinados</v>
      </c>
      <c r="B2948" t="str">
        <f>INDEX('Community ID'!$K:$K,MATCH('Environmental Data'!$N2948,'Community ID'!J:J,0))</f>
        <v>Constanza</v>
      </c>
      <c r="D2948" t="s">
        <v>8705</v>
      </c>
      <c r="G2948" t="s">
        <v>173</v>
      </c>
      <c r="H2948" s="1">
        <v>20835</v>
      </c>
      <c r="I2948">
        <v>64</v>
      </c>
      <c r="K2948" t="s">
        <v>76</v>
      </c>
      <c r="L2948" t="s">
        <v>8706</v>
      </c>
      <c r="M2948" t="s">
        <v>8701</v>
      </c>
      <c r="N2948" t="s">
        <v>97</v>
      </c>
      <c r="O2948" t="s">
        <v>98</v>
      </c>
      <c r="T2948" t="s">
        <v>8356</v>
      </c>
      <c r="U2948" t="s">
        <v>56</v>
      </c>
      <c r="V2948">
        <v>18.911926600000001</v>
      </c>
      <c r="W2948">
        <v>-70.745465699999997</v>
      </c>
      <c r="X2948" t="s">
        <v>82</v>
      </c>
      <c r="Y2948" t="s">
        <v>82</v>
      </c>
      <c r="Z2948" t="s">
        <v>83</v>
      </c>
      <c r="AA2948" t="s">
        <v>155</v>
      </c>
      <c r="AC2948" t="s">
        <v>60</v>
      </c>
      <c r="AD2948" t="s">
        <v>181</v>
      </c>
      <c r="AE2948" t="s">
        <v>176</v>
      </c>
      <c r="AF2948" t="s">
        <v>63</v>
      </c>
      <c r="AG2948" t="s">
        <v>135</v>
      </c>
      <c r="AH2948" t="s">
        <v>101</v>
      </c>
      <c r="AI2948" t="s">
        <v>8384</v>
      </c>
      <c r="AJ2948">
        <v>1</v>
      </c>
      <c r="AK2948" t="s">
        <v>8358</v>
      </c>
      <c r="AL2948">
        <v>5</v>
      </c>
      <c r="AM2948">
        <v>0</v>
      </c>
      <c r="AN2948" t="s">
        <v>61</v>
      </c>
      <c r="AT2948" s="1">
        <v>43399</v>
      </c>
      <c r="AU2948" t="s">
        <v>13553</v>
      </c>
      <c r="AW2948" t="s">
        <v>71</v>
      </c>
      <c r="AX2948" t="s">
        <v>72</v>
      </c>
    </row>
    <row r="2949" spans="1:50" hidden="1" x14ac:dyDescent="0.25">
      <c r="A2949" t="str">
        <f>INDEX('Community ID'!B:B,MATCH(M2949,'Community ID'!A:A,0))</f>
        <v>Los Peinados</v>
      </c>
      <c r="B2949" t="str">
        <f>INDEX('Community ID'!$K:$K,MATCH('Environmental Data'!$N2949,'Community ID'!J:J,0))</f>
        <v>Constanza</v>
      </c>
      <c r="D2949" t="s">
        <v>8707</v>
      </c>
      <c r="G2949" t="s">
        <v>173</v>
      </c>
      <c r="H2949" s="1">
        <v>22813</v>
      </c>
      <c r="I2949">
        <v>59</v>
      </c>
      <c r="K2949" t="s">
        <v>76</v>
      </c>
      <c r="L2949" t="s">
        <v>127</v>
      </c>
      <c r="M2949" t="s">
        <v>8701</v>
      </c>
      <c r="N2949" t="s">
        <v>97</v>
      </c>
      <c r="O2949" t="s">
        <v>98</v>
      </c>
      <c r="Q2949" t="s">
        <v>134</v>
      </c>
      <c r="R2949" t="s">
        <v>134</v>
      </c>
      <c r="T2949" t="s">
        <v>8356</v>
      </c>
      <c r="U2949" t="s">
        <v>56</v>
      </c>
      <c r="V2949">
        <v>18.912101100000001</v>
      </c>
      <c r="W2949">
        <v>-70.7454228</v>
      </c>
      <c r="X2949" t="s">
        <v>82</v>
      </c>
      <c r="Y2949" t="s">
        <v>82</v>
      </c>
      <c r="Z2949" t="s">
        <v>83</v>
      </c>
      <c r="AA2949" t="s">
        <v>155</v>
      </c>
      <c r="AC2949" t="s">
        <v>60</v>
      </c>
      <c r="AD2949" t="s">
        <v>156</v>
      </c>
      <c r="AE2949" t="s">
        <v>176</v>
      </c>
      <c r="AF2949" t="s">
        <v>63</v>
      </c>
      <c r="AG2949" t="s">
        <v>135</v>
      </c>
      <c r="AH2949" t="s">
        <v>101</v>
      </c>
      <c r="AI2949" t="s">
        <v>8384</v>
      </c>
      <c r="AJ2949">
        <v>1</v>
      </c>
      <c r="AK2949" t="s">
        <v>8358</v>
      </c>
      <c r="AL2949">
        <v>5</v>
      </c>
      <c r="AM2949">
        <v>0</v>
      </c>
      <c r="AN2949" t="s">
        <v>60</v>
      </c>
      <c r="AT2949" s="1">
        <v>43399</v>
      </c>
      <c r="AU2949" t="s">
        <v>13554</v>
      </c>
      <c r="AW2949" t="s">
        <v>71</v>
      </c>
      <c r="AX2949" t="s">
        <v>72</v>
      </c>
    </row>
    <row r="2950" spans="1:50" hidden="1" x14ac:dyDescent="0.25">
      <c r="A2950" t="str">
        <f>INDEX('Community ID'!B:B,MATCH(M2950,'Community ID'!A:A,0))</f>
        <v>Los Peinados</v>
      </c>
      <c r="B2950" t="str">
        <f>INDEX('Community ID'!$K:$K,MATCH('Environmental Data'!$N2950,'Community ID'!J:J,0))</f>
        <v>Constanza</v>
      </c>
      <c r="D2950" t="s">
        <v>8708</v>
      </c>
      <c r="G2950" t="s">
        <v>173</v>
      </c>
      <c r="H2950" s="1">
        <v>34272</v>
      </c>
      <c r="I2950">
        <v>28</v>
      </c>
      <c r="J2950">
        <v>8098128811</v>
      </c>
      <c r="K2950" t="s">
        <v>117</v>
      </c>
      <c r="L2950" t="s">
        <v>118</v>
      </c>
      <c r="M2950" t="s">
        <v>8701</v>
      </c>
      <c r="N2950" t="s">
        <v>97</v>
      </c>
      <c r="O2950" t="s">
        <v>98</v>
      </c>
      <c r="Q2950" t="s">
        <v>338</v>
      </c>
      <c r="R2950" t="s">
        <v>338</v>
      </c>
      <c r="S2950">
        <v>40224344453</v>
      </c>
      <c r="T2950" t="s">
        <v>8356</v>
      </c>
      <c r="U2950" t="s">
        <v>56</v>
      </c>
      <c r="V2950">
        <v>18.912243100000001</v>
      </c>
      <c r="W2950">
        <v>-70.745548200000002</v>
      </c>
      <c r="X2950" t="s">
        <v>275</v>
      </c>
      <c r="Y2950" t="s">
        <v>275</v>
      </c>
      <c r="Z2950" t="s">
        <v>83</v>
      </c>
      <c r="AA2950" t="s">
        <v>155</v>
      </c>
      <c r="AC2950" t="s">
        <v>60</v>
      </c>
      <c r="AD2950" t="s">
        <v>156</v>
      </c>
      <c r="AE2950" t="s">
        <v>176</v>
      </c>
      <c r="AF2950" t="s">
        <v>111</v>
      </c>
      <c r="AG2950" t="s">
        <v>1052</v>
      </c>
      <c r="AH2950" t="s">
        <v>101</v>
      </c>
      <c r="AI2950" t="s">
        <v>8709</v>
      </c>
      <c r="AJ2950">
        <v>1</v>
      </c>
      <c r="AK2950" t="s">
        <v>8358</v>
      </c>
      <c r="AL2950">
        <v>3</v>
      </c>
      <c r="AM2950">
        <v>1</v>
      </c>
      <c r="AN2950" t="s">
        <v>61</v>
      </c>
      <c r="AT2950" s="1">
        <v>43399</v>
      </c>
      <c r="AU2950" t="s">
        <v>13555</v>
      </c>
      <c r="AW2950" t="s">
        <v>71</v>
      </c>
      <c r="AX2950" t="s">
        <v>72</v>
      </c>
    </row>
    <row r="2951" spans="1:50" hidden="1" x14ac:dyDescent="0.25">
      <c r="A2951" t="str">
        <f>INDEX('Community ID'!B:B,MATCH(M2951,'Community ID'!A:A,0))</f>
        <v>Los Peinados</v>
      </c>
      <c r="B2951" t="str">
        <f>INDEX('Community ID'!$K:$K,MATCH('Environmental Data'!$N2951,'Community ID'!J:J,0))</f>
        <v>Constanza</v>
      </c>
      <c r="D2951" t="s">
        <v>8710</v>
      </c>
      <c r="G2951" t="s">
        <v>173</v>
      </c>
      <c r="H2951" s="1">
        <v>35919</v>
      </c>
      <c r="I2951">
        <v>23</v>
      </c>
      <c r="J2951">
        <v>8298802565</v>
      </c>
      <c r="K2951" t="s">
        <v>201</v>
      </c>
      <c r="L2951" t="s">
        <v>118</v>
      </c>
      <c r="M2951" t="s">
        <v>8701</v>
      </c>
      <c r="N2951" t="s">
        <v>97</v>
      </c>
      <c r="O2951" t="s">
        <v>98</v>
      </c>
      <c r="T2951" t="s">
        <v>8356</v>
      </c>
      <c r="U2951" t="s">
        <v>56</v>
      </c>
      <c r="V2951">
        <v>18.9120442</v>
      </c>
      <c r="W2951">
        <v>-70.745264399999996</v>
      </c>
      <c r="X2951" t="s">
        <v>82</v>
      </c>
      <c r="Y2951" t="s">
        <v>82</v>
      </c>
      <c r="Z2951" t="s">
        <v>83</v>
      </c>
      <c r="AA2951" t="s">
        <v>84</v>
      </c>
      <c r="AC2951" t="s">
        <v>60</v>
      </c>
      <c r="AD2951" t="s">
        <v>156</v>
      </c>
      <c r="AE2951" t="s">
        <v>176</v>
      </c>
      <c r="AF2951" t="s">
        <v>63</v>
      </c>
      <c r="AG2951" t="s">
        <v>135</v>
      </c>
      <c r="AH2951" t="s">
        <v>101</v>
      </c>
      <c r="AI2951" t="s">
        <v>6149</v>
      </c>
      <c r="AJ2951">
        <v>1</v>
      </c>
      <c r="AK2951" t="s">
        <v>8358</v>
      </c>
      <c r="AL2951">
        <v>2</v>
      </c>
      <c r="AM2951">
        <v>0</v>
      </c>
      <c r="AN2951" t="s">
        <v>61</v>
      </c>
      <c r="AT2951" s="1">
        <v>43399</v>
      </c>
      <c r="AU2951" t="s">
        <v>13556</v>
      </c>
      <c r="AW2951" t="s">
        <v>71</v>
      </c>
      <c r="AX2951" t="s">
        <v>72</v>
      </c>
    </row>
    <row r="2952" spans="1:50" hidden="1" x14ac:dyDescent="0.25">
      <c r="A2952" t="str">
        <f>INDEX('Community ID'!B:B,MATCH(M2952,'Community ID'!A:A,0))</f>
        <v>Los Peinados</v>
      </c>
      <c r="B2952" t="str">
        <f>INDEX('Community ID'!$K:$K,MATCH('Environmental Data'!$N2952,'Community ID'!J:J,0))</f>
        <v>Constanza</v>
      </c>
      <c r="D2952" t="s">
        <v>8711</v>
      </c>
      <c r="G2952" t="s">
        <v>173</v>
      </c>
      <c r="H2952" s="1">
        <v>32059</v>
      </c>
      <c r="I2952">
        <v>34</v>
      </c>
      <c r="J2952">
        <v>8095108328</v>
      </c>
      <c r="K2952" t="s">
        <v>76</v>
      </c>
      <c r="L2952" t="s">
        <v>127</v>
      </c>
      <c r="M2952" t="s">
        <v>8701</v>
      </c>
      <c r="N2952" t="s">
        <v>97</v>
      </c>
      <c r="O2952" t="s">
        <v>98</v>
      </c>
      <c r="S2952">
        <v>1201100532</v>
      </c>
      <c r="T2952" t="s">
        <v>8356</v>
      </c>
      <c r="U2952" t="s">
        <v>56</v>
      </c>
      <c r="V2952">
        <v>18.912407099999999</v>
      </c>
      <c r="W2952">
        <v>-70.7450805</v>
      </c>
      <c r="X2952" s="3">
        <v>44259</v>
      </c>
      <c r="Y2952" s="3">
        <v>44198</v>
      </c>
      <c r="Z2952" t="s">
        <v>83</v>
      </c>
      <c r="AA2952" t="s">
        <v>155</v>
      </c>
      <c r="AC2952" t="s">
        <v>61</v>
      </c>
      <c r="AD2952" t="s">
        <v>181</v>
      </c>
      <c r="AE2952" t="s">
        <v>176</v>
      </c>
      <c r="AF2952" t="s">
        <v>63</v>
      </c>
      <c r="AG2952" t="s">
        <v>135</v>
      </c>
      <c r="AH2952" t="s">
        <v>8712</v>
      </c>
      <c r="AI2952" t="s">
        <v>7702</v>
      </c>
      <c r="AJ2952">
        <v>1</v>
      </c>
      <c r="AK2952" t="s">
        <v>8713</v>
      </c>
      <c r="AL2952">
        <v>2</v>
      </c>
      <c r="AM2952">
        <v>0</v>
      </c>
      <c r="AN2952" t="s">
        <v>61</v>
      </c>
      <c r="AT2952" s="1">
        <v>43399</v>
      </c>
      <c r="AU2952" t="s">
        <v>13557</v>
      </c>
      <c r="AW2952" t="s">
        <v>71</v>
      </c>
      <c r="AX2952" t="s">
        <v>72</v>
      </c>
    </row>
    <row r="2953" spans="1:50" hidden="1" x14ac:dyDescent="0.25">
      <c r="A2953" t="str">
        <f>INDEX('Community ID'!B:B,MATCH(M2953,'Community ID'!A:A,0))</f>
        <v>El Chorro</v>
      </c>
      <c r="B2953" t="str">
        <f>INDEX('Community ID'!$K:$K,MATCH('Environmental Data'!$N2953,'Community ID'!J:J,0))</f>
        <v>Constanza</v>
      </c>
      <c r="D2953" t="s">
        <v>8714</v>
      </c>
      <c r="G2953" t="s">
        <v>173</v>
      </c>
      <c r="K2953" t="s">
        <v>201</v>
      </c>
      <c r="L2953" t="s">
        <v>127</v>
      </c>
      <c r="M2953" t="s">
        <v>5326</v>
      </c>
      <c r="N2953" t="s">
        <v>97</v>
      </c>
      <c r="O2953" t="s">
        <v>53</v>
      </c>
      <c r="Q2953" t="s">
        <v>438</v>
      </c>
      <c r="R2953" t="s">
        <v>438</v>
      </c>
      <c r="T2953" t="s">
        <v>8404</v>
      </c>
      <c r="U2953" t="s">
        <v>56</v>
      </c>
      <c r="V2953">
        <v>18.903719599999999</v>
      </c>
      <c r="W2953">
        <v>-70.751790799999995</v>
      </c>
      <c r="X2953" t="s">
        <v>82</v>
      </c>
      <c r="Y2953" t="s">
        <v>82</v>
      </c>
      <c r="Z2953" t="s">
        <v>58</v>
      </c>
      <c r="AA2953" t="s">
        <v>84</v>
      </c>
      <c r="AC2953" t="s">
        <v>60</v>
      </c>
      <c r="AD2953" t="s">
        <v>156</v>
      </c>
      <c r="AE2953" t="s">
        <v>157</v>
      </c>
      <c r="AF2953" t="s">
        <v>63</v>
      </c>
      <c r="AG2953" t="s">
        <v>135</v>
      </c>
      <c r="AH2953" t="s">
        <v>135</v>
      </c>
      <c r="AI2953" t="s">
        <v>5343</v>
      </c>
      <c r="AJ2953">
        <v>1</v>
      </c>
      <c r="AK2953" t="s">
        <v>326</v>
      </c>
      <c r="AL2953">
        <v>4</v>
      </c>
      <c r="AM2953">
        <v>0</v>
      </c>
      <c r="AN2953" t="s">
        <v>61</v>
      </c>
      <c r="AT2953" s="1">
        <v>43397</v>
      </c>
      <c r="AU2953" t="s">
        <v>13558</v>
      </c>
      <c r="AW2953" t="s">
        <v>71</v>
      </c>
      <c r="AX2953" t="s">
        <v>72</v>
      </c>
    </row>
    <row r="2954" spans="1:50" hidden="1" x14ac:dyDescent="0.25">
      <c r="A2954" t="str">
        <f>INDEX('Community ID'!B:B,MATCH(M2954,'Community ID'!A:A,0))</f>
        <v>El Chorro</v>
      </c>
      <c r="B2954" t="str">
        <f>INDEX('Community ID'!$K:$K,MATCH('Environmental Data'!$N2954,'Community ID'!J:J,0))</f>
        <v>Constanza</v>
      </c>
      <c r="D2954" t="s">
        <v>8715</v>
      </c>
      <c r="G2954" t="s">
        <v>173</v>
      </c>
      <c r="K2954" t="s">
        <v>76</v>
      </c>
      <c r="L2954" t="s">
        <v>8716</v>
      </c>
      <c r="M2954" t="s">
        <v>5326</v>
      </c>
      <c r="N2954" t="s">
        <v>97</v>
      </c>
      <c r="O2954" t="s">
        <v>80</v>
      </c>
      <c r="Q2954" t="s">
        <v>438</v>
      </c>
      <c r="R2954" t="s">
        <v>438</v>
      </c>
      <c r="T2954" t="s">
        <v>8404</v>
      </c>
      <c r="U2954" t="s">
        <v>56</v>
      </c>
      <c r="V2954">
        <v>18.903717400000001</v>
      </c>
      <c r="W2954">
        <v>-70.751789900000006</v>
      </c>
      <c r="X2954" t="s">
        <v>82</v>
      </c>
      <c r="Y2954" t="s">
        <v>82</v>
      </c>
      <c r="Z2954" t="s">
        <v>58</v>
      </c>
      <c r="AA2954" t="s">
        <v>155</v>
      </c>
      <c r="AC2954" t="s">
        <v>60</v>
      </c>
      <c r="AD2954" t="s">
        <v>156</v>
      </c>
      <c r="AE2954" t="s">
        <v>176</v>
      </c>
      <c r="AF2954" t="s">
        <v>111</v>
      </c>
      <c r="AG2954" t="s">
        <v>135</v>
      </c>
      <c r="AH2954" t="s">
        <v>135</v>
      </c>
      <c r="AI2954" t="s">
        <v>8717</v>
      </c>
      <c r="AJ2954">
        <v>1</v>
      </c>
      <c r="AK2954" t="s">
        <v>326</v>
      </c>
      <c r="AL2954">
        <v>3</v>
      </c>
      <c r="AM2954">
        <v>1</v>
      </c>
      <c r="AN2954" t="s">
        <v>60</v>
      </c>
      <c r="AT2954" s="1">
        <v>43397</v>
      </c>
      <c r="AU2954" t="s">
        <v>13559</v>
      </c>
      <c r="AW2954" t="s">
        <v>71</v>
      </c>
      <c r="AX2954" t="s">
        <v>72</v>
      </c>
    </row>
    <row r="2955" spans="1:50" hidden="1" x14ac:dyDescent="0.25">
      <c r="A2955" t="str">
        <f>INDEX('Community ID'!B:B,MATCH(M2955,'Community ID'!A:A,0))</f>
        <v>El Chorro</v>
      </c>
      <c r="B2955" t="str">
        <f>INDEX('Community ID'!$K:$K,MATCH('Environmental Data'!$N2955,'Community ID'!J:J,0))</f>
        <v>Constanza</v>
      </c>
      <c r="D2955" t="s">
        <v>8718</v>
      </c>
      <c r="G2955" t="s">
        <v>173</v>
      </c>
      <c r="K2955" t="s">
        <v>201</v>
      </c>
      <c r="L2955" t="s">
        <v>247</v>
      </c>
      <c r="M2955" t="s">
        <v>5326</v>
      </c>
      <c r="N2955" t="s">
        <v>97</v>
      </c>
      <c r="O2955" t="s">
        <v>53</v>
      </c>
      <c r="Q2955" t="s">
        <v>438</v>
      </c>
      <c r="R2955" t="s">
        <v>394</v>
      </c>
      <c r="T2955" t="s">
        <v>8404</v>
      </c>
      <c r="U2955" t="s">
        <v>56</v>
      </c>
      <c r="V2955">
        <v>18.903719599999999</v>
      </c>
      <c r="W2955">
        <v>-70.751790799999995</v>
      </c>
      <c r="X2955" s="3">
        <v>44326</v>
      </c>
      <c r="Y2955" s="3">
        <v>44326</v>
      </c>
      <c r="Z2955" t="s">
        <v>58</v>
      </c>
      <c r="AA2955" t="s">
        <v>155</v>
      </c>
      <c r="AC2955" t="s">
        <v>60</v>
      </c>
      <c r="AD2955" t="s">
        <v>156</v>
      </c>
      <c r="AE2955" t="s">
        <v>176</v>
      </c>
      <c r="AF2955" t="s">
        <v>111</v>
      </c>
      <c r="AG2955" t="s">
        <v>135</v>
      </c>
      <c r="AH2955" t="s">
        <v>135</v>
      </c>
      <c r="AI2955" t="s">
        <v>8397</v>
      </c>
      <c r="AJ2955">
        <v>1</v>
      </c>
      <c r="AK2955" t="s">
        <v>326</v>
      </c>
      <c r="AL2955">
        <v>5</v>
      </c>
      <c r="AM2955">
        <v>2</v>
      </c>
      <c r="AN2955" t="s">
        <v>61</v>
      </c>
      <c r="AT2955" s="1">
        <v>43397</v>
      </c>
      <c r="AU2955" t="s">
        <v>13560</v>
      </c>
      <c r="AW2955" t="s">
        <v>71</v>
      </c>
      <c r="AX2955" t="s">
        <v>72</v>
      </c>
    </row>
    <row r="2956" spans="1:50" hidden="1" x14ac:dyDescent="0.25">
      <c r="A2956" t="str">
        <f>INDEX('Community ID'!B:B,MATCH(M2956,'Community ID'!A:A,0))</f>
        <v>El Chorro</v>
      </c>
      <c r="B2956" t="str">
        <f>INDEX('Community ID'!$K:$K,MATCH('Environmental Data'!$N2956,'Community ID'!J:J,0))</f>
        <v>Constanza</v>
      </c>
      <c r="D2956" t="s">
        <v>8719</v>
      </c>
      <c r="G2956" t="s">
        <v>173</v>
      </c>
      <c r="H2956" s="1">
        <v>33046</v>
      </c>
      <c r="I2956">
        <v>31</v>
      </c>
      <c r="K2956" t="s">
        <v>117</v>
      </c>
      <c r="L2956" t="s">
        <v>570</v>
      </c>
      <c r="M2956" t="s">
        <v>5326</v>
      </c>
      <c r="N2956" t="s">
        <v>97</v>
      </c>
      <c r="O2956" t="s">
        <v>53</v>
      </c>
      <c r="Q2956" t="s">
        <v>438</v>
      </c>
      <c r="R2956" t="s">
        <v>394</v>
      </c>
      <c r="T2956" t="s">
        <v>8404</v>
      </c>
      <c r="U2956" t="s">
        <v>56</v>
      </c>
      <c r="V2956">
        <v>18.903719599999999</v>
      </c>
      <c r="W2956">
        <v>-70.751790799999995</v>
      </c>
      <c r="X2956" t="s">
        <v>82</v>
      </c>
      <c r="Y2956" t="s">
        <v>82</v>
      </c>
      <c r="Z2956" t="s">
        <v>58</v>
      </c>
      <c r="AA2956" t="s">
        <v>155</v>
      </c>
      <c r="AC2956" t="s">
        <v>60</v>
      </c>
      <c r="AD2956" t="s">
        <v>156</v>
      </c>
      <c r="AE2956" t="s">
        <v>157</v>
      </c>
      <c r="AF2956" t="s">
        <v>63</v>
      </c>
      <c r="AG2956" t="s">
        <v>135</v>
      </c>
      <c r="AH2956" t="s">
        <v>101</v>
      </c>
      <c r="AI2956" t="s">
        <v>8397</v>
      </c>
      <c r="AJ2956">
        <v>1</v>
      </c>
      <c r="AK2956" t="s">
        <v>326</v>
      </c>
      <c r="AL2956">
        <v>2</v>
      </c>
      <c r="AM2956">
        <v>0</v>
      </c>
      <c r="AN2956" t="s">
        <v>61</v>
      </c>
      <c r="AT2956" s="1">
        <v>43397</v>
      </c>
      <c r="AU2956" t="s">
        <v>13561</v>
      </c>
      <c r="AW2956" t="s">
        <v>71</v>
      </c>
      <c r="AX2956" t="s">
        <v>72</v>
      </c>
    </row>
    <row r="2957" spans="1:50" hidden="1" x14ac:dyDescent="0.25">
      <c r="A2957" t="str">
        <f>INDEX('Community ID'!B:B,MATCH(M2957,'Community ID'!A:A,0))</f>
        <v>El Chorro</v>
      </c>
      <c r="B2957" t="str">
        <f>INDEX('Community ID'!$K:$K,MATCH('Environmental Data'!$N2957,'Community ID'!J:J,0))</f>
        <v>Constanza</v>
      </c>
      <c r="D2957" t="s">
        <v>8729</v>
      </c>
      <c r="G2957" t="s">
        <v>151</v>
      </c>
      <c r="H2957" s="1">
        <v>27757</v>
      </c>
      <c r="I2957">
        <v>46</v>
      </c>
      <c r="K2957" t="s">
        <v>76</v>
      </c>
      <c r="L2957" t="s">
        <v>247</v>
      </c>
      <c r="M2957" t="s">
        <v>5326</v>
      </c>
      <c r="N2957" t="s">
        <v>97</v>
      </c>
      <c r="O2957" t="s">
        <v>53</v>
      </c>
      <c r="Q2957" t="s">
        <v>438</v>
      </c>
      <c r="R2957" t="s">
        <v>438</v>
      </c>
      <c r="T2957" t="s">
        <v>8404</v>
      </c>
      <c r="U2957" t="s">
        <v>56</v>
      </c>
      <c r="V2957">
        <v>18.901326699999998</v>
      </c>
      <c r="W2957">
        <v>-70.7554351</v>
      </c>
      <c r="X2957" t="s">
        <v>82</v>
      </c>
      <c r="Y2957" s="3">
        <v>44326</v>
      </c>
      <c r="Z2957" t="s">
        <v>58</v>
      </c>
      <c r="AA2957" t="s">
        <v>155</v>
      </c>
      <c r="AC2957" t="s">
        <v>60</v>
      </c>
      <c r="AD2957" t="s">
        <v>156</v>
      </c>
      <c r="AE2957" t="s">
        <v>157</v>
      </c>
      <c r="AF2957" t="s">
        <v>111</v>
      </c>
      <c r="AG2957" t="s">
        <v>135</v>
      </c>
      <c r="AH2957" t="s">
        <v>135</v>
      </c>
      <c r="AI2957" t="s">
        <v>5343</v>
      </c>
      <c r="AJ2957">
        <v>1</v>
      </c>
      <c r="AK2957" t="s">
        <v>326</v>
      </c>
      <c r="AL2957">
        <v>2</v>
      </c>
      <c r="AM2957">
        <v>0</v>
      </c>
      <c r="AN2957" t="s">
        <v>61</v>
      </c>
      <c r="AT2957" s="1">
        <v>43397</v>
      </c>
      <c r="AU2957" t="s">
        <v>13562</v>
      </c>
      <c r="AW2957" t="s">
        <v>71</v>
      </c>
      <c r="AX2957" t="s">
        <v>72</v>
      </c>
    </row>
    <row r="2958" spans="1:50" hidden="1" x14ac:dyDescent="0.25">
      <c r="A2958" t="str">
        <f>INDEX('Community ID'!B:B,MATCH(M2958,'Community ID'!A:A,0))</f>
        <v>El Chorro</v>
      </c>
      <c r="B2958" t="str">
        <f>INDEX('Community ID'!$K:$K,MATCH('Environmental Data'!$N2958,'Community ID'!J:J,0))</f>
        <v>Constanza</v>
      </c>
      <c r="D2958" t="s">
        <v>8720</v>
      </c>
      <c r="H2958" s="1">
        <v>23605</v>
      </c>
      <c r="I2958">
        <v>57</v>
      </c>
      <c r="K2958" t="s">
        <v>76</v>
      </c>
      <c r="M2958" t="s">
        <v>5510</v>
      </c>
      <c r="N2958" t="s">
        <v>79</v>
      </c>
      <c r="O2958" t="s">
        <v>147</v>
      </c>
      <c r="T2958" t="s">
        <v>7771</v>
      </c>
      <c r="U2958" t="s">
        <v>56</v>
      </c>
      <c r="V2958">
        <v>18.902949756028899</v>
      </c>
      <c r="W2958">
        <v>-70.758597962624094</v>
      </c>
      <c r="X2958" t="s">
        <v>82</v>
      </c>
      <c r="Y2958" t="s">
        <v>82</v>
      </c>
      <c r="Z2958" t="s">
        <v>58</v>
      </c>
      <c r="AA2958" t="s">
        <v>155</v>
      </c>
      <c r="AC2958" t="s">
        <v>60</v>
      </c>
      <c r="AD2958" t="s">
        <v>156</v>
      </c>
      <c r="AE2958" t="s">
        <v>157</v>
      </c>
      <c r="AF2958" t="s">
        <v>395</v>
      </c>
      <c r="AG2958" t="s">
        <v>621</v>
      </c>
      <c r="AH2958" t="s">
        <v>621</v>
      </c>
      <c r="AI2958" t="s">
        <v>8397</v>
      </c>
      <c r="AJ2958">
        <v>1</v>
      </c>
      <c r="AK2958" t="s">
        <v>8399</v>
      </c>
      <c r="AL2958">
        <v>8</v>
      </c>
      <c r="AM2958">
        <v>3</v>
      </c>
      <c r="AN2958" t="s">
        <v>60</v>
      </c>
      <c r="AT2958" s="1">
        <v>43397</v>
      </c>
      <c r="AU2958" t="s">
        <v>13563</v>
      </c>
      <c r="AW2958" t="s">
        <v>71</v>
      </c>
      <c r="AX2958" t="s">
        <v>72</v>
      </c>
    </row>
    <row r="2959" spans="1:50" hidden="1" x14ac:dyDescent="0.25">
      <c r="A2959" t="str">
        <f>INDEX('Community ID'!B:B,MATCH(M2959,'Community ID'!A:A,0))</f>
        <v>El Chorro</v>
      </c>
      <c r="B2959" t="str">
        <f>INDEX('Community ID'!$K:$K,MATCH('Environmental Data'!$N2959,'Community ID'!J:J,0))</f>
        <v>Constanza</v>
      </c>
      <c r="D2959" t="s">
        <v>8721</v>
      </c>
      <c r="G2959" t="s">
        <v>173</v>
      </c>
      <c r="H2959" s="1">
        <v>37208</v>
      </c>
      <c r="I2959">
        <v>20</v>
      </c>
      <c r="K2959" t="s">
        <v>132</v>
      </c>
      <c r="L2959" t="s">
        <v>570</v>
      </c>
      <c r="M2959" t="s">
        <v>5326</v>
      </c>
      <c r="N2959" t="s">
        <v>97</v>
      </c>
      <c r="O2959" t="s">
        <v>53</v>
      </c>
      <c r="Q2959" t="s">
        <v>438</v>
      </c>
      <c r="R2959" t="s">
        <v>438</v>
      </c>
      <c r="T2959" t="s">
        <v>7771</v>
      </c>
      <c r="U2959" t="s">
        <v>56</v>
      </c>
      <c r="V2959">
        <v>18.902946277539101</v>
      </c>
      <c r="W2959">
        <v>-70.758305518022496</v>
      </c>
      <c r="X2959" t="s">
        <v>275</v>
      </c>
      <c r="Y2959" t="s">
        <v>82</v>
      </c>
      <c r="Z2959" t="s">
        <v>58</v>
      </c>
      <c r="AA2959" t="s">
        <v>155</v>
      </c>
      <c r="AC2959" t="s">
        <v>60</v>
      </c>
      <c r="AD2959" t="s">
        <v>156</v>
      </c>
      <c r="AE2959" t="s">
        <v>176</v>
      </c>
      <c r="AF2959" t="s">
        <v>63</v>
      </c>
      <c r="AG2959" t="s">
        <v>135</v>
      </c>
      <c r="AH2959" t="s">
        <v>101</v>
      </c>
      <c r="AI2959" t="s">
        <v>8722</v>
      </c>
      <c r="AJ2959">
        <v>1</v>
      </c>
      <c r="AK2959" t="s">
        <v>326</v>
      </c>
      <c r="AL2959">
        <v>2</v>
      </c>
      <c r="AN2959" t="s">
        <v>60</v>
      </c>
      <c r="AT2959" s="1">
        <v>43397</v>
      </c>
      <c r="AU2959" t="s">
        <v>13564</v>
      </c>
      <c r="AW2959" t="s">
        <v>71</v>
      </c>
      <c r="AX2959" t="s">
        <v>72</v>
      </c>
    </row>
    <row r="2960" spans="1:50" hidden="1" x14ac:dyDescent="0.25">
      <c r="A2960" t="str">
        <f>INDEX('Community ID'!B:B,MATCH(M2960,'Community ID'!A:A,0))</f>
        <v>El Chorro</v>
      </c>
      <c r="B2960" t="str">
        <f>INDEX('Community ID'!$K:$K,MATCH('Environmental Data'!$N2960,'Community ID'!J:J,0))</f>
        <v>Constanza</v>
      </c>
      <c r="D2960" t="s">
        <v>8723</v>
      </c>
      <c r="G2960" t="s">
        <v>173</v>
      </c>
      <c r="H2960" s="1">
        <v>27344</v>
      </c>
      <c r="I2960">
        <v>47</v>
      </c>
      <c r="K2960" t="s">
        <v>76</v>
      </c>
      <c r="L2960" t="s">
        <v>247</v>
      </c>
      <c r="M2960" t="s">
        <v>5326</v>
      </c>
      <c r="N2960" t="s">
        <v>97</v>
      </c>
      <c r="O2960" t="s">
        <v>53</v>
      </c>
      <c r="Q2960" t="s">
        <v>438</v>
      </c>
      <c r="R2960" t="s">
        <v>394</v>
      </c>
      <c r="T2960" t="s">
        <v>7771</v>
      </c>
      <c r="U2960" t="s">
        <v>56</v>
      </c>
      <c r="V2960">
        <v>18.9028008515191</v>
      </c>
      <c r="W2960">
        <v>-70.758403167194402</v>
      </c>
      <c r="X2960" t="s">
        <v>82</v>
      </c>
      <c r="Y2960" s="3">
        <v>44259</v>
      </c>
      <c r="Z2960" t="s">
        <v>58</v>
      </c>
      <c r="AA2960" t="s">
        <v>155</v>
      </c>
      <c r="AC2960" t="s">
        <v>60</v>
      </c>
      <c r="AD2960" t="s">
        <v>156</v>
      </c>
      <c r="AE2960" t="s">
        <v>176</v>
      </c>
      <c r="AF2960" t="s">
        <v>63</v>
      </c>
      <c r="AG2960" t="s">
        <v>135</v>
      </c>
      <c r="AH2960" t="s">
        <v>135</v>
      </c>
      <c r="AI2960" t="s">
        <v>8724</v>
      </c>
      <c r="AJ2960">
        <v>1</v>
      </c>
      <c r="AK2960" t="s">
        <v>326</v>
      </c>
      <c r="AL2960">
        <v>2</v>
      </c>
      <c r="AN2960" t="s">
        <v>60</v>
      </c>
      <c r="AT2960" s="1">
        <v>43397</v>
      </c>
      <c r="AU2960" t="s">
        <v>13565</v>
      </c>
      <c r="AW2960" t="s">
        <v>71</v>
      </c>
      <c r="AX2960" t="s">
        <v>72</v>
      </c>
    </row>
    <row r="2961" spans="1:50" hidden="1" x14ac:dyDescent="0.25">
      <c r="A2961" t="str">
        <f>INDEX('Community ID'!B:B,MATCH(M2961,'Community ID'!A:A,0))</f>
        <v>El Chorro</v>
      </c>
      <c r="B2961" t="str">
        <f>INDEX('Community ID'!$K:$K,MATCH('Environmental Data'!$N2961,'Community ID'!J:J,0))</f>
        <v>Constanza</v>
      </c>
      <c r="D2961" t="s">
        <v>8725</v>
      </c>
      <c r="F2961" t="s">
        <v>8726</v>
      </c>
      <c r="G2961" t="s">
        <v>173</v>
      </c>
      <c r="H2961" s="1">
        <v>37212</v>
      </c>
      <c r="I2961">
        <v>20</v>
      </c>
      <c r="K2961" t="s">
        <v>132</v>
      </c>
      <c r="L2961" t="s">
        <v>570</v>
      </c>
      <c r="M2961" t="s">
        <v>5326</v>
      </c>
      <c r="N2961" t="s">
        <v>97</v>
      </c>
      <c r="O2961" t="s">
        <v>53</v>
      </c>
      <c r="Q2961" t="s">
        <v>438</v>
      </c>
      <c r="R2961" t="s">
        <v>394</v>
      </c>
      <c r="T2961" t="s">
        <v>7771</v>
      </c>
      <c r="U2961" t="s">
        <v>56</v>
      </c>
      <c r="V2961">
        <v>18.9014402366514</v>
      </c>
      <c r="W2961">
        <v>-70.754926271935901</v>
      </c>
      <c r="X2961" s="3">
        <v>44326</v>
      </c>
      <c r="Y2961" t="s">
        <v>275</v>
      </c>
      <c r="Z2961" t="s">
        <v>58</v>
      </c>
      <c r="AA2961" t="s">
        <v>155</v>
      </c>
      <c r="AC2961" t="s">
        <v>60</v>
      </c>
      <c r="AD2961" t="s">
        <v>156</v>
      </c>
      <c r="AE2961" t="s">
        <v>176</v>
      </c>
      <c r="AF2961" t="s">
        <v>63</v>
      </c>
      <c r="AG2961" t="s">
        <v>135</v>
      </c>
      <c r="AH2961" t="s">
        <v>101</v>
      </c>
      <c r="AI2961" t="s">
        <v>8727</v>
      </c>
      <c r="AJ2961">
        <v>1</v>
      </c>
      <c r="AK2961" t="s">
        <v>326</v>
      </c>
      <c r="AL2961">
        <v>2</v>
      </c>
      <c r="AN2961" t="s">
        <v>60</v>
      </c>
      <c r="AT2961" s="1">
        <v>43397</v>
      </c>
      <c r="AU2961" t="s">
        <v>13566</v>
      </c>
      <c r="AW2961" t="s">
        <v>71</v>
      </c>
      <c r="AX2961" t="s">
        <v>72</v>
      </c>
    </row>
    <row r="2962" spans="1:50" hidden="1" x14ac:dyDescent="0.25">
      <c r="A2962" t="str">
        <f>INDEX('Community ID'!B:B,MATCH(M2962,'Community ID'!A:A,0))</f>
        <v>El Chorro</v>
      </c>
      <c r="B2962" t="str">
        <f>INDEX('Community ID'!$K:$K,MATCH('Environmental Data'!$N2962,'Community ID'!J:J,0))</f>
        <v>Constanza</v>
      </c>
      <c r="D2962" t="s">
        <v>8728</v>
      </c>
      <c r="G2962" t="s">
        <v>173</v>
      </c>
      <c r="H2962" s="1">
        <v>32340</v>
      </c>
      <c r="I2962">
        <v>33</v>
      </c>
      <c r="K2962" t="s">
        <v>49</v>
      </c>
      <c r="M2962" t="s">
        <v>5510</v>
      </c>
      <c r="N2962" t="s">
        <v>79</v>
      </c>
      <c r="O2962" t="s">
        <v>147</v>
      </c>
      <c r="T2962" t="s">
        <v>7771</v>
      </c>
      <c r="U2962" t="s">
        <v>56</v>
      </c>
      <c r="V2962">
        <v>18.9014402366514</v>
      </c>
      <c r="W2962">
        <v>-70.754926271935901</v>
      </c>
      <c r="X2962" t="s">
        <v>82</v>
      </c>
      <c r="Y2962" s="3">
        <v>44326</v>
      </c>
      <c r="Z2962" t="s">
        <v>58</v>
      </c>
      <c r="AA2962" t="s">
        <v>155</v>
      </c>
      <c r="AC2962" t="s">
        <v>60</v>
      </c>
      <c r="AD2962" t="s">
        <v>156</v>
      </c>
      <c r="AE2962" t="s">
        <v>176</v>
      </c>
      <c r="AF2962" t="s">
        <v>63</v>
      </c>
      <c r="AG2962" t="s">
        <v>621</v>
      </c>
      <c r="AH2962" t="s">
        <v>621</v>
      </c>
      <c r="AI2962" t="s">
        <v>8397</v>
      </c>
      <c r="AJ2962">
        <v>1</v>
      </c>
      <c r="AK2962" t="s">
        <v>8074</v>
      </c>
      <c r="AL2962">
        <v>5</v>
      </c>
      <c r="AN2962" t="s">
        <v>60</v>
      </c>
      <c r="AT2962" s="1">
        <v>43397</v>
      </c>
      <c r="AU2962" t="s">
        <v>13567</v>
      </c>
      <c r="AW2962" t="s">
        <v>71</v>
      </c>
      <c r="AX2962" t="s">
        <v>72</v>
      </c>
    </row>
    <row r="2963" spans="1:50" hidden="1" x14ac:dyDescent="0.25">
      <c r="A2963" t="str">
        <f>INDEX('Community ID'!B:B,MATCH(M2963,'Community ID'!A:A,0))</f>
        <v>La Calle Primera</v>
      </c>
      <c r="B2963" t="str">
        <f>INDEX('Community ID'!$K:$K,MATCH('Environmental Data'!$N2963,'Community ID'!J:J,0))</f>
        <v>Constanza</v>
      </c>
      <c r="D2963" t="s">
        <v>7908</v>
      </c>
      <c r="G2963" t="s">
        <v>173</v>
      </c>
      <c r="H2963" s="1">
        <v>29858</v>
      </c>
      <c r="I2963">
        <v>40</v>
      </c>
      <c r="K2963" t="s">
        <v>117</v>
      </c>
      <c r="L2963" t="s">
        <v>7909</v>
      </c>
      <c r="M2963" t="s">
        <v>7830</v>
      </c>
      <c r="N2963" t="s">
        <v>97</v>
      </c>
      <c r="O2963" t="s">
        <v>542</v>
      </c>
      <c r="Q2963" t="s">
        <v>7831</v>
      </c>
      <c r="R2963" t="s">
        <v>7831</v>
      </c>
      <c r="T2963" t="s">
        <v>7780</v>
      </c>
      <c r="U2963" t="s">
        <v>56</v>
      </c>
      <c r="V2963">
        <v>18.904397500000002</v>
      </c>
      <c r="W2963">
        <v>-70.742730300000005</v>
      </c>
      <c r="X2963" t="s">
        <v>275</v>
      </c>
      <c r="Y2963" t="s">
        <v>275</v>
      </c>
      <c r="Z2963" t="s">
        <v>83</v>
      </c>
      <c r="AA2963" t="s">
        <v>155</v>
      </c>
      <c r="AC2963" t="s">
        <v>60</v>
      </c>
      <c r="AD2963" t="s">
        <v>156</v>
      </c>
      <c r="AE2963" t="s">
        <v>176</v>
      </c>
      <c r="AF2963" t="s">
        <v>63</v>
      </c>
      <c r="AG2963" t="s">
        <v>7910</v>
      </c>
      <c r="AH2963" t="s">
        <v>7911</v>
      </c>
      <c r="AI2963" t="s">
        <v>7832</v>
      </c>
      <c r="AJ2963">
        <v>1</v>
      </c>
      <c r="AK2963" t="s">
        <v>7833</v>
      </c>
      <c r="AL2963">
        <v>2</v>
      </c>
      <c r="AM2963">
        <v>0</v>
      </c>
      <c r="AN2963" t="s">
        <v>61</v>
      </c>
      <c r="AT2963" s="1">
        <v>43394</v>
      </c>
      <c r="AU2963" t="s">
        <v>13568</v>
      </c>
      <c r="AW2963" t="s">
        <v>71</v>
      </c>
      <c r="AX2963" t="s">
        <v>72</v>
      </c>
    </row>
    <row r="2964" spans="1:50" hidden="1" x14ac:dyDescent="0.25">
      <c r="A2964" t="str">
        <f>INDEX('Community ID'!B:B,MATCH(M2964,'Community ID'!A:A,0))</f>
        <v>Barrio Las Flores</v>
      </c>
      <c r="B2964" t="str">
        <f>INDEX('Community ID'!$K:$K,MATCH('Environmental Data'!$N2964,'Community ID'!J:J,0))</f>
        <v>Constanza</v>
      </c>
      <c r="D2964" t="s">
        <v>8730</v>
      </c>
      <c r="F2964" t="s">
        <v>8731</v>
      </c>
      <c r="G2964" t="s">
        <v>151</v>
      </c>
      <c r="H2964" s="1">
        <v>35834</v>
      </c>
      <c r="I2964">
        <v>23</v>
      </c>
      <c r="J2964">
        <v>8299348702</v>
      </c>
      <c r="K2964" t="s">
        <v>132</v>
      </c>
      <c r="L2964" t="s">
        <v>8732</v>
      </c>
      <c r="M2964" t="s">
        <v>8499</v>
      </c>
      <c r="N2964" t="s">
        <v>97</v>
      </c>
      <c r="O2964" t="s">
        <v>98</v>
      </c>
      <c r="T2964" t="s">
        <v>6658</v>
      </c>
      <c r="U2964" t="s">
        <v>56</v>
      </c>
      <c r="V2964">
        <v>18.912716899999999</v>
      </c>
      <c r="W2964">
        <v>-70.744552799999994</v>
      </c>
      <c r="X2964" t="s">
        <v>82</v>
      </c>
      <c r="Y2964" s="3">
        <v>44259</v>
      </c>
      <c r="Z2964" t="s">
        <v>83</v>
      </c>
      <c r="AA2964" t="s">
        <v>155</v>
      </c>
      <c r="AC2964" t="s">
        <v>60</v>
      </c>
      <c r="AD2964" t="s">
        <v>156</v>
      </c>
      <c r="AE2964" t="s">
        <v>176</v>
      </c>
      <c r="AF2964" t="s">
        <v>63</v>
      </c>
      <c r="AG2964" t="s">
        <v>8733</v>
      </c>
      <c r="AH2964" t="s">
        <v>8685</v>
      </c>
      <c r="AI2964" t="s">
        <v>8734</v>
      </c>
      <c r="AJ2964">
        <v>2</v>
      </c>
      <c r="AK2964" t="s">
        <v>8735</v>
      </c>
      <c r="AL2964">
        <v>4</v>
      </c>
      <c r="AM2964">
        <v>1</v>
      </c>
      <c r="AN2964" t="s">
        <v>61</v>
      </c>
      <c r="AT2964" s="1">
        <v>43394</v>
      </c>
      <c r="AU2964" t="s">
        <v>13569</v>
      </c>
      <c r="AW2964" t="s">
        <v>71</v>
      </c>
      <c r="AX2964" t="s">
        <v>72</v>
      </c>
    </row>
    <row r="2965" spans="1:50" hidden="1" x14ac:dyDescent="0.25">
      <c r="A2965" t="str">
        <f>INDEX('Community ID'!B:B,MATCH(M2965,'Community ID'!A:A,0))</f>
        <v>Santiago Apostol</v>
      </c>
      <c r="B2965" t="str">
        <f>INDEX('Community ID'!$K:$K,MATCH('Environmental Data'!$N2965,'Community ID'!J:J,0))</f>
        <v>Constanza</v>
      </c>
      <c r="D2965" t="s">
        <v>7778</v>
      </c>
      <c r="G2965" t="s">
        <v>151</v>
      </c>
      <c r="H2965" s="1">
        <v>25525</v>
      </c>
      <c r="I2965">
        <v>52</v>
      </c>
      <c r="J2965">
        <v>8298447820</v>
      </c>
      <c r="K2965" t="s">
        <v>117</v>
      </c>
      <c r="M2965" t="s">
        <v>7779</v>
      </c>
      <c r="N2965" t="s">
        <v>97</v>
      </c>
      <c r="O2965" t="s">
        <v>311</v>
      </c>
      <c r="T2965" t="s">
        <v>7780</v>
      </c>
      <c r="U2965" t="s">
        <v>56</v>
      </c>
      <c r="V2965">
        <v>18.910285210000001</v>
      </c>
      <c r="W2965">
        <v>-70.747580110000001</v>
      </c>
      <c r="X2965" t="s">
        <v>82</v>
      </c>
      <c r="Y2965" t="s">
        <v>82</v>
      </c>
      <c r="Z2965" t="s">
        <v>110</v>
      </c>
      <c r="AA2965" t="s">
        <v>155</v>
      </c>
      <c r="AC2965" t="s">
        <v>60</v>
      </c>
      <c r="AD2965" t="s">
        <v>156</v>
      </c>
      <c r="AE2965" t="s">
        <v>176</v>
      </c>
      <c r="AF2965" t="s">
        <v>63</v>
      </c>
      <c r="AG2965" t="s">
        <v>7781</v>
      </c>
      <c r="AH2965" t="s">
        <v>7782</v>
      </c>
      <c r="AI2965" t="s">
        <v>7783</v>
      </c>
      <c r="AJ2965">
        <v>2</v>
      </c>
      <c r="AK2965" t="s">
        <v>7784</v>
      </c>
      <c r="AL2965">
        <v>4</v>
      </c>
      <c r="AM2965">
        <v>0</v>
      </c>
      <c r="AN2965" t="s">
        <v>60</v>
      </c>
      <c r="AT2965" s="1">
        <v>43394</v>
      </c>
      <c r="AU2965" t="s">
        <v>13570</v>
      </c>
      <c r="AW2965" t="s">
        <v>71</v>
      </c>
      <c r="AX2965" t="s">
        <v>72</v>
      </c>
    </row>
    <row r="2966" spans="1:50" hidden="1" x14ac:dyDescent="0.25">
      <c r="A2966" t="str">
        <f>INDEX('Community ID'!B:B,MATCH(M2966,'Community ID'!A:A,0))</f>
        <v>Barrio Las Flores</v>
      </c>
      <c r="B2966" t="str">
        <f>INDEX('Community ID'!$K:$K,MATCH('Environmental Data'!$N2966,'Community ID'!J:J,0))</f>
        <v>Constanza</v>
      </c>
      <c r="D2966" t="s">
        <v>8736</v>
      </c>
      <c r="G2966" t="s">
        <v>151</v>
      </c>
      <c r="H2966" s="1">
        <v>34966</v>
      </c>
      <c r="I2966">
        <v>26</v>
      </c>
      <c r="K2966" t="s">
        <v>201</v>
      </c>
      <c r="M2966" t="s">
        <v>8499</v>
      </c>
      <c r="N2966" t="s">
        <v>3026</v>
      </c>
      <c r="O2966" t="s">
        <v>53</v>
      </c>
      <c r="T2966" t="s">
        <v>6658</v>
      </c>
      <c r="U2966" t="s">
        <v>56</v>
      </c>
      <c r="V2966">
        <v>18.9117377</v>
      </c>
      <c r="W2966">
        <v>-70.744151299999999</v>
      </c>
      <c r="X2966" t="s">
        <v>82</v>
      </c>
      <c r="Y2966" s="3">
        <v>44259</v>
      </c>
      <c r="Z2966" t="s">
        <v>83</v>
      </c>
      <c r="AA2966" t="s">
        <v>155</v>
      </c>
      <c r="AC2966" t="s">
        <v>60</v>
      </c>
      <c r="AD2966" t="s">
        <v>156</v>
      </c>
      <c r="AE2966" t="s">
        <v>176</v>
      </c>
      <c r="AF2966" t="s">
        <v>63</v>
      </c>
      <c r="AG2966" t="s">
        <v>135</v>
      </c>
      <c r="AH2966" t="s">
        <v>8497</v>
      </c>
      <c r="AI2966" t="s">
        <v>6149</v>
      </c>
      <c r="AJ2966">
        <v>2</v>
      </c>
      <c r="AK2966" t="s">
        <v>66</v>
      </c>
      <c r="AL2966">
        <v>4</v>
      </c>
      <c r="AM2966">
        <v>1</v>
      </c>
      <c r="AN2966" t="s">
        <v>61</v>
      </c>
      <c r="AT2966" s="1">
        <v>43394</v>
      </c>
      <c r="AU2966" t="s">
        <v>13571</v>
      </c>
      <c r="AW2966" t="s">
        <v>71</v>
      </c>
      <c r="AX2966" t="s">
        <v>72</v>
      </c>
    </row>
    <row r="2967" spans="1:50" hidden="1" x14ac:dyDescent="0.25">
      <c r="A2967" t="str">
        <f>INDEX('Community ID'!B:B,MATCH(M2967,'Community ID'!A:A,0))</f>
        <v>La Calle Primera</v>
      </c>
      <c r="B2967" t="str">
        <f>INDEX('Community ID'!$K:$K,MATCH('Environmental Data'!$N2967,'Community ID'!J:J,0))</f>
        <v>Constanza</v>
      </c>
      <c r="D2967" t="s">
        <v>8737</v>
      </c>
      <c r="G2967" t="s">
        <v>151</v>
      </c>
      <c r="H2967" s="1">
        <v>32153</v>
      </c>
      <c r="I2967">
        <v>33</v>
      </c>
      <c r="K2967" t="s">
        <v>201</v>
      </c>
      <c r="L2967" t="s">
        <v>8738</v>
      </c>
      <c r="M2967" t="s">
        <v>7830</v>
      </c>
      <c r="N2967" t="s">
        <v>79</v>
      </c>
      <c r="O2967" t="s">
        <v>542</v>
      </c>
      <c r="T2967" t="s">
        <v>7780</v>
      </c>
      <c r="U2967" t="s">
        <v>56</v>
      </c>
      <c r="V2967">
        <v>18.904408499999999</v>
      </c>
      <c r="W2967">
        <v>-70.742726300000001</v>
      </c>
      <c r="X2967" t="s">
        <v>82</v>
      </c>
      <c r="Y2967" t="s">
        <v>82</v>
      </c>
      <c r="Z2967" t="s">
        <v>83</v>
      </c>
      <c r="AA2967" t="s">
        <v>155</v>
      </c>
      <c r="AC2967" t="s">
        <v>60</v>
      </c>
      <c r="AD2967" t="s">
        <v>156</v>
      </c>
      <c r="AE2967" t="s">
        <v>157</v>
      </c>
      <c r="AF2967" t="s">
        <v>111</v>
      </c>
      <c r="AG2967" t="s">
        <v>8739</v>
      </c>
      <c r="AI2967" t="s">
        <v>7832</v>
      </c>
      <c r="AJ2967">
        <v>1</v>
      </c>
      <c r="AK2967" t="s">
        <v>7833</v>
      </c>
      <c r="AL2967">
        <v>6</v>
      </c>
      <c r="AM2967">
        <v>1</v>
      </c>
      <c r="AN2967" t="s">
        <v>61</v>
      </c>
      <c r="AT2967" s="1">
        <v>43394</v>
      </c>
      <c r="AU2967" t="s">
        <v>13572</v>
      </c>
      <c r="AW2967" t="s">
        <v>71</v>
      </c>
      <c r="AX2967" t="s">
        <v>72</v>
      </c>
    </row>
    <row r="2968" spans="1:50" hidden="1" x14ac:dyDescent="0.25">
      <c r="A2968" t="str">
        <f>INDEX('Community ID'!B:B,MATCH(M2968,'Community ID'!A:A,0))</f>
        <v>La Calle Primera</v>
      </c>
      <c r="B2968" t="str">
        <f>INDEX('Community ID'!$K:$K,MATCH('Environmental Data'!$N2968,'Community ID'!J:J,0))</f>
        <v>Constanza</v>
      </c>
      <c r="D2968" t="s">
        <v>8740</v>
      </c>
      <c r="F2968" t="s">
        <v>8741</v>
      </c>
      <c r="G2968" t="s">
        <v>173</v>
      </c>
      <c r="H2968" s="1">
        <v>31253</v>
      </c>
      <c r="I2968">
        <v>36</v>
      </c>
      <c r="J2968">
        <v>8093253407</v>
      </c>
      <c r="K2968" t="s">
        <v>117</v>
      </c>
      <c r="M2968" t="s">
        <v>8528</v>
      </c>
      <c r="N2968" t="s">
        <v>1202</v>
      </c>
      <c r="O2968" t="s">
        <v>542</v>
      </c>
      <c r="Q2968" t="s">
        <v>375</v>
      </c>
      <c r="R2968" t="s">
        <v>375</v>
      </c>
      <c r="T2968" t="s">
        <v>7780</v>
      </c>
      <c r="U2968" t="s">
        <v>56</v>
      </c>
      <c r="V2968">
        <v>18.9043283</v>
      </c>
      <c r="W2968">
        <v>-70.742821899999996</v>
      </c>
      <c r="X2968" t="s">
        <v>82</v>
      </c>
      <c r="Y2968" t="s">
        <v>82</v>
      </c>
      <c r="Z2968" t="s">
        <v>83</v>
      </c>
      <c r="AA2968" t="s">
        <v>155</v>
      </c>
      <c r="AC2968" t="s">
        <v>60</v>
      </c>
      <c r="AD2968" t="s">
        <v>156</v>
      </c>
      <c r="AE2968" t="s">
        <v>176</v>
      </c>
      <c r="AF2968" t="s">
        <v>63</v>
      </c>
      <c r="AG2968" t="s">
        <v>8257</v>
      </c>
      <c r="AI2968" t="s">
        <v>7832</v>
      </c>
      <c r="AJ2968">
        <v>1</v>
      </c>
      <c r="AK2968" t="s">
        <v>7833</v>
      </c>
      <c r="AL2968">
        <v>5</v>
      </c>
      <c r="AM2968">
        <v>2</v>
      </c>
      <c r="AN2968" t="s">
        <v>61</v>
      </c>
      <c r="AT2968" s="1">
        <v>43394</v>
      </c>
      <c r="AU2968" t="s">
        <v>13573</v>
      </c>
      <c r="AW2968" t="s">
        <v>71</v>
      </c>
      <c r="AX2968" t="s">
        <v>72</v>
      </c>
    </row>
    <row r="2969" spans="1:50" hidden="1" x14ac:dyDescent="0.25">
      <c r="A2969" t="str">
        <f>INDEX('Community ID'!B:B,MATCH(M2969,'Community ID'!A:A,0))</f>
        <v>Villa Hortaliza</v>
      </c>
      <c r="B2969" t="str">
        <f>INDEX('Community ID'!$K:$K,MATCH('Environmental Data'!$N2969,'Community ID'!J:J,0))</f>
        <v>Tireo</v>
      </c>
      <c r="D2969" t="s">
        <v>8742</v>
      </c>
      <c r="F2969" t="s">
        <v>1019</v>
      </c>
      <c r="G2969" t="s">
        <v>151</v>
      </c>
      <c r="H2969" s="1">
        <v>18121</v>
      </c>
      <c r="I2969">
        <v>72</v>
      </c>
      <c r="K2969" t="s">
        <v>76</v>
      </c>
      <c r="L2969" t="s">
        <v>247</v>
      </c>
      <c r="M2969" t="s">
        <v>8573</v>
      </c>
      <c r="N2969" t="s">
        <v>2383</v>
      </c>
      <c r="O2969" t="s">
        <v>98</v>
      </c>
      <c r="Q2969" t="s">
        <v>99</v>
      </c>
      <c r="R2969" t="s">
        <v>134</v>
      </c>
      <c r="S2969">
        <v>535785</v>
      </c>
      <c r="T2969" t="s">
        <v>1355</v>
      </c>
      <c r="U2969" t="s">
        <v>56</v>
      </c>
      <c r="V2969">
        <v>19.2224705</v>
      </c>
      <c r="W2969">
        <v>-70.519656499999996</v>
      </c>
      <c r="X2969" t="s">
        <v>82</v>
      </c>
      <c r="Y2969" s="3">
        <v>44259</v>
      </c>
      <c r="Z2969" t="s">
        <v>58</v>
      </c>
      <c r="AA2969" t="s">
        <v>155</v>
      </c>
      <c r="AC2969" t="s">
        <v>60</v>
      </c>
      <c r="AD2969" t="s">
        <v>156</v>
      </c>
      <c r="AE2969" t="s">
        <v>176</v>
      </c>
      <c r="AF2969" t="s">
        <v>63</v>
      </c>
      <c r="AG2969" t="s">
        <v>7411</v>
      </c>
      <c r="AH2969" t="s">
        <v>7411</v>
      </c>
      <c r="AI2969" t="s">
        <v>8743</v>
      </c>
      <c r="AJ2969">
        <v>1</v>
      </c>
      <c r="AK2969" t="s">
        <v>5711</v>
      </c>
      <c r="AL2969">
        <v>4</v>
      </c>
      <c r="AM2969">
        <v>0</v>
      </c>
      <c r="AN2969" t="s">
        <v>60</v>
      </c>
      <c r="AT2969" s="1">
        <v>43394</v>
      </c>
      <c r="AU2969" t="s">
        <v>13574</v>
      </c>
      <c r="AW2969" t="s">
        <v>71</v>
      </c>
      <c r="AX2969" t="s">
        <v>72</v>
      </c>
    </row>
    <row r="2970" spans="1:50" hidden="1" x14ac:dyDescent="0.25">
      <c r="A2970" t="str">
        <f>INDEX('Community ID'!B:B,MATCH(M2970,'Community ID'!A:A,0))</f>
        <v>Barrio Las Flores</v>
      </c>
      <c r="B2970" t="str">
        <f>INDEX('Community ID'!$K:$K,MATCH('Environmental Data'!$N2970,'Community ID'!J:J,0))</f>
        <v>Constanza</v>
      </c>
      <c r="D2970" t="s">
        <v>8744</v>
      </c>
      <c r="F2970" t="s">
        <v>1102</v>
      </c>
      <c r="G2970" t="s">
        <v>151</v>
      </c>
      <c r="H2970" s="1">
        <v>27497</v>
      </c>
      <c r="I2970">
        <v>46</v>
      </c>
      <c r="J2970">
        <v>8096763857</v>
      </c>
      <c r="K2970" t="s">
        <v>132</v>
      </c>
      <c r="L2970" t="s">
        <v>8732</v>
      </c>
      <c r="M2970" t="s">
        <v>3020</v>
      </c>
      <c r="N2970" t="s">
        <v>97</v>
      </c>
      <c r="O2970" t="s">
        <v>98</v>
      </c>
      <c r="T2970" t="s">
        <v>6658</v>
      </c>
      <c r="U2970" t="s">
        <v>56</v>
      </c>
      <c r="V2970">
        <v>18.912114589142</v>
      </c>
      <c r="W2970">
        <v>-70.744530827564006</v>
      </c>
      <c r="X2970" t="s">
        <v>82</v>
      </c>
      <c r="Y2970" s="3">
        <v>44326</v>
      </c>
      <c r="Z2970" t="s">
        <v>83</v>
      </c>
      <c r="AA2970" t="s">
        <v>155</v>
      </c>
      <c r="AC2970" t="s">
        <v>60</v>
      </c>
      <c r="AD2970" t="s">
        <v>156</v>
      </c>
      <c r="AE2970" t="s">
        <v>176</v>
      </c>
      <c r="AF2970" t="s">
        <v>111</v>
      </c>
      <c r="AG2970" t="s">
        <v>1052</v>
      </c>
      <c r="AH2970" t="s">
        <v>8745</v>
      </c>
      <c r="AI2970" t="s">
        <v>2997</v>
      </c>
      <c r="AJ2970">
        <v>2</v>
      </c>
      <c r="AK2970" t="s">
        <v>8746</v>
      </c>
      <c r="AL2970">
        <v>5</v>
      </c>
      <c r="AM2970">
        <v>0</v>
      </c>
      <c r="AN2970" t="s">
        <v>61</v>
      </c>
      <c r="AT2970" s="1">
        <v>43394</v>
      </c>
      <c r="AU2970" t="s">
        <v>13575</v>
      </c>
      <c r="AW2970" t="s">
        <v>71</v>
      </c>
      <c r="AX2970" t="s">
        <v>72</v>
      </c>
    </row>
    <row r="2971" spans="1:50" hidden="1" x14ac:dyDescent="0.25">
      <c r="A2971" t="str">
        <f>INDEX('Community ID'!B:B,MATCH(M2971,'Community ID'!A:A,0))</f>
        <v>La Calle Primera</v>
      </c>
      <c r="B2971" t="str">
        <f>INDEX('Community ID'!$K:$K,MATCH('Environmental Data'!$N2971,'Community ID'!J:J,0))</f>
        <v>Constanza</v>
      </c>
      <c r="D2971" t="s">
        <v>8747</v>
      </c>
      <c r="G2971" t="s">
        <v>173</v>
      </c>
      <c r="H2971" s="1">
        <v>26581</v>
      </c>
      <c r="I2971">
        <v>49</v>
      </c>
      <c r="K2971" t="s">
        <v>132</v>
      </c>
      <c r="M2971" t="s">
        <v>8528</v>
      </c>
      <c r="N2971" t="s">
        <v>1202</v>
      </c>
      <c r="O2971" t="s">
        <v>147</v>
      </c>
      <c r="Q2971" t="s">
        <v>7837</v>
      </c>
      <c r="R2971" t="s">
        <v>7837</v>
      </c>
      <c r="T2971" t="s">
        <v>7780</v>
      </c>
      <c r="U2971" t="s">
        <v>56</v>
      </c>
      <c r="V2971">
        <v>18.904408499999999</v>
      </c>
      <c r="W2971">
        <v>-70.742726300000001</v>
      </c>
      <c r="X2971" s="3">
        <v>44198</v>
      </c>
      <c r="Y2971" s="3">
        <v>44198</v>
      </c>
      <c r="Z2971" t="s">
        <v>83</v>
      </c>
      <c r="AA2971" t="s">
        <v>155</v>
      </c>
      <c r="AC2971" t="s">
        <v>60</v>
      </c>
      <c r="AD2971" t="s">
        <v>156</v>
      </c>
      <c r="AE2971" t="s">
        <v>176</v>
      </c>
      <c r="AF2971" t="s">
        <v>63</v>
      </c>
      <c r="AG2971" t="s">
        <v>7835</v>
      </c>
      <c r="AI2971" t="s">
        <v>8748</v>
      </c>
      <c r="AJ2971">
        <v>1</v>
      </c>
      <c r="AK2971" t="s">
        <v>7833</v>
      </c>
      <c r="AL2971">
        <v>3</v>
      </c>
      <c r="AM2971">
        <v>0</v>
      </c>
      <c r="AN2971" t="s">
        <v>61</v>
      </c>
      <c r="AT2971" s="1">
        <v>43394</v>
      </c>
      <c r="AU2971" t="s">
        <v>13576</v>
      </c>
      <c r="AW2971" t="s">
        <v>71</v>
      </c>
      <c r="AX2971" t="s">
        <v>72</v>
      </c>
    </row>
    <row r="2972" spans="1:50" hidden="1" x14ac:dyDescent="0.25">
      <c r="A2972" t="str">
        <f>INDEX('Community ID'!B:B,MATCH(M2972,'Community ID'!A:A,0))</f>
        <v>Villa Hortaliza</v>
      </c>
      <c r="B2972" t="str">
        <f>INDEX('Community ID'!$K:$K,MATCH('Environmental Data'!$N2972,'Community ID'!J:J,0))</f>
        <v>Tireo</v>
      </c>
      <c r="D2972" t="s">
        <v>8749</v>
      </c>
      <c r="G2972" t="s">
        <v>173</v>
      </c>
      <c r="H2972" s="1">
        <v>21150</v>
      </c>
      <c r="I2972">
        <v>64</v>
      </c>
      <c r="J2972">
        <v>8298825937</v>
      </c>
      <c r="K2972" t="s">
        <v>76</v>
      </c>
      <c r="L2972" t="s">
        <v>127</v>
      </c>
      <c r="M2972" t="s">
        <v>8573</v>
      </c>
      <c r="N2972" t="s">
        <v>2383</v>
      </c>
      <c r="O2972" t="s">
        <v>147</v>
      </c>
      <c r="P2972">
        <v>46760035</v>
      </c>
      <c r="Q2972" t="s">
        <v>99</v>
      </c>
      <c r="R2972" t="s">
        <v>134</v>
      </c>
      <c r="S2972">
        <v>5300074944</v>
      </c>
      <c r="T2972" t="s">
        <v>1355</v>
      </c>
      <c r="U2972" t="s">
        <v>56</v>
      </c>
      <c r="V2972">
        <v>18.949056500000001</v>
      </c>
      <c r="W2972">
        <v>-70.686325400000001</v>
      </c>
      <c r="X2972" t="s">
        <v>82</v>
      </c>
      <c r="Y2972" s="3">
        <v>44259</v>
      </c>
      <c r="Z2972" t="s">
        <v>58</v>
      </c>
      <c r="AA2972" t="s">
        <v>155</v>
      </c>
      <c r="AC2972" t="s">
        <v>60</v>
      </c>
      <c r="AD2972" t="s">
        <v>156</v>
      </c>
      <c r="AE2972" t="s">
        <v>176</v>
      </c>
      <c r="AF2972" t="s">
        <v>63</v>
      </c>
      <c r="AG2972" t="s">
        <v>954</v>
      </c>
      <c r="AH2972" t="s">
        <v>8750</v>
      </c>
      <c r="AI2972" t="s">
        <v>8751</v>
      </c>
      <c r="AJ2972">
        <v>1</v>
      </c>
      <c r="AK2972" t="s">
        <v>66</v>
      </c>
      <c r="AL2972">
        <v>4</v>
      </c>
      <c r="AM2972">
        <v>0</v>
      </c>
      <c r="AN2972" t="s">
        <v>60</v>
      </c>
      <c r="AT2972" s="1">
        <v>43394</v>
      </c>
      <c r="AU2972" t="s">
        <v>13577</v>
      </c>
      <c r="AW2972" t="s">
        <v>71</v>
      </c>
      <c r="AX2972" t="s">
        <v>72</v>
      </c>
    </row>
    <row r="2973" spans="1:50" hidden="1" x14ac:dyDescent="0.25">
      <c r="A2973" t="str">
        <f>INDEX('Community ID'!B:B,MATCH(M2973,'Community ID'!A:A,0))</f>
        <v>La Calle Primera</v>
      </c>
      <c r="B2973" t="str">
        <f>INDEX('Community ID'!$K:$K,MATCH('Environmental Data'!$N2973,'Community ID'!J:J,0))</f>
        <v>Constanza</v>
      </c>
      <c r="D2973" t="s">
        <v>8752</v>
      </c>
      <c r="H2973" s="1">
        <v>27710</v>
      </c>
      <c r="I2973">
        <v>46</v>
      </c>
      <c r="K2973" t="s">
        <v>201</v>
      </c>
      <c r="M2973" t="s">
        <v>7830</v>
      </c>
      <c r="N2973" t="s">
        <v>1202</v>
      </c>
      <c r="O2973" t="s">
        <v>542</v>
      </c>
      <c r="T2973" t="s">
        <v>7780</v>
      </c>
      <c r="U2973" t="s">
        <v>56</v>
      </c>
      <c r="V2973">
        <v>18.904304400000001</v>
      </c>
      <c r="W2973">
        <v>-70.743350599999999</v>
      </c>
      <c r="X2973" t="s">
        <v>82</v>
      </c>
      <c r="Y2973" t="s">
        <v>82</v>
      </c>
      <c r="Z2973" t="s">
        <v>83</v>
      </c>
      <c r="AA2973" t="s">
        <v>155</v>
      </c>
      <c r="AC2973" t="s">
        <v>60</v>
      </c>
      <c r="AD2973" t="s">
        <v>156</v>
      </c>
      <c r="AE2973" t="s">
        <v>176</v>
      </c>
      <c r="AF2973" t="s">
        <v>63</v>
      </c>
      <c r="AI2973" t="s">
        <v>7832</v>
      </c>
      <c r="AJ2973">
        <v>1</v>
      </c>
      <c r="AK2973" t="s">
        <v>7833</v>
      </c>
      <c r="AL2973">
        <v>1</v>
      </c>
      <c r="AM2973">
        <v>0</v>
      </c>
      <c r="AN2973" t="s">
        <v>60</v>
      </c>
      <c r="AT2973" s="1">
        <v>43394</v>
      </c>
      <c r="AU2973" t="s">
        <v>13578</v>
      </c>
      <c r="AW2973" t="s">
        <v>71</v>
      </c>
      <c r="AX2973" t="s">
        <v>72</v>
      </c>
    </row>
    <row r="2974" spans="1:50" hidden="1" x14ac:dyDescent="0.25">
      <c r="A2974" t="str">
        <f>INDEX('Community ID'!B:B,MATCH(M2974,'Community ID'!A:A,0))</f>
        <v>La Calle Primera</v>
      </c>
      <c r="B2974" t="str">
        <f>INDEX('Community ID'!$K:$K,MATCH('Environmental Data'!$N2974,'Community ID'!J:J,0))</f>
        <v>Constanza</v>
      </c>
      <c r="D2974" t="s">
        <v>8753</v>
      </c>
      <c r="F2974" t="s">
        <v>8754</v>
      </c>
      <c r="G2974" t="s">
        <v>173</v>
      </c>
      <c r="H2974" s="1">
        <v>23893</v>
      </c>
      <c r="I2974">
        <v>56</v>
      </c>
      <c r="K2974" t="s">
        <v>117</v>
      </c>
      <c r="L2974" t="s">
        <v>8755</v>
      </c>
      <c r="M2974" t="s">
        <v>7830</v>
      </c>
      <c r="N2974" t="s">
        <v>79</v>
      </c>
      <c r="O2974" t="s">
        <v>542</v>
      </c>
      <c r="Q2974" t="s">
        <v>375</v>
      </c>
      <c r="R2974" t="s">
        <v>375</v>
      </c>
      <c r="T2974" t="s">
        <v>7780</v>
      </c>
      <c r="U2974" t="s">
        <v>56</v>
      </c>
      <c r="V2974">
        <v>18.904296200000001</v>
      </c>
      <c r="W2974">
        <v>-70.742927300000005</v>
      </c>
      <c r="X2974" t="s">
        <v>82</v>
      </c>
      <c r="Y2974" t="s">
        <v>82</v>
      </c>
      <c r="Z2974" t="s">
        <v>83</v>
      </c>
      <c r="AA2974" t="s">
        <v>155</v>
      </c>
      <c r="AC2974" t="s">
        <v>60</v>
      </c>
      <c r="AD2974" t="s">
        <v>156</v>
      </c>
      <c r="AE2974" t="s">
        <v>176</v>
      </c>
      <c r="AF2974" t="s">
        <v>63</v>
      </c>
      <c r="AG2974" t="s">
        <v>8257</v>
      </c>
      <c r="AH2974" t="s">
        <v>8756</v>
      </c>
      <c r="AI2974" t="s">
        <v>8757</v>
      </c>
      <c r="AJ2974">
        <v>1</v>
      </c>
      <c r="AK2974" t="s">
        <v>7833</v>
      </c>
      <c r="AL2974">
        <v>2</v>
      </c>
      <c r="AM2974">
        <v>0</v>
      </c>
      <c r="AN2974" t="s">
        <v>60</v>
      </c>
      <c r="AT2974" s="1">
        <v>43394</v>
      </c>
      <c r="AU2974" t="s">
        <v>13579</v>
      </c>
      <c r="AW2974" t="s">
        <v>71</v>
      </c>
      <c r="AX2974" t="s">
        <v>72</v>
      </c>
    </row>
    <row r="2975" spans="1:50" hidden="1" x14ac:dyDescent="0.25">
      <c r="A2975" t="str">
        <f>INDEX('Community ID'!B:B,MATCH(M2975,'Community ID'!A:A,0))</f>
        <v>Villa Hortaliza</v>
      </c>
      <c r="B2975" t="str">
        <f>INDEX('Community ID'!$K:$K,MATCH('Environmental Data'!$N2975,'Community ID'!J:J,0))</f>
        <v>Tireo</v>
      </c>
      <c r="D2975" t="s">
        <v>8758</v>
      </c>
      <c r="F2975" t="s">
        <v>2500</v>
      </c>
      <c r="G2975" t="s">
        <v>173</v>
      </c>
      <c r="H2975" s="1">
        <v>34441</v>
      </c>
      <c r="I2975">
        <v>27</v>
      </c>
      <c r="J2975">
        <v>8297934241</v>
      </c>
      <c r="K2975" t="s">
        <v>201</v>
      </c>
      <c r="L2975" t="s">
        <v>127</v>
      </c>
      <c r="M2975" t="s">
        <v>8573</v>
      </c>
      <c r="N2975" t="s">
        <v>2383</v>
      </c>
      <c r="O2975" t="s">
        <v>98</v>
      </c>
      <c r="S2975">
        <v>40234213631</v>
      </c>
      <c r="T2975" t="s">
        <v>1355</v>
      </c>
      <c r="U2975" t="s">
        <v>56</v>
      </c>
      <c r="V2975">
        <v>18.949056500000001</v>
      </c>
      <c r="W2975">
        <v>-70.686325400000001</v>
      </c>
      <c r="X2975" s="3">
        <v>44198</v>
      </c>
      <c r="Y2975" s="3">
        <v>44198</v>
      </c>
      <c r="Z2975" t="s">
        <v>166</v>
      </c>
      <c r="AA2975" t="s">
        <v>155</v>
      </c>
      <c r="AC2975" t="s">
        <v>60</v>
      </c>
      <c r="AD2975" t="s">
        <v>156</v>
      </c>
      <c r="AE2975" t="s">
        <v>157</v>
      </c>
      <c r="AF2975" t="s">
        <v>63</v>
      </c>
      <c r="AG2975" t="s">
        <v>8574</v>
      </c>
      <c r="AH2975" t="s">
        <v>8759</v>
      </c>
      <c r="AI2975" t="s">
        <v>7413</v>
      </c>
      <c r="AJ2975">
        <v>1</v>
      </c>
      <c r="AK2975" t="s">
        <v>5711</v>
      </c>
      <c r="AL2975">
        <v>4</v>
      </c>
      <c r="AM2975">
        <v>1</v>
      </c>
      <c r="AN2975" t="s">
        <v>61</v>
      </c>
      <c r="AT2975" s="1">
        <v>43394</v>
      </c>
      <c r="AU2975" t="s">
        <v>13580</v>
      </c>
      <c r="AW2975" t="s">
        <v>71</v>
      </c>
      <c r="AX2975" t="s">
        <v>72</v>
      </c>
    </row>
    <row r="2976" spans="1:50" hidden="1" x14ac:dyDescent="0.25">
      <c r="A2976" t="str">
        <f>INDEX('Community ID'!B:B,MATCH(M2976,'Community ID'!A:A,0))</f>
        <v>Barrio Las Flores</v>
      </c>
      <c r="B2976" t="str">
        <f>INDEX('Community ID'!$K:$K,MATCH('Environmental Data'!$N2976,'Community ID'!J:J,0))</f>
        <v>Constanza</v>
      </c>
      <c r="D2976" t="s">
        <v>8760</v>
      </c>
      <c r="G2976" t="s">
        <v>173</v>
      </c>
      <c r="H2976" s="1">
        <v>36646</v>
      </c>
      <c r="I2976">
        <v>21</v>
      </c>
      <c r="J2976">
        <v>8097501530</v>
      </c>
      <c r="K2976" t="s">
        <v>132</v>
      </c>
      <c r="L2976" t="s">
        <v>118</v>
      </c>
      <c r="M2976" t="s">
        <v>8761</v>
      </c>
      <c r="N2976" t="s">
        <v>97</v>
      </c>
      <c r="O2976" t="s">
        <v>98</v>
      </c>
      <c r="Q2976" t="s">
        <v>134</v>
      </c>
      <c r="T2976" t="s">
        <v>6658</v>
      </c>
      <c r="U2976" t="s">
        <v>56</v>
      </c>
      <c r="V2976">
        <v>18.912542006101699</v>
      </c>
      <c r="W2976">
        <v>-70.744768617701695</v>
      </c>
      <c r="X2976" t="s">
        <v>82</v>
      </c>
      <c r="Y2976" s="3">
        <v>44259</v>
      </c>
      <c r="Z2976" t="s">
        <v>83</v>
      </c>
      <c r="AA2976" t="s">
        <v>155</v>
      </c>
      <c r="AC2976" t="s">
        <v>60</v>
      </c>
      <c r="AD2976" t="s">
        <v>156</v>
      </c>
      <c r="AE2976" t="s">
        <v>176</v>
      </c>
      <c r="AF2976" t="s">
        <v>63</v>
      </c>
      <c r="AG2976" t="s">
        <v>1052</v>
      </c>
      <c r="AH2976" t="s">
        <v>8497</v>
      </c>
      <c r="AI2976" t="s">
        <v>8762</v>
      </c>
      <c r="AJ2976">
        <v>2</v>
      </c>
      <c r="AK2976" t="s">
        <v>66</v>
      </c>
      <c r="AL2976">
        <v>5</v>
      </c>
      <c r="AM2976">
        <v>1</v>
      </c>
      <c r="AN2976" t="s">
        <v>61</v>
      </c>
      <c r="AT2976" s="1">
        <v>43394</v>
      </c>
      <c r="AU2976" t="s">
        <v>13581</v>
      </c>
      <c r="AW2976" t="s">
        <v>71</v>
      </c>
      <c r="AX2976" t="s">
        <v>72</v>
      </c>
    </row>
    <row r="2977" spans="1:50" hidden="1" x14ac:dyDescent="0.25">
      <c r="A2977" t="str">
        <f>INDEX('Community ID'!B:B,MATCH(M2977,'Community ID'!A:A,0))</f>
        <v>Villa Hortaliza</v>
      </c>
      <c r="B2977" t="str">
        <f>INDEX('Community ID'!$K:$K,MATCH('Environmental Data'!$N2977,'Community ID'!J:J,0))</f>
        <v>Tireo</v>
      </c>
      <c r="D2977" t="s">
        <v>8763</v>
      </c>
      <c r="F2977" t="s">
        <v>8764</v>
      </c>
      <c r="G2977" t="s">
        <v>151</v>
      </c>
      <c r="H2977" s="1">
        <v>23105</v>
      </c>
      <c r="I2977">
        <v>58</v>
      </c>
      <c r="J2977">
        <v>8293823557</v>
      </c>
      <c r="K2977" t="s">
        <v>76</v>
      </c>
      <c r="L2977" t="s">
        <v>247</v>
      </c>
      <c r="M2977" t="s">
        <v>8573</v>
      </c>
      <c r="N2977" t="s">
        <v>2383</v>
      </c>
      <c r="O2977" t="s">
        <v>147</v>
      </c>
      <c r="P2977">
        <v>45906620</v>
      </c>
      <c r="Q2977" t="s">
        <v>99</v>
      </c>
      <c r="R2977" t="s">
        <v>134</v>
      </c>
      <c r="S2977">
        <v>5300220067</v>
      </c>
      <c r="T2977" t="s">
        <v>1355</v>
      </c>
      <c r="U2977" t="s">
        <v>56</v>
      </c>
      <c r="V2977">
        <v>18.949056500000001</v>
      </c>
      <c r="W2977">
        <v>-70.686325400000001</v>
      </c>
      <c r="X2977" t="s">
        <v>82</v>
      </c>
      <c r="Y2977" t="s">
        <v>82</v>
      </c>
      <c r="Z2977" t="s">
        <v>58</v>
      </c>
      <c r="AA2977" t="s">
        <v>84</v>
      </c>
      <c r="AC2977" t="s">
        <v>60</v>
      </c>
      <c r="AD2977" t="s">
        <v>156</v>
      </c>
      <c r="AE2977" t="s">
        <v>157</v>
      </c>
      <c r="AF2977" t="s">
        <v>63</v>
      </c>
      <c r="AG2977" t="s">
        <v>8574</v>
      </c>
      <c r="AH2977" t="s">
        <v>8765</v>
      </c>
      <c r="AI2977" t="s">
        <v>8766</v>
      </c>
      <c r="AJ2977">
        <v>1</v>
      </c>
      <c r="AK2977" t="s">
        <v>5711</v>
      </c>
      <c r="AL2977">
        <v>2</v>
      </c>
      <c r="AM2977">
        <v>0</v>
      </c>
      <c r="AN2977" t="s">
        <v>61</v>
      </c>
      <c r="AT2977" s="1">
        <v>43394</v>
      </c>
      <c r="AU2977" t="s">
        <v>13582</v>
      </c>
      <c r="AW2977" t="s">
        <v>71</v>
      </c>
      <c r="AX2977" t="s">
        <v>72</v>
      </c>
    </row>
    <row r="2978" spans="1:50" hidden="1" x14ac:dyDescent="0.25">
      <c r="A2978" t="str">
        <f>INDEX('Community ID'!B:B,MATCH(M2978,'Community ID'!A:A,0))</f>
        <v>Villa Hortaliza</v>
      </c>
      <c r="B2978" t="str">
        <f>INDEX('Community ID'!$K:$K,MATCH('Environmental Data'!$N2978,'Community ID'!J:J,0))</f>
        <v>Tireo</v>
      </c>
      <c r="D2978" t="s">
        <v>8767</v>
      </c>
      <c r="G2978" t="s">
        <v>173</v>
      </c>
      <c r="H2978" s="1">
        <v>24778</v>
      </c>
      <c r="I2978">
        <v>54</v>
      </c>
      <c r="J2978">
        <v>8492732871</v>
      </c>
      <c r="K2978" t="s">
        <v>76</v>
      </c>
      <c r="L2978" t="s">
        <v>108</v>
      </c>
      <c r="M2978" t="s">
        <v>8573</v>
      </c>
      <c r="N2978" t="s">
        <v>2383</v>
      </c>
      <c r="O2978" t="s">
        <v>147</v>
      </c>
      <c r="Q2978" t="s">
        <v>99</v>
      </c>
      <c r="R2978" t="s">
        <v>134</v>
      </c>
      <c r="S2978">
        <v>5300069779</v>
      </c>
      <c r="T2978" t="s">
        <v>1355</v>
      </c>
      <c r="U2978" t="s">
        <v>56</v>
      </c>
      <c r="V2978">
        <v>18.949056500000001</v>
      </c>
      <c r="W2978">
        <v>-70.686325400000001</v>
      </c>
      <c r="X2978" t="s">
        <v>82</v>
      </c>
      <c r="Y2978" t="s">
        <v>82</v>
      </c>
      <c r="Z2978" t="s">
        <v>58</v>
      </c>
      <c r="AA2978" t="s">
        <v>84</v>
      </c>
      <c r="AC2978" t="s">
        <v>60</v>
      </c>
      <c r="AD2978" t="s">
        <v>156</v>
      </c>
      <c r="AE2978" t="s">
        <v>157</v>
      </c>
      <c r="AF2978" t="s">
        <v>63</v>
      </c>
      <c r="AG2978" t="s">
        <v>8768</v>
      </c>
      <c r="AH2978" t="s">
        <v>5504</v>
      </c>
      <c r="AI2978" t="s">
        <v>8769</v>
      </c>
      <c r="AJ2978">
        <v>1</v>
      </c>
      <c r="AK2978" t="s">
        <v>5711</v>
      </c>
      <c r="AL2978">
        <v>2</v>
      </c>
      <c r="AM2978">
        <v>0</v>
      </c>
      <c r="AN2978" t="s">
        <v>60</v>
      </c>
      <c r="AT2978" s="1">
        <v>43394</v>
      </c>
      <c r="AU2978" t="s">
        <v>13583</v>
      </c>
      <c r="AW2978" t="s">
        <v>71</v>
      </c>
      <c r="AX2978" t="s">
        <v>72</v>
      </c>
    </row>
    <row r="2979" spans="1:50" hidden="1" x14ac:dyDescent="0.25">
      <c r="A2979" t="str">
        <f>INDEX('Community ID'!B:B,MATCH(M2979,'Community ID'!A:A,0))</f>
        <v>Villa Hortaliza</v>
      </c>
      <c r="B2979" t="str">
        <f>INDEX('Community ID'!$K:$K,MATCH('Environmental Data'!$N2979,'Community ID'!J:J,0))</f>
        <v>Tireo</v>
      </c>
      <c r="D2979" t="s">
        <v>8770</v>
      </c>
      <c r="G2979" t="s">
        <v>173</v>
      </c>
      <c r="J2979">
        <v>8292737645</v>
      </c>
      <c r="K2979" t="s">
        <v>76</v>
      </c>
      <c r="L2979" t="s">
        <v>127</v>
      </c>
      <c r="M2979" t="s">
        <v>8573</v>
      </c>
      <c r="N2979" t="s">
        <v>2383</v>
      </c>
      <c r="O2979" t="s">
        <v>98</v>
      </c>
      <c r="P2979">
        <v>41304087</v>
      </c>
      <c r="Q2979" t="s">
        <v>99</v>
      </c>
      <c r="R2979" t="s">
        <v>134</v>
      </c>
      <c r="S2979">
        <v>5000360890</v>
      </c>
      <c r="T2979" t="s">
        <v>1355</v>
      </c>
      <c r="U2979" t="s">
        <v>56</v>
      </c>
      <c r="V2979">
        <v>18.949056500000001</v>
      </c>
      <c r="W2979">
        <v>-70.686325400000001</v>
      </c>
      <c r="X2979" s="3">
        <v>44326</v>
      </c>
      <c r="Y2979" s="3">
        <v>44259</v>
      </c>
      <c r="Z2979" t="s">
        <v>58</v>
      </c>
      <c r="AA2979" t="s">
        <v>84</v>
      </c>
      <c r="AC2979" t="s">
        <v>60</v>
      </c>
      <c r="AD2979" t="s">
        <v>156</v>
      </c>
      <c r="AE2979" t="s">
        <v>157</v>
      </c>
      <c r="AF2979" t="s">
        <v>63</v>
      </c>
      <c r="AG2979" t="s">
        <v>8574</v>
      </c>
      <c r="AH2979" t="s">
        <v>7411</v>
      </c>
      <c r="AI2979" t="s">
        <v>307</v>
      </c>
      <c r="AJ2979">
        <v>1</v>
      </c>
      <c r="AK2979" t="s">
        <v>5711</v>
      </c>
      <c r="AL2979">
        <v>3</v>
      </c>
      <c r="AM2979">
        <v>0</v>
      </c>
      <c r="AN2979" t="s">
        <v>60</v>
      </c>
      <c r="AT2979" s="1">
        <v>43394</v>
      </c>
      <c r="AU2979" t="s">
        <v>13584</v>
      </c>
      <c r="AW2979" t="s">
        <v>71</v>
      </c>
      <c r="AX2979" t="s">
        <v>72</v>
      </c>
    </row>
    <row r="2980" spans="1:50" hidden="1" x14ac:dyDescent="0.25">
      <c r="A2980" t="str">
        <f>INDEX('Community ID'!B:B,MATCH(M2980,'Community ID'!A:A,0))</f>
        <v>La Calle Primera</v>
      </c>
      <c r="B2980" t="str">
        <f>INDEX('Community ID'!$K:$K,MATCH('Environmental Data'!$N2980,'Community ID'!J:J,0))</f>
        <v>Constanza</v>
      </c>
      <c r="D2980" t="s">
        <v>8771</v>
      </c>
      <c r="F2980" t="s">
        <v>8772</v>
      </c>
      <c r="G2980" t="s">
        <v>151</v>
      </c>
      <c r="H2980" s="1">
        <v>16908</v>
      </c>
      <c r="I2980">
        <v>75</v>
      </c>
      <c r="K2980" t="s">
        <v>76</v>
      </c>
      <c r="M2980" t="s">
        <v>7830</v>
      </c>
      <c r="N2980" t="s">
        <v>79</v>
      </c>
      <c r="O2980" t="s">
        <v>542</v>
      </c>
      <c r="Q2980" t="s">
        <v>7831</v>
      </c>
      <c r="R2980" t="s">
        <v>7831</v>
      </c>
      <c r="T2980" t="s">
        <v>7795</v>
      </c>
      <c r="U2980" t="s">
        <v>56</v>
      </c>
      <c r="V2980">
        <v>18.9038608</v>
      </c>
      <c r="W2980">
        <v>-70.742803199999997</v>
      </c>
      <c r="X2980" t="s">
        <v>275</v>
      </c>
      <c r="Y2980" t="s">
        <v>275</v>
      </c>
      <c r="Z2980" t="s">
        <v>83</v>
      </c>
      <c r="AA2980" t="s">
        <v>155</v>
      </c>
      <c r="AC2980" t="s">
        <v>60</v>
      </c>
      <c r="AD2980" t="s">
        <v>156</v>
      </c>
      <c r="AE2980" t="s">
        <v>176</v>
      </c>
      <c r="AF2980" t="s">
        <v>63</v>
      </c>
      <c r="AG2980" t="s">
        <v>7896</v>
      </c>
      <c r="AJ2980">
        <v>1</v>
      </c>
      <c r="AK2980" t="s">
        <v>7833</v>
      </c>
      <c r="AL2980">
        <v>6</v>
      </c>
      <c r="AM2980">
        <v>1</v>
      </c>
      <c r="AN2980" t="s">
        <v>61</v>
      </c>
      <c r="AT2980" s="1">
        <v>43394</v>
      </c>
      <c r="AU2980" t="s">
        <v>13585</v>
      </c>
      <c r="AW2980" t="s">
        <v>71</v>
      </c>
      <c r="AX2980" t="s">
        <v>72</v>
      </c>
    </row>
    <row r="2981" spans="1:50" hidden="1" x14ac:dyDescent="0.25">
      <c r="A2981" t="str">
        <f>INDEX('Community ID'!B:B,MATCH(M2981,'Community ID'!A:A,0))</f>
        <v>La Calle Primera</v>
      </c>
      <c r="B2981" t="str">
        <f>INDEX('Community ID'!$K:$K,MATCH('Environmental Data'!$N2981,'Community ID'!J:J,0))</f>
        <v>Constanza</v>
      </c>
      <c r="D2981" t="s">
        <v>8773</v>
      </c>
      <c r="G2981" t="s">
        <v>173</v>
      </c>
      <c r="H2981" s="1">
        <v>20440</v>
      </c>
      <c r="I2981">
        <v>66</v>
      </c>
      <c r="K2981" t="s">
        <v>76</v>
      </c>
      <c r="M2981" t="s">
        <v>7830</v>
      </c>
      <c r="N2981" t="s">
        <v>1202</v>
      </c>
      <c r="O2981" t="s">
        <v>147</v>
      </c>
      <c r="T2981" t="s">
        <v>7795</v>
      </c>
      <c r="U2981" t="s">
        <v>56</v>
      </c>
      <c r="V2981">
        <v>18.9038608</v>
      </c>
      <c r="W2981">
        <v>-70.742803199999997</v>
      </c>
      <c r="X2981" t="s">
        <v>275</v>
      </c>
      <c r="Y2981" t="s">
        <v>275</v>
      </c>
      <c r="Z2981" t="s">
        <v>83</v>
      </c>
      <c r="AA2981" t="s">
        <v>155</v>
      </c>
      <c r="AC2981" t="s">
        <v>60</v>
      </c>
      <c r="AD2981" t="s">
        <v>156</v>
      </c>
      <c r="AE2981" t="s">
        <v>176</v>
      </c>
      <c r="AF2981" t="s">
        <v>63</v>
      </c>
      <c r="AG2981" t="s">
        <v>8257</v>
      </c>
      <c r="AJ2981">
        <v>1</v>
      </c>
      <c r="AK2981" t="s">
        <v>7833</v>
      </c>
      <c r="AL2981">
        <v>2</v>
      </c>
      <c r="AM2981">
        <v>0</v>
      </c>
      <c r="AN2981" t="s">
        <v>60</v>
      </c>
      <c r="AT2981" s="1">
        <v>43394</v>
      </c>
      <c r="AU2981" t="s">
        <v>13586</v>
      </c>
      <c r="AW2981" t="s">
        <v>71</v>
      </c>
      <c r="AX2981" t="s">
        <v>72</v>
      </c>
    </row>
    <row r="2982" spans="1:50" hidden="1" x14ac:dyDescent="0.25">
      <c r="A2982" t="str">
        <f>INDEX('Community ID'!B:B,MATCH(M2982,'Community ID'!A:A,0))</f>
        <v>La Calle Primera</v>
      </c>
      <c r="B2982" t="str">
        <f>INDEX('Community ID'!$K:$K,MATCH('Environmental Data'!$N2982,'Community ID'!J:J,0))</f>
        <v>Constanza</v>
      </c>
      <c r="D2982" t="s">
        <v>8774</v>
      </c>
      <c r="G2982" t="s">
        <v>173</v>
      </c>
      <c r="H2982" s="1">
        <v>33192</v>
      </c>
      <c r="I2982">
        <v>31</v>
      </c>
      <c r="K2982" t="s">
        <v>201</v>
      </c>
      <c r="M2982" t="s">
        <v>8528</v>
      </c>
      <c r="N2982" t="s">
        <v>1202</v>
      </c>
      <c r="O2982" t="s">
        <v>147</v>
      </c>
      <c r="T2982" t="s">
        <v>7795</v>
      </c>
      <c r="U2982" t="s">
        <v>56</v>
      </c>
      <c r="V2982">
        <v>18.9038608</v>
      </c>
      <c r="W2982">
        <v>-70.742803199999997</v>
      </c>
      <c r="X2982" s="3">
        <v>44198</v>
      </c>
      <c r="Y2982" s="3">
        <v>44198</v>
      </c>
      <c r="Z2982" t="s">
        <v>83</v>
      </c>
      <c r="AA2982" t="s">
        <v>155</v>
      </c>
      <c r="AC2982" t="s">
        <v>60</v>
      </c>
      <c r="AD2982" t="s">
        <v>156</v>
      </c>
      <c r="AE2982" t="s">
        <v>176</v>
      </c>
      <c r="AF2982" t="s">
        <v>63</v>
      </c>
      <c r="AG2982" t="s">
        <v>7896</v>
      </c>
      <c r="AI2982" t="s">
        <v>8775</v>
      </c>
      <c r="AJ2982">
        <v>1</v>
      </c>
      <c r="AK2982" t="s">
        <v>7833</v>
      </c>
      <c r="AL2982">
        <v>2</v>
      </c>
      <c r="AM2982">
        <v>0</v>
      </c>
      <c r="AN2982" t="s">
        <v>61</v>
      </c>
      <c r="AT2982" s="1">
        <v>43394</v>
      </c>
      <c r="AU2982" t="s">
        <v>13587</v>
      </c>
      <c r="AW2982" t="s">
        <v>71</v>
      </c>
      <c r="AX2982" t="s">
        <v>72</v>
      </c>
    </row>
    <row r="2983" spans="1:50" hidden="1" x14ac:dyDescent="0.25">
      <c r="A2983" t="str">
        <f>INDEX('Community ID'!B:B,MATCH(M2983,'Community ID'!A:A,0))</f>
        <v>La Calle Primera</v>
      </c>
      <c r="B2983" t="str">
        <f>INDEX('Community ID'!$K:$K,MATCH('Environmental Data'!$N2983,'Community ID'!J:J,0))</f>
        <v>Constanza</v>
      </c>
      <c r="D2983" t="s">
        <v>7893</v>
      </c>
      <c r="G2983" t="s">
        <v>151</v>
      </c>
      <c r="H2983" s="1">
        <v>32240</v>
      </c>
      <c r="I2983">
        <v>33</v>
      </c>
      <c r="K2983" t="s">
        <v>76</v>
      </c>
      <c r="L2983" t="s">
        <v>7894</v>
      </c>
      <c r="M2983" t="s">
        <v>7895</v>
      </c>
      <c r="N2983" t="s">
        <v>97</v>
      </c>
      <c r="O2983" t="s">
        <v>542</v>
      </c>
      <c r="T2983" t="s">
        <v>7795</v>
      </c>
      <c r="U2983" t="s">
        <v>56</v>
      </c>
      <c r="V2983">
        <v>18.904056000000001</v>
      </c>
      <c r="W2983">
        <v>-70.742737899999995</v>
      </c>
      <c r="X2983" s="3">
        <v>44259</v>
      </c>
      <c r="Y2983" s="3">
        <v>44259</v>
      </c>
      <c r="Z2983" t="s">
        <v>83</v>
      </c>
      <c r="AA2983" t="s">
        <v>155</v>
      </c>
      <c r="AC2983" t="s">
        <v>60</v>
      </c>
      <c r="AD2983" t="s">
        <v>156</v>
      </c>
      <c r="AE2983" t="s">
        <v>176</v>
      </c>
      <c r="AF2983" t="s">
        <v>63</v>
      </c>
      <c r="AG2983" t="s">
        <v>7896</v>
      </c>
      <c r="AI2983" t="s">
        <v>7832</v>
      </c>
      <c r="AJ2983">
        <v>1</v>
      </c>
      <c r="AK2983" t="s">
        <v>7833</v>
      </c>
      <c r="AL2983">
        <v>2</v>
      </c>
      <c r="AM2983">
        <v>0</v>
      </c>
      <c r="AN2983" t="s">
        <v>61</v>
      </c>
      <c r="AT2983" s="1">
        <v>43394</v>
      </c>
      <c r="AU2983" t="s">
        <v>13588</v>
      </c>
      <c r="AW2983" t="s">
        <v>71</v>
      </c>
      <c r="AX2983" t="s">
        <v>72</v>
      </c>
    </row>
    <row r="2984" spans="1:50" hidden="1" x14ac:dyDescent="0.25">
      <c r="A2984" t="str">
        <f>INDEX('Community ID'!B:B,MATCH(M2984,'Community ID'!A:A,0))</f>
        <v>La Calle Primera</v>
      </c>
      <c r="B2984" t="str">
        <f>INDEX('Community ID'!$K:$K,MATCH('Environmental Data'!$N2984,'Community ID'!J:J,0))</f>
        <v>Constanza</v>
      </c>
      <c r="D2984" t="s">
        <v>8776</v>
      </c>
      <c r="G2984" t="s">
        <v>173</v>
      </c>
      <c r="H2984" s="1">
        <v>25066</v>
      </c>
      <c r="I2984">
        <v>53</v>
      </c>
      <c r="K2984" t="s">
        <v>76</v>
      </c>
      <c r="M2984" t="s">
        <v>7830</v>
      </c>
      <c r="N2984" t="s">
        <v>79</v>
      </c>
      <c r="O2984" t="s">
        <v>147</v>
      </c>
      <c r="Q2984" t="s">
        <v>7837</v>
      </c>
      <c r="R2984" t="s">
        <v>7837</v>
      </c>
      <c r="T2984" t="s">
        <v>7795</v>
      </c>
      <c r="U2984" t="s">
        <v>56</v>
      </c>
      <c r="V2984">
        <v>18.9038608</v>
      </c>
      <c r="W2984">
        <v>-70.742803199999997</v>
      </c>
      <c r="X2984" s="3">
        <v>44198</v>
      </c>
      <c r="Y2984" s="3">
        <v>44198</v>
      </c>
      <c r="Z2984" t="s">
        <v>83</v>
      </c>
      <c r="AA2984" t="s">
        <v>155</v>
      </c>
      <c r="AC2984" t="s">
        <v>60</v>
      </c>
      <c r="AD2984" t="s">
        <v>156</v>
      </c>
      <c r="AE2984" t="s">
        <v>176</v>
      </c>
      <c r="AF2984" t="s">
        <v>63</v>
      </c>
      <c r="AG2984" t="s">
        <v>8480</v>
      </c>
      <c r="AJ2984">
        <v>1</v>
      </c>
      <c r="AK2984" t="s">
        <v>7833</v>
      </c>
      <c r="AL2984">
        <v>2</v>
      </c>
      <c r="AM2984">
        <v>0</v>
      </c>
      <c r="AN2984" t="s">
        <v>61</v>
      </c>
      <c r="AT2984" s="1">
        <v>43394</v>
      </c>
      <c r="AU2984" t="s">
        <v>13589</v>
      </c>
      <c r="AW2984" t="s">
        <v>71</v>
      </c>
      <c r="AX2984" t="s">
        <v>72</v>
      </c>
    </row>
    <row r="2985" spans="1:50" hidden="1" x14ac:dyDescent="0.25">
      <c r="A2985" t="str">
        <f>INDEX('Community ID'!B:B,MATCH(M2985,'Community ID'!A:A,0))</f>
        <v>El Chorro</v>
      </c>
      <c r="B2985" t="str">
        <f>INDEX('Community ID'!$K:$K,MATCH('Environmental Data'!$N2985,'Community ID'!J:J,0))</f>
        <v>Constanza</v>
      </c>
      <c r="D2985" t="s">
        <v>9330</v>
      </c>
      <c r="G2985" t="s">
        <v>173</v>
      </c>
      <c r="K2985" t="s">
        <v>49</v>
      </c>
      <c r="L2985" t="s">
        <v>127</v>
      </c>
      <c r="M2985" t="s">
        <v>5326</v>
      </c>
      <c r="N2985" t="s">
        <v>97</v>
      </c>
      <c r="O2985" t="s">
        <v>98</v>
      </c>
      <c r="Q2985" t="s">
        <v>438</v>
      </c>
      <c r="R2985" t="s">
        <v>438</v>
      </c>
      <c r="T2985" t="s">
        <v>7771</v>
      </c>
      <c r="U2985" t="s">
        <v>56</v>
      </c>
      <c r="V2985">
        <v>18.9033523388383</v>
      </c>
      <c r="W2985">
        <v>-70.758098904109303</v>
      </c>
      <c r="X2985" t="s">
        <v>82</v>
      </c>
      <c r="Y2985" t="s">
        <v>82</v>
      </c>
      <c r="Z2985" t="s">
        <v>58</v>
      </c>
      <c r="AA2985" t="s">
        <v>155</v>
      </c>
      <c r="AC2985" t="s">
        <v>60</v>
      </c>
      <c r="AD2985" t="s">
        <v>156</v>
      </c>
      <c r="AE2985" t="s">
        <v>176</v>
      </c>
      <c r="AF2985" t="s">
        <v>63</v>
      </c>
      <c r="AG2985" t="s">
        <v>135</v>
      </c>
      <c r="AH2985" t="s">
        <v>135</v>
      </c>
      <c r="AI2985" t="s">
        <v>5343</v>
      </c>
      <c r="AJ2985">
        <v>1</v>
      </c>
      <c r="AK2985" t="s">
        <v>326</v>
      </c>
      <c r="AL2985">
        <v>3</v>
      </c>
      <c r="AM2985">
        <v>1</v>
      </c>
      <c r="AN2985" t="s">
        <v>61</v>
      </c>
      <c r="AT2985" s="1">
        <v>43394</v>
      </c>
      <c r="AU2985" t="s">
        <v>13590</v>
      </c>
      <c r="AW2985" t="s">
        <v>71</v>
      </c>
      <c r="AX2985" t="s">
        <v>72</v>
      </c>
    </row>
    <row r="2986" spans="1:50" hidden="1" x14ac:dyDescent="0.25">
      <c r="A2986" t="str">
        <f>INDEX('Community ID'!B:B,MATCH(M2986,'Community ID'!A:A,0))</f>
        <v>El Chorro</v>
      </c>
      <c r="B2986" t="str">
        <f>INDEX('Community ID'!$K:$K,MATCH('Environmental Data'!$N2986,'Community ID'!J:J,0))</f>
        <v>Constanza</v>
      </c>
      <c r="D2986" t="s">
        <v>8777</v>
      </c>
      <c r="G2986" t="s">
        <v>151</v>
      </c>
      <c r="H2986" s="1">
        <v>28104</v>
      </c>
      <c r="I2986">
        <v>45</v>
      </c>
      <c r="K2986" t="s">
        <v>76</v>
      </c>
      <c r="L2986" t="s">
        <v>1223</v>
      </c>
      <c r="M2986" t="s">
        <v>5326</v>
      </c>
      <c r="N2986" t="s">
        <v>97</v>
      </c>
      <c r="O2986" t="s">
        <v>53</v>
      </c>
      <c r="Q2986" t="s">
        <v>438</v>
      </c>
      <c r="R2986" t="s">
        <v>438</v>
      </c>
      <c r="T2986" t="s">
        <v>7771</v>
      </c>
      <c r="U2986" t="s">
        <v>56</v>
      </c>
      <c r="V2986">
        <v>18.900658143701801</v>
      </c>
      <c r="W2986">
        <v>-70.757471602475903</v>
      </c>
      <c r="X2986" t="s">
        <v>82</v>
      </c>
      <c r="Y2986" s="3">
        <v>44259</v>
      </c>
      <c r="Z2986" t="s">
        <v>58</v>
      </c>
      <c r="AA2986" t="s">
        <v>155</v>
      </c>
      <c r="AC2986" t="s">
        <v>60</v>
      </c>
      <c r="AD2986" t="s">
        <v>156</v>
      </c>
      <c r="AE2986" t="s">
        <v>176</v>
      </c>
      <c r="AF2986" t="s">
        <v>63</v>
      </c>
      <c r="AG2986" t="s">
        <v>135</v>
      </c>
      <c r="AH2986" t="s">
        <v>135</v>
      </c>
      <c r="AI2986" t="s">
        <v>5343</v>
      </c>
      <c r="AJ2986">
        <v>1</v>
      </c>
      <c r="AK2986" t="s">
        <v>326</v>
      </c>
      <c r="AL2986">
        <v>2</v>
      </c>
      <c r="AM2986">
        <v>0</v>
      </c>
      <c r="AN2986" t="s">
        <v>61</v>
      </c>
      <c r="AT2986" s="1">
        <v>43394</v>
      </c>
      <c r="AU2986" t="s">
        <v>13591</v>
      </c>
      <c r="AW2986" t="s">
        <v>71</v>
      </c>
      <c r="AX2986" t="s">
        <v>72</v>
      </c>
    </row>
    <row r="2987" spans="1:50" hidden="1" x14ac:dyDescent="0.25">
      <c r="A2987" t="str">
        <f>INDEX('Community ID'!B:B,MATCH(M2987,'Community ID'!A:A,0))</f>
        <v>Barrio Las Flores</v>
      </c>
      <c r="B2987" t="str">
        <f>INDEX('Community ID'!$K:$K,MATCH('Environmental Data'!$N2987,'Community ID'!J:J,0))</f>
        <v>Constanza</v>
      </c>
      <c r="D2987" t="s">
        <v>8778</v>
      </c>
      <c r="G2987" t="s">
        <v>173</v>
      </c>
      <c r="H2987" s="1">
        <v>36244</v>
      </c>
      <c r="I2987">
        <v>22</v>
      </c>
      <c r="J2987">
        <v>8099242937</v>
      </c>
      <c r="K2987" t="s">
        <v>201</v>
      </c>
      <c r="L2987" t="s">
        <v>50</v>
      </c>
      <c r="M2987" t="s">
        <v>8499</v>
      </c>
      <c r="N2987" t="s">
        <v>97</v>
      </c>
      <c r="O2987" t="s">
        <v>98</v>
      </c>
      <c r="Q2987" t="s">
        <v>134</v>
      </c>
      <c r="T2987" t="s">
        <v>6658</v>
      </c>
      <c r="U2987" t="s">
        <v>56</v>
      </c>
      <c r="V2987">
        <v>18.912620199999999</v>
      </c>
      <c r="W2987">
        <v>-70.7447856</v>
      </c>
      <c r="X2987" t="s">
        <v>82</v>
      </c>
      <c r="Y2987" t="s">
        <v>275</v>
      </c>
      <c r="Z2987" t="s">
        <v>83</v>
      </c>
      <c r="AA2987" t="s">
        <v>155</v>
      </c>
      <c r="AC2987" t="s">
        <v>60</v>
      </c>
      <c r="AD2987" t="s">
        <v>156</v>
      </c>
      <c r="AE2987" t="s">
        <v>157</v>
      </c>
      <c r="AF2987" t="s">
        <v>111</v>
      </c>
      <c r="AG2987" t="s">
        <v>4435</v>
      </c>
      <c r="AH2987" t="s">
        <v>1052</v>
      </c>
      <c r="AI2987" t="s">
        <v>8779</v>
      </c>
      <c r="AJ2987">
        <v>2</v>
      </c>
      <c r="AK2987" t="s">
        <v>8780</v>
      </c>
      <c r="AL2987">
        <v>3</v>
      </c>
      <c r="AM2987">
        <v>1</v>
      </c>
      <c r="AN2987" t="s">
        <v>61</v>
      </c>
      <c r="AT2987" s="1">
        <v>43394</v>
      </c>
      <c r="AU2987" t="s">
        <v>13592</v>
      </c>
      <c r="AW2987" t="s">
        <v>71</v>
      </c>
      <c r="AX2987" t="s">
        <v>72</v>
      </c>
    </row>
    <row r="2988" spans="1:50" hidden="1" x14ac:dyDescent="0.25">
      <c r="A2988" t="str">
        <f>INDEX('Community ID'!B:B,MATCH(M2988,'Community ID'!A:A,0))</f>
        <v>Barrio Las Flores</v>
      </c>
      <c r="B2988" t="str">
        <f>INDEX('Community ID'!$K:$K,MATCH('Environmental Data'!$N2988,'Community ID'!J:J,0))</f>
        <v>Constanza</v>
      </c>
      <c r="D2988" t="s">
        <v>8781</v>
      </c>
      <c r="G2988" t="s">
        <v>173</v>
      </c>
      <c r="H2988" s="1">
        <v>30341</v>
      </c>
      <c r="I2988">
        <v>38</v>
      </c>
      <c r="J2988">
        <v>8294482681</v>
      </c>
      <c r="L2988" t="s">
        <v>50</v>
      </c>
      <c r="M2988" t="s">
        <v>3020</v>
      </c>
      <c r="N2988" t="s">
        <v>97</v>
      </c>
      <c r="O2988" t="s">
        <v>98</v>
      </c>
      <c r="Q2988" t="s">
        <v>134</v>
      </c>
      <c r="T2988" t="s">
        <v>6658</v>
      </c>
      <c r="U2988" t="s">
        <v>56</v>
      </c>
      <c r="V2988">
        <v>18.912624399999999</v>
      </c>
      <c r="W2988">
        <v>-70.744786500000004</v>
      </c>
      <c r="X2988" t="s">
        <v>82</v>
      </c>
      <c r="Y2988" s="3">
        <v>44259</v>
      </c>
      <c r="Z2988" t="s">
        <v>83</v>
      </c>
      <c r="AA2988" t="s">
        <v>155</v>
      </c>
      <c r="AC2988" t="s">
        <v>60</v>
      </c>
      <c r="AD2988" t="s">
        <v>156</v>
      </c>
      <c r="AE2988" t="s">
        <v>157</v>
      </c>
      <c r="AF2988" t="s">
        <v>111</v>
      </c>
      <c r="AG2988" t="s">
        <v>135</v>
      </c>
      <c r="AH2988" t="s">
        <v>135</v>
      </c>
      <c r="AI2988" t="s">
        <v>8782</v>
      </c>
      <c r="AJ2988">
        <v>2</v>
      </c>
      <c r="AK2988" t="s">
        <v>66</v>
      </c>
      <c r="AL2988">
        <v>4</v>
      </c>
      <c r="AM2988">
        <v>0</v>
      </c>
      <c r="AN2988" t="s">
        <v>61</v>
      </c>
      <c r="AT2988" s="1">
        <v>43394</v>
      </c>
      <c r="AU2988" t="s">
        <v>13593</v>
      </c>
      <c r="AW2988" t="s">
        <v>71</v>
      </c>
      <c r="AX2988" t="s">
        <v>72</v>
      </c>
    </row>
    <row r="2989" spans="1:50" hidden="1" x14ac:dyDescent="0.25">
      <c r="A2989" t="str">
        <f>INDEX('Community ID'!B:B,MATCH(M2989,'Community ID'!A:A,0))</f>
        <v>El Chorro</v>
      </c>
      <c r="B2989" t="str">
        <f>INDEX('Community ID'!$K:$K,MATCH('Environmental Data'!$N2989,'Community ID'!J:J,0))</f>
        <v>Constanza</v>
      </c>
      <c r="D2989" t="s">
        <v>8783</v>
      </c>
      <c r="G2989" t="s">
        <v>151</v>
      </c>
      <c r="H2989" s="1">
        <v>28984</v>
      </c>
      <c r="I2989">
        <v>42</v>
      </c>
      <c r="K2989" t="s">
        <v>49</v>
      </c>
      <c r="L2989" t="s">
        <v>548</v>
      </c>
      <c r="M2989" t="s">
        <v>5510</v>
      </c>
      <c r="N2989" t="s">
        <v>79</v>
      </c>
      <c r="O2989" t="s">
        <v>147</v>
      </c>
      <c r="T2989" t="s">
        <v>7771</v>
      </c>
      <c r="U2989" t="s">
        <v>56</v>
      </c>
      <c r="V2989">
        <v>18.900498300808302</v>
      </c>
      <c r="W2989">
        <v>-70.758597962624094</v>
      </c>
      <c r="X2989" s="3">
        <v>44326</v>
      </c>
      <c r="Y2989" s="3">
        <v>44259</v>
      </c>
      <c r="Z2989" t="s">
        <v>58</v>
      </c>
      <c r="AA2989" t="s">
        <v>155</v>
      </c>
      <c r="AC2989" t="s">
        <v>60</v>
      </c>
      <c r="AD2989" t="s">
        <v>156</v>
      </c>
      <c r="AE2989" t="s">
        <v>176</v>
      </c>
      <c r="AF2989" t="s">
        <v>63</v>
      </c>
      <c r="AG2989" t="s">
        <v>621</v>
      </c>
      <c r="AH2989" t="s">
        <v>621</v>
      </c>
      <c r="AI2989" t="s">
        <v>8397</v>
      </c>
      <c r="AJ2989">
        <v>1</v>
      </c>
      <c r="AK2989" t="s">
        <v>1367</v>
      </c>
      <c r="AL2989">
        <v>4</v>
      </c>
      <c r="AN2989" t="s">
        <v>61</v>
      </c>
      <c r="AT2989" s="1">
        <v>43394</v>
      </c>
      <c r="AU2989" t="s">
        <v>13594</v>
      </c>
      <c r="AW2989" t="s">
        <v>71</v>
      </c>
      <c r="AX2989" t="s">
        <v>72</v>
      </c>
    </row>
    <row r="2990" spans="1:50" hidden="1" x14ac:dyDescent="0.25">
      <c r="A2990" t="str">
        <f>INDEX('Community ID'!B:B,MATCH(M2990,'Community ID'!A:A,0))</f>
        <v>El Chorro</v>
      </c>
      <c r="B2990" t="str">
        <f>INDEX('Community ID'!$K:$K,MATCH('Environmental Data'!$N2990,'Community ID'!J:J,0))</f>
        <v>Constanza</v>
      </c>
      <c r="D2990" t="s">
        <v>8784</v>
      </c>
      <c r="F2990" t="s">
        <v>4593</v>
      </c>
      <c r="G2990" t="s">
        <v>173</v>
      </c>
      <c r="H2990" s="1">
        <v>27349</v>
      </c>
      <c r="I2990">
        <v>47</v>
      </c>
      <c r="K2990" t="s">
        <v>76</v>
      </c>
      <c r="M2990" t="s">
        <v>5326</v>
      </c>
      <c r="N2990" t="s">
        <v>97</v>
      </c>
      <c r="O2990" t="s">
        <v>98</v>
      </c>
      <c r="Q2990" t="s">
        <v>438</v>
      </c>
      <c r="R2990" t="s">
        <v>394</v>
      </c>
      <c r="T2990" t="s">
        <v>7771</v>
      </c>
      <c r="U2990" t="s">
        <v>56</v>
      </c>
      <c r="V2990">
        <v>18.9020817</v>
      </c>
      <c r="W2990">
        <v>-70.751228900000001</v>
      </c>
      <c r="X2990" t="s">
        <v>82</v>
      </c>
      <c r="Y2990" t="s">
        <v>82</v>
      </c>
      <c r="AA2990" t="s">
        <v>155</v>
      </c>
      <c r="AC2990" t="s">
        <v>60</v>
      </c>
      <c r="AD2990" t="s">
        <v>156</v>
      </c>
      <c r="AE2990" t="s">
        <v>176</v>
      </c>
      <c r="AF2990" t="s">
        <v>63</v>
      </c>
      <c r="AG2990" t="s">
        <v>135</v>
      </c>
      <c r="AH2990" t="s">
        <v>135</v>
      </c>
      <c r="AI2990" t="s">
        <v>5343</v>
      </c>
      <c r="AJ2990">
        <v>1</v>
      </c>
      <c r="AK2990" t="s">
        <v>326</v>
      </c>
      <c r="AL2990">
        <v>3</v>
      </c>
      <c r="AM2990">
        <v>1</v>
      </c>
      <c r="AN2990" t="s">
        <v>61</v>
      </c>
      <c r="AT2990" s="1">
        <v>43394</v>
      </c>
      <c r="AU2990" t="s">
        <v>13595</v>
      </c>
      <c r="AW2990" t="s">
        <v>71</v>
      </c>
      <c r="AX2990" t="s">
        <v>72</v>
      </c>
    </row>
    <row r="2991" spans="1:50" hidden="1" x14ac:dyDescent="0.25">
      <c r="A2991" t="str">
        <f>INDEX('Community ID'!B:B,MATCH(M2991,'Community ID'!A:A,0))</f>
        <v>El Chorro</v>
      </c>
      <c r="B2991" t="str">
        <f>INDEX('Community ID'!$K:$K,MATCH('Environmental Data'!$N2991,'Community ID'!J:J,0))</f>
        <v>Constanza</v>
      </c>
      <c r="D2991" t="s">
        <v>8788</v>
      </c>
      <c r="G2991" t="s">
        <v>151</v>
      </c>
      <c r="H2991" s="1">
        <v>29363</v>
      </c>
      <c r="I2991">
        <v>41</v>
      </c>
      <c r="K2991" t="s">
        <v>49</v>
      </c>
      <c r="L2991" t="s">
        <v>548</v>
      </c>
      <c r="M2991" t="s">
        <v>5510</v>
      </c>
      <c r="N2991" t="s">
        <v>79</v>
      </c>
      <c r="O2991" t="s">
        <v>147</v>
      </c>
      <c r="Q2991" t="s">
        <v>394</v>
      </c>
      <c r="R2991" t="s">
        <v>394</v>
      </c>
      <c r="T2991" t="s">
        <v>7771</v>
      </c>
      <c r="U2991" t="s">
        <v>56</v>
      </c>
      <c r="V2991">
        <v>18.900933321582901</v>
      </c>
      <c r="W2991">
        <v>-70.758135868302304</v>
      </c>
      <c r="X2991" t="s">
        <v>82</v>
      </c>
      <c r="Y2991" t="s">
        <v>82</v>
      </c>
      <c r="Z2991" t="s">
        <v>58</v>
      </c>
      <c r="AA2991" t="s">
        <v>155</v>
      </c>
      <c r="AC2991" t="s">
        <v>60</v>
      </c>
      <c r="AD2991" t="s">
        <v>156</v>
      </c>
      <c r="AE2991" t="s">
        <v>176</v>
      </c>
      <c r="AF2991" t="s">
        <v>63</v>
      </c>
      <c r="AG2991" t="s">
        <v>621</v>
      </c>
      <c r="AH2991" t="s">
        <v>621</v>
      </c>
      <c r="AI2991" t="s">
        <v>8397</v>
      </c>
      <c r="AJ2991">
        <v>1</v>
      </c>
      <c r="AK2991" t="s">
        <v>1367</v>
      </c>
      <c r="AL2991">
        <v>4</v>
      </c>
      <c r="AM2991">
        <v>1</v>
      </c>
      <c r="AN2991" t="s">
        <v>61</v>
      </c>
      <c r="AT2991" s="1">
        <v>43394</v>
      </c>
      <c r="AU2991" t="s">
        <v>13596</v>
      </c>
      <c r="AW2991" t="s">
        <v>71</v>
      </c>
      <c r="AX2991" t="s">
        <v>72</v>
      </c>
    </row>
    <row r="2992" spans="1:50" hidden="1" x14ac:dyDescent="0.25">
      <c r="A2992" t="str">
        <f>INDEX('Community ID'!B:B,MATCH(M2992,'Community ID'!A:A,0))</f>
        <v>Barrio Las Flores</v>
      </c>
      <c r="B2992" t="str">
        <f>INDEX('Community ID'!$K:$K,MATCH('Environmental Data'!$N2992,'Community ID'!J:J,0))</f>
        <v>Constanza</v>
      </c>
      <c r="D2992" t="s">
        <v>8785</v>
      </c>
      <c r="F2992" t="s">
        <v>8786</v>
      </c>
      <c r="G2992" t="s">
        <v>151</v>
      </c>
      <c r="H2992" s="1">
        <v>24974</v>
      </c>
      <c r="I2992">
        <v>53</v>
      </c>
      <c r="K2992" t="s">
        <v>76</v>
      </c>
      <c r="M2992" t="s">
        <v>8787</v>
      </c>
      <c r="N2992" t="s">
        <v>97</v>
      </c>
      <c r="O2992" t="s">
        <v>98</v>
      </c>
      <c r="T2992" t="s">
        <v>6658</v>
      </c>
      <c r="U2992" t="s">
        <v>56</v>
      </c>
      <c r="V2992">
        <v>18.912914900000001</v>
      </c>
      <c r="W2992">
        <v>-70.745593700000001</v>
      </c>
      <c r="X2992" t="s">
        <v>82</v>
      </c>
      <c r="Y2992" t="s">
        <v>82</v>
      </c>
      <c r="Z2992" t="s">
        <v>83</v>
      </c>
      <c r="AA2992" t="s">
        <v>155</v>
      </c>
      <c r="AC2992" t="s">
        <v>60</v>
      </c>
      <c r="AD2992" t="s">
        <v>156</v>
      </c>
      <c r="AE2992" t="s">
        <v>176</v>
      </c>
      <c r="AF2992" t="s">
        <v>63</v>
      </c>
      <c r="AG2992" t="s">
        <v>135</v>
      </c>
      <c r="AH2992" t="s">
        <v>135</v>
      </c>
      <c r="AI2992" t="s">
        <v>8762</v>
      </c>
      <c r="AJ2992">
        <v>2</v>
      </c>
      <c r="AK2992" t="s">
        <v>66</v>
      </c>
      <c r="AL2992">
        <v>5</v>
      </c>
      <c r="AM2992">
        <v>0</v>
      </c>
      <c r="AN2992" t="s">
        <v>61</v>
      </c>
      <c r="AT2992" s="1">
        <v>43394</v>
      </c>
      <c r="AU2992" t="s">
        <v>13597</v>
      </c>
      <c r="AW2992" t="s">
        <v>71</v>
      </c>
      <c r="AX2992" t="s">
        <v>72</v>
      </c>
    </row>
    <row r="2993" spans="1:50" hidden="1" x14ac:dyDescent="0.25">
      <c r="A2993" t="str">
        <f>INDEX('Community ID'!B:B,MATCH(M2993,'Community ID'!A:A,0))</f>
        <v>El Chorro</v>
      </c>
      <c r="B2993" t="str">
        <f>INDEX('Community ID'!$K:$K,MATCH('Environmental Data'!$N2993,'Community ID'!J:J,0))</f>
        <v>Constanza</v>
      </c>
      <c r="D2993" t="s">
        <v>8789</v>
      </c>
      <c r="G2993" t="s">
        <v>173</v>
      </c>
      <c r="K2993" t="s">
        <v>201</v>
      </c>
      <c r="M2993" t="s">
        <v>5326</v>
      </c>
      <c r="N2993" t="s">
        <v>97</v>
      </c>
      <c r="O2993" t="s">
        <v>53</v>
      </c>
      <c r="Q2993" t="s">
        <v>438</v>
      </c>
      <c r="R2993" t="s">
        <v>438</v>
      </c>
      <c r="T2993" t="s">
        <v>7771</v>
      </c>
      <c r="U2993" t="s">
        <v>56</v>
      </c>
      <c r="V2993">
        <v>18.902002199999998</v>
      </c>
      <c r="W2993">
        <v>-70.750485499999996</v>
      </c>
      <c r="X2993" t="s">
        <v>82</v>
      </c>
      <c r="Y2993" t="s">
        <v>82</v>
      </c>
      <c r="Z2993" t="s">
        <v>58</v>
      </c>
      <c r="AA2993" t="s">
        <v>155</v>
      </c>
      <c r="AC2993" t="s">
        <v>60</v>
      </c>
      <c r="AD2993" t="s">
        <v>156</v>
      </c>
      <c r="AE2993" t="s">
        <v>176</v>
      </c>
      <c r="AF2993" t="s">
        <v>63</v>
      </c>
      <c r="AG2993" t="s">
        <v>135</v>
      </c>
      <c r="AH2993" t="s">
        <v>135</v>
      </c>
      <c r="AI2993" t="s">
        <v>5343</v>
      </c>
      <c r="AJ2993">
        <v>1</v>
      </c>
      <c r="AK2993" t="s">
        <v>326</v>
      </c>
      <c r="AL2993">
        <v>4</v>
      </c>
      <c r="AM2993">
        <v>1</v>
      </c>
      <c r="AN2993" t="s">
        <v>61</v>
      </c>
      <c r="AT2993" s="1">
        <v>43394</v>
      </c>
      <c r="AU2993" t="s">
        <v>13598</v>
      </c>
      <c r="AW2993" t="s">
        <v>71</v>
      </c>
      <c r="AX2993" t="s">
        <v>72</v>
      </c>
    </row>
    <row r="2994" spans="1:50" hidden="1" x14ac:dyDescent="0.25">
      <c r="A2994" t="str">
        <f>INDEX('Community ID'!B:B,MATCH(M2994,'Community ID'!A:A,0))</f>
        <v>Barrio Las Flores</v>
      </c>
      <c r="B2994" t="str">
        <f>INDEX('Community ID'!$K:$K,MATCH('Environmental Data'!$N2994,'Community ID'!J:J,0))</f>
        <v>Constanza</v>
      </c>
      <c r="D2994" t="s">
        <v>8790</v>
      </c>
      <c r="G2994" t="s">
        <v>151</v>
      </c>
      <c r="H2994" s="1">
        <v>26967</v>
      </c>
      <c r="I2994">
        <v>48</v>
      </c>
      <c r="J2994">
        <v>8097140735</v>
      </c>
      <c r="K2994" t="s">
        <v>201</v>
      </c>
      <c r="L2994" t="s">
        <v>50</v>
      </c>
      <c r="M2994" t="s">
        <v>3020</v>
      </c>
      <c r="N2994" t="s">
        <v>97</v>
      </c>
      <c r="O2994" t="s">
        <v>98</v>
      </c>
      <c r="Q2994" t="s">
        <v>134</v>
      </c>
      <c r="T2994" t="s">
        <v>6658</v>
      </c>
      <c r="U2994" t="s">
        <v>56</v>
      </c>
      <c r="V2994">
        <v>18.912789100000001</v>
      </c>
      <c r="W2994">
        <v>-70.745742399999997</v>
      </c>
      <c r="X2994" t="s">
        <v>82</v>
      </c>
      <c r="Y2994" t="s">
        <v>275</v>
      </c>
      <c r="Z2994" t="s">
        <v>83</v>
      </c>
      <c r="AA2994" t="s">
        <v>84</v>
      </c>
      <c r="AC2994" t="s">
        <v>60</v>
      </c>
      <c r="AD2994" t="s">
        <v>156</v>
      </c>
      <c r="AE2994" t="s">
        <v>157</v>
      </c>
      <c r="AF2994" t="s">
        <v>111</v>
      </c>
      <c r="AG2994" t="s">
        <v>135</v>
      </c>
      <c r="AH2994" t="s">
        <v>1052</v>
      </c>
      <c r="AI2994" t="s">
        <v>8791</v>
      </c>
      <c r="AJ2994">
        <v>2</v>
      </c>
      <c r="AK2994" t="s">
        <v>66</v>
      </c>
      <c r="AL2994">
        <v>3</v>
      </c>
      <c r="AM2994">
        <v>0</v>
      </c>
      <c r="AN2994" t="s">
        <v>61</v>
      </c>
      <c r="AT2994" s="1">
        <v>43394</v>
      </c>
      <c r="AU2994" t="s">
        <v>13599</v>
      </c>
      <c r="AW2994" t="s">
        <v>71</v>
      </c>
      <c r="AX2994" t="s">
        <v>72</v>
      </c>
    </row>
    <row r="2995" spans="1:50" hidden="1" x14ac:dyDescent="0.25">
      <c r="A2995" t="str">
        <f>INDEX('Community ID'!B:B,MATCH(M2995,'Community ID'!A:A,0))</f>
        <v>Barrio Las Flores</v>
      </c>
      <c r="B2995" t="str">
        <f>INDEX('Community ID'!$K:$K,MATCH('Environmental Data'!$N2995,'Community ID'!J:J,0))</f>
        <v>Constanza</v>
      </c>
      <c r="D2995" t="s">
        <v>8792</v>
      </c>
      <c r="G2995" t="s">
        <v>151</v>
      </c>
      <c r="H2995" s="1">
        <v>26958</v>
      </c>
      <c r="I2995">
        <v>48</v>
      </c>
      <c r="K2995" t="s">
        <v>76</v>
      </c>
      <c r="M2995" t="s">
        <v>3020</v>
      </c>
      <c r="N2995" t="s">
        <v>97</v>
      </c>
      <c r="O2995" t="s">
        <v>53</v>
      </c>
      <c r="Q2995" t="s">
        <v>134</v>
      </c>
      <c r="T2995" t="s">
        <v>6658</v>
      </c>
      <c r="U2995" t="s">
        <v>56</v>
      </c>
      <c r="V2995">
        <v>18.912465000000001</v>
      </c>
      <c r="W2995">
        <v>-70.745564200000004</v>
      </c>
      <c r="X2995" t="s">
        <v>82</v>
      </c>
      <c r="Y2995" t="s">
        <v>82</v>
      </c>
      <c r="Z2995" t="s">
        <v>83</v>
      </c>
      <c r="AA2995" t="s">
        <v>84</v>
      </c>
      <c r="AC2995" t="s">
        <v>60</v>
      </c>
      <c r="AD2995" t="s">
        <v>156</v>
      </c>
      <c r="AE2995" t="s">
        <v>157</v>
      </c>
      <c r="AF2995" t="s">
        <v>86</v>
      </c>
      <c r="AG2995" t="s">
        <v>8793</v>
      </c>
      <c r="AH2995" t="s">
        <v>135</v>
      </c>
      <c r="AI2995" t="s">
        <v>8794</v>
      </c>
      <c r="AJ2995">
        <v>2</v>
      </c>
      <c r="AK2995" t="s">
        <v>8735</v>
      </c>
      <c r="AL2995">
        <v>5</v>
      </c>
      <c r="AM2995">
        <v>0</v>
      </c>
      <c r="AN2995" t="s">
        <v>60</v>
      </c>
      <c r="AT2995" s="1">
        <v>43394</v>
      </c>
      <c r="AU2995" t="s">
        <v>13600</v>
      </c>
      <c r="AW2995" t="s">
        <v>71</v>
      </c>
      <c r="AX2995" t="s">
        <v>72</v>
      </c>
    </row>
    <row r="2996" spans="1:50" hidden="1" x14ac:dyDescent="0.25">
      <c r="A2996" t="str">
        <f>INDEX('Community ID'!B:B,MATCH(M2996,'Community ID'!A:A,0))</f>
        <v>El Chorro</v>
      </c>
      <c r="B2996" t="str">
        <f>INDEX('Community ID'!$K:$K,MATCH('Environmental Data'!$N2996,'Community ID'!J:J,0))</f>
        <v>Constanza</v>
      </c>
      <c r="D2996" t="s">
        <v>8795</v>
      </c>
      <c r="G2996" t="s">
        <v>173</v>
      </c>
      <c r="H2996" s="1">
        <v>33061</v>
      </c>
      <c r="I2996">
        <v>31</v>
      </c>
      <c r="K2996" t="s">
        <v>49</v>
      </c>
      <c r="L2996" t="s">
        <v>108</v>
      </c>
      <c r="M2996" t="s">
        <v>5510</v>
      </c>
      <c r="N2996" t="s">
        <v>79</v>
      </c>
      <c r="O2996" t="s">
        <v>147</v>
      </c>
      <c r="Q2996" t="s">
        <v>394</v>
      </c>
      <c r="R2996" t="s">
        <v>394</v>
      </c>
      <c r="T2996" t="s">
        <v>7771</v>
      </c>
      <c r="U2996" t="s">
        <v>56</v>
      </c>
      <c r="V2996">
        <v>18.904930589976502</v>
      </c>
      <c r="W2996">
        <v>-70.748299240581005</v>
      </c>
      <c r="X2996" t="s">
        <v>82</v>
      </c>
      <c r="Y2996" t="s">
        <v>82</v>
      </c>
      <c r="Z2996" t="s">
        <v>110</v>
      </c>
      <c r="AA2996" t="s">
        <v>155</v>
      </c>
      <c r="AC2996" t="s">
        <v>60</v>
      </c>
      <c r="AD2996" t="s">
        <v>156</v>
      </c>
      <c r="AE2996" t="s">
        <v>176</v>
      </c>
      <c r="AF2996" t="s">
        <v>63</v>
      </c>
      <c r="AG2996" t="s">
        <v>621</v>
      </c>
      <c r="AH2996" t="s">
        <v>621</v>
      </c>
      <c r="AI2996" t="s">
        <v>8397</v>
      </c>
      <c r="AJ2996">
        <v>1</v>
      </c>
      <c r="AK2996" t="s">
        <v>89</v>
      </c>
      <c r="AL2996">
        <v>2</v>
      </c>
      <c r="AN2996" t="s">
        <v>61</v>
      </c>
      <c r="AT2996" s="1">
        <v>43394</v>
      </c>
      <c r="AU2996" t="s">
        <v>13601</v>
      </c>
      <c r="AW2996" t="s">
        <v>71</v>
      </c>
      <c r="AX2996" t="s">
        <v>72</v>
      </c>
    </row>
    <row r="2997" spans="1:50" hidden="1" x14ac:dyDescent="0.25">
      <c r="A2997" t="str">
        <f>INDEX('Community ID'!B:B,MATCH(M2997,'Community ID'!A:A,0))</f>
        <v>El Chorro</v>
      </c>
      <c r="B2997" t="str">
        <f>INDEX('Community ID'!$K:$K,MATCH('Environmental Data'!$N2997,'Community ID'!J:J,0))</f>
        <v>Constanza</v>
      </c>
      <c r="D2997" t="s">
        <v>8796</v>
      </c>
      <c r="G2997" t="s">
        <v>151</v>
      </c>
      <c r="H2997" s="1">
        <v>20915</v>
      </c>
      <c r="I2997">
        <v>64</v>
      </c>
      <c r="K2997" t="s">
        <v>76</v>
      </c>
      <c r="L2997" t="s">
        <v>1223</v>
      </c>
      <c r="M2997" t="s">
        <v>5326</v>
      </c>
      <c r="N2997" t="s">
        <v>97</v>
      </c>
      <c r="O2997" t="s">
        <v>147</v>
      </c>
      <c r="Q2997" t="s">
        <v>394</v>
      </c>
      <c r="R2997" t="s">
        <v>394</v>
      </c>
      <c r="T2997" t="s">
        <v>7771</v>
      </c>
      <c r="U2997" t="s">
        <v>56</v>
      </c>
      <c r="V2997">
        <v>18.9020817</v>
      </c>
      <c r="W2997">
        <v>-70.751228900000001</v>
      </c>
      <c r="X2997" t="s">
        <v>82</v>
      </c>
      <c r="Y2997" t="s">
        <v>82</v>
      </c>
      <c r="Z2997" t="s">
        <v>110</v>
      </c>
      <c r="AA2997" t="s">
        <v>155</v>
      </c>
      <c r="AC2997" t="s">
        <v>60</v>
      </c>
      <c r="AD2997" t="s">
        <v>156</v>
      </c>
      <c r="AE2997" t="s">
        <v>176</v>
      </c>
      <c r="AF2997" t="s">
        <v>63</v>
      </c>
      <c r="AG2997" t="s">
        <v>135</v>
      </c>
      <c r="AH2997" t="s">
        <v>135</v>
      </c>
      <c r="AI2997" t="s">
        <v>8397</v>
      </c>
      <c r="AJ2997">
        <v>1</v>
      </c>
      <c r="AK2997" t="s">
        <v>326</v>
      </c>
      <c r="AL2997">
        <v>2</v>
      </c>
      <c r="AM2997">
        <v>0</v>
      </c>
      <c r="AN2997" t="s">
        <v>61</v>
      </c>
      <c r="AT2997" s="1">
        <v>43394</v>
      </c>
      <c r="AU2997" t="s">
        <v>13602</v>
      </c>
      <c r="AW2997" t="s">
        <v>71</v>
      </c>
      <c r="AX2997" t="s">
        <v>72</v>
      </c>
    </row>
    <row r="2998" spans="1:50" hidden="1" x14ac:dyDescent="0.25">
      <c r="A2998" t="str">
        <f>INDEX('Community ID'!B:B,MATCH(M2998,'Community ID'!A:A,0))</f>
        <v>Ave. Mella</v>
      </c>
      <c r="B2998" t="str">
        <f>INDEX('Community ID'!$K:$K,MATCH('Environmental Data'!$N2998,'Community ID'!J:J,0))</f>
        <v>Constanza</v>
      </c>
      <c r="D2998" t="s">
        <v>8797</v>
      </c>
      <c r="F2998" t="s">
        <v>7564</v>
      </c>
      <c r="G2998" t="s">
        <v>173</v>
      </c>
      <c r="H2998" s="1">
        <v>23540</v>
      </c>
      <c r="I2998">
        <v>57</v>
      </c>
      <c r="K2998" t="s">
        <v>201</v>
      </c>
      <c r="L2998" t="s">
        <v>50</v>
      </c>
      <c r="M2998" t="s">
        <v>585</v>
      </c>
      <c r="N2998" t="s">
        <v>97</v>
      </c>
      <c r="O2998" t="s">
        <v>53</v>
      </c>
      <c r="Q2998" t="s">
        <v>8798</v>
      </c>
      <c r="R2998" t="s">
        <v>8798</v>
      </c>
      <c r="T2998" t="s">
        <v>7771</v>
      </c>
      <c r="U2998" t="s">
        <v>56</v>
      </c>
      <c r="V2998">
        <v>18.903718600000001</v>
      </c>
      <c r="W2998">
        <v>-70.751779900000002</v>
      </c>
      <c r="X2998" t="s">
        <v>82</v>
      </c>
      <c r="Y2998" t="s">
        <v>82</v>
      </c>
      <c r="Z2998" t="s">
        <v>83</v>
      </c>
      <c r="AA2998" t="s">
        <v>155</v>
      </c>
      <c r="AC2998" t="s">
        <v>60</v>
      </c>
      <c r="AD2998" t="s">
        <v>156</v>
      </c>
      <c r="AE2998" t="s">
        <v>176</v>
      </c>
      <c r="AF2998" t="s">
        <v>63</v>
      </c>
      <c r="AG2998" t="s">
        <v>1052</v>
      </c>
      <c r="AH2998" t="s">
        <v>101</v>
      </c>
      <c r="AI2998" t="s">
        <v>5343</v>
      </c>
      <c r="AJ2998">
        <v>1</v>
      </c>
      <c r="AK2998" t="s">
        <v>326</v>
      </c>
      <c r="AL2998">
        <v>3</v>
      </c>
      <c r="AM2998">
        <v>0</v>
      </c>
      <c r="AN2998" t="s">
        <v>60</v>
      </c>
      <c r="AT2998" s="1">
        <v>43394</v>
      </c>
      <c r="AU2998" t="s">
        <v>13603</v>
      </c>
      <c r="AW2998" t="s">
        <v>71</v>
      </c>
      <c r="AX2998" t="s">
        <v>72</v>
      </c>
    </row>
    <row r="2999" spans="1:50" hidden="1" x14ac:dyDescent="0.25">
      <c r="A2999" t="str">
        <f>INDEX('Community ID'!B:B,MATCH(M2999,'Community ID'!A:A,0))</f>
        <v>La Calle Primera</v>
      </c>
      <c r="B2999" t="str">
        <f>INDEX('Community ID'!$K:$K,MATCH('Environmental Data'!$N2999,'Community ID'!J:J,0))</f>
        <v>Constanza</v>
      </c>
      <c r="D2999" t="s">
        <v>8799</v>
      </c>
      <c r="F2999" t="s">
        <v>8800</v>
      </c>
      <c r="G2999" t="s">
        <v>173</v>
      </c>
      <c r="H2999" s="1">
        <v>28092</v>
      </c>
      <c r="I2999">
        <v>45</v>
      </c>
      <c r="K2999" t="s">
        <v>201</v>
      </c>
      <c r="M2999" t="s">
        <v>7830</v>
      </c>
      <c r="N2999" t="s">
        <v>79</v>
      </c>
      <c r="O2999" t="s">
        <v>147</v>
      </c>
      <c r="T2999" t="s">
        <v>7795</v>
      </c>
      <c r="U2999" t="s">
        <v>56</v>
      </c>
      <c r="V2999">
        <v>18.906322899999999</v>
      </c>
      <c r="W2999">
        <v>-70.743489199999999</v>
      </c>
      <c r="X2999" t="s">
        <v>275</v>
      </c>
      <c r="Y2999" t="s">
        <v>275</v>
      </c>
      <c r="Z2999" t="s">
        <v>83</v>
      </c>
      <c r="AA2999" t="s">
        <v>155</v>
      </c>
      <c r="AC2999" t="s">
        <v>60</v>
      </c>
      <c r="AD2999" t="s">
        <v>156</v>
      </c>
      <c r="AE2999" t="s">
        <v>176</v>
      </c>
      <c r="AF2999" t="s">
        <v>63</v>
      </c>
      <c r="AG2999" t="s">
        <v>7896</v>
      </c>
      <c r="AI2999" t="s">
        <v>7832</v>
      </c>
      <c r="AJ2999">
        <v>1</v>
      </c>
      <c r="AK2999" t="s">
        <v>7833</v>
      </c>
      <c r="AL2999">
        <v>2</v>
      </c>
      <c r="AM2999">
        <v>0</v>
      </c>
      <c r="AN2999" t="s">
        <v>61</v>
      </c>
      <c r="AT2999" s="1">
        <v>43394</v>
      </c>
      <c r="AU2999" t="s">
        <v>13604</v>
      </c>
      <c r="AW2999" t="s">
        <v>71</v>
      </c>
      <c r="AX2999" t="s">
        <v>72</v>
      </c>
    </row>
    <row r="3000" spans="1:50" hidden="1" x14ac:dyDescent="0.25">
      <c r="A3000" t="str">
        <f>INDEX('Community ID'!B:B,MATCH(M3000,'Community ID'!A:A,0))</f>
        <v>Santiago Apostol</v>
      </c>
      <c r="B3000" t="str">
        <f>INDEX('Community ID'!$K:$K,MATCH('Environmental Data'!$N3000,'Community ID'!J:J,0))</f>
        <v>Constanza</v>
      </c>
      <c r="D3000" t="s">
        <v>7804</v>
      </c>
      <c r="F3000" t="s">
        <v>7805</v>
      </c>
      <c r="G3000" t="s">
        <v>151</v>
      </c>
      <c r="H3000" s="1">
        <v>27667</v>
      </c>
      <c r="I3000">
        <v>46</v>
      </c>
      <c r="K3000" t="s">
        <v>132</v>
      </c>
      <c r="M3000" t="s">
        <v>7779</v>
      </c>
      <c r="N3000" t="s">
        <v>97</v>
      </c>
      <c r="O3000" t="s">
        <v>311</v>
      </c>
      <c r="T3000" t="s">
        <v>7780</v>
      </c>
      <c r="U3000" t="s">
        <v>56</v>
      </c>
      <c r="V3000">
        <v>18.910436229999998</v>
      </c>
      <c r="W3000">
        <v>-70.747688299999993</v>
      </c>
      <c r="X3000" s="3">
        <v>44259</v>
      </c>
      <c r="Y3000" s="3">
        <v>44259</v>
      </c>
      <c r="Z3000" t="s">
        <v>110</v>
      </c>
      <c r="AA3000" t="s">
        <v>155</v>
      </c>
      <c r="AC3000" t="s">
        <v>60</v>
      </c>
      <c r="AD3000" t="s">
        <v>156</v>
      </c>
      <c r="AE3000" t="s">
        <v>176</v>
      </c>
      <c r="AI3000" t="s">
        <v>7787</v>
      </c>
      <c r="AJ3000">
        <v>2</v>
      </c>
      <c r="AK3000" t="s">
        <v>7784</v>
      </c>
      <c r="AL3000">
        <v>4</v>
      </c>
      <c r="AM3000">
        <v>0</v>
      </c>
      <c r="AT3000" s="1">
        <v>43394</v>
      </c>
      <c r="AU3000" t="s">
        <v>13605</v>
      </c>
      <c r="AW3000" t="s">
        <v>71</v>
      </c>
      <c r="AX3000" t="s">
        <v>72</v>
      </c>
    </row>
    <row r="3001" spans="1:50" hidden="1" x14ac:dyDescent="0.25">
      <c r="A3001" t="str">
        <f>INDEX('Community ID'!B:B,MATCH(M3001,'Community ID'!A:A,0))</f>
        <v>Santiago Apostol</v>
      </c>
      <c r="B3001" t="str">
        <f>INDEX('Community ID'!$K:$K,MATCH('Environmental Data'!$N3001,'Community ID'!J:J,0))</f>
        <v>Constanza</v>
      </c>
      <c r="D3001" t="s">
        <v>8801</v>
      </c>
      <c r="G3001" t="s">
        <v>173</v>
      </c>
      <c r="H3001" s="1">
        <v>32064</v>
      </c>
      <c r="I3001">
        <v>34</v>
      </c>
      <c r="K3001" t="s">
        <v>201</v>
      </c>
      <c r="L3001" t="s">
        <v>8802</v>
      </c>
      <c r="M3001" t="s">
        <v>8803</v>
      </c>
      <c r="N3001" t="s">
        <v>1202</v>
      </c>
      <c r="O3001" t="s">
        <v>311</v>
      </c>
      <c r="T3001" t="s">
        <v>7780</v>
      </c>
      <c r="U3001" t="s">
        <v>56</v>
      </c>
      <c r="V3001">
        <v>18.910437000000002</v>
      </c>
      <c r="W3001">
        <v>-70.747689230000006</v>
      </c>
      <c r="X3001" s="3">
        <v>44259</v>
      </c>
      <c r="Y3001" s="3">
        <v>44259</v>
      </c>
      <c r="AA3001" t="s">
        <v>155</v>
      </c>
      <c r="AC3001" t="s">
        <v>60</v>
      </c>
      <c r="AD3001" t="s">
        <v>156</v>
      </c>
      <c r="AE3001" t="s">
        <v>176</v>
      </c>
      <c r="AF3001" t="s">
        <v>63</v>
      </c>
      <c r="AI3001" t="s">
        <v>7787</v>
      </c>
      <c r="AJ3001">
        <v>2</v>
      </c>
      <c r="AK3001" t="s">
        <v>8516</v>
      </c>
      <c r="AL3001">
        <v>4</v>
      </c>
      <c r="AM3001">
        <v>0</v>
      </c>
      <c r="AN3001" t="s">
        <v>61</v>
      </c>
      <c r="AT3001" s="1">
        <v>43394</v>
      </c>
      <c r="AU3001" t="s">
        <v>13606</v>
      </c>
      <c r="AW3001" t="s">
        <v>71</v>
      </c>
      <c r="AX3001" t="s">
        <v>72</v>
      </c>
    </row>
    <row r="3002" spans="1:50" hidden="1" x14ac:dyDescent="0.25">
      <c r="A3002" t="str">
        <f>INDEX('Community ID'!B:B,MATCH(M3002,'Community ID'!A:A,0))</f>
        <v>Santiago Apostol</v>
      </c>
      <c r="B3002" t="str">
        <f>INDEX('Community ID'!$K:$K,MATCH('Environmental Data'!$N3002,'Community ID'!J:J,0))</f>
        <v>Constanza</v>
      </c>
      <c r="D3002" t="s">
        <v>7811</v>
      </c>
      <c r="G3002" t="s">
        <v>173</v>
      </c>
      <c r="H3002" s="1">
        <v>19127</v>
      </c>
      <c r="I3002">
        <v>69</v>
      </c>
      <c r="K3002" t="s">
        <v>132</v>
      </c>
      <c r="M3002" t="s">
        <v>7808</v>
      </c>
      <c r="N3002" t="s">
        <v>97</v>
      </c>
      <c r="O3002" t="s">
        <v>311</v>
      </c>
      <c r="T3002" t="s">
        <v>7780</v>
      </c>
      <c r="U3002" t="s">
        <v>56</v>
      </c>
      <c r="V3002">
        <v>18.910447090000002</v>
      </c>
      <c r="W3002">
        <v>-70.747695070000006</v>
      </c>
      <c r="X3002" s="3">
        <v>44259</v>
      </c>
      <c r="Y3002" s="3">
        <v>44259</v>
      </c>
      <c r="Z3002" t="s">
        <v>110</v>
      </c>
      <c r="AA3002" t="s">
        <v>84</v>
      </c>
      <c r="AC3002" t="s">
        <v>60</v>
      </c>
      <c r="AD3002" t="s">
        <v>156</v>
      </c>
      <c r="AE3002" t="s">
        <v>176</v>
      </c>
      <c r="AF3002" t="s">
        <v>63</v>
      </c>
      <c r="AI3002" t="s">
        <v>7812</v>
      </c>
      <c r="AJ3002" t="s">
        <v>7813</v>
      </c>
      <c r="AK3002" t="s">
        <v>7814</v>
      </c>
      <c r="AL3002">
        <v>2</v>
      </c>
      <c r="AM3002">
        <v>0</v>
      </c>
      <c r="AN3002" t="s">
        <v>61</v>
      </c>
      <c r="AT3002" s="1">
        <v>43394</v>
      </c>
      <c r="AU3002" t="s">
        <v>13607</v>
      </c>
      <c r="AW3002" t="s">
        <v>71</v>
      </c>
      <c r="AX3002" t="s">
        <v>72</v>
      </c>
    </row>
    <row r="3003" spans="1:50" hidden="1" x14ac:dyDescent="0.25">
      <c r="A3003" t="str">
        <f>INDEX('Community ID'!B:B,MATCH(M3003,'Community ID'!A:A,0))</f>
        <v>La Calle Primera</v>
      </c>
      <c r="B3003" t="str">
        <f>INDEX('Community ID'!$K:$K,MATCH('Environmental Data'!$N3003,'Community ID'!J:J,0))</f>
        <v>Constanza</v>
      </c>
      <c r="D3003" t="s">
        <v>8804</v>
      </c>
      <c r="G3003" t="s">
        <v>151</v>
      </c>
      <c r="H3003" s="1">
        <v>25760</v>
      </c>
      <c r="I3003">
        <v>51</v>
      </c>
      <c r="K3003" t="s">
        <v>132</v>
      </c>
      <c r="M3003" t="s">
        <v>7830</v>
      </c>
      <c r="N3003" t="s">
        <v>1202</v>
      </c>
      <c r="O3003" t="s">
        <v>542</v>
      </c>
      <c r="T3003" t="s">
        <v>7795</v>
      </c>
      <c r="U3003" t="s">
        <v>56</v>
      </c>
      <c r="V3003">
        <v>18.9008483</v>
      </c>
      <c r="W3003">
        <v>-70.739706600000005</v>
      </c>
      <c r="X3003" t="s">
        <v>275</v>
      </c>
      <c r="Y3003" t="s">
        <v>275</v>
      </c>
      <c r="Z3003" t="s">
        <v>83</v>
      </c>
      <c r="AA3003" t="s">
        <v>155</v>
      </c>
      <c r="AC3003" t="s">
        <v>60</v>
      </c>
      <c r="AD3003" t="s">
        <v>156</v>
      </c>
      <c r="AE3003" t="s">
        <v>176</v>
      </c>
      <c r="AF3003" t="s">
        <v>63</v>
      </c>
      <c r="AG3003" t="s">
        <v>7896</v>
      </c>
      <c r="AJ3003">
        <v>1</v>
      </c>
      <c r="AK3003" t="s">
        <v>7833</v>
      </c>
      <c r="AL3003">
        <v>2</v>
      </c>
      <c r="AM3003">
        <v>0</v>
      </c>
      <c r="AN3003" t="s">
        <v>61</v>
      </c>
      <c r="AT3003" s="1">
        <v>43394</v>
      </c>
      <c r="AU3003" t="s">
        <v>13608</v>
      </c>
      <c r="AW3003" t="s">
        <v>71</v>
      </c>
      <c r="AX3003" t="s">
        <v>72</v>
      </c>
    </row>
    <row r="3004" spans="1:50" hidden="1" x14ac:dyDescent="0.25">
      <c r="A3004" t="str">
        <f>INDEX('Community ID'!B:B,MATCH(M3004,'Community ID'!A:A,0))</f>
        <v>La Calle Primera</v>
      </c>
      <c r="B3004" t="str">
        <f>INDEX('Community ID'!$K:$K,MATCH('Environmental Data'!$N3004,'Community ID'!J:J,0))</f>
        <v>Constanza</v>
      </c>
      <c r="D3004" t="s">
        <v>8805</v>
      </c>
      <c r="F3004" t="s">
        <v>8806</v>
      </c>
      <c r="G3004" t="s">
        <v>173</v>
      </c>
      <c r="H3004" s="1">
        <v>30316</v>
      </c>
      <c r="I3004">
        <v>39</v>
      </c>
      <c r="J3004">
        <v>8093475707</v>
      </c>
      <c r="K3004" t="s">
        <v>132</v>
      </c>
      <c r="M3004" t="s">
        <v>7830</v>
      </c>
      <c r="N3004" t="s">
        <v>1202</v>
      </c>
      <c r="O3004" t="s">
        <v>542</v>
      </c>
      <c r="Q3004" t="s">
        <v>7837</v>
      </c>
      <c r="R3004" t="s">
        <v>7837</v>
      </c>
      <c r="T3004" t="s">
        <v>7795</v>
      </c>
      <c r="U3004" t="s">
        <v>56</v>
      </c>
      <c r="V3004">
        <v>18.904281600000001</v>
      </c>
      <c r="W3004">
        <v>-70.742854199999996</v>
      </c>
      <c r="X3004" s="3">
        <v>44259</v>
      </c>
      <c r="Y3004" s="3">
        <v>44259</v>
      </c>
      <c r="Z3004" t="s">
        <v>83</v>
      </c>
      <c r="AA3004" t="s">
        <v>155</v>
      </c>
      <c r="AC3004" t="s">
        <v>60</v>
      </c>
      <c r="AD3004" t="s">
        <v>156</v>
      </c>
      <c r="AE3004" t="s">
        <v>176</v>
      </c>
      <c r="AF3004" t="s">
        <v>63</v>
      </c>
      <c r="AG3004" t="s">
        <v>8480</v>
      </c>
      <c r="AI3004" t="s">
        <v>8807</v>
      </c>
      <c r="AJ3004">
        <v>1</v>
      </c>
      <c r="AK3004" t="s">
        <v>8808</v>
      </c>
      <c r="AL3004">
        <v>3</v>
      </c>
      <c r="AM3004">
        <v>1</v>
      </c>
      <c r="AN3004" t="s">
        <v>61</v>
      </c>
      <c r="AT3004" s="1">
        <v>43394</v>
      </c>
      <c r="AU3004" t="s">
        <v>13609</v>
      </c>
      <c r="AW3004" t="s">
        <v>71</v>
      </c>
      <c r="AX3004" t="s">
        <v>72</v>
      </c>
    </row>
    <row r="3005" spans="1:50" hidden="1" x14ac:dyDescent="0.25">
      <c r="A3005" t="str">
        <f>INDEX('Community ID'!B:B,MATCH(M3005,'Community ID'!A:A,0))</f>
        <v>La Calle Primera</v>
      </c>
      <c r="B3005" t="str">
        <f>INDEX('Community ID'!$K:$K,MATCH('Environmental Data'!$N3005,'Community ID'!J:J,0))</f>
        <v>Constanza</v>
      </c>
      <c r="D3005" t="s">
        <v>8809</v>
      </c>
      <c r="G3005" t="s">
        <v>151</v>
      </c>
      <c r="H3005" s="1">
        <v>26770</v>
      </c>
      <c r="I3005">
        <v>48</v>
      </c>
      <c r="J3005">
        <v>8495427887</v>
      </c>
      <c r="K3005" t="s">
        <v>117</v>
      </c>
      <c r="M3005" t="s">
        <v>8810</v>
      </c>
      <c r="N3005" t="s">
        <v>1202</v>
      </c>
      <c r="O3005" t="s">
        <v>542</v>
      </c>
      <c r="Q3005" t="s">
        <v>7831</v>
      </c>
      <c r="R3005" t="s">
        <v>7831</v>
      </c>
      <c r="T3005" t="s">
        <v>7795</v>
      </c>
      <c r="U3005" t="s">
        <v>56</v>
      </c>
      <c r="V3005">
        <v>18.906322899999999</v>
      </c>
      <c r="W3005">
        <v>-70.743489199999999</v>
      </c>
      <c r="X3005" s="3">
        <v>44259</v>
      </c>
      <c r="Y3005" s="3">
        <v>44259</v>
      </c>
      <c r="Z3005" t="s">
        <v>83</v>
      </c>
      <c r="AA3005" t="s">
        <v>155</v>
      </c>
      <c r="AC3005" t="s">
        <v>60</v>
      </c>
      <c r="AD3005" t="s">
        <v>156</v>
      </c>
      <c r="AE3005" t="s">
        <v>176</v>
      </c>
      <c r="AF3005" t="s">
        <v>63</v>
      </c>
      <c r="AG3005" t="s">
        <v>7835</v>
      </c>
      <c r="AH3005" t="s">
        <v>8811</v>
      </c>
      <c r="AI3005" t="s">
        <v>7832</v>
      </c>
      <c r="AJ3005">
        <v>1</v>
      </c>
      <c r="AK3005" t="s">
        <v>7833</v>
      </c>
      <c r="AL3005">
        <v>3</v>
      </c>
      <c r="AM3005">
        <v>1</v>
      </c>
      <c r="AN3005" t="s">
        <v>61</v>
      </c>
      <c r="AT3005" s="1">
        <v>43394</v>
      </c>
      <c r="AU3005" t="s">
        <v>13610</v>
      </c>
      <c r="AW3005" t="s">
        <v>71</v>
      </c>
      <c r="AX3005" t="s">
        <v>72</v>
      </c>
    </row>
    <row r="3006" spans="1:50" hidden="1" x14ac:dyDescent="0.25">
      <c r="A3006" t="str">
        <f>INDEX('Community ID'!B:B,MATCH(M3006,'Community ID'!A:A,0))</f>
        <v>Barrio Las Flores</v>
      </c>
      <c r="B3006" t="str">
        <f>INDEX('Community ID'!$K:$K,MATCH('Environmental Data'!$N3006,'Community ID'!J:J,0))</f>
        <v>Constanza</v>
      </c>
      <c r="D3006" t="s">
        <v>8815</v>
      </c>
      <c r="G3006" t="s">
        <v>151</v>
      </c>
      <c r="H3006" s="1">
        <v>29680</v>
      </c>
      <c r="I3006">
        <v>40</v>
      </c>
      <c r="J3006">
        <v>8295055676</v>
      </c>
      <c r="K3006" t="s">
        <v>76</v>
      </c>
      <c r="M3006" t="s">
        <v>3089</v>
      </c>
      <c r="N3006" t="s">
        <v>97</v>
      </c>
      <c r="O3006" t="s">
        <v>53</v>
      </c>
      <c r="T3006" t="s">
        <v>6658</v>
      </c>
      <c r="U3006" t="s">
        <v>56</v>
      </c>
      <c r="V3006">
        <v>18.912624399999999</v>
      </c>
      <c r="W3006">
        <v>-70.744786500000004</v>
      </c>
      <c r="X3006" t="s">
        <v>82</v>
      </c>
      <c r="Y3006" t="s">
        <v>82</v>
      </c>
      <c r="Z3006" t="s">
        <v>83</v>
      </c>
      <c r="AA3006" t="s">
        <v>155</v>
      </c>
      <c r="AC3006" t="s">
        <v>60</v>
      </c>
      <c r="AD3006" t="s">
        <v>156</v>
      </c>
      <c r="AE3006" t="s">
        <v>176</v>
      </c>
      <c r="AF3006" t="s">
        <v>111</v>
      </c>
      <c r="AG3006" t="s">
        <v>8793</v>
      </c>
      <c r="AH3006" t="s">
        <v>8685</v>
      </c>
      <c r="AI3006" t="s">
        <v>580</v>
      </c>
      <c r="AJ3006">
        <v>2</v>
      </c>
      <c r="AK3006" t="s">
        <v>8816</v>
      </c>
      <c r="AL3006">
        <v>5</v>
      </c>
      <c r="AM3006">
        <v>0</v>
      </c>
      <c r="AN3006" t="s">
        <v>61</v>
      </c>
      <c r="AT3006" s="1">
        <v>43394</v>
      </c>
      <c r="AU3006" t="s">
        <v>13611</v>
      </c>
      <c r="AW3006" t="s">
        <v>71</v>
      </c>
      <c r="AX3006" t="s">
        <v>72</v>
      </c>
    </row>
    <row r="3007" spans="1:50" hidden="1" x14ac:dyDescent="0.25">
      <c r="A3007" t="str">
        <f>INDEX('Community ID'!B:B,MATCH(M3007,'Community ID'!A:A,0))</f>
        <v>La Calle Primera</v>
      </c>
      <c r="B3007" t="str">
        <f>INDEX('Community ID'!$K:$K,MATCH('Environmental Data'!$N3007,'Community ID'!J:J,0))</f>
        <v>Constanza</v>
      </c>
      <c r="D3007" t="s">
        <v>8812</v>
      </c>
      <c r="G3007" t="s">
        <v>151</v>
      </c>
      <c r="H3007" s="1">
        <v>28388</v>
      </c>
      <c r="I3007">
        <v>44</v>
      </c>
      <c r="K3007" t="s">
        <v>201</v>
      </c>
      <c r="M3007" t="s">
        <v>8528</v>
      </c>
      <c r="N3007" t="s">
        <v>1202</v>
      </c>
      <c r="O3007" t="s">
        <v>542</v>
      </c>
      <c r="Q3007" t="s">
        <v>7831</v>
      </c>
      <c r="R3007" t="s">
        <v>7831</v>
      </c>
      <c r="T3007" t="s">
        <v>7795</v>
      </c>
      <c r="U3007" t="s">
        <v>56</v>
      </c>
      <c r="V3007">
        <v>18.906322899999999</v>
      </c>
      <c r="W3007">
        <v>-70.743489199999999</v>
      </c>
      <c r="X3007" s="3">
        <v>44259</v>
      </c>
      <c r="Y3007" s="3">
        <v>44198</v>
      </c>
      <c r="Z3007" t="s">
        <v>83</v>
      </c>
      <c r="AA3007" t="s">
        <v>155</v>
      </c>
      <c r="AC3007" t="s">
        <v>60</v>
      </c>
      <c r="AD3007" t="s">
        <v>156</v>
      </c>
      <c r="AE3007" t="s">
        <v>176</v>
      </c>
      <c r="AF3007" t="s">
        <v>63</v>
      </c>
      <c r="AG3007" t="s">
        <v>8480</v>
      </c>
      <c r="AI3007" t="s">
        <v>7832</v>
      </c>
      <c r="AJ3007">
        <v>1</v>
      </c>
      <c r="AK3007" t="s">
        <v>7833</v>
      </c>
      <c r="AL3007">
        <v>2</v>
      </c>
      <c r="AM3007">
        <v>0</v>
      </c>
      <c r="AN3007" t="s">
        <v>61</v>
      </c>
      <c r="AT3007" s="1">
        <v>43394</v>
      </c>
      <c r="AU3007" t="s">
        <v>13612</v>
      </c>
      <c r="AW3007" t="s">
        <v>71</v>
      </c>
      <c r="AX3007" t="s">
        <v>72</v>
      </c>
    </row>
    <row r="3008" spans="1:50" hidden="1" x14ac:dyDescent="0.25">
      <c r="A3008" t="str">
        <f>INDEX('Community ID'!B:B,MATCH(M3008,'Community ID'!A:A,0))</f>
        <v>La Calle Primera</v>
      </c>
      <c r="B3008" t="str">
        <f>INDEX('Community ID'!$K:$K,MATCH('Environmental Data'!$N3008,'Community ID'!J:J,0))</f>
        <v>Constanza</v>
      </c>
      <c r="D3008" t="s">
        <v>8813</v>
      </c>
      <c r="G3008" t="s">
        <v>173</v>
      </c>
      <c r="H3008" s="1">
        <v>31172</v>
      </c>
      <c r="I3008">
        <v>36</v>
      </c>
      <c r="K3008" t="s">
        <v>201</v>
      </c>
      <c r="M3008" t="s">
        <v>8528</v>
      </c>
      <c r="N3008" t="s">
        <v>1202</v>
      </c>
      <c r="O3008" t="s">
        <v>542</v>
      </c>
      <c r="Q3008" t="s">
        <v>7831</v>
      </c>
      <c r="R3008" t="s">
        <v>8622</v>
      </c>
      <c r="T3008" t="s">
        <v>7795</v>
      </c>
      <c r="U3008" t="s">
        <v>56</v>
      </c>
      <c r="V3008">
        <v>18.906322899999999</v>
      </c>
      <c r="W3008">
        <v>-70.743489199999999</v>
      </c>
      <c r="X3008" s="3">
        <v>44259</v>
      </c>
      <c r="Y3008" s="3">
        <v>44198</v>
      </c>
      <c r="Z3008" t="s">
        <v>83</v>
      </c>
      <c r="AA3008" t="s">
        <v>155</v>
      </c>
      <c r="AC3008" t="s">
        <v>60</v>
      </c>
      <c r="AD3008" t="s">
        <v>156</v>
      </c>
      <c r="AE3008" t="s">
        <v>176</v>
      </c>
      <c r="AF3008" t="s">
        <v>63</v>
      </c>
      <c r="AG3008" t="s">
        <v>8480</v>
      </c>
      <c r="AI3008" t="s">
        <v>8814</v>
      </c>
      <c r="AJ3008">
        <v>1</v>
      </c>
      <c r="AK3008" t="s">
        <v>7833</v>
      </c>
      <c r="AM3008">
        <v>0</v>
      </c>
      <c r="AN3008" t="s">
        <v>61</v>
      </c>
      <c r="AT3008" s="1">
        <v>43394</v>
      </c>
      <c r="AU3008" t="s">
        <v>13613</v>
      </c>
      <c r="AW3008" t="s">
        <v>71</v>
      </c>
      <c r="AX3008" t="s">
        <v>72</v>
      </c>
    </row>
    <row r="3009" spans="1:50" hidden="1" x14ac:dyDescent="0.25">
      <c r="A3009" t="str">
        <f>INDEX('Community ID'!B:B,MATCH(M3009,'Community ID'!A:A,0))</f>
        <v>La Calle Primera</v>
      </c>
      <c r="B3009" t="str">
        <f>INDEX('Community ID'!$K:$K,MATCH('Environmental Data'!$N3009,'Community ID'!J:J,0))</f>
        <v>Constanza</v>
      </c>
      <c r="D3009" t="s">
        <v>8817</v>
      </c>
      <c r="G3009" t="s">
        <v>151</v>
      </c>
      <c r="H3009" s="1">
        <v>35195</v>
      </c>
      <c r="I3009">
        <v>25</v>
      </c>
      <c r="K3009" t="s">
        <v>201</v>
      </c>
      <c r="M3009" t="s">
        <v>8818</v>
      </c>
      <c r="N3009" t="s">
        <v>79</v>
      </c>
      <c r="O3009" t="s">
        <v>147</v>
      </c>
      <c r="T3009" t="s">
        <v>7795</v>
      </c>
      <c r="U3009" t="s">
        <v>56</v>
      </c>
      <c r="V3009">
        <v>18.900745199999999</v>
      </c>
      <c r="W3009">
        <v>-70.739758699999996</v>
      </c>
      <c r="X3009" s="3">
        <v>44198</v>
      </c>
      <c r="Y3009" s="3">
        <v>44198</v>
      </c>
      <c r="Z3009" t="s">
        <v>83</v>
      </c>
      <c r="AA3009" t="s">
        <v>155</v>
      </c>
      <c r="AC3009" t="s">
        <v>60</v>
      </c>
      <c r="AD3009" t="s">
        <v>156</v>
      </c>
      <c r="AE3009" t="s">
        <v>176</v>
      </c>
      <c r="AF3009" t="s">
        <v>63</v>
      </c>
      <c r="AG3009" t="s">
        <v>8819</v>
      </c>
      <c r="AI3009" t="s">
        <v>8820</v>
      </c>
      <c r="AJ3009">
        <v>1</v>
      </c>
      <c r="AK3009" t="s">
        <v>7833</v>
      </c>
      <c r="AL3009">
        <v>3</v>
      </c>
      <c r="AM3009">
        <v>1</v>
      </c>
      <c r="AN3009" t="s">
        <v>61</v>
      </c>
      <c r="AT3009" s="1">
        <v>43394</v>
      </c>
      <c r="AU3009" t="s">
        <v>13614</v>
      </c>
      <c r="AW3009" t="s">
        <v>71</v>
      </c>
      <c r="AX3009" t="s">
        <v>72</v>
      </c>
    </row>
    <row r="3010" spans="1:50" hidden="1" x14ac:dyDescent="0.25">
      <c r="A3010" t="str">
        <f>INDEX('Community ID'!B:B,MATCH(M3010,'Community ID'!A:A,0))</f>
        <v>Ave. Mella</v>
      </c>
      <c r="B3010" t="str">
        <f>INDEX('Community ID'!$K:$K,MATCH('Environmental Data'!$N3010,'Community ID'!J:J,0))</f>
        <v>Constanza</v>
      </c>
      <c r="D3010" t="s">
        <v>8821</v>
      </c>
      <c r="F3010" t="s">
        <v>8822</v>
      </c>
      <c r="G3010" t="s">
        <v>151</v>
      </c>
      <c r="H3010" s="1">
        <v>36240</v>
      </c>
      <c r="I3010">
        <v>22</v>
      </c>
      <c r="J3010">
        <v>8294561234</v>
      </c>
      <c r="K3010" t="s">
        <v>132</v>
      </c>
      <c r="M3010" t="s">
        <v>8823</v>
      </c>
      <c r="N3010" t="s">
        <v>97</v>
      </c>
      <c r="O3010" t="s">
        <v>147</v>
      </c>
      <c r="Q3010" t="s">
        <v>438</v>
      </c>
      <c r="R3010" t="s">
        <v>394</v>
      </c>
      <c r="T3010" t="s">
        <v>7771</v>
      </c>
      <c r="U3010" t="s">
        <v>56</v>
      </c>
      <c r="V3010">
        <v>18.903717100000001</v>
      </c>
      <c r="W3010">
        <v>-70.7517754</v>
      </c>
      <c r="X3010" t="s">
        <v>82</v>
      </c>
      <c r="Y3010" t="s">
        <v>82</v>
      </c>
      <c r="Z3010" t="s">
        <v>83</v>
      </c>
      <c r="AA3010" t="s">
        <v>155</v>
      </c>
      <c r="AC3010" t="s">
        <v>60</v>
      </c>
      <c r="AD3010" t="s">
        <v>156</v>
      </c>
      <c r="AE3010" t="s">
        <v>176</v>
      </c>
      <c r="AF3010" t="s">
        <v>63</v>
      </c>
      <c r="AG3010" t="s">
        <v>1052</v>
      </c>
      <c r="AH3010" t="s">
        <v>101</v>
      </c>
      <c r="AI3010" t="s">
        <v>326</v>
      </c>
      <c r="AJ3010">
        <v>1</v>
      </c>
      <c r="AK3010" t="s">
        <v>326</v>
      </c>
      <c r="AL3010">
        <v>5</v>
      </c>
      <c r="AM3010">
        <v>0</v>
      </c>
      <c r="AN3010" t="s">
        <v>60</v>
      </c>
      <c r="AT3010" s="1">
        <v>43394</v>
      </c>
      <c r="AU3010" t="s">
        <v>13615</v>
      </c>
      <c r="AW3010" t="s">
        <v>71</v>
      </c>
      <c r="AX3010" t="s">
        <v>72</v>
      </c>
    </row>
    <row r="3011" spans="1:50" hidden="1" x14ac:dyDescent="0.25">
      <c r="A3011" t="str">
        <f>INDEX('Community ID'!B:B,MATCH(M3011,'Community ID'!A:A,0))</f>
        <v>Ave. Mella</v>
      </c>
      <c r="B3011" t="str">
        <f>INDEX('Community ID'!$K:$K,MATCH('Environmental Data'!$N3011,'Community ID'!J:J,0))</f>
        <v>Constanza</v>
      </c>
      <c r="D3011" t="s">
        <v>8824</v>
      </c>
      <c r="G3011" t="s">
        <v>151</v>
      </c>
      <c r="H3011" s="1">
        <v>36607</v>
      </c>
      <c r="I3011">
        <v>21</v>
      </c>
      <c r="K3011" t="s">
        <v>132</v>
      </c>
      <c r="L3011" t="s">
        <v>118</v>
      </c>
      <c r="M3011" t="s">
        <v>585</v>
      </c>
      <c r="N3011" t="s">
        <v>97</v>
      </c>
      <c r="O3011" t="s">
        <v>98</v>
      </c>
      <c r="Q3011" t="s">
        <v>394</v>
      </c>
      <c r="R3011" t="s">
        <v>438</v>
      </c>
      <c r="T3011" t="s">
        <v>7771</v>
      </c>
      <c r="U3011" t="s">
        <v>56</v>
      </c>
      <c r="V3011">
        <v>18.903722999999999</v>
      </c>
      <c r="W3011">
        <v>-70.751770500000006</v>
      </c>
      <c r="X3011" t="s">
        <v>82</v>
      </c>
      <c r="Y3011" t="s">
        <v>82</v>
      </c>
      <c r="Z3011" t="s">
        <v>83</v>
      </c>
      <c r="AA3011" t="s">
        <v>155</v>
      </c>
      <c r="AC3011" t="s">
        <v>60</v>
      </c>
      <c r="AD3011" t="s">
        <v>156</v>
      </c>
      <c r="AE3011" t="s">
        <v>176</v>
      </c>
      <c r="AF3011" t="s">
        <v>63</v>
      </c>
      <c r="AG3011" t="s">
        <v>1052</v>
      </c>
      <c r="AH3011" t="s">
        <v>101</v>
      </c>
      <c r="AI3011" t="s">
        <v>5343</v>
      </c>
      <c r="AJ3011">
        <v>1</v>
      </c>
      <c r="AK3011" t="s">
        <v>567</v>
      </c>
      <c r="AL3011">
        <v>2</v>
      </c>
      <c r="AM3011">
        <v>0</v>
      </c>
      <c r="AN3011" t="s">
        <v>60</v>
      </c>
      <c r="AT3011" s="1">
        <v>43394</v>
      </c>
      <c r="AU3011" t="s">
        <v>13616</v>
      </c>
      <c r="AW3011" t="s">
        <v>71</v>
      </c>
      <c r="AX3011" t="s">
        <v>72</v>
      </c>
    </row>
    <row r="3012" spans="1:50" hidden="1" x14ac:dyDescent="0.25">
      <c r="A3012" t="str">
        <f>INDEX('Community ID'!B:B,MATCH(M3012,'Community ID'!A:A,0))</f>
        <v>Ave. Mella</v>
      </c>
      <c r="B3012" t="str">
        <f>INDEX('Community ID'!$K:$K,MATCH('Environmental Data'!$N3012,'Community ID'!J:J,0))</f>
        <v>Constanza</v>
      </c>
      <c r="D3012" t="s">
        <v>8825</v>
      </c>
      <c r="F3012" t="s">
        <v>8826</v>
      </c>
      <c r="G3012" t="s">
        <v>173</v>
      </c>
      <c r="H3012" s="1">
        <v>21823</v>
      </c>
      <c r="I3012">
        <v>62</v>
      </c>
      <c r="J3012">
        <v>8596543698</v>
      </c>
      <c r="K3012" t="s">
        <v>117</v>
      </c>
      <c r="L3012" t="s">
        <v>127</v>
      </c>
      <c r="M3012" t="s">
        <v>585</v>
      </c>
      <c r="N3012" t="s">
        <v>97</v>
      </c>
      <c r="O3012" t="s">
        <v>53</v>
      </c>
      <c r="Q3012" t="s">
        <v>8351</v>
      </c>
      <c r="R3012" t="s">
        <v>8351</v>
      </c>
      <c r="T3012" t="s">
        <v>7771</v>
      </c>
      <c r="U3012" t="s">
        <v>56</v>
      </c>
      <c r="V3012">
        <v>18.903717400000001</v>
      </c>
      <c r="W3012">
        <v>-70.751774800000007</v>
      </c>
      <c r="X3012" t="s">
        <v>82</v>
      </c>
      <c r="Y3012" t="s">
        <v>82</v>
      </c>
      <c r="Z3012" t="s">
        <v>83</v>
      </c>
      <c r="AA3012" t="s">
        <v>155</v>
      </c>
      <c r="AC3012" t="s">
        <v>60</v>
      </c>
      <c r="AD3012" t="s">
        <v>156</v>
      </c>
      <c r="AE3012" t="s">
        <v>176</v>
      </c>
      <c r="AF3012" t="s">
        <v>63</v>
      </c>
      <c r="AG3012" t="s">
        <v>1052</v>
      </c>
      <c r="AH3012" t="s">
        <v>135</v>
      </c>
      <c r="AI3012" t="s">
        <v>8827</v>
      </c>
      <c r="AJ3012">
        <v>1</v>
      </c>
      <c r="AK3012" t="s">
        <v>326</v>
      </c>
      <c r="AL3012">
        <v>2</v>
      </c>
      <c r="AM3012">
        <v>0</v>
      </c>
      <c r="AN3012" t="s">
        <v>60</v>
      </c>
      <c r="AT3012" s="1">
        <v>43394</v>
      </c>
      <c r="AU3012" t="s">
        <v>13617</v>
      </c>
      <c r="AW3012" t="s">
        <v>71</v>
      </c>
      <c r="AX3012" t="s">
        <v>72</v>
      </c>
    </row>
    <row r="3013" spans="1:50" hidden="1" x14ac:dyDescent="0.25">
      <c r="A3013" t="str">
        <f>INDEX('Community ID'!B:B,MATCH(M3013,'Community ID'!A:A,0))</f>
        <v>Ave. Mella</v>
      </c>
      <c r="B3013" t="str">
        <f>INDEX('Community ID'!$K:$K,MATCH('Environmental Data'!$N3013,'Community ID'!J:J,0))</f>
        <v>Constanza</v>
      </c>
      <c r="D3013" t="s">
        <v>8828</v>
      </c>
      <c r="G3013" t="s">
        <v>151</v>
      </c>
      <c r="H3013" s="1">
        <v>27383</v>
      </c>
      <c r="I3013">
        <v>47</v>
      </c>
      <c r="K3013" t="s">
        <v>117</v>
      </c>
      <c r="L3013" t="s">
        <v>50</v>
      </c>
      <c r="M3013" t="s">
        <v>8829</v>
      </c>
      <c r="N3013" t="s">
        <v>97</v>
      </c>
      <c r="O3013" t="s">
        <v>53</v>
      </c>
      <c r="Q3013" t="s">
        <v>438</v>
      </c>
      <c r="R3013" t="s">
        <v>394</v>
      </c>
      <c r="T3013" t="s">
        <v>7771</v>
      </c>
      <c r="U3013" t="s">
        <v>56</v>
      </c>
      <c r="V3013">
        <v>18.9037291</v>
      </c>
      <c r="W3013">
        <v>-70.751775600000002</v>
      </c>
      <c r="X3013" t="s">
        <v>82</v>
      </c>
      <c r="Y3013" t="s">
        <v>82</v>
      </c>
      <c r="Z3013" t="s">
        <v>83</v>
      </c>
      <c r="AA3013" t="s">
        <v>155</v>
      </c>
      <c r="AC3013" t="s">
        <v>60</v>
      </c>
      <c r="AD3013" t="s">
        <v>156</v>
      </c>
      <c r="AE3013" t="s">
        <v>176</v>
      </c>
      <c r="AF3013" t="s">
        <v>63</v>
      </c>
      <c r="AG3013" t="s">
        <v>1052</v>
      </c>
      <c r="AH3013" t="s">
        <v>101</v>
      </c>
      <c r="AI3013" t="s">
        <v>5343</v>
      </c>
      <c r="AJ3013">
        <v>1</v>
      </c>
      <c r="AK3013" t="s">
        <v>644</v>
      </c>
      <c r="AL3013">
        <v>2</v>
      </c>
      <c r="AM3013">
        <v>0</v>
      </c>
      <c r="AN3013" t="s">
        <v>60</v>
      </c>
      <c r="AT3013" s="1">
        <v>43394</v>
      </c>
      <c r="AU3013" t="s">
        <v>13618</v>
      </c>
      <c r="AW3013" t="s">
        <v>71</v>
      </c>
      <c r="AX3013" t="s">
        <v>72</v>
      </c>
    </row>
    <row r="3014" spans="1:50" hidden="1" x14ac:dyDescent="0.25">
      <c r="A3014" t="str">
        <f>INDEX('Community ID'!B:B,MATCH(M3014,'Community ID'!A:A,0))</f>
        <v>Ave. Mella</v>
      </c>
      <c r="B3014" t="str">
        <f>INDEX('Community ID'!$K:$K,MATCH('Environmental Data'!$N3014,'Community ID'!J:J,0))</f>
        <v>Constanza</v>
      </c>
      <c r="D3014" t="s">
        <v>8830</v>
      </c>
      <c r="F3014" t="s">
        <v>8831</v>
      </c>
      <c r="G3014" t="s">
        <v>173</v>
      </c>
      <c r="H3014" s="1">
        <v>14266</v>
      </c>
      <c r="I3014">
        <v>82</v>
      </c>
      <c r="K3014" t="s">
        <v>201</v>
      </c>
      <c r="L3014" t="s">
        <v>127</v>
      </c>
      <c r="M3014" t="s">
        <v>8832</v>
      </c>
      <c r="N3014" t="s">
        <v>3927</v>
      </c>
      <c r="O3014" t="s">
        <v>80</v>
      </c>
      <c r="Q3014" t="s">
        <v>394</v>
      </c>
      <c r="R3014" t="s">
        <v>394</v>
      </c>
      <c r="T3014" t="s">
        <v>7771</v>
      </c>
      <c r="U3014" t="s">
        <v>56</v>
      </c>
      <c r="V3014">
        <v>18.903717499999999</v>
      </c>
      <c r="W3014">
        <v>-70.7517742</v>
      </c>
      <c r="X3014" t="s">
        <v>82</v>
      </c>
      <c r="Y3014" t="s">
        <v>82</v>
      </c>
      <c r="Z3014" t="s">
        <v>83</v>
      </c>
      <c r="AA3014" t="s">
        <v>155</v>
      </c>
      <c r="AC3014" t="s">
        <v>60</v>
      </c>
      <c r="AD3014" t="s">
        <v>156</v>
      </c>
      <c r="AE3014" t="s">
        <v>176</v>
      </c>
      <c r="AF3014" t="s">
        <v>63</v>
      </c>
      <c r="AG3014" t="s">
        <v>135</v>
      </c>
      <c r="AH3014" t="s">
        <v>101</v>
      </c>
      <c r="AI3014" t="s">
        <v>7197</v>
      </c>
      <c r="AJ3014">
        <v>1</v>
      </c>
      <c r="AK3014" t="s">
        <v>326</v>
      </c>
      <c r="AL3014">
        <v>3</v>
      </c>
      <c r="AM3014">
        <v>0</v>
      </c>
      <c r="AN3014" t="s">
        <v>61</v>
      </c>
      <c r="AT3014" s="1">
        <v>43394</v>
      </c>
      <c r="AU3014" t="s">
        <v>13619</v>
      </c>
      <c r="AW3014" t="s">
        <v>71</v>
      </c>
      <c r="AX3014" t="s">
        <v>72</v>
      </c>
    </row>
    <row r="3015" spans="1:50" hidden="1" x14ac:dyDescent="0.25">
      <c r="A3015" t="str">
        <f>INDEX('Community ID'!B:B,MATCH(M3015,'Community ID'!A:A,0))</f>
        <v>Ave. Mella</v>
      </c>
      <c r="B3015" t="str">
        <f>INDEX('Community ID'!$K:$K,MATCH('Environmental Data'!$N3015,'Community ID'!J:J,0))</f>
        <v>Constanza</v>
      </c>
      <c r="D3015" t="s">
        <v>8833</v>
      </c>
      <c r="G3015" t="s">
        <v>151</v>
      </c>
      <c r="H3015" s="1">
        <v>28266</v>
      </c>
      <c r="I3015">
        <v>44</v>
      </c>
      <c r="K3015" t="s">
        <v>117</v>
      </c>
      <c r="L3015" t="s">
        <v>3224</v>
      </c>
      <c r="M3015" t="s">
        <v>8823</v>
      </c>
      <c r="N3015" t="s">
        <v>97</v>
      </c>
      <c r="O3015" t="s">
        <v>98</v>
      </c>
      <c r="Q3015" t="s">
        <v>438</v>
      </c>
      <c r="R3015" t="s">
        <v>438</v>
      </c>
      <c r="T3015" t="s">
        <v>7771</v>
      </c>
      <c r="U3015" t="s">
        <v>56</v>
      </c>
      <c r="V3015">
        <v>18.903717700000001</v>
      </c>
      <c r="W3015">
        <v>-70.7517742</v>
      </c>
      <c r="X3015" t="s">
        <v>82</v>
      </c>
      <c r="Y3015" t="s">
        <v>82</v>
      </c>
      <c r="Z3015" t="s">
        <v>83</v>
      </c>
      <c r="AA3015" t="s">
        <v>155</v>
      </c>
      <c r="AC3015" t="s">
        <v>60</v>
      </c>
      <c r="AD3015" t="s">
        <v>156</v>
      </c>
      <c r="AE3015" t="s">
        <v>176</v>
      </c>
      <c r="AF3015" t="s">
        <v>63</v>
      </c>
      <c r="AG3015" t="s">
        <v>135</v>
      </c>
      <c r="AH3015" t="s">
        <v>101</v>
      </c>
      <c r="AI3015" t="s">
        <v>8834</v>
      </c>
      <c r="AJ3015">
        <v>1</v>
      </c>
      <c r="AK3015" t="s">
        <v>326</v>
      </c>
      <c r="AL3015">
        <v>3</v>
      </c>
      <c r="AM3015">
        <v>0</v>
      </c>
      <c r="AN3015" t="s">
        <v>61</v>
      </c>
      <c r="AT3015" s="1">
        <v>43394</v>
      </c>
      <c r="AU3015" t="s">
        <v>13620</v>
      </c>
      <c r="AW3015" t="s">
        <v>71</v>
      </c>
      <c r="AX3015" t="s">
        <v>72</v>
      </c>
    </row>
    <row r="3016" spans="1:50" hidden="1" x14ac:dyDescent="0.25">
      <c r="A3016" t="str">
        <f>INDEX('Community ID'!B:B,MATCH(M3016,'Community ID'!A:A,0))</f>
        <v>Ave. Mella</v>
      </c>
      <c r="B3016" t="str">
        <f>INDEX('Community ID'!$K:$K,MATCH('Environmental Data'!$N3016,'Community ID'!J:J,0))</f>
        <v>Constanza</v>
      </c>
      <c r="D3016" t="s">
        <v>8835</v>
      </c>
      <c r="F3016" t="s">
        <v>8836</v>
      </c>
      <c r="G3016" t="s">
        <v>151</v>
      </c>
      <c r="H3016" s="1">
        <v>24584</v>
      </c>
      <c r="I3016">
        <v>54</v>
      </c>
      <c r="K3016" t="s">
        <v>201</v>
      </c>
      <c r="L3016" t="s">
        <v>3224</v>
      </c>
      <c r="M3016" t="s">
        <v>585</v>
      </c>
      <c r="N3016" t="s">
        <v>3927</v>
      </c>
      <c r="O3016" t="s">
        <v>53</v>
      </c>
      <c r="Q3016" t="s">
        <v>438</v>
      </c>
      <c r="R3016" t="s">
        <v>438</v>
      </c>
      <c r="T3016" t="s">
        <v>7771</v>
      </c>
      <c r="U3016" t="s">
        <v>56</v>
      </c>
      <c r="V3016">
        <v>18.903717700000001</v>
      </c>
      <c r="W3016">
        <v>-70.751774600000005</v>
      </c>
      <c r="X3016" t="s">
        <v>82</v>
      </c>
      <c r="Y3016" s="3">
        <v>44326</v>
      </c>
      <c r="AA3016" t="s">
        <v>155</v>
      </c>
      <c r="AC3016" t="s">
        <v>60</v>
      </c>
      <c r="AD3016" t="s">
        <v>156</v>
      </c>
      <c r="AE3016" t="s">
        <v>176</v>
      </c>
      <c r="AF3016" t="s">
        <v>63</v>
      </c>
      <c r="AG3016" t="s">
        <v>135</v>
      </c>
      <c r="AH3016" t="s">
        <v>101</v>
      </c>
      <c r="AI3016" t="s">
        <v>7197</v>
      </c>
      <c r="AJ3016">
        <v>1</v>
      </c>
      <c r="AK3016" t="s">
        <v>326</v>
      </c>
      <c r="AL3016">
        <v>3</v>
      </c>
      <c r="AM3016">
        <v>0</v>
      </c>
      <c r="AN3016" t="s">
        <v>61</v>
      </c>
      <c r="AT3016" s="1">
        <v>43394</v>
      </c>
      <c r="AU3016" t="s">
        <v>13621</v>
      </c>
      <c r="AW3016" t="s">
        <v>71</v>
      </c>
      <c r="AX3016" t="s">
        <v>72</v>
      </c>
    </row>
    <row r="3017" spans="1:50" hidden="1" x14ac:dyDescent="0.25">
      <c r="A3017" t="str">
        <f>INDEX('Community ID'!B:B,MATCH(M3017,'Community ID'!A:A,0))</f>
        <v>Los Peinados</v>
      </c>
      <c r="B3017" t="str">
        <f>INDEX('Community ID'!$K:$K,MATCH('Environmental Data'!$N3017,'Community ID'!J:J,0))</f>
        <v>Constanza</v>
      </c>
      <c r="D3017" t="s">
        <v>8837</v>
      </c>
      <c r="F3017" t="s">
        <v>3218</v>
      </c>
      <c r="G3017" t="s">
        <v>151</v>
      </c>
      <c r="H3017" s="1">
        <v>28468</v>
      </c>
      <c r="I3017">
        <v>44</v>
      </c>
      <c r="J3017">
        <v>8292672060</v>
      </c>
      <c r="K3017" t="s">
        <v>76</v>
      </c>
      <c r="L3017" t="s">
        <v>8732</v>
      </c>
      <c r="M3017" t="s">
        <v>8701</v>
      </c>
      <c r="N3017" t="s">
        <v>97</v>
      </c>
      <c r="O3017" t="s">
        <v>98</v>
      </c>
      <c r="T3017" t="s">
        <v>8838</v>
      </c>
      <c r="U3017" t="s">
        <v>56</v>
      </c>
      <c r="V3017">
        <v>18.9094856</v>
      </c>
      <c r="W3017">
        <v>-70.747606099999999</v>
      </c>
      <c r="X3017" t="s">
        <v>82</v>
      </c>
      <c r="Y3017" s="3">
        <v>44198</v>
      </c>
      <c r="Z3017" t="s">
        <v>83</v>
      </c>
      <c r="AA3017" t="s">
        <v>155</v>
      </c>
      <c r="AC3017" t="s">
        <v>60</v>
      </c>
      <c r="AD3017" t="s">
        <v>156</v>
      </c>
      <c r="AE3017" t="s">
        <v>176</v>
      </c>
      <c r="AF3017" t="s">
        <v>63</v>
      </c>
      <c r="AG3017" t="s">
        <v>135</v>
      </c>
      <c r="AH3017" t="s">
        <v>101</v>
      </c>
      <c r="AI3017" t="s">
        <v>7702</v>
      </c>
      <c r="AJ3017">
        <v>1</v>
      </c>
      <c r="AK3017" t="s">
        <v>8839</v>
      </c>
      <c r="AL3017">
        <v>5</v>
      </c>
      <c r="AM3017">
        <v>2</v>
      </c>
      <c r="AN3017" t="s">
        <v>60</v>
      </c>
      <c r="AT3017" s="1">
        <v>43394</v>
      </c>
      <c r="AU3017" t="s">
        <v>13622</v>
      </c>
      <c r="AW3017" t="s">
        <v>71</v>
      </c>
      <c r="AX3017" t="s">
        <v>72</v>
      </c>
    </row>
    <row r="3018" spans="1:50" hidden="1" x14ac:dyDescent="0.25">
      <c r="A3018" t="str">
        <f>INDEX('Community ID'!B:B,MATCH(M3018,'Community ID'!A:A,0))</f>
        <v>Ave. Mella</v>
      </c>
      <c r="B3018" t="str">
        <f>INDEX('Community ID'!$K:$K,MATCH('Environmental Data'!$N3018,'Community ID'!J:J,0))</f>
        <v>Constanza</v>
      </c>
      <c r="D3018" t="s">
        <v>8840</v>
      </c>
      <c r="G3018" t="s">
        <v>173</v>
      </c>
      <c r="H3018" s="1">
        <v>36573</v>
      </c>
      <c r="I3018">
        <v>21</v>
      </c>
      <c r="J3018">
        <v>8297146392</v>
      </c>
      <c r="K3018" t="s">
        <v>117</v>
      </c>
      <c r="L3018" t="s">
        <v>118</v>
      </c>
      <c r="M3018" t="s">
        <v>8823</v>
      </c>
      <c r="N3018" t="s">
        <v>97</v>
      </c>
      <c r="O3018" t="s">
        <v>53</v>
      </c>
      <c r="Q3018" t="s">
        <v>8798</v>
      </c>
      <c r="R3018" t="s">
        <v>8841</v>
      </c>
      <c r="T3018" t="s">
        <v>7771</v>
      </c>
      <c r="U3018" t="s">
        <v>56</v>
      </c>
      <c r="V3018">
        <v>18.903722999999999</v>
      </c>
      <c r="W3018">
        <v>-70.751770500000006</v>
      </c>
      <c r="X3018" t="s">
        <v>82</v>
      </c>
      <c r="Y3018" s="3">
        <v>44326</v>
      </c>
      <c r="Z3018" t="s">
        <v>83</v>
      </c>
      <c r="AA3018" t="s">
        <v>155</v>
      </c>
      <c r="AC3018" t="s">
        <v>60</v>
      </c>
      <c r="AD3018" t="s">
        <v>156</v>
      </c>
      <c r="AE3018" t="s">
        <v>176</v>
      </c>
      <c r="AF3018" t="s">
        <v>63</v>
      </c>
      <c r="AG3018" t="s">
        <v>1052</v>
      </c>
      <c r="AH3018" t="s">
        <v>101</v>
      </c>
      <c r="AI3018" t="s">
        <v>7578</v>
      </c>
      <c r="AJ3018">
        <v>1</v>
      </c>
      <c r="AK3018" t="s">
        <v>884</v>
      </c>
      <c r="AL3018">
        <v>4</v>
      </c>
      <c r="AM3018">
        <v>0</v>
      </c>
      <c r="AN3018" t="s">
        <v>61</v>
      </c>
      <c r="AT3018" s="1">
        <v>43394</v>
      </c>
      <c r="AU3018" t="s">
        <v>13623</v>
      </c>
      <c r="AW3018" t="s">
        <v>71</v>
      </c>
      <c r="AX3018" t="s">
        <v>72</v>
      </c>
    </row>
    <row r="3019" spans="1:50" hidden="1" x14ac:dyDescent="0.25">
      <c r="A3019" t="str">
        <f>INDEX('Community ID'!B:B,MATCH(M3019,'Community ID'!A:A,0))</f>
        <v>Ave. Mella</v>
      </c>
      <c r="B3019" t="str">
        <f>INDEX('Community ID'!$K:$K,MATCH('Environmental Data'!$N3019,'Community ID'!J:J,0))</f>
        <v>Constanza</v>
      </c>
      <c r="D3019" t="s">
        <v>8842</v>
      </c>
      <c r="F3019" t="s">
        <v>7433</v>
      </c>
      <c r="G3019" t="s">
        <v>151</v>
      </c>
      <c r="H3019" s="1">
        <v>26389</v>
      </c>
      <c r="I3019">
        <v>49</v>
      </c>
      <c r="J3019">
        <v>8298833767</v>
      </c>
      <c r="K3019" t="s">
        <v>492</v>
      </c>
      <c r="L3019" t="s">
        <v>50</v>
      </c>
      <c r="M3019" t="s">
        <v>585</v>
      </c>
      <c r="N3019" t="s">
        <v>97</v>
      </c>
      <c r="O3019" t="s">
        <v>53</v>
      </c>
      <c r="Q3019" t="s">
        <v>8843</v>
      </c>
      <c r="R3019" t="s">
        <v>8844</v>
      </c>
      <c r="T3019" t="s">
        <v>7771</v>
      </c>
      <c r="U3019" t="s">
        <v>56</v>
      </c>
      <c r="V3019">
        <v>18.903722299999998</v>
      </c>
      <c r="W3019">
        <v>-70.751771000000005</v>
      </c>
      <c r="X3019" t="s">
        <v>82</v>
      </c>
      <c r="Y3019" s="3">
        <v>44326</v>
      </c>
      <c r="Z3019" t="s">
        <v>83</v>
      </c>
      <c r="AA3019" t="s">
        <v>155</v>
      </c>
      <c r="AC3019" t="s">
        <v>60</v>
      </c>
      <c r="AD3019" t="s">
        <v>156</v>
      </c>
      <c r="AE3019" t="s">
        <v>176</v>
      </c>
      <c r="AF3019" t="s">
        <v>63</v>
      </c>
      <c r="AG3019" t="s">
        <v>1052</v>
      </c>
      <c r="AH3019" t="s">
        <v>101</v>
      </c>
      <c r="AI3019" t="s">
        <v>7452</v>
      </c>
      <c r="AJ3019">
        <v>1</v>
      </c>
      <c r="AK3019" t="s">
        <v>326</v>
      </c>
      <c r="AL3019">
        <v>4</v>
      </c>
      <c r="AM3019">
        <v>0</v>
      </c>
      <c r="AN3019" t="s">
        <v>61</v>
      </c>
      <c r="AT3019" s="1">
        <v>43394</v>
      </c>
      <c r="AU3019" t="s">
        <v>13624</v>
      </c>
      <c r="AW3019" t="s">
        <v>71</v>
      </c>
      <c r="AX3019" t="s">
        <v>72</v>
      </c>
    </row>
    <row r="3020" spans="1:50" hidden="1" x14ac:dyDescent="0.25">
      <c r="A3020" t="str">
        <f>INDEX('Community ID'!B:B,MATCH(M3020,'Community ID'!A:A,0))</f>
        <v>Ave. Mella</v>
      </c>
      <c r="B3020" t="str">
        <f>INDEX('Community ID'!$K:$K,MATCH('Environmental Data'!$N3020,'Community ID'!J:J,0))</f>
        <v>Constanza</v>
      </c>
      <c r="D3020" t="s">
        <v>8845</v>
      </c>
      <c r="F3020" t="s">
        <v>2868</v>
      </c>
      <c r="G3020" t="s">
        <v>173</v>
      </c>
      <c r="H3020" s="1">
        <v>25693</v>
      </c>
      <c r="I3020">
        <v>51</v>
      </c>
      <c r="J3020">
        <v>8293995351</v>
      </c>
      <c r="K3020" t="s">
        <v>492</v>
      </c>
      <c r="L3020" t="s">
        <v>706</v>
      </c>
      <c r="M3020" t="s">
        <v>585</v>
      </c>
      <c r="N3020" t="s">
        <v>97</v>
      </c>
      <c r="O3020" t="s">
        <v>53</v>
      </c>
      <c r="Q3020" t="s">
        <v>8843</v>
      </c>
      <c r="R3020" t="s">
        <v>8843</v>
      </c>
      <c r="T3020" t="s">
        <v>7771</v>
      </c>
      <c r="U3020" t="s">
        <v>56</v>
      </c>
      <c r="V3020">
        <v>18.903722999999999</v>
      </c>
      <c r="W3020">
        <v>-70.751770500000006</v>
      </c>
      <c r="X3020" t="s">
        <v>82</v>
      </c>
      <c r="Y3020" s="3">
        <v>44326</v>
      </c>
      <c r="Z3020" t="s">
        <v>83</v>
      </c>
      <c r="AA3020" t="s">
        <v>155</v>
      </c>
      <c r="AC3020" t="s">
        <v>60</v>
      </c>
      <c r="AD3020" t="s">
        <v>156</v>
      </c>
      <c r="AE3020" t="s">
        <v>176</v>
      </c>
      <c r="AF3020" t="s">
        <v>63</v>
      </c>
      <c r="AG3020" t="s">
        <v>1052</v>
      </c>
      <c r="AH3020" t="s">
        <v>101</v>
      </c>
      <c r="AI3020" t="s">
        <v>7452</v>
      </c>
      <c r="AJ3020">
        <v>1</v>
      </c>
      <c r="AK3020" t="s">
        <v>326</v>
      </c>
      <c r="AL3020">
        <v>4</v>
      </c>
      <c r="AM3020">
        <v>0</v>
      </c>
      <c r="AT3020" s="1">
        <v>43394</v>
      </c>
      <c r="AU3020" t="s">
        <v>13625</v>
      </c>
      <c r="AW3020" t="s">
        <v>71</v>
      </c>
      <c r="AX3020" t="s">
        <v>72</v>
      </c>
    </row>
    <row r="3021" spans="1:50" hidden="1" x14ac:dyDescent="0.25">
      <c r="A3021" t="str">
        <f>INDEX('Community ID'!B:B,MATCH(M3021,'Community ID'!A:A,0))</f>
        <v>La Calle Primera</v>
      </c>
      <c r="B3021" t="str">
        <f>INDEX('Community ID'!$K:$K,MATCH('Environmental Data'!$N3021,'Community ID'!J:J,0))</f>
        <v>Constanza</v>
      </c>
      <c r="D3021" t="s">
        <v>8846</v>
      </c>
      <c r="G3021" t="s">
        <v>173</v>
      </c>
      <c r="H3021" s="1">
        <v>25500</v>
      </c>
      <c r="I3021">
        <v>52</v>
      </c>
      <c r="K3021" t="s">
        <v>76</v>
      </c>
      <c r="M3021" t="s">
        <v>8847</v>
      </c>
      <c r="N3021" t="s">
        <v>79</v>
      </c>
      <c r="O3021" t="s">
        <v>147</v>
      </c>
      <c r="T3021" t="s">
        <v>7795</v>
      </c>
      <c r="U3021" t="s">
        <v>56</v>
      </c>
      <c r="V3021">
        <v>18.9038608</v>
      </c>
      <c r="W3021">
        <v>-70.742803199999997</v>
      </c>
      <c r="X3021" t="s">
        <v>82</v>
      </c>
      <c r="Y3021" t="s">
        <v>82</v>
      </c>
      <c r="AA3021" t="s">
        <v>155</v>
      </c>
      <c r="AC3021" t="s">
        <v>60</v>
      </c>
      <c r="AD3021" t="s">
        <v>156</v>
      </c>
      <c r="AE3021" t="s">
        <v>157</v>
      </c>
      <c r="AF3021" t="s">
        <v>111</v>
      </c>
      <c r="AG3021" t="s">
        <v>621</v>
      </c>
      <c r="AJ3021">
        <v>1</v>
      </c>
      <c r="AK3021" t="s">
        <v>7833</v>
      </c>
      <c r="AL3021">
        <v>5</v>
      </c>
      <c r="AM3021">
        <v>1</v>
      </c>
      <c r="AN3021" t="s">
        <v>60</v>
      </c>
      <c r="AT3021" s="1">
        <v>43394</v>
      </c>
      <c r="AU3021" t="s">
        <v>13626</v>
      </c>
      <c r="AW3021" t="s">
        <v>71</v>
      </c>
      <c r="AX3021" t="s">
        <v>72</v>
      </c>
    </row>
    <row r="3022" spans="1:50" hidden="1" x14ac:dyDescent="0.25">
      <c r="A3022" t="str">
        <f>INDEX('Community ID'!B:B,MATCH(M3022,'Community ID'!A:A,0))</f>
        <v>La Calle Primera</v>
      </c>
      <c r="B3022" t="str">
        <f>INDEX('Community ID'!$K:$K,MATCH('Environmental Data'!$N3022,'Community ID'!J:J,0))</f>
        <v>Constanza</v>
      </c>
      <c r="D3022" t="s">
        <v>8848</v>
      </c>
      <c r="G3022" t="s">
        <v>151</v>
      </c>
      <c r="H3022" s="1">
        <v>32309</v>
      </c>
      <c r="I3022">
        <v>33</v>
      </c>
      <c r="K3022" t="s">
        <v>132</v>
      </c>
      <c r="M3022" t="s">
        <v>8818</v>
      </c>
      <c r="N3022" t="s">
        <v>79</v>
      </c>
      <c r="O3022" t="s">
        <v>80</v>
      </c>
      <c r="T3022" t="s">
        <v>7795</v>
      </c>
      <c r="U3022" t="s">
        <v>56</v>
      </c>
      <c r="V3022">
        <v>18.904408499999999</v>
      </c>
      <c r="W3022">
        <v>-70.742726300000001</v>
      </c>
      <c r="X3022" t="s">
        <v>82</v>
      </c>
      <c r="Y3022" t="s">
        <v>82</v>
      </c>
      <c r="AA3022" t="s">
        <v>155</v>
      </c>
      <c r="AC3022" t="s">
        <v>60</v>
      </c>
      <c r="AD3022" t="s">
        <v>156</v>
      </c>
      <c r="AE3022" t="s">
        <v>157</v>
      </c>
      <c r="AF3022" t="s">
        <v>111</v>
      </c>
      <c r="AG3022" t="s">
        <v>621</v>
      </c>
      <c r="AJ3022">
        <v>1</v>
      </c>
      <c r="AK3022" t="s">
        <v>7833</v>
      </c>
      <c r="AL3022">
        <v>5</v>
      </c>
      <c r="AM3022">
        <v>1</v>
      </c>
      <c r="AN3022" t="s">
        <v>61</v>
      </c>
      <c r="AT3022" s="1">
        <v>43394</v>
      </c>
      <c r="AU3022" t="s">
        <v>13627</v>
      </c>
      <c r="AW3022" t="s">
        <v>71</v>
      </c>
      <c r="AX3022" t="s">
        <v>72</v>
      </c>
    </row>
    <row r="3023" spans="1:50" hidden="1" x14ac:dyDescent="0.25">
      <c r="A3023" t="str">
        <f>INDEX('Community ID'!B:B,MATCH(M3023,'Community ID'!A:A,0))</f>
        <v>La Calle Primera</v>
      </c>
      <c r="B3023" t="str">
        <f>INDEX('Community ID'!$K:$K,MATCH('Environmental Data'!$N3023,'Community ID'!J:J,0))</f>
        <v>Constanza</v>
      </c>
      <c r="D3023" t="s">
        <v>8849</v>
      </c>
      <c r="H3023" s="1">
        <v>30645</v>
      </c>
      <c r="I3023">
        <v>38</v>
      </c>
      <c r="K3023" t="s">
        <v>201</v>
      </c>
      <c r="M3023" t="s">
        <v>8818</v>
      </c>
      <c r="N3023" t="s">
        <v>79</v>
      </c>
      <c r="O3023" t="s">
        <v>80</v>
      </c>
      <c r="T3023" t="s">
        <v>7795</v>
      </c>
      <c r="U3023" t="s">
        <v>56</v>
      </c>
      <c r="V3023">
        <v>18.904408499999999</v>
      </c>
      <c r="W3023">
        <v>-70.742726300000001</v>
      </c>
      <c r="X3023" t="s">
        <v>82</v>
      </c>
      <c r="Y3023" t="s">
        <v>82</v>
      </c>
      <c r="AA3023" t="s">
        <v>155</v>
      </c>
      <c r="AC3023" t="s">
        <v>60</v>
      </c>
      <c r="AD3023" t="s">
        <v>156</v>
      </c>
      <c r="AE3023" t="s">
        <v>157</v>
      </c>
      <c r="AF3023" t="s">
        <v>111</v>
      </c>
      <c r="AG3023" t="s">
        <v>135</v>
      </c>
      <c r="AJ3023">
        <v>1</v>
      </c>
      <c r="AK3023" t="s">
        <v>7833</v>
      </c>
      <c r="AL3023">
        <v>5</v>
      </c>
      <c r="AM3023">
        <v>1</v>
      </c>
      <c r="AN3023" t="s">
        <v>60</v>
      </c>
      <c r="AT3023" s="1">
        <v>43394</v>
      </c>
      <c r="AU3023" t="s">
        <v>13628</v>
      </c>
      <c r="AW3023" t="s">
        <v>71</v>
      </c>
      <c r="AX3023" t="s">
        <v>72</v>
      </c>
    </row>
    <row r="3024" spans="1:50" hidden="1" x14ac:dyDescent="0.25">
      <c r="A3024" t="str">
        <f>INDEX('Community ID'!B:B,MATCH(M3024,'Community ID'!A:A,0))</f>
        <v>La Calle Primera</v>
      </c>
      <c r="B3024" t="str">
        <f>INDEX('Community ID'!$K:$K,MATCH('Environmental Data'!$N3024,'Community ID'!J:J,0))</f>
        <v>Constanza</v>
      </c>
      <c r="D3024" t="s">
        <v>9572</v>
      </c>
      <c r="F3024" t="s">
        <v>9573</v>
      </c>
      <c r="G3024" t="s">
        <v>173</v>
      </c>
      <c r="H3024" s="1">
        <v>34392</v>
      </c>
      <c r="I3024">
        <v>27</v>
      </c>
      <c r="J3024">
        <v>8299639346</v>
      </c>
      <c r="K3024" t="s">
        <v>117</v>
      </c>
      <c r="L3024" t="s">
        <v>1933</v>
      </c>
      <c r="M3024" t="s">
        <v>8847</v>
      </c>
      <c r="N3024" t="s">
        <v>79</v>
      </c>
      <c r="O3024" t="s">
        <v>147</v>
      </c>
      <c r="Q3024" t="s">
        <v>9574</v>
      </c>
      <c r="R3024" t="s">
        <v>9575</v>
      </c>
      <c r="T3024" t="s">
        <v>7795</v>
      </c>
      <c r="U3024" t="s">
        <v>56</v>
      </c>
      <c r="V3024">
        <v>18.9008483</v>
      </c>
      <c r="W3024">
        <v>-70.739706600000005</v>
      </c>
      <c r="X3024" s="3">
        <v>44198</v>
      </c>
      <c r="Y3024" s="3">
        <v>44198</v>
      </c>
      <c r="Z3024" t="s">
        <v>83</v>
      </c>
      <c r="AA3024" t="s">
        <v>155</v>
      </c>
      <c r="AC3024" t="s">
        <v>60</v>
      </c>
      <c r="AD3024" t="s">
        <v>156</v>
      </c>
      <c r="AE3024" t="s">
        <v>176</v>
      </c>
      <c r="AF3024" t="s">
        <v>63</v>
      </c>
      <c r="AG3024" t="s">
        <v>8480</v>
      </c>
      <c r="AH3024" t="s">
        <v>8531</v>
      </c>
      <c r="AI3024" t="s">
        <v>9576</v>
      </c>
      <c r="AJ3024">
        <v>1</v>
      </c>
      <c r="AK3024" t="s">
        <v>7833</v>
      </c>
      <c r="AL3024">
        <v>4</v>
      </c>
      <c r="AM3024">
        <v>2</v>
      </c>
      <c r="AN3024" t="s">
        <v>60</v>
      </c>
      <c r="AT3024" s="1">
        <v>43393</v>
      </c>
      <c r="AU3024" t="s">
        <v>13629</v>
      </c>
      <c r="AW3024" t="s">
        <v>71</v>
      </c>
      <c r="AX3024" t="s">
        <v>72</v>
      </c>
    </row>
    <row r="3025" spans="1:50" hidden="1" x14ac:dyDescent="0.25">
      <c r="A3025" t="str">
        <f>INDEX('Community ID'!B:B,MATCH(M3025,'Community ID'!A:A,0))</f>
        <v>La Calle Primera</v>
      </c>
      <c r="B3025" t="str">
        <f>INDEX('Community ID'!$K:$K,MATCH('Environmental Data'!$N3025,'Community ID'!J:J,0))</f>
        <v>Constanza</v>
      </c>
      <c r="D3025" t="s">
        <v>7888</v>
      </c>
      <c r="G3025" t="s">
        <v>151</v>
      </c>
      <c r="H3025" s="1">
        <v>33372</v>
      </c>
      <c r="I3025">
        <v>30</v>
      </c>
      <c r="K3025" t="s">
        <v>132</v>
      </c>
      <c r="L3025" t="s">
        <v>7889</v>
      </c>
      <c r="M3025" t="s">
        <v>7890</v>
      </c>
      <c r="N3025" t="s">
        <v>97</v>
      </c>
      <c r="O3025" t="s">
        <v>311</v>
      </c>
      <c r="Q3025" t="s">
        <v>6211</v>
      </c>
      <c r="T3025" t="s">
        <v>7780</v>
      </c>
      <c r="U3025" t="s">
        <v>56</v>
      </c>
      <c r="V3025">
        <v>18.904344720000001</v>
      </c>
      <c r="W3025">
        <v>-70.742852529999993</v>
      </c>
      <c r="X3025" s="3">
        <v>44259</v>
      </c>
      <c r="Y3025" s="3">
        <v>44259</v>
      </c>
      <c r="Z3025" t="s">
        <v>83</v>
      </c>
      <c r="AA3025" t="s">
        <v>155</v>
      </c>
      <c r="AC3025" t="s">
        <v>60</v>
      </c>
      <c r="AD3025" t="s">
        <v>156</v>
      </c>
      <c r="AE3025" t="s">
        <v>176</v>
      </c>
      <c r="AF3025" t="s">
        <v>63</v>
      </c>
      <c r="AG3025" t="s">
        <v>537</v>
      </c>
      <c r="AH3025" t="s">
        <v>7891</v>
      </c>
      <c r="AI3025" t="s">
        <v>7822</v>
      </c>
      <c r="AJ3025">
        <v>1</v>
      </c>
      <c r="AK3025" t="s">
        <v>7892</v>
      </c>
      <c r="AL3025">
        <v>4</v>
      </c>
      <c r="AM3025">
        <v>2</v>
      </c>
      <c r="AN3025" t="s">
        <v>61</v>
      </c>
      <c r="AT3025" s="1">
        <v>43393</v>
      </c>
      <c r="AU3025" t="s">
        <v>13630</v>
      </c>
      <c r="AW3025" t="s">
        <v>71</v>
      </c>
      <c r="AX3025" t="s">
        <v>72</v>
      </c>
    </row>
    <row r="3026" spans="1:50" hidden="1" x14ac:dyDescent="0.25">
      <c r="A3026" t="str">
        <f>INDEX('Community ID'!B:B,MATCH(M3026,'Community ID'!A:A,0))</f>
        <v>La Calle Primera</v>
      </c>
      <c r="B3026" t="str">
        <f>INDEX('Community ID'!$K:$K,MATCH('Environmental Data'!$N3026,'Community ID'!J:J,0))</f>
        <v>Constanza</v>
      </c>
      <c r="D3026" t="s">
        <v>7821</v>
      </c>
      <c r="G3026" t="s">
        <v>173</v>
      </c>
      <c r="H3026" s="1">
        <v>35159</v>
      </c>
      <c r="I3026">
        <v>25</v>
      </c>
      <c r="K3026" t="s">
        <v>201</v>
      </c>
      <c r="L3026" t="s">
        <v>517</v>
      </c>
      <c r="M3026" t="s">
        <v>7794</v>
      </c>
      <c r="N3026" t="s">
        <v>97</v>
      </c>
      <c r="O3026" t="s">
        <v>542</v>
      </c>
      <c r="T3026" t="s">
        <v>7780</v>
      </c>
      <c r="U3026" t="s">
        <v>56</v>
      </c>
      <c r="V3026">
        <v>18.90416973</v>
      </c>
      <c r="W3026">
        <v>-70.742904499999995</v>
      </c>
      <c r="X3026" t="s">
        <v>275</v>
      </c>
      <c r="Y3026" t="s">
        <v>275</v>
      </c>
      <c r="AA3026" t="s">
        <v>155</v>
      </c>
      <c r="AC3026" t="s">
        <v>60</v>
      </c>
      <c r="AD3026" t="s">
        <v>181</v>
      </c>
      <c r="AE3026" t="s">
        <v>176</v>
      </c>
      <c r="AF3026" t="s">
        <v>63</v>
      </c>
      <c r="AI3026" t="s">
        <v>7822</v>
      </c>
      <c r="AJ3026">
        <v>1</v>
      </c>
      <c r="AK3026" t="s">
        <v>7784</v>
      </c>
      <c r="AL3026">
        <v>6</v>
      </c>
      <c r="AM3026">
        <v>1</v>
      </c>
      <c r="AN3026" t="s">
        <v>61</v>
      </c>
      <c r="AT3026" s="1">
        <v>43393</v>
      </c>
      <c r="AU3026" t="s">
        <v>13631</v>
      </c>
      <c r="AW3026" t="s">
        <v>71</v>
      </c>
      <c r="AX3026" t="s">
        <v>72</v>
      </c>
    </row>
    <row r="3027" spans="1:50" hidden="1" x14ac:dyDescent="0.25">
      <c r="A3027" t="str">
        <f>INDEX('Community ID'!B:B,MATCH(M3027,'Community ID'!A:A,0))</f>
        <v>La Calle Primera</v>
      </c>
      <c r="B3027" t="str">
        <f>INDEX('Community ID'!$K:$K,MATCH('Environmental Data'!$N3027,'Community ID'!J:J,0))</f>
        <v>Constanza</v>
      </c>
      <c r="D3027" t="s">
        <v>8850</v>
      </c>
      <c r="G3027" t="s">
        <v>173</v>
      </c>
      <c r="H3027" s="1">
        <v>31514</v>
      </c>
      <c r="I3027">
        <v>35</v>
      </c>
      <c r="K3027" t="s">
        <v>201</v>
      </c>
      <c r="M3027" t="s">
        <v>8528</v>
      </c>
      <c r="N3027" t="s">
        <v>79</v>
      </c>
      <c r="O3027" t="s">
        <v>147</v>
      </c>
      <c r="Q3027" t="s">
        <v>7831</v>
      </c>
      <c r="R3027" t="s">
        <v>8622</v>
      </c>
      <c r="T3027" t="s">
        <v>7795</v>
      </c>
      <c r="U3027" t="s">
        <v>56</v>
      </c>
      <c r="V3027">
        <v>18.9008483</v>
      </c>
      <c r="W3027">
        <v>-70.739706600000005</v>
      </c>
      <c r="X3027" s="3">
        <v>44198</v>
      </c>
      <c r="Y3027" s="3">
        <v>44198</v>
      </c>
      <c r="AA3027" t="s">
        <v>155</v>
      </c>
      <c r="AC3027" t="s">
        <v>60</v>
      </c>
      <c r="AD3027" t="s">
        <v>156</v>
      </c>
      <c r="AE3027" t="s">
        <v>176</v>
      </c>
      <c r="AF3027" t="s">
        <v>63</v>
      </c>
      <c r="AG3027" t="s">
        <v>7896</v>
      </c>
      <c r="AJ3027">
        <v>1</v>
      </c>
      <c r="AK3027" t="s">
        <v>7833</v>
      </c>
      <c r="AL3027">
        <v>2</v>
      </c>
      <c r="AM3027">
        <v>1</v>
      </c>
      <c r="AN3027" t="s">
        <v>61</v>
      </c>
      <c r="AT3027" s="1">
        <v>43393</v>
      </c>
      <c r="AU3027" t="s">
        <v>13632</v>
      </c>
      <c r="AW3027" t="s">
        <v>71</v>
      </c>
      <c r="AX3027" t="s">
        <v>72</v>
      </c>
    </row>
    <row r="3028" spans="1:50" hidden="1" x14ac:dyDescent="0.25">
      <c r="A3028" t="str">
        <f>INDEX('Community ID'!B:B,MATCH(M3028,'Community ID'!A:A,0))</f>
        <v>La Calle Primera</v>
      </c>
      <c r="B3028" t="str">
        <f>INDEX('Community ID'!$K:$K,MATCH('Environmental Data'!$N3028,'Community ID'!J:J,0))</f>
        <v>Constanza</v>
      </c>
      <c r="D3028" t="s">
        <v>7846</v>
      </c>
      <c r="G3028" t="s">
        <v>151</v>
      </c>
      <c r="H3028" s="1">
        <v>29079</v>
      </c>
      <c r="I3028">
        <v>42</v>
      </c>
      <c r="K3028" t="s">
        <v>49</v>
      </c>
      <c r="L3028" t="s">
        <v>7841</v>
      </c>
      <c r="M3028" t="s">
        <v>7786</v>
      </c>
      <c r="N3028" t="s">
        <v>97</v>
      </c>
      <c r="O3028" t="s">
        <v>311</v>
      </c>
      <c r="Q3028" t="s">
        <v>6211</v>
      </c>
      <c r="T3028" t="s">
        <v>7780</v>
      </c>
      <c r="U3028" t="s">
        <v>56</v>
      </c>
      <c r="V3028">
        <v>18.904189909999999</v>
      </c>
      <c r="W3028">
        <v>-70.742926069999996</v>
      </c>
      <c r="X3028" t="s">
        <v>275</v>
      </c>
      <c r="Y3028" t="s">
        <v>275</v>
      </c>
      <c r="Z3028" t="s">
        <v>83</v>
      </c>
      <c r="AA3028" t="s">
        <v>155</v>
      </c>
      <c r="AC3028" t="s">
        <v>60</v>
      </c>
      <c r="AD3028" t="s">
        <v>156</v>
      </c>
      <c r="AE3028" t="s">
        <v>176</v>
      </c>
      <c r="AF3028" t="s">
        <v>63</v>
      </c>
      <c r="AI3028" t="s">
        <v>7822</v>
      </c>
      <c r="AJ3028">
        <v>1</v>
      </c>
      <c r="AK3028" t="s">
        <v>7848</v>
      </c>
      <c r="AL3028">
        <v>2</v>
      </c>
      <c r="AM3028">
        <v>0</v>
      </c>
      <c r="AN3028" t="s">
        <v>61</v>
      </c>
      <c r="AT3028" s="1">
        <v>43393</v>
      </c>
      <c r="AU3028" t="s">
        <v>13633</v>
      </c>
      <c r="AW3028" t="s">
        <v>71</v>
      </c>
      <c r="AX3028" t="s">
        <v>72</v>
      </c>
    </row>
    <row r="3029" spans="1:50" hidden="1" x14ac:dyDescent="0.25">
      <c r="A3029" t="str">
        <f>INDEX('Community ID'!B:B,MATCH(M3029,'Community ID'!A:A,0))</f>
        <v>La Calle Primera</v>
      </c>
      <c r="B3029" t="str">
        <f>INDEX('Community ID'!$K:$K,MATCH('Environmental Data'!$N3029,'Community ID'!J:J,0))</f>
        <v>Constanza</v>
      </c>
      <c r="D3029" t="s">
        <v>8851</v>
      </c>
      <c r="G3029" t="s">
        <v>151</v>
      </c>
      <c r="H3029" s="1">
        <v>24170</v>
      </c>
      <c r="I3029">
        <v>55</v>
      </c>
      <c r="K3029" t="s">
        <v>76</v>
      </c>
      <c r="L3029" t="s">
        <v>8852</v>
      </c>
      <c r="M3029" t="s">
        <v>8853</v>
      </c>
      <c r="N3029" t="s">
        <v>79</v>
      </c>
      <c r="O3029" t="s">
        <v>147</v>
      </c>
      <c r="Q3029" t="s">
        <v>7831</v>
      </c>
      <c r="R3029" t="s">
        <v>7831</v>
      </c>
      <c r="T3029" t="s">
        <v>7795</v>
      </c>
      <c r="U3029" t="s">
        <v>56</v>
      </c>
      <c r="V3029">
        <v>18.9008483</v>
      </c>
      <c r="W3029">
        <v>-70.739706600000005</v>
      </c>
      <c r="X3029" t="s">
        <v>82</v>
      </c>
      <c r="Y3029" t="s">
        <v>82</v>
      </c>
      <c r="AA3029" t="s">
        <v>155</v>
      </c>
      <c r="AC3029" t="s">
        <v>60</v>
      </c>
      <c r="AD3029" t="s">
        <v>156</v>
      </c>
      <c r="AE3029" t="s">
        <v>176</v>
      </c>
      <c r="AF3029" t="s">
        <v>63</v>
      </c>
      <c r="AG3029" t="s">
        <v>7896</v>
      </c>
      <c r="AJ3029">
        <v>1</v>
      </c>
      <c r="AK3029" t="s">
        <v>7833</v>
      </c>
      <c r="AL3029">
        <v>1</v>
      </c>
      <c r="AN3029" t="s">
        <v>61</v>
      </c>
      <c r="AT3029" s="1">
        <v>43393</v>
      </c>
      <c r="AU3029" t="s">
        <v>13634</v>
      </c>
      <c r="AW3029" t="s">
        <v>71</v>
      </c>
      <c r="AX3029" t="s">
        <v>72</v>
      </c>
    </row>
    <row r="3030" spans="1:50" hidden="1" x14ac:dyDescent="0.25">
      <c r="A3030" t="str">
        <f>INDEX('Community ID'!B:B,MATCH(M3030,'Community ID'!A:A,0))</f>
        <v>La Calle Primera</v>
      </c>
      <c r="B3030" t="str">
        <f>INDEX('Community ID'!$K:$K,MATCH('Environmental Data'!$N3030,'Community ID'!J:J,0))</f>
        <v>Constanza</v>
      </c>
      <c r="D3030" t="s">
        <v>8862</v>
      </c>
      <c r="F3030" t="s">
        <v>8863</v>
      </c>
      <c r="G3030" t="s">
        <v>151</v>
      </c>
      <c r="H3030" s="1">
        <v>35445</v>
      </c>
      <c r="I3030">
        <v>24</v>
      </c>
      <c r="K3030" t="s">
        <v>201</v>
      </c>
      <c r="M3030" t="s">
        <v>7786</v>
      </c>
      <c r="N3030" t="s">
        <v>1202</v>
      </c>
      <c r="O3030" t="s">
        <v>311</v>
      </c>
      <c r="Q3030" t="s">
        <v>6211</v>
      </c>
      <c r="T3030" t="s">
        <v>7780</v>
      </c>
      <c r="U3030" t="s">
        <v>56</v>
      </c>
      <c r="V3030">
        <v>18.9038781</v>
      </c>
      <c r="W3030">
        <v>-70.742865469999998</v>
      </c>
      <c r="X3030" t="s">
        <v>275</v>
      </c>
      <c r="Y3030" t="s">
        <v>275</v>
      </c>
      <c r="Z3030" t="s">
        <v>83</v>
      </c>
      <c r="AA3030" t="s">
        <v>155</v>
      </c>
      <c r="AC3030" t="s">
        <v>60</v>
      </c>
      <c r="AD3030" t="s">
        <v>156</v>
      </c>
      <c r="AE3030" t="s">
        <v>176</v>
      </c>
      <c r="AF3030" t="s">
        <v>63</v>
      </c>
      <c r="AG3030" t="s">
        <v>8864</v>
      </c>
      <c r="AH3030" t="s">
        <v>8865</v>
      </c>
      <c r="AI3030" t="s">
        <v>7822</v>
      </c>
      <c r="AJ3030">
        <v>1</v>
      </c>
      <c r="AK3030" t="s">
        <v>8866</v>
      </c>
      <c r="AL3030">
        <v>1</v>
      </c>
      <c r="AM3030">
        <v>0</v>
      </c>
      <c r="AN3030" t="s">
        <v>61</v>
      </c>
      <c r="AT3030" s="1">
        <v>43393</v>
      </c>
      <c r="AU3030" t="s">
        <v>13635</v>
      </c>
      <c r="AW3030" t="s">
        <v>71</v>
      </c>
      <c r="AX3030" t="s">
        <v>72</v>
      </c>
    </row>
    <row r="3031" spans="1:50" hidden="1" x14ac:dyDescent="0.25">
      <c r="A3031" t="str">
        <f>INDEX('Community ID'!B:B,MATCH(M3031,'Community ID'!A:A,0))</f>
        <v>La Calle Primera</v>
      </c>
      <c r="B3031" t="str">
        <f>INDEX('Community ID'!$K:$K,MATCH('Environmental Data'!$N3031,'Community ID'!J:J,0))</f>
        <v>Constanza</v>
      </c>
      <c r="D3031" t="s">
        <v>7799</v>
      </c>
      <c r="F3031" t="s">
        <v>7800</v>
      </c>
      <c r="G3031" t="s">
        <v>151</v>
      </c>
      <c r="H3031" s="1">
        <v>21101</v>
      </c>
      <c r="I3031">
        <v>64</v>
      </c>
      <c r="J3031">
        <v>8092152923</v>
      </c>
      <c r="K3031" t="s">
        <v>201</v>
      </c>
      <c r="L3031" t="s">
        <v>7801</v>
      </c>
      <c r="M3031" t="s">
        <v>7790</v>
      </c>
      <c r="N3031" t="s">
        <v>97</v>
      </c>
      <c r="O3031" t="s">
        <v>311</v>
      </c>
      <c r="Q3031" t="s">
        <v>6211</v>
      </c>
      <c r="T3031" t="s">
        <v>7780</v>
      </c>
      <c r="U3031" t="s">
        <v>56</v>
      </c>
      <c r="V3031">
        <v>18.90411314</v>
      </c>
      <c r="W3031">
        <v>-70.7428606</v>
      </c>
      <c r="X3031" s="3">
        <v>44198</v>
      </c>
      <c r="Y3031" s="3">
        <v>44198</v>
      </c>
      <c r="AA3031" t="s">
        <v>155</v>
      </c>
      <c r="AC3031" t="s">
        <v>60</v>
      </c>
      <c r="AD3031" t="s">
        <v>156</v>
      </c>
      <c r="AE3031" t="s">
        <v>176</v>
      </c>
      <c r="AF3031" t="s">
        <v>63</v>
      </c>
      <c r="AG3031" t="s">
        <v>7802</v>
      </c>
      <c r="AI3031" t="s">
        <v>7803</v>
      </c>
      <c r="AJ3031">
        <v>1</v>
      </c>
      <c r="AK3031" t="s">
        <v>7784</v>
      </c>
      <c r="AL3031">
        <v>1</v>
      </c>
      <c r="AM3031" t="s">
        <v>2595</v>
      </c>
      <c r="AN3031" t="s">
        <v>61</v>
      </c>
      <c r="AT3031" s="1">
        <v>43393</v>
      </c>
      <c r="AU3031" t="s">
        <v>13636</v>
      </c>
      <c r="AW3031" t="s">
        <v>71</v>
      </c>
      <c r="AX3031" t="s">
        <v>72</v>
      </c>
    </row>
    <row r="3032" spans="1:50" hidden="1" x14ac:dyDescent="0.25">
      <c r="A3032" t="str">
        <f>INDEX('Community ID'!B:B,MATCH(M3032,'Community ID'!A:A,0))</f>
        <v>Villa Hortaliza</v>
      </c>
      <c r="B3032" t="str">
        <f>INDEX('Community ID'!$K:$K,MATCH('Environmental Data'!$N3032,'Community ID'!J:J,0))</f>
        <v>Tireo</v>
      </c>
      <c r="D3032" t="s">
        <v>8858</v>
      </c>
      <c r="F3032" t="s">
        <v>2746</v>
      </c>
      <c r="G3032" t="s">
        <v>173</v>
      </c>
      <c r="H3032" s="1">
        <v>25305</v>
      </c>
      <c r="I3032">
        <v>52</v>
      </c>
      <c r="J3032">
        <v>8297065928</v>
      </c>
      <c r="K3032" t="s">
        <v>132</v>
      </c>
      <c r="L3032" t="s">
        <v>8859</v>
      </c>
      <c r="M3032" t="s">
        <v>8573</v>
      </c>
      <c r="N3032" t="s">
        <v>2383</v>
      </c>
      <c r="O3032" t="s">
        <v>147</v>
      </c>
      <c r="Q3032" t="s">
        <v>953</v>
      </c>
      <c r="R3032" t="s">
        <v>134</v>
      </c>
      <c r="S3032">
        <v>5300222303</v>
      </c>
      <c r="T3032" t="s">
        <v>1355</v>
      </c>
      <c r="U3032" t="s">
        <v>56</v>
      </c>
      <c r="V3032">
        <v>18.949054100000001</v>
      </c>
      <c r="W3032">
        <v>-70.686305200000007</v>
      </c>
      <c r="X3032" t="s">
        <v>82</v>
      </c>
      <c r="Y3032" t="s">
        <v>82</v>
      </c>
      <c r="Z3032" t="s">
        <v>58</v>
      </c>
      <c r="AA3032" t="s">
        <v>84</v>
      </c>
      <c r="AC3032" t="s">
        <v>60</v>
      </c>
      <c r="AD3032" t="s">
        <v>156</v>
      </c>
      <c r="AE3032" t="s">
        <v>176</v>
      </c>
      <c r="AF3032" t="s">
        <v>63</v>
      </c>
      <c r="AG3032" t="s">
        <v>8860</v>
      </c>
      <c r="AH3032" t="s">
        <v>8861</v>
      </c>
      <c r="AI3032" t="s">
        <v>7413</v>
      </c>
      <c r="AJ3032">
        <v>1</v>
      </c>
      <c r="AK3032" t="s">
        <v>5711</v>
      </c>
      <c r="AL3032">
        <v>2</v>
      </c>
      <c r="AM3032">
        <v>0</v>
      </c>
      <c r="AN3032" t="s">
        <v>60</v>
      </c>
      <c r="AT3032" s="1">
        <v>43393</v>
      </c>
      <c r="AU3032" t="s">
        <v>13637</v>
      </c>
      <c r="AW3032" t="s">
        <v>71</v>
      </c>
      <c r="AX3032" t="s">
        <v>72</v>
      </c>
    </row>
    <row r="3033" spans="1:50" hidden="1" x14ac:dyDescent="0.25">
      <c r="A3033" t="str">
        <f>INDEX('Community ID'!B:B,MATCH(M3033,'Community ID'!A:A,0))</f>
        <v>La Calle Primera</v>
      </c>
      <c r="B3033" t="str">
        <f>INDEX('Community ID'!$K:$K,MATCH('Environmental Data'!$N3033,'Community ID'!J:J,0))</f>
        <v>Constanza</v>
      </c>
      <c r="D3033" t="s">
        <v>8854</v>
      </c>
      <c r="G3033" t="s">
        <v>173</v>
      </c>
      <c r="H3033" s="1">
        <v>23844</v>
      </c>
      <c r="I3033">
        <v>56</v>
      </c>
      <c r="K3033" t="s">
        <v>201</v>
      </c>
      <c r="M3033" t="s">
        <v>8847</v>
      </c>
      <c r="N3033" t="s">
        <v>79</v>
      </c>
      <c r="O3033" t="s">
        <v>147</v>
      </c>
      <c r="Q3033" t="s">
        <v>8622</v>
      </c>
      <c r="R3033" t="s">
        <v>8622</v>
      </c>
      <c r="T3033" t="s">
        <v>7795</v>
      </c>
      <c r="U3033" t="s">
        <v>56</v>
      </c>
      <c r="V3033">
        <v>18.9008483</v>
      </c>
      <c r="W3033">
        <v>-70.739706600000005</v>
      </c>
      <c r="X3033" s="3">
        <v>44326</v>
      </c>
      <c r="Y3033" s="3">
        <v>44326</v>
      </c>
      <c r="Z3033" t="s">
        <v>83</v>
      </c>
      <c r="AA3033" t="s">
        <v>155</v>
      </c>
      <c r="AC3033" t="s">
        <v>60</v>
      </c>
      <c r="AD3033" t="s">
        <v>156</v>
      </c>
      <c r="AE3033" t="s">
        <v>176</v>
      </c>
      <c r="AF3033" t="s">
        <v>63</v>
      </c>
      <c r="AG3033" t="s">
        <v>8855</v>
      </c>
      <c r="AH3033" t="s">
        <v>8856</v>
      </c>
      <c r="AJ3033">
        <v>1</v>
      </c>
      <c r="AK3033" t="s">
        <v>8857</v>
      </c>
      <c r="AL3033">
        <v>1</v>
      </c>
      <c r="AN3033" t="s">
        <v>61</v>
      </c>
      <c r="AT3033" s="1">
        <v>43393</v>
      </c>
      <c r="AU3033" t="s">
        <v>13638</v>
      </c>
      <c r="AW3033" t="s">
        <v>71</v>
      </c>
      <c r="AX3033" t="s">
        <v>72</v>
      </c>
    </row>
    <row r="3034" spans="1:50" hidden="1" x14ac:dyDescent="0.25">
      <c r="A3034" t="str">
        <f>INDEX('Community ID'!B:B,MATCH(M3034,'Community ID'!A:A,0))</f>
        <v>Villa Hortaliza</v>
      </c>
      <c r="B3034" t="str">
        <f>INDEX('Community ID'!$K:$K,MATCH('Environmental Data'!$N3034,'Community ID'!J:J,0))</f>
        <v>Tireo</v>
      </c>
      <c r="D3034" t="s">
        <v>8867</v>
      </c>
      <c r="F3034" t="s">
        <v>7321</v>
      </c>
      <c r="G3034" t="s">
        <v>173</v>
      </c>
      <c r="H3034" s="1">
        <v>16924</v>
      </c>
      <c r="I3034">
        <v>75</v>
      </c>
      <c r="K3034" t="s">
        <v>76</v>
      </c>
      <c r="L3034" t="s">
        <v>127</v>
      </c>
      <c r="M3034" t="s">
        <v>8573</v>
      </c>
      <c r="N3034" t="s">
        <v>2383</v>
      </c>
      <c r="O3034" t="s">
        <v>147</v>
      </c>
      <c r="P3034">
        <v>43751991</v>
      </c>
      <c r="Q3034" t="s">
        <v>99</v>
      </c>
      <c r="R3034" t="s">
        <v>134</v>
      </c>
      <c r="S3034">
        <v>5300274973</v>
      </c>
      <c r="T3034" t="s">
        <v>1355</v>
      </c>
      <c r="U3034" t="s">
        <v>56</v>
      </c>
      <c r="V3034">
        <v>18.949054100000001</v>
      </c>
      <c r="W3034">
        <v>-70.686305200000007</v>
      </c>
      <c r="X3034" t="s">
        <v>82</v>
      </c>
      <c r="Y3034" t="s">
        <v>82</v>
      </c>
      <c r="Z3034" t="s">
        <v>166</v>
      </c>
      <c r="AA3034" t="s">
        <v>155</v>
      </c>
      <c r="AC3034" t="s">
        <v>60</v>
      </c>
      <c r="AD3034" t="s">
        <v>156</v>
      </c>
      <c r="AE3034" t="s">
        <v>157</v>
      </c>
      <c r="AF3034" t="s">
        <v>111</v>
      </c>
      <c r="AG3034" t="s">
        <v>8574</v>
      </c>
      <c r="AH3034" t="s">
        <v>8574</v>
      </c>
      <c r="AI3034" t="s">
        <v>307</v>
      </c>
      <c r="AJ3034">
        <v>1</v>
      </c>
      <c r="AK3034" t="s">
        <v>5711</v>
      </c>
      <c r="AL3034">
        <v>3</v>
      </c>
      <c r="AM3034">
        <v>1</v>
      </c>
      <c r="AN3034" t="s">
        <v>60</v>
      </c>
      <c r="AT3034" s="1">
        <v>43393</v>
      </c>
      <c r="AU3034" t="s">
        <v>13639</v>
      </c>
      <c r="AW3034" t="s">
        <v>71</v>
      </c>
      <c r="AX3034" t="s">
        <v>72</v>
      </c>
    </row>
    <row r="3035" spans="1:50" hidden="1" x14ac:dyDescent="0.25">
      <c r="A3035" t="str">
        <f>INDEX('Community ID'!B:B,MATCH(M3035,'Community ID'!A:A,0))</f>
        <v>Villa Hortaliza</v>
      </c>
      <c r="B3035" t="str">
        <f>INDEX('Community ID'!$K:$K,MATCH('Environmental Data'!$N3035,'Community ID'!J:J,0))</f>
        <v>Tireo</v>
      </c>
      <c r="D3035" t="s">
        <v>8868</v>
      </c>
      <c r="G3035" t="s">
        <v>173</v>
      </c>
      <c r="H3035" s="1">
        <v>36618</v>
      </c>
      <c r="I3035">
        <v>21</v>
      </c>
      <c r="J3035">
        <v>8293754465</v>
      </c>
      <c r="K3035" t="s">
        <v>132</v>
      </c>
      <c r="L3035" t="s">
        <v>108</v>
      </c>
      <c r="M3035" t="s">
        <v>8573</v>
      </c>
      <c r="N3035" t="s">
        <v>2383</v>
      </c>
      <c r="O3035" t="s">
        <v>147</v>
      </c>
      <c r="S3035">
        <v>40214882843</v>
      </c>
      <c r="T3035" t="s">
        <v>1355</v>
      </c>
      <c r="U3035" t="s">
        <v>56</v>
      </c>
      <c r="V3035">
        <v>18.942962399999999</v>
      </c>
      <c r="W3035">
        <v>-70.678111900000005</v>
      </c>
      <c r="X3035" t="s">
        <v>275</v>
      </c>
      <c r="Y3035" t="s">
        <v>275</v>
      </c>
      <c r="Z3035" t="s">
        <v>166</v>
      </c>
      <c r="AA3035" t="s">
        <v>155</v>
      </c>
      <c r="AC3035" t="s">
        <v>60</v>
      </c>
      <c r="AD3035" t="s">
        <v>156</v>
      </c>
      <c r="AE3035" t="s">
        <v>157</v>
      </c>
      <c r="AF3035" t="s">
        <v>63</v>
      </c>
      <c r="AG3035" t="s">
        <v>64</v>
      </c>
      <c r="AH3035" t="s">
        <v>8869</v>
      </c>
      <c r="AI3035" t="s">
        <v>8870</v>
      </c>
      <c r="AJ3035">
        <v>1</v>
      </c>
      <c r="AK3035" t="s">
        <v>5711</v>
      </c>
      <c r="AL3035">
        <v>5</v>
      </c>
      <c r="AM3035">
        <v>1</v>
      </c>
      <c r="AN3035" t="s">
        <v>61</v>
      </c>
      <c r="AT3035" s="1">
        <v>43393</v>
      </c>
      <c r="AU3035" t="s">
        <v>13640</v>
      </c>
      <c r="AW3035" t="s">
        <v>71</v>
      </c>
      <c r="AX3035" t="s">
        <v>72</v>
      </c>
    </row>
    <row r="3036" spans="1:50" hidden="1" x14ac:dyDescent="0.25">
      <c r="A3036" t="str">
        <f>INDEX('Community ID'!B:B,MATCH(M3036,'Community ID'!A:A,0))</f>
        <v>Villa Hortaliza</v>
      </c>
      <c r="B3036" t="str">
        <f>INDEX('Community ID'!$K:$K,MATCH('Environmental Data'!$N3036,'Community ID'!J:J,0))</f>
        <v>Tireo</v>
      </c>
      <c r="D3036" t="s">
        <v>8871</v>
      </c>
      <c r="F3036" t="s">
        <v>8872</v>
      </c>
      <c r="G3036" t="s">
        <v>173</v>
      </c>
      <c r="H3036" s="1">
        <v>28145</v>
      </c>
      <c r="I3036">
        <v>44</v>
      </c>
      <c r="J3036">
        <v>8296786187</v>
      </c>
      <c r="K3036" t="s">
        <v>132</v>
      </c>
      <c r="L3036" t="s">
        <v>127</v>
      </c>
      <c r="M3036" t="s">
        <v>8573</v>
      </c>
      <c r="N3036" t="s">
        <v>2383</v>
      </c>
      <c r="O3036" t="s">
        <v>147</v>
      </c>
      <c r="Q3036" t="s">
        <v>358</v>
      </c>
      <c r="R3036" t="s">
        <v>134</v>
      </c>
      <c r="S3036">
        <v>5300260709</v>
      </c>
      <c r="T3036" t="s">
        <v>1355</v>
      </c>
      <c r="U3036" t="s">
        <v>56</v>
      </c>
      <c r="V3036">
        <v>18.942962399999999</v>
      </c>
      <c r="W3036">
        <v>-70.678111900000005</v>
      </c>
      <c r="X3036" t="s">
        <v>82</v>
      </c>
      <c r="Y3036" t="s">
        <v>82</v>
      </c>
      <c r="Z3036" t="s">
        <v>166</v>
      </c>
      <c r="AC3036" t="s">
        <v>60</v>
      </c>
      <c r="AD3036" t="s">
        <v>156</v>
      </c>
      <c r="AE3036" t="s">
        <v>157</v>
      </c>
      <c r="AF3036" t="s">
        <v>63</v>
      </c>
      <c r="AG3036" t="s">
        <v>64</v>
      </c>
      <c r="AH3036" t="s">
        <v>7131</v>
      </c>
      <c r="AI3036" t="s">
        <v>8873</v>
      </c>
      <c r="AJ3036">
        <v>1</v>
      </c>
      <c r="AK3036" t="s">
        <v>5711</v>
      </c>
      <c r="AL3036">
        <v>5</v>
      </c>
      <c r="AM3036">
        <v>1</v>
      </c>
      <c r="AN3036" t="s">
        <v>60</v>
      </c>
      <c r="AT3036" s="1">
        <v>43393</v>
      </c>
      <c r="AU3036" t="s">
        <v>13641</v>
      </c>
      <c r="AW3036" t="s">
        <v>71</v>
      </c>
      <c r="AX3036" t="s">
        <v>72</v>
      </c>
    </row>
    <row r="3037" spans="1:50" hidden="1" x14ac:dyDescent="0.25">
      <c r="A3037" t="str">
        <f>INDEX('Community ID'!B:B,MATCH(M3037,'Community ID'!A:A,0))</f>
        <v>Villa Hortaliza</v>
      </c>
      <c r="B3037" t="str">
        <f>INDEX('Community ID'!$K:$K,MATCH('Environmental Data'!$N3037,'Community ID'!J:J,0))</f>
        <v>Tireo</v>
      </c>
      <c r="D3037" t="s">
        <v>8874</v>
      </c>
      <c r="F3037" t="s">
        <v>5859</v>
      </c>
      <c r="G3037" t="s">
        <v>173</v>
      </c>
      <c r="H3037" s="1">
        <v>35094</v>
      </c>
      <c r="I3037">
        <v>25</v>
      </c>
      <c r="J3037">
        <v>8099953644</v>
      </c>
      <c r="K3037" t="s">
        <v>201</v>
      </c>
      <c r="L3037" t="s">
        <v>127</v>
      </c>
      <c r="M3037" t="s">
        <v>8573</v>
      </c>
      <c r="N3037" t="s">
        <v>2383</v>
      </c>
      <c r="O3037" t="s">
        <v>147</v>
      </c>
      <c r="S3037">
        <v>5300470175</v>
      </c>
      <c r="T3037" t="s">
        <v>1355</v>
      </c>
      <c r="U3037" t="s">
        <v>56</v>
      </c>
      <c r="V3037">
        <v>18.942786000000002</v>
      </c>
      <c r="W3037">
        <v>-70.678332600000005</v>
      </c>
      <c r="X3037" t="s">
        <v>82</v>
      </c>
      <c r="Y3037" s="3">
        <v>44198</v>
      </c>
      <c r="Z3037" t="s">
        <v>166</v>
      </c>
      <c r="AA3037" t="s">
        <v>155</v>
      </c>
      <c r="AC3037" t="s">
        <v>60</v>
      </c>
      <c r="AD3037" t="s">
        <v>156</v>
      </c>
      <c r="AE3037" t="s">
        <v>176</v>
      </c>
      <c r="AF3037" t="s">
        <v>63</v>
      </c>
      <c r="AG3037" t="s">
        <v>5677</v>
      </c>
      <c r="AH3037" t="s">
        <v>5717</v>
      </c>
      <c r="AI3037" t="s">
        <v>307</v>
      </c>
      <c r="AJ3037">
        <v>1</v>
      </c>
      <c r="AK3037" t="s">
        <v>5711</v>
      </c>
      <c r="AL3037">
        <v>3</v>
      </c>
      <c r="AM3037">
        <v>1</v>
      </c>
      <c r="AN3037" t="s">
        <v>61</v>
      </c>
      <c r="AT3037" s="1">
        <v>43393</v>
      </c>
      <c r="AU3037" t="s">
        <v>13642</v>
      </c>
      <c r="AW3037" t="s">
        <v>71</v>
      </c>
      <c r="AX3037" t="s">
        <v>72</v>
      </c>
    </row>
    <row r="3038" spans="1:50" hidden="1" x14ac:dyDescent="0.25">
      <c r="A3038" t="str">
        <f>INDEX('Community ID'!B:B,MATCH(M3038,'Community ID'!A:A,0))</f>
        <v>Villa Hortaliza</v>
      </c>
      <c r="B3038" t="str">
        <f>INDEX('Community ID'!$K:$K,MATCH('Environmental Data'!$N3038,'Community ID'!J:J,0))</f>
        <v>Tireo</v>
      </c>
      <c r="D3038" t="s">
        <v>8876</v>
      </c>
      <c r="F3038" t="s">
        <v>7419</v>
      </c>
      <c r="G3038" t="s">
        <v>173</v>
      </c>
      <c r="H3038" s="1">
        <v>36497</v>
      </c>
      <c r="I3038">
        <v>22</v>
      </c>
      <c r="J3038">
        <v>8098496590</v>
      </c>
      <c r="K3038" t="s">
        <v>132</v>
      </c>
      <c r="L3038" t="s">
        <v>8665</v>
      </c>
      <c r="M3038" t="s">
        <v>8573</v>
      </c>
      <c r="N3038" t="s">
        <v>2383</v>
      </c>
      <c r="O3038" t="s">
        <v>147</v>
      </c>
      <c r="S3038">
        <v>40235713316</v>
      </c>
      <c r="T3038" t="s">
        <v>1355</v>
      </c>
      <c r="U3038" t="s">
        <v>56</v>
      </c>
      <c r="V3038">
        <v>18.942786000000002</v>
      </c>
      <c r="W3038">
        <v>-70.678332600000005</v>
      </c>
      <c r="X3038" s="3">
        <v>44198</v>
      </c>
      <c r="Y3038" s="3">
        <v>44198</v>
      </c>
      <c r="Z3038" t="s">
        <v>166</v>
      </c>
      <c r="AA3038" t="s">
        <v>155</v>
      </c>
      <c r="AC3038" t="s">
        <v>60</v>
      </c>
      <c r="AD3038" t="s">
        <v>156</v>
      </c>
      <c r="AE3038" t="s">
        <v>176</v>
      </c>
      <c r="AF3038" t="s">
        <v>63</v>
      </c>
      <c r="AG3038" t="s">
        <v>1184</v>
      </c>
      <c r="AH3038" t="s">
        <v>5504</v>
      </c>
      <c r="AI3038" t="s">
        <v>307</v>
      </c>
      <c r="AJ3038">
        <v>1</v>
      </c>
      <c r="AK3038" t="s">
        <v>5711</v>
      </c>
      <c r="AL3038">
        <v>3</v>
      </c>
      <c r="AM3038">
        <v>1</v>
      </c>
      <c r="AN3038" t="s">
        <v>60</v>
      </c>
      <c r="AT3038" s="1">
        <v>43393</v>
      </c>
      <c r="AU3038" t="s">
        <v>13643</v>
      </c>
      <c r="AW3038" t="s">
        <v>71</v>
      </c>
      <c r="AX3038" t="s">
        <v>72</v>
      </c>
    </row>
    <row r="3039" spans="1:50" hidden="1" x14ac:dyDescent="0.25">
      <c r="A3039" t="str">
        <f>INDEX('Community ID'!B:B,MATCH(M3039,'Community ID'!A:A,0))</f>
        <v>La Calle Primera</v>
      </c>
      <c r="B3039" t="str">
        <f>INDEX('Community ID'!$K:$K,MATCH('Environmental Data'!$N3039,'Community ID'!J:J,0))</f>
        <v>Constanza</v>
      </c>
      <c r="D3039" t="s">
        <v>7818</v>
      </c>
      <c r="F3039" t="s">
        <v>7819</v>
      </c>
      <c r="G3039" t="s">
        <v>173</v>
      </c>
      <c r="H3039" s="1">
        <v>21141</v>
      </c>
      <c r="I3039">
        <v>64</v>
      </c>
      <c r="L3039" t="s">
        <v>517</v>
      </c>
      <c r="M3039" t="s">
        <v>7786</v>
      </c>
      <c r="N3039" t="s">
        <v>97</v>
      </c>
      <c r="O3039" t="s">
        <v>311</v>
      </c>
      <c r="Q3039" t="s">
        <v>6211</v>
      </c>
      <c r="T3039" t="s">
        <v>7780</v>
      </c>
      <c r="U3039" t="s">
        <v>56</v>
      </c>
      <c r="V3039">
        <v>18.904896279999999</v>
      </c>
      <c r="W3039">
        <v>-70.742752269999997</v>
      </c>
      <c r="X3039" t="s">
        <v>82</v>
      </c>
      <c r="Y3039" t="s">
        <v>82</v>
      </c>
      <c r="Z3039" t="s">
        <v>83</v>
      </c>
      <c r="AA3039" t="s">
        <v>155</v>
      </c>
      <c r="AC3039" t="s">
        <v>60</v>
      </c>
      <c r="AD3039" t="s">
        <v>156</v>
      </c>
      <c r="AE3039" t="s">
        <v>176</v>
      </c>
      <c r="AF3039" t="s">
        <v>63</v>
      </c>
      <c r="AI3039" t="s">
        <v>7820</v>
      </c>
      <c r="AJ3039">
        <v>1</v>
      </c>
      <c r="AK3039" t="s">
        <v>7810</v>
      </c>
      <c r="AL3039">
        <v>3</v>
      </c>
      <c r="AM3039">
        <v>0</v>
      </c>
      <c r="AN3039" t="s">
        <v>60</v>
      </c>
      <c r="AT3039" s="1">
        <v>43393</v>
      </c>
      <c r="AU3039" t="s">
        <v>13644</v>
      </c>
      <c r="AW3039" t="s">
        <v>71</v>
      </c>
      <c r="AX3039" t="s">
        <v>72</v>
      </c>
    </row>
    <row r="3040" spans="1:50" hidden="1" x14ac:dyDescent="0.25">
      <c r="A3040" t="str">
        <f>INDEX('Community ID'!B:B,MATCH(M3040,'Community ID'!A:A,0))</f>
        <v>La Calle Primera</v>
      </c>
      <c r="B3040" t="str">
        <f>INDEX('Community ID'!$K:$K,MATCH('Environmental Data'!$N3040,'Community ID'!J:J,0))</f>
        <v>Constanza</v>
      </c>
      <c r="D3040" t="s">
        <v>8877</v>
      </c>
      <c r="F3040" t="s">
        <v>8878</v>
      </c>
      <c r="G3040" t="s">
        <v>173</v>
      </c>
      <c r="H3040" s="1">
        <v>25854</v>
      </c>
      <c r="I3040">
        <v>51</v>
      </c>
      <c r="K3040" t="s">
        <v>132</v>
      </c>
      <c r="M3040" t="s">
        <v>7830</v>
      </c>
      <c r="N3040" t="s">
        <v>1202</v>
      </c>
      <c r="O3040" t="s">
        <v>147</v>
      </c>
      <c r="Q3040" t="s">
        <v>7831</v>
      </c>
      <c r="R3040" t="s">
        <v>7831</v>
      </c>
      <c r="T3040" t="s">
        <v>7795</v>
      </c>
      <c r="U3040" t="s">
        <v>56</v>
      </c>
      <c r="V3040">
        <v>18.9008483</v>
      </c>
      <c r="W3040">
        <v>-70.739706600000005</v>
      </c>
      <c r="X3040" t="s">
        <v>82</v>
      </c>
      <c r="Y3040" t="s">
        <v>82</v>
      </c>
      <c r="AA3040" t="s">
        <v>155</v>
      </c>
      <c r="AC3040" t="s">
        <v>60</v>
      </c>
      <c r="AD3040" t="s">
        <v>156</v>
      </c>
      <c r="AE3040" t="s">
        <v>176</v>
      </c>
      <c r="AF3040" t="s">
        <v>63</v>
      </c>
      <c r="AG3040" t="s">
        <v>7896</v>
      </c>
      <c r="AI3040" t="s">
        <v>8879</v>
      </c>
      <c r="AJ3040">
        <v>1</v>
      </c>
      <c r="AK3040" t="s">
        <v>8880</v>
      </c>
      <c r="AL3040">
        <v>5</v>
      </c>
      <c r="AM3040">
        <v>2</v>
      </c>
      <c r="AN3040" t="s">
        <v>60</v>
      </c>
      <c r="AT3040" s="1">
        <v>43393</v>
      </c>
      <c r="AU3040" t="s">
        <v>13645</v>
      </c>
      <c r="AW3040" t="s">
        <v>71</v>
      </c>
      <c r="AX3040" t="s">
        <v>72</v>
      </c>
    </row>
    <row r="3041" spans="1:50" hidden="1" x14ac:dyDescent="0.25">
      <c r="A3041" t="str">
        <f>INDEX('Community ID'!B:B,MATCH(M3041,'Community ID'!A:A,0))</f>
        <v>La Calle Primera</v>
      </c>
      <c r="B3041" t="str">
        <f>INDEX('Community ID'!$K:$K,MATCH('Environmental Data'!$N3041,'Community ID'!J:J,0))</f>
        <v>Constanza</v>
      </c>
      <c r="D3041" t="s">
        <v>8881</v>
      </c>
      <c r="F3041" t="s">
        <v>8882</v>
      </c>
      <c r="G3041" t="s">
        <v>151</v>
      </c>
      <c r="H3041" s="1">
        <v>20649</v>
      </c>
      <c r="I3041">
        <v>65</v>
      </c>
      <c r="K3041" t="s">
        <v>492</v>
      </c>
      <c r="L3041" t="s">
        <v>8883</v>
      </c>
      <c r="M3041" t="s">
        <v>7786</v>
      </c>
      <c r="N3041" t="s">
        <v>52</v>
      </c>
      <c r="O3041" t="s">
        <v>311</v>
      </c>
      <c r="T3041" t="s">
        <v>7780</v>
      </c>
      <c r="U3041" t="s">
        <v>56</v>
      </c>
      <c r="V3041">
        <v>18.904968400000001</v>
      </c>
      <c r="W3041">
        <v>-70.742579610000007</v>
      </c>
      <c r="X3041" t="s">
        <v>82</v>
      </c>
      <c r="Y3041" t="s">
        <v>82</v>
      </c>
      <c r="Z3041" t="s">
        <v>83</v>
      </c>
      <c r="AA3041" t="s">
        <v>155</v>
      </c>
      <c r="AC3041" t="s">
        <v>60</v>
      </c>
      <c r="AD3041" t="s">
        <v>156</v>
      </c>
      <c r="AE3041" t="s">
        <v>176</v>
      </c>
      <c r="AF3041" t="s">
        <v>63</v>
      </c>
      <c r="AI3041" t="s">
        <v>7787</v>
      </c>
      <c r="AJ3041">
        <v>1</v>
      </c>
      <c r="AL3041">
        <v>2</v>
      </c>
      <c r="AM3041">
        <v>0</v>
      </c>
      <c r="AN3041" t="s">
        <v>61</v>
      </c>
      <c r="AT3041" s="1">
        <v>43393</v>
      </c>
      <c r="AU3041" t="s">
        <v>13646</v>
      </c>
      <c r="AW3041" t="s">
        <v>71</v>
      </c>
      <c r="AX3041" t="s">
        <v>72</v>
      </c>
    </row>
    <row r="3042" spans="1:50" hidden="1" x14ac:dyDescent="0.25">
      <c r="A3042" t="str">
        <f>INDEX('Community ID'!B:B,MATCH(M3042,'Community ID'!A:A,0))</f>
        <v>La Calle Primera</v>
      </c>
      <c r="B3042" t="str">
        <f>INDEX('Community ID'!$K:$K,MATCH('Environmental Data'!$N3042,'Community ID'!J:J,0))</f>
        <v>Constanza</v>
      </c>
      <c r="D3042" t="s">
        <v>8884</v>
      </c>
      <c r="G3042" t="s">
        <v>173</v>
      </c>
      <c r="H3042" s="1">
        <v>27215</v>
      </c>
      <c r="I3042">
        <v>47</v>
      </c>
      <c r="K3042" t="s">
        <v>201</v>
      </c>
      <c r="L3042" t="s">
        <v>108</v>
      </c>
      <c r="M3042" t="s">
        <v>8528</v>
      </c>
      <c r="N3042" t="s">
        <v>79</v>
      </c>
      <c r="O3042" t="s">
        <v>147</v>
      </c>
      <c r="Q3042" t="s">
        <v>8622</v>
      </c>
      <c r="R3042" t="s">
        <v>7831</v>
      </c>
      <c r="T3042" t="s">
        <v>7795</v>
      </c>
      <c r="U3042" t="s">
        <v>56</v>
      </c>
      <c r="V3042">
        <v>18.9008483</v>
      </c>
      <c r="W3042">
        <v>-70.739706600000005</v>
      </c>
      <c r="X3042" t="s">
        <v>82</v>
      </c>
      <c r="Y3042" t="s">
        <v>82</v>
      </c>
      <c r="AA3042" t="s">
        <v>155</v>
      </c>
      <c r="AC3042" t="s">
        <v>60</v>
      </c>
      <c r="AD3042" t="s">
        <v>156</v>
      </c>
      <c r="AE3042" t="s">
        <v>176</v>
      </c>
      <c r="AF3042" t="s">
        <v>63</v>
      </c>
      <c r="AG3042" t="s">
        <v>8480</v>
      </c>
      <c r="AI3042" t="s">
        <v>8885</v>
      </c>
      <c r="AJ3042">
        <v>1</v>
      </c>
      <c r="AK3042" t="s">
        <v>7833</v>
      </c>
      <c r="AL3042">
        <v>2</v>
      </c>
      <c r="AM3042">
        <v>0</v>
      </c>
      <c r="AN3042" t="s">
        <v>61</v>
      </c>
      <c r="AT3042" s="1">
        <v>43393</v>
      </c>
      <c r="AU3042" t="s">
        <v>13647</v>
      </c>
      <c r="AW3042" t="s">
        <v>71</v>
      </c>
      <c r="AX3042" t="s">
        <v>72</v>
      </c>
    </row>
    <row r="3043" spans="1:50" hidden="1" x14ac:dyDescent="0.25">
      <c r="A3043" t="str">
        <f>INDEX('Community ID'!B:B,MATCH(M3043,'Community ID'!A:A,0))</f>
        <v>La Calle Primera</v>
      </c>
      <c r="B3043" t="str">
        <f>INDEX('Community ID'!$K:$K,MATCH('Environmental Data'!$N3043,'Community ID'!J:J,0))</f>
        <v>Constanza</v>
      </c>
      <c r="D3043" t="s">
        <v>8886</v>
      </c>
      <c r="F3043" t="s">
        <v>8887</v>
      </c>
      <c r="G3043" t="s">
        <v>173</v>
      </c>
      <c r="H3043" s="1">
        <v>18858</v>
      </c>
      <c r="I3043">
        <v>70</v>
      </c>
      <c r="L3043" t="s">
        <v>8888</v>
      </c>
      <c r="M3043" t="s">
        <v>7786</v>
      </c>
      <c r="N3043" t="s">
        <v>52</v>
      </c>
      <c r="O3043" t="s">
        <v>311</v>
      </c>
      <c r="T3043" t="s">
        <v>7780</v>
      </c>
      <c r="U3043" t="s">
        <v>56</v>
      </c>
      <c r="V3043">
        <v>18.904887970000001</v>
      </c>
      <c r="W3043">
        <v>-70.742534570000004</v>
      </c>
      <c r="X3043" t="s">
        <v>82</v>
      </c>
      <c r="Y3043" t="s">
        <v>82</v>
      </c>
      <c r="Z3043" t="s">
        <v>83</v>
      </c>
      <c r="AA3043" t="s">
        <v>155</v>
      </c>
      <c r="AC3043" t="s">
        <v>60</v>
      </c>
      <c r="AD3043" t="s">
        <v>156</v>
      </c>
      <c r="AE3043" t="s">
        <v>176</v>
      </c>
      <c r="AF3043" t="s">
        <v>63</v>
      </c>
      <c r="AG3043" t="s">
        <v>8889</v>
      </c>
      <c r="AH3043" t="s">
        <v>8890</v>
      </c>
      <c r="AI3043" t="s">
        <v>8891</v>
      </c>
      <c r="AJ3043">
        <v>1</v>
      </c>
      <c r="AK3043" t="s">
        <v>7810</v>
      </c>
      <c r="AL3043">
        <v>1</v>
      </c>
      <c r="AM3043">
        <v>0</v>
      </c>
      <c r="AN3043" t="s">
        <v>60</v>
      </c>
      <c r="AT3043" s="1">
        <v>43393</v>
      </c>
      <c r="AU3043" t="s">
        <v>13648</v>
      </c>
      <c r="AW3043" t="s">
        <v>71</v>
      </c>
      <c r="AX3043" t="s">
        <v>72</v>
      </c>
    </row>
    <row r="3044" spans="1:50" hidden="1" x14ac:dyDescent="0.25">
      <c r="A3044" t="str">
        <f>INDEX('Community ID'!B:B,MATCH(M3044,'Community ID'!A:A,0))</f>
        <v>La Calle Primera</v>
      </c>
      <c r="B3044" t="str">
        <f>INDEX('Community ID'!$K:$K,MATCH('Environmental Data'!$N3044,'Community ID'!J:J,0))</f>
        <v>Constanza</v>
      </c>
      <c r="D3044" t="s">
        <v>8892</v>
      </c>
      <c r="F3044" t="s">
        <v>8893</v>
      </c>
      <c r="G3044" t="s">
        <v>151</v>
      </c>
      <c r="H3044" s="1">
        <v>34151</v>
      </c>
      <c r="I3044">
        <v>28</v>
      </c>
      <c r="K3044" t="s">
        <v>201</v>
      </c>
      <c r="L3044" t="s">
        <v>8894</v>
      </c>
      <c r="M3044" t="s">
        <v>7786</v>
      </c>
      <c r="N3044" t="s">
        <v>52</v>
      </c>
      <c r="O3044" t="s">
        <v>311</v>
      </c>
      <c r="T3044" t="s">
        <v>7780</v>
      </c>
      <c r="U3044" t="s">
        <v>56</v>
      </c>
      <c r="V3044">
        <v>18.904824090000002</v>
      </c>
      <c r="W3044">
        <v>-70.742190210000004</v>
      </c>
      <c r="X3044" t="s">
        <v>82</v>
      </c>
      <c r="Y3044" t="s">
        <v>82</v>
      </c>
      <c r="Z3044" t="s">
        <v>83</v>
      </c>
      <c r="AA3044" t="s">
        <v>155</v>
      </c>
      <c r="AC3044" t="s">
        <v>60</v>
      </c>
      <c r="AD3044" t="s">
        <v>156</v>
      </c>
      <c r="AE3044" t="s">
        <v>176</v>
      </c>
      <c r="AF3044" t="s">
        <v>63</v>
      </c>
      <c r="AI3044" t="s">
        <v>8895</v>
      </c>
      <c r="AJ3044">
        <v>1</v>
      </c>
      <c r="AK3044" t="s">
        <v>7814</v>
      </c>
      <c r="AL3044">
        <v>2</v>
      </c>
      <c r="AM3044">
        <v>0</v>
      </c>
      <c r="AN3044" t="s">
        <v>60</v>
      </c>
      <c r="AT3044" s="1">
        <v>43393</v>
      </c>
      <c r="AU3044" t="s">
        <v>13649</v>
      </c>
      <c r="AW3044" t="s">
        <v>71</v>
      </c>
      <c r="AX3044" t="s">
        <v>72</v>
      </c>
    </row>
    <row r="3045" spans="1:50" hidden="1" x14ac:dyDescent="0.25">
      <c r="A3045" t="str">
        <f>INDEX('Community ID'!B:B,MATCH(M3045,'Community ID'!A:A,0))</f>
        <v>El Chorro</v>
      </c>
      <c r="B3045" t="str">
        <f>INDEX('Community ID'!$K:$K,MATCH('Environmental Data'!$N3045,'Community ID'!J:J,0))</f>
        <v>Constanza</v>
      </c>
      <c r="D3045" t="s">
        <v>8896</v>
      </c>
      <c r="L3045" t="s">
        <v>1223</v>
      </c>
      <c r="M3045" t="s">
        <v>5326</v>
      </c>
      <c r="N3045" t="s">
        <v>97</v>
      </c>
      <c r="O3045" t="s">
        <v>98</v>
      </c>
      <c r="Q3045" t="s">
        <v>438</v>
      </c>
      <c r="R3045" t="s">
        <v>438</v>
      </c>
      <c r="T3045" t="s">
        <v>7771</v>
      </c>
      <c r="U3045" t="s">
        <v>56</v>
      </c>
      <c r="V3045">
        <v>18.905907226743999</v>
      </c>
      <c r="W3045">
        <v>-70.758434599331295</v>
      </c>
      <c r="X3045" t="s">
        <v>82</v>
      </c>
      <c r="Y3045" t="s">
        <v>82</v>
      </c>
      <c r="Z3045" t="s">
        <v>58</v>
      </c>
      <c r="AA3045" t="s">
        <v>155</v>
      </c>
      <c r="AC3045" t="s">
        <v>60</v>
      </c>
      <c r="AD3045" t="s">
        <v>156</v>
      </c>
      <c r="AE3045" t="s">
        <v>176</v>
      </c>
      <c r="AF3045" t="s">
        <v>63</v>
      </c>
      <c r="AG3045" t="s">
        <v>135</v>
      </c>
      <c r="AH3045" t="s">
        <v>135</v>
      </c>
      <c r="AI3045" t="s">
        <v>5343</v>
      </c>
      <c r="AJ3045">
        <v>1</v>
      </c>
      <c r="AK3045" t="s">
        <v>326</v>
      </c>
      <c r="AL3045">
        <v>5</v>
      </c>
      <c r="AM3045">
        <v>1</v>
      </c>
      <c r="AN3045" t="s">
        <v>60</v>
      </c>
      <c r="AT3045" s="1">
        <v>43393</v>
      </c>
      <c r="AU3045" t="s">
        <v>13650</v>
      </c>
      <c r="AW3045" t="s">
        <v>71</v>
      </c>
      <c r="AX3045" t="s">
        <v>72</v>
      </c>
    </row>
    <row r="3046" spans="1:50" hidden="1" x14ac:dyDescent="0.25">
      <c r="A3046" t="str">
        <f>INDEX('Community ID'!B:B,MATCH(M3046,'Community ID'!A:A,0))</f>
        <v>La Calle Primera</v>
      </c>
      <c r="B3046" t="str">
        <f>INDEX('Community ID'!$K:$K,MATCH('Environmental Data'!$N3046,'Community ID'!J:J,0))</f>
        <v>Constanza</v>
      </c>
      <c r="D3046" t="s">
        <v>8898</v>
      </c>
      <c r="G3046" t="s">
        <v>151</v>
      </c>
      <c r="H3046" s="1">
        <v>21071</v>
      </c>
      <c r="I3046">
        <v>64</v>
      </c>
      <c r="L3046" t="s">
        <v>8899</v>
      </c>
      <c r="M3046" t="s">
        <v>7786</v>
      </c>
      <c r="N3046" t="s">
        <v>52</v>
      </c>
      <c r="O3046" t="s">
        <v>311</v>
      </c>
      <c r="T3046" t="s">
        <v>7780</v>
      </c>
      <c r="U3046" t="s">
        <v>56</v>
      </c>
      <c r="V3046">
        <v>18.90464059</v>
      </c>
      <c r="W3046">
        <v>-70.742222609999999</v>
      </c>
      <c r="X3046" s="3">
        <v>44259</v>
      </c>
      <c r="Y3046" s="3">
        <v>44259</v>
      </c>
      <c r="Z3046" t="s">
        <v>83</v>
      </c>
      <c r="AA3046" t="s">
        <v>155</v>
      </c>
      <c r="AC3046" t="s">
        <v>60</v>
      </c>
      <c r="AD3046" t="s">
        <v>156</v>
      </c>
      <c r="AE3046" t="s">
        <v>176</v>
      </c>
      <c r="AF3046" t="s">
        <v>63</v>
      </c>
      <c r="AG3046" t="s">
        <v>537</v>
      </c>
      <c r="AI3046" t="s">
        <v>8900</v>
      </c>
      <c r="AJ3046">
        <v>1</v>
      </c>
      <c r="AK3046" t="s">
        <v>7814</v>
      </c>
      <c r="AL3046">
        <v>5</v>
      </c>
      <c r="AM3046">
        <v>0</v>
      </c>
      <c r="AN3046" t="s">
        <v>61</v>
      </c>
      <c r="AT3046" s="1">
        <v>43393</v>
      </c>
      <c r="AU3046" t="s">
        <v>13651</v>
      </c>
      <c r="AW3046" t="s">
        <v>71</v>
      </c>
      <c r="AX3046" t="s">
        <v>72</v>
      </c>
    </row>
    <row r="3047" spans="1:50" hidden="1" x14ac:dyDescent="0.25">
      <c r="A3047" t="str">
        <f>INDEX('Community ID'!B:B,MATCH(M3047,'Community ID'!A:A,0))</f>
        <v>La Calle Primera</v>
      </c>
      <c r="B3047" t="str">
        <f>INDEX('Community ID'!$K:$K,MATCH('Environmental Data'!$N3047,'Community ID'!J:J,0))</f>
        <v>Constanza</v>
      </c>
      <c r="D3047" t="s">
        <v>8897</v>
      </c>
      <c r="G3047" t="s">
        <v>173</v>
      </c>
      <c r="H3047" s="1">
        <v>29019</v>
      </c>
      <c r="I3047">
        <v>42</v>
      </c>
      <c r="K3047" t="s">
        <v>117</v>
      </c>
      <c r="M3047" t="s">
        <v>8853</v>
      </c>
      <c r="N3047" t="s">
        <v>52</v>
      </c>
      <c r="O3047" t="s">
        <v>147</v>
      </c>
      <c r="Q3047" t="s">
        <v>8622</v>
      </c>
      <c r="R3047" t="s">
        <v>8622</v>
      </c>
      <c r="T3047" t="s">
        <v>7795</v>
      </c>
      <c r="U3047" t="s">
        <v>56</v>
      </c>
      <c r="V3047">
        <v>18.9008483</v>
      </c>
      <c r="W3047">
        <v>-70.739706600000005</v>
      </c>
      <c r="X3047" t="s">
        <v>82</v>
      </c>
      <c r="Y3047" t="s">
        <v>82</v>
      </c>
      <c r="AA3047" t="s">
        <v>155</v>
      </c>
      <c r="AC3047" t="s">
        <v>60</v>
      </c>
      <c r="AD3047" t="s">
        <v>156</v>
      </c>
      <c r="AE3047" t="s">
        <v>176</v>
      </c>
      <c r="AF3047" t="s">
        <v>63</v>
      </c>
      <c r="AG3047" t="s">
        <v>7835</v>
      </c>
      <c r="AI3047" t="s">
        <v>8885</v>
      </c>
      <c r="AJ3047">
        <v>1</v>
      </c>
      <c r="AK3047" t="s">
        <v>7833</v>
      </c>
      <c r="AL3047">
        <v>5</v>
      </c>
      <c r="AM3047">
        <v>0</v>
      </c>
      <c r="AN3047" t="s">
        <v>61</v>
      </c>
      <c r="AT3047" s="1">
        <v>43393</v>
      </c>
      <c r="AU3047" t="s">
        <v>13652</v>
      </c>
      <c r="AW3047" t="s">
        <v>71</v>
      </c>
      <c r="AX3047" t="s">
        <v>72</v>
      </c>
    </row>
    <row r="3048" spans="1:50" hidden="1" x14ac:dyDescent="0.25">
      <c r="A3048" t="str">
        <f>INDEX('Community ID'!B:B,MATCH(M3048,'Community ID'!A:A,0))</f>
        <v>La Calle Primera</v>
      </c>
      <c r="B3048" t="str">
        <f>INDEX('Community ID'!$K:$K,MATCH('Environmental Data'!$N3048,'Community ID'!J:J,0))</f>
        <v>Constanza</v>
      </c>
      <c r="D3048" t="s">
        <v>8901</v>
      </c>
      <c r="G3048" t="s">
        <v>173</v>
      </c>
      <c r="H3048" s="1">
        <v>23264</v>
      </c>
      <c r="I3048">
        <v>58</v>
      </c>
      <c r="K3048" t="s">
        <v>201</v>
      </c>
      <c r="M3048" t="s">
        <v>8528</v>
      </c>
      <c r="N3048" t="s">
        <v>79</v>
      </c>
      <c r="O3048" t="s">
        <v>147</v>
      </c>
      <c r="T3048" t="s">
        <v>7795</v>
      </c>
      <c r="U3048" t="s">
        <v>56</v>
      </c>
      <c r="V3048">
        <v>18.9008483</v>
      </c>
      <c r="W3048">
        <v>-70.739706600000005</v>
      </c>
      <c r="X3048" t="s">
        <v>82</v>
      </c>
      <c r="Y3048" t="s">
        <v>82</v>
      </c>
      <c r="AA3048" t="s">
        <v>155</v>
      </c>
      <c r="AC3048" t="s">
        <v>60</v>
      </c>
      <c r="AD3048" t="s">
        <v>156</v>
      </c>
      <c r="AE3048" t="s">
        <v>176</v>
      </c>
      <c r="AF3048" t="s">
        <v>63</v>
      </c>
      <c r="AG3048" t="s">
        <v>7896</v>
      </c>
      <c r="AI3048" t="s">
        <v>8902</v>
      </c>
      <c r="AJ3048">
        <v>1</v>
      </c>
      <c r="AK3048" t="s">
        <v>7833</v>
      </c>
      <c r="AL3048">
        <v>1</v>
      </c>
      <c r="AM3048">
        <v>0</v>
      </c>
      <c r="AN3048" t="s">
        <v>60</v>
      </c>
      <c r="AT3048" s="1">
        <v>43393</v>
      </c>
      <c r="AU3048" t="s">
        <v>13653</v>
      </c>
      <c r="AW3048" t="s">
        <v>71</v>
      </c>
      <c r="AX3048" t="s">
        <v>72</v>
      </c>
    </row>
    <row r="3049" spans="1:50" hidden="1" x14ac:dyDescent="0.25">
      <c r="A3049" t="str">
        <f>INDEX('Community ID'!B:B,MATCH(M3049,'Community ID'!A:A,0))</f>
        <v>La Calle Primera</v>
      </c>
      <c r="B3049" t="str">
        <f>INDEX('Community ID'!$K:$K,MATCH('Environmental Data'!$N3049,'Community ID'!J:J,0))</f>
        <v>Constanza</v>
      </c>
      <c r="D3049" t="s">
        <v>8903</v>
      </c>
      <c r="G3049" t="s">
        <v>151</v>
      </c>
      <c r="H3049" s="1">
        <v>31574</v>
      </c>
      <c r="I3049">
        <v>35</v>
      </c>
      <c r="K3049" t="s">
        <v>201</v>
      </c>
      <c r="M3049" t="s">
        <v>8528</v>
      </c>
      <c r="N3049" t="s">
        <v>79</v>
      </c>
      <c r="O3049" t="s">
        <v>147</v>
      </c>
      <c r="Q3049" t="s">
        <v>7831</v>
      </c>
      <c r="R3049" t="s">
        <v>7831</v>
      </c>
      <c r="T3049" t="s">
        <v>7795</v>
      </c>
      <c r="U3049" t="s">
        <v>56</v>
      </c>
      <c r="V3049">
        <v>18.9008483</v>
      </c>
      <c r="W3049">
        <v>-70.739706600000005</v>
      </c>
      <c r="X3049" s="3">
        <v>44326</v>
      </c>
      <c r="Y3049" s="3">
        <v>44326</v>
      </c>
      <c r="AA3049" t="s">
        <v>155</v>
      </c>
      <c r="AC3049" t="s">
        <v>60</v>
      </c>
      <c r="AD3049" t="s">
        <v>156</v>
      </c>
      <c r="AE3049" t="s">
        <v>176</v>
      </c>
      <c r="AG3049" t="s">
        <v>8480</v>
      </c>
      <c r="AI3049" t="s">
        <v>8904</v>
      </c>
      <c r="AJ3049">
        <v>1</v>
      </c>
      <c r="AK3049" t="s">
        <v>7833</v>
      </c>
      <c r="AL3049">
        <v>3</v>
      </c>
      <c r="AM3049">
        <v>1</v>
      </c>
      <c r="AN3049" t="s">
        <v>60</v>
      </c>
      <c r="AT3049" s="1">
        <v>43393</v>
      </c>
      <c r="AU3049" t="s">
        <v>13654</v>
      </c>
      <c r="AW3049" t="s">
        <v>71</v>
      </c>
      <c r="AX3049" t="s">
        <v>72</v>
      </c>
    </row>
    <row r="3050" spans="1:50" hidden="1" x14ac:dyDescent="0.25">
      <c r="A3050" t="str">
        <f>INDEX('Community ID'!B:B,MATCH(M3050,'Community ID'!A:A,0))</f>
        <v>La Calle Primera</v>
      </c>
      <c r="B3050" t="str">
        <f>INDEX('Community ID'!$K:$K,MATCH('Environmental Data'!$N3050,'Community ID'!J:J,0))</f>
        <v>Constanza</v>
      </c>
      <c r="D3050" t="s">
        <v>7858</v>
      </c>
      <c r="G3050" t="s">
        <v>173</v>
      </c>
      <c r="H3050" s="1">
        <v>34775</v>
      </c>
      <c r="I3050">
        <v>26</v>
      </c>
      <c r="K3050" t="s">
        <v>117</v>
      </c>
      <c r="L3050" t="s">
        <v>517</v>
      </c>
      <c r="M3050" t="s">
        <v>7825</v>
      </c>
      <c r="N3050" t="s">
        <v>97</v>
      </c>
      <c r="O3050" t="s">
        <v>311</v>
      </c>
      <c r="T3050" t="s">
        <v>7780</v>
      </c>
      <c r="U3050" t="s">
        <v>56</v>
      </c>
      <c r="V3050">
        <v>18.904612159999999</v>
      </c>
      <c r="W3050">
        <v>-70.742083089999994</v>
      </c>
      <c r="X3050" s="3">
        <v>44198</v>
      </c>
      <c r="Y3050" s="3">
        <v>44198</v>
      </c>
      <c r="Z3050" t="s">
        <v>83</v>
      </c>
      <c r="AA3050" t="s">
        <v>155</v>
      </c>
      <c r="AC3050" t="s">
        <v>60</v>
      </c>
      <c r="AD3050" t="s">
        <v>156</v>
      </c>
      <c r="AE3050" t="s">
        <v>176</v>
      </c>
      <c r="AF3050" t="s">
        <v>63</v>
      </c>
      <c r="AG3050" t="s">
        <v>7859</v>
      </c>
      <c r="AI3050" t="s">
        <v>7860</v>
      </c>
      <c r="AL3050">
        <v>3</v>
      </c>
      <c r="AM3050">
        <v>2</v>
      </c>
      <c r="AN3050" t="s">
        <v>61</v>
      </c>
      <c r="AT3050" s="1">
        <v>43393</v>
      </c>
      <c r="AU3050" t="s">
        <v>13655</v>
      </c>
      <c r="AW3050" t="s">
        <v>71</v>
      </c>
      <c r="AX3050" t="s">
        <v>72</v>
      </c>
    </row>
    <row r="3051" spans="1:50" hidden="1" x14ac:dyDescent="0.25">
      <c r="A3051" t="str">
        <f>INDEX('Community ID'!B:B,MATCH(M3051,'Community ID'!A:A,0))</f>
        <v>La Calle Primera</v>
      </c>
      <c r="B3051" t="str">
        <f>INDEX('Community ID'!$K:$K,MATCH('Environmental Data'!$N3051,'Community ID'!J:J,0))</f>
        <v>Constanza</v>
      </c>
      <c r="D3051" t="s">
        <v>8905</v>
      </c>
      <c r="G3051" t="s">
        <v>173</v>
      </c>
      <c r="H3051" s="1">
        <v>29658</v>
      </c>
      <c r="I3051">
        <v>40</v>
      </c>
      <c r="K3051" t="s">
        <v>117</v>
      </c>
      <c r="M3051" t="s">
        <v>8528</v>
      </c>
      <c r="N3051" t="s">
        <v>79</v>
      </c>
      <c r="O3051" t="s">
        <v>147</v>
      </c>
      <c r="Q3051" t="s">
        <v>7831</v>
      </c>
      <c r="R3051" t="s">
        <v>7831</v>
      </c>
      <c r="T3051" t="s">
        <v>7795</v>
      </c>
      <c r="U3051" t="s">
        <v>56</v>
      </c>
      <c r="V3051">
        <v>18.9008483</v>
      </c>
      <c r="W3051">
        <v>-70.739706600000005</v>
      </c>
      <c r="X3051" s="3">
        <v>44326</v>
      </c>
      <c r="Y3051" s="3">
        <v>44326</v>
      </c>
      <c r="Z3051" t="s">
        <v>83</v>
      </c>
      <c r="AA3051" t="s">
        <v>155</v>
      </c>
      <c r="AC3051" t="s">
        <v>60</v>
      </c>
      <c r="AD3051" t="s">
        <v>156</v>
      </c>
      <c r="AE3051" t="s">
        <v>176</v>
      </c>
      <c r="AF3051" t="s">
        <v>63</v>
      </c>
      <c r="AH3051" t="s">
        <v>537</v>
      </c>
      <c r="AI3051" t="s">
        <v>8906</v>
      </c>
      <c r="AJ3051">
        <v>2</v>
      </c>
      <c r="AK3051" t="s">
        <v>7833</v>
      </c>
      <c r="AL3051">
        <v>3</v>
      </c>
      <c r="AM3051">
        <v>0</v>
      </c>
      <c r="AN3051" t="s">
        <v>61</v>
      </c>
      <c r="AT3051" s="1">
        <v>43393</v>
      </c>
      <c r="AU3051" t="s">
        <v>13656</v>
      </c>
      <c r="AW3051" t="s">
        <v>71</v>
      </c>
      <c r="AX3051" t="s">
        <v>72</v>
      </c>
    </row>
    <row r="3052" spans="1:50" hidden="1" x14ac:dyDescent="0.25">
      <c r="A3052" t="str">
        <f>INDEX('Community ID'!B:B,MATCH(M3052,'Community ID'!A:A,0))</f>
        <v>La Calle Primera</v>
      </c>
      <c r="B3052" t="str">
        <f>INDEX('Community ID'!$K:$K,MATCH('Environmental Data'!$N3052,'Community ID'!J:J,0))</f>
        <v>Constanza</v>
      </c>
      <c r="D3052" t="s">
        <v>7796</v>
      </c>
      <c r="G3052" t="s">
        <v>151</v>
      </c>
      <c r="K3052" t="s">
        <v>132</v>
      </c>
      <c r="M3052" t="s">
        <v>7786</v>
      </c>
      <c r="N3052" t="s">
        <v>97</v>
      </c>
      <c r="O3052" t="s">
        <v>311</v>
      </c>
      <c r="T3052" t="s">
        <v>7780</v>
      </c>
      <c r="U3052" t="s">
        <v>56</v>
      </c>
      <c r="V3052">
        <v>18.904196550000002</v>
      </c>
      <c r="W3052">
        <v>-70.742609020000003</v>
      </c>
      <c r="X3052" t="s">
        <v>82</v>
      </c>
      <c r="Y3052" t="s">
        <v>82</v>
      </c>
      <c r="Z3052" t="s">
        <v>83</v>
      </c>
      <c r="AA3052" t="s">
        <v>84</v>
      </c>
      <c r="AC3052" t="s">
        <v>60</v>
      </c>
      <c r="AD3052" t="s">
        <v>156</v>
      </c>
      <c r="AE3052" t="s">
        <v>176</v>
      </c>
      <c r="AF3052" t="s">
        <v>63</v>
      </c>
      <c r="AI3052" t="s">
        <v>7797</v>
      </c>
      <c r="AJ3052">
        <v>1</v>
      </c>
      <c r="AK3052" t="s">
        <v>7798</v>
      </c>
      <c r="AL3052">
        <v>2</v>
      </c>
      <c r="AM3052">
        <v>0</v>
      </c>
      <c r="AN3052" t="s">
        <v>61</v>
      </c>
      <c r="AT3052" s="1">
        <v>43393</v>
      </c>
      <c r="AU3052" t="s">
        <v>13657</v>
      </c>
      <c r="AW3052" t="s">
        <v>71</v>
      </c>
      <c r="AX3052" t="s">
        <v>72</v>
      </c>
    </row>
    <row r="3053" spans="1:50" hidden="1" x14ac:dyDescent="0.25">
      <c r="A3053" t="str">
        <f>INDEX('Community ID'!B:B,MATCH(M3053,'Community ID'!A:A,0))</f>
        <v>La Calle Primera</v>
      </c>
      <c r="B3053" t="str">
        <f>INDEX('Community ID'!$K:$K,MATCH('Environmental Data'!$N3053,'Community ID'!J:J,0))</f>
        <v>Constanza</v>
      </c>
      <c r="D3053" t="s">
        <v>8907</v>
      </c>
      <c r="G3053" t="s">
        <v>173</v>
      </c>
      <c r="H3053" s="1">
        <v>20991</v>
      </c>
      <c r="I3053">
        <v>64</v>
      </c>
      <c r="K3053" t="s">
        <v>76</v>
      </c>
      <c r="L3053" t="s">
        <v>108</v>
      </c>
      <c r="M3053" t="s">
        <v>8853</v>
      </c>
      <c r="N3053" t="s">
        <v>79</v>
      </c>
      <c r="O3053" t="s">
        <v>147</v>
      </c>
      <c r="Q3053" t="s">
        <v>8622</v>
      </c>
      <c r="R3053" t="s">
        <v>8622</v>
      </c>
      <c r="T3053" t="s">
        <v>7795</v>
      </c>
      <c r="U3053" t="s">
        <v>56</v>
      </c>
      <c r="V3053">
        <v>18.9008483</v>
      </c>
      <c r="W3053">
        <v>-70.739706600000005</v>
      </c>
      <c r="X3053" t="s">
        <v>82</v>
      </c>
      <c r="Y3053" t="s">
        <v>82</v>
      </c>
      <c r="AA3053" t="s">
        <v>155</v>
      </c>
      <c r="AC3053" t="s">
        <v>60</v>
      </c>
      <c r="AD3053" t="s">
        <v>156</v>
      </c>
      <c r="AE3053" t="s">
        <v>176</v>
      </c>
      <c r="AG3053" t="s">
        <v>621</v>
      </c>
      <c r="AI3053" t="s">
        <v>8906</v>
      </c>
      <c r="AJ3053">
        <v>1</v>
      </c>
      <c r="AK3053" t="s">
        <v>7833</v>
      </c>
      <c r="AL3053">
        <v>3</v>
      </c>
      <c r="AM3053">
        <v>0</v>
      </c>
      <c r="AN3053" t="s">
        <v>60</v>
      </c>
      <c r="AT3053" s="1">
        <v>43393</v>
      </c>
      <c r="AU3053" t="s">
        <v>13658</v>
      </c>
      <c r="AW3053" t="s">
        <v>71</v>
      </c>
      <c r="AX3053" t="s">
        <v>72</v>
      </c>
    </row>
    <row r="3054" spans="1:50" hidden="1" x14ac:dyDescent="0.25">
      <c r="A3054" t="str">
        <f>INDEX('Community ID'!B:B,MATCH(M3054,'Community ID'!A:A,0))</f>
        <v>La Calle Primera</v>
      </c>
      <c r="B3054" t="str">
        <f>INDEX('Community ID'!$K:$K,MATCH('Environmental Data'!$N3054,'Community ID'!J:J,0))</f>
        <v>Constanza</v>
      </c>
      <c r="D3054" t="s">
        <v>8908</v>
      </c>
      <c r="G3054" t="s">
        <v>173</v>
      </c>
      <c r="H3054" s="1">
        <v>29819</v>
      </c>
      <c r="I3054">
        <v>40</v>
      </c>
      <c r="K3054" t="s">
        <v>132</v>
      </c>
      <c r="M3054" t="s">
        <v>7825</v>
      </c>
      <c r="N3054" t="s">
        <v>97</v>
      </c>
      <c r="T3054" t="s">
        <v>7780</v>
      </c>
      <c r="U3054" t="s">
        <v>56</v>
      </c>
      <c r="V3054">
        <v>18.904259079999999</v>
      </c>
      <c r="W3054">
        <v>-70.742178069999994</v>
      </c>
      <c r="X3054" t="s">
        <v>275</v>
      </c>
      <c r="Y3054" t="s">
        <v>275</v>
      </c>
      <c r="Z3054" t="s">
        <v>83</v>
      </c>
      <c r="AA3054" t="s">
        <v>84</v>
      </c>
      <c r="AC3054" t="s">
        <v>60</v>
      </c>
      <c r="AD3054" t="s">
        <v>181</v>
      </c>
      <c r="AE3054" t="s">
        <v>176</v>
      </c>
      <c r="AF3054" t="s">
        <v>63</v>
      </c>
      <c r="AG3054" t="s">
        <v>8909</v>
      </c>
      <c r="AI3054" t="s">
        <v>7787</v>
      </c>
      <c r="AJ3054">
        <v>1</v>
      </c>
      <c r="AK3054" t="s">
        <v>7784</v>
      </c>
      <c r="AL3054">
        <v>2</v>
      </c>
      <c r="AM3054">
        <v>0</v>
      </c>
      <c r="AN3054" t="s">
        <v>61</v>
      </c>
      <c r="AT3054" s="1">
        <v>43393</v>
      </c>
      <c r="AU3054" t="s">
        <v>13659</v>
      </c>
      <c r="AW3054" t="s">
        <v>71</v>
      </c>
      <c r="AX3054" t="s">
        <v>72</v>
      </c>
    </row>
    <row r="3055" spans="1:50" hidden="1" x14ac:dyDescent="0.25">
      <c r="A3055" t="str">
        <f>INDEX('Community ID'!B:B,MATCH(M3055,'Community ID'!A:A,0))</f>
        <v>La Jolla</v>
      </c>
      <c r="B3055" t="str">
        <f>INDEX('Community ID'!$K:$K,MATCH('Environmental Data'!$N3055,'Community ID'!J:J,0))</f>
        <v>Constanza</v>
      </c>
      <c r="D3055" t="s">
        <v>8910</v>
      </c>
      <c r="G3055" t="s">
        <v>151</v>
      </c>
      <c r="K3055" t="s">
        <v>76</v>
      </c>
      <c r="L3055" t="s">
        <v>860</v>
      </c>
      <c r="M3055" t="s">
        <v>8911</v>
      </c>
      <c r="N3055" t="s">
        <v>97</v>
      </c>
      <c r="O3055" t="s">
        <v>98</v>
      </c>
      <c r="Q3055" t="s">
        <v>134</v>
      </c>
      <c r="R3055" t="s">
        <v>134</v>
      </c>
      <c r="T3055" t="s">
        <v>8356</v>
      </c>
      <c r="U3055" t="s">
        <v>56</v>
      </c>
      <c r="V3055">
        <v>18.493866100000002</v>
      </c>
      <c r="W3055">
        <v>-69.926558799999995</v>
      </c>
      <c r="X3055" t="s">
        <v>82</v>
      </c>
      <c r="Y3055" t="s">
        <v>82</v>
      </c>
      <c r="Z3055" t="s">
        <v>83</v>
      </c>
      <c r="AA3055" t="s">
        <v>84</v>
      </c>
      <c r="AC3055" t="s">
        <v>60</v>
      </c>
      <c r="AD3055" t="s">
        <v>181</v>
      </c>
      <c r="AE3055" t="s">
        <v>176</v>
      </c>
      <c r="AF3055" t="s">
        <v>63</v>
      </c>
      <c r="AG3055" t="s">
        <v>135</v>
      </c>
      <c r="AH3055" t="s">
        <v>135</v>
      </c>
      <c r="AI3055" t="s">
        <v>326</v>
      </c>
      <c r="AJ3055">
        <v>1</v>
      </c>
      <c r="AK3055" t="s">
        <v>644</v>
      </c>
      <c r="AL3055">
        <v>1</v>
      </c>
      <c r="AM3055">
        <v>0</v>
      </c>
      <c r="AN3055" t="s">
        <v>60</v>
      </c>
      <c r="AT3055" s="1">
        <v>43393</v>
      </c>
      <c r="AU3055" t="s">
        <v>13660</v>
      </c>
      <c r="AW3055" t="s">
        <v>71</v>
      </c>
      <c r="AX3055" t="s">
        <v>72</v>
      </c>
    </row>
    <row r="3056" spans="1:50" hidden="1" x14ac:dyDescent="0.25">
      <c r="A3056" t="str">
        <f>INDEX('Community ID'!B:B,MATCH(M3056,'Community ID'!A:A,0))</f>
        <v>La Jolla</v>
      </c>
      <c r="B3056" t="str">
        <f>INDEX('Community ID'!$K:$K,MATCH('Environmental Data'!$N3056,'Community ID'!J:J,0))</f>
        <v>Constanza</v>
      </c>
      <c r="D3056" t="s">
        <v>8912</v>
      </c>
      <c r="G3056" t="s">
        <v>173</v>
      </c>
      <c r="H3056" s="1">
        <v>35617</v>
      </c>
      <c r="I3056">
        <v>24</v>
      </c>
      <c r="J3056">
        <v>8093929275</v>
      </c>
      <c r="K3056" t="s">
        <v>201</v>
      </c>
      <c r="M3056" t="s">
        <v>8911</v>
      </c>
      <c r="N3056" t="s">
        <v>97</v>
      </c>
      <c r="O3056" t="s">
        <v>98</v>
      </c>
      <c r="S3056">
        <v>40225012554</v>
      </c>
      <c r="T3056" t="s">
        <v>8356</v>
      </c>
      <c r="U3056" t="s">
        <v>56</v>
      </c>
      <c r="V3056">
        <v>18.493866100000002</v>
      </c>
      <c r="W3056">
        <v>-69.926558799999995</v>
      </c>
      <c r="X3056" t="s">
        <v>82</v>
      </c>
      <c r="Y3056" t="s">
        <v>275</v>
      </c>
      <c r="Z3056" t="s">
        <v>83</v>
      </c>
      <c r="AA3056" t="s">
        <v>155</v>
      </c>
      <c r="AC3056" t="s">
        <v>60</v>
      </c>
      <c r="AD3056" t="s">
        <v>156</v>
      </c>
      <c r="AE3056" t="s">
        <v>176</v>
      </c>
      <c r="AF3056" t="s">
        <v>63</v>
      </c>
      <c r="AG3056" t="s">
        <v>8913</v>
      </c>
      <c r="AH3056" t="s">
        <v>101</v>
      </c>
      <c r="AI3056" t="s">
        <v>326</v>
      </c>
      <c r="AJ3056">
        <v>1</v>
      </c>
      <c r="AK3056" t="s">
        <v>1880</v>
      </c>
      <c r="AL3056">
        <v>3</v>
      </c>
      <c r="AM3056">
        <v>1</v>
      </c>
      <c r="AN3056" t="s">
        <v>61</v>
      </c>
      <c r="AT3056" s="1">
        <v>43393</v>
      </c>
      <c r="AU3056" t="s">
        <v>13661</v>
      </c>
      <c r="AW3056" t="s">
        <v>71</v>
      </c>
      <c r="AX3056" t="s">
        <v>72</v>
      </c>
    </row>
    <row r="3057" spans="1:50" hidden="1" x14ac:dyDescent="0.25">
      <c r="A3057" t="str">
        <f>INDEX('Community ID'!B:B,MATCH(M3057,'Community ID'!A:A,0))</f>
        <v>La Jolla</v>
      </c>
      <c r="B3057" t="str">
        <f>INDEX('Community ID'!$K:$K,MATCH('Environmental Data'!$N3057,'Community ID'!J:J,0))</f>
        <v>Constanza</v>
      </c>
      <c r="D3057" t="s">
        <v>8914</v>
      </c>
      <c r="G3057" t="s">
        <v>151</v>
      </c>
      <c r="H3057" s="1">
        <v>17390</v>
      </c>
      <c r="I3057">
        <v>74</v>
      </c>
      <c r="J3057">
        <v>8094484125</v>
      </c>
      <c r="K3057" t="s">
        <v>76</v>
      </c>
      <c r="L3057" t="s">
        <v>50</v>
      </c>
      <c r="M3057" t="s">
        <v>8911</v>
      </c>
      <c r="N3057" t="s">
        <v>97</v>
      </c>
      <c r="O3057" t="s">
        <v>98</v>
      </c>
      <c r="Q3057" t="s">
        <v>134</v>
      </c>
      <c r="R3057" t="s">
        <v>134</v>
      </c>
      <c r="S3057">
        <v>5300160164</v>
      </c>
      <c r="T3057" t="s">
        <v>8356</v>
      </c>
      <c r="U3057" t="s">
        <v>56</v>
      </c>
      <c r="V3057">
        <v>18.905306700000001</v>
      </c>
      <c r="W3057">
        <v>-70.750485999999995</v>
      </c>
      <c r="X3057" t="s">
        <v>82</v>
      </c>
      <c r="Y3057" t="s">
        <v>82</v>
      </c>
      <c r="Z3057" t="s">
        <v>83</v>
      </c>
      <c r="AA3057" t="s">
        <v>155</v>
      </c>
      <c r="AC3057" t="s">
        <v>60</v>
      </c>
      <c r="AD3057" t="s">
        <v>181</v>
      </c>
      <c r="AE3057" t="s">
        <v>176</v>
      </c>
      <c r="AF3057" t="s">
        <v>63</v>
      </c>
      <c r="AI3057" t="s">
        <v>326</v>
      </c>
      <c r="AJ3057">
        <v>1</v>
      </c>
      <c r="AK3057" t="s">
        <v>1880</v>
      </c>
      <c r="AL3057">
        <v>1</v>
      </c>
      <c r="AM3057">
        <v>0</v>
      </c>
      <c r="AN3057" t="s">
        <v>61</v>
      </c>
      <c r="AT3057" s="1">
        <v>43393</v>
      </c>
      <c r="AU3057" t="s">
        <v>13662</v>
      </c>
      <c r="AW3057" t="s">
        <v>71</v>
      </c>
      <c r="AX3057" t="s">
        <v>72</v>
      </c>
    </row>
    <row r="3058" spans="1:50" hidden="1" x14ac:dyDescent="0.25">
      <c r="A3058" t="str">
        <f>INDEX('Community ID'!B:B,MATCH(M3058,'Community ID'!A:A,0))</f>
        <v>La Jolla</v>
      </c>
      <c r="B3058" t="str">
        <f>INDEX('Community ID'!$K:$K,MATCH('Environmental Data'!$N3058,'Community ID'!J:J,0))</f>
        <v>Constanza</v>
      </c>
      <c r="D3058" t="s">
        <v>8915</v>
      </c>
      <c r="G3058" t="s">
        <v>173</v>
      </c>
      <c r="H3058" s="1">
        <v>27150</v>
      </c>
      <c r="I3058">
        <v>47</v>
      </c>
      <c r="J3058">
        <v>8295792468</v>
      </c>
      <c r="K3058" t="s">
        <v>132</v>
      </c>
      <c r="L3058" t="s">
        <v>8916</v>
      </c>
      <c r="M3058" t="s">
        <v>8911</v>
      </c>
      <c r="N3058" t="s">
        <v>97</v>
      </c>
      <c r="O3058" t="s">
        <v>98</v>
      </c>
      <c r="T3058" t="s">
        <v>8356</v>
      </c>
      <c r="U3058" t="s">
        <v>56</v>
      </c>
      <c r="V3058">
        <v>18.493866100000002</v>
      </c>
      <c r="W3058">
        <v>-69.926558799999995</v>
      </c>
      <c r="X3058" t="s">
        <v>82</v>
      </c>
      <c r="Y3058" s="3">
        <v>44326</v>
      </c>
      <c r="Z3058" t="s">
        <v>83</v>
      </c>
      <c r="AA3058" t="s">
        <v>155</v>
      </c>
      <c r="AC3058" t="s">
        <v>60</v>
      </c>
      <c r="AD3058" t="s">
        <v>156</v>
      </c>
      <c r="AE3058" t="s">
        <v>176</v>
      </c>
      <c r="AF3058" t="s">
        <v>63</v>
      </c>
      <c r="AG3058" t="s">
        <v>135</v>
      </c>
      <c r="AH3058" t="s">
        <v>101</v>
      </c>
      <c r="AI3058" t="s">
        <v>326</v>
      </c>
      <c r="AJ3058">
        <v>1</v>
      </c>
      <c r="AK3058" t="s">
        <v>1880</v>
      </c>
      <c r="AL3058">
        <v>2</v>
      </c>
      <c r="AM3058">
        <v>0</v>
      </c>
      <c r="AN3058" t="s">
        <v>60</v>
      </c>
      <c r="AT3058" s="1">
        <v>43393</v>
      </c>
      <c r="AU3058" t="s">
        <v>13663</v>
      </c>
      <c r="AW3058" t="s">
        <v>71</v>
      </c>
      <c r="AX3058" t="s">
        <v>72</v>
      </c>
    </row>
    <row r="3059" spans="1:50" hidden="1" x14ac:dyDescent="0.25">
      <c r="A3059" t="str">
        <f>INDEX('Community ID'!B:B,MATCH(M3059,'Community ID'!A:A,0))</f>
        <v>La Jolla</v>
      </c>
      <c r="B3059" t="str">
        <f>INDEX('Community ID'!$K:$K,MATCH('Environmental Data'!$N3059,'Community ID'!J:J,0))</f>
        <v>Constanza</v>
      </c>
      <c r="D3059" t="s">
        <v>8917</v>
      </c>
      <c r="G3059" t="s">
        <v>151</v>
      </c>
      <c r="H3059" s="1">
        <v>34655</v>
      </c>
      <c r="I3059">
        <v>27</v>
      </c>
      <c r="K3059" t="s">
        <v>201</v>
      </c>
      <c r="M3059" t="s">
        <v>8911</v>
      </c>
      <c r="N3059" t="s">
        <v>97</v>
      </c>
      <c r="O3059" t="s">
        <v>98</v>
      </c>
      <c r="S3059">
        <v>4021727921</v>
      </c>
      <c r="T3059" t="s">
        <v>8356</v>
      </c>
      <c r="U3059" t="s">
        <v>56</v>
      </c>
      <c r="V3059">
        <v>18.9051294</v>
      </c>
      <c r="W3059">
        <v>-70.750642200000001</v>
      </c>
      <c r="X3059" t="s">
        <v>82</v>
      </c>
      <c r="Y3059" s="3">
        <v>44326</v>
      </c>
      <c r="Z3059" t="s">
        <v>83</v>
      </c>
      <c r="AA3059" t="s">
        <v>155</v>
      </c>
      <c r="AC3059" t="s">
        <v>60</v>
      </c>
      <c r="AD3059" t="s">
        <v>181</v>
      </c>
      <c r="AE3059" t="s">
        <v>176</v>
      </c>
      <c r="AF3059" t="s">
        <v>63</v>
      </c>
      <c r="AG3059" t="s">
        <v>135</v>
      </c>
      <c r="AI3059" t="s">
        <v>326</v>
      </c>
      <c r="AJ3059">
        <v>1</v>
      </c>
      <c r="AK3059" t="s">
        <v>1880</v>
      </c>
      <c r="AL3059">
        <v>3</v>
      </c>
      <c r="AM3059">
        <v>1</v>
      </c>
      <c r="AN3059" t="s">
        <v>61</v>
      </c>
      <c r="AT3059" s="1">
        <v>43393</v>
      </c>
      <c r="AU3059" t="s">
        <v>13664</v>
      </c>
      <c r="AW3059" t="s">
        <v>71</v>
      </c>
      <c r="AX3059" t="s">
        <v>72</v>
      </c>
    </row>
    <row r="3060" spans="1:50" hidden="1" x14ac:dyDescent="0.25">
      <c r="A3060" t="str">
        <f>INDEX('Community ID'!B:B,MATCH(M3060,'Community ID'!A:A,0))</f>
        <v>La Jolla</v>
      </c>
      <c r="B3060" t="str">
        <f>INDEX('Community ID'!$K:$K,MATCH('Environmental Data'!$N3060,'Community ID'!J:J,0))</f>
        <v>Constanza</v>
      </c>
      <c r="D3060" t="s">
        <v>8918</v>
      </c>
      <c r="G3060" t="s">
        <v>173</v>
      </c>
      <c r="H3060" s="1">
        <v>19823</v>
      </c>
      <c r="I3060">
        <v>67</v>
      </c>
      <c r="J3060">
        <v>8292198777</v>
      </c>
      <c r="K3060" t="s">
        <v>76</v>
      </c>
      <c r="L3060" t="s">
        <v>5788</v>
      </c>
      <c r="M3060" t="s">
        <v>8911</v>
      </c>
      <c r="N3060" t="s">
        <v>97</v>
      </c>
      <c r="O3060" t="s">
        <v>98</v>
      </c>
      <c r="P3060">
        <v>43165662</v>
      </c>
      <c r="Q3060" t="s">
        <v>338</v>
      </c>
      <c r="R3060" t="s">
        <v>338</v>
      </c>
      <c r="S3060">
        <v>5300204897</v>
      </c>
      <c r="T3060" t="s">
        <v>8356</v>
      </c>
      <c r="U3060" t="s">
        <v>56</v>
      </c>
      <c r="V3060">
        <v>18.493866100000002</v>
      </c>
      <c r="W3060">
        <v>-69.926558799999995</v>
      </c>
      <c r="X3060" t="s">
        <v>82</v>
      </c>
      <c r="Y3060" t="s">
        <v>82</v>
      </c>
      <c r="Z3060" t="s">
        <v>83</v>
      </c>
      <c r="AA3060" t="s">
        <v>84</v>
      </c>
      <c r="AC3060" t="s">
        <v>60</v>
      </c>
      <c r="AD3060" t="s">
        <v>156</v>
      </c>
      <c r="AE3060" t="s">
        <v>176</v>
      </c>
      <c r="AF3060" t="s">
        <v>111</v>
      </c>
      <c r="AG3060" t="s">
        <v>720</v>
      </c>
      <c r="AI3060" t="s">
        <v>326</v>
      </c>
      <c r="AJ3060">
        <v>1</v>
      </c>
      <c r="AK3060" t="s">
        <v>1880</v>
      </c>
      <c r="AL3060">
        <v>1</v>
      </c>
      <c r="AM3060">
        <v>0</v>
      </c>
      <c r="AN3060" t="s">
        <v>60</v>
      </c>
      <c r="AT3060" s="1">
        <v>43393</v>
      </c>
      <c r="AU3060" t="s">
        <v>13665</v>
      </c>
      <c r="AW3060" t="s">
        <v>71</v>
      </c>
      <c r="AX3060" t="s">
        <v>72</v>
      </c>
    </row>
    <row r="3061" spans="1:50" hidden="1" x14ac:dyDescent="0.25">
      <c r="A3061" t="str">
        <f>INDEX('Community ID'!B:B,MATCH(M3061,'Community ID'!A:A,0))</f>
        <v>La Jolla</v>
      </c>
      <c r="B3061" t="str">
        <f>INDEX('Community ID'!$K:$K,MATCH('Environmental Data'!$N3061,'Community ID'!J:J,0))</f>
        <v>Constanza</v>
      </c>
      <c r="D3061" t="s">
        <v>8919</v>
      </c>
      <c r="F3061" t="s">
        <v>8920</v>
      </c>
      <c r="G3061" t="s">
        <v>151</v>
      </c>
      <c r="H3061" s="1">
        <v>28891</v>
      </c>
      <c r="I3061">
        <v>42</v>
      </c>
      <c r="J3061">
        <v>8094253070</v>
      </c>
      <c r="K3061" t="s">
        <v>76</v>
      </c>
      <c r="L3061" t="s">
        <v>1907</v>
      </c>
      <c r="M3061" t="s">
        <v>8911</v>
      </c>
      <c r="N3061" t="s">
        <v>97</v>
      </c>
      <c r="O3061" t="s">
        <v>98</v>
      </c>
      <c r="P3061">
        <v>63654256</v>
      </c>
      <c r="Q3061" t="s">
        <v>134</v>
      </c>
      <c r="R3061" t="s">
        <v>134</v>
      </c>
      <c r="S3061">
        <v>5300412755</v>
      </c>
      <c r="T3061" t="s">
        <v>8356</v>
      </c>
      <c r="U3061" t="s">
        <v>56</v>
      </c>
      <c r="V3061">
        <v>18.493866100000002</v>
      </c>
      <c r="W3061">
        <v>-69.926558799999995</v>
      </c>
      <c r="X3061" t="s">
        <v>82</v>
      </c>
      <c r="Y3061" s="3">
        <v>44326</v>
      </c>
      <c r="Z3061" t="s">
        <v>83</v>
      </c>
      <c r="AA3061" t="s">
        <v>155</v>
      </c>
      <c r="AC3061" t="s">
        <v>60</v>
      </c>
      <c r="AD3061" t="s">
        <v>181</v>
      </c>
      <c r="AE3061" t="s">
        <v>176</v>
      </c>
      <c r="AF3061" t="s">
        <v>63</v>
      </c>
      <c r="AG3061" t="s">
        <v>135</v>
      </c>
      <c r="AH3061" t="s">
        <v>101</v>
      </c>
      <c r="AI3061" t="s">
        <v>326</v>
      </c>
      <c r="AJ3061">
        <v>1</v>
      </c>
      <c r="AK3061" t="s">
        <v>1880</v>
      </c>
      <c r="AL3061">
        <v>3</v>
      </c>
      <c r="AM3061">
        <v>0</v>
      </c>
      <c r="AN3061" t="s">
        <v>60</v>
      </c>
      <c r="AT3061" s="1">
        <v>43393</v>
      </c>
      <c r="AU3061" t="s">
        <v>13666</v>
      </c>
      <c r="AW3061" t="s">
        <v>71</v>
      </c>
      <c r="AX3061" t="s">
        <v>72</v>
      </c>
    </row>
    <row r="3062" spans="1:50" hidden="1" x14ac:dyDescent="0.25">
      <c r="A3062" t="str">
        <f>INDEX('Community ID'!B:B,MATCH(M3062,'Community ID'!A:A,0))</f>
        <v>La Jolla</v>
      </c>
      <c r="B3062" t="str">
        <f>INDEX('Community ID'!$K:$K,MATCH('Environmental Data'!$N3062,'Community ID'!J:J,0))</f>
        <v>Constanza</v>
      </c>
      <c r="D3062" t="s">
        <v>8921</v>
      </c>
      <c r="G3062" t="s">
        <v>151</v>
      </c>
      <c r="H3062" s="1">
        <v>33079</v>
      </c>
      <c r="I3062">
        <v>31</v>
      </c>
      <c r="J3062">
        <v>8299879320</v>
      </c>
      <c r="K3062" t="s">
        <v>132</v>
      </c>
      <c r="L3062" t="s">
        <v>118</v>
      </c>
      <c r="M3062" t="s">
        <v>8911</v>
      </c>
      <c r="N3062" t="s">
        <v>97</v>
      </c>
      <c r="O3062" t="s">
        <v>98</v>
      </c>
      <c r="Q3062" t="s">
        <v>2100</v>
      </c>
      <c r="R3062" t="s">
        <v>2100</v>
      </c>
      <c r="S3062">
        <v>5300436225</v>
      </c>
      <c r="T3062" t="s">
        <v>8356</v>
      </c>
      <c r="U3062" t="s">
        <v>56</v>
      </c>
      <c r="V3062">
        <v>18.493866100000002</v>
      </c>
      <c r="W3062">
        <v>-69.926558799999995</v>
      </c>
      <c r="X3062" s="3">
        <v>44259</v>
      </c>
      <c r="Y3062" s="3">
        <v>44259</v>
      </c>
      <c r="Z3062" t="s">
        <v>83</v>
      </c>
      <c r="AA3062" t="s">
        <v>155</v>
      </c>
      <c r="AC3062" t="s">
        <v>60</v>
      </c>
      <c r="AD3062" t="s">
        <v>181</v>
      </c>
      <c r="AE3062" t="s">
        <v>176</v>
      </c>
      <c r="AF3062" t="s">
        <v>63</v>
      </c>
      <c r="AG3062" t="s">
        <v>135</v>
      </c>
      <c r="AH3062" t="s">
        <v>101</v>
      </c>
      <c r="AI3062" t="s">
        <v>326</v>
      </c>
      <c r="AJ3062">
        <v>1</v>
      </c>
      <c r="AK3062" t="s">
        <v>1880</v>
      </c>
      <c r="AL3062">
        <v>3</v>
      </c>
      <c r="AM3062">
        <v>1</v>
      </c>
      <c r="AN3062" t="s">
        <v>60</v>
      </c>
      <c r="AT3062" s="1">
        <v>43393</v>
      </c>
      <c r="AU3062" t="s">
        <v>13667</v>
      </c>
      <c r="AW3062" t="s">
        <v>71</v>
      </c>
      <c r="AX3062" t="s">
        <v>72</v>
      </c>
    </row>
    <row r="3063" spans="1:50" hidden="1" x14ac:dyDescent="0.25">
      <c r="A3063" t="str">
        <f>INDEX('Community ID'!B:B,MATCH(M3063,'Community ID'!A:A,0))</f>
        <v>La Jolla</v>
      </c>
      <c r="B3063" t="str">
        <f>INDEX('Community ID'!$K:$K,MATCH('Environmental Data'!$N3063,'Community ID'!J:J,0))</f>
        <v>Constanza</v>
      </c>
      <c r="D3063" t="s">
        <v>8922</v>
      </c>
      <c r="G3063" t="s">
        <v>173</v>
      </c>
      <c r="H3063" s="1">
        <v>30774</v>
      </c>
      <c r="I3063">
        <v>37</v>
      </c>
      <c r="J3063">
        <v>8293741785</v>
      </c>
      <c r="K3063" t="s">
        <v>201</v>
      </c>
      <c r="L3063" t="s">
        <v>589</v>
      </c>
      <c r="M3063" t="s">
        <v>8911</v>
      </c>
      <c r="N3063" t="s">
        <v>97</v>
      </c>
      <c r="O3063" t="s">
        <v>98</v>
      </c>
      <c r="Q3063" t="s">
        <v>8923</v>
      </c>
      <c r="R3063" t="s">
        <v>8923</v>
      </c>
      <c r="S3063">
        <v>5300382784</v>
      </c>
      <c r="T3063" t="s">
        <v>8356</v>
      </c>
      <c r="U3063" t="s">
        <v>56</v>
      </c>
      <c r="V3063">
        <v>18.9051838</v>
      </c>
      <c r="W3063">
        <v>-70.7505807</v>
      </c>
      <c r="X3063" s="3">
        <v>44198</v>
      </c>
      <c r="Y3063" s="3">
        <v>44198</v>
      </c>
      <c r="Z3063" t="s">
        <v>83</v>
      </c>
      <c r="AA3063" t="s">
        <v>155</v>
      </c>
      <c r="AC3063" t="s">
        <v>60</v>
      </c>
      <c r="AD3063" t="s">
        <v>156</v>
      </c>
      <c r="AE3063" t="s">
        <v>176</v>
      </c>
      <c r="AF3063" t="s">
        <v>63</v>
      </c>
      <c r="AG3063" t="s">
        <v>8924</v>
      </c>
      <c r="AH3063" t="s">
        <v>1052</v>
      </c>
      <c r="AI3063" t="s">
        <v>326</v>
      </c>
      <c r="AJ3063">
        <v>1</v>
      </c>
      <c r="AK3063" t="s">
        <v>1880</v>
      </c>
      <c r="AL3063">
        <v>2</v>
      </c>
      <c r="AM3063">
        <v>1</v>
      </c>
      <c r="AN3063" t="s">
        <v>61</v>
      </c>
      <c r="AT3063" s="1">
        <v>43393</v>
      </c>
      <c r="AU3063" t="s">
        <v>13668</v>
      </c>
      <c r="AW3063" t="s">
        <v>71</v>
      </c>
      <c r="AX3063" t="s">
        <v>72</v>
      </c>
    </row>
    <row r="3064" spans="1:50" hidden="1" x14ac:dyDescent="0.25">
      <c r="A3064" t="str">
        <f>INDEX('Community ID'!B:B,MATCH(M3064,'Community ID'!A:A,0))</f>
        <v>La Jolla</v>
      </c>
      <c r="B3064" t="str">
        <f>INDEX('Community ID'!$K:$K,MATCH('Environmental Data'!$N3064,'Community ID'!J:J,0))</f>
        <v>Constanza</v>
      </c>
      <c r="D3064" t="s">
        <v>8925</v>
      </c>
      <c r="F3064" t="s">
        <v>6086</v>
      </c>
      <c r="G3064" t="s">
        <v>173</v>
      </c>
      <c r="H3064" s="1">
        <v>35174</v>
      </c>
      <c r="I3064">
        <v>25</v>
      </c>
      <c r="J3064">
        <v>8297225975</v>
      </c>
      <c r="K3064" t="s">
        <v>132</v>
      </c>
      <c r="L3064" t="s">
        <v>127</v>
      </c>
      <c r="M3064" t="s">
        <v>8911</v>
      </c>
      <c r="N3064" t="s">
        <v>97</v>
      </c>
      <c r="O3064" t="s">
        <v>98</v>
      </c>
      <c r="S3064">
        <v>40223261997</v>
      </c>
      <c r="T3064" t="s">
        <v>8356</v>
      </c>
      <c r="U3064" t="s">
        <v>56</v>
      </c>
      <c r="V3064">
        <v>18.911202800000002</v>
      </c>
      <c r="W3064">
        <v>-70.745950899999997</v>
      </c>
      <c r="X3064" t="s">
        <v>82</v>
      </c>
      <c r="Y3064" t="s">
        <v>82</v>
      </c>
      <c r="Z3064" t="s">
        <v>83</v>
      </c>
      <c r="AA3064" t="s">
        <v>155</v>
      </c>
      <c r="AC3064" t="s">
        <v>60</v>
      </c>
      <c r="AD3064" t="s">
        <v>156</v>
      </c>
      <c r="AE3064" t="s">
        <v>176</v>
      </c>
      <c r="AF3064" t="s">
        <v>63</v>
      </c>
      <c r="AG3064" t="s">
        <v>8913</v>
      </c>
      <c r="AH3064" t="s">
        <v>101</v>
      </c>
      <c r="AI3064" t="s">
        <v>326</v>
      </c>
      <c r="AJ3064">
        <v>1</v>
      </c>
      <c r="AK3064" t="s">
        <v>983</v>
      </c>
      <c r="AL3064">
        <v>5</v>
      </c>
      <c r="AM3064">
        <v>2</v>
      </c>
      <c r="AN3064" t="s">
        <v>60</v>
      </c>
      <c r="AT3064" s="1">
        <v>43393</v>
      </c>
      <c r="AU3064" t="s">
        <v>13669</v>
      </c>
      <c r="AW3064" t="s">
        <v>71</v>
      </c>
      <c r="AX3064" t="s">
        <v>72</v>
      </c>
    </row>
    <row r="3065" spans="1:50" hidden="1" x14ac:dyDescent="0.25">
      <c r="A3065" t="str">
        <f>INDEX('Community ID'!B:B,MATCH(M3065,'Community ID'!A:A,0))</f>
        <v>La Jolla</v>
      </c>
      <c r="B3065" t="str">
        <f>INDEX('Community ID'!$K:$K,MATCH('Environmental Data'!$N3065,'Community ID'!J:J,0))</f>
        <v>Constanza</v>
      </c>
      <c r="D3065" t="s">
        <v>8926</v>
      </c>
      <c r="F3065" t="s">
        <v>373</v>
      </c>
      <c r="G3065" t="s">
        <v>151</v>
      </c>
      <c r="H3065" s="1">
        <v>34119</v>
      </c>
      <c r="I3065">
        <v>28</v>
      </c>
      <c r="K3065" t="s">
        <v>76</v>
      </c>
      <c r="L3065" t="s">
        <v>8927</v>
      </c>
      <c r="M3065" t="s">
        <v>8911</v>
      </c>
      <c r="N3065" t="s">
        <v>97</v>
      </c>
      <c r="O3065" t="s">
        <v>98</v>
      </c>
      <c r="T3065" t="s">
        <v>8356</v>
      </c>
      <c r="U3065" t="s">
        <v>56</v>
      </c>
      <c r="V3065">
        <v>18.909644700000001</v>
      </c>
      <c r="W3065">
        <v>-70.747040100000007</v>
      </c>
      <c r="X3065" t="s">
        <v>82</v>
      </c>
      <c r="Y3065" t="s">
        <v>82</v>
      </c>
      <c r="Z3065" t="s">
        <v>83</v>
      </c>
      <c r="AA3065" t="s">
        <v>155</v>
      </c>
      <c r="AC3065" t="s">
        <v>60</v>
      </c>
      <c r="AD3065" t="s">
        <v>156</v>
      </c>
      <c r="AE3065" t="s">
        <v>176</v>
      </c>
      <c r="AF3065" t="s">
        <v>63</v>
      </c>
      <c r="AG3065" t="s">
        <v>8913</v>
      </c>
      <c r="AH3065" t="s">
        <v>101</v>
      </c>
      <c r="AI3065" t="s">
        <v>326</v>
      </c>
      <c r="AJ3065">
        <v>1</v>
      </c>
      <c r="AK3065" t="s">
        <v>1880</v>
      </c>
      <c r="AL3065">
        <v>5</v>
      </c>
      <c r="AM3065">
        <v>2</v>
      </c>
      <c r="AN3065" t="s">
        <v>60</v>
      </c>
      <c r="AT3065" s="1">
        <v>43393</v>
      </c>
      <c r="AU3065" t="s">
        <v>13670</v>
      </c>
      <c r="AW3065" t="s">
        <v>71</v>
      </c>
      <c r="AX3065" t="s">
        <v>72</v>
      </c>
    </row>
    <row r="3066" spans="1:50" hidden="1" x14ac:dyDescent="0.25">
      <c r="A3066" t="str">
        <f>INDEX('Community ID'!B:B,MATCH(M3066,'Community ID'!A:A,0))</f>
        <v>La Jolla</v>
      </c>
      <c r="B3066" t="str">
        <f>INDEX('Community ID'!$K:$K,MATCH('Environmental Data'!$N3066,'Community ID'!J:J,0))</f>
        <v>Constanza</v>
      </c>
      <c r="D3066" t="s">
        <v>8928</v>
      </c>
      <c r="F3066" t="s">
        <v>8929</v>
      </c>
      <c r="G3066" t="s">
        <v>151</v>
      </c>
      <c r="H3066" s="1">
        <v>26042</v>
      </c>
      <c r="I3066">
        <v>50</v>
      </c>
      <c r="J3066">
        <v>8299192829</v>
      </c>
      <c r="K3066" t="s">
        <v>76</v>
      </c>
      <c r="M3066" t="s">
        <v>8911</v>
      </c>
      <c r="N3066" t="s">
        <v>97</v>
      </c>
      <c r="O3066" t="s">
        <v>98</v>
      </c>
      <c r="S3066">
        <v>5300120572</v>
      </c>
      <c r="T3066" t="s">
        <v>8356</v>
      </c>
      <c r="U3066" t="s">
        <v>56</v>
      </c>
      <c r="V3066">
        <v>18.9051838</v>
      </c>
      <c r="W3066">
        <v>-70.7505807</v>
      </c>
      <c r="X3066" s="3">
        <v>44326</v>
      </c>
      <c r="Y3066" s="3">
        <v>44198</v>
      </c>
      <c r="Z3066" t="s">
        <v>83</v>
      </c>
      <c r="AA3066" t="s">
        <v>155</v>
      </c>
      <c r="AC3066" t="s">
        <v>60</v>
      </c>
      <c r="AD3066" t="s">
        <v>181</v>
      </c>
      <c r="AE3066" t="s">
        <v>176</v>
      </c>
      <c r="AF3066" t="s">
        <v>111</v>
      </c>
      <c r="AG3066" t="s">
        <v>135</v>
      </c>
      <c r="AH3066" t="s">
        <v>135</v>
      </c>
      <c r="AI3066" t="s">
        <v>326</v>
      </c>
      <c r="AJ3066">
        <v>1</v>
      </c>
      <c r="AK3066" t="s">
        <v>1880</v>
      </c>
      <c r="AL3066">
        <v>1</v>
      </c>
      <c r="AM3066">
        <v>0</v>
      </c>
      <c r="AN3066" t="s">
        <v>61</v>
      </c>
      <c r="AT3066" s="1">
        <v>43393</v>
      </c>
      <c r="AU3066" t="s">
        <v>13671</v>
      </c>
      <c r="AW3066" t="s">
        <v>71</v>
      </c>
      <c r="AX3066" t="s">
        <v>72</v>
      </c>
    </row>
    <row r="3067" spans="1:50" hidden="1" x14ac:dyDescent="0.25">
      <c r="A3067" t="str">
        <f>INDEX('Community ID'!B:B,MATCH(M3067,'Community ID'!A:A,0))</f>
        <v>La Jolla</v>
      </c>
      <c r="B3067" t="str">
        <f>INDEX('Community ID'!$K:$K,MATCH('Environmental Data'!$N3067,'Community ID'!J:J,0))</f>
        <v>Constanza</v>
      </c>
      <c r="D3067" t="s">
        <v>8930</v>
      </c>
      <c r="F3067" t="s">
        <v>1019</v>
      </c>
      <c r="G3067" t="s">
        <v>151</v>
      </c>
      <c r="H3067" s="1">
        <v>30591</v>
      </c>
      <c r="I3067">
        <v>38</v>
      </c>
      <c r="K3067" t="s">
        <v>76</v>
      </c>
      <c r="L3067" t="s">
        <v>8931</v>
      </c>
      <c r="M3067" t="s">
        <v>8911</v>
      </c>
      <c r="N3067" t="s">
        <v>97</v>
      </c>
      <c r="O3067" t="s">
        <v>98</v>
      </c>
      <c r="Q3067" t="s">
        <v>134</v>
      </c>
      <c r="R3067" t="s">
        <v>134</v>
      </c>
      <c r="T3067" t="s">
        <v>8356</v>
      </c>
      <c r="U3067" t="s">
        <v>56</v>
      </c>
      <c r="V3067">
        <v>18.9051838</v>
      </c>
      <c r="W3067">
        <v>-70.7505807</v>
      </c>
      <c r="X3067" s="3">
        <v>44326</v>
      </c>
      <c r="Y3067" s="3">
        <v>44326</v>
      </c>
      <c r="Z3067" t="s">
        <v>83</v>
      </c>
      <c r="AA3067" t="s">
        <v>84</v>
      </c>
      <c r="AC3067" t="s">
        <v>60</v>
      </c>
      <c r="AD3067" t="s">
        <v>181</v>
      </c>
      <c r="AE3067" t="s">
        <v>176</v>
      </c>
      <c r="AF3067" t="s">
        <v>63</v>
      </c>
      <c r="AG3067" t="s">
        <v>135</v>
      </c>
      <c r="AH3067" t="s">
        <v>135</v>
      </c>
      <c r="AI3067" t="s">
        <v>326</v>
      </c>
      <c r="AJ3067">
        <v>1</v>
      </c>
      <c r="AK3067" t="s">
        <v>8932</v>
      </c>
      <c r="AL3067">
        <v>1</v>
      </c>
      <c r="AM3067">
        <v>0</v>
      </c>
      <c r="AN3067" t="s">
        <v>60</v>
      </c>
      <c r="AT3067" s="1">
        <v>43393</v>
      </c>
      <c r="AU3067" t="s">
        <v>13672</v>
      </c>
      <c r="AW3067" t="s">
        <v>71</v>
      </c>
      <c r="AX3067" t="s">
        <v>72</v>
      </c>
    </row>
    <row r="3068" spans="1:50" hidden="1" x14ac:dyDescent="0.25">
      <c r="A3068" t="str">
        <f>INDEX('Community ID'!B:B,MATCH(M3068,'Community ID'!A:A,0))</f>
        <v>La Jolla</v>
      </c>
      <c r="B3068" t="str">
        <f>INDEX('Community ID'!$K:$K,MATCH('Environmental Data'!$N3068,'Community ID'!J:J,0))</f>
        <v>Constanza</v>
      </c>
      <c r="D3068" t="s">
        <v>8933</v>
      </c>
      <c r="G3068" t="s">
        <v>173</v>
      </c>
      <c r="J3068">
        <v>8092058562</v>
      </c>
      <c r="K3068" t="s">
        <v>76</v>
      </c>
      <c r="L3068" t="s">
        <v>127</v>
      </c>
      <c r="M3068" t="s">
        <v>8911</v>
      </c>
      <c r="N3068" t="s">
        <v>97</v>
      </c>
      <c r="O3068" t="s">
        <v>98</v>
      </c>
      <c r="Q3068" t="s">
        <v>134</v>
      </c>
      <c r="R3068" t="s">
        <v>134</v>
      </c>
      <c r="T3068" t="s">
        <v>8356</v>
      </c>
      <c r="U3068" t="s">
        <v>56</v>
      </c>
      <c r="V3068">
        <v>18.9051838</v>
      </c>
      <c r="W3068">
        <v>-70.7505807</v>
      </c>
      <c r="X3068" s="3">
        <v>44326</v>
      </c>
      <c r="Y3068" s="3">
        <v>44326</v>
      </c>
      <c r="Z3068" t="s">
        <v>83</v>
      </c>
      <c r="AA3068" t="s">
        <v>84</v>
      </c>
      <c r="AC3068" t="s">
        <v>60</v>
      </c>
      <c r="AD3068" t="s">
        <v>181</v>
      </c>
      <c r="AE3068" t="s">
        <v>176</v>
      </c>
      <c r="AF3068" t="s">
        <v>63</v>
      </c>
      <c r="AG3068" t="s">
        <v>135</v>
      </c>
      <c r="AH3068" t="s">
        <v>101</v>
      </c>
      <c r="AI3068" t="s">
        <v>326</v>
      </c>
      <c r="AJ3068">
        <v>1</v>
      </c>
      <c r="AK3068" t="s">
        <v>8932</v>
      </c>
      <c r="AL3068">
        <v>2</v>
      </c>
      <c r="AM3068">
        <v>0</v>
      </c>
      <c r="AN3068" t="s">
        <v>60</v>
      </c>
      <c r="AT3068" s="1">
        <v>43393</v>
      </c>
      <c r="AU3068" t="s">
        <v>13673</v>
      </c>
      <c r="AW3068" t="s">
        <v>71</v>
      </c>
      <c r="AX3068" t="s">
        <v>72</v>
      </c>
    </row>
    <row r="3069" spans="1:50" hidden="1" x14ac:dyDescent="0.25">
      <c r="A3069" t="str">
        <f>INDEX('Community ID'!B:B,MATCH(M3069,'Community ID'!A:A,0))</f>
        <v>La Calle Primera</v>
      </c>
      <c r="B3069" t="str">
        <f>INDEX('Community ID'!$K:$K,MATCH('Environmental Data'!$N3069,'Community ID'!J:J,0))</f>
        <v>Constanza</v>
      </c>
      <c r="D3069" t="s">
        <v>8990</v>
      </c>
      <c r="G3069" t="s">
        <v>151</v>
      </c>
      <c r="H3069" s="1">
        <v>21062</v>
      </c>
      <c r="I3069">
        <v>64</v>
      </c>
      <c r="K3069" t="s">
        <v>76</v>
      </c>
      <c r="M3069" t="s">
        <v>8991</v>
      </c>
      <c r="N3069" t="s">
        <v>79</v>
      </c>
      <c r="O3069" t="s">
        <v>80</v>
      </c>
      <c r="Q3069" t="s">
        <v>375</v>
      </c>
      <c r="R3069" t="s">
        <v>375</v>
      </c>
      <c r="T3069" t="s">
        <v>7795</v>
      </c>
      <c r="U3069" t="s">
        <v>56</v>
      </c>
      <c r="V3069">
        <v>18.903948700000001</v>
      </c>
      <c r="W3069">
        <v>-70.742790900000003</v>
      </c>
      <c r="X3069" t="s">
        <v>82</v>
      </c>
      <c r="Y3069" t="s">
        <v>82</v>
      </c>
      <c r="Z3069" t="s">
        <v>83</v>
      </c>
      <c r="AA3069" t="s">
        <v>155</v>
      </c>
      <c r="AC3069" t="s">
        <v>60</v>
      </c>
      <c r="AD3069" t="s">
        <v>156</v>
      </c>
      <c r="AE3069" t="s">
        <v>176</v>
      </c>
      <c r="AG3069" t="s">
        <v>1184</v>
      </c>
      <c r="AI3069" t="s">
        <v>8992</v>
      </c>
      <c r="AJ3069">
        <v>1</v>
      </c>
      <c r="AK3069" t="s">
        <v>7833</v>
      </c>
      <c r="AL3069">
        <v>5</v>
      </c>
      <c r="AM3069">
        <v>0</v>
      </c>
      <c r="AN3069" t="s">
        <v>61</v>
      </c>
      <c r="AT3069" s="1">
        <v>43393</v>
      </c>
      <c r="AU3069" t="s">
        <v>13674</v>
      </c>
      <c r="AW3069" t="s">
        <v>71</v>
      </c>
      <c r="AX3069" t="s">
        <v>72</v>
      </c>
    </row>
    <row r="3070" spans="1:50" hidden="1" x14ac:dyDescent="0.25">
      <c r="A3070" t="str">
        <f>INDEX('Community ID'!B:B,MATCH(M3070,'Community ID'!A:A,0))</f>
        <v>La Jolla</v>
      </c>
      <c r="B3070" t="str">
        <f>INDEX('Community ID'!$K:$K,MATCH('Environmental Data'!$N3070,'Community ID'!J:J,0))</f>
        <v>Constanza</v>
      </c>
      <c r="D3070" t="s">
        <v>8934</v>
      </c>
      <c r="G3070" t="s">
        <v>173</v>
      </c>
      <c r="H3070" s="1">
        <v>19727</v>
      </c>
      <c r="I3070">
        <v>67</v>
      </c>
      <c r="J3070">
        <v>8096193483</v>
      </c>
      <c r="K3070" t="s">
        <v>76</v>
      </c>
      <c r="L3070" t="s">
        <v>127</v>
      </c>
      <c r="M3070" t="s">
        <v>8911</v>
      </c>
      <c r="N3070" t="s">
        <v>97</v>
      </c>
      <c r="O3070" t="s">
        <v>98</v>
      </c>
      <c r="Q3070" t="s">
        <v>358</v>
      </c>
      <c r="R3070" t="s">
        <v>134</v>
      </c>
      <c r="T3070" t="s">
        <v>8356</v>
      </c>
      <c r="U3070" t="s">
        <v>56</v>
      </c>
      <c r="V3070">
        <v>18.9051838</v>
      </c>
      <c r="W3070">
        <v>-70.7505807</v>
      </c>
      <c r="X3070" s="3">
        <v>44326</v>
      </c>
      <c r="Y3070" s="3">
        <v>44326</v>
      </c>
      <c r="Z3070" t="s">
        <v>83</v>
      </c>
      <c r="AA3070" t="s">
        <v>155</v>
      </c>
      <c r="AC3070" t="s">
        <v>60</v>
      </c>
      <c r="AD3070" t="s">
        <v>181</v>
      </c>
      <c r="AE3070" t="s">
        <v>176</v>
      </c>
      <c r="AF3070" t="s">
        <v>63</v>
      </c>
      <c r="AG3070" t="s">
        <v>135</v>
      </c>
      <c r="AH3070" t="s">
        <v>135</v>
      </c>
      <c r="AI3070" t="s">
        <v>326</v>
      </c>
      <c r="AJ3070">
        <v>1</v>
      </c>
      <c r="AK3070" t="s">
        <v>8932</v>
      </c>
      <c r="AL3070">
        <v>1</v>
      </c>
      <c r="AM3070">
        <v>0</v>
      </c>
      <c r="AN3070" t="s">
        <v>60</v>
      </c>
      <c r="AT3070" s="1">
        <v>43393</v>
      </c>
      <c r="AU3070" t="s">
        <v>13675</v>
      </c>
      <c r="AW3070" t="s">
        <v>71</v>
      </c>
      <c r="AX3070" t="s">
        <v>72</v>
      </c>
    </row>
    <row r="3071" spans="1:50" hidden="1" x14ac:dyDescent="0.25">
      <c r="A3071" t="str">
        <f>INDEX('Community ID'!B:B,MATCH(M3071,'Community ID'!A:A,0))</f>
        <v>El Chorro</v>
      </c>
      <c r="B3071" t="str">
        <f>INDEX('Community ID'!$K:$K,MATCH('Environmental Data'!$N3071,'Community ID'!J:J,0))</f>
        <v>Constanza</v>
      </c>
      <c r="D3071" t="s">
        <v>8935</v>
      </c>
      <c r="G3071" t="s">
        <v>173</v>
      </c>
      <c r="K3071" t="s">
        <v>201</v>
      </c>
      <c r="L3071" t="s">
        <v>247</v>
      </c>
      <c r="M3071" t="s">
        <v>5326</v>
      </c>
      <c r="N3071" t="s">
        <v>97</v>
      </c>
      <c r="O3071" t="s">
        <v>98</v>
      </c>
      <c r="Q3071" t="s">
        <v>438</v>
      </c>
      <c r="R3071" t="s">
        <v>438</v>
      </c>
      <c r="T3071" t="s">
        <v>7771</v>
      </c>
      <c r="U3071" t="s">
        <v>56</v>
      </c>
      <c r="V3071">
        <v>18.906364920566698</v>
      </c>
      <c r="W3071">
        <v>-70.758872889048106</v>
      </c>
      <c r="X3071" t="s">
        <v>82</v>
      </c>
      <c r="Y3071" t="s">
        <v>82</v>
      </c>
      <c r="Z3071" t="s">
        <v>58</v>
      </c>
      <c r="AA3071" t="s">
        <v>84</v>
      </c>
      <c r="AC3071" t="s">
        <v>60</v>
      </c>
      <c r="AD3071" t="s">
        <v>156</v>
      </c>
      <c r="AE3071" t="s">
        <v>176</v>
      </c>
      <c r="AF3071" t="s">
        <v>63</v>
      </c>
      <c r="AG3071" t="s">
        <v>135</v>
      </c>
      <c r="AH3071" t="s">
        <v>135</v>
      </c>
      <c r="AI3071" t="s">
        <v>5343</v>
      </c>
      <c r="AJ3071">
        <v>1</v>
      </c>
      <c r="AK3071" t="s">
        <v>326</v>
      </c>
      <c r="AL3071">
        <v>5</v>
      </c>
      <c r="AM3071">
        <v>0</v>
      </c>
      <c r="AN3071" t="s">
        <v>60</v>
      </c>
      <c r="AT3071" s="1">
        <v>43393</v>
      </c>
      <c r="AU3071" t="s">
        <v>13676</v>
      </c>
      <c r="AW3071" t="s">
        <v>71</v>
      </c>
      <c r="AX3071" t="s">
        <v>72</v>
      </c>
    </row>
    <row r="3072" spans="1:50" hidden="1" x14ac:dyDescent="0.25">
      <c r="A3072" t="str">
        <f>INDEX('Community ID'!B:B,MATCH(M3072,'Community ID'!A:A,0))</f>
        <v>La Calle Primera</v>
      </c>
      <c r="B3072" t="str">
        <f>INDEX('Community ID'!$K:$K,MATCH('Environmental Data'!$N3072,'Community ID'!J:J,0))</f>
        <v>Constanza</v>
      </c>
      <c r="D3072" t="s">
        <v>8936</v>
      </c>
      <c r="F3072" t="s">
        <v>8937</v>
      </c>
      <c r="G3072" t="s">
        <v>151</v>
      </c>
      <c r="H3072" s="1">
        <v>25445</v>
      </c>
      <c r="I3072">
        <v>52</v>
      </c>
      <c r="K3072" t="s">
        <v>201</v>
      </c>
      <c r="M3072" t="s">
        <v>8818</v>
      </c>
      <c r="N3072" t="s">
        <v>79</v>
      </c>
      <c r="O3072" t="s">
        <v>80</v>
      </c>
      <c r="Q3072" t="s">
        <v>375</v>
      </c>
      <c r="R3072" t="s">
        <v>375</v>
      </c>
      <c r="T3072" t="s">
        <v>7795</v>
      </c>
      <c r="U3072" t="s">
        <v>56</v>
      </c>
      <c r="V3072">
        <v>18.9008483</v>
      </c>
      <c r="W3072">
        <v>-70.739706600000005</v>
      </c>
      <c r="X3072" t="s">
        <v>82</v>
      </c>
      <c r="Y3072" t="s">
        <v>82</v>
      </c>
      <c r="AA3072" t="s">
        <v>155</v>
      </c>
      <c r="AC3072" t="s">
        <v>60</v>
      </c>
      <c r="AD3072" t="s">
        <v>156</v>
      </c>
      <c r="AE3072" t="s">
        <v>176</v>
      </c>
      <c r="AG3072" t="s">
        <v>1184</v>
      </c>
      <c r="AH3072" t="s">
        <v>1176</v>
      </c>
      <c r="AI3072" t="s">
        <v>8938</v>
      </c>
      <c r="AJ3072">
        <v>1</v>
      </c>
      <c r="AK3072" t="s">
        <v>7833</v>
      </c>
      <c r="AL3072">
        <v>5</v>
      </c>
      <c r="AM3072">
        <v>0</v>
      </c>
      <c r="AN3072" t="s">
        <v>60</v>
      </c>
      <c r="AT3072" s="1">
        <v>43393</v>
      </c>
      <c r="AU3072" t="s">
        <v>13677</v>
      </c>
      <c r="AW3072" t="s">
        <v>71</v>
      </c>
      <c r="AX3072" t="s">
        <v>72</v>
      </c>
    </row>
    <row r="3073" spans="1:50" hidden="1" x14ac:dyDescent="0.25">
      <c r="A3073" t="str">
        <f>INDEX('Community ID'!B:B,MATCH(M3073,'Community ID'!A:A,0))</f>
        <v>El Chorro</v>
      </c>
      <c r="B3073" t="str">
        <f>INDEX('Community ID'!$K:$K,MATCH('Environmental Data'!$N3073,'Community ID'!J:J,0))</f>
        <v>Constanza</v>
      </c>
      <c r="D3073" t="s">
        <v>8939</v>
      </c>
      <c r="H3073" s="1">
        <v>31034</v>
      </c>
      <c r="I3073">
        <v>37</v>
      </c>
      <c r="K3073" t="s">
        <v>76</v>
      </c>
      <c r="L3073" t="s">
        <v>1223</v>
      </c>
      <c r="M3073" t="s">
        <v>5326</v>
      </c>
      <c r="N3073" t="s">
        <v>97</v>
      </c>
      <c r="O3073" t="s">
        <v>53</v>
      </c>
      <c r="Q3073" t="s">
        <v>438</v>
      </c>
      <c r="R3073" t="s">
        <v>438</v>
      </c>
      <c r="T3073" t="s">
        <v>7771</v>
      </c>
      <c r="U3073" t="s">
        <v>56</v>
      </c>
      <c r="V3073">
        <v>18.9063356258151</v>
      </c>
      <c r="W3073">
        <v>-70.758913876554701</v>
      </c>
      <c r="X3073" t="s">
        <v>82</v>
      </c>
      <c r="Y3073" t="s">
        <v>82</v>
      </c>
      <c r="Z3073" t="s">
        <v>58</v>
      </c>
      <c r="AA3073" t="s">
        <v>84</v>
      </c>
      <c r="AC3073" t="s">
        <v>60</v>
      </c>
      <c r="AD3073" t="s">
        <v>156</v>
      </c>
      <c r="AE3073" t="s">
        <v>176</v>
      </c>
      <c r="AF3073" t="s">
        <v>63</v>
      </c>
      <c r="AG3073" t="s">
        <v>135</v>
      </c>
      <c r="AH3073" t="s">
        <v>135</v>
      </c>
      <c r="AI3073" t="s">
        <v>326</v>
      </c>
      <c r="AJ3073">
        <v>1</v>
      </c>
      <c r="AK3073" t="s">
        <v>326</v>
      </c>
      <c r="AL3073">
        <v>5</v>
      </c>
      <c r="AM3073">
        <v>0</v>
      </c>
      <c r="AN3073" t="s">
        <v>60</v>
      </c>
      <c r="AT3073" s="1">
        <v>43393</v>
      </c>
      <c r="AU3073" t="s">
        <v>13678</v>
      </c>
      <c r="AW3073" t="s">
        <v>71</v>
      </c>
      <c r="AX3073" t="s">
        <v>72</v>
      </c>
    </row>
    <row r="3074" spans="1:50" hidden="1" x14ac:dyDescent="0.25">
      <c r="A3074" t="str">
        <f>INDEX('Community ID'!B:B,MATCH(M3074,'Community ID'!A:A,0))</f>
        <v>La Jolla</v>
      </c>
      <c r="B3074" t="str">
        <f>INDEX('Community ID'!$K:$K,MATCH('Environmental Data'!$N3074,'Community ID'!J:J,0))</f>
        <v>Constanza</v>
      </c>
      <c r="D3074" t="s">
        <v>8940</v>
      </c>
      <c r="F3074" t="s">
        <v>8941</v>
      </c>
      <c r="G3074" t="s">
        <v>151</v>
      </c>
      <c r="H3074" s="1">
        <v>25919</v>
      </c>
      <c r="I3074">
        <v>51</v>
      </c>
      <c r="J3074">
        <v>8292749023</v>
      </c>
      <c r="K3074" t="s">
        <v>201</v>
      </c>
      <c r="L3074" t="s">
        <v>8942</v>
      </c>
      <c r="M3074" t="s">
        <v>8911</v>
      </c>
      <c r="N3074" t="s">
        <v>97</v>
      </c>
      <c r="O3074" t="s">
        <v>98</v>
      </c>
      <c r="Q3074" t="s">
        <v>134</v>
      </c>
      <c r="R3074" t="s">
        <v>134</v>
      </c>
      <c r="S3074">
        <v>102138153</v>
      </c>
      <c r="T3074" t="s">
        <v>8356</v>
      </c>
      <c r="U3074" t="s">
        <v>56</v>
      </c>
      <c r="V3074">
        <v>18.9091168</v>
      </c>
      <c r="W3074">
        <v>-70.747140400000006</v>
      </c>
      <c r="X3074" s="3">
        <v>44198</v>
      </c>
      <c r="Y3074" s="3">
        <v>44198</v>
      </c>
      <c r="Z3074" t="s">
        <v>83</v>
      </c>
      <c r="AA3074" t="s">
        <v>155</v>
      </c>
      <c r="AC3074" t="s">
        <v>60</v>
      </c>
      <c r="AD3074" t="s">
        <v>181</v>
      </c>
      <c r="AE3074" t="s">
        <v>176</v>
      </c>
      <c r="AF3074" t="s">
        <v>63</v>
      </c>
      <c r="AH3074" t="s">
        <v>101</v>
      </c>
      <c r="AI3074" t="s">
        <v>326</v>
      </c>
      <c r="AJ3074">
        <v>1</v>
      </c>
      <c r="AK3074" t="s">
        <v>1880</v>
      </c>
      <c r="AL3074">
        <v>1</v>
      </c>
      <c r="AM3074">
        <v>0</v>
      </c>
      <c r="AN3074" t="s">
        <v>61</v>
      </c>
      <c r="AT3074" s="1">
        <v>43393</v>
      </c>
      <c r="AU3074" t="s">
        <v>13679</v>
      </c>
      <c r="AW3074" t="s">
        <v>71</v>
      </c>
      <c r="AX3074" t="s">
        <v>72</v>
      </c>
    </row>
    <row r="3075" spans="1:50" hidden="1" x14ac:dyDescent="0.25">
      <c r="A3075" t="str">
        <f>INDEX('Community ID'!B:B,MATCH(M3075,'Community ID'!A:A,0))</f>
        <v>El Chorro</v>
      </c>
      <c r="B3075" t="str">
        <f>INDEX('Community ID'!$K:$K,MATCH('Environmental Data'!$N3075,'Community ID'!J:J,0))</f>
        <v>Constanza</v>
      </c>
      <c r="D3075" t="s">
        <v>8943</v>
      </c>
      <c r="G3075" t="s">
        <v>173</v>
      </c>
      <c r="K3075" t="s">
        <v>76</v>
      </c>
      <c r="L3075" t="s">
        <v>127</v>
      </c>
      <c r="M3075" t="s">
        <v>5326</v>
      </c>
      <c r="N3075" t="s">
        <v>97</v>
      </c>
      <c r="O3075" t="s">
        <v>98</v>
      </c>
      <c r="Q3075" t="s">
        <v>8944</v>
      </c>
      <c r="R3075" t="s">
        <v>438</v>
      </c>
      <c r="T3075" t="s">
        <v>7771</v>
      </c>
      <c r="U3075" t="s">
        <v>56</v>
      </c>
      <c r="V3075">
        <v>18.905667839589398</v>
      </c>
      <c r="W3075">
        <v>-70.758231086722304</v>
      </c>
      <c r="X3075" t="s">
        <v>82</v>
      </c>
      <c r="Y3075" t="s">
        <v>82</v>
      </c>
      <c r="Z3075" t="s">
        <v>58</v>
      </c>
      <c r="AA3075" t="s">
        <v>155</v>
      </c>
      <c r="AC3075" t="s">
        <v>60</v>
      </c>
      <c r="AD3075" t="s">
        <v>156</v>
      </c>
      <c r="AE3075" t="s">
        <v>176</v>
      </c>
      <c r="AF3075" t="s">
        <v>63</v>
      </c>
      <c r="AG3075" t="s">
        <v>135</v>
      </c>
      <c r="AH3075" t="s">
        <v>135</v>
      </c>
      <c r="AI3075" t="s">
        <v>5343</v>
      </c>
      <c r="AJ3075">
        <v>1</v>
      </c>
      <c r="AK3075" t="s">
        <v>326</v>
      </c>
      <c r="AL3075">
        <v>5</v>
      </c>
      <c r="AM3075">
        <v>0</v>
      </c>
      <c r="AN3075" t="s">
        <v>60</v>
      </c>
      <c r="AT3075" s="1">
        <v>43393</v>
      </c>
      <c r="AU3075" t="s">
        <v>13680</v>
      </c>
      <c r="AW3075" t="s">
        <v>71</v>
      </c>
      <c r="AX3075" t="s">
        <v>72</v>
      </c>
    </row>
    <row r="3076" spans="1:50" hidden="1" x14ac:dyDescent="0.25">
      <c r="A3076" t="str">
        <f>INDEX('Community ID'!B:B,MATCH(M3076,'Community ID'!A:A,0))</f>
        <v>El Chorro</v>
      </c>
      <c r="B3076" t="str">
        <f>INDEX('Community ID'!$K:$K,MATCH('Environmental Data'!$N3076,'Community ID'!J:J,0))</f>
        <v>Constanza</v>
      </c>
      <c r="D3076" t="s">
        <v>8948</v>
      </c>
      <c r="G3076" t="s">
        <v>151</v>
      </c>
      <c r="H3076" s="1">
        <v>36109</v>
      </c>
      <c r="I3076">
        <v>23</v>
      </c>
      <c r="K3076" t="s">
        <v>201</v>
      </c>
      <c r="L3076" t="s">
        <v>570</v>
      </c>
      <c r="M3076" t="s">
        <v>5510</v>
      </c>
      <c r="N3076" t="s">
        <v>79</v>
      </c>
      <c r="O3076" t="s">
        <v>147</v>
      </c>
      <c r="T3076" t="s">
        <v>7771</v>
      </c>
      <c r="U3076" t="s">
        <v>56</v>
      </c>
      <c r="V3076">
        <v>18.9056664565754</v>
      </c>
      <c r="W3076">
        <v>-70.758154727584397</v>
      </c>
      <c r="X3076" t="s">
        <v>82</v>
      </c>
      <c r="Y3076" t="s">
        <v>82</v>
      </c>
      <c r="Z3076" t="s">
        <v>58</v>
      </c>
      <c r="AA3076" t="s">
        <v>155</v>
      </c>
      <c r="AC3076" t="s">
        <v>60</v>
      </c>
      <c r="AD3076" t="s">
        <v>156</v>
      </c>
      <c r="AE3076" t="s">
        <v>176</v>
      </c>
      <c r="AF3076" t="s">
        <v>63</v>
      </c>
      <c r="AG3076" t="s">
        <v>621</v>
      </c>
      <c r="AH3076" t="s">
        <v>621</v>
      </c>
      <c r="AI3076" t="s">
        <v>8397</v>
      </c>
      <c r="AK3076" t="s">
        <v>1367</v>
      </c>
      <c r="AL3076">
        <v>7</v>
      </c>
      <c r="AN3076" t="s">
        <v>60</v>
      </c>
      <c r="AT3076" s="1">
        <v>43393</v>
      </c>
      <c r="AU3076" t="s">
        <v>13681</v>
      </c>
      <c r="AW3076" t="s">
        <v>71</v>
      </c>
      <c r="AX3076" t="s">
        <v>72</v>
      </c>
    </row>
    <row r="3077" spans="1:50" hidden="1" x14ac:dyDescent="0.25">
      <c r="A3077" t="str">
        <f>INDEX('Community ID'!B:B,MATCH(M3077,'Community ID'!A:A,0))</f>
        <v>La Jolla</v>
      </c>
      <c r="B3077" t="str">
        <f>INDEX('Community ID'!$K:$K,MATCH('Environmental Data'!$N3077,'Community ID'!J:J,0))</f>
        <v>Constanza</v>
      </c>
      <c r="D3077" t="s">
        <v>8945</v>
      </c>
      <c r="F3077" t="s">
        <v>8946</v>
      </c>
      <c r="G3077" t="s">
        <v>173</v>
      </c>
      <c r="H3077" s="1">
        <v>30484</v>
      </c>
      <c r="I3077">
        <v>38</v>
      </c>
      <c r="J3077">
        <v>8097031928</v>
      </c>
      <c r="K3077" t="s">
        <v>201</v>
      </c>
      <c r="L3077" t="s">
        <v>50</v>
      </c>
      <c r="M3077" t="s">
        <v>8911</v>
      </c>
      <c r="N3077" t="s">
        <v>97</v>
      </c>
      <c r="O3077" t="s">
        <v>98</v>
      </c>
      <c r="Q3077" t="s">
        <v>134</v>
      </c>
      <c r="R3077" t="s">
        <v>134</v>
      </c>
      <c r="S3077">
        <v>4800823405</v>
      </c>
      <c r="T3077" t="s">
        <v>8356</v>
      </c>
      <c r="U3077" t="s">
        <v>56</v>
      </c>
      <c r="V3077">
        <v>18.9085514</v>
      </c>
      <c r="W3077">
        <v>-70.747853000000006</v>
      </c>
      <c r="X3077" t="s">
        <v>82</v>
      </c>
      <c r="Y3077" t="s">
        <v>82</v>
      </c>
      <c r="Z3077" t="s">
        <v>83</v>
      </c>
      <c r="AA3077" t="s">
        <v>155</v>
      </c>
      <c r="AC3077" t="s">
        <v>60</v>
      </c>
      <c r="AD3077" t="s">
        <v>181</v>
      </c>
      <c r="AE3077" t="s">
        <v>176</v>
      </c>
      <c r="AF3077" t="s">
        <v>63</v>
      </c>
      <c r="AG3077" t="s">
        <v>135</v>
      </c>
      <c r="AH3077" t="s">
        <v>101</v>
      </c>
      <c r="AI3077" t="s">
        <v>326</v>
      </c>
      <c r="AJ3077">
        <v>1</v>
      </c>
      <c r="AK3077" t="s">
        <v>1880</v>
      </c>
      <c r="AL3077">
        <v>3</v>
      </c>
      <c r="AM3077">
        <v>0</v>
      </c>
      <c r="AN3077" t="s">
        <v>60</v>
      </c>
      <c r="AT3077" s="1">
        <v>43393</v>
      </c>
      <c r="AU3077" t="s">
        <v>13682</v>
      </c>
      <c r="AW3077" t="s">
        <v>71</v>
      </c>
      <c r="AX3077" t="s">
        <v>72</v>
      </c>
    </row>
    <row r="3078" spans="1:50" hidden="1" x14ac:dyDescent="0.25">
      <c r="A3078" t="str">
        <f>INDEX('Community ID'!B:B,MATCH(M3078,'Community ID'!A:A,0))</f>
        <v>La Jolla</v>
      </c>
      <c r="B3078" t="str">
        <f>INDEX('Community ID'!$K:$K,MATCH('Environmental Data'!$N3078,'Community ID'!J:J,0))</f>
        <v>Constanza</v>
      </c>
      <c r="D3078" t="s">
        <v>8947</v>
      </c>
      <c r="F3078" t="s">
        <v>942</v>
      </c>
      <c r="G3078" t="s">
        <v>173</v>
      </c>
      <c r="H3078" s="1">
        <v>31314</v>
      </c>
      <c r="I3078">
        <v>36</v>
      </c>
      <c r="J3078">
        <v>8298778940</v>
      </c>
      <c r="K3078" t="s">
        <v>76</v>
      </c>
      <c r="L3078" t="s">
        <v>127</v>
      </c>
      <c r="M3078" t="s">
        <v>8911</v>
      </c>
      <c r="N3078" t="s">
        <v>97</v>
      </c>
      <c r="O3078" t="s">
        <v>98</v>
      </c>
      <c r="T3078" t="s">
        <v>8356</v>
      </c>
      <c r="U3078" t="s">
        <v>56</v>
      </c>
      <c r="V3078">
        <v>18.908767600000001</v>
      </c>
      <c r="W3078">
        <v>-70.747785399999998</v>
      </c>
      <c r="X3078" s="3">
        <v>44259</v>
      </c>
      <c r="Y3078" s="3">
        <v>44198</v>
      </c>
      <c r="Z3078" t="s">
        <v>83</v>
      </c>
      <c r="AA3078" t="s">
        <v>155</v>
      </c>
      <c r="AC3078" t="s">
        <v>60</v>
      </c>
      <c r="AD3078" t="s">
        <v>156</v>
      </c>
      <c r="AE3078" t="s">
        <v>176</v>
      </c>
      <c r="AF3078" t="s">
        <v>63</v>
      </c>
      <c r="AG3078" t="s">
        <v>1052</v>
      </c>
      <c r="AH3078" t="s">
        <v>1052</v>
      </c>
      <c r="AI3078" t="s">
        <v>326</v>
      </c>
      <c r="AJ3078">
        <v>1</v>
      </c>
      <c r="AK3078" t="s">
        <v>1880</v>
      </c>
      <c r="AL3078">
        <v>5</v>
      </c>
      <c r="AM3078">
        <v>1</v>
      </c>
      <c r="AN3078" t="s">
        <v>60</v>
      </c>
      <c r="AT3078" s="1">
        <v>43393</v>
      </c>
      <c r="AU3078" t="s">
        <v>13683</v>
      </c>
      <c r="AW3078" t="s">
        <v>71</v>
      </c>
      <c r="AX3078" t="s">
        <v>72</v>
      </c>
    </row>
    <row r="3079" spans="1:50" hidden="1" x14ac:dyDescent="0.25">
      <c r="A3079" t="str">
        <f>INDEX('Community ID'!B:B,MATCH(M3079,'Community ID'!A:A,0))</f>
        <v>La Jolla</v>
      </c>
      <c r="B3079" t="str">
        <f>INDEX('Community ID'!$K:$K,MATCH('Environmental Data'!$N3079,'Community ID'!J:J,0))</f>
        <v>Constanza</v>
      </c>
      <c r="D3079" t="s">
        <v>8949</v>
      </c>
      <c r="G3079" t="s">
        <v>151</v>
      </c>
      <c r="H3079" s="1">
        <v>29862</v>
      </c>
      <c r="I3079">
        <v>40</v>
      </c>
      <c r="J3079">
        <v>8298382804</v>
      </c>
      <c r="K3079" t="s">
        <v>201</v>
      </c>
      <c r="L3079" t="s">
        <v>8950</v>
      </c>
      <c r="M3079" t="s">
        <v>8911</v>
      </c>
      <c r="N3079" t="s">
        <v>97</v>
      </c>
      <c r="O3079" t="s">
        <v>98</v>
      </c>
      <c r="Q3079" t="s">
        <v>134</v>
      </c>
      <c r="R3079" t="s">
        <v>134</v>
      </c>
      <c r="S3079">
        <v>5300326351</v>
      </c>
      <c r="T3079" t="s">
        <v>8356</v>
      </c>
      <c r="U3079" t="s">
        <v>56</v>
      </c>
      <c r="V3079">
        <v>18.909081100000002</v>
      </c>
      <c r="W3079">
        <v>-70.747523200000003</v>
      </c>
      <c r="X3079" t="s">
        <v>82</v>
      </c>
      <c r="Y3079" t="s">
        <v>82</v>
      </c>
      <c r="Z3079" t="s">
        <v>83</v>
      </c>
      <c r="AA3079" t="s">
        <v>155</v>
      </c>
      <c r="AC3079" t="s">
        <v>60</v>
      </c>
      <c r="AD3079" t="s">
        <v>156</v>
      </c>
      <c r="AE3079" t="s">
        <v>176</v>
      </c>
      <c r="AF3079" t="s">
        <v>63</v>
      </c>
      <c r="AG3079" t="s">
        <v>1052</v>
      </c>
      <c r="AH3079" t="s">
        <v>101</v>
      </c>
      <c r="AI3079" t="s">
        <v>326</v>
      </c>
      <c r="AJ3079">
        <v>1</v>
      </c>
      <c r="AK3079" t="s">
        <v>1880</v>
      </c>
      <c r="AL3079">
        <v>5</v>
      </c>
      <c r="AM3079">
        <v>1</v>
      </c>
      <c r="AN3079" t="s">
        <v>60</v>
      </c>
      <c r="AT3079" s="1">
        <v>43393</v>
      </c>
      <c r="AU3079" t="s">
        <v>13684</v>
      </c>
      <c r="AW3079" t="s">
        <v>71</v>
      </c>
      <c r="AX3079" t="s">
        <v>72</v>
      </c>
    </row>
    <row r="3080" spans="1:50" hidden="1" x14ac:dyDescent="0.25">
      <c r="A3080" t="str">
        <f>INDEX('Community ID'!B:B,MATCH(M3080,'Community ID'!A:A,0))</f>
        <v>El Chorro</v>
      </c>
      <c r="B3080" t="str">
        <f>INDEX('Community ID'!$K:$K,MATCH('Environmental Data'!$N3080,'Community ID'!J:J,0))</f>
        <v>Constanza</v>
      </c>
      <c r="D3080" t="s">
        <v>8951</v>
      </c>
      <c r="G3080" t="s">
        <v>173</v>
      </c>
      <c r="H3080" s="1">
        <v>19629</v>
      </c>
      <c r="I3080">
        <v>68</v>
      </c>
      <c r="K3080" t="s">
        <v>49</v>
      </c>
      <c r="L3080" t="s">
        <v>127</v>
      </c>
      <c r="M3080" t="s">
        <v>5326</v>
      </c>
      <c r="N3080" t="s">
        <v>97</v>
      </c>
      <c r="O3080" t="s">
        <v>98</v>
      </c>
      <c r="Q3080" t="s">
        <v>438</v>
      </c>
      <c r="R3080" t="s">
        <v>438</v>
      </c>
      <c r="T3080" t="s">
        <v>7771</v>
      </c>
      <c r="U3080" t="s">
        <v>56</v>
      </c>
      <c r="V3080">
        <v>18.905268483812801</v>
      </c>
      <c r="W3080">
        <v>-70.758087588539993</v>
      </c>
      <c r="X3080" t="s">
        <v>82</v>
      </c>
      <c r="Y3080" t="s">
        <v>82</v>
      </c>
      <c r="Z3080" t="s">
        <v>58</v>
      </c>
      <c r="AA3080" t="s">
        <v>84</v>
      </c>
      <c r="AC3080" t="s">
        <v>60</v>
      </c>
      <c r="AD3080" t="s">
        <v>156</v>
      </c>
      <c r="AE3080" t="s">
        <v>176</v>
      </c>
      <c r="AF3080" t="s">
        <v>63</v>
      </c>
      <c r="AG3080" t="s">
        <v>135</v>
      </c>
      <c r="AH3080" t="s">
        <v>135</v>
      </c>
      <c r="AI3080" t="s">
        <v>5343</v>
      </c>
      <c r="AJ3080">
        <v>1</v>
      </c>
      <c r="AK3080" t="s">
        <v>326</v>
      </c>
      <c r="AL3080">
        <v>4</v>
      </c>
      <c r="AM3080">
        <v>0</v>
      </c>
      <c r="AN3080" t="s">
        <v>60</v>
      </c>
      <c r="AT3080" s="1">
        <v>43393</v>
      </c>
      <c r="AU3080" t="s">
        <v>13685</v>
      </c>
      <c r="AW3080" t="s">
        <v>71</v>
      </c>
      <c r="AX3080" t="s">
        <v>72</v>
      </c>
    </row>
    <row r="3081" spans="1:50" hidden="1" x14ac:dyDescent="0.25">
      <c r="A3081" t="str">
        <f>INDEX('Community ID'!B:B,MATCH(M3081,'Community ID'!A:A,0))</f>
        <v>La Jolla</v>
      </c>
      <c r="B3081" t="str">
        <f>INDEX('Community ID'!$K:$K,MATCH('Environmental Data'!$N3081,'Community ID'!J:J,0))</f>
        <v>Constanza</v>
      </c>
      <c r="D3081" t="s">
        <v>8952</v>
      </c>
      <c r="G3081" t="s">
        <v>173</v>
      </c>
      <c r="H3081" s="1">
        <v>32892</v>
      </c>
      <c r="I3081">
        <v>31</v>
      </c>
      <c r="K3081" t="s">
        <v>76</v>
      </c>
      <c r="L3081" t="s">
        <v>127</v>
      </c>
      <c r="M3081" t="s">
        <v>8911</v>
      </c>
      <c r="N3081" t="s">
        <v>97</v>
      </c>
      <c r="O3081" t="s">
        <v>98</v>
      </c>
      <c r="Q3081" t="s">
        <v>134</v>
      </c>
      <c r="R3081" t="s">
        <v>134</v>
      </c>
      <c r="T3081" t="s">
        <v>8356</v>
      </c>
      <c r="U3081" t="s">
        <v>56</v>
      </c>
      <c r="V3081">
        <v>18.908767600000001</v>
      </c>
      <c r="W3081">
        <v>-70.747785399999998</v>
      </c>
      <c r="X3081" t="s">
        <v>275</v>
      </c>
      <c r="Y3081" t="s">
        <v>275</v>
      </c>
      <c r="Z3081" t="s">
        <v>83</v>
      </c>
      <c r="AA3081" t="s">
        <v>155</v>
      </c>
      <c r="AC3081" t="s">
        <v>60</v>
      </c>
      <c r="AD3081" t="s">
        <v>181</v>
      </c>
      <c r="AE3081" t="s">
        <v>176</v>
      </c>
      <c r="AF3081" t="s">
        <v>63</v>
      </c>
      <c r="AG3081" t="s">
        <v>135</v>
      </c>
      <c r="AH3081" t="s">
        <v>1052</v>
      </c>
      <c r="AI3081" t="s">
        <v>326</v>
      </c>
      <c r="AJ3081">
        <v>1</v>
      </c>
      <c r="AK3081" t="s">
        <v>1880</v>
      </c>
      <c r="AL3081">
        <v>5</v>
      </c>
      <c r="AM3081">
        <v>2</v>
      </c>
      <c r="AN3081" t="s">
        <v>61</v>
      </c>
      <c r="AT3081" s="1">
        <v>43393</v>
      </c>
      <c r="AU3081" t="s">
        <v>13686</v>
      </c>
      <c r="AW3081" t="s">
        <v>71</v>
      </c>
      <c r="AX3081" t="s">
        <v>72</v>
      </c>
    </row>
    <row r="3082" spans="1:50" hidden="1" x14ac:dyDescent="0.25">
      <c r="A3082" t="str">
        <f>INDEX('Community ID'!B:B,MATCH(M3082,'Community ID'!A:A,0))</f>
        <v>El Chorro</v>
      </c>
      <c r="B3082" t="str">
        <f>INDEX('Community ID'!$K:$K,MATCH('Environmental Data'!$N3082,'Community ID'!J:J,0))</f>
        <v>Constanza</v>
      </c>
      <c r="D3082" t="s">
        <v>8953</v>
      </c>
      <c r="G3082" t="s">
        <v>151</v>
      </c>
      <c r="K3082" t="s">
        <v>76</v>
      </c>
      <c r="L3082" t="s">
        <v>247</v>
      </c>
      <c r="M3082" t="s">
        <v>5326</v>
      </c>
      <c r="N3082" t="s">
        <v>97</v>
      </c>
      <c r="O3082" t="s">
        <v>98</v>
      </c>
      <c r="Q3082" t="s">
        <v>438</v>
      </c>
      <c r="R3082" t="s">
        <v>438</v>
      </c>
      <c r="T3082" t="s">
        <v>7771</v>
      </c>
      <c r="U3082" t="s">
        <v>56</v>
      </c>
      <c r="V3082">
        <v>18.905374095792698</v>
      </c>
      <c r="W3082">
        <v>-70.758104939079601</v>
      </c>
      <c r="X3082" t="s">
        <v>82</v>
      </c>
      <c r="Y3082" t="s">
        <v>82</v>
      </c>
      <c r="Z3082" t="s">
        <v>58</v>
      </c>
      <c r="AA3082" t="s">
        <v>84</v>
      </c>
      <c r="AC3082" t="s">
        <v>60</v>
      </c>
      <c r="AD3082" t="s">
        <v>156</v>
      </c>
      <c r="AE3082" t="s">
        <v>176</v>
      </c>
      <c r="AF3082" t="s">
        <v>63</v>
      </c>
      <c r="AG3082" t="s">
        <v>135</v>
      </c>
      <c r="AH3082" t="s">
        <v>135</v>
      </c>
      <c r="AI3082" t="s">
        <v>8954</v>
      </c>
      <c r="AJ3082">
        <v>1</v>
      </c>
      <c r="AK3082">
        <v>2</v>
      </c>
      <c r="AL3082">
        <v>4</v>
      </c>
      <c r="AM3082">
        <v>0</v>
      </c>
      <c r="AN3082" t="s">
        <v>60</v>
      </c>
      <c r="AT3082" s="1">
        <v>43393</v>
      </c>
      <c r="AU3082" t="s">
        <v>13687</v>
      </c>
      <c r="AW3082" t="s">
        <v>71</v>
      </c>
      <c r="AX3082" t="s">
        <v>72</v>
      </c>
    </row>
    <row r="3083" spans="1:50" hidden="1" x14ac:dyDescent="0.25">
      <c r="A3083" t="str">
        <f>INDEX('Community ID'!B:B,MATCH(M3083,'Community ID'!A:A,0))</f>
        <v>La Jolla</v>
      </c>
      <c r="B3083" t="str">
        <f>INDEX('Community ID'!$K:$K,MATCH('Environmental Data'!$N3083,'Community ID'!J:J,0))</f>
        <v>Constanza</v>
      </c>
      <c r="D3083" t="s">
        <v>8955</v>
      </c>
      <c r="G3083" t="s">
        <v>151</v>
      </c>
      <c r="K3083" t="s">
        <v>76</v>
      </c>
      <c r="M3083" t="s">
        <v>8911</v>
      </c>
      <c r="N3083" t="s">
        <v>97</v>
      </c>
      <c r="O3083" t="s">
        <v>98</v>
      </c>
      <c r="T3083" t="s">
        <v>8356</v>
      </c>
      <c r="U3083" t="s">
        <v>56</v>
      </c>
      <c r="V3083">
        <v>18.908131099999999</v>
      </c>
      <c r="W3083">
        <v>-70.748435000000001</v>
      </c>
      <c r="X3083" t="s">
        <v>82</v>
      </c>
      <c r="Y3083" t="s">
        <v>82</v>
      </c>
      <c r="Z3083" t="s">
        <v>83</v>
      </c>
      <c r="AA3083" t="s">
        <v>155</v>
      </c>
      <c r="AC3083" t="s">
        <v>60</v>
      </c>
      <c r="AD3083" t="s">
        <v>181</v>
      </c>
      <c r="AE3083" t="s">
        <v>176</v>
      </c>
      <c r="AF3083" t="s">
        <v>63</v>
      </c>
      <c r="AG3083" t="s">
        <v>135</v>
      </c>
      <c r="AH3083" t="s">
        <v>101</v>
      </c>
      <c r="AI3083" t="s">
        <v>326</v>
      </c>
      <c r="AJ3083">
        <v>1</v>
      </c>
      <c r="AK3083" t="s">
        <v>1880</v>
      </c>
      <c r="AL3083">
        <v>2</v>
      </c>
      <c r="AM3083">
        <v>0</v>
      </c>
      <c r="AN3083" t="s">
        <v>61</v>
      </c>
      <c r="AT3083" s="1">
        <v>43393</v>
      </c>
      <c r="AU3083" t="s">
        <v>13688</v>
      </c>
      <c r="AW3083" t="s">
        <v>71</v>
      </c>
      <c r="AX3083" t="s">
        <v>72</v>
      </c>
    </row>
    <row r="3084" spans="1:50" hidden="1" x14ac:dyDescent="0.25">
      <c r="A3084" t="str">
        <f>INDEX('Community ID'!B:B,MATCH(M3084,'Community ID'!A:A,0))</f>
        <v>El Chorro</v>
      </c>
      <c r="B3084" t="str">
        <f>INDEX('Community ID'!$K:$K,MATCH('Environmental Data'!$N3084,'Community ID'!J:J,0))</f>
        <v>Constanza</v>
      </c>
      <c r="D3084" t="s">
        <v>8956</v>
      </c>
      <c r="G3084" t="s">
        <v>173</v>
      </c>
      <c r="L3084" t="s">
        <v>127</v>
      </c>
      <c r="M3084" t="s">
        <v>5326</v>
      </c>
      <c r="N3084" t="s">
        <v>97</v>
      </c>
      <c r="O3084" t="s">
        <v>98</v>
      </c>
      <c r="Q3084" t="s">
        <v>438</v>
      </c>
      <c r="R3084" t="s">
        <v>438</v>
      </c>
      <c r="T3084" t="s">
        <v>7771</v>
      </c>
      <c r="U3084" t="s">
        <v>56</v>
      </c>
      <c r="V3084">
        <v>18.9039271697578</v>
      </c>
      <c r="W3084">
        <v>-70.757934283531</v>
      </c>
      <c r="X3084" s="3">
        <v>44326</v>
      </c>
      <c r="Y3084" s="3">
        <v>44326</v>
      </c>
      <c r="Z3084" t="s">
        <v>58</v>
      </c>
      <c r="AA3084" t="s">
        <v>155</v>
      </c>
      <c r="AC3084" t="s">
        <v>60</v>
      </c>
      <c r="AD3084" t="s">
        <v>156</v>
      </c>
      <c r="AF3084" t="s">
        <v>63</v>
      </c>
      <c r="AG3084" t="s">
        <v>135</v>
      </c>
      <c r="AH3084" t="s">
        <v>135</v>
      </c>
      <c r="AI3084" t="s">
        <v>5343</v>
      </c>
      <c r="AJ3084">
        <v>1</v>
      </c>
      <c r="AK3084" t="s">
        <v>326</v>
      </c>
      <c r="AL3084">
        <v>2</v>
      </c>
      <c r="AM3084">
        <v>0</v>
      </c>
      <c r="AN3084" t="s">
        <v>60</v>
      </c>
      <c r="AT3084" s="1">
        <v>43393</v>
      </c>
      <c r="AU3084" t="s">
        <v>13689</v>
      </c>
      <c r="AW3084" t="s">
        <v>71</v>
      </c>
      <c r="AX3084" t="s">
        <v>72</v>
      </c>
    </row>
    <row r="3085" spans="1:50" hidden="1" x14ac:dyDescent="0.25">
      <c r="A3085" t="str">
        <f>INDEX('Community ID'!B:B,MATCH(M3085,'Community ID'!A:A,0))</f>
        <v>La Jolla</v>
      </c>
      <c r="B3085" t="str">
        <f>INDEX('Community ID'!$K:$K,MATCH('Environmental Data'!$N3085,'Community ID'!J:J,0))</f>
        <v>Constanza</v>
      </c>
      <c r="D3085" t="s">
        <v>8957</v>
      </c>
      <c r="F3085" t="s">
        <v>2835</v>
      </c>
      <c r="G3085" t="s">
        <v>173</v>
      </c>
      <c r="H3085" s="1">
        <v>34290</v>
      </c>
      <c r="I3085">
        <v>28</v>
      </c>
      <c r="J3085">
        <v>8295868607</v>
      </c>
      <c r="K3085" t="s">
        <v>201</v>
      </c>
      <c r="L3085" t="s">
        <v>127</v>
      </c>
      <c r="M3085" t="s">
        <v>8911</v>
      </c>
      <c r="N3085" t="s">
        <v>97</v>
      </c>
      <c r="O3085" t="s">
        <v>98</v>
      </c>
      <c r="S3085">
        <v>53004512116</v>
      </c>
      <c r="T3085" t="s">
        <v>8356</v>
      </c>
      <c r="U3085" t="s">
        <v>56</v>
      </c>
      <c r="V3085">
        <v>18.9051838</v>
      </c>
      <c r="W3085">
        <v>-70.7505807</v>
      </c>
      <c r="X3085" t="s">
        <v>275</v>
      </c>
      <c r="Y3085" t="s">
        <v>275</v>
      </c>
      <c r="Z3085" t="s">
        <v>83</v>
      </c>
      <c r="AA3085" t="s">
        <v>155</v>
      </c>
      <c r="AC3085" t="s">
        <v>60</v>
      </c>
      <c r="AD3085" t="s">
        <v>181</v>
      </c>
      <c r="AE3085" t="s">
        <v>176</v>
      </c>
      <c r="AF3085" t="s">
        <v>63</v>
      </c>
      <c r="AG3085" t="s">
        <v>135</v>
      </c>
      <c r="AH3085" t="s">
        <v>101</v>
      </c>
      <c r="AI3085" t="s">
        <v>326</v>
      </c>
      <c r="AJ3085">
        <v>1</v>
      </c>
      <c r="AK3085" t="s">
        <v>8358</v>
      </c>
      <c r="AL3085">
        <v>4</v>
      </c>
      <c r="AM3085">
        <v>2</v>
      </c>
      <c r="AN3085" t="s">
        <v>61</v>
      </c>
      <c r="AT3085" s="1">
        <v>43393</v>
      </c>
      <c r="AU3085" t="s">
        <v>13690</v>
      </c>
      <c r="AW3085" t="s">
        <v>71</v>
      </c>
      <c r="AX3085" t="s">
        <v>72</v>
      </c>
    </row>
    <row r="3086" spans="1:50" hidden="1" x14ac:dyDescent="0.25">
      <c r="A3086" t="str">
        <f>INDEX('Community ID'!B:B,MATCH(M3086,'Community ID'!A:A,0))</f>
        <v>El Chorro</v>
      </c>
      <c r="B3086" t="str">
        <f>INDEX('Community ID'!$K:$K,MATCH('Environmental Data'!$N3086,'Community ID'!J:J,0))</f>
        <v>Constanza</v>
      </c>
      <c r="D3086" t="s">
        <v>8962</v>
      </c>
      <c r="G3086" t="s">
        <v>173</v>
      </c>
      <c r="L3086" t="s">
        <v>1223</v>
      </c>
      <c r="M3086" t="s">
        <v>5326</v>
      </c>
      <c r="N3086" t="s">
        <v>97</v>
      </c>
      <c r="O3086" t="s">
        <v>53</v>
      </c>
      <c r="Q3086" t="s">
        <v>438</v>
      </c>
      <c r="R3086" t="s">
        <v>438</v>
      </c>
      <c r="T3086" t="s">
        <v>7771</v>
      </c>
      <c r="U3086" t="s">
        <v>56</v>
      </c>
      <c r="V3086">
        <v>18.901498094218599</v>
      </c>
      <c r="W3086">
        <v>-70.7572963368806</v>
      </c>
      <c r="X3086" s="3">
        <v>44326</v>
      </c>
      <c r="Y3086" s="3">
        <v>44326</v>
      </c>
      <c r="Z3086" t="s">
        <v>58</v>
      </c>
      <c r="AA3086" t="s">
        <v>155</v>
      </c>
      <c r="AC3086" t="s">
        <v>60</v>
      </c>
      <c r="AD3086" t="s">
        <v>156</v>
      </c>
      <c r="AE3086" t="s">
        <v>176</v>
      </c>
      <c r="AF3086" t="s">
        <v>63</v>
      </c>
      <c r="AG3086" t="s">
        <v>621</v>
      </c>
      <c r="AH3086" t="s">
        <v>621</v>
      </c>
      <c r="AI3086" t="s">
        <v>8397</v>
      </c>
      <c r="AK3086" t="s">
        <v>89</v>
      </c>
      <c r="AN3086" t="s">
        <v>60</v>
      </c>
      <c r="AT3086" s="1">
        <v>43393</v>
      </c>
      <c r="AU3086" t="s">
        <v>13691</v>
      </c>
      <c r="AW3086" t="s">
        <v>71</v>
      </c>
      <c r="AX3086" t="s">
        <v>72</v>
      </c>
    </row>
    <row r="3087" spans="1:50" hidden="1" x14ac:dyDescent="0.25">
      <c r="A3087" t="str">
        <f>INDEX('Community ID'!B:B,MATCH(M3087,'Community ID'!A:A,0))</f>
        <v>La Jolla</v>
      </c>
      <c r="B3087" t="str">
        <f>INDEX('Community ID'!$K:$K,MATCH('Environmental Data'!$N3087,'Community ID'!J:J,0))</f>
        <v>Constanza</v>
      </c>
      <c r="D3087" t="s">
        <v>8958</v>
      </c>
      <c r="F3087" t="s">
        <v>5200</v>
      </c>
      <c r="G3087" t="s">
        <v>173</v>
      </c>
      <c r="H3087" s="1">
        <v>34335</v>
      </c>
      <c r="I3087">
        <v>27</v>
      </c>
      <c r="J3087">
        <v>8295423918</v>
      </c>
      <c r="K3087" t="s">
        <v>117</v>
      </c>
      <c r="L3087" t="s">
        <v>8959</v>
      </c>
      <c r="M3087" t="s">
        <v>8911</v>
      </c>
      <c r="N3087" t="s">
        <v>97</v>
      </c>
      <c r="O3087" t="s">
        <v>98</v>
      </c>
      <c r="T3087" t="s">
        <v>8356</v>
      </c>
      <c r="U3087" t="s">
        <v>56</v>
      </c>
      <c r="V3087">
        <v>18.9051838</v>
      </c>
      <c r="W3087">
        <v>-70.7505807</v>
      </c>
      <c r="X3087" s="3">
        <v>44326</v>
      </c>
      <c r="Y3087" s="3">
        <v>44198</v>
      </c>
      <c r="Z3087" t="s">
        <v>83</v>
      </c>
      <c r="AA3087" t="s">
        <v>155</v>
      </c>
      <c r="AC3087" t="s">
        <v>60</v>
      </c>
      <c r="AD3087" t="s">
        <v>156</v>
      </c>
      <c r="AE3087" t="s">
        <v>176</v>
      </c>
      <c r="AF3087" t="s">
        <v>63</v>
      </c>
      <c r="AG3087" t="s">
        <v>1052</v>
      </c>
      <c r="AH3087" t="s">
        <v>101</v>
      </c>
      <c r="AI3087" t="s">
        <v>326</v>
      </c>
      <c r="AJ3087">
        <v>1</v>
      </c>
      <c r="AK3087" t="s">
        <v>1880</v>
      </c>
      <c r="AL3087">
        <v>4</v>
      </c>
      <c r="AM3087">
        <v>3</v>
      </c>
      <c r="AN3087" t="s">
        <v>61</v>
      </c>
      <c r="AT3087" s="1">
        <v>43393</v>
      </c>
      <c r="AU3087" t="s">
        <v>13692</v>
      </c>
      <c r="AW3087" t="s">
        <v>71</v>
      </c>
      <c r="AX3087" t="s">
        <v>72</v>
      </c>
    </row>
    <row r="3088" spans="1:50" hidden="1" x14ac:dyDescent="0.25">
      <c r="A3088" t="str">
        <f>INDEX('Community ID'!B:B,MATCH(M3088,'Community ID'!A:A,0))</f>
        <v>La Jolla</v>
      </c>
      <c r="B3088" t="str">
        <f>INDEX('Community ID'!$K:$K,MATCH('Environmental Data'!$N3088,'Community ID'!J:J,0))</f>
        <v>Constanza</v>
      </c>
      <c r="D3088" t="s">
        <v>8960</v>
      </c>
      <c r="G3088" t="s">
        <v>173</v>
      </c>
      <c r="H3088" s="1">
        <v>23025</v>
      </c>
      <c r="I3088">
        <v>58</v>
      </c>
      <c r="K3088" t="s">
        <v>76</v>
      </c>
      <c r="L3088" t="s">
        <v>127</v>
      </c>
      <c r="M3088" t="s">
        <v>8911</v>
      </c>
      <c r="N3088" t="s">
        <v>97</v>
      </c>
      <c r="O3088" t="s">
        <v>98</v>
      </c>
      <c r="Q3088" t="s">
        <v>134</v>
      </c>
      <c r="R3088" t="s">
        <v>134</v>
      </c>
      <c r="S3088">
        <v>53000251256</v>
      </c>
      <c r="T3088" t="s">
        <v>8356</v>
      </c>
      <c r="U3088" t="s">
        <v>56</v>
      </c>
      <c r="V3088">
        <v>18.493866100000002</v>
      </c>
      <c r="W3088">
        <v>-69.926558799999995</v>
      </c>
      <c r="X3088" t="s">
        <v>82</v>
      </c>
      <c r="Y3088" t="s">
        <v>82</v>
      </c>
      <c r="Z3088" t="s">
        <v>83</v>
      </c>
      <c r="AA3088" t="s">
        <v>155</v>
      </c>
      <c r="AC3088" t="s">
        <v>60</v>
      </c>
      <c r="AD3088" t="s">
        <v>181</v>
      </c>
      <c r="AE3088" t="s">
        <v>176</v>
      </c>
      <c r="AF3088" t="s">
        <v>86</v>
      </c>
      <c r="AG3088" t="s">
        <v>135</v>
      </c>
      <c r="AH3088" t="s">
        <v>135</v>
      </c>
      <c r="AI3088" t="s">
        <v>326</v>
      </c>
      <c r="AJ3088">
        <v>1</v>
      </c>
      <c r="AK3088" t="s">
        <v>8961</v>
      </c>
      <c r="AL3088">
        <v>4</v>
      </c>
      <c r="AM3088">
        <v>0</v>
      </c>
      <c r="AN3088" t="s">
        <v>61</v>
      </c>
      <c r="AT3088" s="1">
        <v>43393</v>
      </c>
      <c r="AU3088" t="s">
        <v>13693</v>
      </c>
      <c r="AW3088" t="s">
        <v>71</v>
      </c>
      <c r="AX3088" t="s">
        <v>72</v>
      </c>
    </row>
    <row r="3089" spans="1:50" hidden="1" x14ac:dyDescent="0.25">
      <c r="A3089" t="str">
        <f>INDEX('Community ID'!B:B,MATCH(M3089,'Community ID'!A:A,0))</f>
        <v>El Chorro</v>
      </c>
      <c r="B3089" t="str">
        <f>INDEX('Community ID'!$K:$K,MATCH('Environmental Data'!$N3089,'Community ID'!J:J,0))</f>
        <v>Constanza</v>
      </c>
      <c r="D3089" t="s">
        <v>8963</v>
      </c>
      <c r="H3089" s="1">
        <v>24169</v>
      </c>
      <c r="I3089">
        <v>55</v>
      </c>
      <c r="M3089" t="s">
        <v>5326</v>
      </c>
      <c r="N3089" t="s">
        <v>97</v>
      </c>
      <c r="O3089" t="s">
        <v>98</v>
      </c>
      <c r="Q3089" t="s">
        <v>438</v>
      </c>
      <c r="R3089" t="s">
        <v>438</v>
      </c>
      <c r="T3089" t="s">
        <v>7771</v>
      </c>
      <c r="U3089" t="s">
        <v>56</v>
      </c>
      <c r="V3089">
        <v>18.901112610491801</v>
      </c>
      <c r="W3089">
        <v>-70.757035240596807</v>
      </c>
      <c r="X3089" s="3">
        <v>44326</v>
      </c>
      <c r="Y3089" s="3">
        <v>44326</v>
      </c>
      <c r="Z3089" t="s">
        <v>166</v>
      </c>
      <c r="AA3089" t="s">
        <v>84</v>
      </c>
      <c r="AC3089" t="s">
        <v>60</v>
      </c>
      <c r="AD3089" t="s">
        <v>156</v>
      </c>
      <c r="AE3089" t="s">
        <v>176</v>
      </c>
      <c r="AF3089" t="s">
        <v>63</v>
      </c>
      <c r="AG3089" t="s">
        <v>135</v>
      </c>
      <c r="AH3089" t="s">
        <v>135</v>
      </c>
      <c r="AI3089" t="s">
        <v>5343</v>
      </c>
      <c r="AJ3089">
        <v>1</v>
      </c>
      <c r="AK3089" t="s">
        <v>326</v>
      </c>
      <c r="AL3089">
        <v>2</v>
      </c>
      <c r="AM3089">
        <v>0</v>
      </c>
      <c r="AN3089" t="s">
        <v>60</v>
      </c>
      <c r="AT3089" s="1">
        <v>43393</v>
      </c>
      <c r="AU3089" t="s">
        <v>13694</v>
      </c>
      <c r="AW3089" t="s">
        <v>71</v>
      </c>
      <c r="AX3089" t="s">
        <v>72</v>
      </c>
    </row>
    <row r="3090" spans="1:50" hidden="1" x14ac:dyDescent="0.25">
      <c r="A3090" t="str">
        <f>INDEX('Community ID'!B:B,MATCH(M3090,'Community ID'!A:A,0))</f>
        <v>El Chorro</v>
      </c>
      <c r="B3090" t="str">
        <f>INDEX('Community ID'!$K:$K,MATCH('Environmental Data'!$N3090,'Community ID'!J:J,0))</f>
        <v>Constanza</v>
      </c>
      <c r="D3090" t="s">
        <v>8965</v>
      </c>
      <c r="H3090" s="1">
        <v>15839</v>
      </c>
      <c r="I3090">
        <v>78</v>
      </c>
      <c r="L3090" t="s">
        <v>584</v>
      </c>
      <c r="M3090" t="s">
        <v>5326</v>
      </c>
      <c r="N3090" t="s">
        <v>97</v>
      </c>
      <c r="O3090" t="s">
        <v>98</v>
      </c>
      <c r="Q3090" t="s">
        <v>438</v>
      </c>
      <c r="R3090" t="s">
        <v>438</v>
      </c>
      <c r="T3090" t="s">
        <v>7771</v>
      </c>
      <c r="U3090" t="s">
        <v>56</v>
      </c>
      <c r="V3090">
        <v>18.901112610491801</v>
      </c>
      <c r="W3090">
        <v>-70.757035240596807</v>
      </c>
      <c r="X3090" s="3">
        <v>44326</v>
      </c>
      <c r="Y3090" s="3">
        <v>44259</v>
      </c>
      <c r="Z3090" t="s">
        <v>166</v>
      </c>
      <c r="AA3090" t="s">
        <v>155</v>
      </c>
      <c r="AC3090" t="s">
        <v>60</v>
      </c>
      <c r="AD3090" t="s">
        <v>156</v>
      </c>
      <c r="AE3090" t="s">
        <v>176</v>
      </c>
      <c r="AF3090" t="s">
        <v>63</v>
      </c>
      <c r="AG3090" t="s">
        <v>135</v>
      </c>
      <c r="AH3090" t="s">
        <v>135</v>
      </c>
      <c r="AI3090" t="s">
        <v>5343</v>
      </c>
      <c r="AK3090" t="s">
        <v>326</v>
      </c>
      <c r="AL3090">
        <v>3</v>
      </c>
      <c r="AM3090">
        <v>1</v>
      </c>
      <c r="AN3090" t="s">
        <v>60</v>
      </c>
      <c r="AT3090" s="1">
        <v>43393</v>
      </c>
      <c r="AU3090" t="s">
        <v>13695</v>
      </c>
      <c r="AW3090" t="s">
        <v>71</v>
      </c>
      <c r="AX3090" t="s">
        <v>72</v>
      </c>
    </row>
    <row r="3091" spans="1:50" hidden="1" x14ac:dyDescent="0.25">
      <c r="A3091" t="str">
        <f>INDEX('Community ID'!B:B,MATCH(M3091,'Community ID'!A:A,0))</f>
        <v>La Jolla</v>
      </c>
      <c r="B3091" t="str">
        <f>INDEX('Community ID'!$K:$K,MATCH('Environmental Data'!$N3091,'Community ID'!J:J,0))</f>
        <v>Constanza</v>
      </c>
      <c r="D3091" t="s">
        <v>8964</v>
      </c>
      <c r="G3091" t="s">
        <v>173</v>
      </c>
      <c r="H3091" s="1">
        <v>20531</v>
      </c>
      <c r="I3091">
        <v>65</v>
      </c>
      <c r="J3091">
        <v>8293507902</v>
      </c>
      <c r="K3091" t="s">
        <v>76</v>
      </c>
      <c r="L3091" t="s">
        <v>127</v>
      </c>
      <c r="M3091" t="s">
        <v>8911</v>
      </c>
      <c r="N3091" t="s">
        <v>97</v>
      </c>
      <c r="O3091" t="s">
        <v>98</v>
      </c>
      <c r="Q3091" t="s">
        <v>134</v>
      </c>
      <c r="R3091" t="s">
        <v>134</v>
      </c>
      <c r="T3091" t="s">
        <v>8356</v>
      </c>
      <c r="U3091" t="s">
        <v>56</v>
      </c>
      <c r="V3091">
        <v>18.906177599999999</v>
      </c>
      <c r="W3091">
        <v>-70.750358500000004</v>
      </c>
      <c r="X3091" s="3">
        <v>44326</v>
      </c>
      <c r="Y3091" s="3">
        <v>44326</v>
      </c>
      <c r="Z3091" t="s">
        <v>58</v>
      </c>
      <c r="AA3091" t="s">
        <v>155</v>
      </c>
      <c r="AC3091" t="s">
        <v>60</v>
      </c>
      <c r="AD3091" t="s">
        <v>156</v>
      </c>
      <c r="AE3091" t="s">
        <v>176</v>
      </c>
      <c r="AF3091" t="s">
        <v>63</v>
      </c>
      <c r="AG3091" t="s">
        <v>8924</v>
      </c>
      <c r="AH3091" t="s">
        <v>101</v>
      </c>
      <c r="AI3091" t="s">
        <v>307</v>
      </c>
      <c r="AJ3091">
        <v>1</v>
      </c>
      <c r="AK3091" t="s">
        <v>66</v>
      </c>
      <c r="AL3091">
        <v>2</v>
      </c>
      <c r="AM3091">
        <v>0</v>
      </c>
      <c r="AN3091" t="s">
        <v>60</v>
      </c>
      <c r="AT3091" s="1">
        <v>43393</v>
      </c>
      <c r="AU3091" t="s">
        <v>13696</v>
      </c>
      <c r="AW3091" t="s">
        <v>71</v>
      </c>
      <c r="AX3091" t="s">
        <v>72</v>
      </c>
    </row>
    <row r="3092" spans="1:50" hidden="1" x14ac:dyDescent="0.25">
      <c r="A3092" t="str">
        <f>INDEX('Community ID'!B:B,MATCH(M3092,'Community ID'!A:A,0))</f>
        <v>El Chorro</v>
      </c>
      <c r="B3092" t="str">
        <f>INDEX('Community ID'!$K:$K,MATCH('Environmental Data'!$N3092,'Community ID'!J:J,0))</f>
        <v>Constanza</v>
      </c>
      <c r="D3092" t="s">
        <v>8966</v>
      </c>
      <c r="G3092" t="s">
        <v>173</v>
      </c>
      <c r="H3092" s="1">
        <v>35219</v>
      </c>
      <c r="I3092">
        <v>25</v>
      </c>
      <c r="K3092" t="s">
        <v>49</v>
      </c>
      <c r="L3092" t="s">
        <v>7769</v>
      </c>
      <c r="M3092" t="s">
        <v>5510</v>
      </c>
      <c r="N3092" t="s">
        <v>79</v>
      </c>
      <c r="O3092" t="s">
        <v>147</v>
      </c>
      <c r="Q3092" t="s">
        <v>394</v>
      </c>
      <c r="R3092" t="s">
        <v>394</v>
      </c>
      <c r="T3092" t="s">
        <v>7771</v>
      </c>
      <c r="U3092" t="s">
        <v>56</v>
      </c>
      <c r="V3092">
        <v>18.900779974664399</v>
      </c>
      <c r="W3092">
        <v>-70.757807130059902</v>
      </c>
      <c r="X3092" s="3">
        <v>44259</v>
      </c>
      <c r="Y3092" s="3">
        <v>44259</v>
      </c>
      <c r="Z3092" t="s">
        <v>166</v>
      </c>
      <c r="AA3092" t="s">
        <v>84</v>
      </c>
      <c r="AC3092" t="s">
        <v>60</v>
      </c>
      <c r="AD3092" t="s">
        <v>156</v>
      </c>
      <c r="AE3092" t="s">
        <v>176</v>
      </c>
      <c r="AF3092" t="s">
        <v>63</v>
      </c>
      <c r="AG3092" t="s">
        <v>135</v>
      </c>
      <c r="AH3092" t="s">
        <v>135</v>
      </c>
      <c r="AI3092" t="s">
        <v>5343</v>
      </c>
      <c r="AJ3092">
        <v>1</v>
      </c>
      <c r="AK3092" t="s">
        <v>326</v>
      </c>
      <c r="AL3092">
        <v>3</v>
      </c>
      <c r="AM3092">
        <v>1</v>
      </c>
      <c r="AN3092" t="s">
        <v>61</v>
      </c>
      <c r="AT3092" s="1">
        <v>43393</v>
      </c>
      <c r="AU3092" t="s">
        <v>13697</v>
      </c>
      <c r="AW3092" t="s">
        <v>71</v>
      </c>
      <c r="AX3092" t="s">
        <v>72</v>
      </c>
    </row>
    <row r="3093" spans="1:50" hidden="1" x14ac:dyDescent="0.25">
      <c r="A3093" t="str">
        <f>INDEX('Community ID'!B:B,MATCH(M3093,'Community ID'!A:A,0))</f>
        <v>La Jolla</v>
      </c>
      <c r="B3093" t="str">
        <f>INDEX('Community ID'!$K:$K,MATCH('Environmental Data'!$N3093,'Community ID'!J:J,0))</f>
        <v>Constanza</v>
      </c>
      <c r="D3093" t="s">
        <v>8967</v>
      </c>
      <c r="G3093" t="s">
        <v>173</v>
      </c>
      <c r="H3093" s="1">
        <v>37216</v>
      </c>
      <c r="I3093">
        <v>20</v>
      </c>
      <c r="K3093" t="s">
        <v>201</v>
      </c>
      <c r="L3093" t="s">
        <v>127</v>
      </c>
      <c r="M3093" t="s">
        <v>8911</v>
      </c>
      <c r="N3093" t="s">
        <v>97</v>
      </c>
      <c r="O3093" t="s">
        <v>98</v>
      </c>
      <c r="T3093" t="s">
        <v>8356</v>
      </c>
      <c r="U3093" t="s">
        <v>56</v>
      </c>
      <c r="V3093">
        <v>18.906361199999999</v>
      </c>
      <c r="W3093">
        <v>-70.750309200000004</v>
      </c>
      <c r="X3093" s="3">
        <v>44198</v>
      </c>
      <c r="Y3093" s="3">
        <v>44198</v>
      </c>
      <c r="Z3093" t="s">
        <v>58</v>
      </c>
      <c r="AA3093" t="s">
        <v>155</v>
      </c>
      <c r="AC3093" t="s">
        <v>60</v>
      </c>
      <c r="AD3093" t="s">
        <v>156</v>
      </c>
      <c r="AE3093" t="s">
        <v>176</v>
      </c>
      <c r="AF3093" t="s">
        <v>63</v>
      </c>
      <c r="AG3093" t="s">
        <v>135</v>
      </c>
      <c r="AH3093" t="s">
        <v>135</v>
      </c>
      <c r="AI3093" t="s">
        <v>307</v>
      </c>
      <c r="AJ3093">
        <v>1</v>
      </c>
      <c r="AK3093" t="s">
        <v>66</v>
      </c>
      <c r="AL3093">
        <v>4</v>
      </c>
      <c r="AM3093">
        <v>0</v>
      </c>
      <c r="AN3093" t="s">
        <v>61</v>
      </c>
      <c r="AT3093" s="1">
        <v>43393</v>
      </c>
      <c r="AU3093" t="s">
        <v>13698</v>
      </c>
      <c r="AW3093" t="s">
        <v>71</v>
      </c>
      <c r="AX3093" t="s">
        <v>72</v>
      </c>
    </row>
    <row r="3094" spans="1:50" hidden="1" x14ac:dyDescent="0.25">
      <c r="A3094" t="str">
        <f>INDEX('Community ID'!B:B,MATCH(M3094,'Community ID'!A:A,0))</f>
        <v>La Jolla</v>
      </c>
      <c r="B3094" t="str">
        <f>INDEX('Community ID'!$K:$K,MATCH('Environmental Data'!$N3094,'Community ID'!J:J,0))</f>
        <v>Constanza</v>
      </c>
      <c r="D3094" t="s">
        <v>8968</v>
      </c>
      <c r="G3094" t="s">
        <v>151</v>
      </c>
      <c r="K3094" t="s">
        <v>76</v>
      </c>
      <c r="L3094" t="s">
        <v>1707</v>
      </c>
      <c r="M3094" t="s">
        <v>8911</v>
      </c>
      <c r="N3094" t="s">
        <v>97</v>
      </c>
      <c r="O3094" t="s">
        <v>98</v>
      </c>
      <c r="Q3094" t="s">
        <v>134</v>
      </c>
      <c r="R3094" t="s">
        <v>134</v>
      </c>
      <c r="T3094" t="s">
        <v>8356</v>
      </c>
      <c r="U3094" t="s">
        <v>56</v>
      </c>
      <c r="V3094">
        <v>18.9065251</v>
      </c>
      <c r="W3094">
        <v>-70.750174400000006</v>
      </c>
      <c r="X3094" t="s">
        <v>82</v>
      </c>
      <c r="Y3094" t="s">
        <v>82</v>
      </c>
      <c r="Z3094" t="s">
        <v>166</v>
      </c>
      <c r="AA3094" t="s">
        <v>155</v>
      </c>
      <c r="AC3094" t="s">
        <v>60</v>
      </c>
      <c r="AD3094" t="s">
        <v>156</v>
      </c>
      <c r="AE3094" t="s">
        <v>176</v>
      </c>
      <c r="AF3094" t="s">
        <v>63</v>
      </c>
      <c r="AG3094" t="s">
        <v>135</v>
      </c>
      <c r="AH3094" t="s">
        <v>135</v>
      </c>
      <c r="AI3094" t="s">
        <v>307</v>
      </c>
      <c r="AJ3094">
        <v>1</v>
      </c>
      <c r="AK3094" t="s">
        <v>66</v>
      </c>
      <c r="AL3094">
        <v>4</v>
      </c>
      <c r="AM3094">
        <v>0</v>
      </c>
      <c r="AN3094" t="s">
        <v>60</v>
      </c>
      <c r="AT3094" s="1">
        <v>43393</v>
      </c>
      <c r="AU3094" t="s">
        <v>13699</v>
      </c>
      <c r="AW3094" t="s">
        <v>71</v>
      </c>
      <c r="AX3094" t="s">
        <v>72</v>
      </c>
    </row>
    <row r="3095" spans="1:50" hidden="1" x14ac:dyDescent="0.25">
      <c r="A3095" t="str">
        <f>INDEX('Community ID'!B:B,MATCH(M3095,'Community ID'!A:A,0))</f>
        <v>El Chorro</v>
      </c>
      <c r="B3095" t="str">
        <f>INDEX('Community ID'!$K:$K,MATCH('Environmental Data'!$N3095,'Community ID'!J:J,0))</f>
        <v>Constanza</v>
      </c>
      <c r="D3095" t="s">
        <v>8969</v>
      </c>
      <c r="G3095" t="s">
        <v>151</v>
      </c>
      <c r="K3095" t="s">
        <v>49</v>
      </c>
      <c r="L3095" t="s">
        <v>548</v>
      </c>
      <c r="M3095" t="s">
        <v>5510</v>
      </c>
      <c r="N3095" t="s">
        <v>79</v>
      </c>
      <c r="O3095" t="s">
        <v>147</v>
      </c>
      <c r="Q3095" t="s">
        <v>394</v>
      </c>
      <c r="R3095" t="s">
        <v>394</v>
      </c>
      <c r="T3095" t="s">
        <v>7771</v>
      </c>
      <c r="U3095" t="s">
        <v>56</v>
      </c>
      <c r="V3095">
        <v>18.9007393643436</v>
      </c>
      <c r="W3095">
        <v>-70.7576094009641</v>
      </c>
      <c r="X3095" s="3">
        <v>44326</v>
      </c>
      <c r="Y3095" s="3">
        <v>44259</v>
      </c>
      <c r="Z3095" t="s">
        <v>58</v>
      </c>
      <c r="AA3095" t="s">
        <v>155</v>
      </c>
      <c r="AC3095" t="s">
        <v>60</v>
      </c>
      <c r="AD3095" t="s">
        <v>156</v>
      </c>
      <c r="AG3095" t="s">
        <v>621</v>
      </c>
      <c r="AH3095" t="s">
        <v>621</v>
      </c>
      <c r="AI3095" t="s">
        <v>8397</v>
      </c>
      <c r="AK3095" t="s">
        <v>1367</v>
      </c>
      <c r="AL3095">
        <v>4</v>
      </c>
      <c r="AM3095">
        <v>1</v>
      </c>
      <c r="AT3095" s="1">
        <v>43393</v>
      </c>
      <c r="AU3095" t="s">
        <v>13700</v>
      </c>
      <c r="AW3095" t="s">
        <v>71</v>
      </c>
      <c r="AX3095" t="s">
        <v>72</v>
      </c>
    </row>
    <row r="3096" spans="1:50" hidden="1" x14ac:dyDescent="0.25">
      <c r="A3096" t="str">
        <f>INDEX('Community ID'!B:B,MATCH(M3096,'Community ID'!A:A,0))</f>
        <v>La Jolla</v>
      </c>
      <c r="B3096" t="str">
        <f>INDEX('Community ID'!$K:$K,MATCH('Environmental Data'!$N3096,'Community ID'!J:J,0))</f>
        <v>Constanza</v>
      </c>
      <c r="D3096" t="s">
        <v>9651</v>
      </c>
      <c r="F3096" t="s">
        <v>1220</v>
      </c>
      <c r="G3096" t="s">
        <v>173</v>
      </c>
      <c r="H3096" s="1">
        <v>22002</v>
      </c>
      <c r="I3096">
        <v>61</v>
      </c>
      <c r="J3096">
        <v>8094598305</v>
      </c>
      <c r="K3096" t="s">
        <v>76</v>
      </c>
      <c r="L3096" t="s">
        <v>127</v>
      </c>
      <c r="M3096" t="s">
        <v>8911</v>
      </c>
      <c r="N3096" t="s">
        <v>97</v>
      </c>
      <c r="O3096" t="s">
        <v>98</v>
      </c>
      <c r="P3096">
        <v>46516983</v>
      </c>
      <c r="Q3096" t="s">
        <v>134</v>
      </c>
      <c r="R3096" t="s">
        <v>134</v>
      </c>
      <c r="S3096">
        <v>5300202172</v>
      </c>
      <c r="T3096" t="s">
        <v>8356</v>
      </c>
      <c r="U3096" t="s">
        <v>56</v>
      </c>
      <c r="V3096">
        <v>18.905186400000002</v>
      </c>
      <c r="W3096">
        <v>-70.750579200000004</v>
      </c>
      <c r="X3096" s="3">
        <v>44326</v>
      </c>
      <c r="Y3096" s="3">
        <v>44326</v>
      </c>
      <c r="Z3096" t="s">
        <v>166</v>
      </c>
      <c r="AA3096" t="s">
        <v>84</v>
      </c>
      <c r="AC3096" t="s">
        <v>60</v>
      </c>
      <c r="AD3096" t="s">
        <v>156</v>
      </c>
      <c r="AE3096" t="s">
        <v>176</v>
      </c>
      <c r="AF3096" t="s">
        <v>63</v>
      </c>
      <c r="AG3096" t="s">
        <v>8913</v>
      </c>
      <c r="AH3096" t="s">
        <v>135</v>
      </c>
      <c r="AI3096" t="s">
        <v>326</v>
      </c>
      <c r="AJ3096">
        <v>1</v>
      </c>
      <c r="AK3096" t="s">
        <v>66</v>
      </c>
      <c r="AL3096">
        <v>2</v>
      </c>
      <c r="AM3096">
        <v>1</v>
      </c>
      <c r="AN3096" t="s">
        <v>61</v>
      </c>
      <c r="AT3096" s="1">
        <v>43393</v>
      </c>
      <c r="AU3096" t="s">
        <v>13701</v>
      </c>
      <c r="AW3096" t="s">
        <v>71</v>
      </c>
      <c r="AX3096" t="s">
        <v>72</v>
      </c>
    </row>
    <row r="3097" spans="1:50" hidden="1" x14ac:dyDescent="0.25">
      <c r="A3097" t="str">
        <f>INDEX('Community ID'!B:B,MATCH(M3097,'Community ID'!A:A,0))</f>
        <v>El Chorro</v>
      </c>
      <c r="B3097" t="str">
        <f>INDEX('Community ID'!$K:$K,MATCH('Environmental Data'!$N3097,'Community ID'!J:J,0))</f>
        <v>Constanza</v>
      </c>
      <c r="D3097" t="s">
        <v>8970</v>
      </c>
      <c r="G3097" t="s">
        <v>173</v>
      </c>
      <c r="H3097" s="1">
        <v>34068</v>
      </c>
      <c r="I3097">
        <v>28</v>
      </c>
      <c r="K3097" t="s">
        <v>49</v>
      </c>
      <c r="L3097" t="s">
        <v>108</v>
      </c>
      <c r="M3097" t="s">
        <v>5510</v>
      </c>
      <c r="N3097" t="s">
        <v>79</v>
      </c>
      <c r="O3097" t="s">
        <v>147</v>
      </c>
      <c r="Q3097" t="s">
        <v>394</v>
      </c>
      <c r="R3097" t="s">
        <v>394</v>
      </c>
      <c r="T3097" t="s">
        <v>7771</v>
      </c>
      <c r="U3097" t="s">
        <v>56</v>
      </c>
      <c r="V3097">
        <v>18.900664849224398</v>
      </c>
      <c r="W3097">
        <v>-70.757515020734402</v>
      </c>
      <c r="X3097" s="3">
        <v>44326</v>
      </c>
      <c r="Y3097" s="3">
        <v>44259</v>
      </c>
      <c r="Z3097" t="s">
        <v>58</v>
      </c>
      <c r="AA3097" t="s">
        <v>155</v>
      </c>
      <c r="AC3097" t="s">
        <v>60</v>
      </c>
      <c r="AD3097" t="s">
        <v>156</v>
      </c>
      <c r="AE3097" t="s">
        <v>176</v>
      </c>
      <c r="AF3097" t="s">
        <v>395</v>
      </c>
      <c r="AG3097" t="s">
        <v>621</v>
      </c>
      <c r="AH3097" t="s">
        <v>621</v>
      </c>
      <c r="AI3097" t="s">
        <v>8397</v>
      </c>
      <c r="AK3097" t="s">
        <v>1367</v>
      </c>
      <c r="AL3097">
        <v>4</v>
      </c>
      <c r="AM3097">
        <v>1</v>
      </c>
      <c r="AN3097" t="s">
        <v>61</v>
      </c>
      <c r="AT3097" s="1">
        <v>43393</v>
      </c>
      <c r="AU3097" t="s">
        <v>13702</v>
      </c>
      <c r="AW3097" t="s">
        <v>71</v>
      </c>
      <c r="AX3097" t="s">
        <v>72</v>
      </c>
    </row>
    <row r="3098" spans="1:50" hidden="1" x14ac:dyDescent="0.25">
      <c r="A3098" t="str">
        <f>INDEX('Community ID'!B:B,MATCH(M3098,'Community ID'!A:A,0))</f>
        <v>La Jolla</v>
      </c>
      <c r="B3098" t="str">
        <f>INDEX('Community ID'!$K:$K,MATCH('Environmental Data'!$N3098,'Community ID'!J:J,0))</f>
        <v>Constanza</v>
      </c>
      <c r="D3098" t="s">
        <v>8971</v>
      </c>
      <c r="G3098" t="s">
        <v>151</v>
      </c>
      <c r="H3098" s="1">
        <v>36317</v>
      </c>
      <c r="I3098">
        <v>22</v>
      </c>
      <c r="J3098">
        <v>8298106407</v>
      </c>
      <c r="K3098" t="s">
        <v>492</v>
      </c>
      <c r="L3098" t="s">
        <v>118</v>
      </c>
      <c r="M3098" t="s">
        <v>8911</v>
      </c>
      <c r="N3098" t="s">
        <v>97</v>
      </c>
      <c r="O3098" t="s">
        <v>98</v>
      </c>
      <c r="Q3098" t="s">
        <v>134</v>
      </c>
      <c r="R3098" t="s">
        <v>134</v>
      </c>
      <c r="S3098">
        <v>40228282444</v>
      </c>
      <c r="T3098" t="s">
        <v>8356</v>
      </c>
      <c r="U3098" t="s">
        <v>56</v>
      </c>
      <c r="V3098">
        <v>18.9063643</v>
      </c>
      <c r="W3098">
        <v>-70.750296800000001</v>
      </c>
      <c r="X3098" t="s">
        <v>82</v>
      </c>
      <c r="Y3098" t="s">
        <v>82</v>
      </c>
      <c r="Z3098" t="s">
        <v>166</v>
      </c>
      <c r="AA3098" t="s">
        <v>155</v>
      </c>
      <c r="AC3098" t="s">
        <v>60</v>
      </c>
      <c r="AD3098" t="s">
        <v>181</v>
      </c>
      <c r="AE3098" t="s">
        <v>176</v>
      </c>
      <c r="AF3098" t="s">
        <v>111</v>
      </c>
      <c r="AG3098" t="s">
        <v>135</v>
      </c>
      <c r="AH3098" t="s">
        <v>8972</v>
      </c>
      <c r="AI3098" t="s">
        <v>326</v>
      </c>
      <c r="AJ3098">
        <v>1</v>
      </c>
      <c r="AK3098" t="s">
        <v>66</v>
      </c>
      <c r="AL3098">
        <v>5</v>
      </c>
      <c r="AM3098">
        <v>1</v>
      </c>
      <c r="AN3098" t="s">
        <v>61</v>
      </c>
      <c r="AT3098" s="1">
        <v>43393</v>
      </c>
      <c r="AU3098" t="s">
        <v>13703</v>
      </c>
      <c r="AW3098" t="s">
        <v>71</v>
      </c>
      <c r="AX3098" t="s">
        <v>72</v>
      </c>
    </row>
    <row r="3099" spans="1:50" hidden="1" x14ac:dyDescent="0.25">
      <c r="A3099" t="str">
        <f>INDEX('Community ID'!B:B,MATCH(M3099,'Community ID'!A:A,0))</f>
        <v>La Jolla</v>
      </c>
      <c r="B3099" t="str">
        <f>INDEX('Community ID'!$K:$K,MATCH('Environmental Data'!$N3099,'Community ID'!J:J,0))</f>
        <v>Constanza</v>
      </c>
      <c r="D3099" t="s">
        <v>8973</v>
      </c>
      <c r="G3099" t="s">
        <v>151</v>
      </c>
      <c r="H3099" s="1">
        <v>17468</v>
      </c>
      <c r="I3099">
        <v>74</v>
      </c>
      <c r="K3099" t="s">
        <v>76</v>
      </c>
      <c r="L3099" t="s">
        <v>247</v>
      </c>
      <c r="M3099" t="s">
        <v>8911</v>
      </c>
      <c r="N3099" t="s">
        <v>97</v>
      </c>
      <c r="O3099" t="s">
        <v>98</v>
      </c>
      <c r="Q3099" t="s">
        <v>134</v>
      </c>
      <c r="R3099" t="s">
        <v>134</v>
      </c>
      <c r="S3099">
        <v>53154696</v>
      </c>
      <c r="T3099" t="s">
        <v>8356</v>
      </c>
      <c r="U3099" t="s">
        <v>56</v>
      </c>
      <c r="V3099">
        <v>18.493866100000002</v>
      </c>
      <c r="W3099">
        <v>-69.926558799999995</v>
      </c>
      <c r="X3099" t="s">
        <v>82</v>
      </c>
      <c r="Y3099" t="s">
        <v>82</v>
      </c>
      <c r="Z3099" t="s">
        <v>166</v>
      </c>
      <c r="AA3099" t="s">
        <v>84</v>
      </c>
      <c r="AC3099" t="s">
        <v>60</v>
      </c>
      <c r="AD3099" t="s">
        <v>156</v>
      </c>
      <c r="AE3099" t="s">
        <v>176</v>
      </c>
      <c r="AF3099" t="s">
        <v>111</v>
      </c>
      <c r="AG3099" t="s">
        <v>135</v>
      </c>
      <c r="AH3099" t="s">
        <v>135</v>
      </c>
      <c r="AI3099" t="s">
        <v>307</v>
      </c>
      <c r="AJ3099">
        <v>1</v>
      </c>
      <c r="AK3099" t="s">
        <v>66</v>
      </c>
      <c r="AL3099">
        <v>5</v>
      </c>
      <c r="AM3099">
        <v>1</v>
      </c>
      <c r="AN3099" t="s">
        <v>60</v>
      </c>
      <c r="AT3099" s="1">
        <v>43393</v>
      </c>
      <c r="AU3099" t="s">
        <v>13704</v>
      </c>
      <c r="AW3099" t="s">
        <v>71</v>
      </c>
      <c r="AX3099" t="s">
        <v>72</v>
      </c>
    </row>
    <row r="3100" spans="1:50" hidden="1" x14ac:dyDescent="0.25">
      <c r="A3100" t="str">
        <f>INDEX('Community ID'!B:B,MATCH(M3100,'Community ID'!A:A,0))</f>
        <v>La Jolla</v>
      </c>
      <c r="B3100" t="str">
        <f>INDEX('Community ID'!$K:$K,MATCH('Environmental Data'!$N3100,'Community ID'!J:J,0))</f>
        <v>Constanza</v>
      </c>
      <c r="D3100" t="s">
        <v>8974</v>
      </c>
      <c r="G3100" t="s">
        <v>173</v>
      </c>
      <c r="H3100" s="1">
        <v>17656</v>
      </c>
      <c r="I3100">
        <v>73</v>
      </c>
      <c r="K3100" t="s">
        <v>76</v>
      </c>
      <c r="L3100" t="s">
        <v>127</v>
      </c>
      <c r="M3100" t="s">
        <v>8911</v>
      </c>
      <c r="N3100" t="s">
        <v>97</v>
      </c>
      <c r="O3100" t="s">
        <v>98</v>
      </c>
      <c r="Q3100" t="s">
        <v>134</v>
      </c>
      <c r="R3100" t="s">
        <v>134</v>
      </c>
      <c r="T3100" t="s">
        <v>8356</v>
      </c>
      <c r="U3100" t="s">
        <v>56</v>
      </c>
      <c r="V3100">
        <v>18.493866100000002</v>
      </c>
      <c r="W3100">
        <v>-69.926558799999995</v>
      </c>
      <c r="X3100" t="s">
        <v>82</v>
      </c>
      <c r="Y3100" t="s">
        <v>82</v>
      </c>
      <c r="Z3100" t="s">
        <v>904</v>
      </c>
      <c r="AA3100" t="s">
        <v>84</v>
      </c>
      <c r="AC3100" t="s">
        <v>60</v>
      </c>
      <c r="AD3100" t="s">
        <v>156</v>
      </c>
      <c r="AE3100" t="s">
        <v>157</v>
      </c>
      <c r="AF3100" t="s">
        <v>111</v>
      </c>
      <c r="AG3100" t="s">
        <v>135</v>
      </c>
      <c r="AH3100" t="s">
        <v>135</v>
      </c>
      <c r="AI3100" t="s">
        <v>307</v>
      </c>
      <c r="AJ3100">
        <v>1</v>
      </c>
      <c r="AK3100" t="s">
        <v>66</v>
      </c>
      <c r="AL3100">
        <v>6</v>
      </c>
      <c r="AM3100">
        <v>1</v>
      </c>
      <c r="AN3100" t="s">
        <v>60</v>
      </c>
      <c r="AT3100" s="1">
        <v>43393</v>
      </c>
      <c r="AU3100" t="s">
        <v>13705</v>
      </c>
      <c r="AW3100" t="s">
        <v>71</v>
      </c>
      <c r="AX3100" t="s">
        <v>72</v>
      </c>
    </row>
    <row r="3101" spans="1:50" hidden="1" x14ac:dyDescent="0.25">
      <c r="A3101" t="str">
        <f>INDEX('Community ID'!B:B,MATCH(M3101,'Community ID'!A:A,0))</f>
        <v>Barrio Las Flores</v>
      </c>
      <c r="B3101" t="str">
        <f>INDEX('Community ID'!$K:$K,MATCH('Environmental Data'!$N3101,'Community ID'!J:J,0))</f>
        <v>Constanza</v>
      </c>
      <c r="D3101" t="s">
        <v>8975</v>
      </c>
      <c r="G3101" t="s">
        <v>173</v>
      </c>
      <c r="K3101" t="s">
        <v>76</v>
      </c>
      <c r="L3101" t="s">
        <v>127</v>
      </c>
      <c r="M3101" t="s">
        <v>3020</v>
      </c>
      <c r="N3101" t="s">
        <v>97</v>
      </c>
      <c r="O3101" t="s">
        <v>97</v>
      </c>
      <c r="T3101" t="s">
        <v>6658</v>
      </c>
      <c r="U3101" t="s">
        <v>56</v>
      </c>
      <c r="V3101">
        <v>18.9129802</v>
      </c>
      <c r="W3101">
        <v>-70.7446719</v>
      </c>
      <c r="X3101" t="s">
        <v>82</v>
      </c>
      <c r="Y3101" t="s">
        <v>82</v>
      </c>
      <c r="Z3101" t="s">
        <v>83</v>
      </c>
      <c r="AA3101" t="s">
        <v>84</v>
      </c>
      <c r="AC3101" t="s">
        <v>60</v>
      </c>
      <c r="AD3101" t="s">
        <v>156</v>
      </c>
      <c r="AE3101" t="s">
        <v>176</v>
      </c>
      <c r="AF3101" t="s">
        <v>63</v>
      </c>
      <c r="AG3101" t="s">
        <v>135</v>
      </c>
      <c r="AI3101" t="s">
        <v>8976</v>
      </c>
      <c r="AJ3101">
        <v>2</v>
      </c>
      <c r="AK3101" t="s">
        <v>66</v>
      </c>
      <c r="AL3101">
        <v>2</v>
      </c>
      <c r="AM3101">
        <v>0</v>
      </c>
      <c r="AN3101" t="s">
        <v>60</v>
      </c>
      <c r="AT3101" s="1">
        <v>43392</v>
      </c>
      <c r="AU3101" t="s">
        <v>13706</v>
      </c>
      <c r="AW3101" t="s">
        <v>71</v>
      </c>
      <c r="AX3101" t="s">
        <v>72</v>
      </c>
    </row>
    <row r="3102" spans="1:50" hidden="1" x14ac:dyDescent="0.25">
      <c r="A3102" t="str">
        <f>INDEX('Community ID'!B:B,MATCH(M3102,'Community ID'!A:A,0))</f>
        <v>Barrio Las Flores</v>
      </c>
      <c r="B3102" t="str">
        <f>INDEX('Community ID'!$K:$K,MATCH('Environmental Data'!$N3102,'Community ID'!J:J,0))</f>
        <v>Constanza</v>
      </c>
      <c r="D3102" t="s">
        <v>8977</v>
      </c>
      <c r="F3102" t="s">
        <v>8978</v>
      </c>
      <c r="G3102" t="s">
        <v>173</v>
      </c>
      <c r="K3102" t="s">
        <v>76</v>
      </c>
      <c r="L3102" t="s">
        <v>517</v>
      </c>
      <c r="M3102" t="s">
        <v>8979</v>
      </c>
      <c r="N3102" t="s">
        <v>97</v>
      </c>
      <c r="O3102" t="s">
        <v>8980</v>
      </c>
      <c r="S3102">
        <v>5300281002</v>
      </c>
      <c r="T3102" t="s">
        <v>1355</v>
      </c>
      <c r="U3102" t="s">
        <v>56</v>
      </c>
      <c r="V3102">
        <v>18.912984900000001</v>
      </c>
      <c r="W3102">
        <v>-70.744671499999995</v>
      </c>
      <c r="X3102" t="s">
        <v>82</v>
      </c>
      <c r="Y3102" t="s">
        <v>82</v>
      </c>
      <c r="Z3102" t="s">
        <v>83</v>
      </c>
      <c r="AA3102" t="s">
        <v>84</v>
      </c>
      <c r="AC3102" t="s">
        <v>60</v>
      </c>
      <c r="AD3102" t="s">
        <v>156</v>
      </c>
      <c r="AE3102" t="s">
        <v>176</v>
      </c>
      <c r="AF3102" t="s">
        <v>63</v>
      </c>
      <c r="AG3102" t="s">
        <v>64</v>
      </c>
      <c r="AH3102" t="s">
        <v>8981</v>
      </c>
      <c r="AI3102" t="s">
        <v>8982</v>
      </c>
      <c r="AJ3102">
        <v>2</v>
      </c>
      <c r="AK3102" t="s">
        <v>5711</v>
      </c>
      <c r="AL3102">
        <v>2</v>
      </c>
      <c r="AM3102">
        <v>1</v>
      </c>
      <c r="AN3102" t="s">
        <v>60</v>
      </c>
      <c r="AT3102" s="1">
        <v>43392</v>
      </c>
      <c r="AU3102" t="s">
        <v>13707</v>
      </c>
      <c r="AW3102" t="s">
        <v>71</v>
      </c>
      <c r="AX3102" t="s">
        <v>72</v>
      </c>
    </row>
    <row r="3103" spans="1:50" hidden="1" x14ac:dyDescent="0.25">
      <c r="A3103" t="str">
        <f>INDEX('Community ID'!B:B,MATCH(M3103,'Community ID'!A:A,0))</f>
        <v>Barrio Las Flores</v>
      </c>
      <c r="B3103" t="str">
        <f>INDEX('Community ID'!$K:$K,MATCH('Environmental Data'!$N3103,'Community ID'!J:J,0))</f>
        <v>Constanza</v>
      </c>
      <c r="D3103" t="s">
        <v>8983</v>
      </c>
      <c r="G3103" t="s">
        <v>151</v>
      </c>
      <c r="H3103" s="1">
        <v>24848</v>
      </c>
      <c r="I3103">
        <v>53</v>
      </c>
      <c r="K3103" t="s">
        <v>49</v>
      </c>
      <c r="L3103" t="s">
        <v>860</v>
      </c>
      <c r="M3103" t="s">
        <v>3020</v>
      </c>
      <c r="N3103" t="s">
        <v>97</v>
      </c>
      <c r="O3103" t="s">
        <v>98</v>
      </c>
      <c r="S3103">
        <v>530023533</v>
      </c>
      <c r="T3103" t="s">
        <v>6658</v>
      </c>
      <c r="U3103" t="s">
        <v>56</v>
      </c>
      <c r="V3103">
        <v>18.9129854</v>
      </c>
      <c r="W3103">
        <v>-70.744671800000006</v>
      </c>
      <c r="X3103" t="s">
        <v>82</v>
      </c>
      <c r="Y3103" t="s">
        <v>82</v>
      </c>
      <c r="Z3103" t="s">
        <v>83</v>
      </c>
      <c r="AA3103" t="s">
        <v>84</v>
      </c>
      <c r="AC3103" t="s">
        <v>60</v>
      </c>
      <c r="AD3103" t="s">
        <v>156</v>
      </c>
      <c r="AE3103" t="s">
        <v>176</v>
      </c>
      <c r="AF3103" t="s">
        <v>111</v>
      </c>
      <c r="AG3103" t="s">
        <v>135</v>
      </c>
      <c r="AI3103" t="s">
        <v>8984</v>
      </c>
      <c r="AJ3103">
        <v>2</v>
      </c>
      <c r="AK3103" t="s">
        <v>66</v>
      </c>
      <c r="AL3103">
        <v>2</v>
      </c>
      <c r="AM3103">
        <v>0</v>
      </c>
      <c r="AN3103" t="s">
        <v>60</v>
      </c>
      <c r="AT3103" s="1">
        <v>43392</v>
      </c>
      <c r="AU3103" t="s">
        <v>13708</v>
      </c>
      <c r="AW3103" t="s">
        <v>71</v>
      </c>
      <c r="AX3103" t="s">
        <v>72</v>
      </c>
    </row>
    <row r="3104" spans="1:50" hidden="1" x14ac:dyDescent="0.25">
      <c r="A3104" t="str">
        <f>INDEX('Community ID'!B:B,MATCH(M3104,'Community ID'!A:A,0))</f>
        <v>Barrio Las Flores</v>
      </c>
      <c r="B3104" t="str">
        <f>INDEX('Community ID'!$K:$K,MATCH('Environmental Data'!$N3104,'Community ID'!J:J,0))</f>
        <v>Constanza</v>
      </c>
      <c r="D3104" t="s">
        <v>8985</v>
      </c>
      <c r="F3104" t="s">
        <v>8986</v>
      </c>
      <c r="G3104" t="s">
        <v>173</v>
      </c>
      <c r="H3104" s="1">
        <v>24447</v>
      </c>
      <c r="I3104">
        <v>55</v>
      </c>
      <c r="K3104" t="s">
        <v>76</v>
      </c>
      <c r="L3104" t="s">
        <v>127</v>
      </c>
      <c r="M3104" t="s">
        <v>3020</v>
      </c>
      <c r="N3104" t="s">
        <v>97</v>
      </c>
      <c r="O3104" t="s">
        <v>98</v>
      </c>
      <c r="P3104">
        <v>58309151</v>
      </c>
      <c r="R3104" t="s">
        <v>134</v>
      </c>
      <c r="S3104">
        <v>5300389797</v>
      </c>
      <c r="T3104" t="s">
        <v>6658</v>
      </c>
      <c r="U3104" t="s">
        <v>56</v>
      </c>
      <c r="V3104">
        <v>18.912716899999999</v>
      </c>
      <c r="W3104">
        <v>-70.744552799999994</v>
      </c>
      <c r="X3104" t="s">
        <v>82</v>
      </c>
      <c r="Y3104" t="s">
        <v>82</v>
      </c>
      <c r="Z3104" t="s">
        <v>83</v>
      </c>
      <c r="AA3104" t="s">
        <v>84</v>
      </c>
      <c r="AC3104" t="s">
        <v>60</v>
      </c>
      <c r="AD3104" t="s">
        <v>156</v>
      </c>
      <c r="AE3104" t="s">
        <v>157</v>
      </c>
      <c r="AF3104" t="s">
        <v>111</v>
      </c>
      <c r="AG3104" t="s">
        <v>135</v>
      </c>
      <c r="AI3104" t="s">
        <v>1632</v>
      </c>
      <c r="AJ3104">
        <v>2</v>
      </c>
      <c r="AK3104" t="s">
        <v>66</v>
      </c>
      <c r="AL3104">
        <v>3</v>
      </c>
      <c r="AM3104">
        <v>0</v>
      </c>
      <c r="AN3104" t="s">
        <v>60</v>
      </c>
      <c r="AT3104" s="1">
        <v>43392</v>
      </c>
      <c r="AU3104" t="s">
        <v>13709</v>
      </c>
      <c r="AW3104" t="s">
        <v>71</v>
      </c>
      <c r="AX3104" t="s">
        <v>72</v>
      </c>
    </row>
    <row r="3105" spans="1:50" hidden="1" x14ac:dyDescent="0.25">
      <c r="A3105" t="str">
        <f>INDEX('Community ID'!B:B,MATCH(M3105,'Community ID'!A:A,0))</f>
        <v>Barrio Las Flores</v>
      </c>
      <c r="B3105" t="str">
        <f>INDEX('Community ID'!$K:$K,MATCH('Environmental Data'!$N3105,'Community ID'!J:J,0))</f>
        <v>Constanza</v>
      </c>
      <c r="D3105" t="s">
        <v>8987</v>
      </c>
      <c r="G3105" t="s">
        <v>173</v>
      </c>
      <c r="H3105" s="1">
        <v>35164</v>
      </c>
      <c r="I3105">
        <v>25</v>
      </c>
      <c r="K3105" t="s">
        <v>117</v>
      </c>
      <c r="L3105" t="s">
        <v>118</v>
      </c>
      <c r="M3105" t="s">
        <v>3020</v>
      </c>
      <c r="N3105" t="s">
        <v>97</v>
      </c>
      <c r="O3105" t="s">
        <v>98</v>
      </c>
      <c r="R3105" t="s">
        <v>353</v>
      </c>
      <c r="T3105" t="s">
        <v>6658</v>
      </c>
      <c r="U3105" t="s">
        <v>56</v>
      </c>
      <c r="V3105">
        <v>18.913018000000001</v>
      </c>
      <c r="W3105">
        <v>-70.745041299999997</v>
      </c>
      <c r="X3105" t="s">
        <v>82</v>
      </c>
      <c r="Y3105" s="3">
        <v>44259</v>
      </c>
      <c r="Z3105" t="s">
        <v>166</v>
      </c>
      <c r="AA3105" t="s">
        <v>155</v>
      </c>
      <c r="AC3105" t="s">
        <v>60</v>
      </c>
      <c r="AD3105" t="s">
        <v>156</v>
      </c>
      <c r="AE3105" t="s">
        <v>157</v>
      </c>
      <c r="AF3105" t="s">
        <v>111</v>
      </c>
      <c r="AG3105" t="s">
        <v>1052</v>
      </c>
      <c r="AH3105" t="s">
        <v>8497</v>
      </c>
      <c r="AI3105" t="s">
        <v>8988</v>
      </c>
      <c r="AJ3105">
        <v>2</v>
      </c>
      <c r="AK3105" t="s">
        <v>8989</v>
      </c>
      <c r="AL3105">
        <v>3</v>
      </c>
      <c r="AM3105">
        <v>1</v>
      </c>
      <c r="AN3105" t="s">
        <v>61</v>
      </c>
      <c r="AT3105" s="1">
        <v>43392</v>
      </c>
      <c r="AU3105" t="s">
        <v>13710</v>
      </c>
      <c r="AW3105" t="s">
        <v>71</v>
      </c>
      <c r="AX3105" t="s">
        <v>72</v>
      </c>
    </row>
    <row r="3106" spans="1:50" hidden="1" x14ac:dyDescent="0.25">
      <c r="A3106" t="str">
        <f>INDEX('Community ID'!B:B,MATCH(M3106,'Community ID'!A:A,0))</f>
        <v>Barrio Las Flores</v>
      </c>
      <c r="B3106" t="str">
        <f>INDEX('Community ID'!$K:$K,MATCH('Environmental Data'!$N3106,'Community ID'!J:J,0))</f>
        <v>Constanza</v>
      </c>
      <c r="D3106" t="s">
        <v>8993</v>
      </c>
      <c r="G3106" t="s">
        <v>151</v>
      </c>
      <c r="H3106" s="1">
        <v>34107</v>
      </c>
      <c r="I3106">
        <v>28</v>
      </c>
      <c r="J3106">
        <v>8295147806</v>
      </c>
      <c r="K3106" t="s">
        <v>117</v>
      </c>
      <c r="L3106" t="s">
        <v>118</v>
      </c>
      <c r="M3106" t="s">
        <v>3020</v>
      </c>
      <c r="N3106" t="s">
        <v>97</v>
      </c>
      <c r="O3106" t="s">
        <v>8994</v>
      </c>
      <c r="P3106">
        <v>156626875</v>
      </c>
      <c r="Q3106" t="s">
        <v>8995</v>
      </c>
      <c r="T3106" t="s">
        <v>6658</v>
      </c>
      <c r="U3106" t="s">
        <v>56</v>
      </c>
      <c r="V3106">
        <v>18.9130894</v>
      </c>
      <c r="W3106">
        <v>-70.745980700000004</v>
      </c>
      <c r="X3106" t="s">
        <v>82</v>
      </c>
      <c r="Y3106" t="s">
        <v>82</v>
      </c>
      <c r="Z3106" t="s">
        <v>110</v>
      </c>
      <c r="AA3106" t="s">
        <v>155</v>
      </c>
      <c r="AC3106" t="s">
        <v>60</v>
      </c>
      <c r="AD3106" t="s">
        <v>156</v>
      </c>
      <c r="AE3106" t="s">
        <v>157</v>
      </c>
      <c r="AF3106" t="s">
        <v>63</v>
      </c>
      <c r="AG3106" t="s">
        <v>1052</v>
      </c>
      <c r="AH3106" t="s">
        <v>1052</v>
      </c>
      <c r="AI3106" t="s">
        <v>6149</v>
      </c>
      <c r="AJ3106">
        <v>2</v>
      </c>
      <c r="AK3106" t="s">
        <v>66</v>
      </c>
      <c r="AL3106">
        <v>4</v>
      </c>
      <c r="AM3106">
        <v>0</v>
      </c>
      <c r="AN3106" t="s">
        <v>60</v>
      </c>
      <c r="AT3106" s="1">
        <v>43392</v>
      </c>
      <c r="AU3106" t="s">
        <v>13711</v>
      </c>
      <c r="AW3106" t="s">
        <v>71</v>
      </c>
      <c r="AX3106" t="s">
        <v>72</v>
      </c>
    </row>
    <row r="3107" spans="1:50" hidden="1" x14ac:dyDescent="0.25">
      <c r="A3107" t="str">
        <f>INDEX('Community ID'!B:B,MATCH(M3107,'Community ID'!A:A,0))</f>
        <v>Barrio Las Flores</v>
      </c>
      <c r="B3107" t="str">
        <f>INDEX('Community ID'!$K:$K,MATCH('Environmental Data'!$N3107,'Community ID'!J:J,0))</f>
        <v>Constanza</v>
      </c>
      <c r="D3107" t="s">
        <v>8996</v>
      </c>
      <c r="F3107" t="s">
        <v>8997</v>
      </c>
      <c r="G3107" t="s">
        <v>173</v>
      </c>
      <c r="H3107" s="1">
        <v>32940</v>
      </c>
      <c r="I3107">
        <v>31</v>
      </c>
      <c r="J3107">
        <v>8298565242</v>
      </c>
      <c r="K3107" t="s">
        <v>132</v>
      </c>
      <c r="L3107" t="s">
        <v>127</v>
      </c>
      <c r="M3107" t="s">
        <v>3020</v>
      </c>
      <c r="N3107" t="s">
        <v>97</v>
      </c>
      <c r="O3107" t="s">
        <v>147</v>
      </c>
      <c r="Q3107" t="s">
        <v>99</v>
      </c>
      <c r="R3107" t="s">
        <v>134</v>
      </c>
      <c r="S3107">
        <v>5300471777</v>
      </c>
      <c r="T3107" t="s">
        <v>1355</v>
      </c>
      <c r="U3107" t="s">
        <v>56</v>
      </c>
      <c r="V3107">
        <v>18.9131912</v>
      </c>
      <c r="W3107">
        <v>-70.745828599999996</v>
      </c>
      <c r="X3107" t="s">
        <v>82</v>
      </c>
      <c r="Y3107" t="s">
        <v>82</v>
      </c>
      <c r="Z3107" t="s">
        <v>83</v>
      </c>
      <c r="AA3107" t="s">
        <v>84</v>
      </c>
      <c r="AC3107" t="s">
        <v>60</v>
      </c>
      <c r="AD3107" t="s">
        <v>156</v>
      </c>
      <c r="AE3107" t="s">
        <v>157</v>
      </c>
      <c r="AF3107" t="s">
        <v>111</v>
      </c>
      <c r="AG3107" t="s">
        <v>64</v>
      </c>
      <c r="AH3107" t="s">
        <v>64</v>
      </c>
      <c r="AI3107" t="s">
        <v>1632</v>
      </c>
      <c r="AJ3107">
        <v>2</v>
      </c>
      <c r="AK3107" t="s">
        <v>66</v>
      </c>
      <c r="AL3107">
        <v>3</v>
      </c>
      <c r="AM3107">
        <v>0</v>
      </c>
      <c r="AN3107" t="s">
        <v>61</v>
      </c>
      <c r="AT3107" s="1">
        <v>43392</v>
      </c>
      <c r="AU3107" t="s">
        <v>13712</v>
      </c>
      <c r="AW3107" t="s">
        <v>71</v>
      </c>
      <c r="AX3107" t="s">
        <v>72</v>
      </c>
    </row>
    <row r="3108" spans="1:50" hidden="1" x14ac:dyDescent="0.25">
      <c r="A3108" t="str">
        <f>INDEX('Community ID'!B:B,MATCH(M3108,'Community ID'!A:A,0))</f>
        <v>Barrio Las Flores</v>
      </c>
      <c r="B3108" t="str">
        <f>INDEX('Community ID'!$K:$K,MATCH('Environmental Data'!$N3108,'Community ID'!J:J,0))</f>
        <v>Constanza</v>
      </c>
      <c r="D3108" t="s">
        <v>8998</v>
      </c>
      <c r="G3108" t="s">
        <v>173</v>
      </c>
      <c r="H3108" s="1">
        <v>24011</v>
      </c>
      <c r="I3108">
        <v>56</v>
      </c>
      <c r="J3108">
        <v>8099175382</v>
      </c>
      <c r="K3108" t="s">
        <v>76</v>
      </c>
      <c r="L3108" t="s">
        <v>8999</v>
      </c>
      <c r="M3108" t="s">
        <v>3089</v>
      </c>
      <c r="N3108" t="s">
        <v>97</v>
      </c>
      <c r="O3108" t="s">
        <v>98</v>
      </c>
      <c r="Q3108" t="s">
        <v>9000</v>
      </c>
      <c r="R3108" t="s">
        <v>134</v>
      </c>
      <c r="S3108">
        <v>5300109328</v>
      </c>
      <c r="T3108" t="s">
        <v>1355</v>
      </c>
      <c r="U3108" t="s">
        <v>56</v>
      </c>
      <c r="V3108">
        <v>18.912755300000001</v>
      </c>
      <c r="W3108">
        <v>-70.745158200000006</v>
      </c>
      <c r="X3108" t="s">
        <v>82</v>
      </c>
      <c r="Y3108" t="s">
        <v>82</v>
      </c>
      <c r="Z3108" t="s">
        <v>83</v>
      </c>
      <c r="AA3108" t="s">
        <v>84</v>
      </c>
      <c r="AC3108" t="s">
        <v>60</v>
      </c>
      <c r="AD3108" t="s">
        <v>156</v>
      </c>
      <c r="AE3108" t="s">
        <v>157</v>
      </c>
      <c r="AF3108" t="s">
        <v>111</v>
      </c>
      <c r="AG3108" t="s">
        <v>87</v>
      </c>
      <c r="AH3108" t="s">
        <v>64</v>
      </c>
      <c r="AI3108" t="s">
        <v>9001</v>
      </c>
      <c r="AJ3108">
        <v>2</v>
      </c>
      <c r="AK3108" t="s">
        <v>66</v>
      </c>
      <c r="AL3108">
        <v>3</v>
      </c>
      <c r="AM3108">
        <v>0</v>
      </c>
      <c r="AN3108" t="s">
        <v>60</v>
      </c>
      <c r="AT3108" s="1">
        <v>43392</v>
      </c>
      <c r="AU3108" t="s">
        <v>13713</v>
      </c>
      <c r="AW3108" t="s">
        <v>71</v>
      </c>
      <c r="AX3108" t="s">
        <v>72</v>
      </c>
    </row>
    <row r="3109" spans="1:50" hidden="1" x14ac:dyDescent="0.25">
      <c r="A3109" t="str">
        <f>INDEX('Community ID'!B:B,MATCH(M3109,'Community ID'!A:A,0))</f>
        <v>Santiago Apostol</v>
      </c>
      <c r="B3109" t="str">
        <f>INDEX('Community ID'!$K:$K,MATCH('Environmental Data'!$N3109,'Community ID'!J:J,0))</f>
        <v>Constanza</v>
      </c>
      <c r="D3109" t="s">
        <v>7815</v>
      </c>
      <c r="G3109" t="s">
        <v>173</v>
      </c>
      <c r="H3109" s="1">
        <v>30792</v>
      </c>
      <c r="I3109">
        <v>37</v>
      </c>
      <c r="M3109" t="s">
        <v>7808</v>
      </c>
      <c r="N3109" t="s">
        <v>97</v>
      </c>
      <c r="O3109" t="s">
        <v>311</v>
      </c>
      <c r="T3109" t="s">
        <v>7780</v>
      </c>
      <c r="U3109" t="s">
        <v>56</v>
      </c>
      <c r="V3109">
        <v>18.90990936</v>
      </c>
      <c r="W3109">
        <v>-70.747796010000002</v>
      </c>
      <c r="X3109" t="s">
        <v>82</v>
      </c>
      <c r="Y3109" t="s">
        <v>82</v>
      </c>
      <c r="Z3109" t="s">
        <v>110</v>
      </c>
      <c r="AA3109" t="s">
        <v>155</v>
      </c>
      <c r="AC3109" t="s">
        <v>60</v>
      </c>
      <c r="AD3109" t="s">
        <v>156</v>
      </c>
      <c r="AE3109" t="s">
        <v>176</v>
      </c>
      <c r="AF3109" t="s">
        <v>63</v>
      </c>
      <c r="AG3109" t="s">
        <v>7816</v>
      </c>
      <c r="AI3109" t="s">
        <v>7787</v>
      </c>
      <c r="AJ3109">
        <v>2</v>
      </c>
      <c r="AK3109" t="s">
        <v>7810</v>
      </c>
      <c r="AL3109">
        <v>5</v>
      </c>
      <c r="AM3109">
        <v>1</v>
      </c>
      <c r="AN3109" t="s">
        <v>61</v>
      </c>
      <c r="AT3109" s="1">
        <v>43392</v>
      </c>
      <c r="AU3109" t="s">
        <v>13714</v>
      </c>
      <c r="AW3109" t="s">
        <v>71</v>
      </c>
      <c r="AX3109" t="s">
        <v>72</v>
      </c>
    </row>
    <row r="3110" spans="1:50" hidden="1" x14ac:dyDescent="0.25">
      <c r="A3110" t="str">
        <f>INDEX('Community ID'!B:B,MATCH(M3110,'Community ID'!A:A,0))</f>
        <v>El Chorro</v>
      </c>
      <c r="B3110" t="str">
        <f>INDEX('Community ID'!$K:$K,MATCH('Environmental Data'!$N3110,'Community ID'!J:J,0))</f>
        <v>Constanza</v>
      </c>
      <c r="D3110" t="s">
        <v>9002</v>
      </c>
      <c r="G3110" t="s">
        <v>173</v>
      </c>
      <c r="L3110" t="s">
        <v>127</v>
      </c>
      <c r="M3110" t="s">
        <v>5326</v>
      </c>
      <c r="N3110" t="s">
        <v>97</v>
      </c>
      <c r="O3110" t="s">
        <v>53</v>
      </c>
      <c r="Q3110" t="s">
        <v>438</v>
      </c>
      <c r="R3110" t="s">
        <v>9003</v>
      </c>
      <c r="T3110" t="s">
        <v>7771</v>
      </c>
      <c r="U3110" t="s">
        <v>56</v>
      </c>
      <c r="V3110">
        <v>18.9006558386784</v>
      </c>
      <c r="W3110">
        <v>-70.757384849778106</v>
      </c>
      <c r="X3110" s="3">
        <v>44259</v>
      </c>
      <c r="Y3110" s="3">
        <v>44259</v>
      </c>
      <c r="Z3110" t="s">
        <v>58</v>
      </c>
      <c r="AA3110" t="s">
        <v>155</v>
      </c>
      <c r="AC3110" t="s">
        <v>60</v>
      </c>
      <c r="AD3110" t="s">
        <v>156</v>
      </c>
      <c r="AE3110" t="s">
        <v>176</v>
      </c>
      <c r="AF3110" t="s">
        <v>63</v>
      </c>
      <c r="AH3110" t="s">
        <v>135</v>
      </c>
      <c r="AI3110" t="s">
        <v>5343</v>
      </c>
      <c r="AJ3110">
        <v>1</v>
      </c>
      <c r="AK3110" t="s">
        <v>884</v>
      </c>
      <c r="AL3110">
        <v>2</v>
      </c>
      <c r="AM3110">
        <v>0</v>
      </c>
      <c r="AN3110" t="s">
        <v>61</v>
      </c>
      <c r="AT3110" s="1">
        <v>43391</v>
      </c>
      <c r="AU3110" t="s">
        <v>13715</v>
      </c>
      <c r="AW3110" t="s">
        <v>71</v>
      </c>
      <c r="AX3110" t="s">
        <v>72</v>
      </c>
    </row>
    <row r="3111" spans="1:50" hidden="1" x14ac:dyDescent="0.25">
      <c r="A3111" t="str">
        <f>INDEX('Community ID'!B:B,MATCH(M3111,'Community ID'!A:A,0))</f>
        <v>El Chorro</v>
      </c>
      <c r="B3111" t="str">
        <f>INDEX('Community ID'!$K:$K,MATCH('Environmental Data'!$N3111,'Community ID'!J:J,0))</f>
        <v>Constanza</v>
      </c>
      <c r="D3111" t="s">
        <v>9004</v>
      </c>
      <c r="F3111" t="s">
        <v>1567</v>
      </c>
      <c r="G3111" t="s">
        <v>173</v>
      </c>
      <c r="K3111" t="s">
        <v>76</v>
      </c>
      <c r="L3111" t="s">
        <v>127</v>
      </c>
      <c r="M3111" t="s">
        <v>5326</v>
      </c>
      <c r="N3111" t="s">
        <v>97</v>
      </c>
      <c r="O3111" t="s">
        <v>98</v>
      </c>
      <c r="Q3111" t="s">
        <v>438</v>
      </c>
      <c r="R3111" t="s">
        <v>438</v>
      </c>
      <c r="T3111" t="s">
        <v>7771</v>
      </c>
      <c r="U3111" t="s">
        <v>56</v>
      </c>
      <c r="V3111">
        <v>18.901368887181299</v>
      </c>
      <c r="W3111">
        <v>-70.757197011328003</v>
      </c>
      <c r="X3111" s="3">
        <v>44259</v>
      </c>
      <c r="Y3111" s="3">
        <v>44259</v>
      </c>
      <c r="Z3111" t="s">
        <v>58</v>
      </c>
      <c r="AA3111" t="s">
        <v>84</v>
      </c>
      <c r="AC3111" t="s">
        <v>60</v>
      </c>
      <c r="AD3111" t="s">
        <v>156</v>
      </c>
      <c r="AE3111" t="s">
        <v>176</v>
      </c>
      <c r="AF3111" t="s">
        <v>63</v>
      </c>
      <c r="AG3111" t="s">
        <v>135</v>
      </c>
      <c r="AH3111" t="s">
        <v>135</v>
      </c>
      <c r="AI3111" t="s">
        <v>5343</v>
      </c>
      <c r="AJ3111">
        <v>1</v>
      </c>
      <c r="AK3111" t="s">
        <v>326</v>
      </c>
      <c r="AL3111">
        <v>2</v>
      </c>
      <c r="AM3111">
        <v>0</v>
      </c>
      <c r="AN3111" t="s">
        <v>61</v>
      </c>
      <c r="AT3111" s="1">
        <v>43391</v>
      </c>
      <c r="AU3111" t="s">
        <v>13716</v>
      </c>
      <c r="AW3111" t="s">
        <v>71</v>
      </c>
      <c r="AX3111" t="s">
        <v>72</v>
      </c>
    </row>
    <row r="3112" spans="1:50" hidden="1" x14ac:dyDescent="0.25">
      <c r="A3112" t="str">
        <f>INDEX('Community ID'!B:B,MATCH(M3112,'Community ID'!A:A,0))</f>
        <v>El Chorro</v>
      </c>
      <c r="B3112" t="str">
        <f>INDEX('Community ID'!$K:$K,MATCH('Environmental Data'!$N3112,'Community ID'!J:J,0))</f>
        <v>Constanza</v>
      </c>
      <c r="D3112" t="s">
        <v>9005</v>
      </c>
      <c r="G3112" t="s">
        <v>173</v>
      </c>
      <c r="H3112" s="1">
        <v>25822</v>
      </c>
      <c r="I3112">
        <v>51</v>
      </c>
      <c r="L3112" t="s">
        <v>127</v>
      </c>
      <c r="M3112" t="s">
        <v>5326</v>
      </c>
      <c r="N3112" t="s">
        <v>97</v>
      </c>
      <c r="O3112" t="s">
        <v>98</v>
      </c>
      <c r="T3112" t="s">
        <v>7771</v>
      </c>
      <c r="U3112" t="s">
        <v>56</v>
      </c>
      <c r="V3112">
        <v>18.901368887181299</v>
      </c>
      <c r="W3112">
        <v>-70.757197011328003</v>
      </c>
      <c r="X3112" s="3">
        <v>44259</v>
      </c>
      <c r="Y3112" s="3">
        <v>44259</v>
      </c>
      <c r="Z3112" t="s">
        <v>58</v>
      </c>
      <c r="AA3112" t="s">
        <v>155</v>
      </c>
      <c r="AC3112" t="s">
        <v>60</v>
      </c>
      <c r="AD3112" t="s">
        <v>156</v>
      </c>
      <c r="AE3112" t="s">
        <v>176</v>
      </c>
      <c r="AF3112" t="s">
        <v>63</v>
      </c>
      <c r="AG3112" t="s">
        <v>1052</v>
      </c>
      <c r="AH3112" t="s">
        <v>101</v>
      </c>
      <c r="AI3112" t="s">
        <v>5343</v>
      </c>
      <c r="AJ3112">
        <v>1</v>
      </c>
      <c r="AK3112" t="s">
        <v>326</v>
      </c>
      <c r="AL3112">
        <v>2</v>
      </c>
      <c r="AM3112">
        <v>0</v>
      </c>
      <c r="AN3112" t="s">
        <v>61</v>
      </c>
      <c r="AT3112" s="1">
        <v>43391</v>
      </c>
      <c r="AU3112" t="s">
        <v>13717</v>
      </c>
      <c r="AW3112" t="s">
        <v>71</v>
      </c>
      <c r="AX3112" t="s">
        <v>72</v>
      </c>
    </row>
    <row r="3113" spans="1:50" hidden="1" x14ac:dyDescent="0.25">
      <c r="A3113" t="str">
        <f>INDEX('Community ID'!B:B,MATCH(M3113,'Community ID'!A:A,0))</f>
        <v>Villa Hortaliza</v>
      </c>
      <c r="B3113" t="str">
        <f>INDEX('Community ID'!$K:$K,MATCH('Environmental Data'!$N3113,'Community ID'!J:J,0))</f>
        <v>Tireo</v>
      </c>
      <c r="D3113" t="s">
        <v>9006</v>
      </c>
      <c r="G3113" t="s">
        <v>173</v>
      </c>
      <c r="H3113" s="1">
        <v>22025</v>
      </c>
      <c r="I3113">
        <v>61</v>
      </c>
      <c r="J3113">
        <v>8092836941</v>
      </c>
      <c r="K3113" t="s">
        <v>76</v>
      </c>
      <c r="L3113" t="s">
        <v>127</v>
      </c>
      <c r="M3113" t="s">
        <v>8573</v>
      </c>
      <c r="N3113" t="s">
        <v>2383</v>
      </c>
      <c r="O3113" t="s">
        <v>98</v>
      </c>
      <c r="P3113">
        <v>46504048</v>
      </c>
      <c r="Q3113" t="s">
        <v>953</v>
      </c>
      <c r="R3113" t="s">
        <v>134</v>
      </c>
      <c r="S3113">
        <v>5300090585</v>
      </c>
      <c r="T3113" t="s">
        <v>1355</v>
      </c>
      <c r="U3113" t="s">
        <v>56</v>
      </c>
      <c r="V3113">
        <v>19.222308099999999</v>
      </c>
      <c r="W3113">
        <v>-70.5281722</v>
      </c>
      <c r="X3113" t="s">
        <v>82</v>
      </c>
      <c r="Y3113" t="s">
        <v>82</v>
      </c>
      <c r="Z3113" t="s">
        <v>58</v>
      </c>
      <c r="AA3113" t="s">
        <v>155</v>
      </c>
      <c r="AC3113" t="s">
        <v>60</v>
      </c>
      <c r="AD3113" t="s">
        <v>156</v>
      </c>
      <c r="AE3113" t="s">
        <v>157</v>
      </c>
      <c r="AF3113" t="s">
        <v>63</v>
      </c>
      <c r="AG3113" t="s">
        <v>4630</v>
      </c>
      <c r="AH3113" t="s">
        <v>4630</v>
      </c>
      <c r="AI3113" t="s">
        <v>9007</v>
      </c>
      <c r="AJ3113">
        <v>1</v>
      </c>
      <c r="AK3113" t="s">
        <v>5711</v>
      </c>
      <c r="AL3113">
        <v>3</v>
      </c>
      <c r="AM3113">
        <v>0</v>
      </c>
      <c r="AN3113" t="s">
        <v>60</v>
      </c>
      <c r="AT3113" s="1">
        <v>43391</v>
      </c>
      <c r="AU3113" t="s">
        <v>13718</v>
      </c>
      <c r="AW3113" t="s">
        <v>71</v>
      </c>
      <c r="AX3113" t="s">
        <v>72</v>
      </c>
    </row>
    <row r="3114" spans="1:50" hidden="1" x14ac:dyDescent="0.25">
      <c r="A3114" t="str">
        <f>INDEX('Community ID'!B:B,MATCH(M3114,'Community ID'!A:A,0))</f>
        <v>El Chorro</v>
      </c>
      <c r="B3114" t="str">
        <f>INDEX('Community ID'!$K:$K,MATCH('Environmental Data'!$N3114,'Community ID'!J:J,0))</f>
        <v>Constanza</v>
      </c>
      <c r="D3114" t="s">
        <v>9008</v>
      </c>
      <c r="G3114" t="s">
        <v>151</v>
      </c>
      <c r="K3114" t="s">
        <v>117</v>
      </c>
      <c r="L3114" t="s">
        <v>118</v>
      </c>
      <c r="M3114" t="s">
        <v>5326</v>
      </c>
      <c r="N3114" t="s">
        <v>97</v>
      </c>
      <c r="O3114" t="s">
        <v>98</v>
      </c>
      <c r="T3114" t="s">
        <v>7771</v>
      </c>
      <c r="U3114" t="s">
        <v>56</v>
      </c>
      <c r="V3114">
        <v>18.901663385349199</v>
      </c>
      <c r="W3114">
        <v>-70.757438829234502</v>
      </c>
      <c r="X3114" s="3">
        <v>44259</v>
      </c>
      <c r="Y3114" s="3">
        <v>44259</v>
      </c>
      <c r="Z3114" t="s">
        <v>110</v>
      </c>
      <c r="AA3114" t="s">
        <v>155</v>
      </c>
      <c r="AC3114" t="s">
        <v>60</v>
      </c>
      <c r="AD3114" t="s">
        <v>156</v>
      </c>
      <c r="AE3114" t="s">
        <v>176</v>
      </c>
      <c r="AF3114" t="s">
        <v>63</v>
      </c>
      <c r="AG3114" t="s">
        <v>730</v>
      </c>
      <c r="AH3114" t="s">
        <v>101</v>
      </c>
      <c r="AI3114" t="s">
        <v>5343</v>
      </c>
      <c r="AJ3114">
        <v>1</v>
      </c>
      <c r="AK3114" t="s">
        <v>5343</v>
      </c>
      <c r="AL3114">
        <v>2</v>
      </c>
      <c r="AM3114">
        <v>0</v>
      </c>
      <c r="AN3114" t="s">
        <v>61</v>
      </c>
      <c r="AT3114" s="1">
        <v>43391</v>
      </c>
      <c r="AU3114" t="s">
        <v>13719</v>
      </c>
      <c r="AW3114" t="s">
        <v>71</v>
      </c>
      <c r="AX3114" t="s">
        <v>72</v>
      </c>
    </row>
    <row r="3115" spans="1:50" hidden="1" x14ac:dyDescent="0.25">
      <c r="A3115" t="str">
        <f>INDEX('Community ID'!B:B,MATCH(M3115,'Community ID'!A:A,0))</f>
        <v>El Chorro</v>
      </c>
      <c r="B3115" t="str">
        <f>INDEX('Community ID'!$K:$K,MATCH('Environmental Data'!$N3115,'Community ID'!J:J,0))</f>
        <v>Constanza</v>
      </c>
      <c r="D3115" t="s">
        <v>9009</v>
      </c>
      <c r="G3115" t="s">
        <v>151</v>
      </c>
      <c r="L3115" t="s">
        <v>1223</v>
      </c>
      <c r="M3115" t="s">
        <v>5326</v>
      </c>
      <c r="N3115" t="s">
        <v>97</v>
      </c>
      <c r="O3115" t="s">
        <v>98</v>
      </c>
      <c r="Q3115" t="s">
        <v>9010</v>
      </c>
      <c r="R3115" t="s">
        <v>7864</v>
      </c>
      <c r="T3115" t="s">
        <v>7771</v>
      </c>
      <c r="U3115" t="s">
        <v>56</v>
      </c>
      <c r="V3115">
        <v>18.9049306399999</v>
      </c>
      <c r="W3115">
        <v>-70.748299159999902</v>
      </c>
      <c r="X3115" s="3">
        <v>44198</v>
      </c>
      <c r="Y3115" s="3">
        <v>44198</v>
      </c>
      <c r="Z3115" t="s">
        <v>58</v>
      </c>
      <c r="AA3115" t="s">
        <v>155</v>
      </c>
      <c r="AC3115" t="s">
        <v>60</v>
      </c>
      <c r="AD3115" t="s">
        <v>156</v>
      </c>
      <c r="AE3115" t="s">
        <v>176</v>
      </c>
      <c r="AF3115" t="s">
        <v>63</v>
      </c>
      <c r="AG3115" t="s">
        <v>1596</v>
      </c>
      <c r="AH3115" t="s">
        <v>101</v>
      </c>
      <c r="AI3115" t="s">
        <v>5343</v>
      </c>
      <c r="AJ3115">
        <v>1</v>
      </c>
      <c r="AK3115" t="s">
        <v>326</v>
      </c>
      <c r="AL3115">
        <v>2</v>
      </c>
      <c r="AM3115">
        <v>0</v>
      </c>
      <c r="AN3115" t="s">
        <v>61</v>
      </c>
      <c r="AT3115" s="1">
        <v>43391</v>
      </c>
      <c r="AU3115" t="s">
        <v>13720</v>
      </c>
      <c r="AW3115" t="s">
        <v>71</v>
      </c>
      <c r="AX3115" t="s">
        <v>72</v>
      </c>
    </row>
    <row r="3116" spans="1:50" hidden="1" x14ac:dyDescent="0.25">
      <c r="A3116" t="str">
        <f>INDEX('Community ID'!B:B,MATCH(M3116,'Community ID'!A:A,0))</f>
        <v>Villa Hortaliza</v>
      </c>
      <c r="B3116" t="str">
        <f>INDEX('Community ID'!$K:$K,MATCH('Environmental Data'!$N3116,'Community ID'!J:J,0))</f>
        <v>Tireo</v>
      </c>
      <c r="D3116" t="s">
        <v>9011</v>
      </c>
      <c r="F3116" t="s">
        <v>9012</v>
      </c>
      <c r="G3116" t="s">
        <v>151</v>
      </c>
      <c r="H3116" s="1">
        <v>17842</v>
      </c>
      <c r="I3116">
        <v>73</v>
      </c>
      <c r="K3116" t="s">
        <v>76</v>
      </c>
      <c r="L3116" t="s">
        <v>8535</v>
      </c>
      <c r="M3116" t="s">
        <v>8573</v>
      </c>
      <c r="N3116" t="s">
        <v>2383</v>
      </c>
      <c r="O3116" t="s">
        <v>147</v>
      </c>
      <c r="P3116">
        <v>44943556</v>
      </c>
      <c r="Q3116" t="s">
        <v>353</v>
      </c>
      <c r="R3116" t="s">
        <v>353</v>
      </c>
      <c r="S3116">
        <v>5300094082</v>
      </c>
      <c r="T3116" t="s">
        <v>1355</v>
      </c>
      <c r="U3116" t="s">
        <v>56</v>
      </c>
      <c r="V3116">
        <v>18.949054100000001</v>
      </c>
      <c r="W3116">
        <v>-70.686305200000007</v>
      </c>
      <c r="X3116" t="s">
        <v>82</v>
      </c>
      <c r="Y3116" t="s">
        <v>82</v>
      </c>
      <c r="Z3116" t="s">
        <v>58</v>
      </c>
      <c r="AA3116" t="s">
        <v>155</v>
      </c>
      <c r="AC3116" t="s">
        <v>61</v>
      </c>
      <c r="AD3116" t="s">
        <v>156</v>
      </c>
      <c r="AE3116" t="s">
        <v>157</v>
      </c>
      <c r="AF3116" t="s">
        <v>111</v>
      </c>
      <c r="AG3116" t="s">
        <v>5677</v>
      </c>
      <c r="AH3116" t="s">
        <v>64</v>
      </c>
      <c r="AI3116" t="s">
        <v>9013</v>
      </c>
      <c r="AJ3116">
        <v>1</v>
      </c>
      <c r="AK3116" t="s">
        <v>5711</v>
      </c>
      <c r="AL3116">
        <v>2</v>
      </c>
      <c r="AM3116">
        <v>0</v>
      </c>
      <c r="AN3116" t="s">
        <v>60</v>
      </c>
      <c r="AT3116" s="1">
        <v>43391</v>
      </c>
      <c r="AU3116" t="s">
        <v>13721</v>
      </c>
      <c r="AW3116" t="s">
        <v>71</v>
      </c>
      <c r="AX3116" t="s">
        <v>72</v>
      </c>
    </row>
    <row r="3117" spans="1:50" hidden="1" x14ac:dyDescent="0.25">
      <c r="A3117" t="str">
        <f>INDEX('Community ID'!B:B,MATCH(M3117,'Community ID'!A:A,0))</f>
        <v>El Chorro</v>
      </c>
      <c r="B3117" t="str">
        <f>INDEX('Community ID'!$K:$K,MATCH('Environmental Data'!$N3117,'Community ID'!J:J,0))</f>
        <v>Constanza</v>
      </c>
      <c r="D3117" t="s">
        <v>9559</v>
      </c>
      <c r="F3117" t="s">
        <v>231</v>
      </c>
      <c r="G3117" t="s">
        <v>173</v>
      </c>
      <c r="H3117" s="1">
        <v>26615</v>
      </c>
      <c r="I3117">
        <v>49</v>
      </c>
      <c r="J3117">
        <v>8499193809</v>
      </c>
      <c r="K3117" t="s">
        <v>201</v>
      </c>
      <c r="L3117" t="s">
        <v>9560</v>
      </c>
      <c r="M3117" t="s">
        <v>5326</v>
      </c>
      <c r="N3117" t="s">
        <v>97</v>
      </c>
      <c r="O3117" t="s">
        <v>98</v>
      </c>
      <c r="Q3117" t="s">
        <v>438</v>
      </c>
      <c r="R3117" t="s">
        <v>438</v>
      </c>
      <c r="S3117">
        <v>530017765</v>
      </c>
      <c r="T3117" t="s">
        <v>7771</v>
      </c>
      <c r="U3117" t="s">
        <v>56</v>
      </c>
      <c r="V3117">
        <v>18.9019228890714</v>
      </c>
      <c r="W3117">
        <v>-70.759903444043104</v>
      </c>
      <c r="X3117" t="s">
        <v>275</v>
      </c>
      <c r="Y3117" t="s">
        <v>275</v>
      </c>
      <c r="Z3117" t="s">
        <v>110</v>
      </c>
      <c r="AA3117" t="s">
        <v>155</v>
      </c>
      <c r="AC3117" t="s">
        <v>60</v>
      </c>
      <c r="AD3117" t="s">
        <v>156</v>
      </c>
      <c r="AE3117" t="s">
        <v>176</v>
      </c>
      <c r="AF3117" t="s">
        <v>63</v>
      </c>
      <c r="AG3117" t="s">
        <v>1596</v>
      </c>
      <c r="AH3117" t="s">
        <v>101</v>
      </c>
      <c r="AI3117" t="s">
        <v>8397</v>
      </c>
      <c r="AJ3117">
        <v>1</v>
      </c>
      <c r="AK3117" t="s">
        <v>326</v>
      </c>
      <c r="AL3117">
        <v>2</v>
      </c>
      <c r="AM3117">
        <v>0</v>
      </c>
      <c r="AN3117" t="s">
        <v>61</v>
      </c>
      <c r="AT3117" s="1">
        <v>43391</v>
      </c>
      <c r="AU3117" t="s">
        <v>13722</v>
      </c>
      <c r="AW3117" t="s">
        <v>71</v>
      </c>
      <c r="AX3117" t="s">
        <v>72</v>
      </c>
    </row>
    <row r="3118" spans="1:50" hidden="1" x14ac:dyDescent="0.25">
      <c r="A3118" t="str">
        <f>INDEX('Community ID'!B:B,MATCH(M3118,'Community ID'!A:A,0))</f>
        <v>El Chorro</v>
      </c>
      <c r="B3118" t="str">
        <f>INDEX('Community ID'!$K:$K,MATCH('Environmental Data'!$N3118,'Community ID'!J:J,0))</f>
        <v>Constanza</v>
      </c>
      <c r="D3118" t="s">
        <v>9559</v>
      </c>
      <c r="F3118" t="s">
        <v>231</v>
      </c>
      <c r="G3118" t="s">
        <v>173</v>
      </c>
      <c r="H3118" s="1">
        <v>26615</v>
      </c>
      <c r="I3118">
        <v>49</v>
      </c>
      <c r="J3118">
        <v>8499193809</v>
      </c>
      <c r="K3118" t="s">
        <v>201</v>
      </c>
      <c r="L3118" t="s">
        <v>9560</v>
      </c>
      <c r="M3118" t="s">
        <v>5326</v>
      </c>
      <c r="N3118" t="s">
        <v>97</v>
      </c>
      <c r="O3118" t="s">
        <v>98</v>
      </c>
      <c r="Q3118" t="s">
        <v>438</v>
      </c>
      <c r="R3118" t="s">
        <v>438</v>
      </c>
      <c r="S3118">
        <v>530017765</v>
      </c>
      <c r="T3118" t="s">
        <v>7771</v>
      </c>
      <c r="U3118" t="s">
        <v>56</v>
      </c>
      <c r="V3118">
        <v>18.9019228890714</v>
      </c>
      <c r="W3118">
        <v>-70.759903444043104</v>
      </c>
      <c r="X3118" t="s">
        <v>275</v>
      </c>
      <c r="Y3118" t="s">
        <v>275</v>
      </c>
      <c r="Z3118" t="s">
        <v>110</v>
      </c>
      <c r="AA3118" t="s">
        <v>155</v>
      </c>
      <c r="AC3118" t="s">
        <v>60</v>
      </c>
      <c r="AD3118" t="s">
        <v>156</v>
      </c>
      <c r="AE3118" t="s">
        <v>176</v>
      </c>
      <c r="AF3118" t="s">
        <v>63</v>
      </c>
      <c r="AG3118" t="s">
        <v>1596</v>
      </c>
      <c r="AH3118" t="s">
        <v>101</v>
      </c>
      <c r="AI3118" t="s">
        <v>8397</v>
      </c>
      <c r="AJ3118">
        <v>1</v>
      </c>
      <c r="AK3118" t="s">
        <v>326</v>
      </c>
      <c r="AL3118">
        <v>2</v>
      </c>
      <c r="AM3118">
        <v>1</v>
      </c>
      <c r="AN3118" t="s">
        <v>61</v>
      </c>
      <c r="AT3118" s="1">
        <v>43391</v>
      </c>
      <c r="AU3118" t="s">
        <v>13723</v>
      </c>
      <c r="AW3118" t="s">
        <v>71</v>
      </c>
      <c r="AX3118" t="s">
        <v>72</v>
      </c>
    </row>
    <row r="3119" spans="1:50" hidden="1" x14ac:dyDescent="0.25">
      <c r="A3119" t="str">
        <f>INDEX('Community ID'!B:B,MATCH(M3119,'Community ID'!A:A,0))</f>
        <v>Villa Hortaliza</v>
      </c>
      <c r="B3119" t="str">
        <f>INDEX('Community ID'!$K:$K,MATCH('Environmental Data'!$N3119,'Community ID'!J:J,0))</f>
        <v>Tireo</v>
      </c>
      <c r="D3119" t="s">
        <v>9014</v>
      </c>
      <c r="F3119" t="s">
        <v>9015</v>
      </c>
      <c r="G3119" t="s">
        <v>173</v>
      </c>
      <c r="J3119">
        <v>8292145581</v>
      </c>
      <c r="K3119" t="s">
        <v>76</v>
      </c>
      <c r="L3119" t="s">
        <v>127</v>
      </c>
      <c r="M3119" t="s">
        <v>8573</v>
      </c>
      <c r="N3119" t="s">
        <v>2383</v>
      </c>
      <c r="O3119" t="s">
        <v>98</v>
      </c>
      <c r="P3119">
        <v>42529866</v>
      </c>
      <c r="Q3119" t="s">
        <v>99</v>
      </c>
      <c r="R3119" t="s">
        <v>134</v>
      </c>
      <c r="T3119" t="s">
        <v>1355</v>
      </c>
      <c r="U3119" t="s">
        <v>56</v>
      </c>
      <c r="V3119">
        <v>18.949054100000001</v>
      </c>
      <c r="W3119">
        <v>-70.686305200000007</v>
      </c>
      <c r="X3119" t="s">
        <v>82</v>
      </c>
      <c r="Y3119" t="s">
        <v>82</v>
      </c>
      <c r="Z3119" t="s">
        <v>58</v>
      </c>
      <c r="AA3119" t="s">
        <v>155</v>
      </c>
      <c r="AC3119" t="s">
        <v>61</v>
      </c>
      <c r="AD3119" t="s">
        <v>156</v>
      </c>
      <c r="AE3119" t="s">
        <v>157</v>
      </c>
      <c r="AF3119" t="s">
        <v>111</v>
      </c>
      <c r="AG3119" t="s">
        <v>9016</v>
      </c>
      <c r="AH3119" t="s">
        <v>64</v>
      </c>
      <c r="AI3119" t="s">
        <v>9017</v>
      </c>
      <c r="AJ3119">
        <v>1</v>
      </c>
      <c r="AK3119" t="s">
        <v>5711</v>
      </c>
      <c r="AL3119">
        <v>2</v>
      </c>
      <c r="AM3119">
        <v>0</v>
      </c>
      <c r="AN3119" t="s">
        <v>60</v>
      </c>
      <c r="AT3119" s="1">
        <v>43391</v>
      </c>
      <c r="AU3119" t="s">
        <v>13724</v>
      </c>
      <c r="AW3119" t="s">
        <v>71</v>
      </c>
      <c r="AX3119" t="s">
        <v>72</v>
      </c>
    </row>
    <row r="3120" spans="1:50" hidden="1" x14ac:dyDescent="0.25">
      <c r="A3120" t="str">
        <f>INDEX('Community ID'!B:B,MATCH(M3120,'Community ID'!A:A,0))</f>
        <v>Villa Hortaliza</v>
      </c>
      <c r="B3120" t="str">
        <f>INDEX('Community ID'!$K:$K,MATCH('Environmental Data'!$N3120,'Community ID'!J:J,0))</f>
        <v>Tireo</v>
      </c>
      <c r="D3120" t="s">
        <v>9018</v>
      </c>
      <c r="G3120" t="s">
        <v>173</v>
      </c>
      <c r="H3120" s="1">
        <v>30805</v>
      </c>
      <c r="I3120">
        <v>37</v>
      </c>
      <c r="J3120">
        <v>8093613451</v>
      </c>
      <c r="K3120" t="s">
        <v>201</v>
      </c>
      <c r="L3120" t="s">
        <v>127</v>
      </c>
      <c r="M3120" t="s">
        <v>8573</v>
      </c>
      <c r="N3120" t="s">
        <v>2383</v>
      </c>
      <c r="O3120" t="s">
        <v>98</v>
      </c>
      <c r="Q3120" t="s">
        <v>99</v>
      </c>
      <c r="R3120" t="s">
        <v>134</v>
      </c>
      <c r="S3120">
        <v>5300419811</v>
      </c>
      <c r="T3120" t="s">
        <v>1355</v>
      </c>
      <c r="U3120" t="s">
        <v>56</v>
      </c>
      <c r="V3120">
        <v>18.949054100000001</v>
      </c>
      <c r="W3120">
        <v>-70.686305200000007</v>
      </c>
      <c r="X3120" t="s">
        <v>82</v>
      </c>
      <c r="Y3120" s="3">
        <v>44198</v>
      </c>
      <c r="Z3120" t="s">
        <v>58</v>
      </c>
      <c r="AA3120" t="s">
        <v>155</v>
      </c>
      <c r="AC3120" t="s">
        <v>60</v>
      </c>
      <c r="AD3120" t="s">
        <v>156</v>
      </c>
      <c r="AE3120" t="s">
        <v>157</v>
      </c>
      <c r="AF3120" t="s">
        <v>63</v>
      </c>
      <c r="AG3120" t="s">
        <v>5677</v>
      </c>
      <c r="AH3120" t="s">
        <v>8574</v>
      </c>
      <c r="AI3120" t="s">
        <v>9019</v>
      </c>
      <c r="AJ3120">
        <v>1</v>
      </c>
      <c r="AK3120" t="s">
        <v>5711</v>
      </c>
      <c r="AL3120">
        <v>6</v>
      </c>
      <c r="AM3120">
        <v>1</v>
      </c>
      <c r="AN3120" t="s">
        <v>60</v>
      </c>
      <c r="AT3120" s="1">
        <v>43391</v>
      </c>
      <c r="AU3120" t="s">
        <v>13725</v>
      </c>
      <c r="AW3120" t="s">
        <v>71</v>
      </c>
      <c r="AX3120" t="s">
        <v>72</v>
      </c>
    </row>
    <row r="3121" spans="1:50" hidden="1" x14ac:dyDescent="0.25">
      <c r="A3121" t="str">
        <f>INDEX('Community ID'!B:B,MATCH(M3121,'Community ID'!A:A,0))</f>
        <v>Villa Hortaliza</v>
      </c>
      <c r="B3121" t="str">
        <f>INDEX('Community ID'!$K:$K,MATCH('Environmental Data'!$N3121,'Community ID'!J:J,0))</f>
        <v>Tireo</v>
      </c>
      <c r="D3121" t="s">
        <v>9020</v>
      </c>
      <c r="G3121" t="s">
        <v>173</v>
      </c>
      <c r="H3121" s="1">
        <v>31178</v>
      </c>
      <c r="I3121">
        <v>36</v>
      </c>
      <c r="J3121">
        <v>8099236551</v>
      </c>
      <c r="K3121" t="s">
        <v>117</v>
      </c>
      <c r="L3121" t="s">
        <v>9021</v>
      </c>
      <c r="M3121" t="s">
        <v>8573</v>
      </c>
      <c r="N3121" t="s">
        <v>2383</v>
      </c>
      <c r="O3121" t="s">
        <v>98</v>
      </c>
      <c r="Q3121" t="s">
        <v>353</v>
      </c>
      <c r="R3121" t="s">
        <v>353</v>
      </c>
      <c r="S3121">
        <v>5300377297</v>
      </c>
      <c r="T3121" t="s">
        <v>1355</v>
      </c>
      <c r="U3121" t="s">
        <v>56</v>
      </c>
      <c r="V3121">
        <v>18.949054100000001</v>
      </c>
      <c r="W3121">
        <v>-70.686305200000007</v>
      </c>
      <c r="X3121" t="s">
        <v>82</v>
      </c>
      <c r="Y3121" s="3">
        <v>44326</v>
      </c>
      <c r="Z3121" t="s">
        <v>58</v>
      </c>
      <c r="AA3121" t="s">
        <v>155</v>
      </c>
      <c r="AC3121" t="s">
        <v>60</v>
      </c>
      <c r="AD3121" t="s">
        <v>156</v>
      </c>
      <c r="AE3121" t="s">
        <v>157</v>
      </c>
      <c r="AF3121" t="s">
        <v>63</v>
      </c>
      <c r="AG3121" t="s">
        <v>959</v>
      </c>
      <c r="AH3121" t="s">
        <v>5504</v>
      </c>
      <c r="AI3121" t="s">
        <v>9022</v>
      </c>
      <c r="AJ3121">
        <v>1</v>
      </c>
      <c r="AK3121" t="s">
        <v>5711</v>
      </c>
      <c r="AL3121">
        <v>4</v>
      </c>
      <c r="AM3121">
        <v>1</v>
      </c>
      <c r="AN3121" t="s">
        <v>60</v>
      </c>
      <c r="AT3121" s="1">
        <v>43391</v>
      </c>
      <c r="AU3121" t="s">
        <v>13726</v>
      </c>
      <c r="AW3121" t="s">
        <v>71</v>
      </c>
      <c r="AX3121" t="s">
        <v>72</v>
      </c>
    </row>
    <row r="3122" spans="1:50" hidden="1" x14ac:dyDescent="0.25">
      <c r="A3122" t="str">
        <f>INDEX('Community ID'!B:B,MATCH(M3122,'Community ID'!A:A,0))</f>
        <v>Barrio Las Flores</v>
      </c>
      <c r="B3122" t="str">
        <f>INDEX('Community ID'!$K:$K,MATCH('Environmental Data'!$N3122,'Community ID'!J:J,0))</f>
        <v>Constanza</v>
      </c>
      <c r="D3122" t="s">
        <v>9023</v>
      </c>
      <c r="F3122" t="s">
        <v>3850</v>
      </c>
      <c r="G3122" t="s">
        <v>173</v>
      </c>
      <c r="H3122" s="1">
        <v>28511</v>
      </c>
      <c r="I3122">
        <v>43</v>
      </c>
      <c r="J3122">
        <v>8094176812</v>
      </c>
      <c r="K3122" t="s">
        <v>117</v>
      </c>
      <c r="L3122" t="s">
        <v>3290</v>
      </c>
      <c r="M3122" t="s">
        <v>3020</v>
      </c>
      <c r="N3122" t="s">
        <v>97</v>
      </c>
      <c r="O3122" t="s">
        <v>98</v>
      </c>
      <c r="T3122" t="s">
        <v>6658</v>
      </c>
      <c r="U3122" t="s">
        <v>56</v>
      </c>
      <c r="V3122">
        <v>18.913071899999998</v>
      </c>
      <c r="W3122">
        <v>-70.745652300000003</v>
      </c>
      <c r="Z3122" t="s">
        <v>83</v>
      </c>
      <c r="AA3122" t="s">
        <v>155</v>
      </c>
      <c r="AC3122" t="s">
        <v>60</v>
      </c>
      <c r="AD3122" t="s">
        <v>156</v>
      </c>
      <c r="AE3122" t="s">
        <v>157</v>
      </c>
      <c r="AF3122" t="s">
        <v>111</v>
      </c>
      <c r="AG3122" t="s">
        <v>135</v>
      </c>
      <c r="AI3122" t="s">
        <v>6149</v>
      </c>
      <c r="AJ3122">
        <v>0</v>
      </c>
      <c r="AK3122" t="s">
        <v>9024</v>
      </c>
      <c r="AT3122" s="1">
        <v>43389</v>
      </c>
      <c r="AU3122" t="s">
        <v>13727</v>
      </c>
      <c r="AW3122" t="s">
        <v>71</v>
      </c>
      <c r="AX3122" t="s">
        <v>72</v>
      </c>
    </row>
    <row r="3123" spans="1:50" hidden="1" x14ac:dyDescent="0.25">
      <c r="A3123" t="str">
        <f>INDEX('Community ID'!B:B,MATCH(M3123,'Community ID'!A:A,0))</f>
        <v>Barrio Las Flores</v>
      </c>
      <c r="B3123" t="str">
        <f>INDEX('Community ID'!$K:$K,MATCH('Environmental Data'!$N3123,'Community ID'!J:J,0))</f>
        <v>Constanza</v>
      </c>
      <c r="D3123" t="s">
        <v>9025</v>
      </c>
      <c r="G3123" t="s">
        <v>173</v>
      </c>
      <c r="H3123" s="1">
        <v>15439</v>
      </c>
      <c r="I3123">
        <v>79</v>
      </c>
      <c r="K3123" t="s">
        <v>76</v>
      </c>
      <c r="L3123" t="s">
        <v>127</v>
      </c>
      <c r="M3123" t="s">
        <v>3020</v>
      </c>
      <c r="N3123" t="s">
        <v>97</v>
      </c>
      <c r="O3123" t="s">
        <v>98</v>
      </c>
      <c r="P3123">
        <v>44062074</v>
      </c>
      <c r="Q3123" t="s">
        <v>134</v>
      </c>
      <c r="R3123" t="s">
        <v>134</v>
      </c>
      <c r="S3123">
        <v>5300197026</v>
      </c>
      <c r="T3123" t="s">
        <v>1355</v>
      </c>
      <c r="U3123" t="s">
        <v>56</v>
      </c>
      <c r="V3123">
        <v>19.2964862</v>
      </c>
      <c r="W3123">
        <v>-70.251063700000003</v>
      </c>
      <c r="X3123" t="s">
        <v>82</v>
      </c>
      <c r="Y3123" t="s">
        <v>82</v>
      </c>
      <c r="Z3123" t="s">
        <v>83</v>
      </c>
      <c r="AA3123" t="s">
        <v>155</v>
      </c>
      <c r="AC3123" t="s">
        <v>60</v>
      </c>
      <c r="AD3123" t="s">
        <v>156</v>
      </c>
      <c r="AE3123" t="s">
        <v>157</v>
      </c>
      <c r="AF3123" t="s">
        <v>63</v>
      </c>
      <c r="AG3123" t="s">
        <v>9026</v>
      </c>
      <c r="AH3123" t="s">
        <v>7111</v>
      </c>
      <c r="AI3123" t="s">
        <v>6149</v>
      </c>
      <c r="AJ3123">
        <v>2</v>
      </c>
      <c r="AK3123" t="s">
        <v>5711</v>
      </c>
      <c r="AL3123">
        <v>3</v>
      </c>
      <c r="AM3123">
        <v>0</v>
      </c>
      <c r="AN3123" t="s">
        <v>60</v>
      </c>
      <c r="AT3123" s="1">
        <v>43389</v>
      </c>
      <c r="AU3123" t="s">
        <v>13728</v>
      </c>
      <c r="AW3123" t="s">
        <v>71</v>
      </c>
      <c r="AX3123" t="s">
        <v>72</v>
      </c>
    </row>
    <row r="3124" spans="1:50" hidden="1" x14ac:dyDescent="0.25">
      <c r="A3124" t="str">
        <f>INDEX('Community ID'!B:B,MATCH(M3124,'Community ID'!A:A,0))</f>
        <v>Barrio Las Flores</v>
      </c>
      <c r="B3124" t="str">
        <f>INDEX('Community ID'!$K:$K,MATCH('Environmental Data'!$N3124,'Community ID'!J:J,0))</f>
        <v>Constanza</v>
      </c>
      <c r="D3124" t="s">
        <v>9027</v>
      </c>
      <c r="F3124" t="s">
        <v>1969</v>
      </c>
      <c r="G3124" t="s">
        <v>173</v>
      </c>
      <c r="H3124" s="1">
        <v>28298</v>
      </c>
      <c r="I3124">
        <v>44</v>
      </c>
      <c r="J3124">
        <v>8092282776</v>
      </c>
      <c r="K3124" t="s">
        <v>117</v>
      </c>
      <c r="L3124" t="s">
        <v>127</v>
      </c>
      <c r="M3124" t="s">
        <v>3020</v>
      </c>
      <c r="N3124" t="s">
        <v>97</v>
      </c>
      <c r="O3124" t="s">
        <v>53</v>
      </c>
      <c r="P3124">
        <v>43359691</v>
      </c>
      <c r="Q3124" t="s">
        <v>2628</v>
      </c>
      <c r="T3124" t="s">
        <v>6658</v>
      </c>
      <c r="U3124" t="s">
        <v>56</v>
      </c>
      <c r="V3124">
        <v>18.913062400000001</v>
      </c>
      <c r="W3124">
        <v>-70.745540099999999</v>
      </c>
      <c r="X3124" t="s">
        <v>82</v>
      </c>
      <c r="Y3124" s="3">
        <v>44326</v>
      </c>
      <c r="Z3124" t="s">
        <v>83</v>
      </c>
      <c r="AA3124" t="s">
        <v>155</v>
      </c>
      <c r="AC3124" t="s">
        <v>60</v>
      </c>
      <c r="AD3124" t="s">
        <v>156</v>
      </c>
      <c r="AE3124" t="s">
        <v>157</v>
      </c>
      <c r="AF3124" t="s">
        <v>63</v>
      </c>
      <c r="AG3124" t="s">
        <v>135</v>
      </c>
      <c r="AH3124" t="s">
        <v>135</v>
      </c>
      <c r="AI3124" t="s">
        <v>6149</v>
      </c>
      <c r="AJ3124">
        <v>2</v>
      </c>
      <c r="AK3124" t="s">
        <v>66</v>
      </c>
      <c r="AT3124" s="1">
        <v>43389</v>
      </c>
      <c r="AU3124" t="s">
        <v>13729</v>
      </c>
      <c r="AW3124" t="s">
        <v>71</v>
      </c>
      <c r="AX3124" t="s">
        <v>72</v>
      </c>
    </row>
    <row r="3125" spans="1:50" hidden="1" x14ac:dyDescent="0.25">
      <c r="A3125" t="str">
        <f>INDEX('Community ID'!B:B,MATCH(M3125,'Community ID'!A:A,0))</f>
        <v>Barrio Las Flores</v>
      </c>
      <c r="B3125" t="str">
        <f>INDEX('Community ID'!$K:$K,MATCH('Environmental Data'!$N3125,'Community ID'!J:J,0))</f>
        <v>Constanza</v>
      </c>
      <c r="D3125" t="s">
        <v>9028</v>
      </c>
      <c r="F3125" t="s">
        <v>1024</v>
      </c>
      <c r="G3125" t="s">
        <v>151</v>
      </c>
      <c r="H3125" s="1">
        <v>18291</v>
      </c>
      <c r="I3125">
        <v>71</v>
      </c>
      <c r="J3125">
        <v>8094861981</v>
      </c>
      <c r="K3125" t="s">
        <v>76</v>
      </c>
      <c r="L3125" t="s">
        <v>9029</v>
      </c>
      <c r="M3125" t="s">
        <v>3020</v>
      </c>
      <c r="N3125" t="s">
        <v>97</v>
      </c>
      <c r="O3125" t="s">
        <v>98</v>
      </c>
      <c r="Q3125" t="s">
        <v>134</v>
      </c>
      <c r="R3125" t="s">
        <v>134</v>
      </c>
      <c r="S3125">
        <v>5300199899</v>
      </c>
      <c r="T3125" t="s">
        <v>1355</v>
      </c>
      <c r="U3125" t="s">
        <v>56</v>
      </c>
      <c r="V3125">
        <v>19.2964862</v>
      </c>
      <c r="W3125">
        <v>-70.251063700000003</v>
      </c>
      <c r="X3125" t="s">
        <v>82</v>
      </c>
      <c r="Y3125" t="s">
        <v>82</v>
      </c>
      <c r="Z3125" t="s">
        <v>83</v>
      </c>
      <c r="AA3125" t="s">
        <v>155</v>
      </c>
      <c r="AC3125" t="s">
        <v>60</v>
      </c>
      <c r="AD3125" t="s">
        <v>156</v>
      </c>
      <c r="AE3125" t="s">
        <v>157</v>
      </c>
      <c r="AF3125" t="s">
        <v>111</v>
      </c>
      <c r="AG3125" t="s">
        <v>64</v>
      </c>
      <c r="AH3125" t="s">
        <v>64</v>
      </c>
      <c r="AI3125" t="s">
        <v>6149</v>
      </c>
      <c r="AJ3125">
        <v>2</v>
      </c>
      <c r="AK3125" t="s">
        <v>5711</v>
      </c>
      <c r="AL3125">
        <v>3</v>
      </c>
      <c r="AM3125">
        <v>0</v>
      </c>
      <c r="AN3125" t="s">
        <v>60</v>
      </c>
      <c r="AT3125" s="1">
        <v>43389</v>
      </c>
      <c r="AU3125" t="s">
        <v>13730</v>
      </c>
      <c r="AW3125" t="s">
        <v>71</v>
      </c>
      <c r="AX3125" t="s">
        <v>72</v>
      </c>
    </row>
    <row r="3126" spans="1:50" hidden="1" x14ac:dyDescent="0.25">
      <c r="A3126" t="str">
        <f>INDEX('Community ID'!B:B,MATCH(M3126,'Community ID'!A:A,0))</f>
        <v>Barrio Las Flores</v>
      </c>
      <c r="B3126" t="str">
        <f>INDEX('Community ID'!$K:$K,MATCH('Environmental Data'!$N3126,'Community ID'!J:J,0))</f>
        <v>Constanza</v>
      </c>
      <c r="D3126" t="s">
        <v>9030</v>
      </c>
      <c r="F3126" t="s">
        <v>9032</v>
      </c>
      <c r="G3126" t="s">
        <v>151</v>
      </c>
      <c r="H3126" s="1">
        <v>34372</v>
      </c>
      <c r="I3126">
        <v>27</v>
      </c>
      <c r="J3126">
        <v>8294961393</v>
      </c>
      <c r="K3126" t="s">
        <v>201</v>
      </c>
      <c r="L3126" t="s">
        <v>118</v>
      </c>
      <c r="M3126" t="s">
        <v>9033</v>
      </c>
      <c r="N3126" t="s">
        <v>3026</v>
      </c>
      <c r="O3126" t="s">
        <v>98</v>
      </c>
      <c r="T3126" t="s">
        <v>6658</v>
      </c>
      <c r="U3126" t="s">
        <v>56</v>
      </c>
      <c r="V3126">
        <v>18.913330899999998</v>
      </c>
      <c r="W3126">
        <v>-70.745512899999994</v>
      </c>
      <c r="X3126" s="3">
        <v>44198</v>
      </c>
      <c r="Y3126" s="3">
        <v>44198</v>
      </c>
      <c r="Z3126" t="s">
        <v>83</v>
      </c>
      <c r="AA3126" t="s">
        <v>155</v>
      </c>
      <c r="AC3126" t="s">
        <v>60</v>
      </c>
      <c r="AD3126" t="s">
        <v>156</v>
      </c>
      <c r="AE3126" t="s">
        <v>157</v>
      </c>
      <c r="AF3126" t="s">
        <v>111</v>
      </c>
      <c r="AG3126" t="s">
        <v>135</v>
      </c>
      <c r="AI3126" t="s">
        <v>6149</v>
      </c>
      <c r="AJ3126">
        <v>2</v>
      </c>
      <c r="AK3126" t="s">
        <v>66</v>
      </c>
      <c r="AT3126" s="1">
        <v>43389</v>
      </c>
      <c r="AU3126" t="s">
        <v>13731</v>
      </c>
      <c r="AW3126" t="s">
        <v>71</v>
      </c>
      <c r="AX3126" t="s">
        <v>72</v>
      </c>
    </row>
    <row r="3127" spans="1:50" hidden="1" x14ac:dyDescent="0.25">
      <c r="A3127" t="str">
        <f>INDEX('Community ID'!B:B,MATCH(M3127,'Community ID'!A:A,0))</f>
        <v>Barrio Las Flores</v>
      </c>
      <c r="B3127" t="str">
        <f>INDEX('Community ID'!$K:$K,MATCH('Environmental Data'!$N3127,'Community ID'!J:J,0))</f>
        <v>Constanza</v>
      </c>
      <c r="D3127" t="s">
        <v>9034</v>
      </c>
      <c r="G3127" t="s">
        <v>151</v>
      </c>
      <c r="H3127" s="1">
        <v>32759</v>
      </c>
      <c r="I3127">
        <v>32</v>
      </c>
      <c r="J3127">
        <v>8298727624</v>
      </c>
      <c r="K3127" t="s">
        <v>132</v>
      </c>
      <c r="L3127" t="s">
        <v>2825</v>
      </c>
      <c r="M3127" t="s">
        <v>3020</v>
      </c>
      <c r="N3127" t="s">
        <v>97</v>
      </c>
      <c r="O3127" t="s">
        <v>98</v>
      </c>
      <c r="S3127">
        <v>5300423117</v>
      </c>
      <c r="T3127" t="s">
        <v>1355</v>
      </c>
      <c r="U3127" t="s">
        <v>56</v>
      </c>
      <c r="V3127">
        <v>18.912754899999999</v>
      </c>
      <c r="W3127">
        <v>-70.747883700000003</v>
      </c>
      <c r="X3127" t="s">
        <v>82</v>
      </c>
      <c r="Y3127" t="s">
        <v>82</v>
      </c>
      <c r="Z3127" t="s">
        <v>83</v>
      </c>
      <c r="AA3127" t="s">
        <v>155</v>
      </c>
      <c r="AC3127" t="s">
        <v>60</v>
      </c>
      <c r="AD3127" t="s">
        <v>156</v>
      </c>
      <c r="AE3127" t="s">
        <v>176</v>
      </c>
      <c r="AF3127" t="s">
        <v>111</v>
      </c>
      <c r="AG3127" t="s">
        <v>64</v>
      </c>
      <c r="AH3127" t="s">
        <v>7111</v>
      </c>
      <c r="AI3127" t="s">
        <v>1122</v>
      </c>
      <c r="AJ3127">
        <v>2</v>
      </c>
      <c r="AK3127" t="s">
        <v>5711</v>
      </c>
      <c r="AL3127">
        <v>4</v>
      </c>
      <c r="AM3127">
        <v>0</v>
      </c>
      <c r="AN3127" t="s">
        <v>60</v>
      </c>
      <c r="AT3127" s="1">
        <v>43389</v>
      </c>
      <c r="AU3127" t="s">
        <v>13732</v>
      </c>
      <c r="AW3127" t="s">
        <v>71</v>
      </c>
      <c r="AX3127" t="s">
        <v>72</v>
      </c>
    </row>
    <row r="3128" spans="1:50" hidden="1" x14ac:dyDescent="0.25">
      <c r="A3128" t="str">
        <f>INDEX('Community ID'!B:B,MATCH(M3128,'Community ID'!A:A,0))</f>
        <v>Barrio Las Flores</v>
      </c>
      <c r="B3128" t="str">
        <f>INDEX('Community ID'!$K:$K,MATCH('Environmental Data'!$N3128,'Community ID'!J:J,0))</f>
        <v>Constanza</v>
      </c>
      <c r="D3128" t="s">
        <v>9035</v>
      </c>
      <c r="F3128" t="s">
        <v>9036</v>
      </c>
      <c r="G3128" t="s">
        <v>173</v>
      </c>
      <c r="H3128" s="1">
        <v>23140</v>
      </c>
      <c r="I3128">
        <v>58</v>
      </c>
      <c r="J3128">
        <v>8093653470</v>
      </c>
      <c r="K3128" t="s">
        <v>49</v>
      </c>
      <c r="L3128" t="s">
        <v>127</v>
      </c>
      <c r="M3128" t="s">
        <v>9037</v>
      </c>
      <c r="N3128" t="s">
        <v>97</v>
      </c>
      <c r="O3128" t="s">
        <v>98</v>
      </c>
      <c r="Q3128" t="s">
        <v>134</v>
      </c>
      <c r="T3128" t="s">
        <v>6658</v>
      </c>
      <c r="U3128" t="s">
        <v>56</v>
      </c>
      <c r="V3128">
        <v>18.9132721</v>
      </c>
      <c r="W3128">
        <v>-70.745604</v>
      </c>
      <c r="X3128" t="s">
        <v>82</v>
      </c>
      <c r="Y3128" t="s">
        <v>82</v>
      </c>
      <c r="Z3128" t="s">
        <v>83</v>
      </c>
      <c r="AA3128" t="s">
        <v>155</v>
      </c>
      <c r="AC3128" t="s">
        <v>60</v>
      </c>
      <c r="AD3128" t="s">
        <v>156</v>
      </c>
      <c r="AE3128" t="s">
        <v>157</v>
      </c>
      <c r="AF3128" t="s">
        <v>63</v>
      </c>
      <c r="AG3128" t="s">
        <v>135</v>
      </c>
      <c r="AH3128" t="s">
        <v>5504</v>
      </c>
      <c r="AI3128" t="s">
        <v>8762</v>
      </c>
      <c r="AJ3128">
        <v>2</v>
      </c>
      <c r="AK3128" t="s">
        <v>66</v>
      </c>
      <c r="AT3128" s="1">
        <v>43389</v>
      </c>
      <c r="AU3128" t="s">
        <v>13733</v>
      </c>
      <c r="AW3128" t="s">
        <v>71</v>
      </c>
      <c r="AX3128" t="s">
        <v>72</v>
      </c>
    </row>
    <row r="3129" spans="1:50" hidden="1" x14ac:dyDescent="0.25">
      <c r="A3129" t="str">
        <f>INDEX('Community ID'!B:B,MATCH(M3129,'Community ID'!A:A,0))</f>
        <v>Barrio Las Flores</v>
      </c>
      <c r="B3129" t="str">
        <f>INDEX('Community ID'!$K:$K,MATCH('Environmental Data'!$N3129,'Community ID'!J:J,0))</f>
        <v>Constanza</v>
      </c>
      <c r="D3129" t="s">
        <v>9038</v>
      </c>
      <c r="F3129" t="s">
        <v>3003</v>
      </c>
      <c r="G3129" t="s">
        <v>151</v>
      </c>
      <c r="H3129" s="1">
        <v>22421</v>
      </c>
      <c r="I3129">
        <v>60</v>
      </c>
      <c r="J3129">
        <v>8295602996</v>
      </c>
      <c r="K3129" t="s">
        <v>49</v>
      </c>
      <c r="L3129" t="s">
        <v>860</v>
      </c>
      <c r="M3129" t="s">
        <v>9037</v>
      </c>
      <c r="N3129" t="s">
        <v>3026</v>
      </c>
      <c r="O3129" t="s">
        <v>98</v>
      </c>
      <c r="P3129">
        <v>44049721</v>
      </c>
      <c r="Q3129" t="s">
        <v>134</v>
      </c>
      <c r="T3129" t="s">
        <v>6658</v>
      </c>
      <c r="U3129" t="s">
        <v>56</v>
      </c>
      <c r="V3129">
        <v>18.912999200000002</v>
      </c>
      <c r="W3129">
        <v>-70.745002099999994</v>
      </c>
      <c r="X3129" t="s">
        <v>82</v>
      </c>
      <c r="Y3129" t="s">
        <v>275</v>
      </c>
      <c r="Z3129" t="s">
        <v>83</v>
      </c>
      <c r="AA3129" t="s">
        <v>84</v>
      </c>
      <c r="AC3129" t="s">
        <v>60</v>
      </c>
      <c r="AD3129" t="s">
        <v>156</v>
      </c>
      <c r="AE3129" t="s">
        <v>157</v>
      </c>
      <c r="AF3129" t="s">
        <v>111</v>
      </c>
      <c r="AG3129" t="s">
        <v>1052</v>
      </c>
      <c r="AH3129" t="s">
        <v>9039</v>
      </c>
      <c r="AI3129" t="s">
        <v>1122</v>
      </c>
      <c r="AJ3129">
        <v>2</v>
      </c>
      <c r="AK3129" t="s">
        <v>66</v>
      </c>
      <c r="AT3129" s="1">
        <v>43389</v>
      </c>
      <c r="AU3129" t="s">
        <v>13734</v>
      </c>
      <c r="AW3129" t="s">
        <v>71</v>
      </c>
      <c r="AX3129" t="s">
        <v>72</v>
      </c>
    </row>
    <row r="3130" spans="1:50" hidden="1" x14ac:dyDescent="0.25">
      <c r="A3130" t="str">
        <f>INDEX('Community ID'!B:B,MATCH(M3130,'Community ID'!A:A,0))</f>
        <v>Barrio Las Flores</v>
      </c>
      <c r="B3130" t="str">
        <f>INDEX('Community ID'!$K:$K,MATCH('Environmental Data'!$N3130,'Community ID'!J:J,0))</f>
        <v>Constanza</v>
      </c>
      <c r="D3130" t="s">
        <v>9040</v>
      </c>
      <c r="G3130" t="s">
        <v>173</v>
      </c>
      <c r="H3130" s="1">
        <v>43247</v>
      </c>
      <c r="I3130">
        <v>3</v>
      </c>
      <c r="K3130" t="s">
        <v>76</v>
      </c>
      <c r="L3130" t="s">
        <v>127</v>
      </c>
      <c r="M3130" t="s">
        <v>3020</v>
      </c>
      <c r="N3130" t="s">
        <v>97</v>
      </c>
      <c r="O3130" t="s">
        <v>98</v>
      </c>
      <c r="P3130">
        <v>45227856</v>
      </c>
      <c r="Q3130" t="s">
        <v>99</v>
      </c>
      <c r="R3130" t="s">
        <v>134</v>
      </c>
      <c r="S3130">
        <v>5300030060</v>
      </c>
      <c r="T3130" t="s">
        <v>1355</v>
      </c>
      <c r="U3130" t="s">
        <v>56</v>
      </c>
      <c r="V3130">
        <v>19.2964862</v>
      </c>
      <c r="W3130">
        <v>-70.251063700000003</v>
      </c>
      <c r="X3130" t="s">
        <v>82</v>
      </c>
      <c r="Y3130" t="s">
        <v>82</v>
      </c>
      <c r="Z3130" t="s">
        <v>83</v>
      </c>
      <c r="AA3130" t="s">
        <v>155</v>
      </c>
      <c r="AC3130" t="s">
        <v>60</v>
      </c>
      <c r="AD3130" t="s">
        <v>156</v>
      </c>
      <c r="AE3130" t="s">
        <v>176</v>
      </c>
      <c r="AF3130" t="s">
        <v>111</v>
      </c>
      <c r="AG3130" t="s">
        <v>9041</v>
      </c>
      <c r="AH3130" t="s">
        <v>7111</v>
      </c>
      <c r="AI3130" t="s">
        <v>9042</v>
      </c>
      <c r="AJ3130">
        <v>2</v>
      </c>
      <c r="AK3130" t="s">
        <v>5711</v>
      </c>
      <c r="AL3130">
        <v>1</v>
      </c>
      <c r="AM3130">
        <v>0</v>
      </c>
      <c r="AN3130" t="s">
        <v>61</v>
      </c>
      <c r="AT3130" s="1">
        <v>43389</v>
      </c>
      <c r="AU3130" t="s">
        <v>13735</v>
      </c>
      <c r="AW3130" t="s">
        <v>71</v>
      </c>
      <c r="AX3130" t="s">
        <v>72</v>
      </c>
    </row>
    <row r="3131" spans="1:50" hidden="1" x14ac:dyDescent="0.25">
      <c r="A3131" t="str">
        <f>INDEX('Community ID'!B:B,MATCH(M3131,'Community ID'!A:A,0))</f>
        <v>Barrio Las Flores</v>
      </c>
      <c r="B3131" t="str">
        <f>INDEX('Community ID'!$K:$K,MATCH('Environmental Data'!$N3131,'Community ID'!J:J,0))</f>
        <v>Constanza</v>
      </c>
      <c r="D3131" t="s">
        <v>9043</v>
      </c>
      <c r="F3131" t="s">
        <v>9044</v>
      </c>
      <c r="G3131" t="s">
        <v>151</v>
      </c>
      <c r="H3131" s="1">
        <v>12786</v>
      </c>
      <c r="I3131">
        <v>86</v>
      </c>
      <c r="K3131" t="s">
        <v>49</v>
      </c>
      <c r="M3131" t="s">
        <v>3020</v>
      </c>
      <c r="N3131" t="s">
        <v>97</v>
      </c>
      <c r="O3131" t="s">
        <v>98</v>
      </c>
      <c r="P3131">
        <v>42809244</v>
      </c>
      <c r="Q3131" t="s">
        <v>134</v>
      </c>
      <c r="T3131" t="s">
        <v>6658</v>
      </c>
      <c r="U3131" t="s">
        <v>56</v>
      </c>
      <c r="V3131">
        <v>18.912717499999999</v>
      </c>
      <c r="W3131">
        <v>-70.744549199999994</v>
      </c>
      <c r="X3131" t="s">
        <v>82</v>
      </c>
      <c r="Y3131" t="s">
        <v>82</v>
      </c>
      <c r="Z3131" t="s">
        <v>83</v>
      </c>
      <c r="AA3131" t="s">
        <v>84</v>
      </c>
      <c r="AC3131" t="s">
        <v>60</v>
      </c>
      <c r="AD3131" t="s">
        <v>156</v>
      </c>
      <c r="AE3131" t="s">
        <v>157</v>
      </c>
      <c r="AF3131" t="s">
        <v>111</v>
      </c>
      <c r="AG3131" t="s">
        <v>135</v>
      </c>
      <c r="AI3131" t="s">
        <v>6149</v>
      </c>
      <c r="AJ3131">
        <v>2</v>
      </c>
      <c r="AK3131" t="s">
        <v>66</v>
      </c>
      <c r="AT3131" s="1">
        <v>43389</v>
      </c>
      <c r="AU3131" t="s">
        <v>13736</v>
      </c>
      <c r="AW3131" t="s">
        <v>71</v>
      </c>
      <c r="AX3131" t="s">
        <v>72</v>
      </c>
    </row>
    <row r="3132" spans="1:50" hidden="1" x14ac:dyDescent="0.25">
      <c r="A3132" t="str">
        <f>INDEX('Community ID'!B:B,MATCH(M3132,'Community ID'!A:A,0))</f>
        <v>Barrio Las Flores</v>
      </c>
      <c r="B3132" t="str">
        <f>INDEX('Community ID'!$K:$K,MATCH('Environmental Data'!$N3132,'Community ID'!J:J,0))</f>
        <v>Constanza</v>
      </c>
      <c r="D3132" t="s">
        <v>9045</v>
      </c>
      <c r="F3132" t="s">
        <v>9046</v>
      </c>
      <c r="G3132" t="s">
        <v>151</v>
      </c>
      <c r="H3132" s="1">
        <v>9411</v>
      </c>
      <c r="I3132">
        <v>96</v>
      </c>
      <c r="K3132" t="s">
        <v>49</v>
      </c>
      <c r="M3132" t="s">
        <v>3020</v>
      </c>
      <c r="N3132" t="s">
        <v>97</v>
      </c>
      <c r="O3132" t="s">
        <v>98</v>
      </c>
      <c r="P3132">
        <v>44052795</v>
      </c>
      <c r="Q3132" t="s">
        <v>134</v>
      </c>
      <c r="T3132" t="s">
        <v>6658</v>
      </c>
      <c r="U3132" t="s">
        <v>56</v>
      </c>
      <c r="V3132">
        <v>18.912755300000001</v>
      </c>
      <c r="W3132">
        <v>-70.745158200000006</v>
      </c>
      <c r="X3132" t="s">
        <v>82</v>
      </c>
      <c r="Y3132" t="s">
        <v>82</v>
      </c>
      <c r="Z3132" t="s">
        <v>83</v>
      </c>
      <c r="AA3132" t="s">
        <v>84</v>
      </c>
      <c r="AC3132" t="s">
        <v>60</v>
      </c>
      <c r="AD3132" t="s">
        <v>156</v>
      </c>
      <c r="AE3132" t="s">
        <v>157</v>
      </c>
      <c r="AF3132" t="s">
        <v>395</v>
      </c>
      <c r="AG3132" t="s">
        <v>1052</v>
      </c>
      <c r="AI3132" t="s">
        <v>6149</v>
      </c>
      <c r="AJ3132">
        <v>2</v>
      </c>
      <c r="AK3132" t="s">
        <v>66</v>
      </c>
      <c r="AT3132" s="1">
        <v>43389</v>
      </c>
      <c r="AU3132" t="s">
        <v>13737</v>
      </c>
      <c r="AW3132" t="s">
        <v>71</v>
      </c>
      <c r="AX3132" t="s">
        <v>72</v>
      </c>
    </row>
    <row r="3133" spans="1:50" hidden="1" x14ac:dyDescent="0.25">
      <c r="A3133" t="str">
        <f>INDEX('Community ID'!B:B,MATCH(M3133,'Community ID'!A:A,0))</f>
        <v>Barrio Las Flores</v>
      </c>
      <c r="B3133" t="str">
        <f>INDEX('Community ID'!$K:$K,MATCH('Environmental Data'!$N3133,'Community ID'!J:J,0))</f>
        <v>Constanza</v>
      </c>
      <c r="D3133" t="s">
        <v>9047</v>
      </c>
      <c r="F3133" t="s">
        <v>3338</v>
      </c>
      <c r="G3133" t="s">
        <v>151</v>
      </c>
      <c r="H3133" s="1">
        <v>29405</v>
      </c>
      <c r="I3133">
        <v>41</v>
      </c>
      <c r="J3133">
        <v>8292901507</v>
      </c>
      <c r="K3133" t="s">
        <v>76</v>
      </c>
      <c r="L3133" t="s">
        <v>247</v>
      </c>
      <c r="M3133" t="s">
        <v>3020</v>
      </c>
      <c r="N3133" t="s">
        <v>97</v>
      </c>
      <c r="O3133" t="s">
        <v>98</v>
      </c>
      <c r="Q3133" t="s">
        <v>353</v>
      </c>
      <c r="R3133" t="s">
        <v>353</v>
      </c>
      <c r="S3133">
        <v>5300324216</v>
      </c>
      <c r="T3133" t="s">
        <v>1355</v>
      </c>
      <c r="U3133" t="s">
        <v>56</v>
      </c>
      <c r="V3133">
        <v>19.2964862</v>
      </c>
      <c r="W3133">
        <v>-70.251063700000003</v>
      </c>
      <c r="X3133" t="s">
        <v>82</v>
      </c>
      <c r="Y3133" t="s">
        <v>82</v>
      </c>
      <c r="Z3133" t="s">
        <v>83</v>
      </c>
      <c r="AA3133" t="s">
        <v>155</v>
      </c>
      <c r="AC3133" t="s">
        <v>60</v>
      </c>
      <c r="AD3133" t="s">
        <v>156</v>
      </c>
      <c r="AE3133" t="s">
        <v>157</v>
      </c>
      <c r="AF3133" t="s">
        <v>111</v>
      </c>
      <c r="AG3133" t="s">
        <v>64</v>
      </c>
      <c r="AH3133" t="s">
        <v>9039</v>
      </c>
      <c r="AI3133" t="s">
        <v>9048</v>
      </c>
      <c r="AJ3133">
        <v>2</v>
      </c>
      <c r="AK3133" t="s">
        <v>5711</v>
      </c>
      <c r="AL3133">
        <v>3</v>
      </c>
      <c r="AM3133">
        <v>0</v>
      </c>
      <c r="AN3133" t="s">
        <v>61</v>
      </c>
      <c r="AT3133" s="1">
        <v>43389</v>
      </c>
      <c r="AU3133" t="s">
        <v>13738</v>
      </c>
      <c r="AW3133" t="s">
        <v>71</v>
      </c>
      <c r="AX3133" t="s">
        <v>72</v>
      </c>
    </row>
    <row r="3134" spans="1:50" hidden="1" x14ac:dyDescent="0.25">
      <c r="A3134" t="str">
        <f>INDEX('Community ID'!B:B,MATCH(M3134,'Community ID'!A:A,0))</f>
        <v>Barrio Las Flores</v>
      </c>
      <c r="B3134" t="str">
        <f>INDEX('Community ID'!$K:$K,MATCH('Environmental Data'!$N3134,'Community ID'!J:J,0))</f>
        <v>Constanza</v>
      </c>
      <c r="D3134" t="s">
        <v>9049</v>
      </c>
      <c r="F3134" t="s">
        <v>9050</v>
      </c>
      <c r="G3134" t="s">
        <v>151</v>
      </c>
      <c r="H3134" s="1">
        <v>12643</v>
      </c>
      <c r="I3134">
        <v>87</v>
      </c>
      <c r="K3134" t="s">
        <v>132</v>
      </c>
      <c r="L3134" t="s">
        <v>247</v>
      </c>
      <c r="M3134" t="s">
        <v>3020</v>
      </c>
      <c r="N3134" t="s">
        <v>97</v>
      </c>
      <c r="O3134" t="s">
        <v>98</v>
      </c>
      <c r="P3134">
        <v>44946491</v>
      </c>
      <c r="Q3134" t="s">
        <v>99</v>
      </c>
      <c r="R3134" t="s">
        <v>134</v>
      </c>
      <c r="S3134">
        <v>5300116885</v>
      </c>
      <c r="T3134" t="s">
        <v>1355</v>
      </c>
      <c r="U3134" t="s">
        <v>56</v>
      </c>
      <c r="V3134">
        <v>18.912754899999999</v>
      </c>
      <c r="W3134">
        <v>-70.747883700000003</v>
      </c>
      <c r="X3134" t="s">
        <v>82</v>
      </c>
      <c r="Y3134" t="s">
        <v>82</v>
      </c>
      <c r="Z3134" t="s">
        <v>83</v>
      </c>
      <c r="AA3134" t="s">
        <v>84</v>
      </c>
      <c r="AC3134" t="s">
        <v>60</v>
      </c>
      <c r="AD3134" t="s">
        <v>156</v>
      </c>
      <c r="AE3134" t="s">
        <v>157</v>
      </c>
      <c r="AF3134" t="s">
        <v>111</v>
      </c>
      <c r="AG3134" t="s">
        <v>954</v>
      </c>
      <c r="AH3134" t="s">
        <v>954</v>
      </c>
      <c r="AI3134" t="s">
        <v>9051</v>
      </c>
      <c r="AJ3134">
        <v>2</v>
      </c>
      <c r="AK3134" t="s">
        <v>5711</v>
      </c>
      <c r="AL3134">
        <v>2</v>
      </c>
      <c r="AM3134">
        <v>0</v>
      </c>
      <c r="AN3134" t="s">
        <v>60</v>
      </c>
      <c r="AT3134" s="1">
        <v>43389</v>
      </c>
      <c r="AU3134" t="s">
        <v>13739</v>
      </c>
      <c r="AW3134" t="s">
        <v>71</v>
      </c>
      <c r="AX3134" t="s">
        <v>72</v>
      </c>
    </row>
    <row r="3135" spans="1:50" hidden="1" x14ac:dyDescent="0.25">
      <c r="A3135" t="str">
        <f>INDEX('Community ID'!B:B,MATCH(M3135,'Community ID'!A:A,0))</f>
        <v>Barrio Las Flores</v>
      </c>
      <c r="B3135" t="str">
        <f>INDEX('Community ID'!$K:$K,MATCH('Environmental Data'!$N3135,'Community ID'!J:J,0))</f>
        <v>Constanza</v>
      </c>
      <c r="D3135" t="s">
        <v>9052</v>
      </c>
      <c r="F3135" t="s">
        <v>3092</v>
      </c>
      <c r="G3135" t="s">
        <v>173</v>
      </c>
      <c r="H3135" s="1">
        <v>13735</v>
      </c>
      <c r="I3135">
        <v>84</v>
      </c>
      <c r="K3135" t="s">
        <v>76</v>
      </c>
      <c r="L3135" t="s">
        <v>127</v>
      </c>
      <c r="M3135" t="s">
        <v>3089</v>
      </c>
      <c r="N3135" t="s">
        <v>97</v>
      </c>
      <c r="O3135" t="s">
        <v>98</v>
      </c>
      <c r="P3135">
        <v>42809221</v>
      </c>
      <c r="Q3135" t="s">
        <v>134</v>
      </c>
      <c r="T3135" t="s">
        <v>6658</v>
      </c>
      <c r="U3135" t="s">
        <v>56</v>
      </c>
      <c r="V3135">
        <v>18.912755300000001</v>
      </c>
      <c r="W3135">
        <v>-70.745158200000006</v>
      </c>
      <c r="X3135" t="s">
        <v>82</v>
      </c>
      <c r="Y3135" t="s">
        <v>82</v>
      </c>
      <c r="Z3135" t="s">
        <v>83</v>
      </c>
      <c r="AA3135" t="s">
        <v>84</v>
      </c>
      <c r="AC3135" t="s">
        <v>60</v>
      </c>
      <c r="AD3135" t="s">
        <v>156</v>
      </c>
      <c r="AE3135" t="s">
        <v>157</v>
      </c>
      <c r="AF3135" t="s">
        <v>63</v>
      </c>
      <c r="AG3135" t="s">
        <v>135</v>
      </c>
      <c r="AI3135" t="s">
        <v>6149</v>
      </c>
      <c r="AJ3135">
        <v>2</v>
      </c>
      <c r="AK3135" t="s">
        <v>66</v>
      </c>
      <c r="AT3135" s="1">
        <v>43389</v>
      </c>
      <c r="AU3135" t="s">
        <v>13740</v>
      </c>
      <c r="AW3135" t="s">
        <v>71</v>
      </c>
      <c r="AX3135" t="s">
        <v>72</v>
      </c>
    </row>
    <row r="3136" spans="1:50" hidden="1" x14ac:dyDescent="0.25">
      <c r="A3136" t="str">
        <f>INDEX('Community ID'!B:B,MATCH(M3136,'Community ID'!A:A,0))</f>
        <v>Barrio Las Flores</v>
      </c>
      <c r="B3136" t="str">
        <f>INDEX('Community ID'!$K:$K,MATCH('Environmental Data'!$N3136,'Community ID'!J:J,0))</f>
        <v>Constanza</v>
      </c>
      <c r="D3136" t="s">
        <v>9053</v>
      </c>
      <c r="G3136" t="s">
        <v>173</v>
      </c>
      <c r="H3136" s="1">
        <v>15204</v>
      </c>
      <c r="I3136">
        <v>80</v>
      </c>
      <c r="J3136">
        <v>8498654892</v>
      </c>
      <c r="K3136" t="s">
        <v>76</v>
      </c>
      <c r="L3136" t="s">
        <v>127</v>
      </c>
      <c r="M3136" t="s">
        <v>3020</v>
      </c>
      <c r="N3136" t="s">
        <v>97</v>
      </c>
      <c r="O3136" t="s">
        <v>98</v>
      </c>
      <c r="P3136">
        <v>45236817</v>
      </c>
      <c r="Q3136" t="s">
        <v>99</v>
      </c>
      <c r="R3136" t="s">
        <v>134</v>
      </c>
      <c r="S3136">
        <v>5300102067</v>
      </c>
      <c r="T3136" t="s">
        <v>1355</v>
      </c>
      <c r="U3136" t="s">
        <v>56</v>
      </c>
      <c r="V3136">
        <v>19.2964862</v>
      </c>
      <c r="W3136">
        <v>-70.251063700000003</v>
      </c>
      <c r="X3136" t="s">
        <v>82</v>
      </c>
      <c r="Y3136" t="s">
        <v>82</v>
      </c>
      <c r="Z3136" t="s">
        <v>83</v>
      </c>
      <c r="AA3136" t="s">
        <v>155</v>
      </c>
      <c r="AC3136" t="s">
        <v>60</v>
      </c>
      <c r="AD3136" t="s">
        <v>156</v>
      </c>
      <c r="AE3136" t="s">
        <v>157</v>
      </c>
      <c r="AF3136" t="s">
        <v>111</v>
      </c>
      <c r="AG3136" t="s">
        <v>64</v>
      </c>
      <c r="AH3136" t="s">
        <v>7111</v>
      </c>
      <c r="AI3136" t="s">
        <v>9054</v>
      </c>
      <c r="AJ3136">
        <v>2</v>
      </c>
      <c r="AK3136" t="s">
        <v>5711</v>
      </c>
      <c r="AL3136">
        <v>1</v>
      </c>
      <c r="AM3136">
        <v>0</v>
      </c>
      <c r="AN3136" t="s">
        <v>60</v>
      </c>
      <c r="AT3136" s="1">
        <v>43389</v>
      </c>
      <c r="AU3136" t="s">
        <v>13741</v>
      </c>
      <c r="AW3136" t="s">
        <v>71</v>
      </c>
      <c r="AX3136" t="s">
        <v>72</v>
      </c>
    </row>
    <row r="3137" spans="1:50" hidden="1" x14ac:dyDescent="0.25">
      <c r="A3137" t="str">
        <f>INDEX('Community ID'!B:B,MATCH(M3137,'Community ID'!A:A,0))</f>
        <v>San Isidro</v>
      </c>
      <c r="B3137" t="str">
        <f>INDEX('Community ID'!$K:$K,MATCH('Environmental Data'!$N3137,'Community ID'!J:J,0))</f>
        <v>Constanza</v>
      </c>
      <c r="D3137" t="s">
        <v>9055</v>
      </c>
      <c r="G3137" t="s">
        <v>151</v>
      </c>
      <c r="H3137" s="1">
        <v>36131</v>
      </c>
      <c r="I3137">
        <v>23</v>
      </c>
      <c r="K3137" t="s">
        <v>76</v>
      </c>
      <c r="L3137" t="s">
        <v>9057</v>
      </c>
      <c r="M3137" t="s">
        <v>2058</v>
      </c>
      <c r="N3137" t="s">
        <v>97</v>
      </c>
      <c r="O3137" t="s">
        <v>98</v>
      </c>
      <c r="S3137">
        <v>40227504376</v>
      </c>
      <c r="T3137" t="s">
        <v>5282</v>
      </c>
      <c r="U3137" t="s">
        <v>56</v>
      </c>
      <c r="V3137">
        <v>18.916618700000001</v>
      </c>
      <c r="W3137">
        <v>-70.7451267</v>
      </c>
      <c r="X3137" t="s">
        <v>82</v>
      </c>
      <c r="Y3137" s="3">
        <v>44326</v>
      </c>
      <c r="Z3137" t="s">
        <v>58</v>
      </c>
      <c r="AA3137" t="s">
        <v>84</v>
      </c>
      <c r="AC3137" t="s">
        <v>60</v>
      </c>
      <c r="AD3137" t="s">
        <v>156</v>
      </c>
      <c r="AE3137" t="s">
        <v>157</v>
      </c>
      <c r="AF3137" t="s">
        <v>111</v>
      </c>
      <c r="AG3137" t="s">
        <v>64</v>
      </c>
      <c r="AH3137" t="s">
        <v>120</v>
      </c>
      <c r="AI3137" t="s">
        <v>326</v>
      </c>
      <c r="AJ3137">
        <v>1</v>
      </c>
      <c r="AK3137" t="s">
        <v>1476</v>
      </c>
      <c r="AL3137">
        <v>2</v>
      </c>
      <c r="AM3137">
        <v>0</v>
      </c>
      <c r="AN3137" t="s">
        <v>61</v>
      </c>
      <c r="AT3137" s="1">
        <v>43387</v>
      </c>
      <c r="AU3137" t="s">
        <v>13742</v>
      </c>
      <c r="AW3137" t="s">
        <v>71</v>
      </c>
      <c r="AX3137" t="s">
        <v>72</v>
      </c>
    </row>
    <row r="3138" spans="1:50" hidden="1" x14ac:dyDescent="0.25">
      <c r="A3138" t="str">
        <f>INDEX('Community ID'!B:B,MATCH(M3138,'Community ID'!A:A,0))</f>
        <v>San Isidro</v>
      </c>
      <c r="B3138" t="str">
        <f>INDEX('Community ID'!$K:$K,MATCH('Environmental Data'!$N3138,'Community ID'!J:J,0))</f>
        <v>Constanza</v>
      </c>
      <c r="D3138" t="s">
        <v>9058</v>
      </c>
      <c r="G3138" t="s">
        <v>173</v>
      </c>
      <c r="H3138" s="1">
        <v>27664</v>
      </c>
      <c r="I3138">
        <v>46</v>
      </c>
      <c r="J3138">
        <v>8296803841</v>
      </c>
      <c r="K3138" t="s">
        <v>76</v>
      </c>
      <c r="L3138" t="s">
        <v>9059</v>
      </c>
      <c r="M3138" t="s">
        <v>1873</v>
      </c>
      <c r="N3138" t="s">
        <v>97</v>
      </c>
      <c r="O3138" t="s">
        <v>98</v>
      </c>
      <c r="T3138" t="s">
        <v>5282</v>
      </c>
      <c r="U3138" t="s">
        <v>56</v>
      </c>
      <c r="V3138">
        <v>18.916588900000001</v>
      </c>
      <c r="W3138">
        <v>-70.743120700000006</v>
      </c>
      <c r="X3138" s="3">
        <v>44259</v>
      </c>
      <c r="Y3138" s="3">
        <v>44259</v>
      </c>
      <c r="Z3138" t="s">
        <v>58</v>
      </c>
      <c r="AA3138" t="s">
        <v>155</v>
      </c>
      <c r="AC3138" t="s">
        <v>60</v>
      </c>
      <c r="AD3138" t="s">
        <v>156</v>
      </c>
      <c r="AE3138" t="s">
        <v>157</v>
      </c>
      <c r="AF3138" t="s">
        <v>111</v>
      </c>
      <c r="AG3138" t="s">
        <v>64</v>
      </c>
      <c r="AI3138" t="s">
        <v>307</v>
      </c>
      <c r="AJ3138">
        <v>1</v>
      </c>
      <c r="AK3138" t="s">
        <v>1476</v>
      </c>
      <c r="AL3138">
        <v>2</v>
      </c>
      <c r="AM3138">
        <v>0</v>
      </c>
      <c r="AN3138" t="s">
        <v>61</v>
      </c>
      <c r="AT3138" s="1">
        <v>43387</v>
      </c>
      <c r="AU3138" t="s">
        <v>13743</v>
      </c>
      <c r="AW3138" t="s">
        <v>71</v>
      </c>
      <c r="AX3138" t="s">
        <v>72</v>
      </c>
    </row>
    <row r="3139" spans="1:50" hidden="1" x14ac:dyDescent="0.25">
      <c r="A3139" t="str">
        <f>INDEX('Community ID'!B:B,MATCH(M3139,'Community ID'!A:A,0))</f>
        <v>San Isidro</v>
      </c>
      <c r="B3139" t="str">
        <f>INDEX('Community ID'!$K:$K,MATCH('Environmental Data'!$N3139,'Community ID'!J:J,0))</f>
        <v>Constanza</v>
      </c>
      <c r="D3139" t="s">
        <v>9060</v>
      </c>
      <c r="G3139" t="s">
        <v>173</v>
      </c>
      <c r="H3139" s="1">
        <v>34776</v>
      </c>
      <c r="I3139">
        <v>26</v>
      </c>
      <c r="J3139">
        <v>8292841550</v>
      </c>
      <c r="K3139" t="s">
        <v>76</v>
      </c>
      <c r="L3139" t="s">
        <v>127</v>
      </c>
      <c r="M3139" t="s">
        <v>2058</v>
      </c>
      <c r="N3139" t="s">
        <v>97</v>
      </c>
      <c r="O3139" t="s">
        <v>98</v>
      </c>
      <c r="Q3139" t="s">
        <v>134</v>
      </c>
      <c r="R3139" t="s">
        <v>134</v>
      </c>
      <c r="T3139" t="s">
        <v>5282</v>
      </c>
      <c r="U3139" t="s">
        <v>56</v>
      </c>
      <c r="V3139">
        <v>18.9163681</v>
      </c>
      <c r="W3139">
        <v>-70.745111600000001</v>
      </c>
      <c r="X3139" t="s">
        <v>82</v>
      </c>
      <c r="Y3139" t="s">
        <v>82</v>
      </c>
      <c r="Z3139" t="s">
        <v>110</v>
      </c>
      <c r="AA3139" t="s">
        <v>155</v>
      </c>
      <c r="AC3139" t="s">
        <v>60</v>
      </c>
      <c r="AD3139" t="s">
        <v>156</v>
      </c>
      <c r="AE3139" t="s">
        <v>176</v>
      </c>
      <c r="AF3139" t="s">
        <v>111</v>
      </c>
      <c r="AG3139" t="s">
        <v>135</v>
      </c>
      <c r="AH3139" t="s">
        <v>101</v>
      </c>
      <c r="AI3139" t="s">
        <v>307</v>
      </c>
      <c r="AJ3139">
        <v>1</v>
      </c>
      <c r="AK3139" t="s">
        <v>8358</v>
      </c>
      <c r="AL3139">
        <v>6</v>
      </c>
      <c r="AM3139">
        <v>1</v>
      </c>
      <c r="AN3139" t="s">
        <v>61</v>
      </c>
      <c r="AT3139" s="1">
        <v>43387</v>
      </c>
      <c r="AU3139" t="s">
        <v>13744</v>
      </c>
      <c r="AW3139" t="s">
        <v>71</v>
      </c>
      <c r="AX3139" t="s">
        <v>72</v>
      </c>
    </row>
    <row r="3140" spans="1:50" hidden="1" x14ac:dyDescent="0.25">
      <c r="A3140" t="str">
        <f>INDEX('Community ID'!B:B,MATCH(M3140,'Community ID'!A:A,0))</f>
        <v>San Isidro</v>
      </c>
      <c r="B3140" t="str">
        <f>INDEX('Community ID'!$K:$K,MATCH('Environmental Data'!$N3140,'Community ID'!J:J,0))</f>
        <v>Constanza</v>
      </c>
      <c r="D3140" t="s">
        <v>7817</v>
      </c>
      <c r="G3140" t="s">
        <v>151</v>
      </c>
      <c r="H3140" s="1">
        <v>26304</v>
      </c>
      <c r="I3140">
        <v>49</v>
      </c>
      <c r="K3140" t="s">
        <v>76</v>
      </c>
      <c r="L3140" t="s">
        <v>2894</v>
      </c>
      <c r="M3140" t="s">
        <v>1873</v>
      </c>
      <c r="N3140" t="s">
        <v>97</v>
      </c>
      <c r="O3140" t="s">
        <v>98</v>
      </c>
      <c r="S3140">
        <v>5300188959</v>
      </c>
      <c r="T3140" t="s">
        <v>5282</v>
      </c>
      <c r="U3140" t="s">
        <v>56</v>
      </c>
      <c r="V3140">
        <v>18.916588900000001</v>
      </c>
      <c r="W3140">
        <v>-70.743120700000006</v>
      </c>
      <c r="X3140" t="s">
        <v>82</v>
      </c>
      <c r="Y3140" t="s">
        <v>82</v>
      </c>
      <c r="Z3140" t="s">
        <v>58</v>
      </c>
      <c r="AA3140" t="s">
        <v>155</v>
      </c>
      <c r="AC3140" t="s">
        <v>60</v>
      </c>
      <c r="AD3140" t="s">
        <v>181</v>
      </c>
      <c r="AE3140" t="s">
        <v>157</v>
      </c>
      <c r="AF3140" t="s">
        <v>86</v>
      </c>
      <c r="AG3140" t="s">
        <v>64</v>
      </c>
      <c r="AH3140" t="s">
        <v>120</v>
      </c>
      <c r="AI3140" t="s">
        <v>307</v>
      </c>
      <c r="AJ3140">
        <v>1</v>
      </c>
      <c r="AK3140" t="s">
        <v>1476</v>
      </c>
      <c r="AL3140">
        <v>6</v>
      </c>
      <c r="AM3140">
        <v>1</v>
      </c>
      <c r="AN3140" t="s">
        <v>61</v>
      </c>
      <c r="AT3140" s="1">
        <v>43387</v>
      </c>
      <c r="AU3140" t="s">
        <v>13745</v>
      </c>
      <c r="AW3140" t="s">
        <v>71</v>
      </c>
      <c r="AX3140" t="s">
        <v>72</v>
      </c>
    </row>
    <row r="3141" spans="1:50" hidden="1" x14ac:dyDescent="0.25">
      <c r="A3141" t="str">
        <f>INDEX('Community ID'!B:B,MATCH(M3141,'Community ID'!A:A,0))</f>
        <v>San Isidro</v>
      </c>
      <c r="B3141" t="str">
        <f>INDEX('Community ID'!$K:$K,MATCH('Environmental Data'!$N3141,'Community ID'!J:J,0))</f>
        <v>Constanza</v>
      </c>
      <c r="D3141" t="s">
        <v>9061</v>
      </c>
      <c r="G3141" t="s">
        <v>173</v>
      </c>
      <c r="H3141" s="1">
        <v>15325</v>
      </c>
      <c r="I3141">
        <v>80</v>
      </c>
      <c r="K3141" t="s">
        <v>76</v>
      </c>
      <c r="L3141" t="s">
        <v>127</v>
      </c>
      <c r="M3141" t="s">
        <v>2058</v>
      </c>
      <c r="N3141" t="s">
        <v>97</v>
      </c>
      <c r="O3141" t="s">
        <v>98</v>
      </c>
      <c r="Q3141" t="s">
        <v>134</v>
      </c>
      <c r="R3141" t="s">
        <v>134</v>
      </c>
      <c r="S3141">
        <v>5300103506</v>
      </c>
      <c r="T3141" t="s">
        <v>5282</v>
      </c>
      <c r="U3141" t="s">
        <v>56</v>
      </c>
      <c r="V3141">
        <v>18.9156324</v>
      </c>
      <c r="W3141">
        <v>-70.745155699999998</v>
      </c>
      <c r="X3141" t="s">
        <v>82</v>
      </c>
      <c r="Y3141" t="s">
        <v>82</v>
      </c>
      <c r="Z3141" t="s">
        <v>110</v>
      </c>
      <c r="AA3141" t="s">
        <v>84</v>
      </c>
      <c r="AC3141" t="s">
        <v>60</v>
      </c>
      <c r="AD3141" t="s">
        <v>156</v>
      </c>
      <c r="AE3141" t="s">
        <v>157</v>
      </c>
      <c r="AF3141" t="s">
        <v>111</v>
      </c>
      <c r="AG3141" t="s">
        <v>135</v>
      </c>
      <c r="AH3141" t="s">
        <v>101</v>
      </c>
      <c r="AI3141" t="s">
        <v>307</v>
      </c>
      <c r="AJ3141">
        <v>1</v>
      </c>
      <c r="AK3141" t="s">
        <v>8358</v>
      </c>
      <c r="AL3141">
        <v>5</v>
      </c>
      <c r="AM3141">
        <v>0</v>
      </c>
      <c r="AN3141" t="s">
        <v>60</v>
      </c>
      <c r="AT3141" s="1">
        <v>43387</v>
      </c>
      <c r="AU3141" t="s">
        <v>13746</v>
      </c>
      <c r="AW3141" t="s">
        <v>71</v>
      </c>
      <c r="AX3141" t="s">
        <v>72</v>
      </c>
    </row>
    <row r="3142" spans="1:50" hidden="1" x14ac:dyDescent="0.25">
      <c r="A3142" t="str">
        <f>INDEX('Community ID'!B:B,MATCH(M3142,'Community ID'!A:A,0))</f>
        <v>San Isidro</v>
      </c>
      <c r="B3142" t="str">
        <f>INDEX('Community ID'!$K:$K,MATCH('Environmental Data'!$N3142,'Community ID'!J:J,0))</f>
        <v>Constanza</v>
      </c>
      <c r="D3142" t="s">
        <v>9062</v>
      </c>
      <c r="F3142" t="s">
        <v>3118</v>
      </c>
      <c r="G3142" t="s">
        <v>151</v>
      </c>
      <c r="H3142" s="1">
        <v>32754</v>
      </c>
      <c r="I3142">
        <v>32</v>
      </c>
      <c r="J3142">
        <v>8297095225</v>
      </c>
      <c r="K3142" t="s">
        <v>201</v>
      </c>
      <c r="L3142" t="s">
        <v>584</v>
      </c>
      <c r="M3142" t="s">
        <v>2058</v>
      </c>
      <c r="N3142" t="s">
        <v>97</v>
      </c>
      <c r="O3142" t="s">
        <v>98</v>
      </c>
      <c r="Q3142" t="s">
        <v>134</v>
      </c>
      <c r="R3142" t="s">
        <v>134</v>
      </c>
      <c r="S3142">
        <v>40222275816</v>
      </c>
      <c r="T3142" t="s">
        <v>5282</v>
      </c>
      <c r="U3142" t="s">
        <v>56</v>
      </c>
      <c r="V3142">
        <v>18.916392699999999</v>
      </c>
      <c r="W3142">
        <v>-70.744782499999999</v>
      </c>
      <c r="X3142" t="s">
        <v>82</v>
      </c>
      <c r="Y3142" t="s">
        <v>82</v>
      </c>
      <c r="Z3142" t="s">
        <v>110</v>
      </c>
      <c r="AA3142" t="s">
        <v>155</v>
      </c>
      <c r="AC3142" t="s">
        <v>60</v>
      </c>
      <c r="AD3142" t="s">
        <v>156</v>
      </c>
      <c r="AE3142" t="s">
        <v>176</v>
      </c>
      <c r="AF3142" t="s">
        <v>63</v>
      </c>
      <c r="AG3142" t="s">
        <v>135</v>
      </c>
      <c r="AH3142" t="s">
        <v>101</v>
      </c>
      <c r="AI3142" t="s">
        <v>307</v>
      </c>
      <c r="AJ3142">
        <v>1</v>
      </c>
      <c r="AK3142" t="s">
        <v>8358</v>
      </c>
      <c r="AL3142">
        <v>2</v>
      </c>
      <c r="AM3142">
        <v>0</v>
      </c>
      <c r="AN3142" t="s">
        <v>60</v>
      </c>
      <c r="AT3142" s="1">
        <v>43387</v>
      </c>
      <c r="AU3142" t="s">
        <v>13747</v>
      </c>
      <c r="AW3142" t="s">
        <v>71</v>
      </c>
      <c r="AX3142" t="s">
        <v>72</v>
      </c>
    </row>
    <row r="3143" spans="1:50" hidden="1" x14ac:dyDescent="0.25">
      <c r="A3143" t="str">
        <f>INDEX('Community ID'!B:B,MATCH(M3143,'Community ID'!A:A,0))</f>
        <v>San Isidro</v>
      </c>
      <c r="B3143" t="str">
        <f>INDEX('Community ID'!$K:$K,MATCH('Environmental Data'!$N3143,'Community ID'!J:J,0))</f>
        <v>Constanza</v>
      </c>
      <c r="D3143" t="s">
        <v>9063</v>
      </c>
      <c r="G3143" t="s">
        <v>173</v>
      </c>
      <c r="H3143" s="1">
        <v>27763</v>
      </c>
      <c r="I3143">
        <v>45</v>
      </c>
      <c r="K3143" t="s">
        <v>76</v>
      </c>
      <c r="L3143" t="s">
        <v>127</v>
      </c>
      <c r="M3143" t="s">
        <v>1873</v>
      </c>
      <c r="N3143" t="s">
        <v>97</v>
      </c>
      <c r="O3143" t="s">
        <v>98</v>
      </c>
      <c r="Q3143" t="s">
        <v>134</v>
      </c>
      <c r="R3143" t="s">
        <v>134</v>
      </c>
      <c r="T3143" t="s">
        <v>5282</v>
      </c>
      <c r="U3143" t="s">
        <v>56</v>
      </c>
      <c r="V3143">
        <v>18.916588900000001</v>
      </c>
      <c r="W3143">
        <v>-70.743120700000006</v>
      </c>
      <c r="X3143" t="s">
        <v>82</v>
      </c>
      <c r="Y3143" t="s">
        <v>82</v>
      </c>
      <c r="Z3143" t="s">
        <v>58</v>
      </c>
      <c r="AA3143" t="s">
        <v>84</v>
      </c>
      <c r="AC3143" t="s">
        <v>60</v>
      </c>
      <c r="AD3143" t="s">
        <v>156</v>
      </c>
      <c r="AE3143" t="s">
        <v>157</v>
      </c>
      <c r="AF3143" t="s">
        <v>111</v>
      </c>
      <c r="AG3143" t="s">
        <v>64</v>
      </c>
      <c r="AI3143" t="s">
        <v>326</v>
      </c>
      <c r="AJ3143">
        <v>1</v>
      </c>
      <c r="AK3143" t="s">
        <v>1476</v>
      </c>
      <c r="AL3143">
        <v>3</v>
      </c>
      <c r="AM3143">
        <v>0</v>
      </c>
      <c r="AN3143" t="s">
        <v>61</v>
      </c>
      <c r="AT3143" s="1">
        <v>43387</v>
      </c>
      <c r="AU3143" t="s">
        <v>13748</v>
      </c>
      <c r="AW3143" t="s">
        <v>71</v>
      </c>
      <c r="AX3143" t="s">
        <v>72</v>
      </c>
    </row>
    <row r="3144" spans="1:50" hidden="1" x14ac:dyDescent="0.25">
      <c r="A3144" t="str">
        <f>INDEX('Community ID'!B:B,MATCH(M3144,'Community ID'!A:A,0))</f>
        <v>San Isidro</v>
      </c>
      <c r="B3144" t="str">
        <f>INDEX('Community ID'!$K:$K,MATCH('Environmental Data'!$N3144,'Community ID'!J:J,0))</f>
        <v>Constanza</v>
      </c>
      <c r="D3144" t="s">
        <v>9064</v>
      </c>
      <c r="G3144" t="s">
        <v>173</v>
      </c>
      <c r="H3144" s="1">
        <v>34487</v>
      </c>
      <c r="I3144">
        <v>27</v>
      </c>
      <c r="K3144" t="s">
        <v>49</v>
      </c>
      <c r="L3144" t="s">
        <v>127</v>
      </c>
      <c r="M3144" t="s">
        <v>2058</v>
      </c>
      <c r="N3144" t="s">
        <v>97</v>
      </c>
      <c r="O3144" t="s">
        <v>98</v>
      </c>
      <c r="T3144" t="s">
        <v>5282</v>
      </c>
      <c r="U3144" t="s">
        <v>56</v>
      </c>
      <c r="V3144">
        <v>18.916080399999998</v>
      </c>
      <c r="W3144">
        <v>-70.7450458</v>
      </c>
      <c r="X3144" t="s">
        <v>82</v>
      </c>
      <c r="Y3144" t="s">
        <v>82</v>
      </c>
      <c r="Z3144" t="s">
        <v>110</v>
      </c>
      <c r="AA3144" t="s">
        <v>155</v>
      </c>
      <c r="AC3144" t="s">
        <v>60</v>
      </c>
      <c r="AD3144" t="s">
        <v>156</v>
      </c>
      <c r="AE3144" t="s">
        <v>176</v>
      </c>
      <c r="AF3144" t="s">
        <v>111</v>
      </c>
      <c r="AG3144" t="s">
        <v>135</v>
      </c>
      <c r="AH3144" t="s">
        <v>9065</v>
      </c>
      <c r="AI3144" t="s">
        <v>326</v>
      </c>
      <c r="AJ3144">
        <v>2</v>
      </c>
      <c r="AK3144" t="s">
        <v>8358</v>
      </c>
      <c r="AL3144">
        <v>3</v>
      </c>
      <c r="AM3144">
        <v>2</v>
      </c>
      <c r="AN3144" t="s">
        <v>60</v>
      </c>
      <c r="AT3144" s="1">
        <v>43387</v>
      </c>
      <c r="AU3144" t="s">
        <v>13749</v>
      </c>
      <c r="AW3144" t="s">
        <v>71</v>
      </c>
      <c r="AX3144" t="s">
        <v>72</v>
      </c>
    </row>
    <row r="3145" spans="1:50" hidden="1" x14ac:dyDescent="0.25">
      <c r="A3145" t="str">
        <f>INDEX('Community ID'!B:B,MATCH(M3145,'Community ID'!A:A,0))</f>
        <v>La Calle Primera</v>
      </c>
      <c r="B3145" t="str">
        <f>INDEX('Community ID'!$K:$K,MATCH('Environmental Data'!$N3145,'Community ID'!J:J,0))</f>
        <v>Constanza</v>
      </c>
      <c r="D3145" t="s">
        <v>9066</v>
      </c>
      <c r="F3145" t="s">
        <v>8937</v>
      </c>
      <c r="G3145" t="s">
        <v>151</v>
      </c>
      <c r="H3145" s="1">
        <v>24772</v>
      </c>
      <c r="I3145">
        <v>54</v>
      </c>
      <c r="J3145">
        <v>8096963472</v>
      </c>
      <c r="K3145" t="s">
        <v>201</v>
      </c>
      <c r="L3145" t="s">
        <v>9067</v>
      </c>
      <c r="M3145" t="s">
        <v>8991</v>
      </c>
      <c r="N3145" t="s">
        <v>79</v>
      </c>
      <c r="O3145" t="s">
        <v>80</v>
      </c>
      <c r="Q3145" t="s">
        <v>8622</v>
      </c>
      <c r="R3145" t="s">
        <v>8622</v>
      </c>
      <c r="T3145" t="s">
        <v>7795</v>
      </c>
      <c r="U3145" t="s">
        <v>56</v>
      </c>
      <c r="V3145">
        <v>18.9008483</v>
      </c>
      <c r="W3145">
        <v>-70.739706600000005</v>
      </c>
      <c r="X3145" t="s">
        <v>82</v>
      </c>
      <c r="Y3145" t="s">
        <v>82</v>
      </c>
      <c r="Z3145" t="s">
        <v>83</v>
      </c>
      <c r="AA3145" t="s">
        <v>155</v>
      </c>
      <c r="AC3145" t="s">
        <v>60</v>
      </c>
      <c r="AD3145" t="s">
        <v>156</v>
      </c>
      <c r="AE3145" t="s">
        <v>176</v>
      </c>
      <c r="AF3145" t="s">
        <v>63</v>
      </c>
      <c r="AG3145" t="s">
        <v>7835</v>
      </c>
      <c r="AH3145" t="s">
        <v>7920</v>
      </c>
      <c r="AI3145" t="s">
        <v>9068</v>
      </c>
      <c r="AJ3145">
        <v>1</v>
      </c>
      <c r="AK3145" t="s">
        <v>7833</v>
      </c>
      <c r="AL3145">
        <v>5</v>
      </c>
      <c r="AM3145">
        <v>0</v>
      </c>
      <c r="AN3145" t="s">
        <v>60</v>
      </c>
      <c r="AT3145" s="1">
        <v>43387</v>
      </c>
      <c r="AU3145" t="s">
        <v>13750</v>
      </c>
      <c r="AW3145" t="s">
        <v>71</v>
      </c>
      <c r="AX3145" t="s">
        <v>72</v>
      </c>
    </row>
    <row r="3146" spans="1:50" hidden="1" x14ac:dyDescent="0.25">
      <c r="A3146" t="str">
        <f>INDEX('Community ID'!B:B,MATCH(M3146,'Community ID'!A:A,0))</f>
        <v>La Calle Primera</v>
      </c>
      <c r="B3146" t="str">
        <f>INDEX('Community ID'!$K:$K,MATCH('Environmental Data'!$N3146,'Community ID'!J:J,0))</f>
        <v>Constanza</v>
      </c>
      <c r="D3146" t="s">
        <v>9069</v>
      </c>
      <c r="F3146" t="s">
        <v>9070</v>
      </c>
      <c r="G3146" t="s">
        <v>173</v>
      </c>
      <c r="H3146" s="1">
        <v>26572</v>
      </c>
      <c r="I3146">
        <v>49</v>
      </c>
      <c r="J3146" t="s">
        <v>9071</v>
      </c>
      <c r="K3146" t="s">
        <v>201</v>
      </c>
      <c r="L3146" t="s">
        <v>108</v>
      </c>
      <c r="M3146" t="s">
        <v>8991</v>
      </c>
      <c r="N3146" t="s">
        <v>79</v>
      </c>
      <c r="O3146" t="s">
        <v>80</v>
      </c>
      <c r="Q3146" t="s">
        <v>8622</v>
      </c>
      <c r="R3146" t="s">
        <v>8622</v>
      </c>
      <c r="T3146" t="s">
        <v>7795</v>
      </c>
      <c r="U3146" t="s">
        <v>56</v>
      </c>
      <c r="V3146">
        <v>18.9008483</v>
      </c>
      <c r="W3146">
        <v>-70.739706600000005</v>
      </c>
      <c r="X3146" t="s">
        <v>82</v>
      </c>
      <c r="Y3146" t="s">
        <v>82</v>
      </c>
      <c r="Z3146" t="s">
        <v>83</v>
      </c>
      <c r="AA3146" t="s">
        <v>155</v>
      </c>
      <c r="AC3146" t="s">
        <v>60</v>
      </c>
      <c r="AD3146" t="s">
        <v>156</v>
      </c>
      <c r="AE3146" t="s">
        <v>176</v>
      </c>
      <c r="AF3146" t="s">
        <v>63</v>
      </c>
      <c r="AG3146" t="s">
        <v>8480</v>
      </c>
      <c r="AH3146" t="s">
        <v>9072</v>
      </c>
      <c r="AI3146" t="s">
        <v>9073</v>
      </c>
      <c r="AJ3146">
        <v>1</v>
      </c>
      <c r="AK3146" t="s">
        <v>7833</v>
      </c>
      <c r="AL3146">
        <v>5</v>
      </c>
      <c r="AM3146">
        <v>0</v>
      </c>
      <c r="AN3146" t="s">
        <v>60</v>
      </c>
      <c r="AT3146" s="1">
        <v>43387</v>
      </c>
      <c r="AU3146" t="s">
        <v>13751</v>
      </c>
      <c r="AW3146" t="s">
        <v>71</v>
      </c>
      <c r="AX3146" t="s">
        <v>72</v>
      </c>
    </row>
    <row r="3147" spans="1:50" hidden="1" x14ac:dyDescent="0.25">
      <c r="A3147" t="str">
        <f>INDEX('Community ID'!B:B,MATCH(M3147,'Community ID'!A:A,0))</f>
        <v xml:space="preserve">Los Laureles </v>
      </c>
      <c r="B3147" t="str">
        <f>INDEX('Community ID'!$K:$K,MATCH('Environmental Data'!$N3147,'Community ID'!J:J,0))</f>
        <v>Constanza</v>
      </c>
      <c r="D3147" t="s">
        <v>9074</v>
      </c>
      <c r="G3147" t="s">
        <v>151</v>
      </c>
      <c r="H3147" s="1">
        <v>31256</v>
      </c>
      <c r="I3147">
        <v>36</v>
      </c>
      <c r="K3147" t="s">
        <v>117</v>
      </c>
      <c r="L3147" t="s">
        <v>9075</v>
      </c>
      <c r="M3147" t="s">
        <v>9076</v>
      </c>
      <c r="N3147" t="s">
        <v>97</v>
      </c>
      <c r="O3147" t="s">
        <v>53</v>
      </c>
      <c r="S3147">
        <v>5300371951</v>
      </c>
      <c r="T3147" t="s">
        <v>7780</v>
      </c>
      <c r="U3147" t="s">
        <v>56</v>
      </c>
      <c r="V3147">
        <v>18.9018002</v>
      </c>
      <c r="W3147">
        <v>-70.749026400000005</v>
      </c>
      <c r="X3147" s="3">
        <v>44198</v>
      </c>
      <c r="Y3147" s="3">
        <v>44198</v>
      </c>
      <c r="Z3147" t="s">
        <v>58</v>
      </c>
      <c r="AA3147" t="s">
        <v>155</v>
      </c>
      <c r="AC3147" t="s">
        <v>60</v>
      </c>
      <c r="AD3147" t="s">
        <v>156</v>
      </c>
      <c r="AE3147" t="s">
        <v>176</v>
      </c>
      <c r="AF3147" t="s">
        <v>63</v>
      </c>
      <c r="AG3147" t="s">
        <v>9077</v>
      </c>
      <c r="AH3147" t="s">
        <v>9078</v>
      </c>
      <c r="AI3147" t="s">
        <v>9079</v>
      </c>
      <c r="AJ3147">
        <v>2</v>
      </c>
      <c r="AK3147" t="s">
        <v>9080</v>
      </c>
      <c r="AL3147">
        <v>3</v>
      </c>
      <c r="AM3147">
        <v>0</v>
      </c>
      <c r="AN3147" t="s">
        <v>61</v>
      </c>
      <c r="AT3147" s="1">
        <v>43387</v>
      </c>
      <c r="AU3147" t="s">
        <v>13752</v>
      </c>
      <c r="AW3147" t="s">
        <v>71</v>
      </c>
      <c r="AX3147" t="s">
        <v>72</v>
      </c>
    </row>
    <row r="3148" spans="1:50" hidden="1" x14ac:dyDescent="0.25">
      <c r="A3148" t="str">
        <f>INDEX('Community ID'!B:B,MATCH(M3148,'Community ID'!A:A,0))</f>
        <v xml:space="preserve">Los Laureles </v>
      </c>
      <c r="B3148" t="str">
        <f>INDEX('Community ID'!$K:$K,MATCH('Environmental Data'!$N3148,'Community ID'!J:J,0))</f>
        <v>Constanza</v>
      </c>
      <c r="D3148" t="s">
        <v>9081</v>
      </c>
      <c r="G3148" t="s">
        <v>151</v>
      </c>
      <c r="H3148" s="1">
        <v>37039</v>
      </c>
      <c r="I3148">
        <v>20</v>
      </c>
      <c r="J3148">
        <v>8093065852</v>
      </c>
      <c r="K3148" t="s">
        <v>132</v>
      </c>
      <c r="L3148" t="s">
        <v>118</v>
      </c>
      <c r="M3148" t="s">
        <v>9082</v>
      </c>
      <c r="N3148" t="s">
        <v>97</v>
      </c>
      <c r="O3148" t="s">
        <v>53</v>
      </c>
      <c r="T3148" t="s">
        <v>7780</v>
      </c>
      <c r="U3148" t="s">
        <v>56</v>
      </c>
      <c r="V3148">
        <v>18.9018002</v>
      </c>
      <c r="W3148">
        <v>-70.749026400000005</v>
      </c>
      <c r="X3148" s="3">
        <v>44198</v>
      </c>
      <c r="Y3148" s="3">
        <v>44198</v>
      </c>
      <c r="Z3148" t="s">
        <v>58</v>
      </c>
      <c r="AA3148" t="s">
        <v>155</v>
      </c>
      <c r="AC3148" t="s">
        <v>60</v>
      </c>
      <c r="AD3148" t="s">
        <v>156</v>
      </c>
      <c r="AE3148" t="s">
        <v>176</v>
      </c>
      <c r="AF3148" t="s">
        <v>63</v>
      </c>
      <c r="AG3148" t="s">
        <v>9083</v>
      </c>
      <c r="AH3148" t="s">
        <v>9084</v>
      </c>
      <c r="AI3148" t="s">
        <v>307</v>
      </c>
      <c r="AJ3148">
        <v>2</v>
      </c>
      <c r="AK3148" t="s">
        <v>9085</v>
      </c>
      <c r="AL3148">
        <v>3</v>
      </c>
      <c r="AM3148">
        <v>0</v>
      </c>
      <c r="AN3148" t="s">
        <v>61</v>
      </c>
      <c r="AT3148" s="1">
        <v>43387</v>
      </c>
      <c r="AU3148" t="s">
        <v>13753</v>
      </c>
      <c r="AW3148" t="s">
        <v>71</v>
      </c>
      <c r="AX3148" t="s">
        <v>72</v>
      </c>
    </row>
    <row r="3149" spans="1:50" hidden="1" x14ac:dyDescent="0.25">
      <c r="A3149" t="str">
        <f>INDEX('Community ID'!B:B,MATCH(M3149,'Community ID'!A:A,0))</f>
        <v xml:space="preserve">Los Laureles </v>
      </c>
      <c r="B3149" t="str">
        <f>INDEX('Community ID'!$K:$K,MATCH('Environmental Data'!$N3149,'Community ID'!J:J,0))</f>
        <v>Constanza</v>
      </c>
      <c r="D3149" t="s">
        <v>9086</v>
      </c>
      <c r="G3149" t="s">
        <v>151</v>
      </c>
      <c r="H3149" s="1">
        <v>36176</v>
      </c>
      <c r="I3149">
        <v>22</v>
      </c>
      <c r="J3149">
        <v>8292827558</v>
      </c>
      <c r="K3149" t="s">
        <v>132</v>
      </c>
      <c r="L3149" t="s">
        <v>5384</v>
      </c>
      <c r="M3149" t="s">
        <v>9082</v>
      </c>
      <c r="N3149" t="s">
        <v>97</v>
      </c>
      <c r="O3149" t="s">
        <v>53</v>
      </c>
      <c r="S3149">
        <v>40235939127</v>
      </c>
      <c r="T3149" t="s">
        <v>7780</v>
      </c>
      <c r="U3149" t="s">
        <v>56</v>
      </c>
      <c r="V3149">
        <v>18.9018002</v>
      </c>
      <c r="W3149">
        <v>-70.749026400000005</v>
      </c>
      <c r="X3149" s="3">
        <v>44198</v>
      </c>
      <c r="Y3149" s="3">
        <v>44259</v>
      </c>
      <c r="Z3149" t="s">
        <v>58</v>
      </c>
      <c r="AA3149" t="s">
        <v>155</v>
      </c>
      <c r="AC3149" t="s">
        <v>60</v>
      </c>
      <c r="AD3149" t="s">
        <v>156</v>
      </c>
      <c r="AE3149" t="s">
        <v>176</v>
      </c>
      <c r="AF3149" t="s">
        <v>63</v>
      </c>
      <c r="AG3149" t="s">
        <v>9087</v>
      </c>
      <c r="AH3149" t="s">
        <v>9084</v>
      </c>
      <c r="AI3149" t="s">
        <v>390</v>
      </c>
      <c r="AJ3149">
        <v>2</v>
      </c>
      <c r="AK3149" t="s">
        <v>9088</v>
      </c>
      <c r="AL3149">
        <v>3</v>
      </c>
      <c r="AM3149">
        <v>0</v>
      </c>
      <c r="AN3149" t="s">
        <v>61</v>
      </c>
      <c r="AT3149" s="1">
        <v>43387</v>
      </c>
      <c r="AU3149" t="s">
        <v>13754</v>
      </c>
      <c r="AW3149" t="s">
        <v>71</v>
      </c>
      <c r="AX3149" t="s">
        <v>72</v>
      </c>
    </row>
    <row r="3150" spans="1:50" hidden="1" x14ac:dyDescent="0.25">
      <c r="A3150" t="str">
        <f>INDEX('Community ID'!B:B,MATCH(M3150,'Community ID'!A:A,0))</f>
        <v>Villa Hortaliza</v>
      </c>
      <c r="B3150" t="str">
        <f>INDEX('Community ID'!$K:$K,MATCH('Environmental Data'!$N3150,'Community ID'!J:J,0))</f>
        <v>Tireo</v>
      </c>
      <c r="D3150" t="s">
        <v>9328</v>
      </c>
      <c r="F3150" t="s">
        <v>9329</v>
      </c>
      <c r="G3150" t="s">
        <v>173</v>
      </c>
      <c r="H3150" s="1">
        <v>17604</v>
      </c>
      <c r="I3150">
        <v>73</v>
      </c>
      <c r="J3150">
        <v>8098841447</v>
      </c>
      <c r="K3150" t="s">
        <v>76</v>
      </c>
      <c r="L3150" t="s">
        <v>127</v>
      </c>
      <c r="M3150" t="s">
        <v>8573</v>
      </c>
      <c r="N3150" t="s">
        <v>2382</v>
      </c>
      <c r="O3150" t="s">
        <v>98</v>
      </c>
      <c r="P3150">
        <v>411</v>
      </c>
      <c r="Q3150" t="s">
        <v>99</v>
      </c>
      <c r="R3150" t="s">
        <v>134</v>
      </c>
      <c r="S3150">
        <v>5300077178</v>
      </c>
      <c r="T3150" t="s">
        <v>1355</v>
      </c>
      <c r="U3150" t="s">
        <v>56</v>
      </c>
      <c r="V3150">
        <v>18.9427293</v>
      </c>
      <c r="W3150">
        <v>-70.678425500000003</v>
      </c>
      <c r="X3150" t="s">
        <v>82</v>
      </c>
      <c r="Y3150" t="s">
        <v>82</v>
      </c>
      <c r="Z3150" t="s">
        <v>58</v>
      </c>
      <c r="AA3150" t="s">
        <v>84</v>
      </c>
      <c r="AC3150" t="s">
        <v>60</v>
      </c>
      <c r="AD3150" t="s">
        <v>156</v>
      </c>
      <c r="AE3150" t="s">
        <v>157</v>
      </c>
      <c r="AF3150" t="s">
        <v>63</v>
      </c>
      <c r="AG3150" t="s">
        <v>954</v>
      </c>
      <c r="AH3150" t="s">
        <v>7111</v>
      </c>
      <c r="AI3150" t="s">
        <v>307</v>
      </c>
      <c r="AJ3150">
        <v>1</v>
      </c>
      <c r="AK3150" t="s">
        <v>5711</v>
      </c>
      <c r="AL3150">
        <v>1</v>
      </c>
      <c r="AM3150">
        <v>0</v>
      </c>
      <c r="AN3150" t="s">
        <v>60</v>
      </c>
      <c r="AT3150" s="1">
        <v>43386</v>
      </c>
      <c r="AU3150" t="s">
        <v>13755</v>
      </c>
      <c r="AW3150" t="s">
        <v>71</v>
      </c>
      <c r="AX3150" t="s">
        <v>72</v>
      </c>
    </row>
    <row r="3151" spans="1:50" hidden="1" x14ac:dyDescent="0.25">
      <c r="A3151" t="str">
        <f>INDEX('Community ID'!B:B,MATCH(M3151,'Community ID'!A:A,0))</f>
        <v>Villa Hortaliza</v>
      </c>
      <c r="B3151" t="str">
        <f>INDEX('Community ID'!$K:$K,MATCH('Environmental Data'!$N3151,'Community ID'!J:J,0))</f>
        <v>Tireo</v>
      </c>
      <c r="D3151" t="s">
        <v>9089</v>
      </c>
      <c r="F3151" t="s">
        <v>9090</v>
      </c>
      <c r="G3151" t="s">
        <v>151</v>
      </c>
      <c r="H3151" s="1">
        <v>30797</v>
      </c>
      <c r="I3151">
        <v>37</v>
      </c>
      <c r="J3151">
        <v>8298896156</v>
      </c>
      <c r="K3151" t="s">
        <v>76</v>
      </c>
      <c r="L3151" t="s">
        <v>247</v>
      </c>
      <c r="M3151" t="s">
        <v>9091</v>
      </c>
      <c r="N3151" t="s">
        <v>2383</v>
      </c>
      <c r="O3151" t="s">
        <v>147</v>
      </c>
      <c r="Q3151" t="s">
        <v>99</v>
      </c>
      <c r="R3151" t="s">
        <v>134</v>
      </c>
      <c r="S3151">
        <v>5300385118</v>
      </c>
      <c r="T3151" t="s">
        <v>1355</v>
      </c>
      <c r="U3151" t="s">
        <v>56</v>
      </c>
      <c r="V3151">
        <v>18.9427898</v>
      </c>
      <c r="W3151">
        <v>-70.678367399999999</v>
      </c>
      <c r="X3151" t="s">
        <v>82</v>
      </c>
      <c r="Y3151" t="s">
        <v>82</v>
      </c>
      <c r="Z3151" t="s">
        <v>58</v>
      </c>
      <c r="AA3151" t="s">
        <v>84</v>
      </c>
      <c r="AC3151" t="s">
        <v>60</v>
      </c>
      <c r="AD3151" t="s">
        <v>156</v>
      </c>
      <c r="AE3151" t="s">
        <v>157</v>
      </c>
      <c r="AF3151" t="s">
        <v>63</v>
      </c>
      <c r="AG3151" t="s">
        <v>8574</v>
      </c>
      <c r="AH3151" t="s">
        <v>5504</v>
      </c>
      <c r="AI3151" t="s">
        <v>9092</v>
      </c>
      <c r="AJ3151">
        <v>1</v>
      </c>
      <c r="AK3151" t="s">
        <v>1546</v>
      </c>
      <c r="AL3151">
        <v>3</v>
      </c>
      <c r="AM3151">
        <v>1</v>
      </c>
      <c r="AN3151" t="s">
        <v>61</v>
      </c>
      <c r="AT3151" s="1">
        <v>43386</v>
      </c>
      <c r="AU3151" t="s">
        <v>13756</v>
      </c>
      <c r="AW3151" t="s">
        <v>71</v>
      </c>
      <c r="AX3151" t="s">
        <v>72</v>
      </c>
    </row>
    <row r="3152" spans="1:50" hidden="1" x14ac:dyDescent="0.25">
      <c r="A3152" t="str">
        <f>INDEX('Community ID'!B:B,MATCH(M3152,'Community ID'!A:A,0))</f>
        <v>Villa Hortaliza</v>
      </c>
      <c r="B3152" t="str">
        <f>INDEX('Community ID'!$K:$K,MATCH('Environmental Data'!$N3152,'Community ID'!J:J,0))</f>
        <v>Tireo</v>
      </c>
      <c r="D3152" t="s">
        <v>9093</v>
      </c>
      <c r="G3152" t="s">
        <v>173</v>
      </c>
      <c r="H3152" s="1">
        <v>27125</v>
      </c>
      <c r="I3152">
        <v>47</v>
      </c>
      <c r="J3152">
        <v>8492770763</v>
      </c>
      <c r="K3152" t="s">
        <v>76</v>
      </c>
      <c r="L3152" t="s">
        <v>127</v>
      </c>
      <c r="M3152" t="s">
        <v>8573</v>
      </c>
      <c r="N3152" t="s">
        <v>2383</v>
      </c>
      <c r="O3152" t="s">
        <v>147</v>
      </c>
      <c r="Q3152" t="s">
        <v>99</v>
      </c>
      <c r="R3152" t="s">
        <v>134</v>
      </c>
      <c r="S3152">
        <v>5300233888</v>
      </c>
      <c r="T3152" t="s">
        <v>1355</v>
      </c>
      <c r="U3152" t="s">
        <v>56</v>
      </c>
      <c r="V3152">
        <v>18.9427898</v>
      </c>
      <c r="W3152">
        <v>-70.678367399999999</v>
      </c>
      <c r="X3152" t="s">
        <v>82</v>
      </c>
      <c r="Y3152" s="3">
        <v>44198</v>
      </c>
      <c r="Z3152" t="s">
        <v>58</v>
      </c>
      <c r="AA3152" t="s">
        <v>84</v>
      </c>
      <c r="AC3152" t="s">
        <v>60</v>
      </c>
      <c r="AD3152" t="s">
        <v>156</v>
      </c>
      <c r="AE3152" t="s">
        <v>157</v>
      </c>
      <c r="AF3152" t="s">
        <v>111</v>
      </c>
      <c r="AG3152" t="s">
        <v>8574</v>
      </c>
      <c r="AH3152" t="s">
        <v>9094</v>
      </c>
      <c r="AI3152" t="s">
        <v>9095</v>
      </c>
      <c r="AJ3152">
        <v>1</v>
      </c>
      <c r="AK3152" t="s">
        <v>5711</v>
      </c>
      <c r="AL3152">
        <v>3</v>
      </c>
      <c r="AM3152">
        <v>1</v>
      </c>
      <c r="AN3152" t="s">
        <v>61</v>
      </c>
      <c r="AT3152" s="1">
        <v>43386</v>
      </c>
      <c r="AU3152" t="s">
        <v>13757</v>
      </c>
      <c r="AW3152" t="s">
        <v>71</v>
      </c>
      <c r="AX3152" t="s">
        <v>72</v>
      </c>
    </row>
    <row r="3153" spans="1:50" hidden="1" x14ac:dyDescent="0.25">
      <c r="A3153" t="str">
        <f>INDEX('Community ID'!B:B,MATCH(M3153,'Community ID'!A:A,0))</f>
        <v>Villa Hortaliza</v>
      </c>
      <c r="B3153" t="str">
        <f>INDEX('Community ID'!$K:$K,MATCH('Environmental Data'!$N3153,'Community ID'!J:J,0))</f>
        <v>Tireo</v>
      </c>
      <c r="D3153" t="s">
        <v>9096</v>
      </c>
      <c r="F3153" t="s">
        <v>9097</v>
      </c>
      <c r="G3153" t="s">
        <v>173</v>
      </c>
      <c r="H3153" s="1">
        <v>32504</v>
      </c>
      <c r="I3153">
        <v>33</v>
      </c>
      <c r="J3153">
        <v>8295574569</v>
      </c>
      <c r="K3153" t="s">
        <v>49</v>
      </c>
      <c r="L3153" t="s">
        <v>108</v>
      </c>
      <c r="M3153" t="s">
        <v>8573</v>
      </c>
      <c r="N3153" t="s">
        <v>2383</v>
      </c>
      <c r="O3153" t="s">
        <v>147</v>
      </c>
      <c r="Q3153" t="s">
        <v>99</v>
      </c>
      <c r="R3153" t="s">
        <v>134</v>
      </c>
      <c r="S3153">
        <v>5300417622</v>
      </c>
      <c r="T3153" t="s">
        <v>1355</v>
      </c>
      <c r="U3153" t="s">
        <v>56</v>
      </c>
      <c r="V3153">
        <v>18.9429786</v>
      </c>
      <c r="W3153">
        <v>-70.678344699999997</v>
      </c>
      <c r="X3153" t="s">
        <v>82</v>
      </c>
      <c r="Y3153" t="s">
        <v>82</v>
      </c>
      <c r="Z3153" t="s">
        <v>58</v>
      </c>
      <c r="AA3153" t="s">
        <v>155</v>
      </c>
      <c r="AC3153" t="s">
        <v>60</v>
      </c>
      <c r="AD3153" t="s">
        <v>156</v>
      </c>
      <c r="AE3153" t="s">
        <v>176</v>
      </c>
      <c r="AF3153" t="s">
        <v>63</v>
      </c>
      <c r="AG3153" t="s">
        <v>8574</v>
      </c>
      <c r="AH3153" t="s">
        <v>9098</v>
      </c>
      <c r="AI3153" t="s">
        <v>9099</v>
      </c>
      <c r="AJ3153">
        <v>1</v>
      </c>
      <c r="AK3153" t="s">
        <v>5711</v>
      </c>
      <c r="AL3153">
        <v>6</v>
      </c>
      <c r="AM3153">
        <v>2</v>
      </c>
      <c r="AN3153" t="s">
        <v>61</v>
      </c>
      <c r="AT3153" s="1">
        <v>43386</v>
      </c>
      <c r="AU3153" t="s">
        <v>13758</v>
      </c>
      <c r="AW3153" t="s">
        <v>71</v>
      </c>
      <c r="AX3153" t="s">
        <v>72</v>
      </c>
    </row>
    <row r="3154" spans="1:50" hidden="1" x14ac:dyDescent="0.25">
      <c r="A3154" t="str">
        <f>INDEX('Community ID'!B:B,MATCH(M3154,'Community ID'!A:A,0))</f>
        <v>Villa Hortaliza</v>
      </c>
      <c r="B3154" t="str">
        <f>INDEX('Community ID'!$K:$K,MATCH('Environmental Data'!$N3154,'Community ID'!J:J,0))</f>
        <v>Tireo</v>
      </c>
      <c r="D3154" t="s">
        <v>9100</v>
      </c>
      <c r="G3154" t="s">
        <v>173</v>
      </c>
      <c r="H3154" s="1">
        <v>29633</v>
      </c>
      <c r="I3154">
        <v>40</v>
      </c>
      <c r="J3154">
        <v>8096278748</v>
      </c>
      <c r="K3154" t="s">
        <v>117</v>
      </c>
      <c r="L3154" t="s">
        <v>706</v>
      </c>
      <c r="M3154" t="s">
        <v>9091</v>
      </c>
      <c r="N3154" t="s">
        <v>2382</v>
      </c>
      <c r="O3154" t="s">
        <v>147</v>
      </c>
      <c r="Q3154" t="s">
        <v>953</v>
      </c>
      <c r="R3154" t="s">
        <v>134</v>
      </c>
      <c r="S3154">
        <v>5300312120</v>
      </c>
      <c r="T3154" t="s">
        <v>1355</v>
      </c>
      <c r="U3154" t="s">
        <v>56</v>
      </c>
      <c r="V3154">
        <v>18.943065199999999</v>
      </c>
      <c r="W3154">
        <v>-70.678344199999998</v>
      </c>
      <c r="X3154" s="3">
        <v>44326</v>
      </c>
      <c r="Y3154" t="s">
        <v>82</v>
      </c>
      <c r="Z3154" t="s">
        <v>58</v>
      </c>
      <c r="AA3154" t="s">
        <v>155</v>
      </c>
      <c r="AC3154" t="s">
        <v>60</v>
      </c>
      <c r="AD3154" t="s">
        <v>156</v>
      </c>
      <c r="AE3154" t="s">
        <v>157</v>
      </c>
      <c r="AF3154" t="s">
        <v>111</v>
      </c>
      <c r="AG3154" t="s">
        <v>8574</v>
      </c>
      <c r="AH3154" t="s">
        <v>9101</v>
      </c>
      <c r="AI3154" t="s">
        <v>7080</v>
      </c>
      <c r="AJ3154">
        <v>1</v>
      </c>
      <c r="AK3154" t="s">
        <v>5711</v>
      </c>
      <c r="AL3154">
        <v>5</v>
      </c>
      <c r="AM3154">
        <v>0</v>
      </c>
      <c r="AN3154" t="s">
        <v>60</v>
      </c>
      <c r="AT3154" s="1">
        <v>43386</v>
      </c>
      <c r="AU3154" t="s">
        <v>13759</v>
      </c>
      <c r="AW3154" t="s">
        <v>71</v>
      </c>
      <c r="AX3154" t="s">
        <v>72</v>
      </c>
    </row>
    <row r="3155" spans="1:50" hidden="1" x14ac:dyDescent="0.25">
      <c r="A3155" t="str">
        <f>INDEX('Community ID'!B:B,MATCH(M3155,'Community ID'!A:A,0))</f>
        <v>Villa Hortaliza</v>
      </c>
      <c r="B3155" t="str">
        <f>INDEX('Community ID'!$K:$K,MATCH('Environmental Data'!$N3155,'Community ID'!J:J,0))</f>
        <v>Tireo</v>
      </c>
      <c r="D3155" t="s">
        <v>9102</v>
      </c>
      <c r="F3155" t="s">
        <v>737</v>
      </c>
      <c r="G3155" t="s">
        <v>173</v>
      </c>
      <c r="H3155" s="1">
        <v>35820</v>
      </c>
      <c r="I3155">
        <v>23</v>
      </c>
      <c r="J3155">
        <v>8093971577</v>
      </c>
      <c r="K3155" t="s">
        <v>132</v>
      </c>
      <c r="L3155" t="s">
        <v>108</v>
      </c>
      <c r="M3155" t="s">
        <v>8573</v>
      </c>
      <c r="N3155" t="s">
        <v>2383</v>
      </c>
      <c r="O3155" t="s">
        <v>98</v>
      </c>
      <c r="S3155">
        <v>40225012653</v>
      </c>
      <c r="T3155" t="s">
        <v>1355</v>
      </c>
      <c r="U3155" t="s">
        <v>56</v>
      </c>
      <c r="V3155">
        <v>18.943114600000001</v>
      </c>
      <c r="W3155">
        <v>-70.678286099999994</v>
      </c>
      <c r="X3155" t="s">
        <v>82</v>
      </c>
      <c r="Y3155" s="3">
        <v>44326</v>
      </c>
      <c r="Z3155" t="s">
        <v>58</v>
      </c>
      <c r="AA3155" t="s">
        <v>155</v>
      </c>
      <c r="AC3155" t="s">
        <v>60</v>
      </c>
      <c r="AD3155" t="s">
        <v>156</v>
      </c>
      <c r="AE3155" t="s">
        <v>157</v>
      </c>
      <c r="AF3155" t="s">
        <v>63</v>
      </c>
      <c r="AG3155" t="s">
        <v>8574</v>
      </c>
      <c r="AH3155" t="s">
        <v>5677</v>
      </c>
      <c r="AI3155" t="s">
        <v>143</v>
      </c>
      <c r="AJ3155">
        <v>1</v>
      </c>
      <c r="AK3155" t="s">
        <v>5711</v>
      </c>
      <c r="AL3155">
        <v>4</v>
      </c>
      <c r="AM3155">
        <v>1</v>
      </c>
      <c r="AN3155" t="s">
        <v>61</v>
      </c>
      <c r="AT3155" s="1">
        <v>43386</v>
      </c>
      <c r="AU3155" t="s">
        <v>13760</v>
      </c>
      <c r="AW3155" t="s">
        <v>71</v>
      </c>
      <c r="AX3155" t="s">
        <v>72</v>
      </c>
    </row>
    <row r="3156" spans="1:50" hidden="1" x14ac:dyDescent="0.25">
      <c r="A3156" t="str">
        <f>INDEX('Community ID'!B:B,MATCH(M3156,'Community ID'!A:A,0))</f>
        <v>Villa Hortaliza</v>
      </c>
      <c r="B3156" t="str">
        <f>INDEX('Community ID'!$K:$K,MATCH('Environmental Data'!$N3156,'Community ID'!J:J,0))</f>
        <v>Tireo</v>
      </c>
      <c r="D3156" t="s">
        <v>9103</v>
      </c>
      <c r="F3156" t="s">
        <v>9104</v>
      </c>
      <c r="G3156" t="s">
        <v>151</v>
      </c>
      <c r="H3156" s="1">
        <v>14680</v>
      </c>
      <c r="I3156">
        <v>81</v>
      </c>
      <c r="K3156" t="s">
        <v>76</v>
      </c>
      <c r="L3156" t="s">
        <v>247</v>
      </c>
      <c r="M3156" t="s">
        <v>8573</v>
      </c>
      <c r="N3156" t="s">
        <v>2383</v>
      </c>
      <c r="O3156" t="s">
        <v>147</v>
      </c>
      <c r="P3156">
        <v>54059318</v>
      </c>
      <c r="Q3156" t="s">
        <v>9105</v>
      </c>
      <c r="R3156" t="s">
        <v>134</v>
      </c>
      <c r="S3156">
        <v>12300041915</v>
      </c>
      <c r="T3156" t="s">
        <v>1355</v>
      </c>
      <c r="U3156" t="s">
        <v>56</v>
      </c>
      <c r="V3156">
        <v>18.942864700000001</v>
      </c>
      <c r="W3156">
        <v>-70.678591499999996</v>
      </c>
      <c r="X3156" t="s">
        <v>82</v>
      </c>
      <c r="Y3156" t="s">
        <v>82</v>
      </c>
      <c r="Z3156" t="s">
        <v>58</v>
      </c>
      <c r="AA3156" t="s">
        <v>155</v>
      </c>
      <c r="AC3156" t="s">
        <v>60</v>
      </c>
      <c r="AD3156" t="s">
        <v>156</v>
      </c>
      <c r="AE3156" t="s">
        <v>157</v>
      </c>
      <c r="AF3156" t="s">
        <v>63</v>
      </c>
      <c r="AG3156" t="s">
        <v>8574</v>
      </c>
      <c r="AH3156" t="s">
        <v>5677</v>
      </c>
      <c r="AI3156" t="s">
        <v>9106</v>
      </c>
      <c r="AJ3156">
        <v>1</v>
      </c>
      <c r="AK3156" t="s">
        <v>5711</v>
      </c>
      <c r="AL3156">
        <v>2</v>
      </c>
      <c r="AM3156">
        <v>0</v>
      </c>
      <c r="AN3156" t="s">
        <v>60</v>
      </c>
      <c r="AT3156" s="1">
        <v>43386</v>
      </c>
      <c r="AU3156" t="s">
        <v>13761</v>
      </c>
      <c r="AW3156" t="s">
        <v>71</v>
      </c>
      <c r="AX3156" t="s">
        <v>72</v>
      </c>
    </row>
    <row r="3157" spans="1:50" hidden="1" x14ac:dyDescent="0.25">
      <c r="A3157" t="str">
        <f>INDEX('Community ID'!B:B,MATCH(M3157,'Community ID'!A:A,0))</f>
        <v>El Chorro</v>
      </c>
      <c r="B3157" t="str">
        <f>INDEX('Community ID'!$K:$K,MATCH('Environmental Data'!$N3157,'Community ID'!J:J,0))</f>
        <v>Constanza</v>
      </c>
      <c r="D3157" t="s">
        <v>9107</v>
      </c>
      <c r="G3157" t="s">
        <v>173</v>
      </c>
      <c r="H3157" s="1">
        <v>36185</v>
      </c>
      <c r="I3157">
        <v>22</v>
      </c>
      <c r="K3157" t="s">
        <v>132</v>
      </c>
      <c r="L3157" t="s">
        <v>118</v>
      </c>
      <c r="M3157" t="s">
        <v>5326</v>
      </c>
      <c r="N3157" t="s">
        <v>97</v>
      </c>
      <c r="O3157" t="s">
        <v>98</v>
      </c>
      <c r="Q3157" t="s">
        <v>438</v>
      </c>
      <c r="R3157" t="s">
        <v>438</v>
      </c>
      <c r="T3157" t="s">
        <v>7771</v>
      </c>
      <c r="U3157" t="s">
        <v>56</v>
      </c>
      <c r="V3157">
        <v>18.901944430562502</v>
      </c>
      <c r="W3157">
        <v>-70.758305015108306</v>
      </c>
      <c r="X3157" s="3">
        <v>44326</v>
      </c>
      <c r="Y3157" s="3">
        <v>44326</v>
      </c>
      <c r="Z3157" t="s">
        <v>904</v>
      </c>
      <c r="AA3157" t="s">
        <v>155</v>
      </c>
      <c r="AC3157" t="s">
        <v>60</v>
      </c>
      <c r="AD3157" t="s">
        <v>156</v>
      </c>
      <c r="AE3157" t="s">
        <v>176</v>
      </c>
      <c r="AF3157" t="s">
        <v>63</v>
      </c>
      <c r="AG3157" t="s">
        <v>1052</v>
      </c>
      <c r="AH3157" t="s">
        <v>101</v>
      </c>
      <c r="AI3157" t="s">
        <v>307</v>
      </c>
      <c r="AJ3157">
        <v>1</v>
      </c>
      <c r="AK3157" t="s">
        <v>5343</v>
      </c>
      <c r="AL3157">
        <v>4</v>
      </c>
      <c r="AM3157">
        <v>0</v>
      </c>
      <c r="AN3157" t="s">
        <v>60</v>
      </c>
      <c r="AT3157" s="1">
        <v>43386</v>
      </c>
      <c r="AU3157" t="s">
        <v>13762</v>
      </c>
      <c r="AW3157" t="s">
        <v>71</v>
      </c>
      <c r="AX3157" t="s">
        <v>72</v>
      </c>
    </row>
    <row r="3158" spans="1:50" hidden="1" x14ac:dyDescent="0.25">
      <c r="A3158" t="str">
        <f>INDEX('Community ID'!B:B,MATCH(M3158,'Community ID'!A:A,0))</f>
        <v>El Chorro</v>
      </c>
      <c r="B3158" t="str">
        <f>INDEX('Community ID'!$K:$K,MATCH('Environmental Data'!$N3158,'Community ID'!J:J,0))</f>
        <v>Constanza</v>
      </c>
      <c r="D3158" t="s">
        <v>9108</v>
      </c>
      <c r="G3158" t="s">
        <v>151</v>
      </c>
      <c r="H3158" s="1">
        <v>35951</v>
      </c>
      <c r="I3158">
        <v>23</v>
      </c>
      <c r="K3158" t="s">
        <v>132</v>
      </c>
      <c r="L3158" t="s">
        <v>118</v>
      </c>
      <c r="M3158" t="s">
        <v>5326</v>
      </c>
      <c r="N3158" t="s">
        <v>97</v>
      </c>
      <c r="O3158" t="s">
        <v>98</v>
      </c>
      <c r="Q3158" t="s">
        <v>438</v>
      </c>
      <c r="R3158" t="s">
        <v>438</v>
      </c>
      <c r="T3158" t="s">
        <v>7771</v>
      </c>
      <c r="U3158" t="s">
        <v>56</v>
      </c>
      <c r="V3158">
        <v>18.9022629556552</v>
      </c>
      <c r="W3158">
        <v>-70.758931709137499</v>
      </c>
      <c r="X3158" t="s">
        <v>82</v>
      </c>
      <c r="Y3158" s="3">
        <v>44326</v>
      </c>
      <c r="Z3158" t="s">
        <v>166</v>
      </c>
      <c r="AA3158" t="s">
        <v>155</v>
      </c>
      <c r="AC3158" t="s">
        <v>60</v>
      </c>
      <c r="AD3158" t="s">
        <v>156</v>
      </c>
      <c r="AE3158" t="s">
        <v>176</v>
      </c>
      <c r="AF3158" t="s">
        <v>63</v>
      </c>
      <c r="AG3158" t="s">
        <v>1052</v>
      </c>
      <c r="AH3158" t="s">
        <v>135</v>
      </c>
      <c r="AI3158" t="s">
        <v>307</v>
      </c>
      <c r="AJ3158">
        <v>1</v>
      </c>
      <c r="AK3158" t="s">
        <v>5343</v>
      </c>
      <c r="AL3158">
        <v>4</v>
      </c>
      <c r="AM3158">
        <v>0</v>
      </c>
      <c r="AN3158" t="s">
        <v>60</v>
      </c>
      <c r="AT3158" s="1">
        <v>43386</v>
      </c>
      <c r="AU3158" t="s">
        <v>13763</v>
      </c>
      <c r="AW3158" t="s">
        <v>71</v>
      </c>
      <c r="AX3158" t="s">
        <v>72</v>
      </c>
    </row>
    <row r="3159" spans="1:50" hidden="1" x14ac:dyDescent="0.25">
      <c r="A3159" t="str">
        <f>INDEX('Community ID'!B:B,MATCH(M3159,'Community ID'!A:A,0))</f>
        <v>La Jolla</v>
      </c>
      <c r="B3159" t="str">
        <f>INDEX('Community ID'!$K:$K,MATCH('Environmental Data'!$N3159,'Community ID'!J:J,0))</f>
        <v>Constanza</v>
      </c>
      <c r="D3159" t="s">
        <v>9109</v>
      </c>
      <c r="G3159" t="s">
        <v>173</v>
      </c>
      <c r="H3159" s="1">
        <v>25795</v>
      </c>
      <c r="I3159">
        <v>51</v>
      </c>
      <c r="J3159">
        <v>8094635529</v>
      </c>
      <c r="K3159" t="s">
        <v>76</v>
      </c>
      <c r="L3159" t="s">
        <v>127</v>
      </c>
      <c r="M3159" t="s">
        <v>8911</v>
      </c>
      <c r="N3159" t="s">
        <v>97</v>
      </c>
      <c r="O3159" t="s">
        <v>98</v>
      </c>
      <c r="Q3159" t="s">
        <v>134</v>
      </c>
      <c r="R3159" t="s">
        <v>134</v>
      </c>
      <c r="S3159">
        <v>5300230074</v>
      </c>
      <c r="T3159" t="s">
        <v>8356</v>
      </c>
      <c r="U3159" t="s">
        <v>56</v>
      </c>
      <c r="V3159">
        <v>18.902990200000001</v>
      </c>
      <c r="W3159">
        <v>-70.7497422</v>
      </c>
      <c r="X3159" s="3">
        <v>44326</v>
      </c>
      <c r="Y3159" s="3">
        <v>44326</v>
      </c>
      <c r="Z3159" t="s">
        <v>83</v>
      </c>
      <c r="AA3159" t="s">
        <v>155</v>
      </c>
      <c r="AC3159" t="s">
        <v>60</v>
      </c>
      <c r="AD3159" t="s">
        <v>156</v>
      </c>
      <c r="AE3159" t="s">
        <v>157</v>
      </c>
      <c r="AF3159" t="s">
        <v>63</v>
      </c>
      <c r="AG3159" t="s">
        <v>135</v>
      </c>
      <c r="AH3159" t="s">
        <v>101</v>
      </c>
      <c r="AI3159" t="s">
        <v>3468</v>
      </c>
      <c r="AJ3159">
        <v>1</v>
      </c>
      <c r="AK3159" t="s">
        <v>8358</v>
      </c>
      <c r="AL3159">
        <v>1</v>
      </c>
      <c r="AM3159">
        <v>0</v>
      </c>
      <c r="AN3159" t="s">
        <v>60</v>
      </c>
      <c r="AT3159" s="1">
        <v>43386</v>
      </c>
      <c r="AU3159" t="s">
        <v>13764</v>
      </c>
      <c r="AW3159" t="s">
        <v>71</v>
      </c>
      <c r="AX3159" t="s">
        <v>72</v>
      </c>
    </row>
    <row r="3160" spans="1:50" hidden="1" x14ac:dyDescent="0.25">
      <c r="A3160" t="str">
        <f>INDEX('Community ID'!B:B,MATCH(M3160,'Community ID'!A:A,0))</f>
        <v>La Jolla</v>
      </c>
      <c r="B3160" t="str">
        <f>INDEX('Community ID'!$K:$K,MATCH('Environmental Data'!$N3160,'Community ID'!J:J,0))</f>
        <v>Constanza</v>
      </c>
      <c r="D3160" t="s">
        <v>9110</v>
      </c>
      <c r="G3160" t="s">
        <v>173</v>
      </c>
      <c r="H3160" s="1">
        <v>23648</v>
      </c>
      <c r="I3160">
        <v>57</v>
      </c>
      <c r="K3160" t="s">
        <v>76</v>
      </c>
      <c r="L3160" t="s">
        <v>127</v>
      </c>
      <c r="M3160" t="s">
        <v>8911</v>
      </c>
      <c r="N3160" t="s">
        <v>97</v>
      </c>
      <c r="O3160" t="s">
        <v>98</v>
      </c>
      <c r="P3160">
        <v>53198538</v>
      </c>
      <c r="Q3160" t="s">
        <v>134</v>
      </c>
      <c r="R3160" t="s">
        <v>134</v>
      </c>
      <c r="S3160">
        <v>10900041269</v>
      </c>
      <c r="T3160" t="s">
        <v>8356</v>
      </c>
      <c r="U3160" t="s">
        <v>56</v>
      </c>
      <c r="V3160">
        <v>18.903149299999999</v>
      </c>
      <c r="W3160">
        <v>-70.751228900000001</v>
      </c>
      <c r="X3160" s="3">
        <v>44326</v>
      </c>
      <c r="Y3160" s="3">
        <v>44326</v>
      </c>
      <c r="Z3160" t="s">
        <v>83</v>
      </c>
      <c r="AA3160" t="s">
        <v>155</v>
      </c>
      <c r="AC3160" t="s">
        <v>60</v>
      </c>
      <c r="AD3160" t="s">
        <v>181</v>
      </c>
      <c r="AE3160" t="s">
        <v>176</v>
      </c>
      <c r="AF3160" t="s">
        <v>111</v>
      </c>
      <c r="AG3160" t="s">
        <v>135</v>
      </c>
      <c r="AH3160" t="s">
        <v>101</v>
      </c>
      <c r="AI3160" t="s">
        <v>3468</v>
      </c>
      <c r="AJ3160">
        <v>1</v>
      </c>
      <c r="AK3160" t="s">
        <v>8358</v>
      </c>
      <c r="AL3160">
        <v>3</v>
      </c>
      <c r="AM3160">
        <v>0</v>
      </c>
      <c r="AN3160" t="s">
        <v>60</v>
      </c>
      <c r="AT3160" s="1">
        <v>43386</v>
      </c>
      <c r="AU3160" t="s">
        <v>13765</v>
      </c>
      <c r="AW3160" t="s">
        <v>71</v>
      </c>
      <c r="AX3160" t="s">
        <v>72</v>
      </c>
    </row>
    <row r="3161" spans="1:50" hidden="1" x14ac:dyDescent="0.25">
      <c r="A3161" t="str">
        <f>INDEX('Community ID'!B:B,MATCH(M3161,'Community ID'!A:A,0))</f>
        <v>La Jolla</v>
      </c>
      <c r="B3161" t="str">
        <f>INDEX('Community ID'!$K:$K,MATCH('Environmental Data'!$N3161,'Community ID'!J:J,0))</f>
        <v>Constanza</v>
      </c>
      <c r="D3161" t="s">
        <v>9111</v>
      </c>
      <c r="F3161" t="s">
        <v>9112</v>
      </c>
      <c r="G3161" t="s">
        <v>173</v>
      </c>
      <c r="H3161" s="1">
        <v>30543</v>
      </c>
      <c r="I3161">
        <v>38</v>
      </c>
      <c r="J3161">
        <v>8295660546</v>
      </c>
      <c r="K3161" t="s">
        <v>76</v>
      </c>
      <c r="L3161" t="s">
        <v>1179</v>
      </c>
      <c r="M3161" t="s">
        <v>8911</v>
      </c>
      <c r="N3161" t="s">
        <v>97</v>
      </c>
      <c r="O3161" t="s">
        <v>98</v>
      </c>
      <c r="Q3161" t="s">
        <v>134</v>
      </c>
      <c r="R3161" t="s">
        <v>134</v>
      </c>
      <c r="T3161" t="s">
        <v>8356</v>
      </c>
      <c r="U3161" t="s">
        <v>56</v>
      </c>
      <c r="V3161">
        <v>18.909156599999999</v>
      </c>
      <c r="W3161">
        <v>-70.747512099999994</v>
      </c>
      <c r="X3161" s="3">
        <v>44198</v>
      </c>
      <c r="Y3161" t="s">
        <v>275</v>
      </c>
      <c r="Z3161" t="s">
        <v>83</v>
      </c>
      <c r="AA3161" t="s">
        <v>155</v>
      </c>
      <c r="AC3161" t="s">
        <v>60</v>
      </c>
      <c r="AD3161" t="s">
        <v>156</v>
      </c>
      <c r="AE3161" t="s">
        <v>176</v>
      </c>
      <c r="AF3161" t="s">
        <v>63</v>
      </c>
      <c r="AG3161" t="s">
        <v>135</v>
      </c>
      <c r="AH3161" t="s">
        <v>101</v>
      </c>
      <c r="AI3161" t="s">
        <v>326</v>
      </c>
      <c r="AJ3161">
        <v>1</v>
      </c>
      <c r="AK3161" t="s">
        <v>8358</v>
      </c>
      <c r="AL3161">
        <v>4</v>
      </c>
      <c r="AM3161">
        <v>1</v>
      </c>
      <c r="AN3161" t="s">
        <v>61</v>
      </c>
      <c r="AT3161" s="1">
        <v>43386</v>
      </c>
      <c r="AU3161" t="s">
        <v>13766</v>
      </c>
      <c r="AW3161" t="s">
        <v>71</v>
      </c>
      <c r="AX3161" t="s">
        <v>72</v>
      </c>
    </row>
    <row r="3162" spans="1:50" hidden="1" x14ac:dyDescent="0.25">
      <c r="A3162" t="str">
        <f>INDEX('Community ID'!B:B,MATCH(M3162,'Community ID'!A:A,0))</f>
        <v>La Jolla</v>
      </c>
      <c r="B3162" t="str">
        <f>INDEX('Community ID'!$K:$K,MATCH('Environmental Data'!$N3162,'Community ID'!J:J,0))</f>
        <v>Constanza</v>
      </c>
      <c r="D3162" t="s">
        <v>9113</v>
      </c>
      <c r="G3162" t="s">
        <v>173</v>
      </c>
      <c r="H3162" s="1">
        <v>31908</v>
      </c>
      <c r="I3162">
        <v>34</v>
      </c>
      <c r="J3162">
        <v>8099580812</v>
      </c>
      <c r="K3162" t="s">
        <v>132</v>
      </c>
      <c r="L3162" t="s">
        <v>127</v>
      </c>
      <c r="M3162" t="s">
        <v>8911</v>
      </c>
      <c r="N3162" t="s">
        <v>97</v>
      </c>
      <c r="O3162" t="s">
        <v>98</v>
      </c>
      <c r="Q3162" t="s">
        <v>134</v>
      </c>
      <c r="R3162" t="s">
        <v>134</v>
      </c>
      <c r="T3162" t="s">
        <v>8356</v>
      </c>
      <c r="U3162" t="s">
        <v>56</v>
      </c>
      <c r="V3162">
        <v>18.902990200000001</v>
      </c>
      <c r="W3162">
        <v>-70.7497422</v>
      </c>
      <c r="X3162" s="3">
        <v>44326</v>
      </c>
      <c r="Y3162" s="3">
        <v>44326</v>
      </c>
      <c r="Z3162" t="s">
        <v>83</v>
      </c>
      <c r="AA3162" t="s">
        <v>155</v>
      </c>
      <c r="AC3162" t="s">
        <v>60</v>
      </c>
      <c r="AD3162" t="s">
        <v>156</v>
      </c>
      <c r="AE3162" t="s">
        <v>176</v>
      </c>
      <c r="AF3162" t="s">
        <v>63</v>
      </c>
      <c r="AG3162" t="s">
        <v>135</v>
      </c>
      <c r="AH3162" t="s">
        <v>101</v>
      </c>
      <c r="AI3162" t="s">
        <v>326</v>
      </c>
      <c r="AJ3162">
        <v>1</v>
      </c>
      <c r="AK3162" t="s">
        <v>8358</v>
      </c>
      <c r="AL3162">
        <v>4</v>
      </c>
      <c r="AM3162">
        <v>2</v>
      </c>
      <c r="AN3162" t="s">
        <v>60</v>
      </c>
      <c r="AT3162" s="1">
        <v>43386</v>
      </c>
      <c r="AU3162" t="s">
        <v>13767</v>
      </c>
      <c r="AW3162" t="s">
        <v>71</v>
      </c>
      <c r="AX3162" t="s">
        <v>72</v>
      </c>
    </row>
    <row r="3163" spans="1:50" hidden="1" x14ac:dyDescent="0.25">
      <c r="A3163" t="str">
        <f>INDEX('Community ID'!B:B,MATCH(M3163,'Community ID'!A:A,0))</f>
        <v>La Jolla</v>
      </c>
      <c r="B3163" t="str">
        <f>INDEX('Community ID'!$K:$K,MATCH('Environmental Data'!$N3163,'Community ID'!J:J,0))</f>
        <v>Constanza</v>
      </c>
      <c r="D3163" t="s">
        <v>9114</v>
      </c>
      <c r="H3163" s="1">
        <v>32149</v>
      </c>
      <c r="I3163">
        <v>33</v>
      </c>
      <c r="K3163" t="s">
        <v>76</v>
      </c>
      <c r="L3163" t="s">
        <v>127</v>
      </c>
      <c r="M3163" t="s">
        <v>8911</v>
      </c>
      <c r="N3163" t="s">
        <v>97</v>
      </c>
      <c r="O3163" t="s">
        <v>98</v>
      </c>
      <c r="Q3163" t="s">
        <v>134</v>
      </c>
      <c r="R3163" t="s">
        <v>134</v>
      </c>
      <c r="T3163" t="s">
        <v>8356</v>
      </c>
      <c r="U3163" t="s">
        <v>56</v>
      </c>
      <c r="V3163">
        <v>18.902990200000001</v>
      </c>
      <c r="W3163">
        <v>-70.7497422</v>
      </c>
      <c r="X3163" s="3">
        <v>44326</v>
      </c>
      <c r="Y3163" s="3">
        <v>44326</v>
      </c>
      <c r="Z3163" t="s">
        <v>83</v>
      </c>
      <c r="AA3163" t="s">
        <v>155</v>
      </c>
      <c r="AC3163" t="s">
        <v>60</v>
      </c>
      <c r="AD3163" t="s">
        <v>156</v>
      </c>
      <c r="AE3163" t="s">
        <v>176</v>
      </c>
      <c r="AF3163" t="s">
        <v>63</v>
      </c>
      <c r="AG3163" t="s">
        <v>135</v>
      </c>
      <c r="AH3163" t="s">
        <v>135</v>
      </c>
      <c r="AI3163" t="s">
        <v>3468</v>
      </c>
      <c r="AJ3163">
        <v>1</v>
      </c>
      <c r="AK3163" t="s">
        <v>8358</v>
      </c>
      <c r="AL3163">
        <v>2</v>
      </c>
      <c r="AM3163">
        <v>0</v>
      </c>
      <c r="AN3163" t="s">
        <v>60</v>
      </c>
      <c r="AT3163" s="1">
        <v>43386</v>
      </c>
      <c r="AU3163" t="s">
        <v>13768</v>
      </c>
      <c r="AW3163" t="s">
        <v>71</v>
      </c>
      <c r="AX3163" t="s">
        <v>72</v>
      </c>
    </row>
    <row r="3164" spans="1:50" hidden="1" x14ac:dyDescent="0.25">
      <c r="A3164" t="str">
        <f>INDEX('Community ID'!B:B,MATCH(M3164,'Community ID'!A:A,0))</f>
        <v>La Jolla</v>
      </c>
      <c r="B3164" t="str">
        <f>INDEX('Community ID'!$K:$K,MATCH('Environmental Data'!$N3164,'Community ID'!J:J,0))</f>
        <v>Constanza</v>
      </c>
      <c r="D3164" t="s">
        <v>9115</v>
      </c>
      <c r="H3164" s="1">
        <v>19856</v>
      </c>
      <c r="I3164">
        <v>67</v>
      </c>
      <c r="J3164">
        <v>8098538947</v>
      </c>
      <c r="K3164" t="s">
        <v>76</v>
      </c>
      <c r="L3164" t="s">
        <v>584</v>
      </c>
      <c r="M3164" t="s">
        <v>8911</v>
      </c>
      <c r="N3164" t="s">
        <v>97</v>
      </c>
      <c r="O3164" t="s">
        <v>98</v>
      </c>
      <c r="Q3164" t="s">
        <v>919</v>
      </c>
      <c r="R3164" t="s">
        <v>919</v>
      </c>
      <c r="S3164">
        <v>530018320</v>
      </c>
      <c r="T3164" t="s">
        <v>8356</v>
      </c>
      <c r="U3164" t="s">
        <v>56</v>
      </c>
      <c r="V3164">
        <v>18.902990200000001</v>
      </c>
      <c r="W3164">
        <v>-70.7497422</v>
      </c>
      <c r="X3164" s="3">
        <v>44326</v>
      </c>
      <c r="Y3164" s="3">
        <v>44326</v>
      </c>
      <c r="Z3164" t="s">
        <v>83</v>
      </c>
      <c r="AA3164" t="s">
        <v>155</v>
      </c>
      <c r="AC3164" t="s">
        <v>60</v>
      </c>
      <c r="AD3164" t="s">
        <v>181</v>
      </c>
      <c r="AE3164" t="s">
        <v>176</v>
      </c>
      <c r="AF3164" t="s">
        <v>63</v>
      </c>
      <c r="AG3164" t="s">
        <v>9116</v>
      </c>
      <c r="AH3164" t="s">
        <v>101</v>
      </c>
      <c r="AI3164" t="s">
        <v>3468</v>
      </c>
      <c r="AJ3164">
        <v>1</v>
      </c>
      <c r="AK3164" t="s">
        <v>8358</v>
      </c>
      <c r="AL3164">
        <v>2</v>
      </c>
      <c r="AM3164">
        <v>0</v>
      </c>
      <c r="AN3164" t="s">
        <v>60</v>
      </c>
      <c r="AT3164" s="1">
        <v>43386</v>
      </c>
      <c r="AU3164" t="s">
        <v>13769</v>
      </c>
      <c r="AW3164" t="s">
        <v>71</v>
      </c>
      <c r="AX3164" t="s">
        <v>72</v>
      </c>
    </row>
    <row r="3165" spans="1:50" hidden="1" x14ac:dyDescent="0.25">
      <c r="A3165" t="str">
        <f>INDEX('Community ID'!B:B,MATCH(M3165,'Community ID'!A:A,0))</f>
        <v>La Jolla</v>
      </c>
      <c r="B3165" t="str">
        <f>INDEX('Community ID'!$K:$K,MATCH('Environmental Data'!$N3165,'Community ID'!J:J,0))</f>
        <v>Constanza</v>
      </c>
      <c r="D3165" t="s">
        <v>9117</v>
      </c>
      <c r="G3165" t="s">
        <v>151</v>
      </c>
      <c r="H3165" s="1">
        <v>24856</v>
      </c>
      <c r="I3165">
        <v>53</v>
      </c>
      <c r="J3165">
        <v>8295734970</v>
      </c>
      <c r="K3165" t="s">
        <v>76</v>
      </c>
      <c r="L3165" t="s">
        <v>332</v>
      </c>
      <c r="M3165" t="s">
        <v>8911</v>
      </c>
      <c r="N3165" t="s">
        <v>97</v>
      </c>
      <c r="O3165" t="s">
        <v>98</v>
      </c>
      <c r="Q3165" t="s">
        <v>134</v>
      </c>
      <c r="R3165" t="s">
        <v>134</v>
      </c>
      <c r="S3165">
        <v>5300237814</v>
      </c>
      <c r="T3165" t="s">
        <v>8356</v>
      </c>
      <c r="U3165" t="s">
        <v>56</v>
      </c>
      <c r="V3165">
        <v>18.902990200000001</v>
      </c>
      <c r="W3165">
        <v>-70.7497422</v>
      </c>
      <c r="X3165" t="s">
        <v>82</v>
      </c>
      <c r="Y3165" t="s">
        <v>82</v>
      </c>
      <c r="Z3165" t="s">
        <v>83</v>
      </c>
      <c r="AA3165" t="s">
        <v>84</v>
      </c>
      <c r="AC3165" t="s">
        <v>60</v>
      </c>
      <c r="AD3165" t="s">
        <v>156</v>
      </c>
      <c r="AE3165" t="s">
        <v>176</v>
      </c>
      <c r="AF3165" t="s">
        <v>63</v>
      </c>
      <c r="AG3165" t="s">
        <v>135</v>
      </c>
      <c r="AH3165" t="s">
        <v>101</v>
      </c>
      <c r="AI3165" t="s">
        <v>3468</v>
      </c>
      <c r="AJ3165">
        <v>1</v>
      </c>
      <c r="AK3165" t="s">
        <v>8358</v>
      </c>
      <c r="AL3165">
        <v>2</v>
      </c>
      <c r="AM3165">
        <v>0</v>
      </c>
      <c r="AN3165" t="s">
        <v>60</v>
      </c>
      <c r="AT3165" s="1">
        <v>43386</v>
      </c>
      <c r="AU3165" t="s">
        <v>13770</v>
      </c>
      <c r="AW3165" t="s">
        <v>71</v>
      </c>
      <c r="AX3165" t="s">
        <v>72</v>
      </c>
    </row>
    <row r="3166" spans="1:50" hidden="1" x14ac:dyDescent="0.25">
      <c r="A3166" t="str">
        <f>INDEX('Community ID'!B:B,MATCH(M3166,'Community ID'!A:A,0))</f>
        <v>La Jolla</v>
      </c>
      <c r="B3166" t="str">
        <f>INDEX('Community ID'!$K:$K,MATCH('Environmental Data'!$N3166,'Community ID'!J:J,0))</f>
        <v>Constanza</v>
      </c>
      <c r="D3166" t="s">
        <v>9118</v>
      </c>
      <c r="G3166" t="s">
        <v>151</v>
      </c>
      <c r="K3166" t="s">
        <v>76</v>
      </c>
      <c r="L3166" t="s">
        <v>5400</v>
      </c>
      <c r="M3166" t="s">
        <v>8911</v>
      </c>
      <c r="N3166" t="s">
        <v>97</v>
      </c>
      <c r="O3166" t="s">
        <v>98</v>
      </c>
      <c r="Q3166" t="s">
        <v>134</v>
      </c>
      <c r="R3166" t="s">
        <v>134</v>
      </c>
      <c r="T3166" t="s">
        <v>8356</v>
      </c>
      <c r="U3166" t="s">
        <v>56</v>
      </c>
      <c r="V3166">
        <v>18.905113499999999</v>
      </c>
      <c r="W3166">
        <v>-70.750662199999994</v>
      </c>
      <c r="X3166" s="3">
        <v>44326</v>
      </c>
      <c r="Y3166" s="3">
        <v>44326</v>
      </c>
      <c r="Z3166" t="s">
        <v>83</v>
      </c>
      <c r="AA3166" t="s">
        <v>155</v>
      </c>
      <c r="AC3166" t="s">
        <v>60</v>
      </c>
      <c r="AD3166" t="s">
        <v>156</v>
      </c>
      <c r="AE3166" t="s">
        <v>176</v>
      </c>
      <c r="AF3166" t="s">
        <v>63</v>
      </c>
      <c r="AG3166" t="s">
        <v>135</v>
      </c>
      <c r="AH3166" t="s">
        <v>101</v>
      </c>
      <c r="AI3166" t="s">
        <v>3468</v>
      </c>
      <c r="AJ3166">
        <v>1</v>
      </c>
      <c r="AK3166" t="s">
        <v>8358</v>
      </c>
      <c r="AL3166">
        <v>5</v>
      </c>
      <c r="AM3166">
        <v>2</v>
      </c>
      <c r="AN3166" t="s">
        <v>60</v>
      </c>
      <c r="AT3166" s="1">
        <v>43386</v>
      </c>
      <c r="AU3166" t="s">
        <v>13771</v>
      </c>
      <c r="AW3166" t="s">
        <v>71</v>
      </c>
      <c r="AX3166" t="s">
        <v>72</v>
      </c>
    </row>
    <row r="3167" spans="1:50" hidden="1" x14ac:dyDescent="0.25">
      <c r="A3167" t="str">
        <f>INDEX('Community ID'!B:B,MATCH(M3167,'Community ID'!A:A,0))</f>
        <v>La Jolla</v>
      </c>
      <c r="B3167" t="str">
        <f>INDEX('Community ID'!$K:$K,MATCH('Environmental Data'!$N3167,'Community ID'!J:J,0))</f>
        <v>Constanza</v>
      </c>
      <c r="D3167" t="s">
        <v>9119</v>
      </c>
      <c r="G3167" t="s">
        <v>173</v>
      </c>
      <c r="H3167" s="1">
        <v>30647</v>
      </c>
      <c r="I3167">
        <v>38</v>
      </c>
      <c r="K3167" t="s">
        <v>76</v>
      </c>
      <c r="L3167" t="s">
        <v>9120</v>
      </c>
      <c r="M3167" t="s">
        <v>8911</v>
      </c>
      <c r="N3167" t="s">
        <v>97</v>
      </c>
      <c r="O3167" t="s">
        <v>98</v>
      </c>
      <c r="S3167">
        <v>40226991772</v>
      </c>
      <c r="T3167" t="s">
        <v>8356</v>
      </c>
      <c r="U3167" t="s">
        <v>56</v>
      </c>
      <c r="V3167">
        <v>18.905183600000001</v>
      </c>
      <c r="W3167">
        <v>-70.750579200000004</v>
      </c>
      <c r="X3167" s="3">
        <v>44259</v>
      </c>
      <c r="Y3167" s="3">
        <v>44259</v>
      </c>
      <c r="Z3167" t="s">
        <v>83</v>
      </c>
      <c r="AA3167" t="s">
        <v>84</v>
      </c>
      <c r="AC3167" t="s">
        <v>60</v>
      </c>
      <c r="AD3167" t="s">
        <v>156</v>
      </c>
      <c r="AE3167" t="s">
        <v>176</v>
      </c>
      <c r="AF3167" t="s">
        <v>111</v>
      </c>
      <c r="AG3167" t="s">
        <v>135</v>
      </c>
      <c r="AH3167" t="s">
        <v>135</v>
      </c>
      <c r="AI3167" t="s">
        <v>3468</v>
      </c>
      <c r="AJ3167">
        <v>1</v>
      </c>
      <c r="AK3167" t="s">
        <v>8358</v>
      </c>
      <c r="AL3167">
        <v>4</v>
      </c>
      <c r="AM3167">
        <v>0</v>
      </c>
      <c r="AN3167" t="s">
        <v>61</v>
      </c>
      <c r="AT3167" s="1">
        <v>43386</v>
      </c>
      <c r="AU3167" t="s">
        <v>13772</v>
      </c>
      <c r="AW3167" t="s">
        <v>71</v>
      </c>
      <c r="AX3167" t="s">
        <v>72</v>
      </c>
    </row>
    <row r="3168" spans="1:50" hidden="1" x14ac:dyDescent="0.25">
      <c r="A3168" t="str">
        <f>INDEX('Community ID'!B:B,MATCH(M3168,'Community ID'!A:A,0))</f>
        <v>La Jolla</v>
      </c>
      <c r="B3168" t="str">
        <f>INDEX('Community ID'!$K:$K,MATCH('Environmental Data'!$N3168,'Community ID'!J:J,0))</f>
        <v>Constanza</v>
      </c>
      <c r="D3168" t="s">
        <v>9121</v>
      </c>
      <c r="G3168" t="s">
        <v>173</v>
      </c>
      <c r="H3168" s="1">
        <v>36270</v>
      </c>
      <c r="I3168">
        <v>22</v>
      </c>
      <c r="K3168" t="s">
        <v>76</v>
      </c>
      <c r="L3168" t="s">
        <v>127</v>
      </c>
      <c r="M3168" t="s">
        <v>8911</v>
      </c>
      <c r="N3168" t="s">
        <v>97</v>
      </c>
      <c r="O3168" t="s">
        <v>98</v>
      </c>
      <c r="Q3168" t="s">
        <v>134</v>
      </c>
      <c r="R3168" t="s">
        <v>134</v>
      </c>
      <c r="S3168">
        <v>40228429151</v>
      </c>
      <c r="T3168" t="s">
        <v>8356</v>
      </c>
      <c r="U3168" t="s">
        <v>56</v>
      </c>
      <c r="V3168">
        <v>18.9051726</v>
      </c>
      <c r="W3168">
        <v>-70.750568999999999</v>
      </c>
      <c r="X3168" t="s">
        <v>82</v>
      </c>
      <c r="Y3168" t="s">
        <v>82</v>
      </c>
      <c r="Z3168" t="s">
        <v>83</v>
      </c>
      <c r="AA3168" t="s">
        <v>84</v>
      </c>
      <c r="AC3168" t="s">
        <v>60</v>
      </c>
      <c r="AD3168" t="s">
        <v>156</v>
      </c>
      <c r="AE3168" t="s">
        <v>157</v>
      </c>
      <c r="AF3168" t="s">
        <v>111</v>
      </c>
      <c r="AG3168" t="s">
        <v>135</v>
      </c>
      <c r="AH3168" t="s">
        <v>135</v>
      </c>
      <c r="AI3168" t="s">
        <v>3468</v>
      </c>
      <c r="AJ3168">
        <v>1</v>
      </c>
      <c r="AK3168" t="s">
        <v>8358</v>
      </c>
      <c r="AL3168">
        <v>4</v>
      </c>
      <c r="AM3168">
        <v>0</v>
      </c>
      <c r="AN3168" t="s">
        <v>61</v>
      </c>
      <c r="AT3168" s="1">
        <v>43386</v>
      </c>
      <c r="AU3168" t="s">
        <v>13773</v>
      </c>
      <c r="AW3168" t="s">
        <v>71</v>
      </c>
      <c r="AX3168" t="s">
        <v>72</v>
      </c>
    </row>
    <row r="3169" spans="1:50" hidden="1" x14ac:dyDescent="0.25">
      <c r="A3169" t="str">
        <f>INDEX('Community ID'!B:B,MATCH(M3169,'Community ID'!A:A,0))</f>
        <v>La Jolla</v>
      </c>
      <c r="B3169" t="str">
        <f>INDEX('Community ID'!$K:$K,MATCH('Environmental Data'!$N3169,'Community ID'!J:J,0))</f>
        <v>Constanza</v>
      </c>
      <c r="D3169" t="s">
        <v>9122</v>
      </c>
      <c r="F3169" t="s">
        <v>1786</v>
      </c>
      <c r="G3169" t="s">
        <v>173</v>
      </c>
      <c r="H3169" s="1">
        <v>37229</v>
      </c>
      <c r="I3169">
        <v>20</v>
      </c>
      <c r="K3169" t="s">
        <v>201</v>
      </c>
      <c r="L3169" t="s">
        <v>127</v>
      </c>
      <c r="M3169" t="s">
        <v>8911</v>
      </c>
      <c r="N3169" t="s">
        <v>97</v>
      </c>
      <c r="O3169" t="s">
        <v>98</v>
      </c>
      <c r="Q3169" t="s">
        <v>134</v>
      </c>
      <c r="R3169" t="s">
        <v>134</v>
      </c>
      <c r="S3169">
        <v>40231333549</v>
      </c>
      <c r="T3169" t="s">
        <v>8356</v>
      </c>
      <c r="U3169" t="s">
        <v>56</v>
      </c>
      <c r="V3169">
        <v>18.905183600000001</v>
      </c>
      <c r="W3169">
        <v>-70.750579200000004</v>
      </c>
      <c r="X3169" t="s">
        <v>275</v>
      </c>
      <c r="Y3169" t="s">
        <v>275</v>
      </c>
      <c r="Z3169" t="s">
        <v>83</v>
      </c>
      <c r="AA3169" t="s">
        <v>84</v>
      </c>
      <c r="AC3169" t="s">
        <v>60</v>
      </c>
      <c r="AD3169" t="s">
        <v>156</v>
      </c>
      <c r="AE3169" t="s">
        <v>176</v>
      </c>
      <c r="AF3169" t="s">
        <v>63</v>
      </c>
      <c r="AG3169" t="s">
        <v>135</v>
      </c>
      <c r="AH3169" t="s">
        <v>101</v>
      </c>
      <c r="AI3169" t="s">
        <v>3468</v>
      </c>
      <c r="AJ3169">
        <v>1</v>
      </c>
      <c r="AK3169" t="s">
        <v>8358</v>
      </c>
      <c r="AL3169">
        <v>2</v>
      </c>
      <c r="AM3169">
        <v>0</v>
      </c>
      <c r="AN3169" t="s">
        <v>61</v>
      </c>
      <c r="AT3169" s="1">
        <v>43386</v>
      </c>
      <c r="AU3169" t="s">
        <v>13774</v>
      </c>
      <c r="AW3169" t="s">
        <v>71</v>
      </c>
      <c r="AX3169" t="s">
        <v>72</v>
      </c>
    </row>
    <row r="3170" spans="1:50" hidden="1" x14ac:dyDescent="0.25">
      <c r="A3170" t="str">
        <f>INDEX('Community ID'!B:B,MATCH(M3170,'Community ID'!A:A,0))</f>
        <v>La Jolla</v>
      </c>
      <c r="B3170" t="str">
        <f>INDEX('Community ID'!$K:$K,MATCH('Environmental Data'!$N3170,'Community ID'!J:J,0))</f>
        <v>Constanza</v>
      </c>
      <c r="D3170" t="s">
        <v>9123</v>
      </c>
      <c r="F3170" t="s">
        <v>9124</v>
      </c>
      <c r="G3170" t="s">
        <v>173</v>
      </c>
      <c r="H3170" s="1">
        <v>37295</v>
      </c>
      <c r="I3170">
        <v>19</v>
      </c>
      <c r="K3170" t="s">
        <v>201</v>
      </c>
      <c r="L3170" t="s">
        <v>9125</v>
      </c>
      <c r="M3170" t="s">
        <v>8911</v>
      </c>
      <c r="N3170" t="s">
        <v>97</v>
      </c>
      <c r="O3170" t="s">
        <v>98</v>
      </c>
      <c r="Q3170" t="s">
        <v>134</v>
      </c>
      <c r="R3170" t="s">
        <v>134</v>
      </c>
      <c r="T3170" t="s">
        <v>8356</v>
      </c>
      <c r="U3170" t="s">
        <v>56</v>
      </c>
      <c r="V3170">
        <v>18.904999199999999</v>
      </c>
      <c r="W3170">
        <v>-70.750599800000003</v>
      </c>
      <c r="X3170" s="3">
        <v>44326</v>
      </c>
      <c r="Y3170" s="3">
        <v>44326</v>
      </c>
      <c r="Z3170" t="s">
        <v>83</v>
      </c>
      <c r="AA3170" t="s">
        <v>155</v>
      </c>
      <c r="AC3170" t="s">
        <v>60</v>
      </c>
      <c r="AD3170" t="s">
        <v>156</v>
      </c>
      <c r="AE3170" t="s">
        <v>176</v>
      </c>
      <c r="AF3170" t="s">
        <v>63</v>
      </c>
      <c r="AG3170" t="s">
        <v>135</v>
      </c>
      <c r="AH3170" t="s">
        <v>135</v>
      </c>
      <c r="AI3170" t="s">
        <v>326</v>
      </c>
      <c r="AJ3170">
        <v>1</v>
      </c>
      <c r="AK3170" t="s">
        <v>8358</v>
      </c>
      <c r="AL3170">
        <v>5</v>
      </c>
      <c r="AM3170">
        <v>0</v>
      </c>
      <c r="AN3170" t="s">
        <v>60</v>
      </c>
      <c r="AT3170" s="1">
        <v>43386</v>
      </c>
      <c r="AU3170" t="s">
        <v>13775</v>
      </c>
      <c r="AW3170" t="s">
        <v>71</v>
      </c>
      <c r="AX3170" t="s">
        <v>72</v>
      </c>
    </row>
    <row r="3171" spans="1:50" hidden="1" x14ac:dyDescent="0.25">
      <c r="A3171" t="str">
        <f>INDEX('Community ID'!B:B,MATCH(M3171,'Community ID'!A:A,0))</f>
        <v>La Jolla</v>
      </c>
      <c r="B3171" t="str">
        <f>INDEX('Community ID'!$K:$K,MATCH('Environmental Data'!$N3171,'Community ID'!J:J,0))</f>
        <v>Constanza</v>
      </c>
      <c r="D3171" t="s">
        <v>9126</v>
      </c>
      <c r="F3171" t="s">
        <v>9127</v>
      </c>
      <c r="G3171" t="s">
        <v>151</v>
      </c>
      <c r="H3171" s="1">
        <v>27561</v>
      </c>
      <c r="I3171">
        <v>46</v>
      </c>
      <c r="J3171">
        <v>8298266512</v>
      </c>
      <c r="K3171" t="s">
        <v>76</v>
      </c>
      <c r="L3171" t="s">
        <v>3385</v>
      </c>
      <c r="M3171" t="s">
        <v>8911</v>
      </c>
      <c r="N3171" t="s">
        <v>97</v>
      </c>
      <c r="O3171" t="s">
        <v>98</v>
      </c>
      <c r="P3171">
        <v>21887797</v>
      </c>
      <c r="Q3171" t="s">
        <v>134</v>
      </c>
      <c r="R3171" t="s">
        <v>134</v>
      </c>
      <c r="S3171">
        <v>1600121311</v>
      </c>
      <c r="T3171" t="s">
        <v>8356</v>
      </c>
      <c r="U3171" t="s">
        <v>56</v>
      </c>
      <c r="V3171">
        <v>18.9053717</v>
      </c>
      <c r="W3171">
        <v>-70.750376000000003</v>
      </c>
      <c r="X3171" s="3">
        <v>44326</v>
      </c>
      <c r="Y3171" s="3">
        <v>44326</v>
      </c>
      <c r="Z3171" t="s">
        <v>83</v>
      </c>
      <c r="AA3171" t="s">
        <v>155</v>
      </c>
      <c r="AC3171" t="s">
        <v>60</v>
      </c>
      <c r="AD3171" t="s">
        <v>156</v>
      </c>
      <c r="AE3171" t="s">
        <v>176</v>
      </c>
      <c r="AF3171" t="s">
        <v>63</v>
      </c>
      <c r="AG3171" t="s">
        <v>8913</v>
      </c>
      <c r="AH3171" t="s">
        <v>101</v>
      </c>
      <c r="AI3171" t="s">
        <v>326</v>
      </c>
      <c r="AJ3171">
        <v>1</v>
      </c>
      <c r="AK3171" t="s">
        <v>8358</v>
      </c>
      <c r="AL3171">
        <v>5</v>
      </c>
      <c r="AM3171">
        <v>0</v>
      </c>
      <c r="AN3171" t="s">
        <v>60</v>
      </c>
      <c r="AT3171" s="1">
        <v>43386</v>
      </c>
      <c r="AU3171" t="s">
        <v>13776</v>
      </c>
      <c r="AW3171" t="s">
        <v>71</v>
      </c>
      <c r="AX3171" t="s">
        <v>72</v>
      </c>
    </row>
    <row r="3172" spans="1:50" hidden="1" x14ac:dyDescent="0.25">
      <c r="A3172" t="str">
        <f>INDEX('Community ID'!B:B,MATCH(M3172,'Community ID'!A:A,0))</f>
        <v>La Jolla</v>
      </c>
      <c r="B3172" t="str">
        <f>INDEX('Community ID'!$K:$K,MATCH('Environmental Data'!$N3172,'Community ID'!J:J,0))</f>
        <v>Constanza</v>
      </c>
      <c r="D3172" t="s">
        <v>9128</v>
      </c>
      <c r="F3172" t="s">
        <v>9129</v>
      </c>
      <c r="G3172" t="s">
        <v>173</v>
      </c>
      <c r="H3172" s="1">
        <v>19516</v>
      </c>
      <c r="I3172">
        <v>68</v>
      </c>
      <c r="K3172" t="s">
        <v>76</v>
      </c>
      <c r="L3172" t="s">
        <v>127</v>
      </c>
      <c r="M3172" t="s">
        <v>8911</v>
      </c>
      <c r="N3172" t="s">
        <v>97</v>
      </c>
      <c r="O3172" t="s">
        <v>98</v>
      </c>
      <c r="P3172">
        <v>42813882</v>
      </c>
      <c r="Q3172" t="s">
        <v>134</v>
      </c>
      <c r="R3172" t="s">
        <v>134</v>
      </c>
      <c r="S3172">
        <v>5300162624</v>
      </c>
      <c r="T3172" t="s">
        <v>8356</v>
      </c>
      <c r="U3172" t="s">
        <v>56</v>
      </c>
      <c r="V3172">
        <v>18.905183600000001</v>
      </c>
      <c r="W3172">
        <v>-70.750579200000004</v>
      </c>
      <c r="X3172" s="3">
        <v>44198</v>
      </c>
      <c r="Y3172" s="3">
        <v>44198</v>
      </c>
      <c r="Z3172" t="s">
        <v>83</v>
      </c>
      <c r="AA3172" t="s">
        <v>84</v>
      </c>
      <c r="AC3172" t="s">
        <v>60</v>
      </c>
      <c r="AD3172" t="s">
        <v>181</v>
      </c>
      <c r="AE3172" t="s">
        <v>176</v>
      </c>
      <c r="AF3172" t="s">
        <v>63</v>
      </c>
      <c r="AG3172" t="s">
        <v>135</v>
      </c>
      <c r="AH3172" t="s">
        <v>135</v>
      </c>
      <c r="AI3172" t="s">
        <v>326</v>
      </c>
      <c r="AJ3172">
        <v>1</v>
      </c>
      <c r="AK3172" t="s">
        <v>8358</v>
      </c>
      <c r="AL3172">
        <v>1</v>
      </c>
      <c r="AM3172">
        <v>0</v>
      </c>
      <c r="AN3172" t="s">
        <v>60</v>
      </c>
      <c r="AT3172" s="1">
        <v>43386</v>
      </c>
      <c r="AU3172" t="s">
        <v>13777</v>
      </c>
      <c r="AW3172" t="s">
        <v>71</v>
      </c>
      <c r="AX3172" t="s">
        <v>72</v>
      </c>
    </row>
    <row r="3173" spans="1:50" hidden="1" x14ac:dyDescent="0.25">
      <c r="A3173" t="str">
        <f>INDEX('Community ID'!B:B,MATCH(M3173,'Community ID'!A:A,0))</f>
        <v>La Jolla</v>
      </c>
      <c r="B3173" t="str">
        <f>INDEX('Community ID'!$K:$K,MATCH('Environmental Data'!$N3173,'Community ID'!J:J,0))</f>
        <v>Constanza</v>
      </c>
      <c r="D3173" t="s">
        <v>9130</v>
      </c>
      <c r="F3173" t="s">
        <v>9131</v>
      </c>
      <c r="G3173" t="s">
        <v>173</v>
      </c>
      <c r="H3173" s="1">
        <v>32558</v>
      </c>
      <c r="I3173">
        <v>32</v>
      </c>
      <c r="J3173">
        <v>8494535268</v>
      </c>
      <c r="K3173" t="s">
        <v>76</v>
      </c>
      <c r="L3173" t="s">
        <v>127</v>
      </c>
      <c r="M3173" t="s">
        <v>8911</v>
      </c>
      <c r="N3173" t="s">
        <v>97</v>
      </c>
      <c r="O3173" t="s">
        <v>98</v>
      </c>
      <c r="Q3173" t="s">
        <v>134</v>
      </c>
      <c r="R3173" t="s">
        <v>134</v>
      </c>
      <c r="S3173">
        <v>5300446258</v>
      </c>
      <c r="T3173" t="s">
        <v>8356</v>
      </c>
      <c r="U3173" t="s">
        <v>56</v>
      </c>
      <c r="V3173">
        <v>18.905183600000001</v>
      </c>
      <c r="W3173">
        <v>-70.750579200000004</v>
      </c>
      <c r="X3173" t="s">
        <v>275</v>
      </c>
      <c r="Y3173" t="s">
        <v>275</v>
      </c>
      <c r="Z3173" t="s">
        <v>83</v>
      </c>
      <c r="AA3173" t="s">
        <v>84</v>
      </c>
      <c r="AC3173" t="s">
        <v>60</v>
      </c>
      <c r="AD3173" t="s">
        <v>181</v>
      </c>
      <c r="AE3173" t="s">
        <v>176</v>
      </c>
      <c r="AF3173" t="s">
        <v>111</v>
      </c>
      <c r="AG3173" t="s">
        <v>8913</v>
      </c>
      <c r="AH3173" t="s">
        <v>9132</v>
      </c>
      <c r="AI3173" t="s">
        <v>326</v>
      </c>
      <c r="AJ3173">
        <v>1</v>
      </c>
      <c r="AK3173" t="s">
        <v>8358</v>
      </c>
      <c r="AL3173">
        <v>3</v>
      </c>
      <c r="AM3173">
        <v>0</v>
      </c>
      <c r="AN3173" t="s">
        <v>61</v>
      </c>
      <c r="AT3173" s="1">
        <v>43386</v>
      </c>
      <c r="AU3173" t="s">
        <v>13778</v>
      </c>
      <c r="AW3173" t="s">
        <v>71</v>
      </c>
      <c r="AX3173" t="s">
        <v>72</v>
      </c>
    </row>
    <row r="3174" spans="1:50" hidden="1" x14ac:dyDescent="0.25">
      <c r="A3174" t="str">
        <f>INDEX('Community ID'!B:B,MATCH(M3174,'Community ID'!A:A,0))</f>
        <v>La Jolla</v>
      </c>
      <c r="B3174" t="str">
        <f>INDEX('Community ID'!$K:$K,MATCH('Environmental Data'!$N3174,'Community ID'!J:J,0))</f>
        <v>Constanza</v>
      </c>
      <c r="D3174" t="s">
        <v>9133</v>
      </c>
      <c r="F3174" t="s">
        <v>9134</v>
      </c>
      <c r="G3174" t="s">
        <v>173</v>
      </c>
      <c r="H3174" s="1">
        <v>36965</v>
      </c>
      <c r="I3174">
        <v>20</v>
      </c>
      <c r="K3174" t="s">
        <v>76</v>
      </c>
      <c r="L3174" t="s">
        <v>127</v>
      </c>
      <c r="M3174" t="s">
        <v>8911</v>
      </c>
      <c r="N3174" t="s">
        <v>97</v>
      </c>
      <c r="O3174" t="s">
        <v>98</v>
      </c>
      <c r="T3174" t="s">
        <v>8356</v>
      </c>
      <c r="U3174" t="s">
        <v>56</v>
      </c>
      <c r="V3174">
        <v>18.905183600000001</v>
      </c>
      <c r="W3174">
        <v>-70.750579200000004</v>
      </c>
      <c r="X3174" s="3">
        <v>44259</v>
      </c>
      <c r="Y3174" s="3">
        <v>44198</v>
      </c>
      <c r="Z3174" t="s">
        <v>83</v>
      </c>
      <c r="AA3174" t="s">
        <v>84</v>
      </c>
      <c r="AC3174" t="s">
        <v>60</v>
      </c>
      <c r="AD3174" t="s">
        <v>156</v>
      </c>
      <c r="AE3174" t="s">
        <v>176</v>
      </c>
      <c r="AF3174" t="s">
        <v>63</v>
      </c>
      <c r="AG3174" t="s">
        <v>8913</v>
      </c>
      <c r="AH3174" t="s">
        <v>135</v>
      </c>
      <c r="AI3174" t="s">
        <v>326</v>
      </c>
      <c r="AJ3174">
        <v>1</v>
      </c>
      <c r="AK3174" t="s">
        <v>8358</v>
      </c>
      <c r="AL3174">
        <v>2</v>
      </c>
      <c r="AM3174">
        <v>0</v>
      </c>
      <c r="AN3174" t="s">
        <v>61</v>
      </c>
      <c r="AT3174" s="1">
        <v>43386</v>
      </c>
      <c r="AU3174" t="s">
        <v>13779</v>
      </c>
      <c r="AW3174" t="s">
        <v>71</v>
      </c>
      <c r="AX3174" t="s">
        <v>72</v>
      </c>
    </row>
    <row r="3175" spans="1:50" hidden="1" x14ac:dyDescent="0.25">
      <c r="A3175" t="str">
        <f>INDEX('Community ID'!B:B,MATCH(M3175,'Community ID'!A:A,0))</f>
        <v>La Jolla</v>
      </c>
      <c r="B3175" t="str">
        <f>INDEX('Community ID'!$K:$K,MATCH('Environmental Data'!$N3175,'Community ID'!J:J,0))</f>
        <v>Constanza</v>
      </c>
      <c r="D3175" t="s">
        <v>9135</v>
      </c>
      <c r="G3175" t="s">
        <v>173</v>
      </c>
      <c r="H3175" s="1">
        <v>34496</v>
      </c>
      <c r="I3175">
        <v>27</v>
      </c>
      <c r="J3175">
        <v>8292692554</v>
      </c>
      <c r="K3175" t="s">
        <v>76</v>
      </c>
      <c r="L3175" t="s">
        <v>127</v>
      </c>
      <c r="M3175" t="s">
        <v>8911</v>
      </c>
      <c r="N3175" t="s">
        <v>97</v>
      </c>
      <c r="O3175" t="s">
        <v>98</v>
      </c>
      <c r="S3175">
        <v>5300472296</v>
      </c>
      <c r="T3175" t="s">
        <v>8356</v>
      </c>
      <c r="U3175" t="s">
        <v>56</v>
      </c>
      <c r="V3175">
        <v>18.905198800000001</v>
      </c>
      <c r="W3175">
        <v>-70.750489400000006</v>
      </c>
      <c r="X3175" s="3">
        <v>44326</v>
      </c>
      <c r="Y3175" s="3">
        <v>44198</v>
      </c>
      <c r="Z3175" t="s">
        <v>83</v>
      </c>
      <c r="AA3175" t="s">
        <v>84</v>
      </c>
      <c r="AC3175" t="s">
        <v>60</v>
      </c>
      <c r="AD3175" t="s">
        <v>156</v>
      </c>
      <c r="AE3175" t="s">
        <v>176</v>
      </c>
      <c r="AF3175" t="s">
        <v>111</v>
      </c>
      <c r="AG3175" t="s">
        <v>135</v>
      </c>
      <c r="AH3175" t="s">
        <v>135</v>
      </c>
      <c r="AI3175" t="s">
        <v>326</v>
      </c>
      <c r="AJ3175">
        <v>1</v>
      </c>
      <c r="AK3175" t="s">
        <v>597</v>
      </c>
      <c r="AL3175">
        <v>4</v>
      </c>
      <c r="AM3175">
        <v>1</v>
      </c>
      <c r="AN3175" t="s">
        <v>61</v>
      </c>
      <c r="AT3175" s="1">
        <v>43386</v>
      </c>
      <c r="AU3175" t="s">
        <v>13780</v>
      </c>
      <c r="AW3175" t="s">
        <v>71</v>
      </c>
      <c r="AX3175" t="s">
        <v>72</v>
      </c>
    </row>
    <row r="3176" spans="1:50" hidden="1" x14ac:dyDescent="0.25">
      <c r="A3176" t="str">
        <f>INDEX('Community ID'!B:B,MATCH(M3176,'Community ID'!A:A,0))</f>
        <v>La Jolla</v>
      </c>
      <c r="B3176" t="str">
        <f>INDEX('Community ID'!$K:$K,MATCH('Environmental Data'!$N3176,'Community ID'!J:J,0))</f>
        <v>Constanza</v>
      </c>
      <c r="D3176" t="s">
        <v>9136</v>
      </c>
      <c r="F3176" t="s">
        <v>716</v>
      </c>
      <c r="G3176" t="s">
        <v>173</v>
      </c>
      <c r="H3176" s="1">
        <v>35595</v>
      </c>
      <c r="I3176">
        <v>24</v>
      </c>
      <c r="J3176">
        <v>8493502134</v>
      </c>
      <c r="K3176" t="s">
        <v>76</v>
      </c>
      <c r="L3176" t="s">
        <v>127</v>
      </c>
      <c r="M3176" t="s">
        <v>8911</v>
      </c>
      <c r="N3176" t="s">
        <v>97</v>
      </c>
      <c r="O3176" t="s">
        <v>98</v>
      </c>
      <c r="S3176">
        <v>5300461851</v>
      </c>
      <c r="T3176" t="s">
        <v>8356</v>
      </c>
      <c r="U3176" t="s">
        <v>56</v>
      </c>
      <c r="V3176">
        <v>18.905403</v>
      </c>
      <c r="W3176">
        <v>-70.750267100000002</v>
      </c>
      <c r="X3176" s="3">
        <v>44326</v>
      </c>
      <c r="Y3176" s="3">
        <v>44326</v>
      </c>
      <c r="Z3176" t="s">
        <v>83</v>
      </c>
      <c r="AA3176" t="s">
        <v>155</v>
      </c>
      <c r="AC3176" t="s">
        <v>60</v>
      </c>
      <c r="AD3176" t="s">
        <v>181</v>
      </c>
      <c r="AE3176" t="s">
        <v>176</v>
      </c>
      <c r="AF3176" t="s">
        <v>63</v>
      </c>
      <c r="AG3176" t="s">
        <v>135</v>
      </c>
      <c r="AH3176" t="s">
        <v>101</v>
      </c>
      <c r="AI3176" t="s">
        <v>1122</v>
      </c>
      <c r="AJ3176">
        <v>1</v>
      </c>
      <c r="AK3176" t="s">
        <v>9137</v>
      </c>
      <c r="AL3176">
        <v>3</v>
      </c>
      <c r="AM3176">
        <v>2</v>
      </c>
      <c r="AN3176" t="s">
        <v>61</v>
      </c>
      <c r="AT3176" s="1">
        <v>43386</v>
      </c>
      <c r="AU3176" t="s">
        <v>13781</v>
      </c>
      <c r="AW3176" t="s">
        <v>71</v>
      </c>
      <c r="AX3176" t="s">
        <v>72</v>
      </c>
    </row>
    <row r="3177" spans="1:50" hidden="1" x14ac:dyDescent="0.25">
      <c r="A3177" t="str">
        <f>INDEX('Community ID'!B:B,MATCH(M3177,'Community ID'!A:A,0))</f>
        <v>La Jolla</v>
      </c>
      <c r="B3177" t="str">
        <f>INDEX('Community ID'!$K:$K,MATCH('Environmental Data'!$N3177,'Community ID'!J:J,0))</f>
        <v>Constanza</v>
      </c>
      <c r="D3177" t="s">
        <v>9138</v>
      </c>
      <c r="F3177" t="s">
        <v>9139</v>
      </c>
      <c r="G3177" t="s">
        <v>151</v>
      </c>
      <c r="H3177" s="1">
        <v>29834</v>
      </c>
      <c r="I3177">
        <v>40</v>
      </c>
      <c r="J3177">
        <v>8497071895</v>
      </c>
      <c r="K3177" t="s">
        <v>49</v>
      </c>
      <c r="L3177" t="s">
        <v>9140</v>
      </c>
      <c r="M3177" t="s">
        <v>8911</v>
      </c>
      <c r="N3177" t="s">
        <v>97</v>
      </c>
      <c r="O3177" t="s">
        <v>98</v>
      </c>
      <c r="Q3177" t="s">
        <v>134</v>
      </c>
      <c r="R3177" t="s">
        <v>134</v>
      </c>
      <c r="S3177">
        <v>5300326633</v>
      </c>
      <c r="T3177" t="s">
        <v>8356</v>
      </c>
      <c r="U3177" t="s">
        <v>56</v>
      </c>
      <c r="V3177">
        <v>18.905160599999999</v>
      </c>
      <c r="W3177">
        <v>-70.750365000000002</v>
      </c>
      <c r="X3177" s="3">
        <v>44326</v>
      </c>
      <c r="Y3177" s="3">
        <v>44259</v>
      </c>
      <c r="Z3177" t="s">
        <v>83</v>
      </c>
      <c r="AA3177" t="s">
        <v>155</v>
      </c>
      <c r="AC3177" t="s">
        <v>60</v>
      </c>
      <c r="AD3177" t="s">
        <v>156</v>
      </c>
      <c r="AE3177" t="s">
        <v>157</v>
      </c>
      <c r="AF3177" t="s">
        <v>111</v>
      </c>
      <c r="AG3177" t="s">
        <v>135</v>
      </c>
      <c r="AH3177" t="s">
        <v>101</v>
      </c>
      <c r="AI3177" t="s">
        <v>326</v>
      </c>
      <c r="AJ3177">
        <v>1</v>
      </c>
      <c r="AK3177" t="s">
        <v>8358</v>
      </c>
      <c r="AL3177">
        <v>3</v>
      </c>
      <c r="AM3177">
        <v>0</v>
      </c>
      <c r="AN3177" t="s">
        <v>60</v>
      </c>
      <c r="AT3177" s="1">
        <v>43386</v>
      </c>
      <c r="AU3177" t="s">
        <v>13782</v>
      </c>
      <c r="AW3177" t="s">
        <v>71</v>
      </c>
      <c r="AX3177" t="s">
        <v>72</v>
      </c>
    </row>
    <row r="3178" spans="1:50" hidden="1" x14ac:dyDescent="0.25">
      <c r="A3178" t="str">
        <f>INDEX('Community ID'!B:B,MATCH(M3178,'Community ID'!A:A,0))</f>
        <v>La Jolla</v>
      </c>
      <c r="B3178" t="str">
        <f>INDEX('Community ID'!$K:$K,MATCH('Environmental Data'!$N3178,'Community ID'!J:J,0))</f>
        <v>Constanza</v>
      </c>
      <c r="D3178" t="s">
        <v>9141</v>
      </c>
      <c r="G3178" t="s">
        <v>173</v>
      </c>
      <c r="H3178" s="1">
        <v>22044</v>
      </c>
      <c r="I3178">
        <v>61</v>
      </c>
      <c r="K3178" t="s">
        <v>76</v>
      </c>
      <c r="L3178" t="s">
        <v>127</v>
      </c>
      <c r="M3178" t="s">
        <v>8911</v>
      </c>
      <c r="N3178" t="s">
        <v>97</v>
      </c>
      <c r="O3178" t="s">
        <v>98</v>
      </c>
      <c r="T3178" t="s">
        <v>8356</v>
      </c>
      <c r="U3178" t="s">
        <v>56</v>
      </c>
      <c r="V3178">
        <v>18.9051689</v>
      </c>
      <c r="W3178">
        <v>-70.750571500000007</v>
      </c>
      <c r="X3178" s="3">
        <v>44259</v>
      </c>
      <c r="Y3178" s="3">
        <v>44259</v>
      </c>
      <c r="Z3178" t="s">
        <v>58</v>
      </c>
      <c r="AA3178" t="s">
        <v>84</v>
      </c>
      <c r="AC3178" t="s">
        <v>60</v>
      </c>
      <c r="AD3178" t="s">
        <v>156</v>
      </c>
      <c r="AE3178" t="s">
        <v>157</v>
      </c>
      <c r="AF3178" t="s">
        <v>111</v>
      </c>
      <c r="AG3178" t="s">
        <v>8913</v>
      </c>
      <c r="AH3178" t="s">
        <v>135</v>
      </c>
      <c r="AI3178" t="s">
        <v>326</v>
      </c>
      <c r="AJ3178">
        <v>1</v>
      </c>
      <c r="AK3178" t="s">
        <v>9142</v>
      </c>
      <c r="AL3178">
        <v>7</v>
      </c>
      <c r="AM3178">
        <v>2</v>
      </c>
      <c r="AN3178" t="s">
        <v>60</v>
      </c>
      <c r="AT3178" s="1">
        <v>43386</v>
      </c>
      <c r="AU3178" t="s">
        <v>13783</v>
      </c>
      <c r="AW3178" t="s">
        <v>71</v>
      </c>
      <c r="AX3178" t="s">
        <v>72</v>
      </c>
    </row>
    <row r="3179" spans="1:50" hidden="1" x14ac:dyDescent="0.25">
      <c r="A3179" t="str">
        <f>INDEX('Community ID'!B:B,MATCH(M3179,'Community ID'!A:A,0))</f>
        <v>La Jolla</v>
      </c>
      <c r="B3179" t="str">
        <f>INDEX('Community ID'!$K:$K,MATCH('Environmental Data'!$N3179,'Community ID'!J:J,0))</f>
        <v>Constanza</v>
      </c>
      <c r="D3179" t="s">
        <v>9143</v>
      </c>
      <c r="F3179" t="s">
        <v>9144</v>
      </c>
      <c r="G3179" t="s">
        <v>151</v>
      </c>
      <c r="H3179" s="1">
        <v>14894</v>
      </c>
      <c r="I3179">
        <v>81</v>
      </c>
      <c r="K3179" t="s">
        <v>49</v>
      </c>
      <c r="L3179" t="s">
        <v>584</v>
      </c>
      <c r="M3179" t="s">
        <v>8911</v>
      </c>
      <c r="N3179" t="s">
        <v>97</v>
      </c>
      <c r="O3179" t="s">
        <v>98</v>
      </c>
      <c r="S3179">
        <v>1700156639</v>
      </c>
      <c r="T3179" t="s">
        <v>8356</v>
      </c>
      <c r="U3179" t="s">
        <v>56</v>
      </c>
      <c r="V3179">
        <v>18.906022199999999</v>
      </c>
      <c r="W3179">
        <v>-70.750412600000004</v>
      </c>
      <c r="X3179" s="3">
        <v>44259</v>
      </c>
      <c r="Y3179" s="3">
        <v>44259</v>
      </c>
      <c r="Z3179" t="s">
        <v>58</v>
      </c>
      <c r="AA3179" t="s">
        <v>84</v>
      </c>
      <c r="AC3179" t="s">
        <v>60</v>
      </c>
      <c r="AD3179" t="s">
        <v>156</v>
      </c>
      <c r="AE3179" t="s">
        <v>157</v>
      </c>
      <c r="AF3179" t="s">
        <v>111</v>
      </c>
      <c r="AG3179" t="s">
        <v>135</v>
      </c>
      <c r="AH3179" t="s">
        <v>8913</v>
      </c>
      <c r="AI3179" t="s">
        <v>9145</v>
      </c>
      <c r="AJ3179">
        <v>1</v>
      </c>
      <c r="AK3179" t="s">
        <v>9142</v>
      </c>
      <c r="AL3179">
        <v>7</v>
      </c>
      <c r="AM3179">
        <v>2</v>
      </c>
      <c r="AN3179" t="s">
        <v>60</v>
      </c>
      <c r="AT3179" s="1">
        <v>43386</v>
      </c>
      <c r="AU3179" t="s">
        <v>13784</v>
      </c>
      <c r="AW3179" t="s">
        <v>71</v>
      </c>
      <c r="AX3179" t="s">
        <v>72</v>
      </c>
    </row>
    <row r="3180" spans="1:50" hidden="1" x14ac:dyDescent="0.25">
      <c r="A3180" t="str">
        <f>INDEX('Community ID'!B:B,MATCH(M3180,'Community ID'!A:A,0))</f>
        <v>La Jolla</v>
      </c>
      <c r="B3180" t="str">
        <f>INDEX('Community ID'!$K:$K,MATCH('Environmental Data'!$N3180,'Community ID'!J:J,0))</f>
        <v>Constanza</v>
      </c>
      <c r="D3180" t="s">
        <v>9146</v>
      </c>
      <c r="G3180" t="s">
        <v>173</v>
      </c>
      <c r="H3180" s="1">
        <v>26097</v>
      </c>
      <c r="I3180">
        <v>50</v>
      </c>
      <c r="J3180">
        <v>8295923905</v>
      </c>
      <c r="K3180" t="s">
        <v>76</v>
      </c>
      <c r="L3180" t="s">
        <v>9147</v>
      </c>
      <c r="M3180" t="s">
        <v>8911</v>
      </c>
      <c r="N3180" t="s">
        <v>97</v>
      </c>
      <c r="O3180" t="s">
        <v>98</v>
      </c>
      <c r="Q3180" t="s">
        <v>134</v>
      </c>
      <c r="R3180" t="s">
        <v>134</v>
      </c>
      <c r="S3180">
        <v>5300326120</v>
      </c>
      <c r="T3180" t="s">
        <v>8356</v>
      </c>
      <c r="U3180" t="s">
        <v>56</v>
      </c>
      <c r="V3180">
        <v>18.9050434</v>
      </c>
      <c r="W3180">
        <v>-70.745653599999997</v>
      </c>
      <c r="X3180" t="s">
        <v>82</v>
      </c>
      <c r="Y3180" t="s">
        <v>82</v>
      </c>
      <c r="Z3180" t="s">
        <v>83</v>
      </c>
      <c r="AA3180" t="s">
        <v>155</v>
      </c>
      <c r="AC3180" t="s">
        <v>60</v>
      </c>
      <c r="AD3180" t="s">
        <v>181</v>
      </c>
      <c r="AE3180" t="s">
        <v>157</v>
      </c>
      <c r="AF3180" t="s">
        <v>111</v>
      </c>
      <c r="AG3180" t="s">
        <v>135</v>
      </c>
      <c r="AH3180" t="s">
        <v>101</v>
      </c>
      <c r="AI3180" t="s">
        <v>326</v>
      </c>
      <c r="AJ3180">
        <v>1</v>
      </c>
      <c r="AK3180" t="s">
        <v>9148</v>
      </c>
      <c r="AL3180">
        <v>5</v>
      </c>
      <c r="AM3180">
        <v>1</v>
      </c>
      <c r="AN3180" t="s">
        <v>60</v>
      </c>
      <c r="AT3180" s="1">
        <v>43386</v>
      </c>
      <c r="AU3180" t="s">
        <v>13785</v>
      </c>
      <c r="AW3180" t="s">
        <v>71</v>
      </c>
      <c r="AX3180" t="s">
        <v>72</v>
      </c>
    </row>
    <row r="3181" spans="1:50" hidden="1" x14ac:dyDescent="0.25">
      <c r="A3181" t="str">
        <f>INDEX('Community ID'!B:B,MATCH(M3181,'Community ID'!A:A,0))</f>
        <v>La Jolla</v>
      </c>
      <c r="B3181" t="str">
        <f>INDEX('Community ID'!$K:$K,MATCH('Environmental Data'!$N3181,'Community ID'!J:J,0))</f>
        <v>Constanza</v>
      </c>
      <c r="D3181" t="s">
        <v>9471</v>
      </c>
      <c r="F3181" t="s">
        <v>1249</v>
      </c>
      <c r="G3181" t="s">
        <v>173</v>
      </c>
      <c r="H3181" s="1">
        <v>24922</v>
      </c>
      <c r="I3181">
        <v>53</v>
      </c>
      <c r="J3181">
        <v>8499129288</v>
      </c>
      <c r="K3181" t="s">
        <v>76</v>
      </c>
      <c r="L3181" t="s">
        <v>127</v>
      </c>
      <c r="M3181" t="s">
        <v>8911</v>
      </c>
      <c r="N3181" t="s">
        <v>97</v>
      </c>
      <c r="O3181" t="s">
        <v>98</v>
      </c>
      <c r="Q3181" t="s">
        <v>134</v>
      </c>
      <c r="R3181" t="s">
        <v>134</v>
      </c>
      <c r="S3181">
        <v>5300248738</v>
      </c>
      <c r="T3181" t="s">
        <v>8356</v>
      </c>
      <c r="U3181" t="s">
        <v>56</v>
      </c>
      <c r="V3181">
        <v>18.9032266</v>
      </c>
      <c r="W3181">
        <v>-70.748627099999993</v>
      </c>
      <c r="X3181" t="s">
        <v>82</v>
      </c>
      <c r="Y3181" t="s">
        <v>82</v>
      </c>
      <c r="Z3181" t="s">
        <v>83</v>
      </c>
      <c r="AA3181" t="s">
        <v>155</v>
      </c>
      <c r="AC3181" t="s">
        <v>60</v>
      </c>
      <c r="AD3181" t="s">
        <v>156</v>
      </c>
      <c r="AE3181" t="s">
        <v>176</v>
      </c>
      <c r="AF3181" t="s">
        <v>63</v>
      </c>
      <c r="AG3181" t="s">
        <v>135</v>
      </c>
      <c r="AH3181" t="s">
        <v>101</v>
      </c>
      <c r="AI3181" t="s">
        <v>326</v>
      </c>
      <c r="AJ3181">
        <v>1</v>
      </c>
      <c r="AK3181" t="s">
        <v>1342</v>
      </c>
      <c r="AL3181">
        <v>3</v>
      </c>
      <c r="AM3181">
        <v>1</v>
      </c>
      <c r="AN3181" t="s">
        <v>60</v>
      </c>
      <c r="AT3181" s="1">
        <v>43386</v>
      </c>
      <c r="AU3181" t="s">
        <v>13786</v>
      </c>
      <c r="AW3181" t="s">
        <v>71</v>
      </c>
      <c r="AX3181" t="s">
        <v>72</v>
      </c>
    </row>
    <row r="3182" spans="1:50" hidden="1" x14ac:dyDescent="0.25">
      <c r="A3182" t="str">
        <f>INDEX('Community ID'!B:B,MATCH(M3182,'Community ID'!A:A,0))</f>
        <v>La Jolla</v>
      </c>
      <c r="B3182" t="str">
        <f>INDEX('Community ID'!$K:$K,MATCH('Environmental Data'!$N3182,'Community ID'!J:J,0))</f>
        <v>Constanza</v>
      </c>
      <c r="D3182" t="s">
        <v>9149</v>
      </c>
      <c r="F3182" t="s">
        <v>922</v>
      </c>
      <c r="G3182" t="s">
        <v>173</v>
      </c>
      <c r="H3182" s="1">
        <v>30260</v>
      </c>
      <c r="I3182">
        <v>39</v>
      </c>
      <c r="K3182" t="s">
        <v>49</v>
      </c>
      <c r="L3182" t="s">
        <v>3570</v>
      </c>
      <c r="M3182" t="s">
        <v>8911</v>
      </c>
      <c r="N3182" t="s">
        <v>97</v>
      </c>
      <c r="O3182" t="s">
        <v>98</v>
      </c>
      <c r="T3182" t="s">
        <v>8356</v>
      </c>
      <c r="U3182" t="s">
        <v>56</v>
      </c>
      <c r="V3182">
        <v>18.9062965</v>
      </c>
      <c r="W3182">
        <v>-70.750015899999994</v>
      </c>
      <c r="X3182" t="s">
        <v>82</v>
      </c>
      <c r="Y3182" t="s">
        <v>82</v>
      </c>
      <c r="Z3182" t="s">
        <v>166</v>
      </c>
      <c r="AA3182" t="s">
        <v>155</v>
      </c>
      <c r="AC3182" t="s">
        <v>60</v>
      </c>
      <c r="AD3182" t="s">
        <v>156</v>
      </c>
      <c r="AE3182" t="s">
        <v>157</v>
      </c>
      <c r="AF3182" t="s">
        <v>111</v>
      </c>
      <c r="AG3182" t="s">
        <v>135</v>
      </c>
      <c r="AH3182" t="s">
        <v>1052</v>
      </c>
      <c r="AI3182" t="s">
        <v>326</v>
      </c>
      <c r="AJ3182">
        <v>1</v>
      </c>
      <c r="AK3182" t="s">
        <v>9150</v>
      </c>
      <c r="AL3182">
        <v>4</v>
      </c>
      <c r="AM3182">
        <v>0</v>
      </c>
      <c r="AN3182" t="s">
        <v>61</v>
      </c>
      <c r="AT3182" s="1">
        <v>43386</v>
      </c>
      <c r="AU3182" t="s">
        <v>13787</v>
      </c>
      <c r="AW3182" t="s">
        <v>71</v>
      </c>
      <c r="AX3182" t="s">
        <v>72</v>
      </c>
    </row>
    <row r="3183" spans="1:50" hidden="1" x14ac:dyDescent="0.25">
      <c r="A3183" t="str">
        <f>INDEX('Community ID'!B:B,MATCH(M3183,'Community ID'!A:A,0))</f>
        <v>Santiago Apostol</v>
      </c>
      <c r="B3183" t="str">
        <f>INDEX('Community ID'!$K:$K,MATCH('Environmental Data'!$N3183,'Community ID'!J:J,0))</f>
        <v>Constanza</v>
      </c>
      <c r="D3183" t="s">
        <v>9151</v>
      </c>
      <c r="G3183" t="s">
        <v>151</v>
      </c>
      <c r="H3183" s="1">
        <v>17167</v>
      </c>
      <c r="I3183">
        <v>75</v>
      </c>
      <c r="J3183">
        <v>8496784621</v>
      </c>
      <c r="K3183" t="s">
        <v>201</v>
      </c>
      <c r="L3183" t="s">
        <v>9067</v>
      </c>
      <c r="M3183" t="s">
        <v>9152</v>
      </c>
      <c r="N3183" t="s">
        <v>79</v>
      </c>
      <c r="O3183" t="s">
        <v>147</v>
      </c>
      <c r="Q3183" t="s">
        <v>375</v>
      </c>
      <c r="R3183" t="s">
        <v>375</v>
      </c>
      <c r="T3183" t="s">
        <v>7795</v>
      </c>
      <c r="U3183" t="s">
        <v>56</v>
      </c>
      <c r="V3183">
        <v>18.9104989</v>
      </c>
      <c r="W3183">
        <v>-70.747659100000007</v>
      </c>
      <c r="X3183" s="3">
        <v>44326</v>
      </c>
      <c r="Y3183" s="3">
        <v>44259</v>
      </c>
      <c r="Z3183" t="s">
        <v>83</v>
      </c>
      <c r="AA3183" t="s">
        <v>155</v>
      </c>
      <c r="AC3183" t="s">
        <v>60</v>
      </c>
      <c r="AD3183" t="s">
        <v>156</v>
      </c>
      <c r="AE3183" t="s">
        <v>176</v>
      </c>
      <c r="AF3183" t="s">
        <v>63</v>
      </c>
      <c r="AG3183" t="s">
        <v>8480</v>
      </c>
      <c r="AH3183" t="s">
        <v>9153</v>
      </c>
      <c r="AI3183" t="s">
        <v>9154</v>
      </c>
      <c r="AJ3183">
        <v>2</v>
      </c>
      <c r="AK3183" t="s">
        <v>7833</v>
      </c>
      <c r="AL3183">
        <v>3</v>
      </c>
      <c r="AM3183">
        <v>0</v>
      </c>
      <c r="AN3183" t="s">
        <v>60</v>
      </c>
      <c r="AT3183" s="1">
        <v>43385</v>
      </c>
      <c r="AU3183" t="s">
        <v>13788</v>
      </c>
      <c r="AW3183" t="s">
        <v>71</v>
      </c>
      <c r="AX3183" t="s">
        <v>72</v>
      </c>
    </row>
    <row r="3184" spans="1:50" hidden="1" x14ac:dyDescent="0.25">
      <c r="A3184" t="str">
        <f>INDEX('Community ID'!B:B,MATCH(M3184,'Community ID'!A:A,0))</f>
        <v>Santiago Apostol</v>
      </c>
      <c r="B3184" t="str">
        <f>INDEX('Community ID'!$K:$K,MATCH('Environmental Data'!$N3184,'Community ID'!J:J,0))</f>
        <v>Constanza</v>
      </c>
      <c r="D3184" t="s">
        <v>9155</v>
      </c>
      <c r="F3184" t="s">
        <v>9156</v>
      </c>
      <c r="G3184" t="s">
        <v>173</v>
      </c>
      <c r="H3184" s="1">
        <v>27921</v>
      </c>
      <c r="I3184">
        <v>45</v>
      </c>
      <c r="J3184">
        <v>8095784547</v>
      </c>
      <c r="K3184" t="s">
        <v>117</v>
      </c>
      <c r="L3184" t="s">
        <v>108</v>
      </c>
      <c r="M3184" t="s">
        <v>9152</v>
      </c>
      <c r="N3184" t="s">
        <v>79</v>
      </c>
      <c r="O3184" t="s">
        <v>147</v>
      </c>
      <c r="Q3184" t="s">
        <v>375</v>
      </c>
      <c r="R3184" t="s">
        <v>375</v>
      </c>
      <c r="T3184" t="s">
        <v>7780</v>
      </c>
      <c r="U3184" t="s">
        <v>56</v>
      </c>
      <c r="V3184">
        <v>18.910450099999998</v>
      </c>
      <c r="W3184">
        <v>-70.747678100000002</v>
      </c>
      <c r="X3184" s="3">
        <v>44326</v>
      </c>
      <c r="Y3184" s="3">
        <v>44259</v>
      </c>
      <c r="Z3184" t="s">
        <v>83</v>
      </c>
      <c r="AA3184" t="s">
        <v>155</v>
      </c>
      <c r="AC3184" t="s">
        <v>60</v>
      </c>
      <c r="AD3184" t="s">
        <v>156</v>
      </c>
      <c r="AE3184" t="s">
        <v>176</v>
      </c>
      <c r="AF3184" t="s">
        <v>63</v>
      </c>
      <c r="AG3184" t="s">
        <v>9157</v>
      </c>
      <c r="AH3184" t="s">
        <v>9158</v>
      </c>
      <c r="AI3184" t="s">
        <v>9154</v>
      </c>
      <c r="AJ3184">
        <v>2</v>
      </c>
      <c r="AK3184" t="s">
        <v>8533</v>
      </c>
      <c r="AL3184">
        <v>3</v>
      </c>
      <c r="AM3184">
        <v>0</v>
      </c>
      <c r="AN3184" t="s">
        <v>61</v>
      </c>
      <c r="AT3184" s="1">
        <v>43385</v>
      </c>
      <c r="AU3184" t="s">
        <v>13789</v>
      </c>
      <c r="AW3184" t="s">
        <v>71</v>
      </c>
      <c r="AX3184" t="s">
        <v>72</v>
      </c>
    </row>
    <row r="3185" spans="1:50" hidden="1" x14ac:dyDescent="0.25">
      <c r="A3185" t="str">
        <f>INDEX('Community ID'!B:B,MATCH(M3185,'Community ID'!A:A,0))</f>
        <v>Santiago Apostol</v>
      </c>
      <c r="B3185" t="str">
        <f>INDEX('Community ID'!$K:$K,MATCH('Environmental Data'!$N3185,'Community ID'!J:J,0))</f>
        <v>Constanza</v>
      </c>
      <c r="D3185" t="s">
        <v>9420</v>
      </c>
      <c r="F3185" t="s">
        <v>9421</v>
      </c>
      <c r="G3185" t="s">
        <v>173</v>
      </c>
      <c r="H3185" s="1">
        <v>35666</v>
      </c>
      <c r="I3185">
        <v>24</v>
      </c>
      <c r="K3185" t="s">
        <v>132</v>
      </c>
      <c r="L3185" t="s">
        <v>9422</v>
      </c>
      <c r="M3185" t="s">
        <v>9423</v>
      </c>
      <c r="N3185" t="s">
        <v>52</v>
      </c>
      <c r="O3185" t="s">
        <v>311</v>
      </c>
      <c r="T3185" t="s">
        <v>7780</v>
      </c>
      <c r="U3185" t="s">
        <v>56</v>
      </c>
      <c r="V3185">
        <v>18.910515499999999</v>
      </c>
      <c r="W3185">
        <v>-70.747660600000003</v>
      </c>
      <c r="X3185" t="s">
        <v>82</v>
      </c>
      <c r="Y3185" t="s">
        <v>82</v>
      </c>
      <c r="Z3185" t="s">
        <v>110</v>
      </c>
      <c r="AA3185" t="s">
        <v>155</v>
      </c>
      <c r="AC3185" t="s">
        <v>60</v>
      </c>
      <c r="AD3185" t="s">
        <v>156</v>
      </c>
      <c r="AE3185" t="s">
        <v>176</v>
      </c>
      <c r="AF3185" t="s">
        <v>63</v>
      </c>
      <c r="AG3185" t="s">
        <v>7781</v>
      </c>
      <c r="AI3185" t="s">
        <v>9424</v>
      </c>
      <c r="AJ3185">
        <v>2</v>
      </c>
      <c r="AK3185" t="s">
        <v>7810</v>
      </c>
      <c r="AL3185">
        <v>5</v>
      </c>
      <c r="AM3185">
        <v>2</v>
      </c>
      <c r="AN3185" t="s">
        <v>61</v>
      </c>
      <c r="AT3185" s="1">
        <v>43385</v>
      </c>
      <c r="AU3185" t="s">
        <v>13790</v>
      </c>
      <c r="AW3185" t="s">
        <v>71</v>
      </c>
      <c r="AX3185" t="s">
        <v>72</v>
      </c>
    </row>
    <row r="3186" spans="1:50" hidden="1" x14ac:dyDescent="0.25">
      <c r="A3186" t="str">
        <f>INDEX('Community ID'!B:B,MATCH(M3186,'Community ID'!A:A,0))</f>
        <v>Santiago Apostol</v>
      </c>
      <c r="B3186" t="str">
        <f>INDEX('Community ID'!$K:$K,MATCH('Environmental Data'!$N3186,'Community ID'!J:J,0))</f>
        <v>Constanza</v>
      </c>
      <c r="D3186" t="s">
        <v>7885</v>
      </c>
      <c r="G3186" t="s">
        <v>173</v>
      </c>
      <c r="H3186" s="1">
        <v>36786</v>
      </c>
      <c r="I3186">
        <v>21</v>
      </c>
      <c r="K3186" t="s">
        <v>117</v>
      </c>
      <c r="L3186" t="s">
        <v>7886</v>
      </c>
      <c r="M3186" t="s">
        <v>354</v>
      </c>
      <c r="N3186" t="s">
        <v>97</v>
      </c>
      <c r="O3186" t="s">
        <v>311</v>
      </c>
      <c r="T3186" t="s">
        <v>7780</v>
      </c>
      <c r="U3186" t="s">
        <v>56</v>
      </c>
      <c r="V3186">
        <v>18.910349140000001</v>
      </c>
      <c r="W3186">
        <v>-70.747553490000001</v>
      </c>
      <c r="X3186" s="3">
        <v>44259</v>
      </c>
      <c r="Y3186" s="3">
        <v>44198</v>
      </c>
      <c r="Z3186" t="s">
        <v>110</v>
      </c>
      <c r="AA3186" t="s">
        <v>155</v>
      </c>
      <c r="AC3186" t="s">
        <v>60</v>
      </c>
      <c r="AD3186" t="s">
        <v>156</v>
      </c>
      <c r="AE3186" t="s">
        <v>176</v>
      </c>
      <c r="AF3186" t="s">
        <v>63</v>
      </c>
      <c r="AG3186" t="s">
        <v>7816</v>
      </c>
      <c r="AH3186" t="s">
        <v>7887</v>
      </c>
      <c r="AI3186" t="s">
        <v>7787</v>
      </c>
      <c r="AJ3186">
        <v>2</v>
      </c>
      <c r="AK3186" t="s">
        <v>7810</v>
      </c>
      <c r="AL3186">
        <v>4</v>
      </c>
      <c r="AM3186">
        <v>0</v>
      </c>
      <c r="AN3186" t="s">
        <v>61</v>
      </c>
      <c r="AT3186" s="1">
        <v>43385</v>
      </c>
      <c r="AU3186" t="s">
        <v>13791</v>
      </c>
      <c r="AW3186" t="s">
        <v>71</v>
      </c>
      <c r="AX3186" t="s">
        <v>72</v>
      </c>
    </row>
    <row r="3187" spans="1:50" hidden="1" x14ac:dyDescent="0.25">
      <c r="A3187" t="str">
        <f>INDEX('Community ID'!B:B,MATCH(M3187,'Community ID'!A:A,0))</f>
        <v>Santiago Apostol</v>
      </c>
      <c r="B3187" t="str">
        <f>INDEX('Community ID'!$K:$K,MATCH('Environmental Data'!$N3187,'Community ID'!J:J,0))</f>
        <v>Constanza</v>
      </c>
      <c r="D3187" t="s">
        <v>9159</v>
      </c>
      <c r="G3187" t="s">
        <v>173</v>
      </c>
      <c r="H3187" s="1">
        <v>28985</v>
      </c>
      <c r="I3187">
        <v>42</v>
      </c>
      <c r="J3187">
        <v>8497723405</v>
      </c>
      <c r="K3187" t="s">
        <v>132</v>
      </c>
      <c r="L3187" t="s">
        <v>108</v>
      </c>
      <c r="M3187" t="s">
        <v>9152</v>
      </c>
      <c r="N3187" t="s">
        <v>79</v>
      </c>
      <c r="O3187" t="s">
        <v>80</v>
      </c>
      <c r="Q3187" t="s">
        <v>7831</v>
      </c>
      <c r="R3187" t="s">
        <v>8622</v>
      </c>
      <c r="T3187" t="s">
        <v>7795</v>
      </c>
      <c r="U3187" t="s">
        <v>56</v>
      </c>
      <c r="V3187">
        <v>18.910376200000002</v>
      </c>
      <c r="W3187">
        <v>-70.747673199999994</v>
      </c>
      <c r="X3187" s="3">
        <v>44326</v>
      </c>
      <c r="Y3187" s="3">
        <v>44326</v>
      </c>
      <c r="Z3187" t="s">
        <v>83</v>
      </c>
      <c r="AA3187" t="s">
        <v>155</v>
      </c>
      <c r="AC3187" t="s">
        <v>60</v>
      </c>
      <c r="AD3187" t="s">
        <v>156</v>
      </c>
      <c r="AE3187" t="s">
        <v>176</v>
      </c>
      <c r="AF3187" t="s">
        <v>63</v>
      </c>
      <c r="AG3187" t="s">
        <v>8480</v>
      </c>
      <c r="AH3187" t="s">
        <v>7920</v>
      </c>
      <c r="AI3187" t="s">
        <v>9160</v>
      </c>
      <c r="AJ3187">
        <v>2</v>
      </c>
      <c r="AK3187" t="s">
        <v>7833</v>
      </c>
      <c r="AL3187">
        <v>4</v>
      </c>
      <c r="AM3187">
        <v>2</v>
      </c>
      <c r="AN3187" t="s">
        <v>61</v>
      </c>
      <c r="AT3187" s="1">
        <v>43385</v>
      </c>
      <c r="AU3187" t="s">
        <v>13792</v>
      </c>
      <c r="AW3187" t="s">
        <v>71</v>
      </c>
      <c r="AX3187" t="s">
        <v>72</v>
      </c>
    </row>
    <row r="3188" spans="1:50" hidden="1" x14ac:dyDescent="0.25">
      <c r="A3188" t="str">
        <f>INDEX('Community ID'!B:B,MATCH(M3188,'Community ID'!A:A,0))</f>
        <v>Santiago Apostol</v>
      </c>
      <c r="B3188" t="str">
        <f>INDEX('Community ID'!$K:$K,MATCH('Environmental Data'!$N3188,'Community ID'!J:J,0))</f>
        <v>Constanza</v>
      </c>
      <c r="D3188" t="s">
        <v>9161</v>
      </c>
      <c r="G3188" t="s">
        <v>173</v>
      </c>
      <c r="H3188" s="1">
        <v>13794</v>
      </c>
      <c r="I3188">
        <v>84</v>
      </c>
      <c r="K3188" t="s">
        <v>76</v>
      </c>
      <c r="L3188" t="s">
        <v>9162</v>
      </c>
      <c r="M3188" t="s">
        <v>9152</v>
      </c>
      <c r="N3188" t="s">
        <v>79</v>
      </c>
      <c r="O3188" t="s">
        <v>80</v>
      </c>
      <c r="T3188" t="s">
        <v>7795</v>
      </c>
      <c r="U3188" t="s">
        <v>56</v>
      </c>
      <c r="V3188">
        <v>18.9103976</v>
      </c>
      <c r="W3188">
        <v>-70.747673199999994</v>
      </c>
      <c r="X3188" t="s">
        <v>82</v>
      </c>
      <c r="Y3188" t="s">
        <v>82</v>
      </c>
      <c r="Z3188" t="s">
        <v>83</v>
      </c>
      <c r="AA3188" t="s">
        <v>155</v>
      </c>
      <c r="AC3188" t="s">
        <v>60</v>
      </c>
      <c r="AD3188" t="s">
        <v>156</v>
      </c>
      <c r="AE3188" t="s">
        <v>176</v>
      </c>
      <c r="AF3188" t="s">
        <v>63</v>
      </c>
      <c r="AG3188" t="s">
        <v>87</v>
      </c>
      <c r="AH3188" t="s">
        <v>7920</v>
      </c>
      <c r="AJ3188">
        <v>2</v>
      </c>
      <c r="AK3188" t="s">
        <v>7833</v>
      </c>
      <c r="AL3188">
        <v>1</v>
      </c>
      <c r="AM3188">
        <v>0</v>
      </c>
      <c r="AN3188" t="s">
        <v>60</v>
      </c>
      <c r="AT3188" s="1">
        <v>43385</v>
      </c>
      <c r="AU3188" t="s">
        <v>13793</v>
      </c>
      <c r="AW3188" t="s">
        <v>71</v>
      </c>
      <c r="AX3188" t="s">
        <v>72</v>
      </c>
    </row>
    <row r="3189" spans="1:50" hidden="1" x14ac:dyDescent="0.25">
      <c r="A3189" t="str">
        <f>INDEX('Community ID'!B:B,MATCH(M3189,'Community ID'!A:A,0))</f>
        <v>Santiago Apostol</v>
      </c>
      <c r="B3189" t="str">
        <f>INDEX('Community ID'!$K:$K,MATCH('Environmental Data'!$N3189,'Community ID'!J:J,0))</f>
        <v>Constanza</v>
      </c>
      <c r="D3189" t="s">
        <v>9163</v>
      </c>
      <c r="G3189" t="s">
        <v>151</v>
      </c>
      <c r="H3189" s="1">
        <v>28098</v>
      </c>
      <c r="I3189">
        <v>45</v>
      </c>
      <c r="K3189" t="s">
        <v>117</v>
      </c>
      <c r="M3189" t="s">
        <v>7808</v>
      </c>
      <c r="N3189" t="s">
        <v>52</v>
      </c>
      <c r="O3189" t="s">
        <v>311</v>
      </c>
      <c r="T3189" t="s">
        <v>7780</v>
      </c>
      <c r="U3189" t="s">
        <v>56</v>
      </c>
      <c r="V3189">
        <v>18.910594769999999</v>
      </c>
      <c r="W3189">
        <v>-70.747762350000002</v>
      </c>
      <c r="X3189" t="s">
        <v>275</v>
      </c>
      <c r="Y3189" t="s">
        <v>275</v>
      </c>
      <c r="Z3189" t="s">
        <v>110</v>
      </c>
      <c r="AA3189" t="s">
        <v>84</v>
      </c>
      <c r="AC3189" t="s">
        <v>60</v>
      </c>
      <c r="AD3189" t="s">
        <v>156</v>
      </c>
      <c r="AE3189" t="s">
        <v>176</v>
      </c>
      <c r="AF3189" t="s">
        <v>63</v>
      </c>
      <c r="AG3189" t="s">
        <v>7816</v>
      </c>
      <c r="AH3189" t="s">
        <v>7887</v>
      </c>
      <c r="AI3189" t="s">
        <v>7921</v>
      </c>
      <c r="AJ3189">
        <v>2</v>
      </c>
      <c r="AK3189" t="s">
        <v>7810</v>
      </c>
      <c r="AL3189">
        <v>2</v>
      </c>
      <c r="AM3189">
        <v>0</v>
      </c>
      <c r="AN3189" t="s">
        <v>61</v>
      </c>
      <c r="AT3189" s="1">
        <v>43385</v>
      </c>
      <c r="AU3189" t="s">
        <v>13794</v>
      </c>
      <c r="AW3189" t="s">
        <v>71</v>
      </c>
      <c r="AX3189" t="s">
        <v>72</v>
      </c>
    </row>
    <row r="3190" spans="1:50" hidden="1" x14ac:dyDescent="0.25">
      <c r="A3190" t="str">
        <f>INDEX('Community ID'!B:B,MATCH(M3190,'Community ID'!A:A,0))</f>
        <v>Santiago Apostol</v>
      </c>
      <c r="B3190" t="str">
        <f>INDEX('Community ID'!$K:$K,MATCH('Environmental Data'!$N3190,'Community ID'!J:J,0))</f>
        <v>Constanza</v>
      </c>
      <c r="D3190" t="s">
        <v>9164</v>
      </c>
      <c r="G3190" t="s">
        <v>173</v>
      </c>
      <c r="H3190" s="1">
        <v>29366</v>
      </c>
      <c r="I3190">
        <v>41</v>
      </c>
      <c r="K3190" t="s">
        <v>132</v>
      </c>
      <c r="M3190" t="s">
        <v>7863</v>
      </c>
      <c r="N3190" t="s">
        <v>52</v>
      </c>
      <c r="O3190" t="s">
        <v>311</v>
      </c>
      <c r="T3190" t="s">
        <v>7780</v>
      </c>
      <c r="U3190" t="s">
        <v>56</v>
      </c>
      <c r="V3190">
        <v>18.91056717</v>
      </c>
      <c r="W3190">
        <v>-70.747634689999998</v>
      </c>
      <c r="X3190" t="s">
        <v>275</v>
      </c>
      <c r="Y3190" t="s">
        <v>275</v>
      </c>
      <c r="Z3190" t="s">
        <v>110</v>
      </c>
      <c r="AA3190" t="s">
        <v>84</v>
      </c>
      <c r="AC3190" t="s">
        <v>60</v>
      </c>
      <c r="AD3190" t="s">
        <v>156</v>
      </c>
      <c r="AE3190" t="s">
        <v>176</v>
      </c>
      <c r="AF3190" t="s">
        <v>63</v>
      </c>
      <c r="AG3190" t="s">
        <v>537</v>
      </c>
      <c r="AI3190" t="s">
        <v>9165</v>
      </c>
      <c r="AJ3190">
        <v>2</v>
      </c>
      <c r="AK3190" t="s">
        <v>7810</v>
      </c>
      <c r="AL3190">
        <v>2</v>
      </c>
      <c r="AM3190">
        <v>0</v>
      </c>
      <c r="AN3190" t="s">
        <v>61</v>
      </c>
      <c r="AT3190" s="1">
        <v>43385</v>
      </c>
      <c r="AU3190" t="s">
        <v>13795</v>
      </c>
      <c r="AW3190" t="s">
        <v>71</v>
      </c>
      <c r="AX3190" t="s">
        <v>72</v>
      </c>
    </row>
    <row r="3191" spans="1:50" hidden="1" x14ac:dyDescent="0.25">
      <c r="A3191" t="str">
        <f>INDEX('Community ID'!B:B,MATCH(M3191,'Community ID'!A:A,0))</f>
        <v>Santiago Apostol</v>
      </c>
      <c r="B3191" t="str">
        <f>INDEX('Community ID'!$K:$K,MATCH('Environmental Data'!$N3191,'Community ID'!J:J,0))</f>
        <v>Constanza</v>
      </c>
      <c r="D3191" t="s">
        <v>9166</v>
      </c>
      <c r="G3191" t="s">
        <v>173</v>
      </c>
      <c r="H3191" s="1">
        <v>27279</v>
      </c>
      <c r="I3191">
        <v>47</v>
      </c>
      <c r="K3191" t="s">
        <v>117</v>
      </c>
      <c r="L3191" t="s">
        <v>9167</v>
      </c>
      <c r="M3191" t="s">
        <v>9152</v>
      </c>
      <c r="N3191" t="s">
        <v>79</v>
      </c>
      <c r="O3191" t="s">
        <v>80</v>
      </c>
      <c r="Q3191" t="s">
        <v>7831</v>
      </c>
      <c r="R3191" t="s">
        <v>7831</v>
      </c>
      <c r="T3191" t="s">
        <v>7795</v>
      </c>
      <c r="U3191" t="s">
        <v>56</v>
      </c>
      <c r="V3191">
        <v>18.910615400000001</v>
      </c>
      <c r="W3191">
        <v>-70.747620699999999</v>
      </c>
      <c r="X3191" t="s">
        <v>82</v>
      </c>
      <c r="Y3191" t="s">
        <v>82</v>
      </c>
      <c r="Z3191" t="s">
        <v>110</v>
      </c>
      <c r="AA3191" t="s">
        <v>155</v>
      </c>
      <c r="AC3191" t="s">
        <v>60</v>
      </c>
      <c r="AD3191" t="s">
        <v>156</v>
      </c>
      <c r="AE3191" t="s">
        <v>176</v>
      </c>
      <c r="AF3191" t="s">
        <v>63</v>
      </c>
      <c r="AG3191" t="s">
        <v>9168</v>
      </c>
      <c r="AH3191" t="s">
        <v>9169</v>
      </c>
      <c r="AI3191" t="s">
        <v>8992</v>
      </c>
      <c r="AJ3191">
        <v>2</v>
      </c>
      <c r="AK3191" t="s">
        <v>7833</v>
      </c>
      <c r="AL3191">
        <v>3</v>
      </c>
      <c r="AM3191">
        <v>0</v>
      </c>
      <c r="AN3191" t="s">
        <v>60</v>
      </c>
      <c r="AT3191" s="1">
        <v>43385</v>
      </c>
      <c r="AU3191" t="s">
        <v>13796</v>
      </c>
      <c r="AW3191" t="s">
        <v>71</v>
      </c>
      <c r="AX3191" t="s">
        <v>72</v>
      </c>
    </row>
    <row r="3192" spans="1:50" hidden="1" x14ac:dyDescent="0.25">
      <c r="A3192" t="str">
        <f>INDEX('Community ID'!B:B,MATCH(M3192,'Community ID'!A:A,0))</f>
        <v>Santiago Apostol</v>
      </c>
      <c r="B3192" t="str">
        <f>INDEX('Community ID'!$K:$K,MATCH('Environmental Data'!$N3192,'Community ID'!J:J,0))</f>
        <v>Constanza</v>
      </c>
      <c r="D3192" t="s">
        <v>9170</v>
      </c>
      <c r="H3192" s="1">
        <v>30111</v>
      </c>
      <c r="I3192">
        <v>39</v>
      </c>
      <c r="K3192" t="s">
        <v>76</v>
      </c>
      <c r="L3192" t="s">
        <v>108</v>
      </c>
      <c r="M3192" t="s">
        <v>9152</v>
      </c>
      <c r="N3192" t="s">
        <v>79</v>
      </c>
      <c r="O3192" t="s">
        <v>147</v>
      </c>
      <c r="Q3192" t="s">
        <v>7831</v>
      </c>
      <c r="R3192" t="s">
        <v>8622</v>
      </c>
      <c r="T3192" t="s">
        <v>7795</v>
      </c>
      <c r="U3192" t="s">
        <v>56</v>
      </c>
      <c r="V3192">
        <v>18.910224400000001</v>
      </c>
      <c r="W3192">
        <v>-70.747765799999996</v>
      </c>
      <c r="X3192" t="s">
        <v>82</v>
      </c>
      <c r="Y3192" t="s">
        <v>82</v>
      </c>
      <c r="Z3192" t="s">
        <v>83</v>
      </c>
      <c r="AA3192" t="s">
        <v>155</v>
      </c>
      <c r="AC3192" t="s">
        <v>60</v>
      </c>
      <c r="AD3192" t="s">
        <v>156</v>
      </c>
      <c r="AE3192" t="s">
        <v>176</v>
      </c>
      <c r="AF3192" t="s">
        <v>63</v>
      </c>
      <c r="AG3192" t="s">
        <v>7920</v>
      </c>
      <c r="AH3192" t="s">
        <v>7920</v>
      </c>
      <c r="AI3192" t="s">
        <v>7920</v>
      </c>
      <c r="AJ3192">
        <v>2</v>
      </c>
      <c r="AK3192" t="s">
        <v>7833</v>
      </c>
      <c r="AL3192">
        <v>3</v>
      </c>
      <c r="AM3192">
        <v>0</v>
      </c>
      <c r="AN3192" t="s">
        <v>60</v>
      </c>
      <c r="AT3192" s="1">
        <v>43385</v>
      </c>
      <c r="AU3192" t="s">
        <v>13797</v>
      </c>
      <c r="AW3192" t="s">
        <v>71</v>
      </c>
      <c r="AX3192" t="s">
        <v>72</v>
      </c>
    </row>
    <row r="3193" spans="1:50" hidden="1" x14ac:dyDescent="0.25">
      <c r="A3193" t="str">
        <f>INDEX('Community ID'!B:B,MATCH(M3193,'Community ID'!A:A,0))</f>
        <v>Santiago Apostol</v>
      </c>
      <c r="B3193" t="str">
        <f>INDEX('Community ID'!$K:$K,MATCH('Environmental Data'!$N3193,'Community ID'!J:J,0))</f>
        <v>Constanza</v>
      </c>
      <c r="D3193" t="s">
        <v>9796</v>
      </c>
      <c r="G3193" t="s">
        <v>173</v>
      </c>
      <c r="H3193" s="1">
        <v>32971</v>
      </c>
      <c r="I3193">
        <v>31</v>
      </c>
      <c r="J3193">
        <v>8298565242</v>
      </c>
      <c r="K3193" t="s">
        <v>132</v>
      </c>
      <c r="L3193" t="s">
        <v>108</v>
      </c>
      <c r="M3193" t="s">
        <v>9152</v>
      </c>
      <c r="N3193" t="s">
        <v>79</v>
      </c>
      <c r="T3193" t="s">
        <v>1836</v>
      </c>
      <c r="U3193" t="s">
        <v>56</v>
      </c>
      <c r="X3193" t="s">
        <v>82</v>
      </c>
      <c r="Y3193" t="s">
        <v>82</v>
      </c>
      <c r="Z3193" t="s">
        <v>110</v>
      </c>
      <c r="AA3193" t="s">
        <v>155</v>
      </c>
      <c r="AC3193" t="s">
        <v>60</v>
      </c>
      <c r="AD3193" t="s">
        <v>156</v>
      </c>
      <c r="AE3193" t="s">
        <v>176</v>
      </c>
      <c r="AF3193" t="s">
        <v>63</v>
      </c>
      <c r="AG3193" t="s">
        <v>537</v>
      </c>
      <c r="AI3193" t="s">
        <v>5299</v>
      </c>
      <c r="AJ3193">
        <v>2</v>
      </c>
      <c r="AK3193" t="s">
        <v>7810</v>
      </c>
      <c r="AL3193">
        <v>4</v>
      </c>
      <c r="AM3193">
        <v>2</v>
      </c>
      <c r="AN3193" t="s">
        <v>61</v>
      </c>
      <c r="AT3193" s="1">
        <v>43385</v>
      </c>
      <c r="AU3193" t="s">
        <v>13798</v>
      </c>
      <c r="AW3193" t="s">
        <v>71</v>
      </c>
      <c r="AX3193" t="s">
        <v>72</v>
      </c>
    </row>
    <row r="3194" spans="1:50" hidden="1" x14ac:dyDescent="0.25">
      <c r="A3194" t="str">
        <f>INDEX('Community ID'!B:B,MATCH(M3194,'Community ID'!A:A,0))</f>
        <v>Santiago Apostol</v>
      </c>
      <c r="B3194" t="str">
        <f>INDEX('Community ID'!$K:$K,MATCH('Environmental Data'!$N3194,'Community ID'!J:J,0))</f>
        <v>Constanza</v>
      </c>
      <c r="D3194" t="s">
        <v>9171</v>
      </c>
      <c r="H3194" s="1">
        <v>21109</v>
      </c>
      <c r="I3194">
        <v>64</v>
      </c>
      <c r="K3194" t="s">
        <v>76</v>
      </c>
      <c r="L3194" t="s">
        <v>9162</v>
      </c>
      <c r="M3194" t="s">
        <v>9152</v>
      </c>
      <c r="N3194" t="s">
        <v>79</v>
      </c>
      <c r="O3194" t="s">
        <v>80</v>
      </c>
      <c r="Q3194" t="s">
        <v>8622</v>
      </c>
      <c r="R3194" t="s">
        <v>8622</v>
      </c>
      <c r="T3194" t="s">
        <v>7795</v>
      </c>
      <c r="U3194" t="s">
        <v>56</v>
      </c>
      <c r="V3194">
        <v>18.910224299999999</v>
      </c>
      <c r="W3194">
        <v>-70.747763300000003</v>
      </c>
      <c r="X3194" t="s">
        <v>82</v>
      </c>
      <c r="Y3194" t="s">
        <v>82</v>
      </c>
      <c r="Z3194" t="s">
        <v>83</v>
      </c>
      <c r="AA3194" t="s">
        <v>155</v>
      </c>
      <c r="AC3194" t="s">
        <v>60</v>
      </c>
      <c r="AD3194" t="s">
        <v>156</v>
      </c>
      <c r="AE3194" t="s">
        <v>176</v>
      </c>
      <c r="AF3194" t="s">
        <v>63</v>
      </c>
      <c r="AG3194" t="s">
        <v>7896</v>
      </c>
      <c r="AH3194" t="s">
        <v>7920</v>
      </c>
      <c r="AI3194" t="s">
        <v>7920</v>
      </c>
      <c r="AJ3194">
        <v>2</v>
      </c>
      <c r="AK3194" t="s">
        <v>7833</v>
      </c>
      <c r="AL3194">
        <v>1</v>
      </c>
      <c r="AM3194">
        <v>0</v>
      </c>
      <c r="AN3194" t="s">
        <v>60</v>
      </c>
      <c r="AT3194" s="1">
        <v>43385</v>
      </c>
      <c r="AU3194" t="s">
        <v>13799</v>
      </c>
      <c r="AW3194" t="s">
        <v>71</v>
      </c>
      <c r="AX3194" t="s">
        <v>72</v>
      </c>
    </row>
    <row r="3195" spans="1:50" hidden="1" x14ac:dyDescent="0.25">
      <c r="A3195" t="str">
        <f>INDEX('Community ID'!B:B,MATCH(M3195,'Community ID'!A:A,0))</f>
        <v>Santiago Apostol</v>
      </c>
      <c r="B3195" t="str">
        <f>INDEX('Community ID'!$K:$K,MATCH('Environmental Data'!$N3195,'Community ID'!J:J,0))</f>
        <v>Constanza</v>
      </c>
      <c r="D3195" t="s">
        <v>9172</v>
      </c>
      <c r="F3195" t="s">
        <v>9173</v>
      </c>
      <c r="H3195" s="1">
        <v>18604</v>
      </c>
      <c r="I3195">
        <v>71</v>
      </c>
      <c r="K3195" t="s">
        <v>76</v>
      </c>
      <c r="M3195" t="s">
        <v>7808</v>
      </c>
      <c r="N3195" t="s">
        <v>52</v>
      </c>
      <c r="O3195" t="s">
        <v>311</v>
      </c>
      <c r="T3195" t="s">
        <v>7780</v>
      </c>
      <c r="U3195" t="s">
        <v>56</v>
      </c>
      <c r="V3195">
        <v>18.9104852</v>
      </c>
      <c r="W3195">
        <v>-70.747500000000002</v>
      </c>
      <c r="X3195" t="s">
        <v>82</v>
      </c>
      <c r="Y3195" t="s">
        <v>82</v>
      </c>
      <c r="Z3195" t="s">
        <v>110</v>
      </c>
      <c r="AA3195" t="s">
        <v>155</v>
      </c>
      <c r="AC3195" t="s">
        <v>60</v>
      </c>
      <c r="AD3195" t="s">
        <v>156</v>
      </c>
      <c r="AE3195" t="s">
        <v>176</v>
      </c>
      <c r="AF3195" t="s">
        <v>63</v>
      </c>
      <c r="AI3195" t="s">
        <v>7921</v>
      </c>
      <c r="AJ3195">
        <v>2</v>
      </c>
      <c r="AK3195" t="s">
        <v>7810</v>
      </c>
      <c r="AL3195">
        <v>5</v>
      </c>
      <c r="AM3195">
        <v>2</v>
      </c>
      <c r="AN3195" t="s">
        <v>61</v>
      </c>
      <c r="AT3195" s="1">
        <v>43385</v>
      </c>
      <c r="AU3195" t="s">
        <v>13800</v>
      </c>
      <c r="AW3195" t="s">
        <v>71</v>
      </c>
      <c r="AX3195" t="s">
        <v>72</v>
      </c>
    </row>
    <row r="3196" spans="1:50" hidden="1" x14ac:dyDescent="0.25">
      <c r="A3196" t="str">
        <f>INDEX('Community ID'!B:B,MATCH(M3196,'Community ID'!A:A,0))</f>
        <v>Santiago Apostol</v>
      </c>
      <c r="B3196" t="str">
        <f>INDEX('Community ID'!$K:$K,MATCH('Environmental Data'!$N3196,'Community ID'!J:J,0))</f>
        <v>Constanza</v>
      </c>
      <c r="D3196" t="s">
        <v>9174</v>
      </c>
      <c r="G3196" t="s">
        <v>173</v>
      </c>
      <c r="H3196" s="1">
        <v>25385</v>
      </c>
      <c r="I3196">
        <v>52</v>
      </c>
      <c r="K3196" t="s">
        <v>201</v>
      </c>
      <c r="L3196" t="s">
        <v>9175</v>
      </c>
      <c r="M3196" t="s">
        <v>9152</v>
      </c>
      <c r="N3196" t="s">
        <v>79</v>
      </c>
      <c r="O3196" t="s">
        <v>80</v>
      </c>
      <c r="Q3196" t="s">
        <v>9176</v>
      </c>
      <c r="R3196" t="s">
        <v>8622</v>
      </c>
      <c r="T3196" t="s">
        <v>7795</v>
      </c>
      <c r="U3196" t="s">
        <v>56</v>
      </c>
      <c r="V3196">
        <v>18.910466</v>
      </c>
      <c r="W3196">
        <v>-70.747585999999998</v>
      </c>
      <c r="X3196" t="s">
        <v>82</v>
      </c>
      <c r="Y3196" t="s">
        <v>82</v>
      </c>
      <c r="Z3196" t="s">
        <v>83</v>
      </c>
      <c r="AA3196" t="s">
        <v>155</v>
      </c>
      <c r="AC3196" t="s">
        <v>60</v>
      </c>
      <c r="AD3196" t="s">
        <v>156</v>
      </c>
      <c r="AE3196" t="s">
        <v>176</v>
      </c>
      <c r="AF3196" t="s">
        <v>63</v>
      </c>
      <c r="AG3196" t="s">
        <v>1184</v>
      </c>
      <c r="AH3196" t="s">
        <v>7920</v>
      </c>
      <c r="AI3196" t="s">
        <v>8992</v>
      </c>
      <c r="AJ3196">
        <v>2</v>
      </c>
      <c r="AK3196" t="s">
        <v>7833</v>
      </c>
      <c r="AL3196">
        <v>3</v>
      </c>
      <c r="AM3196">
        <v>0</v>
      </c>
      <c r="AN3196" t="s">
        <v>60</v>
      </c>
      <c r="AT3196" s="1">
        <v>43385</v>
      </c>
      <c r="AU3196" t="s">
        <v>13801</v>
      </c>
      <c r="AW3196" t="s">
        <v>71</v>
      </c>
      <c r="AX3196" t="s">
        <v>72</v>
      </c>
    </row>
    <row r="3197" spans="1:50" hidden="1" x14ac:dyDescent="0.25">
      <c r="A3197" t="str">
        <f>INDEX('Community ID'!B:B,MATCH(M3197,'Community ID'!A:A,0))</f>
        <v>Santiago Apostol</v>
      </c>
      <c r="B3197" t="str">
        <f>INDEX('Community ID'!$K:$K,MATCH('Environmental Data'!$N3197,'Community ID'!J:J,0))</f>
        <v>Constanza</v>
      </c>
      <c r="D3197" t="s">
        <v>9426</v>
      </c>
      <c r="F3197" t="s">
        <v>9427</v>
      </c>
      <c r="G3197" t="s">
        <v>173</v>
      </c>
      <c r="H3197" s="1">
        <v>36422</v>
      </c>
      <c r="I3197">
        <v>22</v>
      </c>
      <c r="J3197">
        <v>8293394338</v>
      </c>
      <c r="K3197" t="s">
        <v>132</v>
      </c>
      <c r="L3197" t="s">
        <v>9428</v>
      </c>
      <c r="M3197" t="s">
        <v>9152</v>
      </c>
      <c r="N3197" t="s">
        <v>79</v>
      </c>
      <c r="O3197" t="s">
        <v>80</v>
      </c>
      <c r="T3197" t="s">
        <v>7780</v>
      </c>
      <c r="U3197" t="s">
        <v>56</v>
      </c>
      <c r="V3197">
        <v>18.910516999999999</v>
      </c>
      <c r="W3197">
        <v>-70.747658799999996</v>
      </c>
      <c r="X3197" t="s">
        <v>82</v>
      </c>
      <c r="Y3197" t="s">
        <v>82</v>
      </c>
      <c r="Z3197" t="s">
        <v>110</v>
      </c>
      <c r="AA3197" t="s">
        <v>155</v>
      </c>
      <c r="AC3197" t="s">
        <v>60</v>
      </c>
      <c r="AD3197" t="s">
        <v>156</v>
      </c>
      <c r="AE3197" t="s">
        <v>176</v>
      </c>
      <c r="AF3197" t="s">
        <v>63</v>
      </c>
      <c r="AI3197" t="s">
        <v>7921</v>
      </c>
      <c r="AL3197">
        <v>5</v>
      </c>
      <c r="AM3197">
        <v>2</v>
      </c>
      <c r="AN3197" t="s">
        <v>61</v>
      </c>
      <c r="AT3197" s="1">
        <v>43385</v>
      </c>
      <c r="AU3197" t="s">
        <v>13802</v>
      </c>
      <c r="AW3197" t="s">
        <v>71</v>
      </c>
      <c r="AX3197" t="s">
        <v>72</v>
      </c>
    </row>
    <row r="3198" spans="1:50" hidden="1" x14ac:dyDescent="0.25">
      <c r="A3198" t="str">
        <f>INDEX('Community ID'!B:B,MATCH(M3198,'Community ID'!A:A,0))</f>
        <v>Santiago Apostol</v>
      </c>
      <c r="B3198" t="str">
        <f>INDEX('Community ID'!$K:$K,MATCH('Environmental Data'!$N3198,'Community ID'!J:J,0))</f>
        <v>Constanza</v>
      </c>
      <c r="D3198" t="s">
        <v>9179</v>
      </c>
      <c r="F3198" t="s">
        <v>9180</v>
      </c>
      <c r="G3198" t="s">
        <v>151</v>
      </c>
      <c r="H3198" s="1">
        <v>19577</v>
      </c>
      <c r="I3198">
        <v>68</v>
      </c>
      <c r="K3198" t="s">
        <v>76</v>
      </c>
      <c r="M3198" t="s">
        <v>7808</v>
      </c>
      <c r="N3198" t="s">
        <v>52</v>
      </c>
      <c r="O3198" t="s">
        <v>311</v>
      </c>
      <c r="T3198" t="s">
        <v>7780</v>
      </c>
      <c r="U3198" t="s">
        <v>56</v>
      </c>
      <c r="V3198">
        <v>18.910059010000001</v>
      </c>
      <c r="W3198">
        <v>-70.748295130000002</v>
      </c>
      <c r="X3198" t="s">
        <v>82</v>
      </c>
      <c r="Y3198" t="s">
        <v>82</v>
      </c>
      <c r="Z3198" t="s">
        <v>110</v>
      </c>
      <c r="AA3198" t="s">
        <v>84</v>
      </c>
      <c r="AD3198" t="s">
        <v>156</v>
      </c>
      <c r="AE3198" t="s">
        <v>157</v>
      </c>
      <c r="AF3198" t="s">
        <v>63</v>
      </c>
      <c r="AI3198" t="s">
        <v>7812</v>
      </c>
      <c r="AJ3198">
        <v>2</v>
      </c>
      <c r="AK3198" t="s">
        <v>7810</v>
      </c>
      <c r="AL3198">
        <v>2</v>
      </c>
      <c r="AM3198">
        <v>0</v>
      </c>
      <c r="AN3198" t="s">
        <v>60</v>
      </c>
      <c r="AT3198" s="1">
        <v>43385</v>
      </c>
      <c r="AU3198" t="s">
        <v>13803</v>
      </c>
      <c r="AW3198" t="s">
        <v>71</v>
      </c>
      <c r="AX3198" t="s">
        <v>72</v>
      </c>
    </row>
    <row r="3199" spans="1:50" hidden="1" x14ac:dyDescent="0.25">
      <c r="A3199" t="str">
        <f>INDEX('Community ID'!B:B,MATCH(M3199,'Community ID'!A:A,0))</f>
        <v>Santiago Apostol</v>
      </c>
      <c r="B3199" t="str">
        <f>INDEX('Community ID'!$K:$K,MATCH('Environmental Data'!$N3199,'Community ID'!J:J,0))</f>
        <v>Constanza</v>
      </c>
      <c r="D3199" t="s">
        <v>9177</v>
      </c>
      <c r="F3199" t="s">
        <v>258</v>
      </c>
      <c r="G3199" t="s">
        <v>173</v>
      </c>
      <c r="H3199" s="1">
        <v>21534</v>
      </c>
      <c r="I3199">
        <v>63</v>
      </c>
      <c r="K3199" t="s">
        <v>132</v>
      </c>
      <c r="L3199" t="s">
        <v>9162</v>
      </c>
      <c r="M3199" t="s">
        <v>9152</v>
      </c>
      <c r="N3199" t="s">
        <v>79</v>
      </c>
      <c r="O3199" t="s">
        <v>80</v>
      </c>
      <c r="Q3199" t="s">
        <v>8622</v>
      </c>
      <c r="R3199" t="s">
        <v>8622</v>
      </c>
      <c r="T3199" t="s">
        <v>7795</v>
      </c>
      <c r="U3199" t="s">
        <v>56</v>
      </c>
      <c r="V3199">
        <v>18.910236600000001</v>
      </c>
      <c r="W3199">
        <v>-70.748299799999998</v>
      </c>
      <c r="X3199" t="s">
        <v>82</v>
      </c>
      <c r="Y3199" t="s">
        <v>82</v>
      </c>
      <c r="Z3199" t="s">
        <v>83</v>
      </c>
      <c r="AA3199" t="s">
        <v>84</v>
      </c>
      <c r="AC3199" t="s">
        <v>60</v>
      </c>
      <c r="AD3199" t="s">
        <v>156</v>
      </c>
      <c r="AE3199" t="s">
        <v>176</v>
      </c>
      <c r="AF3199" t="s">
        <v>63</v>
      </c>
      <c r="AG3199" t="s">
        <v>87</v>
      </c>
      <c r="AH3199" t="s">
        <v>3076</v>
      </c>
      <c r="AI3199" t="s">
        <v>9178</v>
      </c>
      <c r="AJ3199">
        <v>2</v>
      </c>
      <c r="AK3199" t="s">
        <v>7833</v>
      </c>
      <c r="AL3199">
        <v>2</v>
      </c>
      <c r="AM3199">
        <v>0</v>
      </c>
      <c r="AN3199" t="s">
        <v>61</v>
      </c>
      <c r="AT3199" s="1">
        <v>43385</v>
      </c>
      <c r="AU3199" t="s">
        <v>13804</v>
      </c>
      <c r="AW3199" t="s">
        <v>71</v>
      </c>
      <c r="AX3199" t="s">
        <v>72</v>
      </c>
    </row>
    <row r="3200" spans="1:50" hidden="1" x14ac:dyDescent="0.25">
      <c r="A3200" t="str">
        <f>INDEX('Community ID'!B:B,MATCH(M3200,'Community ID'!A:A,0))</f>
        <v>Santiago Apostol</v>
      </c>
      <c r="B3200" t="str">
        <f>INDEX('Community ID'!$K:$K,MATCH('Environmental Data'!$N3200,'Community ID'!J:J,0))</f>
        <v>Constanza</v>
      </c>
      <c r="D3200" t="s">
        <v>9184</v>
      </c>
      <c r="G3200" t="s">
        <v>173</v>
      </c>
      <c r="H3200" s="1">
        <v>30325</v>
      </c>
      <c r="I3200">
        <v>38</v>
      </c>
      <c r="J3200">
        <v>8094242412</v>
      </c>
      <c r="K3200" t="s">
        <v>132</v>
      </c>
      <c r="L3200" t="s">
        <v>517</v>
      </c>
      <c r="M3200" t="s">
        <v>7808</v>
      </c>
      <c r="N3200" t="s">
        <v>52</v>
      </c>
      <c r="O3200" t="s">
        <v>311</v>
      </c>
      <c r="T3200" t="s">
        <v>7780</v>
      </c>
      <c r="U3200" t="s">
        <v>56</v>
      </c>
      <c r="V3200">
        <v>18.909996289999999</v>
      </c>
      <c r="W3200">
        <v>-70.748361979999999</v>
      </c>
      <c r="X3200" s="3">
        <v>44326</v>
      </c>
      <c r="Y3200" s="3">
        <v>44326</v>
      </c>
      <c r="Z3200" t="s">
        <v>110</v>
      </c>
      <c r="AA3200" t="s">
        <v>155</v>
      </c>
      <c r="AC3200" t="s">
        <v>60</v>
      </c>
      <c r="AD3200" t="s">
        <v>156</v>
      </c>
      <c r="AE3200" t="s">
        <v>157</v>
      </c>
      <c r="AF3200" t="s">
        <v>63</v>
      </c>
      <c r="AI3200" t="s">
        <v>9185</v>
      </c>
      <c r="AL3200">
        <v>4</v>
      </c>
      <c r="AM3200">
        <v>0</v>
      </c>
      <c r="AN3200" t="s">
        <v>61</v>
      </c>
      <c r="AT3200" s="1">
        <v>43385</v>
      </c>
      <c r="AU3200" t="s">
        <v>13805</v>
      </c>
      <c r="AW3200" t="s">
        <v>71</v>
      </c>
      <c r="AX3200" t="s">
        <v>72</v>
      </c>
    </row>
    <row r="3201" spans="1:50" hidden="1" x14ac:dyDescent="0.25">
      <c r="A3201" t="str">
        <f>INDEX('Community ID'!B:B,MATCH(M3201,'Community ID'!A:A,0))</f>
        <v>Santiago Apostol</v>
      </c>
      <c r="B3201" t="str">
        <f>INDEX('Community ID'!$K:$K,MATCH('Environmental Data'!$N3201,'Community ID'!J:J,0))</f>
        <v>Constanza</v>
      </c>
      <c r="D3201" t="s">
        <v>9181</v>
      </c>
      <c r="F3201" t="s">
        <v>9182</v>
      </c>
      <c r="G3201" t="s">
        <v>151</v>
      </c>
      <c r="H3201" s="1">
        <v>22078</v>
      </c>
      <c r="I3201">
        <v>61</v>
      </c>
      <c r="K3201" t="s">
        <v>201</v>
      </c>
      <c r="L3201" t="s">
        <v>9067</v>
      </c>
      <c r="M3201" t="s">
        <v>9152</v>
      </c>
      <c r="N3201" t="s">
        <v>79</v>
      </c>
      <c r="O3201" t="s">
        <v>147</v>
      </c>
      <c r="Q3201" t="s">
        <v>8622</v>
      </c>
      <c r="R3201" t="s">
        <v>8622</v>
      </c>
      <c r="T3201" t="s">
        <v>7795</v>
      </c>
      <c r="U3201" t="s">
        <v>56</v>
      </c>
      <c r="V3201">
        <v>18.910214</v>
      </c>
      <c r="W3201">
        <v>-70.748257199999998</v>
      </c>
      <c r="X3201" t="s">
        <v>82</v>
      </c>
      <c r="Y3201" t="s">
        <v>82</v>
      </c>
      <c r="Z3201" t="s">
        <v>83</v>
      </c>
      <c r="AA3201" t="s">
        <v>155</v>
      </c>
      <c r="AC3201" t="s">
        <v>60</v>
      </c>
      <c r="AD3201" t="s">
        <v>156</v>
      </c>
      <c r="AE3201" t="s">
        <v>176</v>
      </c>
      <c r="AF3201" t="s">
        <v>63</v>
      </c>
      <c r="AG3201" t="s">
        <v>9183</v>
      </c>
      <c r="AH3201" t="s">
        <v>621</v>
      </c>
      <c r="AI3201" t="s">
        <v>9001</v>
      </c>
      <c r="AJ3201">
        <v>2</v>
      </c>
      <c r="AK3201" t="s">
        <v>7833</v>
      </c>
      <c r="AL3201">
        <v>4</v>
      </c>
      <c r="AM3201">
        <v>0</v>
      </c>
      <c r="AN3201" t="s">
        <v>61</v>
      </c>
      <c r="AT3201" s="1">
        <v>43385</v>
      </c>
      <c r="AU3201" t="s">
        <v>13806</v>
      </c>
      <c r="AW3201" t="s">
        <v>71</v>
      </c>
      <c r="AX3201" t="s">
        <v>72</v>
      </c>
    </row>
    <row r="3202" spans="1:50" hidden="1" x14ac:dyDescent="0.25">
      <c r="A3202" t="str">
        <f>INDEX('Community ID'!B:B,MATCH(M3202,'Community ID'!A:A,0))</f>
        <v>Santiago Apostol</v>
      </c>
      <c r="B3202" t="str">
        <f>INDEX('Community ID'!$K:$K,MATCH('Environmental Data'!$N3202,'Community ID'!J:J,0))</f>
        <v>Constanza</v>
      </c>
      <c r="D3202" t="s">
        <v>9186</v>
      </c>
      <c r="F3202" t="s">
        <v>9187</v>
      </c>
      <c r="G3202" t="s">
        <v>151</v>
      </c>
      <c r="H3202" s="1">
        <v>17236</v>
      </c>
      <c r="I3202">
        <v>74</v>
      </c>
      <c r="L3202" t="s">
        <v>9188</v>
      </c>
      <c r="M3202" t="s">
        <v>9152</v>
      </c>
      <c r="N3202" t="s">
        <v>52</v>
      </c>
      <c r="O3202" t="s">
        <v>311</v>
      </c>
      <c r="T3202" t="s">
        <v>7780</v>
      </c>
      <c r="U3202" t="s">
        <v>56</v>
      </c>
      <c r="V3202">
        <v>18.910025040000001</v>
      </c>
      <c r="W3202">
        <v>-70.748284679999998</v>
      </c>
      <c r="X3202" t="s">
        <v>82</v>
      </c>
      <c r="Y3202" t="s">
        <v>82</v>
      </c>
      <c r="Z3202" t="s">
        <v>110</v>
      </c>
      <c r="AA3202" t="s">
        <v>84</v>
      </c>
      <c r="AC3202" t="s">
        <v>60</v>
      </c>
      <c r="AD3202" t="s">
        <v>156</v>
      </c>
      <c r="AE3202" t="s">
        <v>176</v>
      </c>
      <c r="AF3202" t="s">
        <v>63</v>
      </c>
      <c r="AI3202" t="s">
        <v>7812</v>
      </c>
      <c r="AJ3202">
        <v>2</v>
      </c>
      <c r="AK3202" t="s">
        <v>7810</v>
      </c>
      <c r="AL3202">
        <v>2</v>
      </c>
      <c r="AM3202">
        <v>0</v>
      </c>
      <c r="AN3202" t="s">
        <v>60</v>
      </c>
      <c r="AT3202" s="1">
        <v>43385</v>
      </c>
      <c r="AU3202" t="s">
        <v>13807</v>
      </c>
      <c r="AW3202" t="s">
        <v>71</v>
      </c>
      <c r="AX3202" t="s">
        <v>72</v>
      </c>
    </row>
    <row r="3203" spans="1:50" hidden="1" x14ac:dyDescent="0.25">
      <c r="A3203" t="str">
        <f>INDEX('Community ID'!B:B,MATCH(M3203,'Community ID'!A:A,0))</f>
        <v>Santiago Apostol</v>
      </c>
      <c r="B3203" t="str">
        <f>INDEX('Community ID'!$K:$K,MATCH('Environmental Data'!$N3203,'Community ID'!J:J,0))</f>
        <v>Constanza</v>
      </c>
      <c r="D3203" t="s">
        <v>9189</v>
      </c>
      <c r="G3203" t="s">
        <v>173</v>
      </c>
      <c r="H3203" s="1">
        <v>20586</v>
      </c>
      <c r="I3203">
        <v>65</v>
      </c>
      <c r="K3203" t="s">
        <v>49</v>
      </c>
      <c r="L3203" t="s">
        <v>9190</v>
      </c>
      <c r="M3203" t="s">
        <v>9152</v>
      </c>
      <c r="N3203" t="s">
        <v>79</v>
      </c>
      <c r="O3203" t="s">
        <v>80</v>
      </c>
      <c r="Q3203" t="s">
        <v>7831</v>
      </c>
      <c r="R3203" t="s">
        <v>7831</v>
      </c>
      <c r="T3203" t="s">
        <v>7795</v>
      </c>
      <c r="U3203" t="s">
        <v>56</v>
      </c>
      <c r="V3203">
        <v>18.910044500000001</v>
      </c>
      <c r="W3203">
        <v>-70.748281800000001</v>
      </c>
      <c r="X3203" t="s">
        <v>82</v>
      </c>
      <c r="Y3203" s="3">
        <v>44326</v>
      </c>
      <c r="Z3203" t="s">
        <v>83</v>
      </c>
      <c r="AA3203" t="s">
        <v>84</v>
      </c>
      <c r="AC3203" t="s">
        <v>60</v>
      </c>
      <c r="AD3203" t="s">
        <v>156</v>
      </c>
      <c r="AE3203" t="s">
        <v>176</v>
      </c>
      <c r="AF3203" t="s">
        <v>63</v>
      </c>
      <c r="AG3203" t="s">
        <v>9191</v>
      </c>
      <c r="AH3203" t="s">
        <v>7920</v>
      </c>
      <c r="AI3203" t="s">
        <v>9192</v>
      </c>
      <c r="AJ3203">
        <v>2</v>
      </c>
      <c r="AK3203" t="s">
        <v>7833</v>
      </c>
      <c r="AL3203">
        <v>2</v>
      </c>
      <c r="AM3203">
        <v>0</v>
      </c>
      <c r="AN3203" t="s">
        <v>60</v>
      </c>
      <c r="AT3203" s="1">
        <v>43385</v>
      </c>
      <c r="AU3203" t="s">
        <v>13808</v>
      </c>
      <c r="AW3203" t="s">
        <v>71</v>
      </c>
      <c r="AX3203" t="s">
        <v>72</v>
      </c>
    </row>
    <row r="3204" spans="1:50" hidden="1" x14ac:dyDescent="0.25">
      <c r="A3204" t="str">
        <f>INDEX('Community ID'!B:B,MATCH(M3204,'Community ID'!A:A,0))</f>
        <v>Santiago Apostol</v>
      </c>
      <c r="B3204" t="str">
        <f>INDEX('Community ID'!$K:$K,MATCH('Environmental Data'!$N3204,'Community ID'!J:J,0))</f>
        <v>Constanza</v>
      </c>
      <c r="D3204" t="s">
        <v>7872</v>
      </c>
      <c r="F3204" t="s">
        <v>7873</v>
      </c>
      <c r="G3204" t="s">
        <v>173</v>
      </c>
      <c r="H3204" s="1">
        <v>25058</v>
      </c>
      <c r="I3204">
        <v>53</v>
      </c>
      <c r="J3204">
        <v>8098641450</v>
      </c>
      <c r="K3204" t="s">
        <v>132</v>
      </c>
      <c r="L3204" t="s">
        <v>7874</v>
      </c>
      <c r="M3204" t="s">
        <v>7779</v>
      </c>
      <c r="N3204" t="s">
        <v>97</v>
      </c>
      <c r="O3204" t="s">
        <v>311</v>
      </c>
      <c r="T3204" t="s">
        <v>7780</v>
      </c>
      <c r="U3204" t="s">
        <v>56</v>
      </c>
      <c r="V3204">
        <v>18.909915819999998</v>
      </c>
      <c r="W3204">
        <v>-70.748501709999999</v>
      </c>
      <c r="X3204" t="s">
        <v>82</v>
      </c>
      <c r="Y3204" t="s">
        <v>275</v>
      </c>
      <c r="Z3204" t="s">
        <v>110</v>
      </c>
      <c r="AA3204" t="s">
        <v>155</v>
      </c>
      <c r="AC3204" t="s">
        <v>60</v>
      </c>
      <c r="AD3204" t="s">
        <v>156</v>
      </c>
      <c r="AE3204" t="s">
        <v>176</v>
      </c>
      <c r="AF3204" t="s">
        <v>63</v>
      </c>
      <c r="AG3204" t="s">
        <v>537</v>
      </c>
      <c r="AI3204" t="s">
        <v>7787</v>
      </c>
      <c r="AJ3204">
        <v>2</v>
      </c>
      <c r="AK3204" t="s">
        <v>7810</v>
      </c>
      <c r="AL3204">
        <v>6</v>
      </c>
      <c r="AM3204">
        <v>0</v>
      </c>
      <c r="AN3204" t="s">
        <v>61</v>
      </c>
      <c r="AT3204" s="1">
        <v>43385</v>
      </c>
      <c r="AU3204" t="s">
        <v>13809</v>
      </c>
      <c r="AW3204" t="s">
        <v>71</v>
      </c>
      <c r="AX3204" t="s">
        <v>72</v>
      </c>
    </row>
    <row r="3205" spans="1:50" hidden="1" x14ac:dyDescent="0.25">
      <c r="A3205" t="str">
        <f>INDEX('Community ID'!B:B,MATCH(M3205,'Community ID'!A:A,0))</f>
        <v>Santiago Apostol</v>
      </c>
      <c r="B3205" t="str">
        <f>INDEX('Community ID'!$K:$K,MATCH('Environmental Data'!$N3205,'Community ID'!J:J,0))</f>
        <v>Constanza</v>
      </c>
      <c r="D3205" t="s">
        <v>9193</v>
      </c>
      <c r="G3205" t="s">
        <v>173</v>
      </c>
      <c r="H3205" s="1">
        <v>16702</v>
      </c>
      <c r="I3205">
        <v>76</v>
      </c>
      <c r="K3205" t="s">
        <v>76</v>
      </c>
      <c r="L3205" t="s">
        <v>108</v>
      </c>
      <c r="M3205" t="s">
        <v>9152</v>
      </c>
      <c r="N3205" t="s">
        <v>79</v>
      </c>
      <c r="O3205" t="s">
        <v>147</v>
      </c>
      <c r="Q3205" t="s">
        <v>8622</v>
      </c>
      <c r="R3205" t="s">
        <v>7831</v>
      </c>
      <c r="T3205" t="s">
        <v>7795</v>
      </c>
      <c r="U3205" t="s">
        <v>56</v>
      </c>
      <c r="V3205">
        <v>18.9102113</v>
      </c>
      <c r="W3205">
        <v>-70.748251100000004</v>
      </c>
      <c r="X3205" t="s">
        <v>82</v>
      </c>
      <c r="Y3205" t="s">
        <v>82</v>
      </c>
      <c r="Z3205" t="s">
        <v>83</v>
      </c>
      <c r="AA3205" t="s">
        <v>155</v>
      </c>
      <c r="AC3205" t="s">
        <v>60</v>
      </c>
      <c r="AD3205" t="s">
        <v>156</v>
      </c>
      <c r="AE3205" t="s">
        <v>176</v>
      </c>
      <c r="AF3205" t="s">
        <v>63</v>
      </c>
      <c r="AG3205" t="s">
        <v>7496</v>
      </c>
      <c r="AH3205" t="s">
        <v>7920</v>
      </c>
      <c r="AI3205" t="s">
        <v>9194</v>
      </c>
      <c r="AJ3205">
        <v>2</v>
      </c>
      <c r="AK3205" t="s">
        <v>7833</v>
      </c>
      <c r="AL3205">
        <v>7</v>
      </c>
      <c r="AM3205">
        <v>2</v>
      </c>
      <c r="AN3205" t="s">
        <v>60</v>
      </c>
      <c r="AT3205" s="1">
        <v>43385</v>
      </c>
      <c r="AU3205" t="s">
        <v>13810</v>
      </c>
      <c r="AW3205" t="s">
        <v>71</v>
      </c>
      <c r="AX3205" t="s">
        <v>72</v>
      </c>
    </row>
    <row r="3206" spans="1:50" hidden="1" x14ac:dyDescent="0.25">
      <c r="A3206" t="str">
        <f>INDEX('Community ID'!B:B,MATCH(M3206,'Community ID'!A:A,0))</f>
        <v>Santiago Apostol</v>
      </c>
      <c r="B3206" t="str">
        <f>INDEX('Community ID'!$K:$K,MATCH('Environmental Data'!$N3206,'Community ID'!J:J,0))</f>
        <v>Constanza</v>
      </c>
      <c r="D3206" t="s">
        <v>9195</v>
      </c>
      <c r="F3206" t="s">
        <v>9196</v>
      </c>
      <c r="G3206" t="s">
        <v>173</v>
      </c>
      <c r="H3206" s="1">
        <v>30112</v>
      </c>
      <c r="I3206">
        <v>39</v>
      </c>
      <c r="J3206">
        <v>8098428890</v>
      </c>
      <c r="K3206" t="s">
        <v>132</v>
      </c>
      <c r="L3206" t="s">
        <v>517</v>
      </c>
      <c r="M3206" t="s">
        <v>7779</v>
      </c>
      <c r="N3206" t="s">
        <v>52</v>
      </c>
      <c r="O3206" t="s">
        <v>311</v>
      </c>
      <c r="T3206" t="s">
        <v>7780</v>
      </c>
      <c r="U3206" t="s">
        <v>56</v>
      </c>
      <c r="V3206">
        <v>18.909966600000001</v>
      </c>
      <c r="W3206">
        <v>-70.748106280000002</v>
      </c>
      <c r="X3206" s="3">
        <v>44198</v>
      </c>
      <c r="Y3206" s="3">
        <v>44198</v>
      </c>
      <c r="Z3206" t="s">
        <v>110</v>
      </c>
      <c r="AA3206" t="s">
        <v>84</v>
      </c>
      <c r="AC3206" t="s">
        <v>60</v>
      </c>
      <c r="AD3206" t="s">
        <v>156</v>
      </c>
      <c r="AE3206" t="s">
        <v>176</v>
      </c>
      <c r="AF3206" t="s">
        <v>63</v>
      </c>
      <c r="AI3206" t="s">
        <v>9197</v>
      </c>
      <c r="AL3206">
        <v>5</v>
      </c>
      <c r="AM3206">
        <v>0</v>
      </c>
      <c r="AN3206" t="s">
        <v>61</v>
      </c>
      <c r="AT3206" s="1">
        <v>43385</v>
      </c>
      <c r="AU3206" t="s">
        <v>13811</v>
      </c>
      <c r="AW3206" t="s">
        <v>71</v>
      </c>
      <c r="AX3206" t="s">
        <v>72</v>
      </c>
    </row>
    <row r="3207" spans="1:50" hidden="1" x14ac:dyDescent="0.25">
      <c r="A3207" t="str">
        <f>INDEX('Community ID'!B:B,MATCH(M3207,'Community ID'!A:A,0))</f>
        <v>Santiago Apostol</v>
      </c>
      <c r="B3207" t="str">
        <f>INDEX('Community ID'!$K:$K,MATCH('Environmental Data'!$N3207,'Community ID'!J:J,0))</f>
        <v>Constanza</v>
      </c>
      <c r="D3207" t="s">
        <v>9198</v>
      </c>
      <c r="G3207" t="s">
        <v>173</v>
      </c>
      <c r="H3207" s="1">
        <v>24455</v>
      </c>
      <c r="I3207">
        <v>55</v>
      </c>
      <c r="K3207" t="s">
        <v>76</v>
      </c>
      <c r="M3207" t="s">
        <v>9152</v>
      </c>
      <c r="N3207" t="s">
        <v>79</v>
      </c>
      <c r="O3207" t="s">
        <v>147</v>
      </c>
      <c r="Q3207" t="s">
        <v>375</v>
      </c>
      <c r="R3207" t="s">
        <v>375</v>
      </c>
      <c r="T3207" t="s">
        <v>7795</v>
      </c>
      <c r="U3207" t="s">
        <v>56</v>
      </c>
      <c r="V3207">
        <v>18.910134100000001</v>
      </c>
      <c r="W3207">
        <v>-70.748130500000002</v>
      </c>
      <c r="X3207" s="3">
        <v>44326</v>
      </c>
      <c r="Y3207" s="3">
        <v>44326</v>
      </c>
      <c r="Z3207" t="s">
        <v>83</v>
      </c>
      <c r="AA3207" t="s">
        <v>155</v>
      </c>
      <c r="AC3207" t="s">
        <v>60</v>
      </c>
      <c r="AD3207" t="s">
        <v>156</v>
      </c>
      <c r="AE3207" t="s">
        <v>176</v>
      </c>
      <c r="AF3207" t="s">
        <v>63</v>
      </c>
      <c r="AG3207" t="s">
        <v>621</v>
      </c>
      <c r="AH3207" t="s">
        <v>7920</v>
      </c>
      <c r="AI3207" t="s">
        <v>9199</v>
      </c>
      <c r="AJ3207">
        <v>2</v>
      </c>
      <c r="AK3207" t="s">
        <v>7833</v>
      </c>
      <c r="AL3207">
        <v>5</v>
      </c>
      <c r="AM3207">
        <v>0</v>
      </c>
      <c r="AN3207" t="s">
        <v>61</v>
      </c>
      <c r="AT3207" s="1">
        <v>43385</v>
      </c>
      <c r="AU3207" t="s">
        <v>13812</v>
      </c>
      <c r="AW3207" t="s">
        <v>71</v>
      </c>
      <c r="AX3207" t="s">
        <v>72</v>
      </c>
    </row>
    <row r="3208" spans="1:50" hidden="1" x14ac:dyDescent="0.25">
      <c r="A3208" t="str">
        <f>INDEX('Community ID'!B:B,MATCH(M3208,'Community ID'!A:A,0))</f>
        <v>Santiago Apostol</v>
      </c>
      <c r="B3208" t="str">
        <f>INDEX('Community ID'!$K:$K,MATCH('Environmental Data'!$N3208,'Community ID'!J:J,0))</f>
        <v>Constanza</v>
      </c>
      <c r="D3208" t="s">
        <v>9200</v>
      </c>
      <c r="G3208" t="s">
        <v>173</v>
      </c>
      <c r="H3208" s="1">
        <v>20813</v>
      </c>
      <c r="I3208">
        <v>65</v>
      </c>
      <c r="J3208">
        <v>8296739544</v>
      </c>
      <c r="K3208" t="s">
        <v>76</v>
      </c>
      <c r="L3208" t="s">
        <v>517</v>
      </c>
      <c r="M3208" t="s">
        <v>7779</v>
      </c>
      <c r="N3208" t="s">
        <v>1202</v>
      </c>
      <c r="O3208" t="s">
        <v>311</v>
      </c>
      <c r="T3208" t="s">
        <v>7780</v>
      </c>
      <c r="U3208" t="s">
        <v>56</v>
      </c>
      <c r="V3208">
        <v>18.910036330000001</v>
      </c>
      <c r="W3208">
        <v>-70.748169309999994</v>
      </c>
      <c r="X3208" t="s">
        <v>82</v>
      </c>
      <c r="Y3208" t="s">
        <v>82</v>
      </c>
      <c r="Z3208" t="s">
        <v>110</v>
      </c>
      <c r="AA3208" t="s">
        <v>155</v>
      </c>
      <c r="AC3208" t="s">
        <v>60</v>
      </c>
      <c r="AD3208" t="s">
        <v>156</v>
      </c>
      <c r="AE3208" t="s">
        <v>176</v>
      </c>
      <c r="AF3208" t="s">
        <v>63</v>
      </c>
      <c r="AI3208" t="s">
        <v>7812</v>
      </c>
      <c r="AJ3208">
        <v>2</v>
      </c>
      <c r="AK3208" t="s">
        <v>7810</v>
      </c>
      <c r="AL3208">
        <v>2</v>
      </c>
      <c r="AM3208">
        <v>0</v>
      </c>
      <c r="AN3208" t="s">
        <v>60</v>
      </c>
      <c r="AT3208" s="1">
        <v>43385</v>
      </c>
      <c r="AU3208" t="s">
        <v>13813</v>
      </c>
      <c r="AW3208" t="s">
        <v>71</v>
      </c>
      <c r="AX3208" t="s">
        <v>72</v>
      </c>
    </row>
    <row r="3209" spans="1:50" hidden="1" x14ac:dyDescent="0.25">
      <c r="A3209" t="str">
        <f>INDEX('Community ID'!B:B,MATCH(M3209,'Community ID'!A:A,0))</f>
        <v>Santiago Apostol</v>
      </c>
      <c r="B3209" t="str">
        <f>INDEX('Community ID'!$K:$K,MATCH('Environmental Data'!$N3209,'Community ID'!J:J,0))</f>
        <v>Constanza</v>
      </c>
      <c r="D3209" t="s">
        <v>9201</v>
      </c>
      <c r="H3209" s="1">
        <v>20191</v>
      </c>
      <c r="I3209">
        <v>66</v>
      </c>
      <c r="K3209" t="s">
        <v>76</v>
      </c>
      <c r="M3209" t="s">
        <v>9152</v>
      </c>
      <c r="N3209" t="s">
        <v>79</v>
      </c>
      <c r="O3209" t="s">
        <v>147</v>
      </c>
      <c r="Q3209" t="s">
        <v>8622</v>
      </c>
      <c r="R3209" t="s">
        <v>8622</v>
      </c>
      <c r="T3209" t="s">
        <v>7795</v>
      </c>
      <c r="U3209" t="s">
        <v>56</v>
      </c>
      <c r="V3209">
        <v>18.910039900000001</v>
      </c>
      <c r="W3209">
        <v>-70.748201399999999</v>
      </c>
      <c r="X3209" t="s">
        <v>82</v>
      </c>
      <c r="Y3209" t="s">
        <v>82</v>
      </c>
      <c r="Z3209" t="s">
        <v>110</v>
      </c>
      <c r="AA3209" t="s">
        <v>155</v>
      </c>
      <c r="AC3209" t="s">
        <v>60</v>
      </c>
      <c r="AD3209" t="s">
        <v>156</v>
      </c>
      <c r="AE3209" t="s">
        <v>176</v>
      </c>
      <c r="AF3209" t="s">
        <v>63</v>
      </c>
      <c r="AG3209" t="s">
        <v>9183</v>
      </c>
      <c r="AH3209" t="s">
        <v>7920</v>
      </c>
      <c r="AI3209" t="s">
        <v>9202</v>
      </c>
      <c r="AJ3209">
        <v>2</v>
      </c>
      <c r="AK3209" t="s">
        <v>7833</v>
      </c>
      <c r="AL3209">
        <v>3</v>
      </c>
      <c r="AM3209">
        <v>0</v>
      </c>
      <c r="AN3209" t="s">
        <v>60</v>
      </c>
      <c r="AT3209" s="1">
        <v>43385</v>
      </c>
      <c r="AU3209" t="s">
        <v>13814</v>
      </c>
      <c r="AW3209" t="s">
        <v>71</v>
      </c>
      <c r="AX3209" t="s">
        <v>72</v>
      </c>
    </row>
    <row r="3210" spans="1:50" hidden="1" x14ac:dyDescent="0.25">
      <c r="A3210" t="str">
        <f>INDEX('Community ID'!B:B,MATCH(M3210,'Community ID'!A:A,0))</f>
        <v>Santiago Apostol</v>
      </c>
      <c r="B3210" t="str">
        <f>INDEX('Community ID'!$K:$K,MATCH('Environmental Data'!$N3210,'Community ID'!J:J,0))</f>
        <v>Constanza</v>
      </c>
      <c r="D3210" t="s">
        <v>9203</v>
      </c>
      <c r="G3210" t="s">
        <v>173</v>
      </c>
      <c r="H3210" s="1">
        <v>23973</v>
      </c>
      <c r="I3210">
        <v>56</v>
      </c>
      <c r="L3210" t="s">
        <v>517</v>
      </c>
      <c r="M3210" t="s">
        <v>354</v>
      </c>
      <c r="N3210" t="s">
        <v>52</v>
      </c>
      <c r="O3210" t="s">
        <v>311</v>
      </c>
      <c r="T3210" t="s">
        <v>7780</v>
      </c>
      <c r="U3210" t="s">
        <v>56</v>
      </c>
      <c r="V3210">
        <v>18.90998733</v>
      </c>
      <c r="W3210">
        <v>-70.748098339999999</v>
      </c>
      <c r="X3210" t="s">
        <v>82</v>
      </c>
      <c r="Y3210" t="s">
        <v>82</v>
      </c>
      <c r="Z3210" t="s">
        <v>110</v>
      </c>
      <c r="AA3210" t="s">
        <v>155</v>
      </c>
      <c r="AC3210" t="s">
        <v>60</v>
      </c>
      <c r="AD3210" t="s">
        <v>156</v>
      </c>
      <c r="AE3210" t="s">
        <v>176</v>
      </c>
      <c r="AF3210" t="s">
        <v>63</v>
      </c>
      <c r="AI3210" t="s">
        <v>7787</v>
      </c>
      <c r="AL3210">
        <v>3</v>
      </c>
      <c r="AM3210">
        <v>1</v>
      </c>
      <c r="AN3210" t="s">
        <v>60</v>
      </c>
      <c r="AT3210" s="1">
        <v>43385</v>
      </c>
      <c r="AU3210" t="s">
        <v>13815</v>
      </c>
      <c r="AW3210" t="s">
        <v>71</v>
      </c>
      <c r="AX3210" t="s">
        <v>72</v>
      </c>
    </row>
    <row r="3211" spans="1:50" hidden="1" x14ac:dyDescent="0.25">
      <c r="A3211" t="str">
        <f>INDEX('Community ID'!B:B,MATCH(M3211,'Community ID'!A:A,0))</f>
        <v>Santiago Apostol</v>
      </c>
      <c r="B3211" t="str">
        <f>INDEX('Community ID'!$K:$K,MATCH('Environmental Data'!$N3211,'Community ID'!J:J,0))</f>
        <v>Constanza</v>
      </c>
      <c r="D3211" t="s">
        <v>9204</v>
      </c>
      <c r="F3211" t="s">
        <v>4655</v>
      </c>
      <c r="G3211" t="s">
        <v>173</v>
      </c>
      <c r="H3211" s="1">
        <v>24924</v>
      </c>
      <c r="I3211">
        <v>53</v>
      </c>
      <c r="K3211" t="s">
        <v>76</v>
      </c>
      <c r="L3211" t="s">
        <v>9205</v>
      </c>
      <c r="M3211" t="s">
        <v>9152</v>
      </c>
      <c r="N3211" t="s">
        <v>79</v>
      </c>
      <c r="O3211" t="s">
        <v>147</v>
      </c>
      <c r="Q3211" t="s">
        <v>8622</v>
      </c>
      <c r="R3211" t="s">
        <v>8622</v>
      </c>
      <c r="T3211" t="s">
        <v>7795</v>
      </c>
      <c r="U3211" t="s">
        <v>56</v>
      </c>
      <c r="V3211">
        <v>18.910059499999999</v>
      </c>
      <c r="W3211">
        <v>-70.748157500000005</v>
      </c>
      <c r="X3211" t="s">
        <v>82</v>
      </c>
      <c r="Y3211" t="s">
        <v>82</v>
      </c>
      <c r="Z3211" t="s">
        <v>110</v>
      </c>
      <c r="AA3211" t="s">
        <v>155</v>
      </c>
      <c r="AC3211" t="s">
        <v>60</v>
      </c>
      <c r="AD3211" t="s">
        <v>156</v>
      </c>
      <c r="AE3211" t="s">
        <v>176</v>
      </c>
      <c r="AF3211" t="s">
        <v>63</v>
      </c>
      <c r="AG3211" t="s">
        <v>7496</v>
      </c>
      <c r="AH3211" t="s">
        <v>3076</v>
      </c>
      <c r="AI3211" t="s">
        <v>9206</v>
      </c>
      <c r="AJ3211">
        <v>2</v>
      </c>
      <c r="AK3211" t="s">
        <v>7833</v>
      </c>
      <c r="AL3211">
        <v>3</v>
      </c>
      <c r="AM3211">
        <v>0</v>
      </c>
      <c r="AN3211" t="s">
        <v>60</v>
      </c>
      <c r="AT3211" s="1">
        <v>43385</v>
      </c>
      <c r="AU3211" t="s">
        <v>13816</v>
      </c>
      <c r="AW3211" t="s">
        <v>71</v>
      </c>
      <c r="AX3211" t="s">
        <v>72</v>
      </c>
    </row>
    <row r="3212" spans="1:50" hidden="1" x14ac:dyDescent="0.25">
      <c r="A3212" t="str">
        <f>INDEX('Community ID'!B:B,MATCH(M3212,'Community ID'!A:A,0))</f>
        <v>Santiago Apostol</v>
      </c>
      <c r="B3212" t="str">
        <f>INDEX('Community ID'!$K:$K,MATCH('Environmental Data'!$N3212,'Community ID'!J:J,0))</f>
        <v>Constanza</v>
      </c>
      <c r="D3212" t="s">
        <v>9207</v>
      </c>
      <c r="G3212" t="s">
        <v>173</v>
      </c>
      <c r="H3212" s="1">
        <v>30729</v>
      </c>
      <c r="I3212">
        <v>37</v>
      </c>
      <c r="J3212">
        <v>8099651231</v>
      </c>
      <c r="K3212" t="s">
        <v>117</v>
      </c>
      <c r="L3212" t="s">
        <v>9208</v>
      </c>
      <c r="M3212" t="s">
        <v>7808</v>
      </c>
      <c r="N3212" t="s">
        <v>52</v>
      </c>
      <c r="O3212" t="s">
        <v>311</v>
      </c>
      <c r="T3212" t="s">
        <v>7780</v>
      </c>
      <c r="U3212" t="s">
        <v>56</v>
      </c>
      <c r="V3212">
        <v>18.910475040000001</v>
      </c>
      <c r="W3212">
        <v>-70.748218940000001</v>
      </c>
      <c r="X3212" t="s">
        <v>82</v>
      </c>
      <c r="Y3212" t="s">
        <v>82</v>
      </c>
      <c r="Z3212" t="s">
        <v>110</v>
      </c>
      <c r="AA3212" t="s">
        <v>155</v>
      </c>
      <c r="AC3212" t="s">
        <v>60</v>
      </c>
      <c r="AD3212" t="s">
        <v>156</v>
      </c>
      <c r="AE3212" t="s">
        <v>157</v>
      </c>
      <c r="AF3212" t="s">
        <v>111</v>
      </c>
      <c r="AG3212" t="s">
        <v>537</v>
      </c>
      <c r="AI3212" t="s">
        <v>9209</v>
      </c>
      <c r="AL3212">
        <v>5</v>
      </c>
      <c r="AM3212">
        <v>0</v>
      </c>
      <c r="AN3212" t="s">
        <v>60</v>
      </c>
      <c r="AT3212" s="1">
        <v>43385</v>
      </c>
      <c r="AU3212" t="s">
        <v>13817</v>
      </c>
      <c r="AW3212" t="s">
        <v>71</v>
      </c>
      <c r="AX3212" t="s">
        <v>72</v>
      </c>
    </row>
    <row r="3213" spans="1:50" hidden="1" x14ac:dyDescent="0.25">
      <c r="A3213" t="str">
        <f>INDEX('Community ID'!B:B,MATCH(M3213,'Community ID'!A:A,0))</f>
        <v>Santiago Apostol</v>
      </c>
      <c r="B3213" t="str">
        <f>INDEX('Community ID'!$K:$K,MATCH('Environmental Data'!$N3213,'Community ID'!J:J,0))</f>
        <v>Constanza</v>
      </c>
      <c r="D3213" t="s">
        <v>9210</v>
      </c>
      <c r="G3213" t="s">
        <v>173</v>
      </c>
      <c r="H3213" s="1">
        <v>21680</v>
      </c>
      <c r="I3213">
        <v>62</v>
      </c>
      <c r="K3213" t="s">
        <v>76</v>
      </c>
      <c r="L3213" t="s">
        <v>9162</v>
      </c>
      <c r="M3213" t="s">
        <v>9152</v>
      </c>
      <c r="N3213" t="s">
        <v>79</v>
      </c>
      <c r="O3213" t="s">
        <v>80</v>
      </c>
      <c r="Q3213" t="s">
        <v>7831</v>
      </c>
      <c r="R3213" t="s">
        <v>7831</v>
      </c>
      <c r="T3213" t="s">
        <v>7795</v>
      </c>
      <c r="U3213" t="s">
        <v>56</v>
      </c>
      <c r="V3213">
        <v>18.910216200000001</v>
      </c>
      <c r="W3213">
        <v>-70.748213399999997</v>
      </c>
      <c r="X3213" t="s">
        <v>82</v>
      </c>
      <c r="Y3213" t="s">
        <v>82</v>
      </c>
      <c r="Z3213" t="s">
        <v>58</v>
      </c>
      <c r="AA3213" t="s">
        <v>155</v>
      </c>
      <c r="AC3213" t="s">
        <v>60</v>
      </c>
      <c r="AD3213" t="s">
        <v>156</v>
      </c>
      <c r="AE3213" t="s">
        <v>176</v>
      </c>
      <c r="AF3213" t="s">
        <v>63</v>
      </c>
      <c r="AG3213" t="s">
        <v>621</v>
      </c>
      <c r="AH3213" t="s">
        <v>7920</v>
      </c>
      <c r="AI3213" t="s">
        <v>9211</v>
      </c>
      <c r="AJ3213">
        <v>2</v>
      </c>
      <c r="AK3213" t="s">
        <v>7833</v>
      </c>
      <c r="AL3213">
        <v>5</v>
      </c>
      <c r="AM3213">
        <v>0</v>
      </c>
      <c r="AN3213" t="s">
        <v>61</v>
      </c>
      <c r="AT3213" s="1">
        <v>43385</v>
      </c>
      <c r="AU3213" t="s">
        <v>13818</v>
      </c>
      <c r="AW3213" t="s">
        <v>71</v>
      </c>
      <c r="AX3213" t="s">
        <v>72</v>
      </c>
    </row>
    <row r="3214" spans="1:50" hidden="1" x14ac:dyDescent="0.25">
      <c r="A3214" t="str">
        <f>INDEX('Community ID'!B:B,MATCH(M3214,'Community ID'!A:A,0))</f>
        <v>Santiago Apostol</v>
      </c>
      <c r="B3214" t="str">
        <f>INDEX('Community ID'!$K:$K,MATCH('Environmental Data'!$N3214,'Community ID'!J:J,0))</f>
        <v>Constanza</v>
      </c>
      <c r="D3214" t="s">
        <v>7806</v>
      </c>
      <c r="F3214" t="s">
        <v>7807</v>
      </c>
      <c r="G3214" t="s">
        <v>173</v>
      </c>
      <c r="H3214" s="1">
        <v>22500</v>
      </c>
      <c r="I3214">
        <v>60</v>
      </c>
      <c r="J3214">
        <v>8293219376</v>
      </c>
      <c r="K3214" t="s">
        <v>76</v>
      </c>
      <c r="L3214" t="s">
        <v>517</v>
      </c>
      <c r="M3214" t="s">
        <v>7808</v>
      </c>
      <c r="N3214" t="s">
        <v>97</v>
      </c>
      <c r="O3214" t="s">
        <v>311</v>
      </c>
      <c r="Q3214" t="s">
        <v>6211</v>
      </c>
      <c r="T3214" t="s">
        <v>7780</v>
      </c>
      <c r="U3214" t="s">
        <v>56</v>
      </c>
      <c r="V3214">
        <v>18.91070856</v>
      </c>
      <c r="W3214">
        <v>-70.747767600000003</v>
      </c>
      <c r="X3214" t="s">
        <v>82</v>
      </c>
      <c r="Y3214" t="s">
        <v>82</v>
      </c>
      <c r="Z3214" t="s">
        <v>110</v>
      </c>
      <c r="AA3214" t="s">
        <v>84</v>
      </c>
      <c r="AC3214" t="s">
        <v>60</v>
      </c>
      <c r="AD3214" t="s">
        <v>156</v>
      </c>
      <c r="AE3214" t="s">
        <v>157</v>
      </c>
      <c r="AF3214" t="s">
        <v>111</v>
      </c>
      <c r="AG3214" t="s">
        <v>537</v>
      </c>
      <c r="AI3214" t="s">
        <v>7809</v>
      </c>
      <c r="AJ3214">
        <v>2</v>
      </c>
      <c r="AK3214" t="s">
        <v>7810</v>
      </c>
      <c r="AL3214">
        <v>5</v>
      </c>
      <c r="AM3214">
        <v>1</v>
      </c>
      <c r="AN3214" t="s">
        <v>61</v>
      </c>
      <c r="AT3214" s="1">
        <v>43385</v>
      </c>
      <c r="AU3214" t="s">
        <v>13819</v>
      </c>
      <c r="AW3214" t="s">
        <v>71</v>
      </c>
      <c r="AX3214" t="s">
        <v>72</v>
      </c>
    </row>
    <row r="3215" spans="1:50" hidden="1" x14ac:dyDescent="0.25">
      <c r="A3215" t="str">
        <f>INDEX('Community ID'!B:B,MATCH(M3215,'Community ID'!A:A,0))</f>
        <v>Santiago Apostol</v>
      </c>
      <c r="B3215" t="str">
        <f>INDEX('Community ID'!$K:$K,MATCH('Environmental Data'!$N3215,'Community ID'!J:J,0))</f>
        <v>Constanza</v>
      </c>
      <c r="D3215" t="s">
        <v>9212</v>
      </c>
      <c r="G3215" t="s">
        <v>173</v>
      </c>
      <c r="H3215" s="1">
        <v>25724</v>
      </c>
      <c r="I3215">
        <v>51</v>
      </c>
      <c r="J3215">
        <v>8094792140</v>
      </c>
      <c r="K3215" t="s">
        <v>76</v>
      </c>
      <c r="L3215" t="s">
        <v>9162</v>
      </c>
      <c r="M3215" t="s">
        <v>9152</v>
      </c>
      <c r="N3215" t="s">
        <v>79</v>
      </c>
      <c r="O3215" t="s">
        <v>147</v>
      </c>
      <c r="T3215" t="s">
        <v>7795</v>
      </c>
      <c r="U3215" t="s">
        <v>56</v>
      </c>
      <c r="V3215">
        <v>18.910626300000001</v>
      </c>
      <c r="W3215">
        <v>-70.748040399999994</v>
      </c>
      <c r="X3215" t="s">
        <v>82</v>
      </c>
      <c r="Y3215" t="s">
        <v>82</v>
      </c>
      <c r="Z3215" t="s">
        <v>110</v>
      </c>
      <c r="AA3215" t="s">
        <v>155</v>
      </c>
      <c r="AC3215" t="s">
        <v>60</v>
      </c>
      <c r="AD3215" t="s">
        <v>156</v>
      </c>
      <c r="AE3215" t="s">
        <v>176</v>
      </c>
      <c r="AF3215" t="s">
        <v>63</v>
      </c>
      <c r="AG3215" t="s">
        <v>7896</v>
      </c>
      <c r="AH3215" t="s">
        <v>7920</v>
      </c>
      <c r="AI3215" t="s">
        <v>9213</v>
      </c>
      <c r="AJ3215">
        <v>2</v>
      </c>
      <c r="AK3215" t="s">
        <v>7833</v>
      </c>
      <c r="AL3215">
        <v>4</v>
      </c>
      <c r="AM3215">
        <v>0</v>
      </c>
      <c r="AN3215" t="s">
        <v>61</v>
      </c>
      <c r="AT3215" s="1">
        <v>43385</v>
      </c>
      <c r="AU3215" t="s">
        <v>13820</v>
      </c>
      <c r="AW3215" t="s">
        <v>71</v>
      </c>
      <c r="AX3215" t="s">
        <v>72</v>
      </c>
    </row>
    <row r="3216" spans="1:50" hidden="1" x14ac:dyDescent="0.25">
      <c r="A3216" t="str">
        <f>INDEX('Community ID'!B:B,MATCH(M3216,'Community ID'!A:A,0))</f>
        <v>Santiago Apostol</v>
      </c>
      <c r="B3216" t="str">
        <f>INDEX('Community ID'!$K:$K,MATCH('Environmental Data'!$N3216,'Community ID'!J:J,0))</f>
        <v>Constanza</v>
      </c>
      <c r="D3216" t="s">
        <v>9214</v>
      </c>
      <c r="G3216" t="s">
        <v>151</v>
      </c>
      <c r="H3216" s="1">
        <v>31362</v>
      </c>
      <c r="I3216">
        <v>36</v>
      </c>
      <c r="J3216">
        <v>8298633720</v>
      </c>
      <c r="K3216" t="s">
        <v>132</v>
      </c>
      <c r="L3216" t="s">
        <v>6302</v>
      </c>
      <c r="M3216" t="s">
        <v>9152</v>
      </c>
      <c r="N3216" t="s">
        <v>79</v>
      </c>
      <c r="O3216" t="s">
        <v>80</v>
      </c>
      <c r="T3216" t="s">
        <v>7795</v>
      </c>
      <c r="U3216" t="s">
        <v>56</v>
      </c>
      <c r="V3216">
        <v>18.910970800000001</v>
      </c>
      <c r="W3216">
        <v>-70.747563499999998</v>
      </c>
      <c r="X3216" s="3">
        <v>44326</v>
      </c>
      <c r="Y3216" s="3">
        <v>44326</v>
      </c>
      <c r="Z3216" t="s">
        <v>58</v>
      </c>
      <c r="AA3216" t="s">
        <v>155</v>
      </c>
      <c r="AC3216" t="s">
        <v>60</v>
      </c>
      <c r="AD3216" t="s">
        <v>156</v>
      </c>
      <c r="AE3216" t="s">
        <v>176</v>
      </c>
      <c r="AF3216" t="s">
        <v>63</v>
      </c>
      <c r="AG3216" t="s">
        <v>8739</v>
      </c>
      <c r="AH3216" t="s">
        <v>7920</v>
      </c>
      <c r="AI3216" t="s">
        <v>9215</v>
      </c>
      <c r="AJ3216">
        <v>2</v>
      </c>
      <c r="AK3216" t="s">
        <v>7833</v>
      </c>
      <c r="AL3216">
        <v>2</v>
      </c>
      <c r="AM3216">
        <v>0</v>
      </c>
      <c r="AN3216" t="s">
        <v>61</v>
      </c>
      <c r="AT3216" s="1">
        <v>43385</v>
      </c>
      <c r="AU3216" t="s">
        <v>13821</v>
      </c>
      <c r="AW3216" t="s">
        <v>71</v>
      </c>
      <c r="AX3216" t="s">
        <v>72</v>
      </c>
    </row>
    <row r="3217" spans="1:50" hidden="1" x14ac:dyDescent="0.25">
      <c r="A3217" t="str">
        <f>INDEX('Community ID'!B:B,MATCH(M3217,'Community ID'!A:A,0))</f>
        <v>Santiago Apostol</v>
      </c>
      <c r="B3217" t="str">
        <f>INDEX('Community ID'!$K:$K,MATCH('Environmental Data'!$N3217,'Community ID'!J:J,0))</f>
        <v>Constanza</v>
      </c>
      <c r="D3217" t="s">
        <v>7875</v>
      </c>
      <c r="F3217" t="s">
        <v>7876</v>
      </c>
      <c r="G3217" t="s">
        <v>173</v>
      </c>
      <c r="H3217" s="1">
        <v>15924</v>
      </c>
      <c r="I3217">
        <v>78</v>
      </c>
      <c r="K3217" t="s">
        <v>76</v>
      </c>
      <c r="L3217" t="s">
        <v>7877</v>
      </c>
      <c r="M3217" t="s">
        <v>7779</v>
      </c>
      <c r="N3217" t="s">
        <v>97</v>
      </c>
      <c r="O3217" t="s">
        <v>311</v>
      </c>
      <c r="T3217" t="s">
        <v>7780</v>
      </c>
      <c r="U3217" t="s">
        <v>56</v>
      </c>
      <c r="V3217">
        <v>18.911143339999999</v>
      </c>
      <c r="W3217">
        <v>-70.747766960000007</v>
      </c>
      <c r="X3217" t="s">
        <v>82</v>
      </c>
      <c r="Y3217" t="s">
        <v>82</v>
      </c>
      <c r="Z3217" t="s">
        <v>904</v>
      </c>
      <c r="AA3217" t="s">
        <v>155</v>
      </c>
      <c r="AC3217" t="s">
        <v>60</v>
      </c>
      <c r="AD3217" t="s">
        <v>156</v>
      </c>
      <c r="AE3217" t="s">
        <v>176</v>
      </c>
      <c r="AF3217" t="s">
        <v>63</v>
      </c>
      <c r="AG3217" t="s">
        <v>7878</v>
      </c>
      <c r="AH3217" t="s">
        <v>495</v>
      </c>
      <c r="AI3217" t="s">
        <v>7879</v>
      </c>
      <c r="AJ3217">
        <v>2</v>
      </c>
      <c r="AK3217" t="s">
        <v>7880</v>
      </c>
      <c r="AL3217">
        <v>5</v>
      </c>
      <c r="AM3217">
        <v>1</v>
      </c>
      <c r="AN3217" t="s">
        <v>61</v>
      </c>
      <c r="AT3217" s="1">
        <v>43385</v>
      </c>
      <c r="AU3217" t="s">
        <v>13822</v>
      </c>
      <c r="AW3217" t="s">
        <v>71</v>
      </c>
      <c r="AX3217" t="s">
        <v>72</v>
      </c>
    </row>
    <row r="3218" spans="1:50" hidden="1" x14ac:dyDescent="0.25">
      <c r="A3218" t="str">
        <f>INDEX('Community ID'!B:B,MATCH(M3218,'Community ID'!A:A,0))</f>
        <v>Santiago Apostol</v>
      </c>
      <c r="B3218" t="str">
        <f>INDEX('Community ID'!$K:$K,MATCH('Environmental Data'!$N3218,'Community ID'!J:J,0))</f>
        <v>Constanza</v>
      </c>
      <c r="D3218" t="s">
        <v>7917</v>
      </c>
      <c r="F3218" t="s">
        <v>7918</v>
      </c>
      <c r="G3218" t="s">
        <v>151</v>
      </c>
      <c r="H3218" s="1">
        <v>26271</v>
      </c>
      <c r="I3218">
        <v>50</v>
      </c>
      <c r="K3218" t="s">
        <v>201</v>
      </c>
      <c r="L3218" t="s">
        <v>7919</v>
      </c>
      <c r="M3218" t="s">
        <v>7863</v>
      </c>
      <c r="N3218" t="s">
        <v>97</v>
      </c>
      <c r="O3218" t="s">
        <v>311</v>
      </c>
      <c r="T3218" t="s">
        <v>7780</v>
      </c>
      <c r="U3218" t="s">
        <v>56</v>
      </c>
      <c r="V3218">
        <v>18.910985910000001</v>
      </c>
      <c r="W3218">
        <v>-70.747570210000006</v>
      </c>
      <c r="X3218" s="3">
        <v>44198</v>
      </c>
      <c r="Y3218" t="s">
        <v>275</v>
      </c>
      <c r="Z3218" t="s">
        <v>110</v>
      </c>
      <c r="AA3218" t="s">
        <v>155</v>
      </c>
      <c r="AC3218" t="s">
        <v>60</v>
      </c>
      <c r="AD3218" t="s">
        <v>156</v>
      </c>
      <c r="AE3218" t="s">
        <v>176</v>
      </c>
      <c r="AF3218" t="s">
        <v>63</v>
      </c>
      <c r="AG3218" t="s">
        <v>7920</v>
      </c>
      <c r="AH3218" t="s">
        <v>495</v>
      </c>
      <c r="AI3218" t="s">
        <v>7921</v>
      </c>
      <c r="AJ3218">
        <v>2</v>
      </c>
      <c r="AK3218" t="s">
        <v>7810</v>
      </c>
      <c r="AL3218">
        <v>1</v>
      </c>
      <c r="AN3218" t="s">
        <v>61</v>
      </c>
      <c r="AT3218" s="1">
        <v>43385</v>
      </c>
      <c r="AU3218" t="s">
        <v>13823</v>
      </c>
      <c r="AW3218" t="s">
        <v>71</v>
      </c>
      <c r="AX3218" t="s">
        <v>72</v>
      </c>
    </row>
    <row r="3219" spans="1:50" hidden="1" x14ac:dyDescent="0.25">
      <c r="A3219" t="str">
        <f>INDEX('Community ID'!B:B,MATCH(M3219,'Community ID'!A:A,0))</f>
        <v>Santiago Apostol</v>
      </c>
      <c r="B3219" t="str">
        <f>INDEX('Community ID'!$K:$K,MATCH('Environmental Data'!$N3219,'Community ID'!J:J,0))</f>
        <v>Constanza</v>
      </c>
      <c r="D3219" t="s">
        <v>9216</v>
      </c>
      <c r="H3219" s="1">
        <v>24826</v>
      </c>
      <c r="I3219">
        <v>54</v>
      </c>
      <c r="J3219" t="s">
        <v>9217</v>
      </c>
      <c r="K3219" t="s">
        <v>132</v>
      </c>
      <c r="L3219" t="s">
        <v>9205</v>
      </c>
      <c r="M3219" t="s">
        <v>9152</v>
      </c>
      <c r="N3219" t="s">
        <v>79</v>
      </c>
      <c r="O3219" t="s">
        <v>147</v>
      </c>
      <c r="Q3219" t="s">
        <v>8622</v>
      </c>
      <c r="R3219" t="s">
        <v>8622</v>
      </c>
      <c r="T3219" t="s">
        <v>7795</v>
      </c>
      <c r="U3219" t="s">
        <v>56</v>
      </c>
      <c r="V3219">
        <v>18.910686999999999</v>
      </c>
      <c r="W3219">
        <v>-70.747600300000002</v>
      </c>
      <c r="X3219" t="s">
        <v>275</v>
      </c>
      <c r="Y3219" t="s">
        <v>275</v>
      </c>
      <c r="Z3219" t="s">
        <v>58</v>
      </c>
      <c r="AA3219" t="s">
        <v>155</v>
      </c>
      <c r="AC3219" t="s">
        <v>60</v>
      </c>
      <c r="AD3219" t="s">
        <v>156</v>
      </c>
      <c r="AE3219" t="s">
        <v>176</v>
      </c>
      <c r="AF3219" t="s">
        <v>63</v>
      </c>
      <c r="AG3219" t="s">
        <v>9218</v>
      </c>
      <c r="AH3219" t="s">
        <v>7920</v>
      </c>
      <c r="AI3219" t="s">
        <v>6539</v>
      </c>
      <c r="AJ3219">
        <v>2</v>
      </c>
      <c r="AK3219" t="s">
        <v>7833</v>
      </c>
      <c r="AL3219">
        <v>2</v>
      </c>
      <c r="AM3219">
        <v>0</v>
      </c>
      <c r="AN3219" t="s">
        <v>61</v>
      </c>
      <c r="AT3219" s="1">
        <v>43385</v>
      </c>
      <c r="AU3219" t="s">
        <v>13824</v>
      </c>
      <c r="AW3219" t="s">
        <v>71</v>
      </c>
      <c r="AX3219" t="s">
        <v>72</v>
      </c>
    </row>
    <row r="3220" spans="1:50" hidden="1" x14ac:dyDescent="0.25">
      <c r="A3220" t="str">
        <f>INDEX('Community ID'!B:B,MATCH(M3220,'Community ID'!A:A,0))</f>
        <v>Santiago Apostol</v>
      </c>
      <c r="B3220" t="str">
        <f>INDEX('Community ID'!$K:$K,MATCH('Environmental Data'!$N3220,'Community ID'!J:J,0))</f>
        <v>Constanza</v>
      </c>
      <c r="D3220" t="s">
        <v>9219</v>
      </c>
      <c r="F3220" t="s">
        <v>9220</v>
      </c>
      <c r="G3220" t="s">
        <v>173</v>
      </c>
      <c r="H3220" s="1">
        <v>28974</v>
      </c>
      <c r="I3220">
        <v>42</v>
      </c>
      <c r="K3220" t="s">
        <v>132</v>
      </c>
      <c r="L3220" t="s">
        <v>9221</v>
      </c>
      <c r="M3220" t="s">
        <v>9152</v>
      </c>
      <c r="N3220" t="s">
        <v>79</v>
      </c>
      <c r="O3220" t="s">
        <v>147</v>
      </c>
      <c r="Q3220" t="s">
        <v>8622</v>
      </c>
      <c r="R3220" t="s">
        <v>7831</v>
      </c>
      <c r="T3220" t="s">
        <v>7795</v>
      </c>
      <c r="U3220" t="s">
        <v>56</v>
      </c>
      <c r="V3220">
        <v>18.910843199999999</v>
      </c>
      <c r="W3220">
        <v>-70.747556200000005</v>
      </c>
      <c r="X3220" t="s">
        <v>275</v>
      </c>
      <c r="Y3220" t="s">
        <v>275</v>
      </c>
      <c r="Z3220" t="s">
        <v>58</v>
      </c>
      <c r="AA3220" t="s">
        <v>155</v>
      </c>
      <c r="AC3220" t="s">
        <v>60</v>
      </c>
      <c r="AD3220" t="s">
        <v>156</v>
      </c>
      <c r="AE3220" t="s">
        <v>176</v>
      </c>
      <c r="AF3220" t="s">
        <v>63</v>
      </c>
      <c r="AG3220" t="s">
        <v>8739</v>
      </c>
      <c r="AH3220" t="s">
        <v>7920</v>
      </c>
      <c r="AI3220" t="s">
        <v>8938</v>
      </c>
      <c r="AJ3220">
        <v>2</v>
      </c>
      <c r="AK3220" t="s">
        <v>7833</v>
      </c>
      <c r="AL3220">
        <v>2</v>
      </c>
      <c r="AM3220">
        <v>1</v>
      </c>
      <c r="AN3220" t="s">
        <v>61</v>
      </c>
      <c r="AT3220" s="1">
        <v>43385</v>
      </c>
      <c r="AU3220" t="s">
        <v>13825</v>
      </c>
      <c r="AW3220" t="s">
        <v>71</v>
      </c>
      <c r="AX3220" t="s">
        <v>72</v>
      </c>
    </row>
    <row r="3221" spans="1:50" hidden="1" x14ac:dyDescent="0.25">
      <c r="A3221" t="str">
        <f>INDEX('Community ID'!B:B,MATCH(M3221,'Community ID'!A:A,0))</f>
        <v>Cañada las Palmas</v>
      </c>
      <c r="B3221" t="str">
        <f>INDEX('Community ID'!$K:$K,MATCH('Environmental Data'!$N3221,'Community ID'!J:J,0))</f>
        <v>Constanza</v>
      </c>
      <c r="D3221" t="s">
        <v>9222</v>
      </c>
      <c r="F3221" t="s">
        <v>193</v>
      </c>
      <c r="G3221" t="s">
        <v>173</v>
      </c>
      <c r="J3221">
        <v>8296541236</v>
      </c>
      <c r="K3221" t="s">
        <v>117</v>
      </c>
      <c r="L3221" t="s">
        <v>9223</v>
      </c>
      <c r="M3221" t="s">
        <v>9224</v>
      </c>
      <c r="N3221" t="s">
        <v>97</v>
      </c>
      <c r="O3221" t="s">
        <v>98</v>
      </c>
      <c r="Q3221" t="s">
        <v>8351</v>
      </c>
      <c r="R3221" t="s">
        <v>8351</v>
      </c>
      <c r="T3221" t="s">
        <v>7771</v>
      </c>
      <c r="U3221" t="s">
        <v>56</v>
      </c>
      <c r="V3221">
        <v>18.9034792525825</v>
      </c>
      <c r="W3221">
        <v>-70.760987309538194</v>
      </c>
      <c r="X3221" t="s">
        <v>275</v>
      </c>
      <c r="Y3221" t="s">
        <v>275</v>
      </c>
      <c r="Z3221" t="s">
        <v>904</v>
      </c>
      <c r="AA3221" t="s">
        <v>84</v>
      </c>
      <c r="AC3221" t="s">
        <v>60</v>
      </c>
      <c r="AD3221" t="s">
        <v>156</v>
      </c>
      <c r="AE3221" t="s">
        <v>176</v>
      </c>
      <c r="AF3221" t="s">
        <v>63</v>
      </c>
      <c r="AG3221" t="s">
        <v>1596</v>
      </c>
      <c r="AH3221" t="s">
        <v>101</v>
      </c>
      <c r="AI3221" t="s">
        <v>5343</v>
      </c>
      <c r="AK3221" t="s">
        <v>326</v>
      </c>
      <c r="AL3221">
        <v>1</v>
      </c>
      <c r="AM3221">
        <v>0</v>
      </c>
      <c r="AN3221" t="s">
        <v>61</v>
      </c>
      <c r="AT3221" s="1">
        <v>43384</v>
      </c>
      <c r="AU3221" t="s">
        <v>13826</v>
      </c>
      <c r="AW3221" t="s">
        <v>71</v>
      </c>
      <c r="AX3221" t="s">
        <v>72</v>
      </c>
    </row>
    <row r="3222" spans="1:50" hidden="1" x14ac:dyDescent="0.25">
      <c r="A3222" t="str">
        <f>INDEX('Community ID'!B:B,MATCH(M3222,'Community ID'!A:A,0))</f>
        <v>Cañada las Palmas</v>
      </c>
      <c r="B3222" t="str">
        <f>INDEX('Community ID'!$K:$K,MATCH('Environmental Data'!$N3222,'Community ID'!J:J,0))</f>
        <v>Constanza</v>
      </c>
      <c r="D3222" t="s">
        <v>9257</v>
      </c>
      <c r="F3222" t="s">
        <v>1698</v>
      </c>
      <c r="G3222" t="s">
        <v>173</v>
      </c>
      <c r="K3222" t="s">
        <v>76</v>
      </c>
      <c r="L3222" t="s">
        <v>127</v>
      </c>
      <c r="M3222" t="s">
        <v>9229</v>
      </c>
      <c r="N3222" t="s">
        <v>97</v>
      </c>
      <c r="O3222" t="s">
        <v>98</v>
      </c>
      <c r="Q3222" t="s">
        <v>438</v>
      </c>
      <c r="R3222" t="s">
        <v>438</v>
      </c>
      <c r="T3222" t="s">
        <v>7771</v>
      </c>
      <c r="U3222" t="s">
        <v>56</v>
      </c>
      <c r="V3222">
        <v>18.903082818741801</v>
      </c>
      <c r="W3222">
        <v>-70.763702876931703</v>
      </c>
      <c r="X3222" s="3">
        <v>44259</v>
      </c>
      <c r="Y3222" s="3">
        <v>44198</v>
      </c>
      <c r="Z3222" t="s">
        <v>166</v>
      </c>
      <c r="AA3222" t="s">
        <v>84</v>
      </c>
      <c r="AC3222" t="s">
        <v>60</v>
      </c>
      <c r="AD3222" t="s">
        <v>156</v>
      </c>
      <c r="AE3222" t="s">
        <v>176</v>
      </c>
      <c r="AF3222" t="s">
        <v>63</v>
      </c>
      <c r="AG3222" t="s">
        <v>135</v>
      </c>
      <c r="AH3222" t="s">
        <v>135</v>
      </c>
      <c r="AI3222" t="s">
        <v>5343</v>
      </c>
      <c r="AK3222" t="s">
        <v>326</v>
      </c>
      <c r="AL3222">
        <v>3</v>
      </c>
      <c r="AN3222" t="s">
        <v>61</v>
      </c>
      <c r="AT3222" s="1">
        <v>43384</v>
      </c>
      <c r="AU3222" t="s">
        <v>13827</v>
      </c>
      <c r="AW3222" t="s">
        <v>71</v>
      </c>
      <c r="AX3222" t="s">
        <v>72</v>
      </c>
    </row>
    <row r="3223" spans="1:50" hidden="1" x14ac:dyDescent="0.25">
      <c r="A3223" t="str">
        <f>INDEX('Community ID'!B:B,MATCH(M3223,'Community ID'!A:A,0))</f>
        <v>Cañada las Palmas</v>
      </c>
      <c r="B3223" t="str">
        <f>INDEX('Community ID'!$K:$K,MATCH('Environmental Data'!$N3223,'Community ID'!J:J,0))</f>
        <v>Constanza</v>
      </c>
      <c r="D3223" t="s">
        <v>9225</v>
      </c>
      <c r="G3223" t="s">
        <v>173</v>
      </c>
      <c r="H3223" s="1">
        <v>29379</v>
      </c>
      <c r="I3223">
        <v>41</v>
      </c>
      <c r="K3223" t="s">
        <v>76</v>
      </c>
      <c r="L3223" t="s">
        <v>7769</v>
      </c>
      <c r="M3223" t="s">
        <v>9226</v>
      </c>
      <c r="N3223" t="s">
        <v>79</v>
      </c>
      <c r="O3223" t="s">
        <v>147</v>
      </c>
      <c r="Q3223" t="s">
        <v>394</v>
      </c>
      <c r="R3223" t="s">
        <v>394</v>
      </c>
      <c r="T3223" t="s">
        <v>7771</v>
      </c>
      <c r="U3223" t="s">
        <v>56</v>
      </c>
      <c r="V3223">
        <v>18.903646795096702</v>
      </c>
      <c r="W3223">
        <v>-70.762771396032306</v>
      </c>
      <c r="X3223" t="s">
        <v>82</v>
      </c>
      <c r="Y3223" t="s">
        <v>82</v>
      </c>
      <c r="Z3223" t="s">
        <v>166</v>
      </c>
      <c r="AA3223" t="s">
        <v>155</v>
      </c>
      <c r="AC3223" t="s">
        <v>60</v>
      </c>
      <c r="AD3223" t="s">
        <v>156</v>
      </c>
      <c r="AE3223" t="s">
        <v>176</v>
      </c>
      <c r="AF3223" t="s">
        <v>63</v>
      </c>
      <c r="AG3223" t="s">
        <v>135</v>
      </c>
      <c r="AH3223" t="s">
        <v>135</v>
      </c>
      <c r="AI3223" t="s">
        <v>5343</v>
      </c>
      <c r="AK3223" t="s">
        <v>326</v>
      </c>
      <c r="AL3223">
        <v>4</v>
      </c>
      <c r="AM3223">
        <v>0</v>
      </c>
      <c r="AN3223" t="s">
        <v>60</v>
      </c>
      <c r="AT3223" s="1">
        <v>43384</v>
      </c>
      <c r="AU3223" t="s">
        <v>13828</v>
      </c>
      <c r="AW3223" t="s">
        <v>71</v>
      </c>
      <c r="AX3223" t="s">
        <v>72</v>
      </c>
    </row>
    <row r="3224" spans="1:50" hidden="1" x14ac:dyDescent="0.25">
      <c r="A3224" t="str">
        <f>INDEX('Community ID'!B:B,MATCH(M3224,'Community ID'!A:A,0))</f>
        <v>Barrio Las Flores</v>
      </c>
      <c r="B3224" t="str">
        <f>INDEX('Community ID'!$K:$K,MATCH('Environmental Data'!$N3224,'Community ID'!J:J,0))</f>
        <v>Constanza</v>
      </c>
      <c r="D3224" t="s">
        <v>9227</v>
      </c>
      <c r="F3224" t="s">
        <v>1278</v>
      </c>
      <c r="G3224" t="s">
        <v>173</v>
      </c>
      <c r="H3224" s="1">
        <v>28959</v>
      </c>
      <c r="I3224">
        <v>42</v>
      </c>
      <c r="J3224">
        <v>8294598112</v>
      </c>
      <c r="K3224" t="s">
        <v>76</v>
      </c>
      <c r="L3224" t="s">
        <v>127</v>
      </c>
      <c r="M3224" t="s">
        <v>3020</v>
      </c>
      <c r="N3224" t="s">
        <v>97</v>
      </c>
      <c r="O3224" t="s">
        <v>98</v>
      </c>
      <c r="Q3224" t="s">
        <v>134</v>
      </c>
      <c r="T3224" t="s">
        <v>6658</v>
      </c>
      <c r="U3224" t="s">
        <v>56</v>
      </c>
      <c r="V3224">
        <v>18.912770399999999</v>
      </c>
      <c r="W3224">
        <v>-70.745475999999996</v>
      </c>
      <c r="X3224" t="s">
        <v>82</v>
      </c>
      <c r="Y3224" t="s">
        <v>82</v>
      </c>
      <c r="Z3224" t="s">
        <v>83</v>
      </c>
      <c r="AA3224" t="s">
        <v>155</v>
      </c>
      <c r="AC3224" t="s">
        <v>60</v>
      </c>
      <c r="AD3224" t="s">
        <v>156</v>
      </c>
      <c r="AE3224" t="s">
        <v>176</v>
      </c>
      <c r="AF3224" t="s">
        <v>111</v>
      </c>
      <c r="AG3224" t="s">
        <v>135</v>
      </c>
      <c r="AH3224" t="s">
        <v>135</v>
      </c>
      <c r="AI3224" t="s">
        <v>6149</v>
      </c>
      <c r="AJ3224">
        <v>2</v>
      </c>
      <c r="AK3224" t="s">
        <v>66</v>
      </c>
      <c r="AT3224" s="1">
        <v>43384</v>
      </c>
      <c r="AU3224" t="s">
        <v>13829</v>
      </c>
      <c r="AW3224" t="s">
        <v>71</v>
      </c>
      <c r="AX3224" t="s">
        <v>72</v>
      </c>
    </row>
    <row r="3225" spans="1:50" hidden="1" x14ac:dyDescent="0.25">
      <c r="A3225" t="str">
        <f>INDEX('Community ID'!B:B,MATCH(M3225,'Community ID'!A:A,0))</f>
        <v>Cañada las Palmas</v>
      </c>
      <c r="B3225" t="str">
        <f>INDEX('Community ID'!$K:$K,MATCH('Environmental Data'!$N3225,'Community ID'!J:J,0))</f>
        <v>Constanza</v>
      </c>
      <c r="D3225" t="s">
        <v>9228</v>
      </c>
      <c r="G3225" t="s">
        <v>173</v>
      </c>
      <c r="K3225" t="s">
        <v>76</v>
      </c>
      <c r="L3225" t="s">
        <v>127</v>
      </c>
      <c r="M3225" t="s">
        <v>9229</v>
      </c>
      <c r="N3225" t="s">
        <v>97</v>
      </c>
      <c r="O3225" t="s">
        <v>53</v>
      </c>
      <c r="Q3225" t="s">
        <v>438</v>
      </c>
      <c r="R3225" t="s">
        <v>438</v>
      </c>
      <c r="S3225">
        <v>53004910</v>
      </c>
      <c r="T3225" t="s">
        <v>7771</v>
      </c>
      <c r="U3225" t="s">
        <v>56</v>
      </c>
      <c r="V3225">
        <v>18.9033551886853</v>
      </c>
      <c r="W3225">
        <v>-70.763812512225201</v>
      </c>
      <c r="X3225" t="s">
        <v>82</v>
      </c>
      <c r="Y3225" t="s">
        <v>82</v>
      </c>
      <c r="Z3225" t="s">
        <v>166</v>
      </c>
      <c r="AA3225" t="s">
        <v>84</v>
      </c>
      <c r="AC3225" t="s">
        <v>60</v>
      </c>
      <c r="AD3225" t="s">
        <v>156</v>
      </c>
      <c r="AE3225" t="s">
        <v>176</v>
      </c>
      <c r="AF3225" t="s">
        <v>63</v>
      </c>
      <c r="AG3225" t="s">
        <v>135</v>
      </c>
      <c r="AH3225" t="s">
        <v>135</v>
      </c>
      <c r="AI3225" t="s">
        <v>9230</v>
      </c>
      <c r="AK3225" t="s">
        <v>326</v>
      </c>
      <c r="AL3225">
        <v>4</v>
      </c>
      <c r="AM3225">
        <v>1</v>
      </c>
      <c r="AN3225" t="s">
        <v>60</v>
      </c>
      <c r="AT3225" s="1">
        <v>43384</v>
      </c>
      <c r="AU3225" t="s">
        <v>13830</v>
      </c>
      <c r="AW3225" t="s">
        <v>71</v>
      </c>
      <c r="AX3225" t="s">
        <v>72</v>
      </c>
    </row>
    <row r="3226" spans="1:50" hidden="1" x14ac:dyDescent="0.25">
      <c r="A3226" t="str">
        <f>INDEX('Community ID'!B:B,MATCH(M3226,'Community ID'!A:A,0))</f>
        <v>Cañada las Palmas</v>
      </c>
      <c r="B3226" t="str">
        <f>INDEX('Community ID'!$K:$K,MATCH('Environmental Data'!$N3226,'Community ID'!J:J,0))</f>
        <v>Constanza</v>
      </c>
      <c r="D3226" t="s">
        <v>9231</v>
      </c>
      <c r="G3226" t="s">
        <v>173</v>
      </c>
      <c r="H3226" s="1">
        <v>35872</v>
      </c>
      <c r="I3226">
        <v>23</v>
      </c>
      <c r="L3226" t="s">
        <v>1179</v>
      </c>
      <c r="M3226" t="s">
        <v>9232</v>
      </c>
      <c r="N3226" t="s">
        <v>97</v>
      </c>
      <c r="O3226" t="s">
        <v>147</v>
      </c>
      <c r="Q3226" t="s">
        <v>438</v>
      </c>
      <c r="R3226" t="s">
        <v>438</v>
      </c>
      <c r="T3226" t="s">
        <v>7771</v>
      </c>
      <c r="U3226" t="s">
        <v>56</v>
      </c>
      <c r="V3226">
        <v>18.903201166816601</v>
      </c>
      <c r="W3226">
        <v>-70.763247599385807</v>
      </c>
      <c r="X3226" t="s">
        <v>82</v>
      </c>
      <c r="Y3226" t="s">
        <v>82</v>
      </c>
      <c r="Z3226" t="s">
        <v>904</v>
      </c>
      <c r="AA3226" t="s">
        <v>84</v>
      </c>
      <c r="AC3226" t="s">
        <v>60</v>
      </c>
      <c r="AD3226" t="s">
        <v>156</v>
      </c>
      <c r="AE3226" t="s">
        <v>176</v>
      </c>
      <c r="AF3226" t="s">
        <v>63</v>
      </c>
      <c r="AG3226" t="s">
        <v>621</v>
      </c>
      <c r="AH3226" t="s">
        <v>135</v>
      </c>
      <c r="AI3226" t="s">
        <v>9233</v>
      </c>
      <c r="AK3226" t="s">
        <v>5343</v>
      </c>
      <c r="AL3226">
        <v>4</v>
      </c>
      <c r="AM3226">
        <v>1</v>
      </c>
      <c r="AN3226" t="s">
        <v>60</v>
      </c>
      <c r="AT3226" s="1">
        <v>43384</v>
      </c>
      <c r="AU3226" t="s">
        <v>13831</v>
      </c>
      <c r="AW3226" t="s">
        <v>71</v>
      </c>
      <c r="AX3226" t="s">
        <v>72</v>
      </c>
    </row>
    <row r="3227" spans="1:50" hidden="1" x14ac:dyDescent="0.25">
      <c r="A3227" t="str">
        <f>INDEX('Community ID'!B:B,MATCH(M3227,'Community ID'!A:A,0))</f>
        <v>Barrio Las Flores</v>
      </c>
      <c r="B3227" t="str">
        <f>INDEX('Community ID'!$K:$K,MATCH('Environmental Data'!$N3227,'Community ID'!J:J,0))</f>
        <v>Constanza</v>
      </c>
      <c r="D3227" t="s">
        <v>9234</v>
      </c>
      <c r="G3227" t="s">
        <v>151</v>
      </c>
      <c r="H3227" s="1">
        <v>19354</v>
      </c>
      <c r="I3227">
        <v>69</v>
      </c>
      <c r="K3227" t="s">
        <v>76</v>
      </c>
      <c r="L3227" t="s">
        <v>50</v>
      </c>
      <c r="M3227" t="s">
        <v>3020</v>
      </c>
      <c r="N3227" t="s">
        <v>97</v>
      </c>
      <c r="O3227" t="s">
        <v>98</v>
      </c>
      <c r="Q3227" t="s">
        <v>134</v>
      </c>
      <c r="T3227" t="s">
        <v>6658</v>
      </c>
      <c r="U3227" t="s">
        <v>56</v>
      </c>
      <c r="V3227">
        <v>18.912584500000001</v>
      </c>
      <c r="W3227">
        <v>-70.744876099999999</v>
      </c>
      <c r="X3227" t="s">
        <v>82</v>
      </c>
      <c r="Y3227" t="s">
        <v>82</v>
      </c>
      <c r="Z3227" t="s">
        <v>83</v>
      </c>
      <c r="AA3227" t="s">
        <v>155</v>
      </c>
      <c r="AC3227" t="s">
        <v>60</v>
      </c>
      <c r="AD3227" t="s">
        <v>156</v>
      </c>
      <c r="AE3227" t="s">
        <v>176</v>
      </c>
      <c r="AF3227" t="s">
        <v>395</v>
      </c>
      <c r="AG3227" t="s">
        <v>1052</v>
      </c>
      <c r="AI3227" t="s">
        <v>6149</v>
      </c>
      <c r="AJ3227">
        <v>2</v>
      </c>
      <c r="AK3227" t="s">
        <v>66</v>
      </c>
      <c r="AT3227" s="1">
        <v>43384</v>
      </c>
      <c r="AU3227" t="s">
        <v>13832</v>
      </c>
      <c r="AW3227" t="s">
        <v>71</v>
      </c>
      <c r="AX3227" t="s">
        <v>72</v>
      </c>
    </row>
    <row r="3228" spans="1:50" hidden="1" x14ac:dyDescent="0.25">
      <c r="A3228" t="str">
        <f>INDEX('Community ID'!B:B,MATCH(M3228,'Community ID'!A:A,0))</f>
        <v>Santiago Apostol</v>
      </c>
      <c r="B3228" t="str">
        <f>INDEX('Community ID'!$K:$K,MATCH('Environmental Data'!$N3228,'Community ID'!J:J,0))</f>
        <v>Constanza</v>
      </c>
      <c r="D3228" t="s">
        <v>9235</v>
      </c>
      <c r="G3228" t="s">
        <v>173</v>
      </c>
      <c r="H3228" s="1">
        <v>25843</v>
      </c>
      <c r="I3228">
        <v>51</v>
      </c>
      <c r="K3228" t="s">
        <v>117</v>
      </c>
      <c r="L3228" t="s">
        <v>108</v>
      </c>
      <c r="M3228" t="s">
        <v>9152</v>
      </c>
      <c r="N3228" t="s">
        <v>79</v>
      </c>
      <c r="O3228" t="s">
        <v>147</v>
      </c>
      <c r="Q3228" t="s">
        <v>7831</v>
      </c>
      <c r="R3228" t="s">
        <v>7831</v>
      </c>
      <c r="T3228" t="s">
        <v>7795</v>
      </c>
      <c r="U3228" t="s">
        <v>56</v>
      </c>
      <c r="V3228">
        <v>18.912754899999999</v>
      </c>
      <c r="W3228">
        <v>-70.747883700000003</v>
      </c>
      <c r="X3228" s="3">
        <v>44198</v>
      </c>
      <c r="Y3228" s="3">
        <v>44198</v>
      </c>
      <c r="Z3228" t="s">
        <v>58</v>
      </c>
      <c r="AA3228" t="s">
        <v>155</v>
      </c>
      <c r="AC3228" t="s">
        <v>60</v>
      </c>
      <c r="AD3228" t="s">
        <v>156</v>
      </c>
      <c r="AE3228" t="s">
        <v>176</v>
      </c>
      <c r="AF3228" t="s">
        <v>63</v>
      </c>
      <c r="AG3228" t="s">
        <v>7835</v>
      </c>
      <c r="AH3228" t="s">
        <v>9236</v>
      </c>
      <c r="AI3228" t="s">
        <v>9237</v>
      </c>
      <c r="AJ3228">
        <v>2</v>
      </c>
      <c r="AK3228" t="s">
        <v>7833</v>
      </c>
      <c r="AL3228">
        <v>3</v>
      </c>
      <c r="AM3228">
        <v>0</v>
      </c>
      <c r="AN3228" t="s">
        <v>60</v>
      </c>
      <c r="AT3228" s="1">
        <v>43384</v>
      </c>
      <c r="AU3228" t="s">
        <v>13833</v>
      </c>
      <c r="AW3228" t="s">
        <v>71</v>
      </c>
      <c r="AX3228" t="s">
        <v>72</v>
      </c>
    </row>
    <row r="3229" spans="1:50" hidden="1" x14ac:dyDescent="0.25">
      <c r="A3229" t="str">
        <f>INDEX('Community ID'!B:B,MATCH(M3229,'Community ID'!A:A,0))</f>
        <v>Cañada las Palmas</v>
      </c>
      <c r="B3229" t="str">
        <f>INDEX('Community ID'!$K:$K,MATCH('Environmental Data'!$N3229,'Community ID'!J:J,0))</f>
        <v>Constanza</v>
      </c>
      <c r="D3229" t="s">
        <v>9246</v>
      </c>
      <c r="F3229" t="s">
        <v>9247</v>
      </c>
      <c r="G3229" t="s">
        <v>173</v>
      </c>
      <c r="H3229" s="1">
        <v>36023</v>
      </c>
      <c r="I3229">
        <v>23</v>
      </c>
      <c r="J3229">
        <v>8296615488</v>
      </c>
      <c r="K3229" t="s">
        <v>117</v>
      </c>
      <c r="L3229" t="s">
        <v>127</v>
      </c>
      <c r="M3229" t="s">
        <v>9248</v>
      </c>
      <c r="N3229" t="s">
        <v>97</v>
      </c>
      <c r="O3229" t="s">
        <v>98</v>
      </c>
      <c r="Q3229" t="s">
        <v>438</v>
      </c>
      <c r="R3229" t="s">
        <v>438</v>
      </c>
      <c r="T3229" t="s">
        <v>7771</v>
      </c>
      <c r="U3229" t="s">
        <v>56</v>
      </c>
      <c r="V3229">
        <v>18.903108593094</v>
      </c>
      <c r="W3229">
        <v>-70.763880908555095</v>
      </c>
      <c r="X3229" t="s">
        <v>82</v>
      </c>
      <c r="Y3229" t="s">
        <v>82</v>
      </c>
      <c r="Z3229" t="s">
        <v>166</v>
      </c>
      <c r="AA3229" t="s">
        <v>155</v>
      </c>
      <c r="AC3229" t="s">
        <v>60</v>
      </c>
      <c r="AD3229" t="s">
        <v>156</v>
      </c>
      <c r="AE3229" t="s">
        <v>176</v>
      </c>
      <c r="AF3229" t="s">
        <v>63</v>
      </c>
      <c r="AG3229" t="s">
        <v>135</v>
      </c>
      <c r="AH3229" t="s">
        <v>135</v>
      </c>
      <c r="AI3229" t="s">
        <v>9249</v>
      </c>
      <c r="AK3229" t="s">
        <v>326</v>
      </c>
      <c r="AL3229">
        <v>4</v>
      </c>
      <c r="AM3229">
        <v>0</v>
      </c>
      <c r="AN3229" t="s">
        <v>60</v>
      </c>
      <c r="AT3229" s="1">
        <v>43384</v>
      </c>
      <c r="AU3229" t="s">
        <v>13834</v>
      </c>
      <c r="AW3229" t="s">
        <v>71</v>
      </c>
      <c r="AX3229" t="s">
        <v>72</v>
      </c>
    </row>
    <row r="3230" spans="1:50" hidden="1" x14ac:dyDescent="0.25">
      <c r="A3230" t="str">
        <f>INDEX('Community ID'!B:B,MATCH(M3230,'Community ID'!A:A,0))</f>
        <v>Santiago Apostol</v>
      </c>
      <c r="B3230" t="str">
        <f>INDEX('Community ID'!$K:$K,MATCH('Environmental Data'!$N3230,'Community ID'!J:J,0))</f>
        <v>Constanza</v>
      </c>
      <c r="D3230" t="s">
        <v>9238</v>
      </c>
      <c r="F3230" t="s">
        <v>9239</v>
      </c>
      <c r="G3230" t="s">
        <v>173</v>
      </c>
      <c r="H3230" s="1">
        <v>30047</v>
      </c>
      <c r="I3230">
        <v>39</v>
      </c>
      <c r="J3230">
        <v>8292789707</v>
      </c>
      <c r="K3230" t="s">
        <v>117</v>
      </c>
      <c r="L3230" t="s">
        <v>3290</v>
      </c>
      <c r="M3230" t="s">
        <v>9152</v>
      </c>
      <c r="N3230" t="s">
        <v>79</v>
      </c>
      <c r="O3230" t="s">
        <v>147</v>
      </c>
      <c r="Q3230" t="s">
        <v>9240</v>
      </c>
      <c r="R3230" t="s">
        <v>9240</v>
      </c>
      <c r="T3230" t="s">
        <v>7795</v>
      </c>
      <c r="U3230" t="s">
        <v>56</v>
      </c>
      <c r="V3230">
        <v>18.912754899999999</v>
      </c>
      <c r="W3230">
        <v>-70.747883700000003</v>
      </c>
      <c r="X3230" t="s">
        <v>275</v>
      </c>
      <c r="Y3230" t="s">
        <v>275</v>
      </c>
      <c r="Z3230" t="s">
        <v>83</v>
      </c>
      <c r="AA3230" t="s">
        <v>155</v>
      </c>
      <c r="AC3230" t="s">
        <v>60</v>
      </c>
      <c r="AD3230" t="s">
        <v>156</v>
      </c>
      <c r="AE3230" t="s">
        <v>176</v>
      </c>
      <c r="AF3230" t="s">
        <v>63</v>
      </c>
      <c r="AG3230" t="s">
        <v>7920</v>
      </c>
      <c r="AH3230" t="s">
        <v>7920</v>
      </c>
      <c r="AI3230" t="s">
        <v>9241</v>
      </c>
      <c r="AJ3230">
        <v>2</v>
      </c>
      <c r="AK3230" t="s">
        <v>7833</v>
      </c>
      <c r="AL3230">
        <v>3</v>
      </c>
      <c r="AM3230">
        <v>0</v>
      </c>
      <c r="AN3230" t="s">
        <v>60</v>
      </c>
      <c r="AT3230" s="1">
        <v>43384</v>
      </c>
      <c r="AU3230" t="s">
        <v>13835</v>
      </c>
      <c r="AW3230" t="s">
        <v>71</v>
      </c>
      <c r="AX3230" t="s">
        <v>72</v>
      </c>
    </row>
    <row r="3231" spans="1:50" hidden="1" x14ac:dyDescent="0.25">
      <c r="A3231" t="str">
        <f>INDEX('Community ID'!B:B,MATCH(M3231,'Community ID'!A:A,0))</f>
        <v>Cañada las Palmas</v>
      </c>
      <c r="B3231" t="str">
        <f>INDEX('Community ID'!$K:$K,MATCH('Environmental Data'!$N3231,'Community ID'!J:J,0))</f>
        <v>Constanza</v>
      </c>
      <c r="D3231" t="s">
        <v>9250</v>
      </c>
      <c r="F3231" t="s">
        <v>1118</v>
      </c>
      <c r="G3231" t="s">
        <v>173</v>
      </c>
      <c r="H3231" s="1">
        <v>25611</v>
      </c>
      <c r="I3231">
        <v>51</v>
      </c>
      <c r="J3231">
        <v>8296615488</v>
      </c>
      <c r="L3231" t="s">
        <v>108</v>
      </c>
      <c r="M3231" t="s">
        <v>9251</v>
      </c>
      <c r="N3231" t="s">
        <v>97</v>
      </c>
      <c r="O3231" t="s">
        <v>147</v>
      </c>
      <c r="Q3231" t="s">
        <v>438</v>
      </c>
      <c r="R3231" t="s">
        <v>438</v>
      </c>
      <c r="T3231" t="s">
        <v>7771</v>
      </c>
      <c r="U3231" t="s">
        <v>56</v>
      </c>
      <c r="V3231">
        <v>18.903108593094</v>
      </c>
      <c r="W3231">
        <v>-70.763880908555095</v>
      </c>
      <c r="X3231" t="s">
        <v>82</v>
      </c>
      <c r="Y3231" t="s">
        <v>82</v>
      </c>
      <c r="Z3231" t="s">
        <v>904</v>
      </c>
      <c r="AA3231" t="s">
        <v>155</v>
      </c>
      <c r="AC3231" t="s">
        <v>60</v>
      </c>
      <c r="AD3231" t="s">
        <v>156</v>
      </c>
      <c r="AE3231" t="s">
        <v>176</v>
      </c>
      <c r="AF3231" t="s">
        <v>63</v>
      </c>
      <c r="AG3231" t="s">
        <v>135</v>
      </c>
      <c r="AH3231" t="s">
        <v>135</v>
      </c>
      <c r="AI3231" t="s">
        <v>9252</v>
      </c>
      <c r="AK3231" t="s">
        <v>326</v>
      </c>
      <c r="AL3231">
        <v>4</v>
      </c>
      <c r="AM3231">
        <v>0</v>
      </c>
      <c r="AN3231" t="s">
        <v>60</v>
      </c>
      <c r="AT3231" s="1">
        <v>43384</v>
      </c>
      <c r="AU3231" t="s">
        <v>13836</v>
      </c>
      <c r="AW3231" t="s">
        <v>71</v>
      </c>
      <c r="AX3231" t="s">
        <v>72</v>
      </c>
    </row>
    <row r="3232" spans="1:50" hidden="1" x14ac:dyDescent="0.25">
      <c r="A3232" t="str">
        <f>INDEX('Community ID'!B:B,MATCH(M3232,'Community ID'!A:A,0))</f>
        <v>Santiago Apostol</v>
      </c>
      <c r="B3232" t="str">
        <f>INDEX('Community ID'!$K:$K,MATCH('Environmental Data'!$N3232,'Community ID'!J:J,0))</f>
        <v>Constanza</v>
      </c>
      <c r="D3232" t="s">
        <v>9245</v>
      </c>
      <c r="G3232" t="s">
        <v>173</v>
      </c>
      <c r="H3232" s="1">
        <v>23102</v>
      </c>
      <c r="I3232">
        <v>58</v>
      </c>
      <c r="K3232" t="s">
        <v>76</v>
      </c>
      <c r="L3232" t="s">
        <v>108</v>
      </c>
      <c r="M3232" t="s">
        <v>9152</v>
      </c>
      <c r="N3232" t="s">
        <v>79</v>
      </c>
      <c r="O3232" t="s">
        <v>147</v>
      </c>
      <c r="Q3232" t="s">
        <v>7831</v>
      </c>
      <c r="R3232" t="s">
        <v>7831</v>
      </c>
      <c r="T3232" t="s">
        <v>7795</v>
      </c>
      <c r="U3232" t="s">
        <v>56</v>
      </c>
      <c r="V3232">
        <v>18.912754899999999</v>
      </c>
      <c r="W3232">
        <v>-70.747883700000003</v>
      </c>
      <c r="X3232" t="s">
        <v>82</v>
      </c>
      <c r="Y3232" t="s">
        <v>82</v>
      </c>
      <c r="Z3232" t="s">
        <v>58</v>
      </c>
      <c r="AA3232" t="s">
        <v>155</v>
      </c>
      <c r="AC3232" t="s">
        <v>60</v>
      </c>
      <c r="AD3232" t="s">
        <v>156</v>
      </c>
      <c r="AE3232" t="s">
        <v>176</v>
      </c>
      <c r="AF3232" t="s">
        <v>63</v>
      </c>
      <c r="AG3232" t="s">
        <v>7496</v>
      </c>
      <c r="AH3232" t="s">
        <v>7920</v>
      </c>
      <c r="AI3232" t="s">
        <v>8938</v>
      </c>
      <c r="AJ3232">
        <v>2</v>
      </c>
      <c r="AK3232" t="s">
        <v>7833</v>
      </c>
      <c r="AL3232">
        <v>2</v>
      </c>
      <c r="AM3232">
        <v>0</v>
      </c>
      <c r="AN3232" t="s">
        <v>60</v>
      </c>
      <c r="AT3232" s="1">
        <v>43384</v>
      </c>
      <c r="AU3232" t="s">
        <v>13837</v>
      </c>
      <c r="AW3232" t="s">
        <v>71</v>
      </c>
      <c r="AX3232" t="s">
        <v>72</v>
      </c>
    </row>
    <row r="3233" spans="1:50" hidden="1" x14ac:dyDescent="0.25">
      <c r="A3233" t="str">
        <f>INDEX('Community ID'!B:B,MATCH(M3233,'Community ID'!A:A,0))</f>
        <v>Santiago Apostol</v>
      </c>
      <c r="B3233" t="str">
        <f>INDEX('Community ID'!$K:$K,MATCH('Environmental Data'!$N3233,'Community ID'!J:J,0))</f>
        <v>Constanza</v>
      </c>
      <c r="D3233" t="s">
        <v>9242</v>
      </c>
      <c r="F3233" t="s">
        <v>9243</v>
      </c>
      <c r="G3233" t="s">
        <v>173</v>
      </c>
      <c r="H3233" s="1">
        <v>32867</v>
      </c>
      <c r="I3233">
        <v>32</v>
      </c>
      <c r="J3233">
        <v>8092541312</v>
      </c>
      <c r="K3233" t="s">
        <v>117</v>
      </c>
      <c r="L3233" t="s">
        <v>9244</v>
      </c>
      <c r="M3233" t="s">
        <v>7779</v>
      </c>
      <c r="N3233" t="s">
        <v>1202</v>
      </c>
      <c r="O3233" t="s">
        <v>311</v>
      </c>
      <c r="T3233" t="s">
        <v>7780</v>
      </c>
      <c r="U3233" t="s">
        <v>56</v>
      </c>
      <c r="V3233">
        <v>18.911250639999999</v>
      </c>
      <c r="W3233">
        <v>-70.747730720000007</v>
      </c>
      <c r="X3233" t="s">
        <v>82</v>
      </c>
      <c r="Y3233" t="s">
        <v>82</v>
      </c>
      <c r="Z3233" t="s">
        <v>110</v>
      </c>
      <c r="AA3233" t="s">
        <v>155</v>
      </c>
      <c r="AC3233" t="s">
        <v>60</v>
      </c>
      <c r="AD3233" t="s">
        <v>156</v>
      </c>
      <c r="AE3233" t="s">
        <v>176</v>
      </c>
      <c r="AF3233" t="s">
        <v>63</v>
      </c>
      <c r="AI3233" t="s">
        <v>5299</v>
      </c>
      <c r="AJ3233">
        <v>2</v>
      </c>
      <c r="AK3233" t="s">
        <v>7880</v>
      </c>
      <c r="AL3233">
        <v>1</v>
      </c>
      <c r="AN3233" t="s">
        <v>61</v>
      </c>
      <c r="AT3233" s="1">
        <v>43384</v>
      </c>
      <c r="AU3233" t="s">
        <v>13838</v>
      </c>
      <c r="AW3233" t="s">
        <v>71</v>
      </c>
      <c r="AX3233" t="s">
        <v>72</v>
      </c>
    </row>
    <row r="3234" spans="1:50" hidden="1" x14ac:dyDescent="0.25">
      <c r="A3234" t="str">
        <f>INDEX('Community ID'!B:B,MATCH(M3234,'Community ID'!A:A,0))</f>
        <v>La Altagracia</v>
      </c>
      <c r="B3234" t="str">
        <f>INDEX('Community ID'!$K:$K,MATCH('Environmental Data'!$N3234,'Community ID'!J:J,0))</f>
        <v>Constanza</v>
      </c>
      <c r="D3234" t="s">
        <v>9494</v>
      </c>
      <c r="F3234" t="s">
        <v>9495</v>
      </c>
      <c r="G3234" t="s">
        <v>173</v>
      </c>
      <c r="H3234" s="1">
        <v>36941</v>
      </c>
      <c r="I3234">
        <v>20</v>
      </c>
      <c r="J3234">
        <v>8298481918</v>
      </c>
      <c r="K3234" t="s">
        <v>132</v>
      </c>
      <c r="L3234" t="s">
        <v>1209</v>
      </c>
      <c r="M3234" t="s">
        <v>9496</v>
      </c>
      <c r="N3234" t="s">
        <v>97</v>
      </c>
      <c r="O3234" t="s">
        <v>98</v>
      </c>
      <c r="Q3234" t="s">
        <v>953</v>
      </c>
      <c r="R3234" t="s">
        <v>134</v>
      </c>
      <c r="S3234">
        <v>40218347942</v>
      </c>
      <c r="T3234" t="s">
        <v>5754</v>
      </c>
      <c r="U3234" t="s">
        <v>56</v>
      </c>
      <c r="V3234">
        <v>18.9110064050241</v>
      </c>
      <c r="W3234">
        <v>-70.747216531843605</v>
      </c>
      <c r="Z3234" t="s">
        <v>58</v>
      </c>
      <c r="AA3234" t="s">
        <v>155</v>
      </c>
      <c r="AC3234" t="s">
        <v>60</v>
      </c>
      <c r="AD3234" t="s">
        <v>156</v>
      </c>
      <c r="AE3234" t="s">
        <v>176</v>
      </c>
      <c r="AF3234" t="s">
        <v>111</v>
      </c>
      <c r="AG3234" t="s">
        <v>9497</v>
      </c>
      <c r="AJ3234">
        <v>2</v>
      </c>
      <c r="AL3234">
        <v>2</v>
      </c>
      <c r="AN3234" t="s">
        <v>61</v>
      </c>
      <c r="AT3234" s="1">
        <v>43384</v>
      </c>
      <c r="AU3234" t="s">
        <v>13839</v>
      </c>
      <c r="AW3234" t="s">
        <v>71</v>
      </c>
      <c r="AX3234" t="s">
        <v>72</v>
      </c>
    </row>
    <row r="3235" spans="1:50" hidden="1" x14ac:dyDescent="0.25">
      <c r="A3235" t="str">
        <f>INDEX('Community ID'!B:B,MATCH(M3235,'Community ID'!A:A,0))</f>
        <v>Santiago Apostol</v>
      </c>
      <c r="B3235" t="str">
        <f>INDEX('Community ID'!$K:$K,MATCH('Environmental Data'!$N3235,'Community ID'!J:J,0))</f>
        <v>Constanza</v>
      </c>
      <c r="D3235" t="s">
        <v>9253</v>
      </c>
      <c r="G3235" t="s">
        <v>173</v>
      </c>
      <c r="H3235" s="1">
        <v>33333</v>
      </c>
      <c r="I3235">
        <v>30</v>
      </c>
      <c r="J3235">
        <v>8498578486</v>
      </c>
      <c r="K3235" t="s">
        <v>132</v>
      </c>
      <c r="L3235" t="s">
        <v>195</v>
      </c>
      <c r="M3235" t="s">
        <v>9254</v>
      </c>
      <c r="N3235" t="s">
        <v>1202</v>
      </c>
      <c r="O3235" t="s">
        <v>542</v>
      </c>
      <c r="Q3235" t="s">
        <v>9255</v>
      </c>
      <c r="R3235" t="s">
        <v>9255</v>
      </c>
      <c r="T3235" t="s">
        <v>7795</v>
      </c>
      <c r="U3235" t="s">
        <v>56</v>
      </c>
      <c r="V3235">
        <v>18.912754899999999</v>
      </c>
      <c r="W3235">
        <v>-70.747883700000003</v>
      </c>
      <c r="X3235" t="s">
        <v>82</v>
      </c>
      <c r="Y3235" t="s">
        <v>82</v>
      </c>
      <c r="Z3235" t="s">
        <v>58</v>
      </c>
      <c r="AA3235" t="s">
        <v>155</v>
      </c>
      <c r="AC3235" t="s">
        <v>60</v>
      </c>
      <c r="AD3235" t="s">
        <v>156</v>
      </c>
      <c r="AE3235" t="s">
        <v>176</v>
      </c>
      <c r="AF3235" t="s">
        <v>63</v>
      </c>
      <c r="AG3235" t="s">
        <v>9256</v>
      </c>
      <c r="AH3235" t="s">
        <v>9236</v>
      </c>
      <c r="AI3235" t="s">
        <v>7812</v>
      </c>
      <c r="AJ3235">
        <v>2</v>
      </c>
      <c r="AK3235" t="s">
        <v>6372</v>
      </c>
      <c r="AL3235">
        <v>2</v>
      </c>
      <c r="AM3235">
        <v>0</v>
      </c>
      <c r="AN3235" t="s">
        <v>61</v>
      </c>
      <c r="AT3235" s="1">
        <v>43384</v>
      </c>
      <c r="AU3235" t="s">
        <v>13840</v>
      </c>
      <c r="AW3235" t="s">
        <v>71</v>
      </c>
      <c r="AX3235" t="s">
        <v>72</v>
      </c>
    </row>
    <row r="3236" spans="1:50" hidden="1" x14ac:dyDescent="0.25">
      <c r="A3236" t="str">
        <f>INDEX('Community ID'!B:B,MATCH(M3236,'Community ID'!A:A,0))</f>
        <v>Cañada las Palmas</v>
      </c>
      <c r="B3236" t="str">
        <f>INDEX('Community ID'!$K:$K,MATCH('Environmental Data'!$N3236,'Community ID'!J:J,0))</f>
        <v>Constanza</v>
      </c>
      <c r="D3236" t="s">
        <v>9257</v>
      </c>
      <c r="F3236" t="s">
        <v>1698</v>
      </c>
      <c r="G3236" t="s">
        <v>173</v>
      </c>
      <c r="K3236" t="s">
        <v>76</v>
      </c>
      <c r="L3236" t="s">
        <v>127</v>
      </c>
      <c r="M3236" t="s">
        <v>9229</v>
      </c>
      <c r="N3236" t="s">
        <v>97</v>
      </c>
      <c r="O3236" t="s">
        <v>98</v>
      </c>
      <c r="Q3236" t="s">
        <v>438</v>
      </c>
      <c r="R3236" t="s">
        <v>438</v>
      </c>
      <c r="T3236" t="s">
        <v>7771</v>
      </c>
      <c r="U3236" t="s">
        <v>56</v>
      </c>
      <c r="V3236">
        <v>18.903082818741801</v>
      </c>
      <c r="W3236">
        <v>-70.763702876931703</v>
      </c>
      <c r="X3236" t="s">
        <v>82</v>
      </c>
      <c r="Y3236" t="s">
        <v>82</v>
      </c>
      <c r="Z3236" t="s">
        <v>904</v>
      </c>
      <c r="AA3236" t="s">
        <v>84</v>
      </c>
      <c r="AC3236" t="s">
        <v>60</v>
      </c>
      <c r="AD3236" t="s">
        <v>156</v>
      </c>
      <c r="AE3236" t="s">
        <v>176</v>
      </c>
      <c r="AF3236" t="s">
        <v>63</v>
      </c>
      <c r="AG3236" t="s">
        <v>135</v>
      </c>
      <c r="AH3236" t="s">
        <v>135</v>
      </c>
      <c r="AI3236" t="s">
        <v>9258</v>
      </c>
      <c r="AK3236" t="s">
        <v>5343</v>
      </c>
      <c r="AL3236">
        <v>2</v>
      </c>
      <c r="AM3236">
        <v>0</v>
      </c>
      <c r="AT3236" s="1">
        <v>43384</v>
      </c>
      <c r="AU3236" t="s">
        <v>13841</v>
      </c>
      <c r="AW3236" t="s">
        <v>71</v>
      </c>
      <c r="AX3236" t="s">
        <v>72</v>
      </c>
    </row>
    <row r="3237" spans="1:50" hidden="1" x14ac:dyDescent="0.25">
      <c r="A3237" t="str">
        <f>INDEX('Community ID'!B:B,MATCH(M3237,'Community ID'!A:A,0))</f>
        <v>Santiago Apostol</v>
      </c>
      <c r="B3237" t="str">
        <f>INDEX('Community ID'!$K:$K,MATCH('Environmental Data'!$N3237,'Community ID'!J:J,0))</f>
        <v>Constanza</v>
      </c>
      <c r="D3237" t="s">
        <v>9259</v>
      </c>
      <c r="F3237" t="s">
        <v>9260</v>
      </c>
      <c r="G3237" t="s">
        <v>151</v>
      </c>
      <c r="H3237" s="1">
        <v>27522</v>
      </c>
      <c r="I3237">
        <v>46</v>
      </c>
      <c r="J3237">
        <v>8496555403</v>
      </c>
      <c r="K3237" t="s">
        <v>49</v>
      </c>
      <c r="M3237" t="s">
        <v>9261</v>
      </c>
      <c r="N3237" t="s">
        <v>97</v>
      </c>
      <c r="O3237" t="s">
        <v>311</v>
      </c>
      <c r="Q3237" t="s">
        <v>9240</v>
      </c>
      <c r="R3237" t="s">
        <v>9240</v>
      </c>
      <c r="T3237" t="s">
        <v>7795</v>
      </c>
      <c r="U3237" t="s">
        <v>56</v>
      </c>
      <c r="V3237">
        <v>18.912754899999999</v>
      </c>
      <c r="W3237">
        <v>-70.747883700000003</v>
      </c>
      <c r="X3237" t="s">
        <v>82</v>
      </c>
      <c r="Y3237" t="s">
        <v>82</v>
      </c>
      <c r="Z3237" t="s">
        <v>904</v>
      </c>
      <c r="AC3237" t="s">
        <v>60</v>
      </c>
      <c r="AD3237" t="s">
        <v>156</v>
      </c>
      <c r="AE3237" t="s">
        <v>176</v>
      </c>
      <c r="AF3237" t="s">
        <v>63</v>
      </c>
      <c r="AG3237" t="s">
        <v>9262</v>
      </c>
      <c r="AH3237" t="s">
        <v>7920</v>
      </c>
      <c r="AI3237" t="s">
        <v>2373</v>
      </c>
      <c r="AJ3237">
        <v>3</v>
      </c>
      <c r="AK3237" t="s">
        <v>9263</v>
      </c>
      <c r="AL3237">
        <v>4</v>
      </c>
      <c r="AM3237">
        <v>0</v>
      </c>
      <c r="AN3237" t="s">
        <v>60</v>
      </c>
      <c r="AT3237" s="1">
        <v>43384</v>
      </c>
      <c r="AU3237" t="s">
        <v>13842</v>
      </c>
      <c r="AW3237" t="s">
        <v>71</v>
      </c>
      <c r="AX3237" t="s">
        <v>72</v>
      </c>
    </row>
    <row r="3238" spans="1:50" hidden="1" x14ac:dyDescent="0.25">
      <c r="A3238" t="str">
        <f>INDEX('Community ID'!B:B,MATCH(M3238,'Community ID'!A:A,0))</f>
        <v>Santiago Apostol</v>
      </c>
      <c r="B3238" t="str">
        <f>INDEX('Community ID'!$K:$K,MATCH('Environmental Data'!$N3238,'Community ID'!J:J,0))</f>
        <v>Constanza</v>
      </c>
      <c r="D3238" t="s">
        <v>7868</v>
      </c>
      <c r="G3238" t="s">
        <v>173</v>
      </c>
      <c r="K3238" t="s">
        <v>76</v>
      </c>
      <c r="L3238" t="s">
        <v>7869</v>
      </c>
      <c r="M3238" t="s">
        <v>9261</v>
      </c>
      <c r="N3238" t="s">
        <v>97</v>
      </c>
      <c r="O3238" t="s">
        <v>311</v>
      </c>
      <c r="T3238" t="s">
        <v>7780</v>
      </c>
      <c r="U3238" t="s">
        <v>56</v>
      </c>
      <c r="V3238">
        <v>18.91095288</v>
      </c>
      <c r="W3238">
        <v>-70.748435200000003</v>
      </c>
      <c r="X3238" s="3">
        <v>44326</v>
      </c>
      <c r="Y3238" s="3">
        <v>44326</v>
      </c>
      <c r="Z3238" t="s">
        <v>58</v>
      </c>
      <c r="AA3238" t="s">
        <v>155</v>
      </c>
      <c r="AC3238" t="s">
        <v>60</v>
      </c>
      <c r="AD3238" t="s">
        <v>156</v>
      </c>
      <c r="AE3238" t="s">
        <v>176</v>
      </c>
      <c r="AF3238" t="s">
        <v>63</v>
      </c>
      <c r="AG3238" t="s">
        <v>537</v>
      </c>
      <c r="AI3238" t="s">
        <v>7870</v>
      </c>
      <c r="AJ3238">
        <v>2</v>
      </c>
      <c r="AK3238" t="s">
        <v>7871</v>
      </c>
      <c r="AL3238">
        <v>4</v>
      </c>
      <c r="AM3238">
        <v>1</v>
      </c>
      <c r="AN3238" t="s">
        <v>60</v>
      </c>
      <c r="AT3238" s="1">
        <v>43384</v>
      </c>
      <c r="AU3238" t="s">
        <v>13843</v>
      </c>
      <c r="AW3238" t="s">
        <v>71</v>
      </c>
      <c r="AX3238" t="s">
        <v>72</v>
      </c>
    </row>
    <row r="3239" spans="1:50" hidden="1" x14ac:dyDescent="0.25">
      <c r="A3239" t="str">
        <f>INDEX('Community ID'!B:B,MATCH(M3239,'Community ID'!A:A,0))</f>
        <v>Cañada las Palmas</v>
      </c>
      <c r="B3239" t="str">
        <f>INDEX('Community ID'!$K:$K,MATCH('Environmental Data'!$N3239,'Community ID'!J:J,0))</f>
        <v>Constanza</v>
      </c>
      <c r="D3239" t="s">
        <v>9264</v>
      </c>
      <c r="G3239" t="s">
        <v>173</v>
      </c>
      <c r="H3239" s="1">
        <v>33830</v>
      </c>
      <c r="I3239">
        <v>29</v>
      </c>
      <c r="K3239" t="s">
        <v>76</v>
      </c>
      <c r="L3239" t="s">
        <v>127</v>
      </c>
      <c r="M3239" t="s">
        <v>9229</v>
      </c>
      <c r="N3239" t="s">
        <v>97</v>
      </c>
      <c r="O3239" t="s">
        <v>98</v>
      </c>
      <c r="Q3239" t="s">
        <v>438</v>
      </c>
      <c r="R3239" t="s">
        <v>438</v>
      </c>
      <c r="T3239" t="s">
        <v>7771</v>
      </c>
      <c r="U3239" t="s">
        <v>56</v>
      </c>
      <c r="V3239">
        <v>18.903077035228598</v>
      </c>
      <c r="W3239">
        <v>-70.763659207216193</v>
      </c>
      <c r="X3239" t="s">
        <v>82</v>
      </c>
      <c r="Y3239" s="3">
        <v>44326</v>
      </c>
      <c r="Z3239" t="s">
        <v>904</v>
      </c>
      <c r="AA3239" t="s">
        <v>84</v>
      </c>
      <c r="AC3239" t="s">
        <v>60</v>
      </c>
      <c r="AD3239" t="s">
        <v>156</v>
      </c>
      <c r="AE3239" t="s">
        <v>176</v>
      </c>
      <c r="AF3239" t="s">
        <v>63</v>
      </c>
      <c r="AG3239" t="s">
        <v>135</v>
      </c>
      <c r="AH3239" t="s">
        <v>9265</v>
      </c>
      <c r="AI3239" t="s">
        <v>9266</v>
      </c>
      <c r="AK3239" t="s">
        <v>5343</v>
      </c>
      <c r="AL3239">
        <v>7</v>
      </c>
      <c r="AM3239">
        <v>2</v>
      </c>
      <c r="AN3239" t="s">
        <v>60</v>
      </c>
      <c r="AT3239" s="1">
        <v>43384</v>
      </c>
      <c r="AU3239" t="s">
        <v>13844</v>
      </c>
      <c r="AW3239" t="s">
        <v>71</v>
      </c>
      <c r="AX3239" t="s">
        <v>72</v>
      </c>
    </row>
    <row r="3240" spans="1:50" hidden="1" x14ac:dyDescent="0.25">
      <c r="A3240" t="str">
        <f>INDEX('Community ID'!B:B,MATCH(M3240,'Community ID'!A:A,0))</f>
        <v>Cañada las Palmas</v>
      </c>
      <c r="B3240" t="str">
        <f>INDEX('Community ID'!$K:$K,MATCH('Environmental Data'!$N3240,'Community ID'!J:J,0))</f>
        <v>Constanza</v>
      </c>
      <c r="D3240" t="s">
        <v>9267</v>
      </c>
      <c r="F3240" t="s">
        <v>7925</v>
      </c>
      <c r="G3240" t="s">
        <v>173</v>
      </c>
      <c r="K3240" t="s">
        <v>201</v>
      </c>
      <c r="L3240" t="s">
        <v>127</v>
      </c>
      <c r="M3240" t="s">
        <v>9229</v>
      </c>
      <c r="N3240" t="s">
        <v>97</v>
      </c>
      <c r="O3240" t="s">
        <v>98</v>
      </c>
      <c r="Q3240" t="s">
        <v>438</v>
      </c>
      <c r="R3240" t="s">
        <v>438</v>
      </c>
      <c r="T3240" t="s">
        <v>7771</v>
      </c>
      <c r="U3240" t="s">
        <v>56</v>
      </c>
      <c r="V3240">
        <v>18.9030778315094</v>
      </c>
      <c r="W3240">
        <v>-70.7636452932569</v>
      </c>
      <c r="X3240" t="s">
        <v>82</v>
      </c>
      <c r="Y3240" s="3">
        <v>44326</v>
      </c>
      <c r="Z3240" t="s">
        <v>904</v>
      </c>
      <c r="AA3240" t="s">
        <v>84</v>
      </c>
      <c r="AC3240" t="s">
        <v>60</v>
      </c>
      <c r="AD3240" t="s">
        <v>156</v>
      </c>
      <c r="AE3240" t="s">
        <v>176</v>
      </c>
      <c r="AF3240" t="s">
        <v>63</v>
      </c>
      <c r="AG3240" t="s">
        <v>135</v>
      </c>
      <c r="AH3240" t="s">
        <v>135</v>
      </c>
      <c r="AI3240" t="s">
        <v>9268</v>
      </c>
      <c r="AK3240" t="s">
        <v>5343</v>
      </c>
      <c r="AL3240">
        <v>8</v>
      </c>
      <c r="AM3240">
        <v>2</v>
      </c>
      <c r="AN3240" t="s">
        <v>60</v>
      </c>
      <c r="AT3240" s="1">
        <v>43384</v>
      </c>
      <c r="AU3240" t="s">
        <v>13845</v>
      </c>
      <c r="AW3240" t="s">
        <v>71</v>
      </c>
      <c r="AX3240" t="s">
        <v>72</v>
      </c>
    </row>
    <row r="3241" spans="1:50" hidden="1" x14ac:dyDescent="0.25">
      <c r="A3241" t="str">
        <f>INDEX('Community ID'!B:B,MATCH(M3241,'Community ID'!A:A,0))</f>
        <v>Santiago Apostol</v>
      </c>
      <c r="B3241" t="str">
        <f>INDEX('Community ID'!$K:$K,MATCH('Environmental Data'!$N3241,'Community ID'!J:J,0))</f>
        <v>Constanza</v>
      </c>
      <c r="D3241" t="s">
        <v>7861</v>
      </c>
      <c r="F3241" t="s">
        <v>7862</v>
      </c>
      <c r="G3241" t="s">
        <v>173</v>
      </c>
      <c r="H3241" s="1">
        <v>23594</v>
      </c>
      <c r="I3241">
        <v>57</v>
      </c>
      <c r="K3241" t="s">
        <v>76</v>
      </c>
      <c r="L3241" t="s">
        <v>517</v>
      </c>
      <c r="M3241" t="s">
        <v>7863</v>
      </c>
      <c r="N3241" t="s">
        <v>97</v>
      </c>
      <c r="O3241" t="s">
        <v>1036</v>
      </c>
      <c r="P3241">
        <v>6509746</v>
      </c>
      <c r="Q3241" t="s">
        <v>7864</v>
      </c>
      <c r="T3241" t="s">
        <v>7780</v>
      </c>
      <c r="U3241" t="s">
        <v>56</v>
      </c>
      <c r="V3241">
        <v>18.91126745</v>
      </c>
      <c r="W3241">
        <v>-70.747686250000001</v>
      </c>
      <c r="X3241" t="s">
        <v>82</v>
      </c>
      <c r="Y3241" t="s">
        <v>82</v>
      </c>
      <c r="Z3241" t="s">
        <v>58</v>
      </c>
      <c r="AA3241" t="s">
        <v>155</v>
      </c>
      <c r="AC3241" t="s">
        <v>60</v>
      </c>
      <c r="AD3241" t="s">
        <v>156</v>
      </c>
      <c r="AE3241" t="s">
        <v>176</v>
      </c>
      <c r="AF3241" t="s">
        <v>63</v>
      </c>
      <c r="AG3241" t="s">
        <v>7865</v>
      </c>
      <c r="AH3241" t="s">
        <v>7866</v>
      </c>
      <c r="AI3241" t="s">
        <v>7867</v>
      </c>
      <c r="AJ3241">
        <v>2</v>
      </c>
      <c r="AK3241" t="s">
        <v>7810</v>
      </c>
      <c r="AL3241">
        <v>5</v>
      </c>
      <c r="AM3241">
        <v>1</v>
      </c>
      <c r="AN3241" t="s">
        <v>60</v>
      </c>
      <c r="AT3241" s="1">
        <v>43384</v>
      </c>
      <c r="AU3241" t="s">
        <v>13846</v>
      </c>
      <c r="AW3241" t="s">
        <v>71</v>
      </c>
      <c r="AX3241" t="s">
        <v>72</v>
      </c>
    </row>
    <row r="3242" spans="1:50" hidden="1" x14ac:dyDescent="0.25">
      <c r="A3242" t="str">
        <f>INDEX('Community ID'!B:B,MATCH(M3242,'Community ID'!A:A,0))</f>
        <v>Santiago Apostol</v>
      </c>
      <c r="B3242" t="str">
        <f>INDEX('Community ID'!$K:$K,MATCH('Environmental Data'!$N3242,'Community ID'!J:J,0))</f>
        <v>Constanza</v>
      </c>
      <c r="D3242" t="s">
        <v>9269</v>
      </c>
      <c r="G3242" t="s">
        <v>173</v>
      </c>
      <c r="H3242" s="1">
        <v>33781</v>
      </c>
      <c r="I3242">
        <v>29</v>
      </c>
      <c r="J3242">
        <v>8097599685</v>
      </c>
      <c r="K3242" t="s">
        <v>492</v>
      </c>
      <c r="M3242" t="s">
        <v>7863</v>
      </c>
      <c r="N3242" t="s">
        <v>97</v>
      </c>
      <c r="O3242" t="s">
        <v>97</v>
      </c>
      <c r="T3242" t="s">
        <v>7795</v>
      </c>
      <c r="U3242" t="s">
        <v>56</v>
      </c>
      <c r="V3242">
        <v>18.912754899999999</v>
      </c>
      <c r="W3242">
        <v>-70.747883700000003</v>
      </c>
      <c r="Z3242" t="s">
        <v>58</v>
      </c>
      <c r="AA3242" t="s">
        <v>84</v>
      </c>
      <c r="AC3242" t="s">
        <v>60</v>
      </c>
      <c r="AD3242" t="s">
        <v>156</v>
      </c>
      <c r="AE3242" t="s">
        <v>176</v>
      </c>
      <c r="AF3242" t="s">
        <v>63</v>
      </c>
      <c r="AG3242" t="s">
        <v>135</v>
      </c>
      <c r="AH3242" t="s">
        <v>129</v>
      </c>
      <c r="AJ3242">
        <v>2</v>
      </c>
      <c r="AK3242" t="s">
        <v>9270</v>
      </c>
      <c r="AL3242">
        <v>6</v>
      </c>
      <c r="AM3242">
        <v>2</v>
      </c>
      <c r="AN3242" t="s">
        <v>61</v>
      </c>
      <c r="AT3242" s="1">
        <v>43384</v>
      </c>
      <c r="AU3242" t="s">
        <v>13847</v>
      </c>
      <c r="AW3242" t="s">
        <v>71</v>
      </c>
      <c r="AX3242" t="s">
        <v>72</v>
      </c>
    </row>
    <row r="3243" spans="1:50" hidden="1" x14ac:dyDescent="0.25">
      <c r="A3243" t="str">
        <f>INDEX('Community ID'!B:B,MATCH(M3243,'Community ID'!A:A,0))</f>
        <v>Cañada las Palmas</v>
      </c>
      <c r="B3243" t="str">
        <f>INDEX('Community ID'!$K:$K,MATCH('Environmental Data'!$N3243,'Community ID'!J:J,0))</f>
        <v>Constanza</v>
      </c>
      <c r="D3243" t="s">
        <v>9271</v>
      </c>
      <c r="F3243" t="s">
        <v>9272</v>
      </c>
      <c r="G3243" t="s">
        <v>173</v>
      </c>
      <c r="H3243" s="1">
        <v>27373</v>
      </c>
      <c r="I3243">
        <v>47</v>
      </c>
      <c r="J3243">
        <v>8299852778</v>
      </c>
      <c r="L3243" t="s">
        <v>7769</v>
      </c>
      <c r="M3243" t="s">
        <v>9229</v>
      </c>
      <c r="N3243" t="s">
        <v>79</v>
      </c>
      <c r="O3243" t="s">
        <v>147</v>
      </c>
      <c r="Q3243" t="s">
        <v>438</v>
      </c>
      <c r="R3243" t="s">
        <v>394</v>
      </c>
      <c r="T3243" t="s">
        <v>7771</v>
      </c>
      <c r="U3243" t="s">
        <v>56</v>
      </c>
      <c r="V3243">
        <v>18.903232770989501</v>
      </c>
      <c r="W3243">
        <v>-70.763666834748093</v>
      </c>
      <c r="X3243" t="s">
        <v>82</v>
      </c>
      <c r="Y3243" t="s">
        <v>82</v>
      </c>
      <c r="Z3243" t="s">
        <v>904</v>
      </c>
      <c r="AA3243" t="s">
        <v>155</v>
      </c>
      <c r="AC3243" t="s">
        <v>60</v>
      </c>
      <c r="AE3243" t="s">
        <v>176</v>
      </c>
      <c r="AF3243" t="s">
        <v>111</v>
      </c>
      <c r="AG3243" t="s">
        <v>7776</v>
      </c>
      <c r="AH3243" t="s">
        <v>87</v>
      </c>
      <c r="AI3243" t="s">
        <v>934</v>
      </c>
      <c r="AK3243" t="s">
        <v>8074</v>
      </c>
      <c r="AL3243">
        <v>2</v>
      </c>
      <c r="AN3243" t="s">
        <v>60</v>
      </c>
      <c r="AT3243" s="1">
        <v>43384</v>
      </c>
      <c r="AU3243" t="s">
        <v>13848</v>
      </c>
      <c r="AW3243" t="s">
        <v>71</v>
      </c>
      <c r="AX3243" t="s">
        <v>72</v>
      </c>
    </row>
    <row r="3244" spans="1:50" hidden="1" x14ac:dyDescent="0.25">
      <c r="A3244" t="str">
        <f>INDEX('Community ID'!B:B,MATCH(M3244,'Community ID'!A:A,0))</f>
        <v>Villa Hortaliza</v>
      </c>
      <c r="B3244" t="str">
        <f>INDEX('Community ID'!$K:$K,MATCH('Environmental Data'!$N3244,'Community ID'!J:J,0))</f>
        <v>Tireo</v>
      </c>
      <c r="D3244" t="s">
        <v>9273</v>
      </c>
      <c r="G3244" t="s">
        <v>151</v>
      </c>
      <c r="K3244" t="s">
        <v>76</v>
      </c>
      <c r="L3244" t="s">
        <v>247</v>
      </c>
      <c r="M3244" t="s">
        <v>8573</v>
      </c>
      <c r="N3244" t="s">
        <v>2383</v>
      </c>
      <c r="O3244" t="s">
        <v>147</v>
      </c>
      <c r="Q3244" t="s">
        <v>99</v>
      </c>
      <c r="R3244" t="s">
        <v>134</v>
      </c>
      <c r="S3244">
        <v>532269</v>
      </c>
      <c r="T3244" t="s">
        <v>1355</v>
      </c>
      <c r="U3244" t="s">
        <v>56</v>
      </c>
      <c r="V3244">
        <v>18.942825899999999</v>
      </c>
      <c r="W3244">
        <v>-70.678145200000003</v>
      </c>
      <c r="X3244" t="s">
        <v>82</v>
      </c>
      <c r="Y3244" t="s">
        <v>275</v>
      </c>
      <c r="Z3244" t="s">
        <v>58</v>
      </c>
      <c r="AA3244" t="s">
        <v>84</v>
      </c>
      <c r="AC3244" t="s">
        <v>60</v>
      </c>
      <c r="AD3244" t="s">
        <v>156</v>
      </c>
      <c r="AE3244" t="s">
        <v>157</v>
      </c>
      <c r="AF3244" t="s">
        <v>63</v>
      </c>
      <c r="AG3244" t="s">
        <v>8574</v>
      </c>
      <c r="AH3244" t="s">
        <v>7111</v>
      </c>
      <c r="AI3244" t="s">
        <v>9274</v>
      </c>
      <c r="AJ3244">
        <v>1</v>
      </c>
      <c r="AK3244" t="s">
        <v>5711</v>
      </c>
      <c r="AL3244">
        <v>2</v>
      </c>
      <c r="AM3244">
        <v>0</v>
      </c>
      <c r="AN3244" t="s">
        <v>60</v>
      </c>
      <c r="AT3244" s="1">
        <v>43383</v>
      </c>
      <c r="AU3244" t="s">
        <v>13849</v>
      </c>
      <c r="AW3244" t="s">
        <v>71</v>
      </c>
      <c r="AX3244" t="s">
        <v>72</v>
      </c>
    </row>
    <row r="3245" spans="1:50" hidden="1" x14ac:dyDescent="0.25">
      <c r="A3245" t="str">
        <f>INDEX('Community ID'!B:B,MATCH(M3245,'Community ID'!A:A,0))</f>
        <v>Villa Hortaliza</v>
      </c>
      <c r="B3245" t="str">
        <f>INDEX('Community ID'!$K:$K,MATCH('Environmental Data'!$N3245,'Community ID'!J:J,0))</f>
        <v>Tireo</v>
      </c>
      <c r="D3245" t="s">
        <v>9275</v>
      </c>
      <c r="F3245" t="s">
        <v>7433</v>
      </c>
      <c r="G3245" t="s">
        <v>151</v>
      </c>
      <c r="H3245" s="1">
        <v>20184</v>
      </c>
      <c r="I3245">
        <v>66</v>
      </c>
      <c r="K3245" t="s">
        <v>76</v>
      </c>
      <c r="L3245" t="s">
        <v>5384</v>
      </c>
      <c r="M3245" t="s">
        <v>8573</v>
      </c>
      <c r="N3245" t="s">
        <v>2383</v>
      </c>
      <c r="O3245" t="s">
        <v>147</v>
      </c>
      <c r="Q3245" t="s">
        <v>99</v>
      </c>
      <c r="R3245" t="s">
        <v>134</v>
      </c>
      <c r="S3245">
        <v>5300090312</v>
      </c>
      <c r="T3245" t="s">
        <v>1355</v>
      </c>
      <c r="U3245" t="s">
        <v>56</v>
      </c>
      <c r="V3245">
        <v>18.9428056</v>
      </c>
      <c r="W3245">
        <v>-70.678332999999995</v>
      </c>
      <c r="X3245" t="s">
        <v>82</v>
      </c>
      <c r="Y3245" t="s">
        <v>82</v>
      </c>
      <c r="Z3245" t="s">
        <v>58</v>
      </c>
      <c r="AA3245" t="s">
        <v>84</v>
      </c>
      <c r="AC3245" t="s">
        <v>60</v>
      </c>
      <c r="AD3245" t="s">
        <v>156</v>
      </c>
      <c r="AE3245" t="s">
        <v>157</v>
      </c>
      <c r="AF3245" t="s">
        <v>63</v>
      </c>
      <c r="AG3245" t="s">
        <v>8574</v>
      </c>
      <c r="AH3245" t="s">
        <v>9276</v>
      </c>
      <c r="AI3245" t="s">
        <v>9277</v>
      </c>
      <c r="AJ3245">
        <v>1</v>
      </c>
      <c r="AK3245" t="s">
        <v>5711</v>
      </c>
      <c r="AL3245">
        <v>2</v>
      </c>
      <c r="AM3245">
        <v>0</v>
      </c>
      <c r="AN3245" t="s">
        <v>60</v>
      </c>
      <c r="AT3245" s="1">
        <v>43383</v>
      </c>
      <c r="AU3245" t="s">
        <v>13850</v>
      </c>
      <c r="AW3245" t="s">
        <v>71</v>
      </c>
      <c r="AX3245" t="s">
        <v>72</v>
      </c>
    </row>
    <row r="3246" spans="1:50" hidden="1" x14ac:dyDescent="0.25">
      <c r="A3246" t="str">
        <f>INDEX('Community ID'!B:B,MATCH(M3246,'Community ID'!A:A,0))</f>
        <v>Villa Hortaliza</v>
      </c>
      <c r="B3246" t="str">
        <f>INDEX('Community ID'!$K:$K,MATCH('Environmental Data'!$N3246,'Community ID'!J:J,0))</f>
        <v>Tireo</v>
      </c>
      <c r="D3246" t="s">
        <v>9278</v>
      </c>
      <c r="G3246" t="s">
        <v>173</v>
      </c>
      <c r="K3246" t="s">
        <v>76</v>
      </c>
      <c r="L3246" t="s">
        <v>108</v>
      </c>
      <c r="M3246" t="s">
        <v>8573</v>
      </c>
      <c r="N3246" t="s">
        <v>2383</v>
      </c>
      <c r="O3246" t="s">
        <v>147</v>
      </c>
      <c r="Q3246" t="s">
        <v>99</v>
      </c>
      <c r="R3246" t="s">
        <v>134</v>
      </c>
      <c r="S3246">
        <v>5300090313</v>
      </c>
      <c r="T3246" t="s">
        <v>1355</v>
      </c>
      <c r="U3246" t="s">
        <v>56</v>
      </c>
      <c r="V3246">
        <v>18.9428394</v>
      </c>
      <c r="W3246">
        <v>-70.678308099999995</v>
      </c>
      <c r="X3246" t="s">
        <v>82</v>
      </c>
      <c r="Y3246" t="s">
        <v>82</v>
      </c>
      <c r="Z3246" t="s">
        <v>58</v>
      </c>
      <c r="AA3246" t="s">
        <v>84</v>
      </c>
      <c r="AC3246" t="s">
        <v>60</v>
      </c>
      <c r="AD3246" t="s">
        <v>156</v>
      </c>
      <c r="AE3246" t="s">
        <v>157</v>
      </c>
      <c r="AF3246" t="s">
        <v>63</v>
      </c>
      <c r="AG3246" t="s">
        <v>8574</v>
      </c>
      <c r="AH3246" t="s">
        <v>7111</v>
      </c>
      <c r="AI3246" t="s">
        <v>9279</v>
      </c>
      <c r="AJ3246">
        <v>1</v>
      </c>
      <c r="AK3246" t="s">
        <v>5711</v>
      </c>
      <c r="AL3246">
        <v>2</v>
      </c>
      <c r="AM3246">
        <v>0</v>
      </c>
      <c r="AN3246" t="s">
        <v>60</v>
      </c>
      <c r="AT3246" s="1">
        <v>43383</v>
      </c>
      <c r="AU3246" t="s">
        <v>13851</v>
      </c>
      <c r="AW3246" t="s">
        <v>71</v>
      </c>
      <c r="AX3246" t="s">
        <v>72</v>
      </c>
    </row>
    <row r="3247" spans="1:50" hidden="1" x14ac:dyDescent="0.25">
      <c r="A3247" t="str">
        <f>INDEX('Community ID'!B:B,MATCH(M3247,'Community ID'!A:A,0))</f>
        <v>Villa Hortaliza</v>
      </c>
      <c r="B3247" t="str">
        <f>INDEX('Community ID'!$K:$K,MATCH('Environmental Data'!$N3247,'Community ID'!J:J,0))</f>
        <v>Tireo</v>
      </c>
      <c r="D3247" t="s">
        <v>9280</v>
      </c>
      <c r="F3247" t="s">
        <v>9282</v>
      </c>
      <c r="G3247" t="s">
        <v>173</v>
      </c>
      <c r="H3247" s="1">
        <v>36557</v>
      </c>
      <c r="I3247">
        <v>21</v>
      </c>
      <c r="J3247">
        <v>8295332126</v>
      </c>
      <c r="K3247" t="s">
        <v>201</v>
      </c>
      <c r="L3247" t="s">
        <v>8665</v>
      </c>
      <c r="M3247" t="s">
        <v>8573</v>
      </c>
      <c r="N3247" t="s">
        <v>2383</v>
      </c>
      <c r="O3247" t="s">
        <v>147</v>
      </c>
      <c r="P3247">
        <v>135824753</v>
      </c>
      <c r="Q3247" t="s">
        <v>99</v>
      </c>
      <c r="R3247" t="s">
        <v>134</v>
      </c>
      <c r="S3247">
        <v>40219592108</v>
      </c>
      <c r="T3247" t="s">
        <v>1355</v>
      </c>
      <c r="U3247" t="s">
        <v>56</v>
      </c>
      <c r="V3247">
        <v>18.9427898</v>
      </c>
      <c r="W3247">
        <v>-70.678367399999999</v>
      </c>
      <c r="X3247" s="3">
        <v>44326</v>
      </c>
      <c r="Y3247" s="3">
        <v>44326</v>
      </c>
      <c r="Z3247" t="s">
        <v>58</v>
      </c>
      <c r="AA3247" t="s">
        <v>155</v>
      </c>
      <c r="AC3247" t="s">
        <v>60</v>
      </c>
      <c r="AD3247" t="s">
        <v>156</v>
      </c>
      <c r="AE3247" t="s">
        <v>157</v>
      </c>
      <c r="AF3247" t="s">
        <v>111</v>
      </c>
      <c r="AG3247" t="s">
        <v>5677</v>
      </c>
      <c r="AH3247" t="s">
        <v>9283</v>
      </c>
      <c r="AI3247" t="s">
        <v>9284</v>
      </c>
      <c r="AJ3247">
        <v>1</v>
      </c>
      <c r="AK3247" t="s">
        <v>5711</v>
      </c>
      <c r="AL3247">
        <v>6</v>
      </c>
      <c r="AM3247">
        <v>2</v>
      </c>
      <c r="AN3247" t="s">
        <v>61</v>
      </c>
      <c r="AT3247" s="1">
        <v>43383</v>
      </c>
      <c r="AU3247" t="s">
        <v>13852</v>
      </c>
      <c r="AW3247" t="s">
        <v>71</v>
      </c>
      <c r="AX3247" t="s">
        <v>72</v>
      </c>
    </row>
    <row r="3248" spans="1:50" hidden="1" x14ac:dyDescent="0.25">
      <c r="A3248" t="str">
        <f>INDEX('Community ID'!B:B,MATCH(M3248,'Community ID'!A:A,0))</f>
        <v>Villa Hortaliza</v>
      </c>
      <c r="B3248" t="str">
        <f>INDEX('Community ID'!$K:$K,MATCH('Environmental Data'!$N3248,'Community ID'!J:J,0))</f>
        <v>Tireo</v>
      </c>
      <c r="D3248" t="s">
        <v>9285</v>
      </c>
      <c r="F3248" t="s">
        <v>189</v>
      </c>
      <c r="G3248" t="s">
        <v>173</v>
      </c>
      <c r="H3248" s="1">
        <v>25445</v>
      </c>
      <c r="I3248">
        <v>52</v>
      </c>
      <c r="J3248">
        <v>8099657866</v>
      </c>
      <c r="K3248" t="s">
        <v>49</v>
      </c>
      <c r="L3248" t="s">
        <v>127</v>
      </c>
      <c r="M3248" t="s">
        <v>8573</v>
      </c>
      <c r="N3248" t="s">
        <v>2383</v>
      </c>
      <c r="O3248" t="s">
        <v>147</v>
      </c>
      <c r="Q3248" t="s">
        <v>99</v>
      </c>
      <c r="R3248" t="s">
        <v>134</v>
      </c>
      <c r="S3248">
        <v>5300031779</v>
      </c>
      <c r="T3248" t="s">
        <v>1355</v>
      </c>
      <c r="U3248" t="s">
        <v>56</v>
      </c>
      <c r="V3248">
        <v>18.9427898</v>
      </c>
      <c r="W3248">
        <v>-70.678367399999999</v>
      </c>
      <c r="X3248" t="s">
        <v>82</v>
      </c>
      <c r="Y3248" t="s">
        <v>82</v>
      </c>
      <c r="Z3248" t="s">
        <v>58</v>
      </c>
      <c r="AA3248" t="s">
        <v>155</v>
      </c>
      <c r="AC3248" t="s">
        <v>60</v>
      </c>
      <c r="AD3248" t="s">
        <v>156</v>
      </c>
      <c r="AE3248" t="s">
        <v>157</v>
      </c>
      <c r="AF3248" t="s">
        <v>111</v>
      </c>
      <c r="AG3248" t="s">
        <v>8574</v>
      </c>
      <c r="AH3248" t="s">
        <v>5677</v>
      </c>
      <c r="AI3248" t="s">
        <v>9286</v>
      </c>
      <c r="AJ3248">
        <v>1</v>
      </c>
      <c r="AK3248" t="s">
        <v>5711</v>
      </c>
      <c r="AL3248">
        <v>6</v>
      </c>
      <c r="AM3248">
        <v>3</v>
      </c>
      <c r="AN3248" t="s">
        <v>61</v>
      </c>
      <c r="AT3248" s="1">
        <v>43383</v>
      </c>
      <c r="AU3248" t="s">
        <v>13853</v>
      </c>
      <c r="AW3248" t="s">
        <v>71</v>
      </c>
      <c r="AX3248" t="s">
        <v>72</v>
      </c>
    </row>
    <row r="3249" spans="1:50" hidden="1" x14ac:dyDescent="0.25">
      <c r="A3249" t="str">
        <f>INDEX('Community ID'!B:B,MATCH(M3249,'Community ID'!A:A,0))</f>
        <v>Villa Hortaliza</v>
      </c>
      <c r="B3249" t="str">
        <f>INDEX('Community ID'!$K:$K,MATCH('Environmental Data'!$N3249,'Community ID'!J:J,0))</f>
        <v>Tireo</v>
      </c>
      <c r="D3249" t="s">
        <v>9287</v>
      </c>
      <c r="F3249" t="s">
        <v>737</v>
      </c>
      <c r="G3249" t="s">
        <v>173</v>
      </c>
      <c r="H3249" s="1">
        <v>29341</v>
      </c>
      <c r="I3249">
        <v>41</v>
      </c>
      <c r="J3249">
        <v>8097531911</v>
      </c>
      <c r="K3249" t="s">
        <v>49</v>
      </c>
      <c r="L3249" t="s">
        <v>9288</v>
      </c>
      <c r="M3249" t="s">
        <v>8573</v>
      </c>
      <c r="N3249" t="s">
        <v>2383</v>
      </c>
      <c r="O3249" t="s">
        <v>147</v>
      </c>
      <c r="Q3249" t="s">
        <v>99</v>
      </c>
      <c r="R3249" t="s">
        <v>134</v>
      </c>
      <c r="S3249">
        <v>5300322822</v>
      </c>
      <c r="T3249" t="s">
        <v>1355</v>
      </c>
      <c r="U3249" t="s">
        <v>56</v>
      </c>
      <c r="V3249">
        <v>18.942772699999999</v>
      </c>
      <c r="W3249">
        <v>-70.678370799999996</v>
      </c>
      <c r="X3249" t="s">
        <v>82</v>
      </c>
      <c r="Y3249" t="s">
        <v>275</v>
      </c>
      <c r="Z3249" t="s">
        <v>58</v>
      </c>
      <c r="AA3249" t="s">
        <v>84</v>
      </c>
      <c r="AC3249" t="s">
        <v>60</v>
      </c>
      <c r="AD3249" t="s">
        <v>156</v>
      </c>
      <c r="AE3249" t="s">
        <v>157</v>
      </c>
      <c r="AF3249" t="s">
        <v>111</v>
      </c>
      <c r="AG3249" t="s">
        <v>7411</v>
      </c>
      <c r="AH3249" t="s">
        <v>87</v>
      </c>
      <c r="AI3249" t="s">
        <v>9289</v>
      </c>
      <c r="AJ3249">
        <v>1</v>
      </c>
      <c r="AK3249" t="s">
        <v>5711</v>
      </c>
      <c r="AL3249">
        <v>5</v>
      </c>
      <c r="AM3249">
        <v>0</v>
      </c>
      <c r="AN3249" t="s">
        <v>61</v>
      </c>
      <c r="AT3249" s="1">
        <v>43383</v>
      </c>
      <c r="AU3249" t="s">
        <v>13854</v>
      </c>
      <c r="AW3249" t="s">
        <v>71</v>
      </c>
      <c r="AX3249" t="s">
        <v>72</v>
      </c>
    </row>
    <row r="3250" spans="1:50" hidden="1" x14ac:dyDescent="0.25">
      <c r="A3250" t="str">
        <f>INDEX('Community ID'!B:B,MATCH(M3250,'Community ID'!A:A,0))</f>
        <v>Villa Hortaliza</v>
      </c>
      <c r="B3250" t="str">
        <f>INDEX('Community ID'!$K:$K,MATCH('Environmental Data'!$N3250,'Community ID'!J:J,0))</f>
        <v>Tireo</v>
      </c>
      <c r="D3250" t="s">
        <v>9341</v>
      </c>
      <c r="F3250" t="s">
        <v>9342</v>
      </c>
      <c r="G3250" t="s">
        <v>151</v>
      </c>
      <c r="H3250" s="1">
        <v>34480</v>
      </c>
      <c r="I3250">
        <v>27</v>
      </c>
      <c r="J3250">
        <v>8492762373</v>
      </c>
      <c r="K3250" t="s">
        <v>132</v>
      </c>
      <c r="L3250" t="s">
        <v>9343</v>
      </c>
      <c r="M3250" t="s">
        <v>8573</v>
      </c>
      <c r="N3250" t="s">
        <v>2383</v>
      </c>
      <c r="O3250" t="s">
        <v>147</v>
      </c>
      <c r="S3250">
        <v>40224861357</v>
      </c>
      <c r="T3250" t="s">
        <v>1355</v>
      </c>
      <c r="U3250" t="s">
        <v>56</v>
      </c>
      <c r="V3250">
        <v>18.949007000000002</v>
      </c>
      <c r="W3250">
        <v>-70.686261400000006</v>
      </c>
      <c r="X3250" t="s">
        <v>82</v>
      </c>
      <c r="Y3250" t="s">
        <v>275</v>
      </c>
      <c r="Z3250" t="s">
        <v>58</v>
      </c>
      <c r="AA3250" t="s">
        <v>84</v>
      </c>
      <c r="AC3250" t="s">
        <v>60</v>
      </c>
      <c r="AD3250" t="s">
        <v>156</v>
      </c>
      <c r="AE3250" t="s">
        <v>157</v>
      </c>
      <c r="AF3250" t="s">
        <v>111</v>
      </c>
      <c r="AG3250" t="s">
        <v>8574</v>
      </c>
      <c r="AH3250" t="s">
        <v>64</v>
      </c>
      <c r="AI3250" t="s">
        <v>9344</v>
      </c>
      <c r="AJ3250">
        <v>1</v>
      </c>
      <c r="AK3250" t="s">
        <v>5711</v>
      </c>
      <c r="AL3250">
        <v>5</v>
      </c>
      <c r="AM3250">
        <v>0</v>
      </c>
      <c r="AN3250" t="s">
        <v>61</v>
      </c>
      <c r="AT3250" s="1">
        <v>43383</v>
      </c>
      <c r="AU3250" t="s">
        <v>13855</v>
      </c>
      <c r="AW3250" t="s">
        <v>71</v>
      </c>
      <c r="AX3250" t="s">
        <v>72</v>
      </c>
    </row>
    <row r="3251" spans="1:50" hidden="1" x14ac:dyDescent="0.25">
      <c r="A3251" t="str">
        <f>INDEX('Community ID'!B:B,MATCH(M3251,'Community ID'!A:A,0))</f>
        <v>Villa Hortaliza</v>
      </c>
      <c r="B3251" t="str">
        <f>INDEX('Community ID'!$K:$K,MATCH('Environmental Data'!$N3251,'Community ID'!J:J,0))</f>
        <v>Tireo</v>
      </c>
      <c r="D3251" t="s">
        <v>9290</v>
      </c>
      <c r="F3251" t="s">
        <v>9291</v>
      </c>
      <c r="G3251" t="s">
        <v>173</v>
      </c>
      <c r="H3251" s="1">
        <v>28813</v>
      </c>
      <c r="I3251">
        <v>43</v>
      </c>
      <c r="J3251">
        <v>8296310537</v>
      </c>
      <c r="K3251" t="s">
        <v>132</v>
      </c>
      <c r="L3251" t="s">
        <v>127</v>
      </c>
      <c r="M3251" t="s">
        <v>8573</v>
      </c>
      <c r="N3251" t="s">
        <v>2383</v>
      </c>
      <c r="O3251" t="s">
        <v>147</v>
      </c>
      <c r="P3251">
        <v>46235777</v>
      </c>
      <c r="Q3251" t="s">
        <v>99</v>
      </c>
      <c r="R3251" t="s">
        <v>134</v>
      </c>
      <c r="S3251">
        <v>5300282125</v>
      </c>
      <c r="T3251" t="s">
        <v>1355</v>
      </c>
      <c r="U3251" t="s">
        <v>56</v>
      </c>
      <c r="V3251">
        <v>18.942775000000001</v>
      </c>
      <c r="W3251">
        <v>-70.678401699999995</v>
      </c>
      <c r="X3251" t="s">
        <v>82</v>
      </c>
      <c r="Y3251" t="s">
        <v>82</v>
      </c>
      <c r="Z3251" t="s">
        <v>58</v>
      </c>
      <c r="AA3251" t="s">
        <v>84</v>
      </c>
      <c r="AC3251" t="s">
        <v>60</v>
      </c>
      <c r="AD3251" t="s">
        <v>156</v>
      </c>
      <c r="AE3251" t="s">
        <v>157</v>
      </c>
      <c r="AF3251" t="s">
        <v>63</v>
      </c>
      <c r="AG3251" t="s">
        <v>9292</v>
      </c>
      <c r="AH3251" t="s">
        <v>5717</v>
      </c>
      <c r="AI3251" t="s">
        <v>9293</v>
      </c>
      <c r="AJ3251">
        <v>1</v>
      </c>
      <c r="AK3251" t="s">
        <v>5711</v>
      </c>
      <c r="AL3251">
        <v>4</v>
      </c>
      <c r="AM3251">
        <v>0</v>
      </c>
      <c r="AN3251" t="s">
        <v>60</v>
      </c>
      <c r="AT3251" s="1">
        <v>43383</v>
      </c>
      <c r="AU3251" t="s">
        <v>13856</v>
      </c>
      <c r="AW3251" t="s">
        <v>71</v>
      </c>
      <c r="AX3251" t="s">
        <v>72</v>
      </c>
    </row>
    <row r="3252" spans="1:50" hidden="1" x14ac:dyDescent="0.25">
      <c r="A3252" t="str">
        <f>INDEX('Community ID'!B:B,MATCH(M3252,'Community ID'!A:A,0))</f>
        <v>Villa Hortaliza</v>
      </c>
      <c r="B3252" t="str">
        <f>INDEX('Community ID'!$K:$K,MATCH('Environmental Data'!$N3252,'Community ID'!J:J,0))</f>
        <v>Tireo</v>
      </c>
      <c r="D3252" t="s">
        <v>9294</v>
      </c>
      <c r="F3252" t="s">
        <v>9295</v>
      </c>
      <c r="G3252" t="s">
        <v>173</v>
      </c>
      <c r="J3252">
        <v>8092560661</v>
      </c>
      <c r="K3252" t="s">
        <v>76</v>
      </c>
      <c r="L3252" t="s">
        <v>127</v>
      </c>
      <c r="M3252" t="s">
        <v>8573</v>
      </c>
      <c r="N3252" t="s">
        <v>2383</v>
      </c>
      <c r="O3252" t="s">
        <v>98</v>
      </c>
      <c r="T3252" t="s">
        <v>1355</v>
      </c>
      <c r="U3252" t="s">
        <v>56</v>
      </c>
      <c r="V3252">
        <v>18.947445299999998</v>
      </c>
      <c r="W3252">
        <v>-70.686551399999999</v>
      </c>
      <c r="X3252" t="s">
        <v>82</v>
      </c>
      <c r="Y3252" t="s">
        <v>82</v>
      </c>
      <c r="Z3252" t="s">
        <v>58</v>
      </c>
      <c r="AA3252" t="s">
        <v>84</v>
      </c>
      <c r="AC3252" t="s">
        <v>60</v>
      </c>
      <c r="AD3252" t="s">
        <v>156</v>
      </c>
      <c r="AE3252" t="s">
        <v>157</v>
      </c>
      <c r="AF3252" t="s">
        <v>63</v>
      </c>
      <c r="AG3252" t="s">
        <v>5677</v>
      </c>
      <c r="AH3252" t="s">
        <v>7111</v>
      </c>
      <c r="AI3252" t="s">
        <v>638</v>
      </c>
      <c r="AJ3252">
        <v>1</v>
      </c>
      <c r="AK3252" t="s">
        <v>5711</v>
      </c>
      <c r="AL3252">
        <v>2</v>
      </c>
      <c r="AM3252">
        <v>0</v>
      </c>
      <c r="AN3252" t="s">
        <v>61</v>
      </c>
      <c r="AT3252" s="1">
        <v>43383</v>
      </c>
      <c r="AU3252" t="s">
        <v>13857</v>
      </c>
      <c r="AW3252" t="s">
        <v>71</v>
      </c>
      <c r="AX3252" t="s">
        <v>72</v>
      </c>
    </row>
    <row r="3253" spans="1:50" hidden="1" x14ac:dyDescent="0.25">
      <c r="A3253" t="str">
        <f>INDEX('Community ID'!B:B,MATCH(M3253,'Community ID'!A:A,0))</f>
        <v>Villa Hortaliza</v>
      </c>
      <c r="B3253" t="str">
        <f>INDEX('Community ID'!$K:$K,MATCH('Environmental Data'!$N3253,'Community ID'!J:J,0))</f>
        <v>Tireo</v>
      </c>
      <c r="D3253" t="s">
        <v>9296</v>
      </c>
      <c r="F3253" t="s">
        <v>9297</v>
      </c>
      <c r="G3253" t="s">
        <v>151</v>
      </c>
      <c r="H3253" s="1">
        <v>30568</v>
      </c>
      <c r="I3253">
        <v>38</v>
      </c>
      <c r="J3253">
        <v>8292217283</v>
      </c>
      <c r="K3253" t="s">
        <v>76</v>
      </c>
      <c r="L3253" t="s">
        <v>9298</v>
      </c>
      <c r="M3253" t="s">
        <v>8573</v>
      </c>
      <c r="N3253" t="s">
        <v>2383</v>
      </c>
      <c r="O3253" t="s">
        <v>98</v>
      </c>
      <c r="P3253">
        <v>55910168</v>
      </c>
      <c r="Q3253" t="s">
        <v>338</v>
      </c>
      <c r="R3253" t="s">
        <v>338</v>
      </c>
      <c r="S3253">
        <v>5300370334</v>
      </c>
      <c r="T3253" t="s">
        <v>1355</v>
      </c>
      <c r="U3253" t="s">
        <v>56</v>
      </c>
      <c r="V3253">
        <v>18.9427293</v>
      </c>
      <c r="W3253">
        <v>-70.678425500000003</v>
      </c>
      <c r="X3253" t="s">
        <v>82</v>
      </c>
      <c r="Y3253" s="3">
        <v>44326</v>
      </c>
      <c r="Z3253" t="s">
        <v>58</v>
      </c>
      <c r="AA3253" t="s">
        <v>84</v>
      </c>
      <c r="AC3253" t="s">
        <v>60</v>
      </c>
      <c r="AD3253" t="s">
        <v>156</v>
      </c>
      <c r="AE3253" t="s">
        <v>176</v>
      </c>
      <c r="AF3253" t="s">
        <v>111</v>
      </c>
      <c r="AG3253" t="s">
        <v>9299</v>
      </c>
      <c r="AH3253" t="s">
        <v>9300</v>
      </c>
      <c r="AI3253" t="s">
        <v>9301</v>
      </c>
      <c r="AJ3253">
        <v>1</v>
      </c>
      <c r="AK3253" t="s">
        <v>5711</v>
      </c>
      <c r="AL3253">
        <v>1</v>
      </c>
      <c r="AM3253">
        <v>0</v>
      </c>
      <c r="AN3253" t="s">
        <v>60</v>
      </c>
      <c r="AT3253" s="1">
        <v>43383</v>
      </c>
      <c r="AU3253" t="s">
        <v>13858</v>
      </c>
      <c r="AW3253" t="s">
        <v>71</v>
      </c>
      <c r="AX3253" t="s">
        <v>72</v>
      </c>
    </row>
    <row r="3254" spans="1:50" hidden="1" x14ac:dyDescent="0.25">
      <c r="A3254" t="str">
        <f>INDEX('Community ID'!B:B,MATCH(M3254,'Community ID'!A:A,0))</f>
        <v>Villa Hortaliza</v>
      </c>
      <c r="B3254" t="str">
        <f>INDEX('Community ID'!$K:$K,MATCH('Environmental Data'!$N3254,'Community ID'!J:J,0))</f>
        <v>Tireo</v>
      </c>
      <c r="D3254" t="s">
        <v>9302</v>
      </c>
      <c r="G3254" t="s">
        <v>173</v>
      </c>
      <c r="H3254" s="1">
        <v>20595</v>
      </c>
      <c r="I3254">
        <v>65</v>
      </c>
      <c r="K3254" t="s">
        <v>76</v>
      </c>
      <c r="L3254" t="s">
        <v>127</v>
      </c>
      <c r="M3254" t="s">
        <v>8573</v>
      </c>
      <c r="N3254" t="s">
        <v>2383</v>
      </c>
      <c r="O3254" t="s">
        <v>147</v>
      </c>
      <c r="Q3254" t="s">
        <v>99</v>
      </c>
      <c r="R3254" t="s">
        <v>134</v>
      </c>
      <c r="S3254">
        <v>5300193736</v>
      </c>
      <c r="T3254" t="s">
        <v>1355</v>
      </c>
      <c r="U3254" t="s">
        <v>56</v>
      </c>
      <c r="V3254">
        <v>18.942732800000002</v>
      </c>
      <c r="W3254">
        <v>-70.678422100000006</v>
      </c>
      <c r="X3254" t="s">
        <v>82</v>
      </c>
      <c r="Y3254" t="s">
        <v>82</v>
      </c>
      <c r="Z3254" t="s">
        <v>58</v>
      </c>
      <c r="AA3254" t="s">
        <v>84</v>
      </c>
      <c r="AC3254" t="s">
        <v>60</v>
      </c>
      <c r="AD3254" t="s">
        <v>156</v>
      </c>
      <c r="AE3254" t="s">
        <v>157</v>
      </c>
      <c r="AF3254" t="s">
        <v>111</v>
      </c>
      <c r="AG3254" t="s">
        <v>9303</v>
      </c>
      <c r="AH3254" t="s">
        <v>9276</v>
      </c>
      <c r="AI3254" t="s">
        <v>9304</v>
      </c>
      <c r="AJ3254">
        <v>1</v>
      </c>
      <c r="AK3254" t="s">
        <v>5711</v>
      </c>
      <c r="AL3254">
        <v>2</v>
      </c>
      <c r="AM3254">
        <v>0</v>
      </c>
      <c r="AN3254" t="s">
        <v>60</v>
      </c>
      <c r="AT3254" s="1">
        <v>43383</v>
      </c>
      <c r="AU3254" t="s">
        <v>13859</v>
      </c>
      <c r="AW3254" t="s">
        <v>71</v>
      </c>
      <c r="AX3254" t="s">
        <v>72</v>
      </c>
    </row>
    <row r="3255" spans="1:50" hidden="1" x14ac:dyDescent="0.25">
      <c r="A3255" t="str">
        <f>INDEX('Community ID'!B:B,MATCH(M3255,'Community ID'!A:A,0))</f>
        <v>Villa Hortaliza</v>
      </c>
      <c r="B3255" t="str">
        <f>INDEX('Community ID'!$K:$K,MATCH('Environmental Data'!$N3255,'Community ID'!J:J,0))</f>
        <v>Tireo</v>
      </c>
      <c r="D3255" t="s">
        <v>9305</v>
      </c>
      <c r="F3255" t="s">
        <v>9306</v>
      </c>
      <c r="G3255" t="s">
        <v>151</v>
      </c>
      <c r="H3255" s="1">
        <v>33691</v>
      </c>
      <c r="I3255">
        <v>29</v>
      </c>
      <c r="J3255">
        <v>8293018193</v>
      </c>
      <c r="K3255" t="s">
        <v>49</v>
      </c>
      <c r="L3255" t="s">
        <v>247</v>
      </c>
      <c r="M3255" t="s">
        <v>8573</v>
      </c>
      <c r="N3255" t="s">
        <v>2383</v>
      </c>
      <c r="O3255" t="s">
        <v>98</v>
      </c>
      <c r="S3255">
        <v>5300464541</v>
      </c>
      <c r="T3255" t="s">
        <v>1355</v>
      </c>
      <c r="U3255" t="s">
        <v>56</v>
      </c>
      <c r="V3255">
        <v>18.942427899999998</v>
      </c>
      <c r="W3255">
        <v>-70.678413899999995</v>
      </c>
      <c r="X3255" t="s">
        <v>82</v>
      </c>
      <c r="Y3255" s="3">
        <v>44198</v>
      </c>
      <c r="Z3255" t="s">
        <v>58</v>
      </c>
      <c r="AA3255" t="s">
        <v>155</v>
      </c>
      <c r="AC3255" t="s">
        <v>60</v>
      </c>
      <c r="AD3255" t="s">
        <v>156</v>
      </c>
      <c r="AE3255" t="s">
        <v>157</v>
      </c>
      <c r="AF3255" t="s">
        <v>63</v>
      </c>
      <c r="AG3255" t="s">
        <v>5677</v>
      </c>
      <c r="AH3255" t="s">
        <v>9300</v>
      </c>
      <c r="AI3255" t="s">
        <v>390</v>
      </c>
      <c r="AJ3255">
        <v>1</v>
      </c>
      <c r="AK3255" t="s">
        <v>5711</v>
      </c>
      <c r="AL3255">
        <v>3</v>
      </c>
      <c r="AM3255">
        <v>1</v>
      </c>
      <c r="AN3255" t="s">
        <v>61</v>
      </c>
      <c r="AT3255" s="1">
        <v>43383</v>
      </c>
      <c r="AU3255" t="s">
        <v>13860</v>
      </c>
      <c r="AW3255" t="s">
        <v>71</v>
      </c>
      <c r="AX3255" t="s">
        <v>72</v>
      </c>
    </row>
    <row r="3256" spans="1:50" hidden="1" x14ac:dyDescent="0.25">
      <c r="A3256" t="str">
        <f>INDEX('Community ID'!B:B,MATCH(M3256,'Community ID'!A:A,0))</f>
        <v>El Chorro</v>
      </c>
      <c r="B3256" t="str">
        <f>INDEX('Community ID'!$K:$K,MATCH('Environmental Data'!$N3256,'Community ID'!J:J,0))</f>
        <v>Constanza</v>
      </c>
      <c r="D3256" t="s">
        <v>9307</v>
      </c>
      <c r="F3256" t="s">
        <v>9308</v>
      </c>
      <c r="G3256" t="s">
        <v>151</v>
      </c>
      <c r="K3256" t="s">
        <v>201</v>
      </c>
      <c r="L3256" t="s">
        <v>50</v>
      </c>
      <c r="M3256" t="s">
        <v>5326</v>
      </c>
      <c r="N3256" t="s">
        <v>97</v>
      </c>
      <c r="O3256" t="s">
        <v>98</v>
      </c>
      <c r="Q3256" t="s">
        <v>8351</v>
      </c>
      <c r="R3256" t="s">
        <v>8351</v>
      </c>
      <c r="T3256" t="s">
        <v>7771</v>
      </c>
      <c r="U3256" t="s">
        <v>56</v>
      </c>
      <c r="V3256">
        <v>18.904767874645898</v>
      </c>
      <c r="W3256">
        <v>-70.757971666819103</v>
      </c>
      <c r="X3256" t="s">
        <v>82</v>
      </c>
      <c r="Y3256" s="3">
        <v>44326</v>
      </c>
      <c r="Z3256" t="s">
        <v>58</v>
      </c>
      <c r="AA3256" t="s">
        <v>155</v>
      </c>
      <c r="AC3256" t="s">
        <v>60</v>
      </c>
      <c r="AD3256" t="s">
        <v>156</v>
      </c>
      <c r="AE3256" t="s">
        <v>176</v>
      </c>
      <c r="AF3256" t="s">
        <v>63</v>
      </c>
      <c r="AG3256" t="s">
        <v>135</v>
      </c>
      <c r="AH3256" t="s">
        <v>135</v>
      </c>
      <c r="AI3256" t="s">
        <v>5343</v>
      </c>
      <c r="AJ3256">
        <v>1</v>
      </c>
      <c r="AK3256" t="s">
        <v>5343</v>
      </c>
      <c r="AL3256">
        <v>1</v>
      </c>
      <c r="AM3256">
        <v>0</v>
      </c>
      <c r="AN3256" t="s">
        <v>61</v>
      </c>
      <c r="AT3256" s="1">
        <v>43383</v>
      </c>
      <c r="AU3256" t="s">
        <v>13861</v>
      </c>
      <c r="AW3256" t="s">
        <v>71</v>
      </c>
      <c r="AX3256" t="s">
        <v>72</v>
      </c>
    </row>
    <row r="3257" spans="1:50" hidden="1" x14ac:dyDescent="0.25">
      <c r="A3257" t="str">
        <f>INDEX('Community ID'!B:B,MATCH(M3257,'Community ID'!A:A,0))</f>
        <v>Villa Hortaliza</v>
      </c>
      <c r="B3257" t="str">
        <f>INDEX('Community ID'!$K:$K,MATCH('Environmental Data'!$N3257,'Community ID'!J:J,0))</f>
        <v>Tireo</v>
      </c>
      <c r="D3257" t="s">
        <v>9310</v>
      </c>
      <c r="F3257" t="s">
        <v>1099</v>
      </c>
      <c r="G3257" t="s">
        <v>173</v>
      </c>
      <c r="H3257" s="1">
        <v>17103</v>
      </c>
      <c r="I3257">
        <v>75</v>
      </c>
      <c r="J3257">
        <v>8295788684</v>
      </c>
      <c r="K3257" t="s">
        <v>76</v>
      </c>
      <c r="L3257" t="s">
        <v>127</v>
      </c>
      <c r="M3257" t="s">
        <v>8573</v>
      </c>
      <c r="N3257" t="s">
        <v>2383</v>
      </c>
      <c r="O3257" t="s">
        <v>98</v>
      </c>
      <c r="Q3257" t="s">
        <v>99</v>
      </c>
      <c r="R3257" t="s">
        <v>134</v>
      </c>
      <c r="S3257">
        <v>5300059028</v>
      </c>
      <c r="T3257" t="s">
        <v>1355</v>
      </c>
      <c r="U3257" t="s">
        <v>56</v>
      </c>
      <c r="V3257">
        <v>18.9427293</v>
      </c>
      <c r="W3257">
        <v>-70.678425500000003</v>
      </c>
      <c r="X3257" t="s">
        <v>82</v>
      </c>
      <c r="Y3257" t="s">
        <v>82</v>
      </c>
      <c r="Z3257" t="s">
        <v>58</v>
      </c>
      <c r="AA3257" t="s">
        <v>155</v>
      </c>
      <c r="AC3257" t="s">
        <v>60</v>
      </c>
      <c r="AD3257" t="s">
        <v>156</v>
      </c>
      <c r="AE3257" t="s">
        <v>157</v>
      </c>
      <c r="AF3257" t="s">
        <v>63</v>
      </c>
      <c r="AG3257" t="s">
        <v>8574</v>
      </c>
      <c r="AI3257" t="s">
        <v>9311</v>
      </c>
      <c r="AJ3257">
        <v>1</v>
      </c>
      <c r="AK3257" t="s">
        <v>5711</v>
      </c>
      <c r="AL3257">
        <v>2</v>
      </c>
      <c r="AM3257">
        <v>0</v>
      </c>
      <c r="AN3257" t="s">
        <v>60</v>
      </c>
      <c r="AT3257" s="1">
        <v>43383</v>
      </c>
      <c r="AU3257" t="s">
        <v>13862</v>
      </c>
      <c r="AW3257" t="s">
        <v>71</v>
      </c>
      <c r="AX3257" t="s">
        <v>72</v>
      </c>
    </row>
    <row r="3258" spans="1:50" hidden="1" x14ac:dyDescent="0.25">
      <c r="A3258" t="str">
        <f>INDEX('Community ID'!B:B,MATCH(M3258,'Community ID'!A:A,0))</f>
        <v>El Chorro</v>
      </c>
      <c r="B3258" t="str">
        <f>INDEX('Community ID'!$K:$K,MATCH('Environmental Data'!$N3258,'Community ID'!J:J,0))</f>
        <v>Constanza</v>
      </c>
      <c r="D3258" t="s">
        <v>9309</v>
      </c>
      <c r="F3258" t="s">
        <v>5313</v>
      </c>
      <c r="G3258" t="s">
        <v>151</v>
      </c>
      <c r="K3258" t="s">
        <v>201</v>
      </c>
      <c r="L3258" t="s">
        <v>50</v>
      </c>
      <c r="M3258" t="s">
        <v>5326</v>
      </c>
      <c r="N3258" t="s">
        <v>97</v>
      </c>
      <c r="O3258" t="s">
        <v>98</v>
      </c>
      <c r="Q3258" t="s">
        <v>394</v>
      </c>
      <c r="R3258" t="s">
        <v>438</v>
      </c>
      <c r="T3258" t="s">
        <v>7771</v>
      </c>
      <c r="U3258" t="s">
        <v>56</v>
      </c>
      <c r="V3258">
        <v>18.904768042283902</v>
      </c>
      <c r="W3258">
        <v>-70.757989939368102</v>
      </c>
      <c r="X3258" s="3">
        <v>44326</v>
      </c>
      <c r="Y3258" s="3">
        <v>44259</v>
      </c>
      <c r="Z3258" t="s">
        <v>58</v>
      </c>
      <c r="AA3258" t="s">
        <v>155</v>
      </c>
      <c r="AC3258" t="s">
        <v>60</v>
      </c>
      <c r="AD3258" t="s">
        <v>156</v>
      </c>
      <c r="AE3258" t="s">
        <v>176</v>
      </c>
      <c r="AF3258" t="s">
        <v>63</v>
      </c>
      <c r="AG3258" t="s">
        <v>135</v>
      </c>
      <c r="AH3258" t="s">
        <v>135</v>
      </c>
      <c r="AI3258" t="s">
        <v>5343</v>
      </c>
      <c r="AJ3258">
        <v>1</v>
      </c>
      <c r="AK3258" t="s">
        <v>5343</v>
      </c>
      <c r="AL3258">
        <v>1</v>
      </c>
      <c r="AM3258">
        <v>0</v>
      </c>
      <c r="AN3258" t="s">
        <v>60</v>
      </c>
      <c r="AT3258" s="1">
        <v>43383</v>
      </c>
      <c r="AU3258" t="s">
        <v>13863</v>
      </c>
      <c r="AW3258" t="s">
        <v>71</v>
      </c>
      <c r="AX3258" t="s">
        <v>72</v>
      </c>
    </row>
    <row r="3259" spans="1:50" hidden="1" x14ac:dyDescent="0.25">
      <c r="A3259" t="str">
        <f>INDEX('Community ID'!B:B,MATCH(M3259,'Community ID'!A:A,0))</f>
        <v>El Chorro</v>
      </c>
      <c r="B3259" t="str">
        <f>INDEX('Community ID'!$K:$K,MATCH('Environmental Data'!$N3259,'Community ID'!J:J,0))</f>
        <v>Constanza</v>
      </c>
      <c r="D3259" t="s">
        <v>9312</v>
      </c>
      <c r="F3259" t="s">
        <v>7003</v>
      </c>
      <c r="G3259" t="s">
        <v>151</v>
      </c>
      <c r="K3259" t="s">
        <v>201</v>
      </c>
      <c r="L3259" t="s">
        <v>247</v>
      </c>
      <c r="M3259" t="s">
        <v>5326</v>
      </c>
      <c r="N3259" t="s">
        <v>97</v>
      </c>
      <c r="O3259" t="s">
        <v>98</v>
      </c>
      <c r="Q3259" t="s">
        <v>438</v>
      </c>
      <c r="R3259" t="s">
        <v>438</v>
      </c>
      <c r="T3259" t="s">
        <v>7771</v>
      </c>
      <c r="U3259" t="s">
        <v>56</v>
      </c>
      <c r="V3259">
        <v>18.904571738111699</v>
      </c>
      <c r="W3259">
        <v>-70.757982814750406</v>
      </c>
      <c r="X3259" t="s">
        <v>82</v>
      </c>
      <c r="Y3259" s="3">
        <v>44326</v>
      </c>
      <c r="Z3259" t="s">
        <v>58</v>
      </c>
      <c r="AA3259" t="s">
        <v>155</v>
      </c>
      <c r="AC3259" t="s">
        <v>60</v>
      </c>
      <c r="AD3259" t="s">
        <v>156</v>
      </c>
      <c r="AE3259" t="s">
        <v>176</v>
      </c>
      <c r="AF3259" t="s">
        <v>63</v>
      </c>
      <c r="AG3259" t="s">
        <v>135</v>
      </c>
      <c r="AH3259" t="s">
        <v>135</v>
      </c>
      <c r="AI3259" t="s">
        <v>5343</v>
      </c>
      <c r="AJ3259">
        <v>1</v>
      </c>
      <c r="AK3259" t="s">
        <v>5343</v>
      </c>
      <c r="AL3259">
        <v>3</v>
      </c>
      <c r="AM3259">
        <v>0</v>
      </c>
      <c r="AN3259" t="s">
        <v>60</v>
      </c>
      <c r="AT3259" s="1">
        <v>43383</v>
      </c>
      <c r="AU3259" t="s">
        <v>13864</v>
      </c>
      <c r="AW3259" t="s">
        <v>71</v>
      </c>
      <c r="AX3259" t="s">
        <v>72</v>
      </c>
    </row>
    <row r="3260" spans="1:50" hidden="1" x14ac:dyDescent="0.25">
      <c r="A3260" t="str">
        <f>INDEX('Community ID'!B:B,MATCH(M3260,'Community ID'!A:A,0))</f>
        <v>Villa Hortaliza</v>
      </c>
      <c r="B3260" t="str">
        <f>INDEX('Community ID'!$K:$K,MATCH('Environmental Data'!$N3260,'Community ID'!J:J,0))</f>
        <v>Tireo</v>
      </c>
      <c r="D3260" t="s">
        <v>9314</v>
      </c>
      <c r="F3260" t="s">
        <v>9315</v>
      </c>
      <c r="G3260" t="s">
        <v>173</v>
      </c>
      <c r="H3260" s="1">
        <v>36397</v>
      </c>
      <c r="I3260">
        <v>22</v>
      </c>
      <c r="J3260">
        <v>8492825162</v>
      </c>
      <c r="K3260" t="s">
        <v>201</v>
      </c>
      <c r="L3260" t="s">
        <v>9021</v>
      </c>
      <c r="M3260" t="s">
        <v>8573</v>
      </c>
      <c r="N3260" t="s">
        <v>2383</v>
      </c>
      <c r="O3260" t="s">
        <v>147</v>
      </c>
      <c r="S3260">
        <v>40209351671</v>
      </c>
      <c r="T3260" t="s">
        <v>1355</v>
      </c>
      <c r="U3260" t="s">
        <v>56</v>
      </c>
      <c r="V3260">
        <v>18.942464000000001</v>
      </c>
      <c r="W3260">
        <v>-70.678723300000001</v>
      </c>
      <c r="X3260" t="s">
        <v>82</v>
      </c>
      <c r="Y3260" t="s">
        <v>275</v>
      </c>
      <c r="Z3260" t="s">
        <v>58</v>
      </c>
      <c r="AA3260" t="s">
        <v>155</v>
      </c>
      <c r="AC3260" t="s">
        <v>60</v>
      </c>
      <c r="AD3260" t="s">
        <v>156</v>
      </c>
      <c r="AE3260" t="s">
        <v>157</v>
      </c>
      <c r="AF3260" t="s">
        <v>63</v>
      </c>
      <c r="AG3260" t="s">
        <v>9316</v>
      </c>
      <c r="AH3260" t="s">
        <v>9317</v>
      </c>
      <c r="AI3260" t="s">
        <v>307</v>
      </c>
      <c r="AJ3260">
        <v>1</v>
      </c>
      <c r="AK3260" t="s">
        <v>5711</v>
      </c>
      <c r="AL3260">
        <v>3</v>
      </c>
      <c r="AM3260">
        <v>1</v>
      </c>
      <c r="AN3260" t="s">
        <v>61</v>
      </c>
      <c r="AT3260" s="1">
        <v>43383</v>
      </c>
      <c r="AU3260" t="s">
        <v>13865</v>
      </c>
      <c r="AW3260" t="s">
        <v>71</v>
      </c>
      <c r="AX3260" t="s">
        <v>72</v>
      </c>
    </row>
    <row r="3261" spans="1:50" hidden="1" x14ac:dyDescent="0.25">
      <c r="A3261" t="str">
        <f>INDEX('Community ID'!B:B,MATCH(M3261,'Community ID'!A:A,0))</f>
        <v>El Chorro</v>
      </c>
      <c r="B3261" t="str">
        <f>INDEX('Community ID'!$K:$K,MATCH('Environmental Data'!$N3261,'Community ID'!J:J,0))</f>
        <v>Constanza</v>
      </c>
      <c r="D3261" t="s">
        <v>9313</v>
      </c>
      <c r="G3261" t="s">
        <v>173</v>
      </c>
      <c r="H3261" s="1">
        <v>37426</v>
      </c>
      <c r="I3261">
        <v>19</v>
      </c>
      <c r="K3261" t="s">
        <v>132</v>
      </c>
      <c r="L3261" t="s">
        <v>118</v>
      </c>
      <c r="M3261" t="s">
        <v>5326</v>
      </c>
      <c r="N3261" t="s">
        <v>97</v>
      </c>
      <c r="O3261" t="s">
        <v>98</v>
      </c>
      <c r="Q3261" t="s">
        <v>438</v>
      </c>
      <c r="R3261" t="s">
        <v>438</v>
      </c>
      <c r="T3261" t="s">
        <v>7771</v>
      </c>
      <c r="U3261" t="s">
        <v>56</v>
      </c>
      <c r="V3261">
        <v>18.904571738111699</v>
      </c>
      <c r="W3261">
        <v>-70.757982814750406</v>
      </c>
      <c r="X3261" t="s">
        <v>82</v>
      </c>
      <c r="Y3261" t="s">
        <v>82</v>
      </c>
      <c r="Z3261" t="s">
        <v>58</v>
      </c>
      <c r="AA3261" t="s">
        <v>155</v>
      </c>
      <c r="AC3261" t="s">
        <v>60</v>
      </c>
      <c r="AD3261" t="s">
        <v>156</v>
      </c>
      <c r="AE3261" t="s">
        <v>176</v>
      </c>
      <c r="AF3261" t="s">
        <v>63</v>
      </c>
      <c r="AG3261" t="s">
        <v>135</v>
      </c>
      <c r="AH3261" t="s">
        <v>101</v>
      </c>
      <c r="AI3261" t="s">
        <v>5343</v>
      </c>
      <c r="AJ3261">
        <v>1</v>
      </c>
      <c r="AK3261" t="s">
        <v>5343</v>
      </c>
      <c r="AL3261">
        <v>3</v>
      </c>
      <c r="AM3261">
        <v>0</v>
      </c>
      <c r="AN3261" t="s">
        <v>60</v>
      </c>
      <c r="AT3261" s="1">
        <v>43383</v>
      </c>
      <c r="AU3261" t="s">
        <v>13866</v>
      </c>
      <c r="AW3261" t="s">
        <v>71</v>
      </c>
      <c r="AX3261" t="s">
        <v>72</v>
      </c>
    </row>
    <row r="3262" spans="1:50" hidden="1" x14ac:dyDescent="0.25">
      <c r="A3262" t="str">
        <f>INDEX('Community ID'!B:B,MATCH(M3262,'Community ID'!A:A,0))</f>
        <v>El Chorro</v>
      </c>
      <c r="B3262" t="str">
        <f>INDEX('Community ID'!$K:$K,MATCH('Environmental Data'!$N3262,'Community ID'!J:J,0))</f>
        <v>Constanza</v>
      </c>
      <c r="D3262" t="s">
        <v>9318</v>
      </c>
      <c r="G3262" t="s">
        <v>173</v>
      </c>
      <c r="K3262" t="s">
        <v>76</v>
      </c>
      <c r="L3262" t="s">
        <v>127</v>
      </c>
      <c r="M3262" t="s">
        <v>5326</v>
      </c>
      <c r="N3262" t="s">
        <v>97</v>
      </c>
      <c r="O3262" t="s">
        <v>5517</v>
      </c>
      <c r="Q3262" t="s">
        <v>438</v>
      </c>
      <c r="R3262" t="s">
        <v>438</v>
      </c>
      <c r="T3262" t="s">
        <v>7771</v>
      </c>
      <c r="U3262" t="s">
        <v>56</v>
      </c>
      <c r="V3262">
        <v>18.904139064269899</v>
      </c>
      <c r="W3262">
        <v>-70.758283976531303</v>
      </c>
      <c r="X3262" t="s">
        <v>82</v>
      </c>
      <c r="Y3262" t="s">
        <v>82</v>
      </c>
      <c r="Z3262" t="s">
        <v>58</v>
      </c>
      <c r="AA3262" t="s">
        <v>155</v>
      </c>
      <c r="AC3262" t="s">
        <v>60</v>
      </c>
      <c r="AD3262" t="s">
        <v>156</v>
      </c>
      <c r="AE3262" t="s">
        <v>176</v>
      </c>
      <c r="AF3262" t="s">
        <v>111</v>
      </c>
      <c r="AG3262" t="s">
        <v>135</v>
      </c>
      <c r="AH3262" t="s">
        <v>135</v>
      </c>
      <c r="AI3262" t="s">
        <v>5343</v>
      </c>
      <c r="AJ3262">
        <v>1</v>
      </c>
      <c r="AK3262" t="s">
        <v>5343</v>
      </c>
      <c r="AL3262">
        <v>3</v>
      </c>
      <c r="AM3262">
        <v>1</v>
      </c>
      <c r="AN3262" t="s">
        <v>60</v>
      </c>
      <c r="AT3262" s="1">
        <v>43383</v>
      </c>
      <c r="AU3262" t="s">
        <v>13867</v>
      </c>
      <c r="AW3262" t="s">
        <v>71</v>
      </c>
      <c r="AX3262" t="s">
        <v>72</v>
      </c>
    </row>
    <row r="3263" spans="1:50" hidden="1" x14ac:dyDescent="0.25">
      <c r="A3263" t="str">
        <f>INDEX('Community ID'!B:B,MATCH(M3263,'Community ID'!A:A,0))</f>
        <v>El Chorro</v>
      </c>
      <c r="B3263" t="str">
        <f>INDEX('Community ID'!$K:$K,MATCH('Environmental Data'!$N3263,'Community ID'!J:J,0))</f>
        <v>Constanza</v>
      </c>
      <c r="D3263" t="s">
        <v>9319</v>
      </c>
      <c r="F3263" t="s">
        <v>9031</v>
      </c>
      <c r="G3263" t="s">
        <v>151</v>
      </c>
      <c r="K3263" t="s">
        <v>76</v>
      </c>
      <c r="L3263" t="s">
        <v>5400</v>
      </c>
      <c r="M3263" t="s">
        <v>5326</v>
      </c>
      <c r="N3263" t="s">
        <v>97</v>
      </c>
      <c r="O3263" t="s">
        <v>98</v>
      </c>
      <c r="Q3263" t="s">
        <v>438</v>
      </c>
      <c r="R3263" t="s">
        <v>438</v>
      </c>
      <c r="T3263" t="s">
        <v>7771</v>
      </c>
      <c r="U3263" t="s">
        <v>56</v>
      </c>
      <c r="V3263">
        <v>18.904139064269899</v>
      </c>
      <c r="W3263">
        <v>-70.758283976531303</v>
      </c>
      <c r="X3263" s="3">
        <v>44326</v>
      </c>
      <c r="Y3263" t="s">
        <v>82</v>
      </c>
      <c r="Z3263" t="s">
        <v>58</v>
      </c>
      <c r="AA3263" t="s">
        <v>84</v>
      </c>
      <c r="AC3263" t="s">
        <v>60</v>
      </c>
      <c r="AD3263" t="s">
        <v>156</v>
      </c>
      <c r="AE3263" t="s">
        <v>176</v>
      </c>
      <c r="AF3263" t="s">
        <v>63</v>
      </c>
      <c r="AG3263" t="s">
        <v>135</v>
      </c>
      <c r="AH3263" t="s">
        <v>135</v>
      </c>
      <c r="AI3263" t="s">
        <v>5343</v>
      </c>
      <c r="AK3263" t="s">
        <v>5343</v>
      </c>
      <c r="AL3263">
        <v>3</v>
      </c>
      <c r="AM3263">
        <v>1</v>
      </c>
      <c r="AN3263" t="s">
        <v>60</v>
      </c>
      <c r="AT3263" s="1">
        <v>43383</v>
      </c>
      <c r="AU3263" t="s">
        <v>13868</v>
      </c>
      <c r="AW3263" t="s">
        <v>71</v>
      </c>
      <c r="AX3263" t="s">
        <v>72</v>
      </c>
    </row>
    <row r="3264" spans="1:50" hidden="1" x14ac:dyDescent="0.25">
      <c r="A3264" t="str">
        <f>INDEX('Community ID'!B:B,MATCH(M3264,'Community ID'!A:A,0))</f>
        <v>Villa Hortaliza</v>
      </c>
      <c r="B3264" t="str">
        <f>INDEX('Community ID'!$K:$K,MATCH('Environmental Data'!$N3264,'Community ID'!J:J,0))</f>
        <v>Tireo</v>
      </c>
      <c r="D3264" t="s">
        <v>9320</v>
      </c>
      <c r="F3264" t="s">
        <v>9321</v>
      </c>
      <c r="G3264" t="s">
        <v>151</v>
      </c>
      <c r="H3264" s="1">
        <v>31789</v>
      </c>
      <c r="I3264">
        <v>34</v>
      </c>
      <c r="J3264">
        <v>8096035952</v>
      </c>
      <c r="K3264" t="s">
        <v>201</v>
      </c>
      <c r="L3264" t="s">
        <v>247</v>
      </c>
      <c r="M3264" t="s">
        <v>8573</v>
      </c>
      <c r="N3264" t="s">
        <v>2383</v>
      </c>
      <c r="O3264" t="s">
        <v>98</v>
      </c>
      <c r="S3264">
        <v>5300420865</v>
      </c>
      <c r="T3264" t="s">
        <v>1355</v>
      </c>
      <c r="U3264" t="s">
        <v>56</v>
      </c>
      <c r="V3264">
        <v>18.947445299999998</v>
      </c>
      <c r="W3264">
        <v>-70.686551399999999</v>
      </c>
      <c r="X3264" t="s">
        <v>82</v>
      </c>
      <c r="Y3264" t="s">
        <v>82</v>
      </c>
      <c r="Z3264" t="s">
        <v>58</v>
      </c>
      <c r="AA3264" t="s">
        <v>84</v>
      </c>
      <c r="AC3264" t="s">
        <v>60</v>
      </c>
      <c r="AD3264" t="s">
        <v>156</v>
      </c>
      <c r="AE3264" t="s">
        <v>157</v>
      </c>
      <c r="AF3264" t="s">
        <v>111</v>
      </c>
      <c r="AG3264" t="s">
        <v>5677</v>
      </c>
      <c r="AH3264" t="s">
        <v>64</v>
      </c>
      <c r="AI3264" t="s">
        <v>307</v>
      </c>
      <c r="AJ3264">
        <v>1</v>
      </c>
      <c r="AK3264" t="s">
        <v>5711</v>
      </c>
      <c r="AL3264">
        <v>4</v>
      </c>
      <c r="AM3264">
        <v>1</v>
      </c>
      <c r="AN3264" t="s">
        <v>60</v>
      </c>
      <c r="AT3264" s="1">
        <v>43383</v>
      </c>
      <c r="AU3264" t="s">
        <v>13869</v>
      </c>
      <c r="AW3264" t="s">
        <v>71</v>
      </c>
      <c r="AX3264" t="s">
        <v>72</v>
      </c>
    </row>
    <row r="3265" spans="1:50" hidden="1" x14ac:dyDescent="0.25">
      <c r="A3265" t="str">
        <f>INDEX('Community ID'!B:B,MATCH(M3265,'Community ID'!A:A,0))</f>
        <v>Villa Hortaliza</v>
      </c>
      <c r="B3265" t="str">
        <f>INDEX('Community ID'!$K:$K,MATCH('Environmental Data'!$N3265,'Community ID'!J:J,0))</f>
        <v>Tireo</v>
      </c>
      <c r="D3265" t="s">
        <v>9322</v>
      </c>
      <c r="F3265" t="s">
        <v>9323</v>
      </c>
      <c r="G3265" t="s">
        <v>151</v>
      </c>
      <c r="H3265" s="1">
        <v>11951</v>
      </c>
      <c r="I3265">
        <v>89</v>
      </c>
      <c r="J3265">
        <v>8098841447</v>
      </c>
      <c r="K3265" t="s">
        <v>76</v>
      </c>
      <c r="L3265" t="s">
        <v>9324</v>
      </c>
      <c r="M3265" t="s">
        <v>8573</v>
      </c>
      <c r="N3265" t="s">
        <v>2383</v>
      </c>
      <c r="O3265" t="s">
        <v>98</v>
      </c>
      <c r="Q3265" t="s">
        <v>99</v>
      </c>
      <c r="R3265" t="s">
        <v>134</v>
      </c>
      <c r="S3265">
        <v>5300078432</v>
      </c>
      <c r="T3265" t="s">
        <v>1355</v>
      </c>
      <c r="U3265" t="s">
        <v>56</v>
      </c>
      <c r="V3265">
        <v>18.9427293</v>
      </c>
      <c r="W3265">
        <v>-70.678425500000003</v>
      </c>
      <c r="X3265" t="s">
        <v>82</v>
      </c>
      <c r="Y3265" t="s">
        <v>82</v>
      </c>
      <c r="Z3265" t="s">
        <v>58</v>
      </c>
      <c r="AA3265" t="s">
        <v>155</v>
      </c>
      <c r="AC3265" t="s">
        <v>60</v>
      </c>
      <c r="AD3265" t="s">
        <v>156</v>
      </c>
      <c r="AE3265" t="s">
        <v>176</v>
      </c>
      <c r="AF3265" t="s">
        <v>111</v>
      </c>
      <c r="AG3265" t="s">
        <v>9325</v>
      </c>
      <c r="AH3265" t="s">
        <v>64</v>
      </c>
      <c r="AI3265" t="s">
        <v>307</v>
      </c>
      <c r="AJ3265">
        <v>1</v>
      </c>
      <c r="AK3265" t="s">
        <v>5711</v>
      </c>
      <c r="AL3265">
        <v>3</v>
      </c>
      <c r="AM3265">
        <v>0</v>
      </c>
      <c r="AN3265" t="s">
        <v>60</v>
      </c>
      <c r="AT3265" s="1">
        <v>43383</v>
      </c>
      <c r="AU3265" t="s">
        <v>13870</v>
      </c>
      <c r="AW3265" t="s">
        <v>71</v>
      </c>
      <c r="AX3265" t="s">
        <v>72</v>
      </c>
    </row>
    <row r="3266" spans="1:50" hidden="1" x14ac:dyDescent="0.25">
      <c r="A3266" t="str">
        <f>INDEX('Community ID'!B:B,MATCH(M3266,'Community ID'!A:A,0))</f>
        <v>El Chorro</v>
      </c>
      <c r="B3266" t="str">
        <f>INDEX('Community ID'!$K:$K,MATCH('Environmental Data'!$N3266,'Community ID'!J:J,0))</f>
        <v>Constanza</v>
      </c>
      <c r="D3266" t="s">
        <v>9326</v>
      </c>
      <c r="F3266" t="s">
        <v>7735</v>
      </c>
      <c r="G3266" t="s">
        <v>173</v>
      </c>
      <c r="M3266" t="s">
        <v>5326</v>
      </c>
      <c r="N3266" t="s">
        <v>97</v>
      </c>
      <c r="O3266" t="s">
        <v>98</v>
      </c>
      <c r="Q3266" t="s">
        <v>61</v>
      </c>
      <c r="R3266" t="s">
        <v>61</v>
      </c>
      <c r="T3266" t="s">
        <v>7771</v>
      </c>
      <c r="U3266" t="s">
        <v>56</v>
      </c>
      <c r="V3266">
        <v>18.904139064269899</v>
      </c>
      <c r="W3266">
        <v>-70.758283976531303</v>
      </c>
      <c r="X3266" t="s">
        <v>82</v>
      </c>
      <c r="Y3266" s="3">
        <v>44198</v>
      </c>
      <c r="Z3266" t="s">
        <v>58</v>
      </c>
      <c r="AA3266" t="s">
        <v>84</v>
      </c>
      <c r="AC3266" t="s">
        <v>60</v>
      </c>
      <c r="AD3266" t="s">
        <v>156</v>
      </c>
      <c r="AE3266" t="s">
        <v>176</v>
      </c>
      <c r="AF3266" t="s">
        <v>395</v>
      </c>
      <c r="AG3266" t="s">
        <v>135</v>
      </c>
      <c r="AH3266" t="s">
        <v>135</v>
      </c>
      <c r="AI3266" t="s">
        <v>5343</v>
      </c>
      <c r="AJ3266">
        <v>1</v>
      </c>
      <c r="AK3266" t="s">
        <v>5343</v>
      </c>
      <c r="AL3266">
        <v>7</v>
      </c>
      <c r="AM3266">
        <v>0</v>
      </c>
      <c r="AN3266" t="s">
        <v>60</v>
      </c>
      <c r="AT3266" s="1">
        <v>43383</v>
      </c>
      <c r="AU3266" t="s">
        <v>13871</v>
      </c>
      <c r="AW3266" t="s">
        <v>71</v>
      </c>
      <c r="AX3266" t="s">
        <v>72</v>
      </c>
    </row>
    <row r="3267" spans="1:50" hidden="1" x14ac:dyDescent="0.25">
      <c r="A3267" t="str">
        <f>INDEX('Community ID'!B:B,MATCH(M3267,'Community ID'!A:A,0))</f>
        <v>Villa Hortaliza</v>
      </c>
      <c r="B3267" t="str">
        <f>INDEX('Community ID'!$K:$K,MATCH('Environmental Data'!$N3267,'Community ID'!J:J,0))</f>
        <v>Tireo</v>
      </c>
      <c r="D3267" t="s">
        <v>9328</v>
      </c>
      <c r="F3267" t="s">
        <v>9329</v>
      </c>
      <c r="G3267" t="s">
        <v>173</v>
      </c>
      <c r="H3267" s="1">
        <v>17604</v>
      </c>
      <c r="I3267">
        <v>73</v>
      </c>
      <c r="J3267">
        <v>8098841447</v>
      </c>
      <c r="K3267" t="s">
        <v>76</v>
      </c>
      <c r="L3267" t="s">
        <v>127</v>
      </c>
      <c r="M3267" t="s">
        <v>8573</v>
      </c>
      <c r="N3267" t="s">
        <v>2382</v>
      </c>
      <c r="O3267" t="s">
        <v>98</v>
      </c>
      <c r="P3267">
        <v>411</v>
      </c>
      <c r="Q3267" t="s">
        <v>99</v>
      </c>
      <c r="R3267" t="s">
        <v>134</v>
      </c>
      <c r="S3267">
        <v>5300077178</v>
      </c>
      <c r="T3267" t="s">
        <v>1355</v>
      </c>
      <c r="U3267" t="s">
        <v>56</v>
      </c>
      <c r="V3267">
        <v>18.9427293</v>
      </c>
      <c r="W3267">
        <v>-70.678425500000003</v>
      </c>
      <c r="X3267" t="s">
        <v>82</v>
      </c>
      <c r="Y3267" t="s">
        <v>82</v>
      </c>
      <c r="Z3267" t="s">
        <v>58</v>
      </c>
      <c r="AA3267" t="s">
        <v>155</v>
      </c>
      <c r="AC3267" t="s">
        <v>60</v>
      </c>
      <c r="AD3267" t="s">
        <v>156</v>
      </c>
      <c r="AE3267" t="s">
        <v>176</v>
      </c>
      <c r="AF3267" t="s">
        <v>111</v>
      </c>
      <c r="AG3267" t="s">
        <v>64</v>
      </c>
      <c r="AH3267" t="s">
        <v>8574</v>
      </c>
      <c r="AI3267" t="s">
        <v>390</v>
      </c>
      <c r="AJ3267">
        <v>1</v>
      </c>
      <c r="AK3267" t="s">
        <v>5711</v>
      </c>
      <c r="AL3267">
        <v>3</v>
      </c>
      <c r="AM3267">
        <v>0</v>
      </c>
      <c r="AN3267" t="s">
        <v>60</v>
      </c>
      <c r="AT3267" s="1">
        <v>43383</v>
      </c>
      <c r="AU3267" t="s">
        <v>13872</v>
      </c>
      <c r="AW3267" t="s">
        <v>71</v>
      </c>
      <c r="AX3267" t="s">
        <v>72</v>
      </c>
    </row>
    <row r="3268" spans="1:50" hidden="1" x14ac:dyDescent="0.25">
      <c r="A3268" t="str">
        <f>INDEX('Community ID'!B:B,MATCH(M3268,'Community ID'!A:A,0))</f>
        <v>El Chorro</v>
      </c>
      <c r="B3268" t="str">
        <f>INDEX('Community ID'!$K:$K,MATCH('Environmental Data'!$N3268,'Community ID'!J:J,0))</f>
        <v>Constanza</v>
      </c>
      <c r="D3268" t="s">
        <v>9327</v>
      </c>
      <c r="G3268" t="s">
        <v>173</v>
      </c>
      <c r="H3268" s="1">
        <v>36753</v>
      </c>
      <c r="I3268">
        <v>21</v>
      </c>
      <c r="J3268">
        <v>8293815181</v>
      </c>
      <c r="K3268" t="s">
        <v>201</v>
      </c>
      <c r="L3268" t="s">
        <v>570</v>
      </c>
      <c r="M3268" t="s">
        <v>5510</v>
      </c>
      <c r="N3268" t="s">
        <v>79</v>
      </c>
      <c r="O3268" t="s">
        <v>147</v>
      </c>
      <c r="T3268" t="s">
        <v>7771</v>
      </c>
      <c r="U3268" t="s">
        <v>56</v>
      </c>
      <c r="V3268">
        <v>18.904282771999799</v>
      </c>
      <c r="W3268">
        <v>-70.758119439772102</v>
      </c>
      <c r="X3268" t="s">
        <v>275</v>
      </c>
      <c r="Y3268" t="s">
        <v>275</v>
      </c>
      <c r="Z3268" t="s">
        <v>58</v>
      </c>
      <c r="AA3268" t="s">
        <v>155</v>
      </c>
      <c r="AC3268" t="s">
        <v>60</v>
      </c>
      <c r="AD3268" t="s">
        <v>156</v>
      </c>
      <c r="AE3268" t="s">
        <v>176</v>
      </c>
      <c r="AF3268" t="s">
        <v>111</v>
      </c>
      <c r="AG3268" t="s">
        <v>730</v>
      </c>
      <c r="AH3268" t="s">
        <v>621</v>
      </c>
      <c r="AI3268" t="s">
        <v>8397</v>
      </c>
      <c r="AK3268" t="s">
        <v>8074</v>
      </c>
      <c r="AL3268">
        <v>2</v>
      </c>
      <c r="AN3268" t="s">
        <v>60</v>
      </c>
      <c r="AT3268" s="1">
        <v>43383</v>
      </c>
      <c r="AU3268" t="s">
        <v>13873</v>
      </c>
      <c r="AW3268" t="s">
        <v>71</v>
      </c>
      <c r="AX3268" t="s">
        <v>72</v>
      </c>
    </row>
    <row r="3269" spans="1:50" hidden="1" x14ac:dyDescent="0.25">
      <c r="A3269" t="str">
        <f>INDEX('Community ID'!B:B,MATCH(M3269,'Community ID'!A:A,0))</f>
        <v>El Chorro</v>
      </c>
      <c r="B3269" t="str">
        <f>INDEX('Community ID'!$K:$K,MATCH('Environmental Data'!$N3269,'Community ID'!J:J,0))</f>
        <v>Constanza</v>
      </c>
      <c r="D3269" t="s">
        <v>9330</v>
      </c>
      <c r="G3269" t="s">
        <v>173</v>
      </c>
      <c r="K3269" t="s">
        <v>49</v>
      </c>
      <c r="L3269" t="s">
        <v>127</v>
      </c>
      <c r="M3269" t="s">
        <v>5326</v>
      </c>
      <c r="N3269" t="s">
        <v>97</v>
      </c>
      <c r="O3269" t="s">
        <v>98</v>
      </c>
      <c r="Q3269" t="s">
        <v>438</v>
      </c>
      <c r="R3269" t="s">
        <v>438</v>
      </c>
      <c r="T3269" t="s">
        <v>7771</v>
      </c>
      <c r="U3269" t="s">
        <v>56</v>
      </c>
      <c r="V3269">
        <v>18.9033523388383</v>
      </c>
      <c r="W3269">
        <v>-70.758098904109303</v>
      </c>
      <c r="X3269" s="3">
        <v>44259</v>
      </c>
      <c r="Y3269" s="3">
        <v>44198</v>
      </c>
      <c r="Z3269" t="s">
        <v>58</v>
      </c>
      <c r="AA3269" t="s">
        <v>155</v>
      </c>
      <c r="AC3269" t="s">
        <v>60</v>
      </c>
      <c r="AD3269" t="s">
        <v>156</v>
      </c>
      <c r="AE3269" t="s">
        <v>176</v>
      </c>
      <c r="AF3269" t="s">
        <v>63</v>
      </c>
      <c r="AG3269" t="s">
        <v>135</v>
      </c>
      <c r="AH3269" t="s">
        <v>135</v>
      </c>
      <c r="AI3269" t="s">
        <v>5343</v>
      </c>
      <c r="AJ3269">
        <v>1</v>
      </c>
      <c r="AK3269" t="s">
        <v>5343</v>
      </c>
      <c r="AL3269">
        <v>2</v>
      </c>
      <c r="AM3269">
        <v>0</v>
      </c>
      <c r="AN3269" t="s">
        <v>61</v>
      </c>
      <c r="AT3269" s="1">
        <v>43383</v>
      </c>
      <c r="AU3269" t="s">
        <v>13874</v>
      </c>
      <c r="AW3269" t="s">
        <v>71</v>
      </c>
      <c r="AX3269" t="s">
        <v>72</v>
      </c>
    </row>
    <row r="3270" spans="1:50" hidden="1" x14ac:dyDescent="0.25">
      <c r="A3270" t="str">
        <f>INDEX('Community ID'!B:B,MATCH(M3270,'Community ID'!A:A,0))</f>
        <v>El Chorro</v>
      </c>
      <c r="B3270" t="str">
        <f>INDEX('Community ID'!$K:$K,MATCH('Environmental Data'!$N3270,'Community ID'!J:J,0))</f>
        <v>Constanza</v>
      </c>
      <c r="D3270" t="s">
        <v>9331</v>
      </c>
      <c r="G3270" t="s">
        <v>173</v>
      </c>
      <c r="H3270" s="1">
        <v>34236</v>
      </c>
      <c r="I3270">
        <v>28</v>
      </c>
      <c r="J3270">
        <v>8293186813</v>
      </c>
      <c r="K3270" t="s">
        <v>201</v>
      </c>
      <c r="L3270" t="s">
        <v>7769</v>
      </c>
      <c r="M3270" t="s">
        <v>5326</v>
      </c>
      <c r="N3270" t="s">
        <v>79</v>
      </c>
      <c r="O3270" t="s">
        <v>147</v>
      </c>
      <c r="Q3270" t="s">
        <v>394</v>
      </c>
      <c r="R3270" t="s">
        <v>394</v>
      </c>
      <c r="T3270" t="s">
        <v>7771</v>
      </c>
      <c r="U3270" t="s">
        <v>56</v>
      </c>
      <c r="V3270">
        <v>18.902669590915401</v>
      </c>
      <c r="W3270">
        <v>-70.758166462248894</v>
      </c>
      <c r="X3270" s="3">
        <v>44198</v>
      </c>
      <c r="Y3270" s="3">
        <v>44198</v>
      </c>
      <c r="Z3270" t="s">
        <v>58</v>
      </c>
      <c r="AA3270" t="s">
        <v>155</v>
      </c>
      <c r="AC3270" t="s">
        <v>60</v>
      </c>
      <c r="AD3270" t="s">
        <v>156</v>
      </c>
      <c r="AE3270" t="s">
        <v>176</v>
      </c>
      <c r="AF3270" t="s">
        <v>111</v>
      </c>
      <c r="AG3270" t="s">
        <v>7776</v>
      </c>
      <c r="AH3270" t="s">
        <v>621</v>
      </c>
      <c r="AI3270" t="s">
        <v>8397</v>
      </c>
      <c r="AK3270" t="s">
        <v>8119</v>
      </c>
      <c r="AL3270">
        <v>5</v>
      </c>
      <c r="AM3270">
        <v>1</v>
      </c>
      <c r="AN3270" t="s">
        <v>61</v>
      </c>
      <c r="AT3270" s="1">
        <v>43383</v>
      </c>
      <c r="AU3270" t="s">
        <v>13875</v>
      </c>
      <c r="AW3270" t="s">
        <v>71</v>
      </c>
      <c r="AX3270" t="s">
        <v>72</v>
      </c>
    </row>
    <row r="3271" spans="1:50" hidden="1" x14ac:dyDescent="0.25">
      <c r="A3271" t="str">
        <f>INDEX('Community ID'!B:B,MATCH(M3271,'Community ID'!A:A,0))</f>
        <v>Villa Hortaliza</v>
      </c>
      <c r="B3271" t="str">
        <f>INDEX('Community ID'!$K:$K,MATCH('Environmental Data'!$N3271,'Community ID'!J:J,0))</f>
        <v>Tireo</v>
      </c>
      <c r="D3271" t="s">
        <v>9332</v>
      </c>
      <c r="G3271" t="s">
        <v>151</v>
      </c>
      <c r="H3271" s="1">
        <v>20093</v>
      </c>
      <c r="I3271">
        <v>66</v>
      </c>
      <c r="J3271">
        <v>8299309728</v>
      </c>
      <c r="K3271" t="s">
        <v>76</v>
      </c>
      <c r="L3271" t="s">
        <v>5384</v>
      </c>
      <c r="M3271" t="s">
        <v>8573</v>
      </c>
      <c r="N3271" t="s">
        <v>2383</v>
      </c>
      <c r="O3271" t="s">
        <v>98</v>
      </c>
      <c r="S3271">
        <v>5300090965</v>
      </c>
      <c r="T3271" t="s">
        <v>1355</v>
      </c>
      <c r="U3271" t="s">
        <v>56</v>
      </c>
      <c r="V3271">
        <v>18.947445299999998</v>
      </c>
      <c r="W3271">
        <v>-70.686551399999999</v>
      </c>
      <c r="X3271" s="3">
        <v>44326</v>
      </c>
      <c r="Z3271" t="s">
        <v>58</v>
      </c>
      <c r="AA3271" t="s">
        <v>155</v>
      </c>
      <c r="AC3271" t="s">
        <v>60</v>
      </c>
      <c r="AD3271" t="s">
        <v>156</v>
      </c>
      <c r="AE3271" t="s">
        <v>176</v>
      </c>
      <c r="AF3271" t="s">
        <v>63</v>
      </c>
      <c r="AG3271" t="s">
        <v>5677</v>
      </c>
      <c r="AH3271" t="s">
        <v>8574</v>
      </c>
      <c r="AI3271" t="s">
        <v>9333</v>
      </c>
      <c r="AJ3271">
        <v>1</v>
      </c>
      <c r="AK3271" t="s">
        <v>5711</v>
      </c>
      <c r="AL3271">
        <v>2</v>
      </c>
      <c r="AM3271">
        <v>0</v>
      </c>
      <c r="AN3271" t="s">
        <v>61</v>
      </c>
      <c r="AT3271" s="1">
        <v>43383</v>
      </c>
      <c r="AU3271" t="s">
        <v>13876</v>
      </c>
      <c r="AW3271" t="s">
        <v>71</v>
      </c>
      <c r="AX3271" t="s">
        <v>72</v>
      </c>
    </row>
    <row r="3272" spans="1:50" hidden="1" x14ac:dyDescent="0.25">
      <c r="A3272" t="str">
        <f>INDEX('Community ID'!B:B,MATCH(M3272,'Community ID'!A:A,0))</f>
        <v>El Chorro</v>
      </c>
      <c r="B3272" t="str">
        <f>INDEX('Community ID'!$K:$K,MATCH('Environmental Data'!$N3272,'Community ID'!J:J,0))</f>
        <v>Constanza</v>
      </c>
      <c r="D3272" t="s">
        <v>9334</v>
      </c>
      <c r="F3272" t="s">
        <v>9335</v>
      </c>
      <c r="G3272" t="s">
        <v>173</v>
      </c>
      <c r="H3272" s="1">
        <v>43101</v>
      </c>
      <c r="I3272">
        <v>3</v>
      </c>
      <c r="K3272" t="s">
        <v>49</v>
      </c>
      <c r="L3272" t="s">
        <v>7769</v>
      </c>
      <c r="M3272" t="s">
        <v>5326</v>
      </c>
      <c r="N3272" t="s">
        <v>97</v>
      </c>
      <c r="O3272" t="s">
        <v>98</v>
      </c>
      <c r="R3272" t="s">
        <v>438</v>
      </c>
      <c r="T3272" t="s">
        <v>7771</v>
      </c>
      <c r="U3272" t="s">
        <v>56</v>
      </c>
      <c r="V3272">
        <v>18.902669590915401</v>
      </c>
      <c r="W3272">
        <v>-70.758166462248894</v>
      </c>
      <c r="X3272" t="s">
        <v>82</v>
      </c>
      <c r="Y3272" t="s">
        <v>82</v>
      </c>
      <c r="Z3272" t="s">
        <v>58</v>
      </c>
      <c r="AA3272" t="s">
        <v>84</v>
      </c>
      <c r="AC3272" t="s">
        <v>60</v>
      </c>
      <c r="AD3272" t="s">
        <v>156</v>
      </c>
      <c r="AE3272" t="s">
        <v>176</v>
      </c>
      <c r="AF3272" t="s">
        <v>111</v>
      </c>
      <c r="AG3272" t="s">
        <v>135</v>
      </c>
      <c r="AH3272" t="s">
        <v>135</v>
      </c>
      <c r="AI3272" t="s">
        <v>9336</v>
      </c>
      <c r="AJ3272">
        <v>1</v>
      </c>
      <c r="AK3272" t="s">
        <v>5343</v>
      </c>
      <c r="AL3272">
        <v>3</v>
      </c>
      <c r="AM3272">
        <v>0</v>
      </c>
      <c r="AN3272" t="s">
        <v>60</v>
      </c>
      <c r="AT3272" s="1">
        <v>43383</v>
      </c>
      <c r="AU3272" t="s">
        <v>13877</v>
      </c>
      <c r="AW3272" t="s">
        <v>71</v>
      </c>
      <c r="AX3272" t="s">
        <v>72</v>
      </c>
    </row>
    <row r="3273" spans="1:50" hidden="1" x14ac:dyDescent="0.25">
      <c r="A3273" t="str">
        <f>INDEX('Community ID'!B:B,MATCH(M3273,'Community ID'!A:A,0))</f>
        <v>Villa Hortaliza</v>
      </c>
      <c r="B3273" t="str">
        <f>INDEX('Community ID'!$K:$K,MATCH('Environmental Data'!$N3273,'Community ID'!J:J,0))</f>
        <v>Tireo</v>
      </c>
      <c r="D3273" t="s">
        <v>9338</v>
      </c>
      <c r="G3273" t="s">
        <v>173</v>
      </c>
      <c r="H3273" s="1">
        <v>34404</v>
      </c>
      <c r="I3273">
        <v>27</v>
      </c>
      <c r="J3273">
        <v>8098010747</v>
      </c>
      <c r="K3273" t="s">
        <v>132</v>
      </c>
      <c r="L3273" t="s">
        <v>9339</v>
      </c>
      <c r="M3273" t="s">
        <v>8573</v>
      </c>
      <c r="N3273" t="s">
        <v>2383</v>
      </c>
      <c r="O3273" t="s">
        <v>98</v>
      </c>
      <c r="S3273">
        <v>5300468161</v>
      </c>
      <c r="T3273" t="s">
        <v>1355</v>
      </c>
      <c r="U3273" t="s">
        <v>56</v>
      </c>
      <c r="V3273">
        <v>18.947445299999998</v>
      </c>
      <c r="W3273">
        <v>-70.686551399999999</v>
      </c>
      <c r="X3273" t="s">
        <v>82</v>
      </c>
      <c r="Y3273" s="3">
        <v>44198</v>
      </c>
      <c r="Z3273" t="s">
        <v>58</v>
      </c>
      <c r="AA3273" t="s">
        <v>155</v>
      </c>
      <c r="AC3273" t="s">
        <v>60</v>
      </c>
      <c r="AD3273" t="s">
        <v>156</v>
      </c>
      <c r="AE3273" t="s">
        <v>157</v>
      </c>
      <c r="AF3273" t="s">
        <v>63</v>
      </c>
      <c r="AG3273" t="s">
        <v>8574</v>
      </c>
      <c r="AH3273" t="s">
        <v>5504</v>
      </c>
      <c r="AI3273" t="s">
        <v>102</v>
      </c>
      <c r="AJ3273">
        <v>1</v>
      </c>
      <c r="AK3273" t="s">
        <v>5711</v>
      </c>
      <c r="AL3273">
        <v>3</v>
      </c>
      <c r="AM3273">
        <v>1</v>
      </c>
      <c r="AN3273" t="s">
        <v>61</v>
      </c>
      <c r="AT3273" s="1">
        <v>43383</v>
      </c>
      <c r="AU3273" t="s">
        <v>13878</v>
      </c>
      <c r="AW3273" t="s">
        <v>71</v>
      </c>
      <c r="AX3273" t="s">
        <v>72</v>
      </c>
    </row>
    <row r="3274" spans="1:50" hidden="1" x14ac:dyDescent="0.25">
      <c r="A3274" t="str">
        <f>INDEX('Community ID'!B:B,MATCH(M3274,'Community ID'!A:A,0))</f>
        <v>El Chorro</v>
      </c>
      <c r="B3274" t="str">
        <f>INDEX('Community ID'!$K:$K,MATCH('Environmental Data'!$N3274,'Community ID'!J:J,0))</f>
        <v>Constanza</v>
      </c>
      <c r="D3274" t="s">
        <v>9337</v>
      </c>
      <c r="G3274" t="s">
        <v>173</v>
      </c>
      <c r="H3274" s="1">
        <v>33588</v>
      </c>
      <c r="I3274">
        <v>30</v>
      </c>
      <c r="J3274">
        <v>8094929938</v>
      </c>
      <c r="K3274" t="s">
        <v>132</v>
      </c>
      <c r="L3274" t="s">
        <v>127</v>
      </c>
      <c r="M3274" t="s">
        <v>5326</v>
      </c>
      <c r="N3274" t="s">
        <v>97</v>
      </c>
      <c r="O3274" t="s">
        <v>98</v>
      </c>
      <c r="Q3274" t="s">
        <v>438</v>
      </c>
      <c r="R3274" t="s">
        <v>438</v>
      </c>
      <c r="T3274" t="s">
        <v>7771</v>
      </c>
      <c r="U3274" t="s">
        <v>56</v>
      </c>
      <c r="V3274">
        <v>18.902669590915401</v>
      </c>
      <c r="W3274">
        <v>-70.758166462248894</v>
      </c>
      <c r="X3274" s="3">
        <v>44198</v>
      </c>
      <c r="Y3274" t="s">
        <v>275</v>
      </c>
      <c r="Z3274" t="s">
        <v>58</v>
      </c>
      <c r="AA3274" t="s">
        <v>155</v>
      </c>
      <c r="AC3274" t="s">
        <v>60</v>
      </c>
      <c r="AD3274" t="s">
        <v>156</v>
      </c>
      <c r="AE3274" t="s">
        <v>176</v>
      </c>
      <c r="AF3274" t="s">
        <v>63</v>
      </c>
      <c r="AG3274" t="s">
        <v>135</v>
      </c>
      <c r="AH3274" t="s">
        <v>101</v>
      </c>
      <c r="AI3274" t="s">
        <v>5343</v>
      </c>
      <c r="AJ3274">
        <v>1</v>
      </c>
      <c r="AK3274" t="s">
        <v>5343</v>
      </c>
      <c r="AL3274">
        <v>5</v>
      </c>
      <c r="AM3274">
        <v>2</v>
      </c>
      <c r="AN3274" t="s">
        <v>61</v>
      </c>
      <c r="AT3274" s="1">
        <v>43383</v>
      </c>
      <c r="AU3274" t="s">
        <v>13879</v>
      </c>
      <c r="AW3274" t="s">
        <v>71</v>
      </c>
      <c r="AX3274" t="s">
        <v>72</v>
      </c>
    </row>
    <row r="3275" spans="1:50" hidden="1" x14ac:dyDescent="0.25">
      <c r="A3275" t="str">
        <f>INDEX('Community ID'!B:B,MATCH(M3275,'Community ID'!A:A,0))</f>
        <v>Villa Hortaliza</v>
      </c>
      <c r="B3275" t="str">
        <f>INDEX('Community ID'!$K:$K,MATCH('Environmental Data'!$N3275,'Community ID'!J:J,0))</f>
        <v>Tireo</v>
      </c>
      <c r="D3275" t="s">
        <v>9340</v>
      </c>
      <c r="F3275" t="s">
        <v>8003</v>
      </c>
      <c r="G3275" t="s">
        <v>173</v>
      </c>
      <c r="H3275" s="1">
        <v>23336</v>
      </c>
      <c r="I3275">
        <v>58</v>
      </c>
      <c r="J3275">
        <v>8295799286</v>
      </c>
      <c r="K3275" t="s">
        <v>76</v>
      </c>
      <c r="L3275" t="s">
        <v>108</v>
      </c>
      <c r="M3275" t="s">
        <v>8573</v>
      </c>
      <c r="N3275" t="s">
        <v>2383</v>
      </c>
      <c r="O3275" t="s">
        <v>98</v>
      </c>
      <c r="Q3275" t="s">
        <v>99</v>
      </c>
      <c r="R3275" t="s">
        <v>134</v>
      </c>
      <c r="S3275">
        <v>5300074464</v>
      </c>
      <c r="T3275" t="s">
        <v>1355</v>
      </c>
      <c r="U3275" t="s">
        <v>56</v>
      </c>
      <c r="V3275">
        <v>18.949007000000002</v>
      </c>
      <c r="W3275">
        <v>-70.686261400000006</v>
      </c>
      <c r="X3275" t="s">
        <v>82</v>
      </c>
      <c r="Y3275" t="s">
        <v>82</v>
      </c>
      <c r="Z3275" t="s">
        <v>58</v>
      </c>
      <c r="AA3275" t="s">
        <v>84</v>
      </c>
      <c r="AC3275" t="s">
        <v>60</v>
      </c>
      <c r="AD3275" t="s">
        <v>156</v>
      </c>
      <c r="AE3275" t="s">
        <v>157</v>
      </c>
      <c r="AF3275" t="s">
        <v>63</v>
      </c>
      <c r="AG3275" t="s">
        <v>1025</v>
      </c>
      <c r="AH3275" t="s">
        <v>9276</v>
      </c>
      <c r="AI3275" t="s">
        <v>390</v>
      </c>
      <c r="AJ3275">
        <v>1</v>
      </c>
      <c r="AK3275" t="s">
        <v>5711</v>
      </c>
      <c r="AL3275">
        <v>4</v>
      </c>
      <c r="AM3275">
        <v>0</v>
      </c>
      <c r="AN3275" t="s">
        <v>60</v>
      </c>
      <c r="AT3275" s="1">
        <v>43379</v>
      </c>
      <c r="AU3275" t="s">
        <v>13880</v>
      </c>
      <c r="AW3275" t="s">
        <v>71</v>
      </c>
      <c r="AX3275" t="s">
        <v>72</v>
      </c>
    </row>
    <row r="3276" spans="1:50" hidden="1" x14ac:dyDescent="0.25">
      <c r="A3276" t="str">
        <f>INDEX('Community ID'!B:B,MATCH(M3276,'Community ID'!A:A,0))</f>
        <v>Villa Hortaliza</v>
      </c>
      <c r="B3276" t="str">
        <f>INDEX('Community ID'!$K:$K,MATCH('Environmental Data'!$N3276,'Community ID'!J:J,0))</f>
        <v>Tireo</v>
      </c>
      <c r="D3276" t="s">
        <v>9341</v>
      </c>
      <c r="F3276" t="s">
        <v>9342</v>
      </c>
      <c r="G3276" t="s">
        <v>151</v>
      </c>
      <c r="H3276" s="1">
        <v>34480</v>
      </c>
      <c r="I3276">
        <v>27</v>
      </c>
      <c r="J3276">
        <v>8492762373</v>
      </c>
      <c r="K3276" t="s">
        <v>132</v>
      </c>
      <c r="L3276" t="s">
        <v>9343</v>
      </c>
      <c r="M3276" t="s">
        <v>8573</v>
      </c>
      <c r="N3276" t="s">
        <v>2383</v>
      </c>
      <c r="O3276" t="s">
        <v>147</v>
      </c>
      <c r="S3276">
        <v>40224861357</v>
      </c>
      <c r="T3276" t="s">
        <v>1355</v>
      </c>
      <c r="U3276" t="s">
        <v>56</v>
      </c>
      <c r="V3276">
        <v>18.949007000000002</v>
      </c>
      <c r="W3276">
        <v>-70.686261400000006</v>
      </c>
      <c r="X3276" t="s">
        <v>82</v>
      </c>
      <c r="Y3276" s="3">
        <v>44326</v>
      </c>
      <c r="Z3276" t="s">
        <v>58</v>
      </c>
      <c r="AA3276" t="s">
        <v>84</v>
      </c>
      <c r="AC3276" t="s">
        <v>60</v>
      </c>
      <c r="AD3276" t="s">
        <v>156</v>
      </c>
      <c r="AE3276" t="s">
        <v>157</v>
      </c>
      <c r="AF3276" t="s">
        <v>63</v>
      </c>
      <c r="AG3276" t="s">
        <v>9345</v>
      </c>
      <c r="AH3276" t="s">
        <v>9346</v>
      </c>
      <c r="AI3276" t="s">
        <v>7413</v>
      </c>
      <c r="AJ3276">
        <v>1</v>
      </c>
      <c r="AK3276" t="s">
        <v>5711</v>
      </c>
      <c r="AL3276">
        <v>4</v>
      </c>
      <c r="AM3276">
        <v>0</v>
      </c>
      <c r="AN3276" t="s">
        <v>61</v>
      </c>
      <c r="AT3276" s="1">
        <v>43379</v>
      </c>
      <c r="AU3276" t="s">
        <v>13881</v>
      </c>
      <c r="AW3276" t="s">
        <v>71</v>
      </c>
      <c r="AX3276" t="s">
        <v>72</v>
      </c>
    </row>
    <row r="3277" spans="1:50" hidden="1" x14ac:dyDescent="0.25">
      <c r="A3277" t="str">
        <f>INDEX('Community ID'!B:B,MATCH(M3277,'Community ID'!A:A,0))</f>
        <v>Villa Hortaliza</v>
      </c>
      <c r="B3277" t="str">
        <f>INDEX('Community ID'!$K:$K,MATCH('Environmental Data'!$N3277,'Community ID'!J:J,0))</f>
        <v>Tireo</v>
      </c>
      <c r="D3277" t="s">
        <v>9347</v>
      </c>
      <c r="G3277" t="s">
        <v>173</v>
      </c>
      <c r="K3277" t="s">
        <v>76</v>
      </c>
      <c r="L3277" t="s">
        <v>127</v>
      </c>
      <c r="M3277" t="s">
        <v>8573</v>
      </c>
      <c r="N3277" t="s">
        <v>2383</v>
      </c>
      <c r="O3277" t="s">
        <v>147</v>
      </c>
      <c r="Q3277" t="s">
        <v>99</v>
      </c>
      <c r="R3277" t="s">
        <v>134</v>
      </c>
      <c r="S3277">
        <v>5300196002</v>
      </c>
      <c r="T3277" t="s">
        <v>1355</v>
      </c>
      <c r="U3277" t="s">
        <v>56</v>
      </c>
      <c r="V3277">
        <v>18.9429512</v>
      </c>
      <c r="W3277">
        <v>-70.678354400000003</v>
      </c>
      <c r="X3277" t="s">
        <v>82</v>
      </c>
      <c r="Y3277" t="s">
        <v>82</v>
      </c>
      <c r="Z3277" t="s">
        <v>58</v>
      </c>
      <c r="AA3277" t="s">
        <v>155</v>
      </c>
      <c r="AC3277" t="s">
        <v>60</v>
      </c>
      <c r="AD3277" t="s">
        <v>156</v>
      </c>
      <c r="AE3277" t="s">
        <v>157</v>
      </c>
      <c r="AF3277" t="s">
        <v>63</v>
      </c>
      <c r="AG3277" t="s">
        <v>8574</v>
      </c>
      <c r="AH3277" t="s">
        <v>9276</v>
      </c>
      <c r="AI3277" t="s">
        <v>9022</v>
      </c>
      <c r="AJ3277">
        <v>1</v>
      </c>
      <c r="AK3277" t="s">
        <v>5711</v>
      </c>
      <c r="AL3277">
        <v>2</v>
      </c>
      <c r="AM3277">
        <v>0</v>
      </c>
      <c r="AN3277" t="s">
        <v>60</v>
      </c>
      <c r="AT3277" s="1">
        <v>43379</v>
      </c>
      <c r="AU3277" t="s">
        <v>13882</v>
      </c>
      <c r="AW3277" t="s">
        <v>71</v>
      </c>
      <c r="AX3277" t="s">
        <v>72</v>
      </c>
    </row>
    <row r="3278" spans="1:50" hidden="1" x14ac:dyDescent="0.25">
      <c r="A3278" t="str">
        <f>INDEX('Community ID'!B:B,MATCH(M3278,'Community ID'!A:A,0))</f>
        <v>Villa Hortaliza</v>
      </c>
      <c r="B3278" t="str">
        <f>INDEX('Community ID'!$K:$K,MATCH('Environmental Data'!$N3278,'Community ID'!J:J,0))</f>
        <v>Tireo</v>
      </c>
      <c r="D3278" t="s">
        <v>9348</v>
      </c>
      <c r="G3278" t="s">
        <v>151</v>
      </c>
      <c r="H3278" s="1">
        <v>35997</v>
      </c>
      <c r="I3278">
        <v>23</v>
      </c>
      <c r="J3278">
        <v>8297535469</v>
      </c>
      <c r="K3278" t="s">
        <v>117</v>
      </c>
      <c r="L3278" t="s">
        <v>118</v>
      </c>
      <c r="M3278" t="s">
        <v>8573</v>
      </c>
      <c r="N3278" t="s">
        <v>2383</v>
      </c>
      <c r="O3278" t="s">
        <v>147</v>
      </c>
      <c r="Q3278" t="s">
        <v>107</v>
      </c>
      <c r="S3278">
        <v>40237971169</v>
      </c>
      <c r="T3278" t="s">
        <v>1355</v>
      </c>
      <c r="U3278" t="s">
        <v>56</v>
      </c>
      <c r="V3278">
        <v>18.942867199999998</v>
      </c>
      <c r="W3278">
        <v>-70.678629200000003</v>
      </c>
      <c r="X3278" t="s">
        <v>82</v>
      </c>
      <c r="Y3278" t="s">
        <v>82</v>
      </c>
      <c r="Z3278" t="s">
        <v>58</v>
      </c>
      <c r="AA3278" t="s">
        <v>155</v>
      </c>
      <c r="AC3278" t="s">
        <v>60</v>
      </c>
      <c r="AD3278" t="s">
        <v>156</v>
      </c>
      <c r="AE3278" t="s">
        <v>157</v>
      </c>
      <c r="AF3278" t="s">
        <v>63</v>
      </c>
      <c r="AG3278" t="s">
        <v>5677</v>
      </c>
      <c r="AH3278" t="s">
        <v>5504</v>
      </c>
      <c r="AI3278" t="s">
        <v>9349</v>
      </c>
      <c r="AJ3278">
        <v>1</v>
      </c>
      <c r="AK3278" t="s">
        <v>5711</v>
      </c>
      <c r="AL3278">
        <v>7</v>
      </c>
      <c r="AM3278">
        <v>1</v>
      </c>
      <c r="AN3278" t="s">
        <v>61</v>
      </c>
      <c r="AT3278" s="1">
        <v>43379</v>
      </c>
      <c r="AU3278" t="s">
        <v>13883</v>
      </c>
      <c r="AW3278" t="s">
        <v>71</v>
      </c>
      <c r="AX3278" t="s">
        <v>72</v>
      </c>
    </row>
    <row r="3279" spans="1:50" hidden="1" x14ac:dyDescent="0.25">
      <c r="A3279" t="str">
        <f>INDEX('Community ID'!B:B,MATCH(M3279,'Community ID'!A:A,0))</f>
        <v>Villa Hortaliza</v>
      </c>
      <c r="B3279" t="str">
        <f>INDEX('Community ID'!$K:$K,MATCH('Environmental Data'!$N3279,'Community ID'!J:J,0))</f>
        <v>Tireo</v>
      </c>
      <c r="D3279" t="s">
        <v>9350</v>
      </c>
      <c r="G3279" t="s">
        <v>151</v>
      </c>
      <c r="H3279" s="1">
        <v>20957</v>
      </c>
      <c r="I3279">
        <v>64</v>
      </c>
      <c r="J3279">
        <v>8297706141</v>
      </c>
      <c r="K3279" t="s">
        <v>132</v>
      </c>
      <c r="L3279" t="s">
        <v>9351</v>
      </c>
      <c r="M3279" t="s">
        <v>8573</v>
      </c>
      <c r="N3279" t="s">
        <v>2383</v>
      </c>
      <c r="O3279" t="s">
        <v>147</v>
      </c>
      <c r="S3279">
        <v>5300194229</v>
      </c>
      <c r="T3279" t="s">
        <v>1355</v>
      </c>
      <c r="U3279" t="s">
        <v>56</v>
      </c>
      <c r="V3279">
        <v>18.942861799999999</v>
      </c>
      <c r="W3279">
        <v>-70.678623000000002</v>
      </c>
      <c r="X3279" t="s">
        <v>82</v>
      </c>
      <c r="Y3279" t="s">
        <v>82</v>
      </c>
      <c r="Z3279" t="s">
        <v>58</v>
      </c>
      <c r="AA3279" t="s">
        <v>155</v>
      </c>
      <c r="AC3279" t="s">
        <v>60</v>
      </c>
      <c r="AD3279" t="s">
        <v>156</v>
      </c>
      <c r="AE3279" t="s">
        <v>157</v>
      </c>
      <c r="AF3279" t="s">
        <v>63</v>
      </c>
      <c r="AG3279" t="s">
        <v>9352</v>
      </c>
      <c r="AH3279" t="s">
        <v>9353</v>
      </c>
      <c r="AI3279" t="s">
        <v>9354</v>
      </c>
      <c r="AJ3279">
        <v>1</v>
      </c>
      <c r="AK3279" t="s">
        <v>5711</v>
      </c>
      <c r="AL3279">
        <v>7</v>
      </c>
      <c r="AM3279">
        <v>1</v>
      </c>
      <c r="AN3279" t="s">
        <v>60</v>
      </c>
      <c r="AT3279" s="1">
        <v>43379</v>
      </c>
      <c r="AU3279" t="s">
        <v>13884</v>
      </c>
      <c r="AW3279" t="s">
        <v>71</v>
      </c>
      <c r="AX3279" t="s">
        <v>72</v>
      </c>
    </row>
    <row r="3280" spans="1:50" hidden="1" x14ac:dyDescent="0.25">
      <c r="A3280" t="str">
        <f>INDEX('Community ID'!B:B,MATCH(M3280,'Community ID'!A:A,0))</f>
        <v>Villa Hortaliza</v>
      </c>
      <c r="B3280" t="str">
        <f>INDEX('Community ID'!$K:$K,MATCH('Environmental Data'!$N3280,'Community ID'!J:J,0))</f>
        <v>Tireo</v>
      </c>
      <c r="D3280" t="s">
        <v>9355</v>
      </c>
      <c r="F3280" t="s">
        <v>9356</v>
      </c>
      <c r="G3280" t="s">
        <v>173</v>
      </c>
      <c r="H3280" s="1">
        <v>30680</v>
      </c>
      <c r="I3280">
        <v>38</v>
      </c>
      <c r="J3280">
        <v>8099013999</v>
      </c>
      <c r="K3280" t="s">
        <v>49</v>
      </c>
      <c r="L3280" t="s">
        <v>9357</v>
      </c>
      <c r="M3280" t="s">
        <v>8573</v>
      </c>
      <c r="N3280" t="s">
        <v>2383</v>
      </c>
      <c r="O3280" t="s">
        <v>147</v>
      </c>
      <c r="P3280">
        <v>56301205</v>
      </c>
      <c r="Q3280" t="s">
        <v>99</v>
      </c>
      <c r="R3280" t="s">
        <v>134</v>
      </c>
      <c r="S3280">
        <v>5300374898</v>
      </c>
      <c r="T3280" t="s">
        <v>1355</v>
      </c>
      <c r="U3280" t="s">
        <v>56</v>
      </c>
      <c r="V3280">
        <v>18.942731599999998</v>
      </c>
      <c r="W3280">
        <v>-70.678393600000007</v>
      </c>
      <c r="X3280" t="s">
        <v>82</v>
      </c>
      <c r="Y3280" s="3">
        <v>44326</v>
      </c>
      <c r="Z3280" t="s">
        <v>58</v>
      </c>
      <c r="AA3280" t="s">
        <v>155</v>
      </c>
      <c r="AC3280" t="s">
        <v>60</v>
      </c>
      <c r="AD3280" t="s">
        <v>156</v>
      </c>
      <c r="AE3280" t="s">
        <v>157</v>
      </c>
      <c r="AF3280" t="s">
        <v>111</v>
      </c>
      <c r="AG3280" t="s">
        <v>5677</v>
      </c>
      <c r="AH3280" t="s">
        <v>9358</v>
      </c>
      <c r="AI3280" t="s">
        <v>390</v>
      </c>
      <c r="AJ3280">
        <v>1</v>
      </c>
      <c r="AK3280" t="s">
        <v>1546</v>
      </c>
      <c r="AL3280">
        <v>6</v>
      </c>
      <c r="AM3280">
        <v>0</v>
      </c>
      <c r="AN3280" t="s">
        <v>61</v>
      </c>
      <c r="AT3280" s="1">
        <v>43379</v>
      </c>
      <c r="AU3280" t="s">
        <v>13885</v>
      </c>
      <c r="AW3280" t="s">
        <v>71</v>
      </c>
      <c r="AX3280" t="s">
        <v>72</v>
      </c>
    </row>
    <row r="3281" spans="1:50" hidden="1" x14ac:dyDescent="0.25">
      <c r="A3281" t="str">
        <f>INDEX('Community ID'!B:B,MATCH(M3281,'Community ID'!A:A,0))</f>
        <v>Villa Hortaliza</v>
      </c>
      <c r="B3281" t="str">
        <f>INDEX('Community ID'!$K:$K,MATCH('Environmental Data'!$N3281,'Community ID'!J:J,0))</f>
        <v>Tireo</v>
      </c>
      <c r="D3281" t="s">
        <v>9359</v>
      </c>
      <c r="F3281" t="s">
        <v>268</v>
      </c>
      <c r="G3281" t="s">
        <v>173</v>
      </c>
      <c r="H3281" s="1">
        <v>31509</v>
      </c>
      <c r="I3281">
        <v>35</v>
      </c>
      <c r="J3281">
        <v>8092125117</v>
      </c>
      <c r="K3281" t="s">
        <v>49</v>
      </c>
      <c r="L3281" t="s">
        <v>127</v>
      </c>
      <c r="M3281" t="s">
        <v>8573</v>
      </c>
      <c r="N3281" t="s">
        <v>2383</v>
      </c>
      <c r="O3281" t="s">
        <v>147</v>
      </c>
      <c r="Q3281" t="s">
        <v>99</v>
      </c>
      <c r="R3281" t="s">
        <v>134</v>
      </c>
      <c r="T3281" t="s">
        <v>1355</v>
      </c>
      <c r="U3281" t="s">
        <v>56</v>
      </c>
      <c r="V3281">
        <v>18.9427977</v>
      </c>
      <c r="W3281">
        <v>-70.678317500000006</v>
      </c>
      <c r="X3281" s="3">
        <v>44198</v>
      </c>
      <c r="Y3281" s="3">
        <v>44198</v>
      </c>
      <c r="Z3281" t="s">
        <v>58</v>
      </c>
      <c r="AA3281" t="s">
        <v>155</v>
      </c>
      <c r="AC3281" t="s">
        <v>60</v>
      </c>
      <c r="AD3281" t="s">
        <v>156</v>
      </c>
      <c r="AE3281" t="s">
        <v>157</v>
      </c>
      <c r="AF3281" t="s">
        <v>111</v>
      </c>
      <c r="AG3281" t="s">
        <v>954</v>
      </c>
      <c r="AH3281" t="s">
        <v>9276</v>
      </c>
      <c r="AI3281" t="s">
        <v>9360</v>
      </c>
      <c r="AJ3281">
        <v>1</v>
      </c>
      <c r="AK3281" t="s">
        <v>5711</v>
      </c>
      <c r="AL3281">
        <v>2</v>
      </c>
      <c r="AM3281">
        <v>1</v>
      </c>
      <c r="AN3281" t="s">
        <v>61</v>
      </c>
      <c r="AT3281" s="1">
        <v>43379</v>
      </c>
      <c r="AU3281" t="s">
        <v>13886</v>
      </c>
      <c r="AW3281" t="s">
        <v>71</v>
      </c>
      <c r="AX3281" t="s">
        <v>72</v>
      </c>
    </row>
    <row r="3282" spans="1:50" hidden="1" x14ac:dyDescent="0.25">
      <c r="A3282" t="str">
        <f>INDEX('Community ID'!B:B,MATCH(M3282,'Community ID'!A:A,0))</f>
        <v>Villa Hortaliza</v>
      </c>
      <c r="B3282" t="str">
        <f>INDEX('Community ID'!$K:$K,MATCH('Environmental Data'!$N3282,'Community ID'!J:J,0))</f>
        <v>Tireo</v>
      </c>
      <c r="D3282" t="s">
        <v>9361</v>
      </c>
      <c r="F3282" t="s">
        <v>1453</v>
      </c>
      <c r="G3282" t="s">
        <v>173</v>
      </c>
      <c r="H3282" s="1">
        <v>26861</v>
      </c>
      <c r="I3282">
        <v>48</v>
      </c>
      <c r="K3282" t="s">
        <v>76</v>
      </c>
      <c r="L3282" t="s">
        <v>127</v>
      </c>
      <c r="M3282" t="s">
        <v>8573</v>
      </c>
      <c r="N3282" t="s">
        <v>2382</v>
      </c>
      <c r="O3282" t="s">
        <v>147</v>
      </c>
      <c r="Q3282" t="s">
        <v>99</v>
      </c>
      <c r="R3282" t="s">
        <v>134</v>
      </c>
      <c r="S3282">
        <v>5300278677</v>
      </c>
      <c r="T3282" t="s">
        <v>1355</v>
      </c>
      <c r="U3282" t="s">
        <v>56</v>
      </c>
      <c r="V3282">
        <v>18.9427959</v>
      </c>
      <c r="W3282">
        <v>-70.678320999999997</v>
      </c>
      <c r="X3282" t="s">
        <v>82</v>
      </c>
      <c r="Y3282" t="s">
        <v>82</v>
      </c>
      <c r="Z3282" t="s">
        <v>58</v>
      </c>
      <c r="AA3282" t="s">
        <v>155</v>
      </c>
      <c r="AC3282" t="s">
        <v>60</v>
      </c>
      <c r="AD3282" t="s">
        <v>156</v>
      </c>
      <c r="AE3282" t="s">
        <v>157</v>
      </c>
      <c r="AF3282" t="s">
        <v>111</v>
      </c>
      <c r="AG3282" t="s">
        <v>8574</v>
      </c>
      <c r="AH3282" t="s">
        <v>5677</v>
      </c>
      <c r="AI3282" t="s">
        <v>5857</v>
      </c>
      <c r="AJ3282">
        <v>1</v>
      </c>
      <c r="AK3282" t="s">
        <v>5711</v>
      </c>
      <c r="AL3282">
        <v>5</v>
      </c>
      <c r="AM3282">
        <v>0</v>
      </c>
      <c r="AN3282" t="s">
        <v>60</v>
      </c>
      <c r="AT3282" s="1">
        <v>43379</v>
      </c>
      <c r="AU3282" t="s">
        <v>13887</v>
      </c>
      <c r="AW3282" t="s">
        <v>71</v>
      </c>
      <c r="AX3282" t="s">
        <v>72</v>
      </c>
    </row>
    <row r="3283" spans="1:50" hidden="1" x14ac:dyDescent="0.25">
      <c r="A3283" t="str">
        <f>INDEX('Community ID'!B:B,MATCH(M3283,'Community ID'!A:A,0))</f>
        <v>Villa Hortaliza</v>
      </c>
      <c r="B3283" t="str">
        <f>INDEX('Community ID'!$K:$K,MATCH('Environmental Data'!$N3283,'Community ID'!J:J,0))</f>
        <v>Tireo</v>
      </c>
      <c r="D3283" t="s">
        <v>9362</v>
      </c>
      <c r="F3283" t="s">
        <v>6325</v>
      </c>
      <c r="G3283" t="s">
        <v>173</v>
      </c>
      <c r="H3283" s="1">
        <v>34015</v>
      </c>
      <c r="I3283">
        <v>28</v>
      </c>
      <c r="K3283" t="s">
        <v>132</v>
      </c>
      <c r="L3283" t="s">
        <v>127</v>
      </c>
      <c r="M3283" t="s">
        <v>8573</v>
      </c>
      <c r="N3283" t="s">
        <v>2383</v>
      </c>
      <c r="O3283" t="s">
        <v>98</v>
      </c>
      <c r="Q3283" t="s">
        <v>99</v>
      </c>
      <c r="R3283" t="s">
        <v>134</v>
      </c>
      <c r="S3283">
        <v>5300458154</v>
      </c>
      <c r="T3283" t="s">
        <v>1355</v>
      </c>
      <c r="U3283" t="s">
        <v>56</v>
      </c>
      <c r="V3283">
        <v>18.942427899999998</v>
      </c>
      <c r="W3283">
        <v>-70.678413899999995</v>
      </c>
      <c r="X3283" s="3">
        <v>44198</v>
      </c>
      <c r="Y3283" s="3">
        <v>44198</v>
      </c>
      <c r="Z3283" t="s">
        <v>166</v>
      </c>
      <c r="AA3283" t="s">
        <v>155</v>
      </c>
      <c r="AC3283" t="s">
        <v>60</v>
      </c>
      <c r="AD3283" t="s">
        <v>156</v>
      </c>
      <c r="AE3283" t="s">
        <v>176</v>
      </c>
      <c r="AF3283" t="s">
        <v>63</v>
      </c>
      <c r="AG3283" t="s">
        <v>8574</v>
      </c>
      <c r="AH3283" t="s">
        <v>954</v>
      </c>
      <c r="AI3283" t="s">
        <v>448</v>
      </c>
      <c r="AJ3283">
        <v>1</v>
      </c>
      <c r="AK3283" t="s">
        <v>5711</v>
      </c>
      <c r="AL3283">
        <v>4</v>
      </c>
      <c r="AM3283">
        <v>1</v>
      </c>
      <c r="AN3283" t="s">
        <v>61</v>
      </c>
      <c r="AT3283" s="1">
        <v>43379</v>
      </c>
      <c r="AU3283" t="s">
        <v>13888</v>
      </c>
      <c r="AW3283" t="s">
        <v>71</v>
      </c>
      <c r="AX3283" t="s">
        <v>72</v>
      </c>
    </row>
    <row r="3284" spans="1:50" hidden="1" x14ac:dyDescent="0.25">
      <c r="A3284" t="str">
        <f>INDEX('Community ID'!B:B,MATCH(M3284,'Community ID'!A:A,0))</f>
        <v>Villa Hortaliza</v>
      </c>
      <c r="B3284" t="str">
        <f>INDEX('Community ID'!$K:$K,MATCH('Environmental Data'!$N3284,'Community ID'!J:J,0))</f>
        <v>Tireo</v>
      </c>
      <c r="D3284" t="s">
        <v>9363</v>
      </c>
      <c r="F3284" t="s">
        <v>6388</v>
      </c>
      <c r="G3284" t="s">
        <v>173</v>
      </c>
      <c r="H3284" s="1">
        <v>27697</v>
      </c>
      <c r="I3284">
        <v>46</v>
      </c>
      <c r="J3284">
        <v>8098532199</v>
      </c>
      <c r="K3284" t="s">
        <v>132</v>
      </c>
      <c r="L3284" t="s">
        <v>9364</v>
      </c>
      <c r="M3284" t="s">
        <v>8573</v>
      </c>
      <c r="N3284" t="s">
        <v>2383</v>
      </c>
      <c r="O3284" t="s">
        <v>147</v>
      </c>
      <c r="S3284">
        <v>5300221511</v>
      </c>
      <c r="T3284" t="s">
        <v>1355</v>
      </c>
      <c r="U3284" t="s">
        <v>56</v>
      </c>
      <c r="V3284">
        <v>18.9427959</v>
      </c>
      <c r="W3284">
        <v>-70.678320999999997</v>
      </c>
      <c r="X3284" t="s">
        <v>82</v>
      </c>
      <c r="Y3284" t="s">
        <v>82</v>
      </c>
      <c r="Z3284" t="s">
        <v>58</v>
      </c>
      <c r="AA3284" t="s">
        <v>155</v>
      </c>
      <c r="AC3284" t="s">
        <v>60</v>
      </c>
      <c r="AD3284" t="s">
        <v>156</v>
      </c>
      <c r="AE3284" t="s">
        <v>157</v>
      </c>
      <c r="AF3284" t="s">
        <v>63</v>
      </c>
      <c r="AG3284" t="s">
        <v>5677</v>
      </c>
      <c r="AH3284" t="s">
        <v>9365</v>
      </c>
      <c r="AI3284" t="s">
        <v>9366</v>
      </c>
      <c r="AJ3284">
        <v>1</v>
      </c>
      <c r="AK3284" t="s">
        <v>5711</v>
      </c>
      <c r="AL3284">
        <v>5</v>
      </c>
      <c r="AM3284">
        <v>0</v>
      </c>
      <c r="AN3284" t="s">
        <v>60</v>
      </c>
      <c r="AT3284" s="1">
        <v>43379</v>
      </c>
      <c r="AU3284" t="s">
        <v>13889</v>
      </c>
      <c r="AW3284" t="s">
        <v>71</v>
      </c>
      <c r="AX3284" t="s">
        <v>72</v>
      </c>
    </row>
    <row r="3285" spans="1:50" hidden="1" x14ac:dyDescent="0.25">
      <c r="A3285" t="str">
        <f>INDEX('Community ID'!B:B,MATCH(M3285,'Community ID'!A:A,0))</f>
        <v>Villa Hortaliza</v>
      </c>
      <c r="B3285" t="str">
        <f>INDEX('Community ID'!$K:$K,MATCH('Environmental Data'!$N3285,'Community ID'!J:J,0))</f>
        <v>Tireo</v>
      </c>
      <c r="D3285" t="s">
        <v>9367</v>
      </c>
      <c r="F3285" t="s">
        <v>1474</v>
      </c>
      <c r="G3285" t="s">
        <v>173</v>
      </c>
      <c r="H3285" s="1">
        <v>29010</v>
      </c>
      <c r="I3285">
        <v>42</v>
      </c>
      <c r="J3285">
        <v>8498469184</v>
      </c>
      <c r="K3285" t="s">
        <v>201</v>
      </c>
      <c r="L3285" t="s">
        <v>9368</v>
      </c>
      <c r="M3285" t="s">
        <v>8573</v>
      </c>
      <c r="N3285" t="s">
        <v>2383</v>
      </c>
      <c r="O3285" t="s">
        <v>98</v>
      </c>
      <c r="Q3285" t="s">
        <v>99</v>
      </c>
      <c r="R3285" t="s">
        <v>134</v>
      </c>
      <c r="T3285" t="s">
        <v>1355</v>
      </c>
      <c r="U3285" t="s">
        <v>56</v>
      </c>
      <c r="V3285">
        <v>18.942715700000001</v>
      </c>
      <c r="W3285">
        <v>-70.678402300000002</v>
      </c>
      <c r="X3285" t="s">
        <v>82</v>
      </c>
      <c r="Y3285" s="3">
        <v>44259</v>
      </c>
      <c r="Z3285" t="s">
        <v>58</v>
      </c>
      <c r="AA3285" t="s">
        <v>155</v>
      </c>
      <c r="AC3285" t="s">
        <v>60</v>
      </c>
      <c r="AD3285" t="s">
        <v>156</v>
      </c>
      <c r="AE3285" t="s">
        <v>157</v>
      </c>
      <c r="AF3285" t="s">
        <v>63</v>
      </c>
      <c r="AG3285" t="s">
        <v>9369</v>
      </c>
      <c r="AH3285" t="s">
        <v>5504</v>
      </c>
      <c r="AI3285" t="s">
        <v>9370</v>
      </c>
      <c r="AJ3285">
        <v>1</v>
      </c>
      <c r="AK3285" t="s">
        <v>5711</v>
      </c>
      <c r="AL3285">
        <v>3</v>
      </c>
      <c r="AM3285">
        <v>0</v>
      </c>
      <c r="AN3285" t="s">
        <v>61</v>
      </c>
      <c r="AT3285" s="1">
        <v>43379</v>
      </c>
      <c r="AU3285" t="s">
        <v>13890</v>
      </c>
      <c r="AW3285" t="s">
        <v>71</v>
      </c>
      <c r="AX3285" t="s">
        <v>72</v>
      </c>
    </row>
    <row r="3286" spans="1:50" hidden="1" x14ac:dyDescent="0.25">
      <c r="A3286" t="str">
        <f>INDEX('Community ID'!B:B,MATCH(M3286,'Community ID'!A:A,0))</f>
        <v>Villa Hortaliza</v>
      </c>
      <c r="B3286" t="str">
        <f>INDEX('Community ID'!$K:$K,MATCH('Environmental Data'!$N3286,'Community ID'!J:J,0))</f>
        <v>Tireo</v>
      </c>
      <c r="D3286" t="s">
        <v>9371</v>
      </c>
      <c r="F3286" t="s">
        <v>9372</v>
      </c>
      <c r="G3286" t="s">
        <v>173</v>
      </c>
      <c r="H3286" s="1">
        <v>25224</v>
      </c>
      <c r="I3286">
        <v>52</v>
      </c>
      <c r="J3286">
        <v>8496427971</v>
      </c>
      <c r="K3286" t="s">
        <v>76</v>
      </c>
      <c r="L3286" t="s">
        <v>1944</v>
      </c>
      <c r="M3286" t="s">
        <v>9091</v>
      </c>
      <c r="N3286" t="s">
        <v>2383</v>
      </c>
      <c r="O3286" t="s">
        <v>98</v>
      </c>
      <c r="Q3286" t="s">
        <v>353</v>
      </c>
      <c r="R3286" t="s">
        <v>353</v>
      </c>
      <c r="S3286">
        <v>5300069829</v>
      </c>
      <c r="T3286" t="s">
        <v>1355</v>
      </c>
      <c r="U3286" t="s">
        <v>56</v>
      </c>
      <c r="V3286">
        <v>18.949007000000002</v>
      </c>
      <c r="W3286">
        <v>-70.686261400000006</v>
      </c>
      <c r="X3286" t="s">
        <v>82</v>
      </c>
      <c r="Y3286" t="s">
        <v>82</v>
      </c>
      <c r="Z3286" t="s">
        <v>58</v>
      </c>
      <c r="AA3286" t="s">
        <v>155</v>
      </c>
      <c r="AC3286" t="s">
        <v>60</v>
      </c>
      <c r="AD3286" t="s">
        <v>156</v>
      </c>
      <c r="AE3286" t="s">
        <v>157</v>
      </c>
      <c r="AF3286" t="s">
        <v>63</v>
      </c>
      <c r="AG3286" t="s">
        <v>9373</v>
      </c>
      <c r="AH3286" t="s">
        <v>5504</v>
      </c>
      <c r="AI3286" t="s">
        <v>9374</v>
      </c>
      <c r="AJ3286">
        <v>1</v>
      </c>
      <c r="AK3286" t="s">
        <v>5711</v>
      </c>
      <c r="AL3286">
        <v>4</v>
      </c>
      <c r="AM3286">
        <v>0</v>
      </c>
      <c r="AN3286" t="s">
        <v>60</v>
      </c>
      <c r="AT3286" s="1">
        <v>43379</v>
      </c>
      <c r="AU3286" t="s">
        <v>13891</v>
      </c>
      <c r="AW3286" t="s">
        <v>71</v>
      </c>
      <c r="AX3286" t="s">
        <v>72</v>
      </c>
    </row>
    <row r="3287" spans="1:50" hidden="1" x14ac:dyDescent="0.25">
      <c r="A3287" t="str">
        <f>INDEX('Community ID'!B:B,MATCH(M3287,'Community ID'!A:A,0))</f>
        <v>El Canal</v>
      </c>
      <c r="B3287" t="str">
        <f>INDEX('Community ID'!$K:$K,MATCH('Environmental Data'!$N3287,'Community ID'!J:J,0))</f>
        <v>Constanza</v>
      </c>
      <c r="D3287" t="s">
        <v>9375</v>
      </c>
      <c r="F3287" t="s">
        <v>2887</v>
      </c>
      <c r="G3287" t="s">
        <v>173</v>
      </c>
      <c r="H3287" s="1">
        <v>32267</v>
      </c>
      <c r="I3287">
        <v>33</v>
      </c>
      <c r="J3287">
        <v>8492819280</v>
      </c>
      <c r="K3287" t="s">
        <v>76</v>
      </c>
      <c r="L3287" t="s">
        <v>108</v>
      </c>
      <c r="M3287" t="s">
        <v>9376</v>
      </c>
      <c r="N3287" t="s">
        <v>79</v>
      </c>
      <c r="O3287" t="s">
        <v>147</v>
      </c>
      <c r="T3287" t="s">
        <v>7771</v>
      </c>
      <c r="U3287" t="s">
        <v>56</v>
      </c>
      <c r="V3287">
        <v>18.908721325005299</v>
      </c>
      <c r="W3287">
        <v>-70.760035459017999</v>
      </c>
      <c r="X3287" s="3">
        <v>44326</v>
      </c>
      <c r="Y3287" s="3">
        <v>44259</v>
      </c>
      <c r="Z3287" t="s">
        <v>58</v>
      </c>
      <c r="AA3287" t="s">
        <v>155</v>
      </c>
      <c r="AC3287" t="s">
        <v>60</v>
      </c>
      <c r="AD3287" t="s">
        <v>156</v>
      </c>
      <c r="AE3287" t="s">
        <v>176</v>
      </c>
      <c r="AF3287" t="s">
        <v>395</v>
      </c>
      <c r="AG3287" t="s">
        <v>621</v>
      </c>
      <c r="AI3287" t="s">
        <v>8397</v>
      </c>
      <c r="AK3287" t="s">
        <v>9377</v>
      </c>
      <c r="AL3287">
        <v>6</v>
      </c>
      <c r="AM3287">
        <v>2</v>
      </c>
      <c r="AN3287" t="s">
        <v>60</v>
      </c>
      <c r="AT3287" s="1">
        <v>43367</v>
      </c>
      <c r="AU3287" t="s">
        <v>13892</v>
      </c>
      <c r="AW3287" t="s">
        <v>71</v>
      </c>
      <c r="AX3287" t="s">
        <v>72</v>
      </c>
    </row>
    <row r="3288" spans="1:50" hidden="1" x14ac:dyDescent="0.25">
      <c r="A3288" t="str">
        <f>INDEX('Community ID'!B:B,MATCH(M3288,'Community ID'!A:A,0))</f>
        <v>El Canal</v>
      </c>
      <c r="B3288" t="str">
        <f>INDEX('Community ID'!$K:$K,MATCH('Environmental Data'!$N3288,'Community ID'!J:J,0))</f>
        <v>Constanza</v>
      </c>
      <c r="D3288" t="s">
        <v>9378</v>
      </c>
      <c r="G3288" t="s">
        <v>151</v>
      </c>
      <c r="H3288" s="1">
        <v>32810</v>
      </c>
      <c r="I3288">
        <v>32</v>
      </c>
      <c r="J3288">
        <v>8492819280</v>
      </c>
      <c r="K3288" t="s">
        <v>76</v>
      </c>
      <c r="M3288" t="s">
        <v>9376</v>
      </c>
      <c r="N3288" t="s">
        <v>79</v>
      </c>
      <c r="O3288" t="s">
        <v>147</v>
      </c>
      <c r="T3288" t="s">
        <v>7771</v>
      </c>
      <c r="U3288" t="s">
        <v>56</v>
      </c>
      <c r="V3288">
        <v>18.908721325005299</v>
      </c>
      <c r="W3288">
        <v>-70.760035459017999</v>
      </c>
      <c r="X3288" t="s">
        <v>82</v>
      </c>
      <c r="Y3288" s="3">
        <v>44259</v>
      </c>
      <c r="Z3288" t="s">
        <v>58</v>
      </c>
      <c r="AA3288" t="s">
        <v>155</v>
      </c>
      <c r="AC3288" t="s">
        <v>60</v>
      </c>
      <c r="AD3288" t="s">
        <v>156</v>
      </c>
      <c r="AE3288" t="s">
        <v>176</v>
      </c>
      <c r="AF3288" t="s">
        <v>395</v>
      </c>
      <c r="AG3288" t="s">
        <v>621</v>
      </c>
      <c r="AH3288" t="s">
        <v>621</v>
      </c>
      <c r="AI3288" t="s">
        <v>8397</v>
      </c>
      <c r="AK3288" t="s">
        <v>9377</v>
      </c>
      <c r="AL3288">
        <v>6</v>
      </c>
      <c r="AM3288">
        <v>2</v>
      </c>
      <c r="AN3288" t="s">
        <v>60</v>
      </c>
      <c r="AT3288" s="1">
        <v>43367</v>
      </c>
      <c r="AU3288" t="s">
        <v>13893</v>
      </c>
      <c r="AW3288" t="s">
        <v>71</v>
      </c>
      <c r="AX3288" t="s">
        <v>72</v>
      </c>
    </row>
    <row r="3289" spans="1:50" hidden="1" x14ac:dyDescent="0.25">
      <c r="A3289" t="str">
        <f>INDEX('Community ID'!B:B,MATCH(M3289,'Community ID'!A:A,0))</f>
        <v>El Canal</v>
      </c>
      <c r="B3289" t="str">
        <f>INDEX('Community ID'!$K:$K,MATCH('Environmental Data'!$N3289,'Community ID'!J:J,0))</f>
        <v>Constanza</v>
      </c>
      <c r="D3289" t="s">
        <v>9379</v>
      </c>
      <c r="F3289" t="s">
        <v>9380</v>
      </c>
      <c r="G3289" t="s">
        <v>151</v>
      </c>
      <c r="H3289" s="1">
        <v>27396</v>
      </c>
      <c r="I3289">
        <v>46</v>
      </c>
      <c r="K3289" t="s">
        <v>76</v>
      </c>
      <c r="L3289" t="s">
        <v>548</v>
      </c>
      <c r="M3289" t="s">
        <v>9376</v>
      </c>
      <c r="N3289" t="s">
        <v>79</v>
      </c>
      <c r="O3289" t="s">
        <v>147</v>
      </c>
      <c r="T3289" t="s">
        <v>7771</v>
      </c>
      <c r="U3289" t="s">
        <v>56</v>
      </c>
      <c r="V3289">
        <v>18.908630255627301</v>
      </c>
      <c r="W3289">
        <v>-70.759751563957593</v>
      </c>
      <c r="X3289" t="s">
        <v>82</v>
      </c>
      <c r="Y3289" t="s">
        <v>82</v>
      </c>
      <c r="Z3289" t="s">
        <v>58</v>
      </c>
      <c r="AA3289" t="s">
        <v>155</v>
      </c>
      <c r="AC3289" t="s">
        <v>60</v>
      </c>
      <c r="AD3289" t="s">
        <v>156</v>
      </c>
      <c r="AE3289" t="s">
        <v>176</v>
      </c>
      <c r="AF3289" t="s">
        <v>395</v>
      </c>
      <c r="AG3289" t="s">
        <v>621</v>
      </c>
      <c r="AH3289" t="s">
        <v>621</v>
      </c>
      <c r="AI3289" t="s">
        <v>8397</v>
      </c>
      <c r="AK3289" t="s">
        <v>9377</v>
      </c>
      <c r="AL3289">
        <v>6</v>
      </c>
      <c r="AN3289" t="s">
        <v>60</v>
      </c>
      <c r="AT3289" s="1">
        <v>43367</v>
      </c>
      <c r="AU3289" t="s">
        <v>13894</v>
      </c>
      <c r="AW3289" t="s">
        <v>71</v>
      </c>
      <c r="AX3289" t="s">
        <v>72</v>
      </c>
    </row>
    <row r="3290" spans="1:50" hidden="1" x14ac:dyDescent="0.25">
      <c r="A3290" t="str">
        <f>INDEX('Community ID'!B:B,MATCH(M3290,'Community ID'!A:A,0))</f>
        <v>El Canal</v>
      </c>
      <c r="B3290" t="str">
        <f>INDEX('Community ID'!$K:$K,MATCH('Environmental Data'!$N3290,'Community ID'!J:J,0))</f>
        <v>Constanza</v>
      </c>
      <c r="D3290" t="s">
        <v>9381</v>
      </c>
      <c r="F3290" t="s">
        <v>9382</v>
      </c>
      <c r="G3290" t="s">
        <v>173</v>
      </c>
      <c r="H3290" s="1">
        <v>32482</v>
      </c>
      <c r="I3290">
        <v>33</v>
      </c>
      <c r="J3290">
        <v>8498640816</v>
      </c>
      <c r="K3290" t="s">
        <v>76</v>
      </c>
      <c r="L3290" t="s">
        <v>5184</v>
      </c>
      <c r="M3290" t="s">
        <v>9376</v>
      </c>
      <c r="N3290" t="s">
        <v>79</v>
      </c>
      <c r="O3290" t="s">
        <v>147</v>
      </c>
      <c r="P3290">
        <v>80004697</v>
      </c>
      <c r="Q3290" t="s">
        <v>9383</v>
      </c>
      <c r="R3290" t="s">
        <v>9383</v>
      </c>
      <c r="T3290" t="s">
        <v>7771</v>
      </c>
      <c r="U3290" t="s">
        <v>56</v>
      </c>
      <c r="V3290">
        <v>18.908630255627301</v>
      </c>
      <c r="W3290">
        <v>-70.759751563957593</v>
      </c>
      <c r="X3290" t="s">
        <v>82</v>
      </c>
      <c r="Y3290" t="s">
        <v>82</v>
      </c>
      <c r="Z3290" t="s">
        <v>58</v>
      </c>
      <c r="AA3290" t="s">
        <v>84</v>
      </c>
      <c r="AC3290" t="s">
        <v>60</v>
      </c>
      <c r="AD3290" t="s">
        <v>156</v>
      </c>
      <c r="AE3290" t="s">
        <v>176</v>
      </c>
      <c r="AF3290" t="s">
        <v>395</v>
      </c>
      <c r="AG3290" t="s">
        <v>5248</v>
      </c>
      <c r="AH3290" t="s">
        <v>87</v>
      </c>
      <c r="AI3290" t="s">
        <v>8397</v>
      </c>
      <c r="AK3290" t="s">
        <v>9377</v>
      </c>
      <c r="AL3290">
        <v>6</v>
      </c>
      <c r="AN3290" t="s">
        <v>60</v>
      </c>
      <c r="AT3290" s="1">
        <v>43367</v>
      </c>
      <c r="AU3290" t="s">
        <v>13895</v>
      </c>
      <c r="AW3290" t="s">
        <v>71</v>
      </c>
      <c r="AX3290" t="s">
        <v>72</v>
      </c>
    </row>
    <row r="3291" spans="1:50" hidden="1" x14ac:dyDescent="0.25">
      <c r="A3291" t="str">
        <f>INDEX('Community ID'!B:B,MATCH(M3291,'Community ID'!A:A,0))</f>
        <v>El Chorro</v>
      </c>
      <c r="B3291" t="str">
        <f>INDEX('Community ID'!$K:$K,MATCH('Environmental Data'!$N3291,'Community ID'!J:J,0))</f>
        <v>Constanza</v>
      </c>
      <c r="D3291" t="s">
        <v>9384</v>
      </c>
      <c r="G3291" t="s">
        <v>173</v>
      </c>
      <c r="H3291" s="1">
        <v>33399</v>
      </c>
      <c r="I3291">
        <v>30</v>
      </c>
      <c r="K3291" t="s">
        <v>132</v>
      </c>
      <c r="L3291" t="s">
        <v>127</v>
      </c>
      <c r="M3291" t="s">
        <v>5326</v>
      </c>
      <c r="N3291" t="s">
        <v>97</v>
      </c>
      <c r="O3291" t="s">
        <v>98</v>
      </c>
      <c r="Q3291" t="s">
        <v>438</v>
      </c>
      <c r="R3291" t="s">
        <v>438</v>
      </c>
      <c r="T3291" t="s">
        <v>7771</v>
      </c>
      <c r="U3291" t="s">
        <v>56</v>
      </c>
      <c r="V3291">
        <v>18.908603098261</v>
      </c>
      <c r="W3291">
        <v>-70.759920124030401</v>
      </c>
      <c r="X3291" t="s">
        <v>82</v>
      </c>
      <c r="Y3291" t="s">
        <v>82</v>
      </c>
      <c r="Z3291" t="s">
        <v>58</v>
      </c>
      <c r="AA3291" t="s">
        <v>155</v>
      </c>
      <c r="AC3291" t="s">
        <v>60</v>
      </c>
      <c r="AD3291" t="s">
        <v>156</v>
      </c>
      <c r="AE3291" t="s">
        <v>176</v>
      </c>
      <c r="AF3291" t="s">
        <v>395</v>
      </c>
      <c r="AG3291" t="s">
        <v>135</v>
      </c>
      <c r="AH3291" t="s">
        <v>101</v>
      </c>
      <c r="AI3291" t="s">
        <v>9385</v>
      </c>
      <c r="AJ3291">
        <v>1</v>
      </c>
      <c r="AK3291" t="s">
        <v>5343</v>
      </c>
      <c r="AL3291">
        <v>6</v>
      </c>
      <c r="AM3291">
        <v>3</v>
      </c>
      <c r="AN3291" t="s">
        <v>60</v>
      </c>
      <c r="AT3291" s="1">
        <v>43367</v>
      </c>
      <c r="AU3291" t="s">
        <v>13896</v>
      </c>
      <c r="AW3291" t="s">
        <v>71</v>
      </c>
      <c r="AX3291" t="s">
        <v>72</v>
      </c>
    </row>
    <row r="3292" spans="1:50" hidden="1" x14ac:dyDescent="0.25">
      <c r="A3292" t="str">
        <f>INDEX('Community ID'!B:B,MATCH(M3292,'Community ID'!A:A,0))</f>
        <v>El Chorro</v>
      </c>
      <c r="B3292" t="str">
        <f>INDEX('Community ID'!$K:$K,MATCH('Environmental Data'!$N3292,'Community ID'!J:J,0))</f>
        <v>Constanza</v>
      </c>
      <c r="D3292" t="s">
        <v>9384</v>
      </c>
      <c r="G3292" t="s">
        <v>173</v>
      </c>
      <c r="H3292" s="1">
        <v>33399</v>
      </c>
      <c r="I3292">
        <v>30</v>
      </c>
      <c r="K3292" t="s">
        <v>132</v>
      </c>
      <c r="L3292" t="s">
        <v>127</v>
      </c>
      <c r="M3292" t="s">
        <v>5326</v>
      </c>
      <c r="N3292" t="s">
        <v>97</v>
      </c>
      <c r="O3292" t="s">
        <v>98</v>
      </c>
      <c r="Q3292" t="s">
        <v>438</v>
      </c>
      <c r="R3292" t="s">
        <v>438</v>
      </c>
      <c r="T3292" t="s">
        <v>7771</v>
      </c>
      <c r="U3292" t="s">
        <v>56</v>
      </c>
      <c r="V3292">
        <v>18.908603098261</v>
      </c>
      <c r="W3292">
        <v>-70.759920124030401</v>
      </c>
      <c r="X3292" t="s">
        <v>82</v>
      </c>
      <c r="Y3292" t="s">
        <v>82</v>
      </c>
      <c r="Z3292" t="s">
        <v>58</v>
      </c>
      <c r="AA3292" t="s">
        <v>155</v>
      </c>
      <c r="AC3292" t="s">
        <v>60</v>
      </c>
      <c r="AD3292" t="s">
        <v>156</v>
      </c>
      <c r="AE3292" t="s">
        <v>176</v>
      </c>
      <c r="AF3292" t="s">
        <v>111</v>
      </c>
      <c r="AG3292" t="s">
        <v>135</v>
      </c>
      <c r="AH3292" t="s">
        <v>101</v>
      </c>
      <c r="AJ3292">
        <v>1</v>
      </c>
      <c r="AK3292" t="s">
        <v>5343</v>
      </c>
      <c r="AL3292">
        <v>6</v>
      </c>
      <c r="AM3292">
        <v>1</v>
      </c>
      <c r="AN3292" t="s">
        <v>60</v>
      </c>
      <c r="AT3292" s="1">
        <v>43367</v>
      </c>
      <c r="AU3292" t="s">
        <v>13897</v>
      </c>
      <c r="AW3292" t="s">
        <v>71</v>
      </c>
      <c r="AX3292" t="s">
        <v>72</v>
      </c>
    </row>
    <row r="3293" spans="1:50" hidden="1" x14ac:dyDescent="0.25">
      <c r="A3293" t="str">
        <f>INDEX('Community ID'!B:B,MATCH(M3293,'Community ID'!A:A,0))</f>
        <v>El Canal</v>
      </c>
      <c r="B3293" t="str">
        <f>INDEX('Community ID'!$K:$K,MATCH('Environmental Data'!$N3293,'Community ID'!J:J,0))</f>
        <v>Constanza</v>
      </c>
      <c r="D3293" t="s">
        <v>9386</v>
      </c>
      <c r="G3293" t="s">
        <v>173</v>
      </c>
      <c r="H3293" s="1">
        <v>29565</v>
      </c>
      <c r="I3293">
        <v>41</v>
      </c>
      <c r="J3293">
        <v>8497540862</v>
      </c>
      <c r="K3293" t="s">
        <v>76</v>
      </c>
      <c r="L3293" t="s">
        <v>108</v>
      </c>
      <c r="M3293" t="s">
        <v>9376</v>
      </c>
      <c r="N3293" t="s">
        <v>79</v>
      </c>
      <c r="O3293" t="s">
        <v>147</v>
      </c>
      <c r="Q3293" t="s">
        <v>394</v>
      </c>
      <c r="R3293" t="s">
        <v>394</v>
      </c>
      <c r="S3293">
        <v>53003307</v>
      </c>
      <c r="T3293" t="s">
        <v>7771</v>
      </c>
      <c r="U3293" t="s">
        <v>56</v>
      </c>
      <c r="V3293">
        <v>18.908379259536801</v>
      </c>
      <c r="W3293">
        <v>-70.760016180640704</v>
      </c>
      <c r="X3293" t="s">
        <v>82</v>
      </c>
      <c r="Y3293" t="s">
        <v>82</v>
      </c>
      <c r="Z3293" t="s">
        <v>58</v>
      </c>
      <c r="AA3293" t="s">
        <v>155</v>
      </c>
      <c r="AC3293" t="s">
        <v>60</v>
      </c>
      <c r="AD3293" t="s">
        <v>156</v>
      </c>
      <c r="AE3293" t="s">
        <v>176</v>
      </c>
      <c r="AF3293" t="s">
        <v>111</v>
      </c>
      <c r="AG3293" t="s">
        <v>621</v>
      </c>
      <c r="AH3293" t="s">
        <v>323</v>
      </c>
      <c r="AI3293" t="s">
        <v>8397</v>
      </c>
      <c r="AK3293" t="s">
        <v>1367</v>
      </c>
      <c r="AL3293">
        <v>2</v>
      </c>
      <c r="AN3293" t="s">
        <v>60</v>
      </c>
      <c r="AT3293" s="1">
        <v>43367</v>
      </c>
      <c r="AU3293" t="s">
        <v>13898</v>
      </c>
      <c r="AW3293" t="s">
        <v>71</v>
      </c>
      <c r="AX3293" t="s">
        <v>72</v>
      </c>
    </row>
    <row r="3294" spans="1:50" hidden="1" x14ac:dyDescent="0.25">
      <c r="A3294" t="str">
        <f>INDEX('Community ID'!B:B,MATCH(M3294,'Community ID'!A:A,0))</f>
        <v>El Canal</v>
      </c>
      <c r="B3294" t="str">
        <f>INDEX('Community ID'!$K:$K,MATCH('Environmental Data'!$N3294,'Community ID'!J:J,0))</f>
        <v>Constanza</v>
      </c>
      <c r="D3294" t="s">
        <v>9387</v>
      </c>
      <c r="F3294" t="s">
        <v>9388</v>
      </c>
      <c r="G3294" t="s">
        <v>173</v>
      </c>
      <c r="H3294" s="1">
        <v>34744</v>
      </c>
      <c r="I3294">
        <v>26</v>
      </c>
      <c r="J3294">
        <v>8297585245</v>
      </c>
      <c r="K3294" t="s">
        <v>201</v>
      </c>
      <c r="M3294" t="s">
        <v>9376</v>
      </c>
      <c r="N3294" t="s">
        <v>79</v>
      </c>
      <c r="O3294" t="s">
        <v>147</v>
      </c>
      <c r="T3294" t="s">
        <v>7771</v>
      </c>
      <c r="U3294" t="s">
        <v>56</v>
      </c>
      <c r="V3294">
        <v>18.908203910122499</v>
      </c>
      <c r="W3294">
        <v>-70.759890284455096</v>
      </c>
      <c r="X3294" t="s">
        <v>82</v>
      </c>
      <c r="Y3294" t="s">
        <v>82</v>
      </c>
      <c r="Z3294" t="s">
        <v>58</v>
      </c>
      <c r="AA3294" t="s">
        <v>155</v>
      </c>
      <c r="AC3294" t="s">
        <v>60</v>
      </c>
      <c r="AD3294" t="s">
        <v>156</v>
      </c>
      <c r="AE3294" t="s">
        <v>176</v>
      </c>
      <c r="AF3294" t="s">
        <v>395</v>
      </c>
      <c r="AG3294" t="s">
        <v>5248</v>
      </c>
      <c r="AH3294" t="s">
        <v>1176</v>
      </c>
      <c r="AI3294" t="s">
        <v>8397</v>
      </c>
      <c r="AK3294" t="s">
        <v>1367</v>
      </c>
      <c r="AL3294">
        <v>6</v>
      </c>
      <c r="AM3294">
        <v>3</v>
      </c>
      <c r="AN3294" t="s">
        <v>61</v>
      </c>
      <c r="AT3294" s="1">
        <v>43367</v>
      </c>
      <c r="AU3294" t="s">
        <v>13899</v>
      </c>
      <c r="AW3294" t="s">
        <v>71</v>
      </c>
      <c r="AX3294" t="s">
        <v>72</v>
      </c>
    </row>
    <row r="3295" spans="1:50" hidden="1" x14ac:dyDescent="0.25">
      <c r="A3295" t="str">
        <f>INDEX('Community ID'!B:B,MATCH(M3295,'Community ID'!A:A,0))</f>
        <v>El Chorro</v>
      </c>
      <c r="B3295" t="str">
        <f>INDEX('Community ID'!$K:$K,MATCH('Environmental Data'!$N3295,'Community ID'!J:J,0))</f>
        <v>Constanza</v>
      </c>
      <c r="D3295" t="s">
        <v>9389</v>
      </c>
      <c r="F3295" t="s">
        <v>6446</v>
      </c>
      <c r="G3295" t="s">
        <v>173</v>
      </c>
      <c r="H3295" s="1">
        <v>43101</v>
      </c>
      <c r="I3295">
        <v>3</v>
      </c>
      <c r="K3295" t="s">
        <v>76</v>
      </c>
      <c r="L3295" t="s">
        <v>247</v>
      </c>
      <c r="M3295" t="s">
        <v>5326</v>
      </c>
      <c r="N3295" t="s">
        <v>97</v>
      </c>
      <c r="O3295" t="s">
        <v>98</v>
      </c>
      <c r="Q3295" t="s">
        <v>438</v>
      </c>
      <c r="R3295" t="s">
        <v>438</v>
      </c>
      <c r="T3295" t="s">
        <v>7771</v>
      </c>
      <c r="U3295" t="s">
        <v>56</v>
      </c>
      <c r="V3295">
        <v>18.907613069767901</v>
      </c>
      <c r="W3295">
        <v>-70.760126654124505</v>
      </c>
      <c r="X3295" s="3">
        <v>44326</v>
      </c>
      <c r="Y3295" s="3">
        <v>44326</v>
      </c>
      <c r="Z3295" t="s">
        <v>345</v>
      </c>
      <c r="AA3295" t="s">
        <v>84</v>
      </c>
      <c r="AC3295" t="s">
        <v>60</v>
      </c>
      <c r="AD3295" t="s">
        <v>156</v>
      </c>
      <c r="AE3295" t="s">
        <v>157</v>
      </c>
      <c r="AF3295" t="s">
        <v>111</v>
      </c>
      <c r="AG3295" t="s">
        <v>135</v>
      </c>
      <c r="AH3295" t="s">
        <v>135</v>
      </c>
      <c r="AI3295" t="s">
        <v>9390</v>
      </c>
      <c r="AJ3295">
        <v>1</v>
      </c>
      <c r="AK3295" t="s">
        <v>5343</v>
      </c>
      <c r="AL3295">
        <v>3</v>
      </c>
      <c r="AM3295">
        <v>0</v>
      </c>
      <c r="AN3295" t="s">
        <v>60</v>
      </c>
      <c r="AT3295" s="1">
        <v>43367</v>
      </c>
      <c r="AU3295" t="s">
        <v>13900</v>
      </c>
      <c r="AW3295" t="s">
        <v>71</v>
      </c>
      <c r="AX3295" t="s">
        <v>72</v>
      </c>
    </row>
    <row r="3296" spans="1:50" hidden="1" x14ac:dyDescent="0.25">
      <c r="A3296" t="str">
        <f>INDEX('Community ID'!B:B,MATCH(M3296,'Community ID'!A:A,0))</f>
        <v>El Chorro</v>
      </c>
      <c r="B3296" t="str">
        <f>INDEX('Community ID'!$K:$K,MATCH('Environmental Data'!$N3296,'Community ID'!J:J,0))</f>
        <v>Constanza</v>
      </c>
      <c r="D3296" t="s">
        <v>9391</v>
      </c>
      <c r="G3296" t="s">
        <v>173</v>
      </c>
      <c r="H3296" s="1">
        <v>43101</v>
      </c>
      <c r="I3296">
        <v>3</v>
      </c>
      <c r="K3296" t="s">
        <v>49</v>
      </c>
      <c r="L3296" t="s">
        <v>127</v>
      </c>
      <c r="M3296" t="s">
        <v>5326</v>
      </c>
      <c r="N3296" t="s">
        <v>97</v>
      </c>
      <c r="T3296" t="s">
        <v>7771</v>
      </c>
      <c r="U3296" t="s">
        <v>56</v>
      </c>
      <c r="V3296">
        <v>18.907607286254699</v>
      </c>
      <c r="W3296">
        <v>-70.760085582798993</v>
      </c>
      <c r="X3296" s="3">
        <v>44198</v>
      </c>
      <c r="Y3296" s="3">
        <v>44198</v>
      </c>
      <c r="Z3296" t="s">
        <v>904</v>
      </c>
      <c r="AA3296" t="s">
        <v>84</v>
      </c>
      <c r="AC3296" t="s">
        <v>60</v>
      </c>
      <c r="AD3296" t="s">
        <v>156</v>
      </c>
      <c r="AE3296" t="s">
        <v>157</v>
      </c>
      <c r="AF3296" t="s">
        <v>63</v>
      </c>
      <c r="AG3296" t="s">
        <v>135</v>
      </c>
      <c r="AH3296" t="s">
        <v>135</v>
      </c>
      <c r="AI3296" t="s">
        <v>5343</v>
      </c>
      <c r="AJ3296">
        <v>1</v>
      </c>
      <c r="AK3296" t="s">
        <v>5343</v>
      </c>
      <c r="AL3296">
        <v>3</v>
      </c>
      <c r="AM3296">
        <v>1</v>
      </c>
      <c r="AN3296" t="s">
        <v>61</v>
      </c>
      <c r="AT3296" s="1">
        <v>43367</v>
      </c>
      <c r="AU3296" t="s">
        <v>13901</v>
      </c>
      <c r="AW3296" t="s">
        <v>71</v>
      </c>
      <c r="AX3296" t="s">
        <v>72</v>
      </c>
    </row>
    <row r="3297" spans="1:50" hidden="1" x14ac:dyDescent="0.25">
      <c r="A3297" t="str">
        <f>INDEX('Community ID'!B:B,MATCH(M3297,'Community ID'!A:A,0))</f>
        <v>El Canal</v>
      </c>
      <c r="B3297" t="str">
        <f>INDEX('Community ID'!$K:$K,MATCH('Environmental Data'!$N3297,'Community ID'!J:J,0))</f>
        <v>Constanza</v>
      </c>
      <c r="D3297" t="s">
        <v>9392</v>
      </c>
      <c r="G3297" t="s">
        <v>173</v>
      </c>
      <c r="H3297" s="1">
        <v>35929</v>
      </c>
      <c r="I3297">
        <v>23</v>
      </c>
      <c r="K3297" t="s">
        <v>76</v>
      </c>
      <c r="M3297" t="s">
        <v>9376</v>
      </c>
      <c r="N3297" t="s">
        <v>79</v>
      </c>
      <c r="O3297" t="s">
        <v>147</v>
      </c>
      <c r="Q3297" t="s">
        <v>394</v>
      </c>
      <c r="R3297" t="s">
        <v>394</v>
      </c>
      <c r="T3297" t="s">
        <v>7771</v>
      </c>
      <c r="U3297" t="s">
        <v>56</v>
      </c>
      <c r="V3297">
        <v>18.9068636018958</v>
      </c>
      <c r="W3297">
        <v>-70.760273002153895</v>
      </c>
      <c r="X3297" s="3">
        <v>44259</v>
      </c>
      <c r="Y3297" s="3">
        <v>44198</v>
      </c>
      <c r="Z3297" t="s">
        <v>83</v>
      </c>
      <c r="AA3297" t="s">
        <v>84</v>
      </c>
      <c r="AC3297" t="s">
        <v>60</v>
      </c>
      <c r="AD3297" t="s">
        <v>156</v>
      </c>
      <c r="AE3297" t="s">
        <v>176</v>
      </c>
      <c r="AF3297" t="s">
        <v>63</v>
      </c>
      <c r="AG3297" t="s">
        <v>135</v>
      </c>
      <c r="AH3297" t="s">
        <v>135</v>
      </c>
      <c r="AI3297" t="s">
        <v>5343</v>
      </c>
      <c r="AJ3297">
        <v>1</v>
      </c>
      <c r="AK3297" t="s">
        <v>5343</v>
      </c>
      <c r="AL3297">
        <v>5</v>
      </c>
      <c r="AM3297">
        <v>2</v>
      </c>
      <c r="AN3297" t="s">
        <v>60</v>
      </c>
      <c r="AT3297" s="1">
        <v>43367</v>
      </c>
      <c r="AU3297" t="s">
        <v>13902</v>
      </c>
      <c r="AW3297" t="s">
        <v>71</v>
      </c>
      <c r="AX3297" t="s">
        <v>72</v>
      </c>
    </row>
    <row r="3298" spans="1:50" hidden="1" x14ac:dyDescent="0.25">
      <c r="A3298" t="str">
        <f>INDEX('Community ID'!B:B,MATCH(M3298,'Community ID'!A:A,0))</f>
        <v>Barrio Las Flores</v>
      </c>
      <c r="B3298" t="str">
        <f>INDEX('Community ID'!$K:$K,MATCH('Environmental Data'!$N3298,'Community ID'!J:J,0))</f>
        <v>Constanza</v>
      </c>
      <c r="D3298" t="s">
        <v>9393</v>
      </c>
      <c r="F3298" t="s">
        <v>126</v>
      </c>
      <c r="G3298" t="s">
        <v>173</v>
      </c>
      <c r="H3298" s="1">
        <v>27112</v>
      </c>
      <c r="I3298">
        <v>47</v>
      </c>
      <c r="J3298">
        <v>8293795017</v>
      </c>
      <c r="K3298" t="s">
        <v>49</v>
      </c>
      <c r="L3298" t="s">
        <v>127</v>
      </c>
      <c r="M3298" t="s">
        <v>8499</v>
      </c>
      <c r="N3298" t="s">
        <v>97</v>
      </c>
      <c r="O3298" t="s">
        <v>98</v>
      </c>
      <c r="Q3298" t="s">
        <v>134</v>
      </c>
      <c r="T3298" t="s">
        <v>6658</v>
      </c>
      <c r="U3298" t="s">
        <v>56</v>
      </c>
      <c r="V3298">
        <v>18.913126999999999</v>
      </c>
      <c r="W3298">
        <v>-70.745980700000004</v>
      </c>
      <c r="X3298" t="s">
        <v>82</v>
      </c>
      <c r="Y3298" t="s">
        <v>82</v>
      </c>
      <c r="Z3298" t="s">
        <v>83</v>
      </c>
      <c r="AA3298" t="s">
        <v>155</v>
      </c>
      <c r="AC3298" t="s">
        <v>60</v>
      </c>
      <c r="AD3298" t="s">
        <v>156</v>
      </c>
      <c r="AE3298" t="s">
        <v>176</v>
      </c>
      <c r="AF3298" t="s">
        <v>63</v>
      </c>
      <c r="AG3298" t="s">
        <v>135</v>
      </c>
      <c r="AH3298" t="s">
        <v>135</v>
      </c>
      <c r="AI3298" t="s">
        <v>8384</v>
      </c>
      <c r="AJ3298">
        <v>2</v>
      </c>
      <c r="AK3298" t="s">
        <v>326</v>
      </c>
      <c r="AT3298" s="1">
        <v>43362</v>
      </c>
      <c r="AU3298" t="s">
        <v>13903</v>
      </c>
      <c r="AW3298" t="s">
        <v>71</v>
      </c>
      <c r="AX3298" t="s">
        <v>72</v>
      </c>
    </row>
    <row r="3299" spans="1:50" hidden="1" x14ac:dyDescent="0.25">
      <c r="A3299" t="str">
        <f>INDEX('Community ID'!B:B,MATCH(M3299,'Community ID'!A:A,0))</f>
        <v>Barrio Las Flores</v>
      </c>
      <c r="B3299" t="str">
        <f>INDEX('Community ID'!$K:$K,MATCH('Environmental Data'!$N3299,'Community ID'!J:J,0))</f>
        <v>Constanza</v>
      </c>
      <c r="D3299" t="s">
        <v>9394</v>
      </c>
      <c r="F3299" t="s">
        <v>5156</v>
      </c>
      <c r="G3299" t="s">
        <v>173</v>
      </c>
      <c r="H3299" s="1">
        <v>29887</v>
      </c>
      <c r="I3299">
        <v>40</v>
      </c>
      <c r="J3299">
        <v>8298019989</v>
      </c>
      <c r="K3299" t="s">
        <v>201</v>
      </c>
      <c r="L3299" t="s">
        <v>1209</v>
      </c>
      <c r="M3299" t="s">
        <v>3020</v>
      </c>
      <c r="N3299" t="s">
        <v>97</v>
      </c>
      <c r="O3299" t="s">
        <v>53</v>
      </c>
      <c r="Q3299" t="s">
        <v>134</v>
      </c>
      <c r="S3299">
        <v>530031287</v>
      </c>
      <c r="T3299" t="s">
        <v>6658</v>
      </c>
      <c r="U3299" t="s">
        <v>56</v>
      </c>
      <c r="V3299">
        <v>18.914993899999999</v>
      </c>
      <c r="W3299">
        <v>-70.745501599999997</v>
      </c>
      <c r="X3299" t="s">
        <v>82</v>
      </c>
      <c r="Y3299" t="s">
        <v>82</v>
      </c>
      <c r="Z3299" t="s">
        <v>83</v>
      </c>
      <c r="AA3299" t="s">
        <v>155</v>
      </c>
      <c r="AC3299" t="s">
        <v>60</v>
      </c>
      <c r="AD3299" t="s">
        <v>156</v>
      </c>
      <c r="AE3299" t="s">
        <v>157</v>
      </c>
      <c r="AF3299" t="s">
        <v>63</v>
      </c>
      <c r="AG3299" t="s">
        <v>954</v>
      </c>
      <c r="AH3299" t="s">
        <v>9098</v>
      </c>
      <c r="AI3299" t="s">
        <v>8384</v>
      </c>
      <c r="AJ3299">
        <v>2</v>
      </c>
      <c r="AK3299" t="s">
        <v>66</v>
      </c>
      <c r="AT3299" s="1">
        <v>43362</v>
      </c>
      <c r="AU3299" t="s">
        <v>13904</v>
      </c>
      <c r="AW3299" t="s">
        <v>71</v>
      </c>
      <c r="AX3299" t="s">
        <v>72</v>
      </c>
    </row>
    <row r="3300" spans="1:50" hidden="1" x14ac:dyDescent="0.25">
      <c r="A3300" t="str">
        <f>INDEX('Community ID'!B:B,MATCH(M3300,'Community ID'!A:A,0))</f>
        <v>Santiago Apostol</v>
      </c>
      <c r="B3300" t="str">
        <f>INDEX('Community ID'!$K:$K,MATCH('Environmental Data'!$N3300,'Community ID'!J:J,0))</f>
        <v>Constanza</v>
      </c>
      <c r="D3300" t="s">
        <v>9395</v>
      </c>
      <c r="H3300" s="1">
        <v>25031</v>
      </c>
      <c r="I3300">
        <v>53</v>
      </c>
      <c r="K3300" t="s">
        <v>49</v>
      </c>
      <c r="M3300" t="s">
        <v>9397</v>
      </c>
      <c r="N3300" t="s">
        <v>97</v>
      </c>
      <c r="O3300" t="s">
        <v>147</v>
      </c>
      <c r="T3300" t="s">
        <v>7780</v>
      </c>
      <c r="U3300" t="s">
        <v>56</v>
      </c>
      <c r="V3300">
        <v>18.910518199999999</v>
      </c>
      <c r="W3300">
        <v>-70.747658200000004</v>
      </c>
      <c r="X3300" t="s">
        <v>82</v>
      </c>
      <c r="Y3300" t="s">
        <v>82</v>
      </c>
      <c r="Z3300" t="s">
        <v>110</v>
      </c>
      <c r="AA3300" t="s">
        <v>155</v>
      </c>
      <c r="AC3300" t="s">
        <v>60</v>
      </c>
      <c r="AD3300" t="s">
        <v>156</v>
      </c>
      <c r="AE3300" t="s">
        <v>176</v>
      </c>
      <c r="AF3300" t="s">
        <v>63</v>
      </c>
      <c r="AG3300" t="s">
        <v>9398</v>
      </c>
      <c r="AI3300" t="s">
        <v>7921</v>
      </c>
      <c r="AJ3300">
        <v>2</v>
      </c>
      <c r="AK3300" t="s">
        <v>7871</v>
      </c>
      <c r="AL3300">
        <v>5</v>
      </c>
      <c r="AM3300">
        <v>2</v>
      </c>
      <c r="AN3300" t="s">
        <v>61</v>
      </c>
      <c r="AT3300" s="1">
        <v>43362</v>
      </c>
      <c r="AU3300" t="s">
        <v>13905</v>
      </c>
      <c r="AW3300" t="s">
        <v>71</v>
      </c>
      <c r="AX3300" t="s">
        <v>72</v>
      </c>
    </row>
    <row r="3301" spans="1:50" hidden="1" x14ac:dyDescent="0.25">
      <c r="A3301" t="str">
        <f>INDEX('Community ID'!B:B,MATCH(M3301,'Community ID'!A:A,0))</f>
        <v>Santiago Apostol</v>
      </c>
      <c r="B3301" t="str">
        <f>INDEX('Community ID'!$K:$K,MATCH('Environmental Data'!$N3301,'Community ID'!J:J,0))</f>
        <v>Constanza</v>
      </c>
      <c r="D3301" t="s">
        <v>9395</v>
      </c>
      <c r="H3301" s="1">
        <v>25031</v>
      </c>
      <c r="I3301">
        <v>53</v>
      </c>
      <c r="K3301" t="s">
        <v>49</v>
      </c>
      <c r="M3301" t="s">
        <v>9397</v>
      </c>
      <c r="N3301" t="s">
        <v>97</v>
      </c>
      <c r="O3301" t="s">
        <v>147</v>
      </c>
      <c r="T3301" t="s">
        <v>7780</v>
      </c>
      <c r="U3301" t="s">
        <v>56</v>
      </c>
      <c r="V3301">
        <v>18.910518199999999</v>
      </c>
      <c r="W3301">
        <v>-70.747658200000004</v>
      </c>
      <c r="X3301" t="s">
        <v>82</v>
      </c>
      <c r="Y3301" t="s">
        <v>82</v>
      </c>
      <c r="Z3301" t="s">
        <v>110</v>
      </c>
      <c r="AA3301" t="s">
        <v>155</v>
      </c>
      <c r="AC3301" t="s">
        <v>60</v>
      </c>
      <c r="AD3301" t="s">
        <v>156</v>
      </c>
      <c r="AE3301" t="s">
        <v>176</v>
      </c>
      <c r="AF3301" t="s">
        <v>63</v>
      </c>
      <c r="AG3301" t="s">
        <v>9399</v>
      </c>
      <c r="AI3301" t="s">
        <v>1632</v>
      </c>
      <c r="AJ3301">
        <v>2</v>
      </c>
      <c r="AK3301" t="s">
        <v>66</v>
      </c>
      <c r="AL3301">
        <v>5</v>
      </c>
      <c r="AM3301">
        <v>2</v>
      </c>
      <c r="AN3301" t="s">
        <v>60</v>
      </c>
      <c r="AT3301" s="1">
        <v>43362</v>
      </c>
      <c r="AU3301" t="s">
        <v>13906</v>
      </c>
      <c r="AW3301" t="s">
        <v>71</v>
      </c>
      <c r="AX3301" t="s">
        <v>72</v>
      </c>
    </row>
    <row r="3302" spans="1:50" hidden="1" x14ac:dyDescent="0.25">
      <c r="A3302" t="str">
        <f>INDEX('Community ID'!B:B,MATCH(M3302,'Community ID'!A:A,0))</f>
        <v>Santiago Apostol</v>
      </c>
      <c r="B3302" t="str">
        <f>INDEX('Community ID'!$K:$K,MATCH('Environmental Data'!$N3302,'Community ID'!J:J,0))</f>
        <v>Constanza</v>
      </c>
      <c r="D3302" t="s">
        <v>9400</v>
      </c>
      <c r="F3302" t="s">
        <v>9402</v>
      </c>
      <c r="G3302" t="s">
        <v>173</v>
      </c>
      <c r="H3302" s="1">
        <v>31320</v>
      </c>
      <c r="I3302">
        <v>36</v>
      </c>
      <c r="K3302" t="s">
        <v>132</v>
      </c>
      <c r="L3302" t="s">
        <v>3788</v>
      </c>
      <c r="M3302" t="s">
        <v>9403</v>
      </c>
      <c r="N3302" t="s">
        <v>97</v>
      </c>
      <c r="O3302" t="s">
        <v>53</v>
      </c>
      <c r="Q3302" t="s">
        <v>9240</v>
      </c>
      <c r="R3302" t="s">
        <v>9240</v>
      </c>
      <c r="T3302" t="s">
        <v>7795</v>
      </c>
      <c r="U3302" t="s">
        <v>56</v>
      </c>
      <c r="V3302">
        <v>18.9105791</v>
      </c>
      <c r="W3302">
        <v>-70.747596400000006</v>
      </c>
      <c r="X3302" s="3">
        <v>44198</v>
      </c>
      <c r="Y3302" s="3">
        <v>44198</v>
      </c>
      <c r="Z3302" t="s">
        <v>110</v>
      </c>
      <c r="AA3302" t="s">
        <v>155</v>
      </c>
      <c r="AC3302" t="s">
        <v>60</v>
      </c>
      <c r="AD3302" t="s">
        <v>156</v>
      </c>
      <c r="AE3302" t="s">
        <v>176</v>
      </c>
      <c r="AF3302" t="s">
        <v>63</v>
      </c>
      <c r="AG3302" t="s">
        <v>495</v>
      </c>
      <c r="AH3302" t="s">
        <v>8323</v>
      </c>
      <c r="AI3302" t="s">
        <v>7838</v>
      </c>
      <c r="AJ3302">
        <v>2</v>
      </c>
      <c r="AK3302" t="s">
        <v>6372</v>
      </c>
      <c r="AL3302">
        <v>6</v>
      </c>
      <c r="AM3302">
        <v>1</v>
      </c>
      <c r="AN3302" t="s">
        <v>61</v>
      </c>
      <c r="AT3302" s="1">
        <v>43361</v>
      </c>
      <c r="AU3302" t="s">
        <v>13907</v>
      </c>
      <c r="AW3302" t="s">
        <v>71</v>
      </c>
      <c r="AX3302" t="s">
        <v>72</v>
      </c>
    </row>
    <row r="3303" spans="1:50" hidden="1" x14ac:dyDescent="0.25">
      <c r="A3303" t="str">
        <f>INDEX('Community ID'!B:B,MATCH(M3303,'Community ID'!A:A,0))</f>
        <v>Santiago Apostol</v>
      </c>
      <c r="B3303" t="str">
        <f>INDEX('Community ID'!$K:$K,MATCH('Environmental Data'!$N3303,'Community ID'!J:J,0))</f>
        <v>Constanza</v>
      </c>
      <c r="D3303" t="s">
        <v>9404</v>
      </c>
      <c r="F3303" t="s">
        <v>9405</v>
      </c>
      <c r="G3303" t="s">
        <v>173</v>
      </c>
      <c r="H3303" s="1">
        <v>27346</v>
      </c>
      <c r="I3303">
        <v>47</v>
      </c>
      <c r="K3303" t="s">
        <v>117</v>
      </c>
      <c r="L3303" t="s">
        <v>589</v>
      </c>
      <c r="M3303" t="s">
        <v>9403</v>
      </c>
      <c r="N3303" t="s">
        <v>79</v>
      </c>
      <c r="O3303" t="s">
        <v>53</v>
      </c>
      <c r="Q3303" t="s">
        <v>9240</v>
      </c>
      <c r="R3303" t="s">
        <v>9240</v>
      </c>
      <c r="T3303" t="s">
        <v>7795</v>
      </c>
      <c r="U3303" t="s">
        <v>56</v>
      </c>
      <c r="V3303">
        <v>18.910573599999999</v>
      </c>
      <c r="W3303">
        <v>-70.747596400000006</v>
      </c>
      <c r="X3303" s="3">
        <v>44198</v>
      </c>
      <c r="Y3303" s="3">
        <v>44198</v>
      </c>
      <c r="Z3303" t="s">
        <v>110</v>
      </c>
      <c r="AA3303" t="s">
        <v>155</v>
      </c>
      <c r="AC3303" t="s">
        <v>60</v>
      </c>
      <c r="AD3303" t="s">
        <v>156</v>
      </c>
      <c r="AE3303" t="s">
        <v>176</v>
      </c>
      <c r="AF3303" t="s">
        <v>63</v>
      </c>
      <c r="AG3303" t="s">
        <v>495</v>
      </c>
      <c r="AH3303" t="s">
        <v>495</v>
      </c>
      <c r="AI3303" t="s">
        <v>9406</v>
      </c>
      <c r="AJ3303">
        <v>2</v>
      </c>
      <c r="AK3303" t="s">
        <v>7833</v>
      </c>
      <c r="AL3303">
        <v>5</v>
      </c>
      <c r="AM3303">
        <v>1</v>
      </c>
      <c r="AN3303" t="s">
        <v>61</v>
      </c>
      <c r="AT3303" s="1">
        <v>43361</v>
      </c>
      <c r="AU3303" t="s">
        <v>13908</v>
      </c>
      <c r="AW3303" t="s">
        <v>71</v>
      </c>
      <c r="AX3303" t="s">
        <v>72</v>
      </c>
    </row>
    <row r="3304" spans="1:50" hidden="1" x14ac:dyDescent="0.25">
      <c r="A3304" t="str">
        <f>INDEX('Community ID'!B:B,MATCH(M3304,'Community ID'!A:A,0))</f>
        <v>Santiago Apostol</v>
      </c>
      <c r="B3304" t="str">
        <f>INDEX('Community ID'!$K:$K,MATCH('Environmental Data'!$N3304,'Community ID'!J:J,0))</f>
        <v>Constanza</v>
      </c>
      <c r="D3304" t="s">
        <v>9407</v>
      </c>
      <c r="F3304" t="s">
        <v>9408</v>
      </c>
      <c r="G3304" t="s">
        <v>173</v>
      </c>
      <c r="H3304" s="1">
        <v>34064</v>
      </c>
      <c r="I3304">
        <v>28</v>
      </c>
      <c r="J3304">
        <v>8095593769</v>
      </c>
      <c r="K3304" t="s">
        <v>117</v>
      </c>
      <c r="L3304" t="s">
        <v>108</v>
      </c>
      <c r="M3304" t="s">
        <v>9851</v>
      </c>
      <c r="N3304" t="s">
        <v>79</v>
      </c>
      <c r="O3304" t="s">
        <v>80</v>
      </c>
      <c r="Q3304" t="s">
        <v>9409</v>
      </c>
      <c r="R3304" t="s">
        <v>9409</v>
      </c>
      <c r="T3304" t="s">
        <v>7795</v>
      </c>
      <c r="U3304" t="s">
        <v>56</v>
      </c>
      <c r="V3304">
        <v>18.910572899999998</v>
      </c>
      <c r="W3304">
        <v>-70.747583000000006</v>
      </c>
      <c r="X3304" s="3">
        <v>44198</v>
      </c>
      <c r="Y3304" s="3">
        <v>44198</v>
      </c>
      <c r="Z3304" t="s">
        <v>110</v>
      </c>
      <c r="AA3304" t="s">
        <v>155</v>
      </c>
      <c r="AC3304" t="s">
        <v>60</v>
      </c>
      <c r="AD3304" t="s">
        <v>156</v>
      </c>
      <c r="AE3304" t="s">
        <v>176</v>
      </c>
      <c r="AF3304" t="s">
        <v>63</v>
      </c>
      <c r="AG3304" t="s">
        <v>495</v>
      </c>
      <c r="AH3304" t="s">
        <v>8323</v>
      </c>
      <c r="AI3304" t="s">
        <v>6539</v>
      </c>
      <c r="AJ3304">
        <v>2</v>
      </c>
      <c r="AK3304" t="s">
        <v>6372</v>
      </c>
      <c r="AL3304">
        <v>5</v>
      </c>
      <c r="AM3304">
        <v>1</v>
      </c>
      <c r="AN3304" t="s">
        <v>61</v>
      </c>
      <c r="AT3304" s="1">
        <v>43361</v>
      </c>
      <c r="AU3304" t="s">
        <v>13909</v>
      </c>
      <c r="AW3304" t="s">
        <v>71</v>
      </c>
      <c r="AX3304" t="s">
        <v>72</v>
      </c>
    </row>
    <row r="3305" spans="1:50" hidden="1" x14ac:dyDescent="0.25">
      <c r="A3305" t="str">
        <f>INDEX('Community ID'!B:B,MATCH(M3305,'Community ID'!A:A,0))</f>
        <v>Santiago Apostol</v>
      </c>
      <c r="B3305" t="str">
        <f>INDEX('Community ID'!$K:$K,MATCH('Environmental Data'!$N3305,'Community ID'!J:J,0))</f>
        <v>Constanza</v>
      </c>
      <c r="D3305" t="s">
        <v>9410</v>
      </c>
      <c r="F3305" t="s">
        <v>9411</v>
      </c>
      <c r="G3305" t="s">
        <v>151</v>
      </c>
      <c r="H3305" s="1">
        <v>30680</v>
      </c>
      <c r="I3305">
        <v>38</v>
      </c>
      <c r="J3305">
        <v>8497353474</v>
      </c>
      <c r="K3305" t="s">
        <v>132</v>
      </c>
      <c r="L3305" t="s">
        <v>9412</v>
      </c>
      <c r="M3305" t="s">
        <v>9403</v>
      </c>
      <c r="N3305" t="s">
        <v>79</v>
      </c>
      <c r="O3305" t="s">
        <v>53</v>
      </c>
      <c r="R3305" t="s">
        <v>9409</v>
      </c>
      <c r="T3305" t="s">
        <v>7795</v>
      </c>
      <c r="U3305" t="s">
        <v>56</v>
      </c>
      <c r="V3305">
        <v>18.9105737</v>
      </c>
      <c r="W3305">
        <v>-70.747599199999996</v>
      </c>
      <c r="X3305" s="3">
        <v>44198</v>
      </c>
      <c r="Y3305" s="3">
        <v>44198</v>
      </c>
      <c r="Z3305" t="s">
        <v>110</v>
      </c>
      <c r="AA3305" t="s">
        <v>155</v>
      </c>
      <c r="AC3305" t="s">
        <v>60</v>
      </c>
      <c r="AD3305" t="s">
        <v>156</v>
      </c>
      <c r="AE3305" t="s">
        <v>176</v>
      </c>
      <c r="AF3305" t="s">
        <v>63</v>
      </c>
      <c r="AG3305" t="s">
        <v>495</v>
      </c>
      <c r="AH3305" t="s">
        <v>495</v>
      </c>
      <c r="AI3305" t="s">
        <v>6539</v>
      </c>
      <c r="AJ3305">
        <v>2</v>
      </c>
      <c r="AK3305" t="s">
        <v>6372</v>
      </c>
      <c r="AL3305">
        <v>5</v>
      </c>
      <c r="AM3305">
        <v>1</v>
      </c>
      <c r="AN3305" t="s">
        <v>61</v>
      </c>
      <c r="AT3305" s="1">
        <v>43361</v>
      </c>
      <c r="AU3305" t="s">
        <v>13910</v>
      </c>
      <c r="AW3305" t="s">
        <v>71</v>
      </c>
      <c r="AX3305" t="s">
        <v>72</v>
      </c>
    </row>
    <row r="3306" spans="1:50" hidden="1" x14ac:dyDescent="0.25">
      <c r="A3306" t="str">
        <f>INDEX('Community ID'!B:B,MATCH(M3306,'Community ID'!A:A,0))</f>
        <v>Santiago Apostol</v>
      </c>
      <c r="B3306" t="str">
        <f>INDEX('Community ID'!$K:$K,MATCH('Environmental Data'!$N3306,'Community ID'!J:J,0))</f>
        <v>Constanza</v>
      </c>
      <c r="D3306" t="s">
        <v>9413</v>
      </c>
      <c r="G3306" t="s">
        <v>151</v>
      </c>
      <c r="H3306" s="1">
        <v>28729</v>
      </c>
      <c r="I3306">
        <v>43</v>
      </c>
      <c r="J3306">
        <v>8094783134</v>
      </c>
      <c r="K3306" t="s">
        <v>117</v>
      </c>
      <c r="L3306" t="s">
        <v>3640</v>
      </c>
      <c r="M3306" t="s">
        <v>9403</v>
      </c>
      <c r="N3306" t="s">
        <v>97</v>
      </c>
      <c r="O3306" t="s">
        <v>53</v>
      </c>
      <c r="Q3306" t="s">
        <v>9409</v>
      </c>
      <c r="R3306" t="s">
        <v>9409</v>
      </c>
      <c r="T3306" t="s">
        <v>7795</v>
      </c>
      <c r="U3306" t="s">
        <v>56</v>
      </c>
      <c r="V3306">
        <v>18.910572999999999</v>
      </c>
      <c r="W3306">
        <v>-70.747600000000006</v>
      </c>
      <c r="X3306" s="3">
        <v>44198</v>
      </c>
      <c r="Y3306" s="3">
        <v>44198</v>
      </c>
      <c r="Z3306" t="s">
        <v>110</v>
      </c>
      <c r="AA3306" t="s">
        <v>155</v>
      </c>
      <c r="AC3306" t="s">
        <v>60</v>
      </c>
      <c r="AD3306" t="s">
        <v>156</v>
      </c>
      <c r="AE3306" t="s">
        <v>176</v>
      </c>
      <c r="AF3306" t="s">
        <v>63</v>
      </c>
      <c r="AG3306" t="s">
        <v>495</v>
      </c>
      <c r="AH3306" t="s">
        <v>495</v>
      </c>
      <c r="AI3306" t="s">
        <v>9414</v>
      </c>
      <c r="AJ3306">
        <v>2</v>
      </c>
      <c r="AK3306" t="s">
        <v>6372</v>
      </c>
      <c r="AL3306">
        <v>5</v>
      </c>
      <c r="AM3306">
        <v>1</v>
      </c>
      <c r="AN3306" t="s">
        <v>61</v>
      </c>
      <c r="AT3306" s="1">
        <v>43361</v>
      </c>
      <c r="AU3306" t="s">
        <v>13911</v>
      </c>
      <c r="AW3306" t="s">
        <v>71</v>
      </c>
      <c r="AX3306" t="s">
        <v>72</v>
      </c>
    </row>
    <row r="3307" spans="1:50" hidden="1" x14ac:dyDescent="0.25">
      <c r="A3307" t="str">
        <f>INDEX('Community ID'!B:B,MATCH(M3307,'Community ID'!A:A,0))</f>
        <v>Santiago Apostol</v>
      </c>
      <c r="B3307" t="str">
        <f>INDEX('Community ID'!$K:$K,MATCH('Environmental Data'!$N3307,'Community ID'!J:J,0))</f>
        <v>Constanza</v>
      </c>
      <c r="D3307" t="s">
        <v>9415</v>
      </c>
      <c r="F3307" t="s">
        <v>737</v>
      </c>
      <c r="G3307" t="s">
        <v>173</v>
      </c>
      <c r="H3307" s="1">
        <v>34170</v>
      </c>
      <c r="I3307">
        <v>28</v>
      </c>
      <c r="J3307" t="s">
        <v>9416</v>
      </c>
      <c r="K3307" t="s">
        <v>117</v>
      </c>
      <c r="L3307" t="s">
        <v>5345</v>
      </c>
      <c r="M3307" t="s">
        <v>9403</v>
      </c>
      <c r="N3307" t="s">
        <v>97</v>
      </c>
      <c r="O3307" t="s">
        <v>53</v>
      </c>
      <c r="Q3307" t="s">
        <v>9409</v>
      </c>
      <c r="R3307" t="s">
        <v>9240</v>
      </c>
      <c r="T3307" t="s">
        <v>7795</v>
      </c>
      <c r="U3307" t="s">
        <v>56</v>
      </c>
      <c r="V3307">
        <v>18.910481300000001</v>
      </c>
      <c r="W3307">
        <v>-70.747663900000006</v>
      </c>
      <c r="X3307" s="3">
        <v>44198</v>
      </c>
      <c r="Y3307" s="3">
        <v>44198</v>
      </c>
      <c r="Z3307" t="s">
        <v>110</v>
      </c>
      <c r="AA3307" t="s">
        <v>155</v>
      </c>
      <c r="AC3307" t="s">
        <v>60</v>
      </c>
      <c r="AD3307" t="s">
        <v>156</v>
      </c>
      <c r="AE3307" t="s">
        <v>176</v>
      </c>
      <c r="AF3307" t="s">
        <v>63</v>
      </c>
      <c r="AG3307" t="s">
        <v>495</v>
      </c>
      <c r="AH3307" t="s">
        <v>495</v>
      </c>
      <c r="AI3307" t="s">
        <v>9414</v>
      </c>
      <c r="AJ3307">
        <v>2</v>
      </c>
      <c r="AK3307" t="s">
        <v>7833</v>
      </c>
      <c r="AL3307">
        <v>5</v>
      </c>
      <c r="AM3307">
        <v>1</v>
      </c>
      <c r="AN3307" t="s">
        <v>61</v>
      </c>
      <c r="AT3307" s="1">
        <v>43361</v>
      </c>
      <c r="AU3307" t="s">
        <v>13912</v>
      </c>
      <c r="AW3307" t="s">
        <v>71</v>
      </c>
      <c r="AX3307" t="s">
        <v>72</v>
      </c>
    </row>
    <row r="3308" spans="1:50" hidden="1" x14ac:dyDescent="0.25">
      <c r="A3308" t="str">
        <f>INDEX('Community ID'!B:B,MATCH(M3308,'Community ID'!A:A,0))</f>
        <v>Santiago Apostol</v>
      </c>
      <c r="B3308" t="str">
        <f>INDEX('Community ID'!$K:$K,MATCH('Environmental Data'!$N3308,'Community ID'!J:J,0))</f>
        <v>Constanza</v>
      </c>
      <c r="D3308" t="s">
        <v>9417</v>
      </c>
      <c r="G3308" t="s">
        <v>151</v>
      </c>
      <c r="H3308" s="1">
        <v>26336</v>
      </c>
      <c r="I3308">
        <v>49</v>
      </c>
      <c r="J3308">
        <v>8293824991</v>
      </c>
      <c r="K3308" t="s">
        <v>76</v>
      </c>
      <c r="L3308" t="s">
        <v>3033</v>
      </c>
      <c r="M3308" t="s">
        <v>9403</v>
      </c>
      <c r="N3308" t="s">
        <v>97</v>
      </c>
      <c r="O3308" t="s">
        <v>53</v>
      </c>
      <c r="Q3308" t="s">
        <v>9409</v>
      </c>
      <c r="R3308" t="s">
        <v>9240</v>
      </c>
      <c r="T3308" t="s">
        <v>7795</v>
      </c>
      <c r="U3308" t="s">
        <v>56</v>
      </c>
      <c r="V3308">
        <v>18.910592099999999</v>
      </c>
      <c r="W3308">
        <v>-70.747597999999996</v>
      </c>
      <c r="X3308" t="s">
        <v>82</v>
      </c>
      <c r="Y3308" t="s">
        <v>82</v>
      </c>
      <c r="Z3308" t="s">
        <v>110</v>
      </c>
      <c r="AA3308" t="s">
        <v>155</v>
      </c>
      <c r="AC3308" t="s">
        <v>60</v>
      </c>
      <c r="AD3308" t="s">
        <v>156</v>
      </c>
      <c r="AE3308" t="s">
        <v>176</v>
      </c>
      <c r="AF3308" t="s">
        <v>63</v>
      </c>
      <c r="AG3308" t="s">
        <v>495</v>
      </c>
      <c r="AH3308" t="s">
        <v>495</v>
      </c>
      <c r="AI3308" t="s">
        <v>7838</v>
      </c>
      <c r="AJ3308">
        <v>2</v>
      </c>
      <c r="AK3308" t="s">
        <v>9418</v>
      </c>
      <c r="AL3308">
        <v>8</v>
      </c>
      <c r="AM3308">
        <v>1</v>
      </c>
      <c r="AN3308" t="s">
        <v>61</v>
      </c>
      <c r="AT3308" s="1">
        <v>43361</v>
      </c>
      <c r="AU3308" t="s">
        <v>13913</v>
      </c>
      <c r="AW3308" t="s">
        <v>71</v>
      </c>
      <c r="AX3308" t="s">
        <v>72</v>
      </c>
    </row>
    <row r="3309" spans="1:50" hidden="1" x14ac:dyDescent="0.25">
      <c r="A3309" t="str">
        <f>INDEX('Community ID'!B:B,MATCH(M3309,'Community ID'!A:A,0))</f>
        <v>Santiago Apostol</v>
      </c>
      <c r="B3309" t="str">
        <f>INDEX('Community ID'!$K:$K,MATCH('Environmental Data'!$N3309,'Community ID'!J:J,0))</f>
        <v>Constanza</v>
      </c>
      <c r="D3309" t="s">
        <v>9417</v>
      </c>
      <c r="G3309" t="s">
        <v>151</v>
      </c>
      <c r="H3309" s="1">
        <v>26336</v>
      </c>
      <c r="I3309">
        <v>49</v>
      </c>
      <c r="J3309">
        <v>8293824991</v>
      </c>
      <c r="K3309" t="s">
        <v>76</v>
      </c>
      <c r="L3309" t="s">
        <v>3033</v>
      </c>
      <c r="M3309" t="s">
        <v>9403</v>
      </c>
      <c r="N3309" t="s">
        <v>97</v>
      </c>
      <c r="O3309" t="s">
        <v>53</v>
      </c>
      <c r="Q3309" t="s">
        <v>9409</v>
      </c>
      <c r="R3309" t="s">
        <v>9240</v>
      </c>
      <c r="T3309" t="s">
        <v>7795</v>
      </c>
      <c r="U3309" t="s">
        <v>56</v>
      </c>
      <c r="V3309">
        <v>18.910592099999999</v>
      </c>
      <c r="W3309">
        <v>-70.747597999999996</v>
      </c>
      <c r="X3309" t="s">
        <v>82</v>
      </c>
      <c r="Y3309" t="s">
        <v>82</v>
      </c>
      <c r="Z3309" t="s">
        <v>110</v>
      </c>
      <c r="AA3309" t="s">
        <v>155</v>
      </c>
      <c r="AC3309" t="s">
        <v>60</v>
      </c>
      <c r="AD3309" t="s">
        <v>156</v>
      </c>
      <c r="AE3309" t="s">
        <v>176</v>
      </c>
      <c r="AF3309" t="s">
        <v>63</v>
      </c>
      <c r="AG3309" t="s">
        <v>495</v>
      </c>
      <c r="AH3309" t="s">
        <v>495</v>
      </c>
      <c r="AI3309" t="s">
        <v>9419</v>
      </c>
      <c r="AJ3309">
        <v>2</v>
      </c>
      <c r="AK3309" t="s">
        <v>7880</v>
      </c>
      <c r="AL3309">
        <v>8</v>
      </c>
      <c r="AM3309">
        <v>1</v>
      </c>
      <c r="AN3309" t="s">
        <v>60</v>
      </c>
      <c r="AT3309" s="1">
        <v>43361</v>
      </c>
      <c r="AU3309" t="s">
        <v>13914</v>
      </c>
      <c r="AW3309" t="s">
        <v>71</v>
      </c>
      <c r="AX3309" t="s">
        <v>72</v>
      </c>
    </row>
    <row r="3310" spans="1:50" hidden="1" x14ac:dyDescent="0.25">
      <c r="A3310" t="str">
        <f>INDEX('Community ID'!B:B,MATCH(M3310,'Community ID'!A:A,0))</f>
        <v>Santiago Apostol</v>
      </c>
      <c r="B3310" t="str">
        <f>INDEX('Community ID'!$K:$K,MATCH('Environmental Data'!$N3310,'Community ID'!J:J,0))</f>
        <v>Constanza</v>
      </c>
      <c r="D3310" t="s">
        <v>9417</v>
      </c>
      <c r="G3310" t="s">
        <v>151</v>
      </c>
      <c r="H3310" s="1">
        <v>26336</v>
      </c>
      <c r="I3310">
        <v>49</v>
      </c>
      <c r="J3310">
        <v>8293824991</v>
      </c>
      <c r="K3310" t="s">
        <v>76</v>
      </c>
      <c r="L3310" t="s">
        <v>3033</v>
      </c>
      <c r="M3310" t="s">
        <v>9403</v>
      </c>
      <c r="N3310" t="s">
        <v>97</v>
      </c>
      <c r="O3310" t="s">
        <v>53</v>
      </c>
      <c r="Q3310" t="s">
        <v>9409</v>
      </c>
      <c r="R3310" t="s">
        <v>9240</v>
      </c>
      <c r="T3310" t="s">
        <v>7795</v>
      </c>
      <c r="U3310" t="s">
        <v>56</v>
      </c>
      <c r="V3310">
        <v>18.910592099999999</v>
      </c>
      <c r="W3310">
        <v>-70.747597999999996</v>
      </c>
      <c r="X3310" t="s">
        <v>82</v>
      </c>
      <c r="Y3310" t="s">
        <v>82</v>
      </c>
      <c r="Z3310" t="s">
        <v>110</v>
      </c>
      <c r="AA3310" t="s">
        <v>155</v>
      </c>
      <c r="AC3310" t="s">
        <v>60</v>
      </c>
      <c r="AD3310" t="s">
        <v>156</v>
      </c>
      <c r="AE3310" t="s">
        <v>176</v>
      </c>
      <c r="AF3310" t="s">
        <v>63</v>
      </c>
      <c r="AG3310" t="s">
        <v>495</v>
      </c>
      <c r="AH3310" t="s">
        <v>495</v>
      </c>
      <c r="AI3310" t="s">
        <v>7838</v>
      </c>
      <c r="AJ3310">
        <v>2</v>
      </c>
      <c r="AK3310" t="s">
        <v>6372</v>
      </c>
      <c r="AL3310">
        <v>8</v>
      </c>
      <c r="AM3310">
        <v>1</v>
      </c>
      <c r="AN3310" t="s">
        <v>61</v>
      </c>
      <c r="AT3310" s="1">
        <v>43361</v>
      </c>
      <c r="AU3310" t="s">
        <v>13915</v>
      </c>
      <c r="AW3310" t="s">
        <v>71</v>
      </c>
      <c r="AX3310" t="s">
        <v>72</v>
      </c>
    </row>
    <row r="3311" spans="1:50" hidden="1" x14ac:dyDescent="0.25">
      <c r="A3311" t="str">
        <f>INDEX('Community ID'!B:B,MATCH(M3311,'Community ID'!A:A,0))</f>
        <v>Santiago Apostol</v>
      </c>
      <c r="B3311" t="str">
        <f>INDEX('Community ID'!$K:$K,MATCH('Environmental Data'!$N3311,'Community ID'!J:J,0))</f>
        <v>Constanza</v>
      </c>
      <c r="D3311" t="s">
        <v>9420</v>
      </c>
      <c r="F3311" t="s">
        <v>9421</v>
      </c>
      <c r="G3311" t="s">
        <v>173</v>
      </c>
      <c r="H3311" s="1">
        <v>35666</v>
      </c>
      <c r="I3311">
        <v>24</v>
      </c>
      <c r="K3311" t="s">
        <v>132</v>
      </c>
      <c r="L3311" t="s">
        <v>9422</v>
      </c>
      <c r="M3311" t="s">
        <v>9423</v>
      </c>
      <c r="N3311" t="s">
        <v>52</v>
      </c>
      <c r="O3311" t="s">
        <v>311</v>
      </c>
      <c r="T3311" t="s">
        <v>7780</v>
      </c>
      <c r="U3311" t="s">
        <v>56</v>
      </c>
      <c r="V3311">
        <v>18.910515499999999</v>
      </c>
      <c r="W3311">
        <v>-70.747660600000003</v>
      </c>
      <c r="X3311" t="s">
        <v>82</v>
      </c>
      <c r="Y3311" t="s">
        <v>82</v>
      </c>
      <c r="Z3311" t="s">
        <v>110</v>
      </c>
      <c r="AA3311" t="s">
        <v>155</v>
      </c>
      <c r="AC3311" t="s">
        <v>60</v>
      </c>
      <c r="AD3311" t="s">
        <v>156</v>
      </c>
      <c r="AE3311" t="s">
        <v>176</v>
      </c>
      <c r="AF3311" t="s">
        <v>63</v>
      </c>
      <c r="AG3311" t="s">
        <v>537</v>
      </c>
      <c r="AI3311" t="s">
        <v>9425</v>
      </c>
      <c r="AJ3311">
        <v>2</v>
      </c>
      <c r="AK3311" t="s">
        <v>8516</v>
      </c>
      <c r="AL3311">
        <v>5</v>
      </c>
      <c r="AM3311">
        <v>2</v>
      </c>
      <c r="AN3311" t="s">
        <v>61</v>
      </c>
      <c r="AT3311" s="1">
        <v>43361</v>
      </c>
      <c r="AU3311" t="s">
        <v>13916</v>
      </c>
      <c r="AW3311" t="s">
        <v>71</v>
      </c>
      <c r="AX3311" t="s">
        <v>72</v>
      </c>
    </row>
    <row r="3312" spans="1:50" hidden="1" x14ac:dyDescent="0.25">
      <c r="A3312" t="str">
        <f>INDEX('Community ID'!B:B,MATCH(M3312,'Community ID'!A:A,0))</f>
        <v>Santiago Apostol</v>
      </c>
      <c r="B3312" t="str">
        <f>INDEX('Community ID'!$K:$K,MATCH('Environmental Data'!$N3312,'Community ID'!J:J,0))</f>
        <v>Constanza</v>
      </c>
      <c r="D3312" t="s">
        <v>9426</v>
      </c>
      <c r="F3312" t="s">
        <v>9427</v>
      </c>
      <c r="G3312" t="s">
        <v>173</v>
      </c>
      <c r="H3312" s="1">
        <v>36422</v>
      </c>
      <c r="I3312">
        <v>22</v>
      </c>
      <c r="J3312">
        <v>8293394338</v>
      </c>
      <c r="K3312" t="s">
        <v>132</v>
      </c>
      <c r="L3312" t="s">
        <v>9428</v>
      </c>
      <c r="M3312" t="s">
        <v>9403</v>
      </c>
      <c r="N3312" t="s">
        <v>79</v>
      </c>
      <c r="O3312" t="s">
        <v>80</v>
      </c>
      <c r="T3312" t="s">
        <v>7780</v>
      </c>
      <c r="U3312" t="s">
        <v>56</v>
      </c>
      <c r="V3312">
        <v>18.910516999999999</v>
      </c>
      <c r="W3312">
        <v>-70.747658799999996</v>
      </c>
      <c r="X3312" t="s">
        <v>82</v>
      </c>
      <c r="Y3312" t="s">
        <v>82</v>
      </c>
      <c r="Z3312" t="s">
        <v>110</v>
      </c>
      <c r="AA3312" t="s">
        <v>155</v>
      </c>
      <c r="AC3312" t="s">
        <v>60</v>
      </c>
      <c r="AD3312" t="s">
        <v>156</v>
      </c>
      <c r="AE3312" t="s">
        <v>176</v>
      </c>
      <c r="AF3312" t="s">
        <v>63</v>
      </c>
      <c r="AI3312" t="s">
        <v>7921</v>
      </c>
      <c r="AJ3312">
        <v>2</v>
      </c>
      <c r="AK3312" t="s">
        <v>8516</v>
      </c>
      <c r="AL3312">
        <v>5</v>
      </c>
      <c r="AM3312">
        <v>2</v>
      </c>
      <c r="AN3312" t="s">
        <v>61</v>
      </c>
      <c r="AT3312" s="1">
        <v>43361</v>
      </c>
      <c r="AU3312" t="s">
        <v>13917</v>
      </c>
      <c r="AW3312" t="s">
        <v>71</v>
      </c>
      <c r="AX3312" t="s">
        <v>72</v>
      </c>
    </row>
    <row r="3313" spans="1:50" hidden="1" x14ac:dyDescent="0.25">
      <c r="A3313" t="str">
        <f>INDEX('Community ID'!B:B,MATCH(M3313,'Community ID'!A:A,0))</f>
        <v>Barrio Las Flores</v>
      </c>
      <c r="B3313" t="str">
        <f>INDEX('Community ID'!$K:$K,MATCH('Environmental Data'!$N3313,'Community ID'!J:J,0))</f>
        <v>Constanza</v>
      </c>
      <c r="D3313" t="s">
        <v>9429</v>
      </c>
      <c r="F3313" t="s">
        <v>9056</v>
      </c>
      <c r="G3313" t="s">
        <v>151</v>
      </c>
      <c r="H3313" s="1">
        <v>28014</v>
      </c>
      <c r="I3313">
        <v>45</v>
      </c>
      <c r="J3313">
        <v>8099163437</v>
      </c>
      <c r="K3313" t="s">
        <v>76</v>
      </c>
      <c r="L3313" t="s">
        <v>9430</v>
      </c>
      <c r="M3313" t="s">
        <v>3020</v>
      </c>
      <c r="N3313" t="s">
        <v>97</v>
      </c>
      <c r="O3313" t="s">
        <v>98</v>
      </c>
      <c r="Q3313" t="s">
        <v>134</v>
      </c>
      <c r="T3313" t="s">
        <v>6658</v>
      </c>
      <c r="U3313" t="s">
        <v>56</v>
      </c>
      <c r="V3313">
        <v>18.912156400000001</v>
      </c>
      <c r="W3313">
        <v>-70.744371400000006</v>
      </c>
      <c r="X3313" t="s">
        <v>82</v>
      </c>
      <c r="Y3313" t="s">
        <v>82</v>
      </c>
      <c r="Z3313" t="s">
        <v>83</v>
      </c>
      <c r="AA3313" t="s">
        <v>155</v>
      </c>
      <c r="AC3313" t="s">
        <v>60</v>
      </c>
      <c r="AD3313" t="s">
        <v>156</v>
      </c>
      <c r="AE3313" t="s">
        <v>157</v>
      </c>
      <c r="AF3313" t="s">
        <v>111</v>
      </c>
      <c r="AG3313" t="s">
        <v>135</v>
      </c>
      <c r="AH3313" t="s">
        <v>135</v>
      </c>
      <c r="AI3313" t="s">
        <v>6149</v>
      </c>
      <c r="AJ3313">
        <v>2</v>
      </c>
      <c r="AK3313" t="s">
        <v>66</v>
      </c>
      <c r="AT3313" s="1">
        <v>43361</v>
      </c>
      <c r="AU3313" t="s">
        <v>13918</v>
      </c>
      <c r="AW3313" t="s">
        <v>71</v>
      </c>
      <c r="AX3313" t="s">
        <v>72</v>
      </c>
    </row>
    <row r="3314" spans="1:50" hidden="1" x14ac:dyDescent="0.25">
      <c r="A3314" t="str">
        <f>INDEX('Community ID'!B:B,MATCH(M3314,'Community ID'!A:A,0))</f>
        <v>Barrio Las Flores</v>
      </c>
      <c r="B3314" t="str">
        <f>INDEX('Community ID'!$K:$K,MATCH('Environmental Data'!$N3314,'Community ID'!J:J,0))</f>
        <v>Constanza</v>
      </c>
      <c r="D3314" t="s">
        <v>9431</v>
      </c>
      <c r="F3314" t="s">
        <v>9432</v>
      </c>
      <c r="G3314" t="s">
        <v>151</v>
      </c>
      <c r="H3314" s="1">
        <v>35049</v>
      </c>
      <c r="I3314">
        <v>26</v>
      </c>
      <c r="J3314">
        <v>8094864787</v>
      </c>
      <c r="K3314" t="s">
        <v>117</v>
      </c>
      <c r="L3314" t="s">
        <v>118</v>
      </c>
      <c r="M3314" t="s">
        <v>3020</v>
      </c>
      <c r="N3314" t="s">
        <v>97</v>
      </c>
      <c r="O3314" t="s">
        <v>53</v>
      </c>
      <c r="Q3314" t="s">
        <v>9433</v>
      </c>
      <c r="T3314" t="s">
        <v>6658</v>
      </c>
      <c r="U3314" t="s">
        <v>56</v>
      </c>
      <c r="V3314">
        <v>18.9122126</v>
      </c>
      <c r="W3314">
        <v>-70.744346199999995</v>
      </c>
      <c r="X3314" t="s">
        <v>82</v>
      </c>
      <c r="Y3314" t="s">
        <v>82</v>
      </c>
      <c r="Z3314" t="s">
        <v>83</v>
      </c>
      <c r="AA3314" t="s">
        <v>155</v>
      </c>
      <c r="AC3314" t="s">
        <v>60</v>
      </c>
      <c r="AD3314" t="s">
        <v>156</v>
      </c>
      <c r="AG3314" t="s">
        <v>1052</v>
      </c>
      <c r="AH3314" t="s">
        <v>8685</v>
      </c>
      <c r="AI3314" t="s">
        <v>1632</v>
      </c>
      <c r="AJ3314">
        <v>2</v>
      </c>
      <c r="AK3314" t="s">
        <v>66</v>
      </c>
      <c r="AT3314" s="1">
        <v>43360</v>
      </c>
      <c r="AU3314" t="s">
        <v>13919</v>
      </c>
      <c r="AW3314" t="s">
        <v>71</v>
      </c>
      <c r="AX3314" t="s">
        <v>72</v>
      </c>
    </row>
    <row r="3315" spans="1:50" hidden="1" x14ac:dyDescent="0.25">
      <c r="A3315" t="str">
        <f>INDEX('Community ID'!B:B,MATCH(M3315,'Community ID'!A:A,0))</f>
        <v>Barrio Las Flores</v>
      </c>
      <c r="B3315" t="str">
        <f>INDEX('Community ID'!$K:$K,MATCH('Environmental Data'!$N3315,'Community ID'!J:J,0))</f>
        <v>Constanza</v>
      </c>
      <c r="D3315" t="s">
        <v>9434</v>
      </c>
      <c r="F3315" t="s">
        <v>4828</v>
      </c>
      <c r="G3315" t="s">
        <v>173</v>
      </c>
      <c r="H3315" s="1">
        <v>27331</v>
      </c>
      <c r="I3315">
        <v>47</v>
      </c>
      <c r="J3315">
        <v>8092238121</v>
      </c>
      <c r="K3315" t="s">
        <v>201</v>
      </c>
      <c r="L3315" t="s">
        <v>127</v>
      </c>
      <c r="M3315" t="s">
        <v>3020</v>
      </c>
      <c r="N3315" t="s">
        <v>97</v>
      </c>
      <c r="O3315" t="s">
        <v>53</v>
      </c>
      <c r="Q3315" t="s">
        <v>134</v>
      </c>
      <c r="T3315" t="s">
        <v>6658</v>
      </c>
      <c r="U3315" t="s">
        <v>56</v>
      </c>
      <c r="V3315">
        <v>18.912090599999999</v>
      </c>
      <c r="W3315">
        <v>-70.744425000000007</v>
      </c>
      <c r="X3315" t="s">
        <v>82</v>
      </c>
      <c r="Y3315" t="s">
        <v>82</v>
      </c>
      <c r="Z3315" t="s">
        <v>83</v>
      </c>
      <c r="AA3315" t="s">
        <v>155</v>
      </c>
      <c r="AC3315" t="s">
        <v>60</v>
      </c>
      <c r="AD3315" t="s">
        <v>156</v>
      </c>
      <c r="AE3315" t="s">
        <v>157</v>
      </c>
      <c r="AF3315" t="s">
        <v>111</v>
      </c>
      <c r="AG3315" t="s">
        <v>135</v>
      </c>
      <c r="AH3315" t="s">
        <v>135</v>
      </c>
      <c r="AI3315" t="s">
        <v>9435</v>
      </c>
      <c r="AJ3315">
        <v>2</v>
      </c>
      <c r="AK3315" t="s">
        <v>66</v>
      </c>
      <c r="AT3315" s="1">
        <v>43360</v>
      </c>
      <c r="AU3315" t="s">
        <v>13920</v>
      </c>
      <c r="AW3315" t="s">
        <v>71</v>
      </c>
      <c r="AX3315" t="s">
        <v>72</v>
      </c>
    </row>
    <row r="3316" spans="1:50" hidden="1" x14ac:dyDescent="0.25">
      <c r="A3316" t="str">
        <f>INDEX('Community ID'!B:B,MATCH(M3316,'Community ID'!A:A,0))</f>
        <v>El Chorro</v>
      </c>
      <c r="B3316" t="str">
        <f>INDEX('Community ID'!$K:$K,MATCH('Environmental Data'!$N3316,'Community ID'!J:J,0))</f>
        <v>Constanza</v>
      </c>
      <c r="D3316" t="s">
        <v>9436</v>
      </c>
      <c r="G3316" t="s">
        <v>173</v>
      </c>
      <c r="H3316" s="1">
        <v>43101</v>
      </c>
      <c r="I3316">
        <v>3</v>
      </c>
      <c r="K3316" t="s">
        <v>76</v>
      </c>
      <c r="L3316" t="s">
        <v>127</v>
      </c>
      <c r="M3316" t="s">
        <v>5326</v>
      </c>
      <c r="N3316" t="s">
        <v>97</v>
      </c>
      <c r="O3316" t="s">
        <v>98</v>
      </c>
      <c r="Q3316" t="s">
        <v>438</v>
      </c>
      <c r="R3316" t="s">
        <v>438</v>
      </c>
      <c r="T3316" t="s">
        <v>7771</v>
      </c>
      <c r="U3316" t="s">
        <v>56</v>
      </c>
      <c r="V3316">
        <v>18.9082219312143</v>
      </c>
      <c r="W3316">
        <v>-70.759998075729897</v>
      </c>
      <c r="X3316" t="s">
        <v>82</v>
      </c>
      <c r="Y3316" t="s">
        <v>82</v>
      </c>
      <c r="Z3316" t="s">
        <v>58</v>
      </c>
      <c r="AA3316" t="s">
        <v>155</v>
      </c>
      <c r="AC3316" t="s">
        <v>60</v>
      </c>
      <c r="AD3316" t="s">
        <v>156</v>
      </c>
      <c r="AE3316" t="s">
        <v>176</v>
      </c>
      <c r="AF3316" t="s">
        <v>63</v>
      </c>
      <c r="AG3316" t="s">
        <v>135</v>
      </c>
      <c r="AH3316" t="s">
        <v>135</v>
      </c>
      <c r="AI3316" t="s">
        <v>9437</v>
      </c>
      <c r="AJ3316">
        <v>1</v>
      </c>
      <c r="AK3316" t="s">
        <v>7197</v>
      </c>
      <c r="AL3316">
        <v>1</v>
      </c>
      <c r="AM3316">
        <v>1</v>
      </c>
      <c r="AN3316" t="s">
        <v>60</v>
      </c>
      <c r="AT3316" s="1">
        <v>43360</v>
      </c>
      <c r="AU3316" t="s">
        <v>13921</v>
      </c>
      <c r="AW3316" t="s">
        <v>71</v>
      </c>
      <c r="AX3316" t="s">
        <v>72</v>
      </c>
    </row>
    <row r="3317" spans="1:50" hidden="1" x14ac:dyDescent="0.25">
      <c r="A3317" t="str">
        <f>INDEX('Community ID'!B:B,MATCH(M3317,'Community ID'!A:A,0))</f>
        <v>El Canal</v>
      </c>
      <c r="B3317" t="str">
        <f>INDEX('Community ID'!$K:$K,MATCH('Environmental Data'!$N3317,'Community ID'!J:J,0))</f>
        <v>Constanza</v>
      </c>
      <c r="D3317" t="s">
        <v>9443</v>
      </c>
      <c r="G3317" t="s">
        <v>173</v>
      </c>
      <c r="H3317" s="1">
        <v>19730</v>
      </c>
      <c r="I3317">
        <v>67</v>
      </c>
      <c r="J3317">
        <v>8098797786</v>
      </c>
      <c r="L3317" t="s">
        <v>127</v>
      </c>
      <c r="M3317" t="s">
        <v>9444</v>
      </c>
      <c r="N3317" t="s">
        <v>97</v>
      </c>
      <c r="O3317" t="s">
        <v>98</v>
      </c>
      <c r="Q3317" t="s">
        <v>438</v>
      </c>
      <c r="R3317" t="s">
        <v>438</v>
      </c>
      <c r="T3317" t="s">
        <v>7771</v>
      </c>
      <c r="U3317" t="s">
        <v>56</v>
      </c>
      <c r="V3317">
        <v>18.909226921404599</v>
      </c>
      <c r="W3317">
        <v>-70.760767450621998</v>
      </c>
      <c r="X3317" t="s">
        <v>82</v>
      </c>
      <c r="Y3317" t="s">
        <v>82</v>
      </c>
      <c r="Z3317" t="s">
        <v>166</v>
      </c>
      <c r="AA3317" t="s">
        <v>155</v>
      </c>
      <c r="AC3317" t="s">
        <v>60</v>
      </c>
      <c r="AD3317" t="s">
        <v>156</v>
      </c>
      <c r="AE3317" t="s">
        <v>176</v>
      </c>
      <c r="AF3317" t="s">
        <v>111</v>
      </c>
      <c r="AG3317" t="s">
        <v>135</v>
      </c>
      <c r="AI3317" t="s">
        <v>9445</v>
      </c>
      <c r="AJ3317">
        <v>1</v>
      </c>
      <c r="AK3317" t="s">
        <v>7197</v>
      </c>
      <c r="AL3317">
        <v>5</v>
      </c>
      <c r="AM3317">
        <v>1</v>
      </c>
      <c r="AN3317" t="s">
        <v>60</v>
      </c>
      <c r="AT3317" s="1">
        <v>43360</v>
      </c>
      <c r="AU3317" t="s">
        <v>13922</v>
      </c>
      <c r="AW3317" t="s">
        <v>71</v>
      </c>
      <c r="AX3317" t="s">
        <v>72</v>
      </c>
    </row>
    <row r="3318" spans="1:50" hidden="1" x14ac:dyDescent="0.25">
      <c r="A3318" t="str">
        <f>INDEX('Community ID'!B:B,MATCH(M3318,'Community ID'!A:A,0))</f>
        <v>El Canal</v>
      </c>
      <c r="B3318" t="str">
        <f>INDEX('Community ID'!$K:$K,MATCH('Environmental Data'!$N3318,'Community ID'!J:J,0))</f>
        <v>Constanza</v>
      </c>
      <c r="D3318" t="s">
        <v>9438</v>
      </c>
      <c r="G3318" t="s">
        <v>151</v>
      </c>
      <c r="H3318" s="1">
        <v>30297</v>
      </c>
      <c r="I3318">
        <v>39</v>
      </c>
      <c r="J3318">
        <v>8495073170</v>
      </c>
      <c r="K3318" t="s">
        <v>76</v>
      </c>
      <c r="M3318" t="s">
        <v>9439</v>
      </c>
      <c r="N3318" t="s">
        <v>97</v>
      </c>
      <c r="O3318" t="s">
        <v>147</v>
      </c>
      <c r="S3318">
        <v>5300393138</v>
      </c>
      <c r="T3318" t="s">
        <v>7771</v>
      </c>
      <c r="U3318" t="s">
        <v>56</v>
      </c>
      <c r="V3318">
        <v>18.9092266699475</v>
      </c>
      <c r="W3318">
        <v>-70.760667873612306</v>
      </c>
      <c r="X3318" s="3">
        <v>44326</v>
      </c>
      <c r="Y3318" s="3">
        <v>44259</v>
      </c>
      <c r="Z3318" t="s">
        <v>58</v>
      </c>
      <c r="AA3318" t="s">
        <v>155</v>
      </c>
      <c r="AC3318" t="s">
        <v>60</v>
      </c>
      <c r="AD3318" t="s">
        <v>156</v>
      </c>
      <c r="AE3318" t="s">
        <v>176</v>
      </c>
      <c r="AF3318" t="s">
        <v>63</v>
      </c>
      <c r="AG3318" t="s">
        <v>621</v>
      </c>
      <c r="AH3318" t="s">
        <v>621</v>
      </c>
      <c r="AI3318" t="s">
        <v>884</v>
      </c>
      <c r="AK3318" t="s">
        <v>9377</v>
      </c>
      <c r="AL3318">
        <v>4</v>
      </c>
      <c r="AM3318">
        <v>2</v>
      </c>
      <c r="AN3318" t="s">
        <v>60</v>
      </c>
      <c r="AT3318" s="1">
        <v>43360</v>
      </c>
      <c r="AU3318" t="s">
        <v>13923</v>
      </c>
      <c r="AW3318" t="s">
        <v>71</v>
      </c>
      <c r="AX3318" t="s">
        <v>72</v>
      </c>
    </row>
    <row r="3319" spans="1:50" hidden="1" x14ac:dyDescent="0.25">
      <c r="A3319" t="str">
        <f>INDEX('Community ID'!B:B,MATCH(M3319,'Community ID'!A:A,0))</f>
        <v>El Canal</v>
      </c>
      <c r="B3319" t="str">
        <f>INDEX('Community ID'!$K:$K,MATCH('Environmental Data'!$N3319,'Community ID'!J:J,0))</f>
        <v>Constanza</v>
      </c>
      <c r="D3319" t="s">
        <v>9440</v>
      </c>
      <c r="G3319" t="s">
        <v>173</v>
      </c>
      <c r="H3319" s="1">
        <v>34556</v>
      </c>
      <c r="I3319">
        <v>27</v>
      </c>
      <c r="K3319" t="s">
        <v>76</v>
      </c>
      <c r="L3319" t="s">
        <v>7769</v>
      </c>
      <c r="M3319" t="s">
        <v>9439</v>
      </c>
      <c r="N3319" t="s">
        <v>3927</v>
      </c>
      <c r="O3319" t="s">
        <v>147</v>
      </c>
      <c r="T3319" t="s">
        <v>7771</v>
      </c>
      <c r="U3319" t="s">
        <v>56</v>
      </c>
      <c r="V3319">
        <v>18.908878862875401</v>
      </c>
      <c r="W3319">
        <v>-70.760280713504798</v>
      </c>
      <c r="X3319" s="3">
        <v>44326</v>
      </c>
      <c r="Y3319" s="3">
        <v>44259</v>
      </c>
      <c r="Z3319" t="s">
        <v>58</v>
      </c>
      <c r="AA3319" t="s">
        <v>155</v>
      </c>
      <c r="AC3319" t="s">
        <v>60</v>
      </c>
      <c r="AD3319" t="s">
        <v>156</v>
      </c>
      <c r="AE3319" t="s">
        <v>176</v>
      </c>
      <c r="AF3319" t="s">
        <v>63</v>
      </c>
      <c r="AG3319" t="s">
        <v>621</v>
      </c>
      <c r="AH3319" t="s">
        <v>621</v>
      </c>
      <c r="AI3319" t="s">
        <v>884</v>
      </c>
      <c r="AK3319" t="s">
        <v>9377</v>
      </c>
      <c r="AL3319">
        <v>4</v>
      </c>
      <c r="AM3319">
        <v>5</v>
      </c>
      <c r="AN3319" t="s">
        <v>60</v>
      </c>
      <c r="AT3319" s="1">
        <v>43360</v>
      </c>
      <c r="AU3319" t="s">
        <v>13924</v>
      </c>
      <c r="AW3319" t="s">
        <v>71</v>
      </c>
      <c r="AX3319" t="s">
        <v>72</v>
      </c>
    </row>
    <row r="3320" spans="1:50" hidden="1" x14ac:dyDescent="0.25">
      <c r="A3320" t="str">
        <f>INDEX('Community ID'!B:B,MATCH(M3320,'Community ID'!A:A,0))</f>
        <v>El Canal</v>
      </c>
      <c r="B3320" t="str">
        <f>INDEX('Community ID'!$K:$K,MATCH('Environmental Data'!$N3320,'Community ID'!J:J,0))</f>
        <v>Constanza</v>
      </c>
      <c r="D3320" t="s">
        <v>9441</v>
      </c>
      <c r="G3320" t="s">
        <v>173</v>
      </c>
      <c r="H3320" s="1">
        <v>33462</v>
      </c>
      <c r="I3320">
        <v>30</v>
      </c>
      <c r="J3320">
        <v>8294302614</v>
      </c>
      <c r="K3320" t="s">
        <v>76</v>
      </c>
      <c r="L3320" t="s">
        <v>7769</v>
      </c>
      <c r="M3320" t="s">
        <v>9442</v>
      </c>
      <c r="N3320" t="s">
        <v>79</v>
      </c>
      <c r="O3320" t="s">
        <v>147</v>
      </c>
      <c r="Q3320" t="s">
        <v>394</v>
      </c>
      <c r="R3320" t="s">
        <v>394</v>
      </c>
      <c r="T3320" t="s">
        <v>7771</v>
      </c>
      <c r="U3320" t="s">
        <v>56</v>
      </c>
      <c r="V3320">
        <v>18.908878862875401</v>
      </c>
      <c r="W3320">
        <v>-70.760280713504798</v>
      </c>
      <c r="X3320" s="3">
        <v>44326</v>
      </c>
      <c r="Y3320" t="s">
        <v>275</v>
      </c>
      <c r="Z3320" t="s">
        <v>166</v>
      </c>
      <c r="AA3320" t="s">
        <v>155</v>
      </c>
      <c r="AC3320" t="s">
        <v>60</v>
      </c>
      <c r="AD3320" t="s">
        <v>156</v>
      </c>
      <c r="AE3320" t="s">
        <v>176</v>
      </c>
      <c r="AF3320" t="s">
        <v>111</v>
      </c>
      <c r="AG3320" t="s">
        <v>621</v>
      </c>
      <c r="AH3320" t="s">
        <v>621</v>
      </c>
      <c r="AI3320" t="s">
        <v>884</v>
      </c>
      <c r="AK3320" t="s">
        <v>9377</v>
      </c>
      <c r="AL3320">
        <v>4</v>
      </c>
      <c r="AN3320" t="s">
        <v>60</v>
      </c>
      <c r="AT3320" s="1">
        <v>43360</v>
      </c>
      <c r="AU3320" t="s">
        <v>13925</v>
      </c>
      <c r="AW3320" t="s">
        <v>71</v>
      </c>
      <c r="AX3320" t="s">
        <v>72</v>
      </c>
    </row>
    <row r="3321" spans="1:50" hidden="1" x14ac:dyDescent="0.25">
      <c r="A3321" t="str">
        <f>INDEX('Community ID'!B:B,MATCH(M3321,'Community ID'!A:A,0))</f>
        <v>El Canal</v>
      </c>
      <c r="B3321" t="str">
        <f>INDEX('Community ID'!$K:$K,MATCH('Environmental Data'!$N3321,'Community ID'!J:J,0))</f>
        <v>Constanza</v>
      </c>
      <c r="D3321" t="s">
        <v>9443</v>
      </c>
      <c r="G3321" t="s">
        <v>173</v>
      </c>
      <c r="H3321" s="1">
        <v>19730</v>
      </c>
      <c r="I3321">
        <v>67</v>
      </c>
      <c r="J3321">
        <v>8098797786</v>
      </c>
      <c r="L3321" t="s">
        <v>127</v>
      </c>
      <c r="M3321" t="s">
        <v>9444</v>
      </c>
      <c r="N3321" t="s">
        <v>97</v>
      </c>
      <c r="O3321" t="s">
        <v>98</v>
      </c>
      <c r="Q3321" t="s">
        <v>438</v>
      </c>
      <c r="R3321" t="s">
        <v>438</v>
      </c>
      <c r="T3321" t="s">
        <v>7771</v>
      </c>
      <c r="U3321" t="s">
        <v>56</v>
      </c>
      <c r="V3321">
        <v>18.909226921404599</v>
      </c>
      <c r="W3321">
        <v>-70.760767450621998</v>
      </c>
      <c r="X3321" s="3">
        <v>44326</v>
      </c>
      <c r="Y3321" s="3">
        <v>44326</v>
      </c>
      <c r="Z3321" t="s">
        <v>166</v>
      </c>
      <c r="AA3321" t="s">
        <v>84</v>
      </c>
      <c r="AC3321" t="s">
        <v>60</v>
      </c>
      <c r="AD3321" t="s">
        <v>156</v>
      </c>
      <c r="AE3321" t="s">
        <v>176</v>
      </c>
      <c r="AF3321" t="s">
        <v>63</v>
      </c>
      <c r="AG3321" t="s">
        <v>135</v>
      </c>
      <c r="AH3321" t="s">
        <v>135</v>
      </c>
      <c r="AI3321" t="s">
        <v>9446</v>
      </c>
      <c r="AJ3321">
        <v>1</v>
      </c>
      <c r="AK3321" t="s">
        <v>7197</v>
      </c>
      <c r="AL3321">
        <v>3</v>
      </c>
      <c r="AM3321">
        <v>0</v>
      </c>
      <c r="AN3321" t="s">
        <v>60</v>
      </c>
      <c r="AT3321" s="1">
        <v>43360</v>
      </c>
      <c r="AU3321" t="s">
        <v>13926</v>
      </c>
      <c r="AW3321" t="s">
        <v>71</v>
      </c>
      <c r="AX3321" t="s">
        <v>72</v>
      </c>
    </row>
    <row r="3322" spans="1:50" hidden="1" x14ac:dyDescent="0.25">
      <c r="A3322" t="str">
        <f>INDEX('Community ID'!B:B,MATCH(M3322,'Community ID'!A:A,0))</f>
        <v>Santa Rosa</v>
      </c>
      <c r="B3322" t="str">
        <f>INDEX('Community ID'!$K:$K,MATCH('Environmental Data'!$N3322,'Community ID'!J:J,0))</f>
        <v>Tireo</v>
      </c>
      <c r="D3322" t="s">
        <v>9594</v>
      </c>
      <c r="F3322" t="s">
        <v>9595</v>
      </c>
      <c r="G3322" t="s">
        <v>151</v>
      </c>
      <c r="H3322" s="1">
        <v>19118</v>
      </c>
      <c r="I3322">
        <v>69</v>
      </c>
      <c r="J3322">
        <v>8295582188</v>
      </c>
      <c r="K3322" t="s">
        <v>201</v>
      </c>
      <c r="L3322" t="s">
        <v>9596</v>
      </c>
      <c r="M3322" t="s">
        <v>7612</v>
      </c>
      <c r="N3322" t="s">
        <v>2383</v>
      </c>
      <c r="O3322" t="s">
        <v>98</v>
      </c>
      <c r="Q3322" t="s">
        <v>99</v>
      </c>
      <c r="R3322" t="s">
        <v>134</v>
      </c>
      <c r="S3322">
        <v>5300072617</v>
      </c>
      <c r="T3322" t="s">
        <v>9448</v>
      </c>
      <c r="U3322" t="s">
        <v>56</v>
      </c>
      <c r="V3322">
        <v>18.948877499999998</v>
      </c>
      <c r="W3322">
        <v>-70.686034199999995</v>
      </c>
      <c r="X3322" t="s">
        <v>82</v>
      </c>
      <c r="Y3322" s="3">
        <v>44326</v>
      </c>
      <c r="Z3322" t="s">
        <v>345</v>
      </c>
      <c r="AA3322" t="s">
        <v>84</v>
      </c>
      <c r="AC3322" t="s">
        <v>60</v>
      </c>
      <c r="AD3322" t="s">
        <v>156</v>
      </c>
      <c r="AE3322" t="s">
        <v>176</v>
      </c>
      <c r="AF3322" t="s">
        <v>63</v>
      </c>
      <c r="AG3322" t="s">
        <v>8574</v>
      </c>
      <c r="AH3322" t="s">
        <v>9449</v>
      </c>
      <c r="AI3322" t="s">
        <v>307</v>
      </c>
      <c r="AJ3322">
        <v>1</v>
      </c>
      <c r="AK3322" t="s">
        <v>5711</v>
      </c>
      <c r="AL3322">
        <v>2</v>
      </c>
      <c r="AM3322">
        <v>0</v>
      </c>
      <c r="AN3322" t="s">
        <v>60</v>
      </c>
      <c r="AT3322" s="1">
        <v>43359</v>
      </c>
      <c r="AU3322" t="s">
        <v>13927</v>
      </c>
      <c r="AW3322" t="s">
        <v>71</v>
      </c>
      <c r="AX3322" t="s">
        <v>72</v>
      </c>
    </row>
    <row r="3323" spans="1:50" hidden="1" x14ac:dyDescent="0.25">
      <c r="A3323" t="str">
        <f>INDEX('Community ID'!B:B,MATCH(M3323,'Community ID'!A:A,0))</f>
        <v>Santa Rosa</v>
      </c>
      <c r="B3323" t="str">
        <f>INDEX('Community ID'!$K:$K,MATCH('Environmental Data'!$N3323,'Community ID'!J:J,0))</f>
        <v>Tireo</v>
      </c>
      <c r="D3323" t="s">
        <v>9447</v>
      </c>
      <c r="F3323" t="s">
        <v>2861</v>
      </c>
      <c r="G3323" t="s">
        <v>173</v>
      </c>
      <c r="H3323" s="1">
        <v>26739</v>
      </c>
      <c r="I3323">
        <v>48</v>
      </c>
      <c r="J3323">
        <v>8498549784</v>
      </c>
      <c r="K3323" t="s">
        <v>49</v>
      </c>
      <c r="L3323" t="s">
        <v>127</v>
      </c>
      <c r="M3323" t="s">
        <v>7612</v>
      </c>
      <c r="N3323" t="s">
        <v>2383</v>
      </c>
      <c r="O3323" t="s">
        <v>147</v>
      </c>
      <c r="Q3323" t="s">
        <v>99</v>
      </c>
      <c r="R3323" t="s">
        <v>134</v>
      </c>
      <c r="S3323">
        <v>530022887</v>
      </c>
      <c r="T3323" t="s">
        <v>9448</v>
      </c>
      <c r="U3323" t="s">
        <v>56</v>
      </c>
      <c r="V3323">
        <v>18.9489117</v>
      </c>
      <c r="W3323">
        <v>-70.686169500000005</v>
      </c>
      <c r="X3323" t="s">
        <v>82</v>
      </c>
      <c r="Y3323" s="3">
        <v>44326</v>
      </c>
      <c r="Z3323" t="s">
        <v>345</v>
      </c>
      <c r="AA3323" t="s">
        <v>84</v>
      </c>
      <c r="AC3323" t="s">
        <v>60</v>
      </c>
      <c r="AD3323" t="s">
        <v>156</v>
      </c>
      <c r="AE3323" t="s">
        <v>176</v>
      </c>
      <c r="AF3323" t="s">
        <v>63</v>
      </c>
      <c r="AG3323" t="s">
        <v>8574</v>
      </c>
      <c r="AH3323" t="s">
        <v>9449</v>
      </c>
      <c r="AI3323" t="s">
        <v>390</v>
      </c>
      <c r="AJ3323">
        <v>1</v>
      </c>
      <c r="AK3323" t="s">
        <v>5711</v>
      </c>
      <c r="AL3323">
        <v>2</v>
      </c>
      <c r="AM3323">
        <v>0</v>
      </c>
      <c r="AN3323" t="s">
        <v>60</v>
      </c>
      <c r="AT3323" s="1">
        <v>43359</v>
      </c>
      <c r="AU3323" t="s">
        <v>13928</v>
      </c>
      <c r="AW3323" t="s">
        <v>71</v>
      </c>
      <c r="AX3323" t="s">
        <v>72</v>
      </c>
    </row>
    <row r="3324" spans="1:50" hidden="1" x14ac:dyDescent="0.25">
      <c r="A3324" t="str">
        <f>INDEX('Community ID'!B:B,MATCH(M3324,'Community ID'!A:A,0))</f>
        <v>Santa Rosa</v>
      </c>
      <c r="B3324" t="str">
        <f>INDEX('Community ID'!$K:$K,MATCH('Environmental Data'!$N3324,'Community ID'!J:J,0))</f>
        <v>Tireo</v>
      </c>
      <c r="D3324" t="s">
        <v>9450</v>
      </c>
      <c r="G3324" t="s">
        <v>151</v>
      </c>
      <c r="H3324" s="1">
        <v>20675</v>
      </c>
      <c r="I3324">
        <v>65</v>
      </c>
      <c r="K3324" t="s">
        <v>76</v>
      </c>
      <c r="L3324" t="s">
        <v>9451</v>
      </c>
      <c r="M3324" t="s">
        <v>7612</v>
      </c>
      <c r="N3324" t="s">
        <v>2383</v>
      </c>
      <c r="O3324" t="s">
        <v>147</v>
      </c>
      <c r="Q3324" t="s">
        <v>9452</v>
      </c>
      <c r="R3324" t="s">
        <v>9452</v>
      </c>
      <c r="S3324">
        <v>530078580</v>
      </c>
      <c r="T3324" t="s">
        <v>9448</v>
      </c>
      <c r="U3324" t="s">
        <v>56</v>
      </c>
      <c r="V3324">
        <v>18.9489117</v>
      </c>
      <c r="W3324">
        <v>-70.686169500000005</v>
      </c>
      <c r="X3324" t="s">
        <v>82</v>
      </c>
      <c r="Y3324" t="s">
        <v>82</v>
      </c>
      <c r="Z3324" t="s">
        <v>345</v>
      </c>
      <c r="AA3324" t="s">
        <v>84</v>
      </c>
      <c r="AC3324" t="s">
        <v>60</v>
      </c>
      <c r="AD3324" t="s">
        <v>156</v>
      </c>
      <c r="AE3324" t="s">
        <v>176</v>
      </c>
      <c r="AF3324" t="s">
        <v>63</v>
      </c>
      <c r="AG3324" t="s">
        <v>9453</v>
      </c>
      <c r="AH3324" t="s">
        <v>1687</v>
      </c>
      <c r="AI3324" t="s">
        <v>307</v>
      </c>
      <c r="AJ3324">
        <v>1</v>
      </c>
      <c r="AK3324" t="s">
        <v>5711</v>
      </c>
      <c r="AL3324">
        <v>8</v>
      </c>
      <c r="AM3324">
        <v>0</v>
      </c>
      <c r="AN3324" t="s">
        <v>60</v>
      </c>
      <c r="AT3324" s="1">
        <v>43359</v>
      </c>
      <c r="AU3324" t="s">
        <v>13929</v>
      </c>
      <c r="AW3324" t="s">
        <v>71</v>
      </c>
      <c r="AX3324" t="s">
        <v>72</v>
      </c>
    </row>
    <row r="3325" spans="1:50" hidden="1" x14ac:dyDescent="0.25">
      <c r="A3325" t="str">
        <f>INDEX('Community ID'!B:B,MATCH(M3325,'Community ID'!A:A,0))</f>
        <v>Santa Rosa</v>
      </c>
      <c r="B3325" t="str">
        <f>INDEX('Community ID'!$K:$K,MATCH('Environmental Data'!$N3325,'Community ID'!J:J,0))</f>
        <v>Tireo</v>
      </c>
      <c r="D3325" t="s">
        <v>9454</v>
      </c>
      <c r="F3325" t="s">
        <v>9455</v>
      </c>
      <c r="G3325" t="s">
        <v>173</v>
      </c>
      <c r="H3325" s="1">
        <v>35547</v>
      </c>
      <c r="I3325">
        <v>24</v>
      </c>
      <c r="J3325">
        <v>8297524175</v>
      </c>
      <c r="K3325" t="s">
        <v>117</v>
      </c>
      <c r="L3325" t="s">
        <v>9456</v>
      </c>
      <c r="M3325" t="s">
        <v>7612</v>
      </c>
      <c r="N3325" t="s">
        <v>2383</v>
      </c>
      <c r="O3325" t="s">
        <v>147</v>
      </c>
      <c r="Q3325" t="s">
        <v>99</v>
      </c>
      <c r="R3325" t="s">
        <v>134</v>
      </c>
      <c r="T3325" t="s">
        <v>9448</v>
      </c>
      <c r="U3325" t="s">
        <v>56</v>
      </c>
      <c r="V3325">
        <v>18.9489117</v>
      </c>
      <c r="W3325">
        <v>-70.686169500000005</v>
      </c>
      <c r="X3325" t="s">
        <v>82</v>
      </c>
      <c r="Y3325" t="s">
        <v>82</v>
      </c>
      <c r="Z3325" t="s">
        <v>345</v>
      </c>
      <c r="AA3325" t="s">
        <v>84</v>
      </c>
      <c r="AC3325" t="s">
        <v>60</v>
      </c>
      <c r="AD3325" t="s">
        <v>156</v>
      </c>
      <c r="AE3325" t="s">
        <v>176</v>
      </c>
      <c r="AF3325" t="s">
        <v>63</v>
      </c>
      <c r="AG3325" t="s">
        <v>9457</v>
      </c>
      <c r="AH3325" t="s">
        <v>7111</v>
      </c>
      <c r="AI3325" t="s">
        <v>390</v>
      </c>
      <c r="AJ3325">
        <v>1</v>
      </c>
      <c r="AK3325" t="s">
        <v>5711</v>
      </c>
      <c r="AL3325">
        <v>10</v>
      </c>
      <c r="AM3325">
        <v>0</v>
      </c>
      <c r="AN3325" t="s">
        <v>61</v>
      </c>
      <c r="AT3325" s="1">
        <v>43359</v>
      </c>
      <c r="AU3325" t="s">
        <v>13930</v>
      </c>
      <c r="AW3325" t="s">
        <v>71</v>
      </c>
      <c r="AX3325" t="s">
        <v>72</v>
      </c>
    </row>
    <row r="3326" spans="1:50" hidden="1" x14ac:dyDescent="0.25">
      <c r="A3326" t="str">
        <f>INDEX('Community ID'!B:B,MATCH(M3326,'Community ID'!A:A,0))</f>
        <v>Santa Rosa</v>
      </c>
      <c r="B3326" t="str">
        <f>INDEX('Community ID'!$K:$K,MATCH('Environmental Data'!$N3326,'Community ID'!J:J,0))</f>
        <v>Tireo</v>
      </c>
      <c r="D3326" t="s">
        <v>9458</v>
      </c>
      <c r="F3326" t="s">
        <v>8607</v>
      </c>
      <c r="G3326" t="s">
        <v>151</v>
      </c>
      <c r="H3326" s="1">
        <v>26753</v>
      </c>
      <c r="I3326">
        <v>48</v>
      </c>
      <c r="J3326">
        <v>8292939823</v>
      </c>
      <c r="K3326" t="s">
        <v>201</v>
      </c>
      <c r="L3326" t="s">
        <v>584</v>
      </c>
      <c r="M3326" t="s">
        <v>7612</v>
      </c>
      <c r="N3326" t="s">
        <v>2383</v>
      </c>
      <c r="O3326" t="s">
        <v>147</v>
      </c>
      <c r="P3326">
        <v>44967538</v>
      </c>
      <c r="Q3326" t="s">
        <v>99</v>
      </c>
      <c r="R3326" t="s">
        <v>134</v>
      </c>
      <c r="S3326">
        <v>5300229563</v>
      </c>
      <c r="T3326" t="s">
        <v>9448</v>
      </c>
      <c r="U3326" t="s">
        <v>56</v>
      </c>
      <c r="V3326">
        <v>18.9489117</v>
      </c>
      <c r="W3326">
        <v>-70.686169500000005</v>
      </c>
      <c r="X3326" t="s">
        <v>82</v>
      </c>
      <c r="Y3326" t="s">
        <v>82</v>
      </c>
      <c r="Z3326" t="s">
        <v>345</v>
      </c>
      <c r="AA3326" t="s">
        <v>84</v>
      </c>
      <c r="AC3326" t="s">
        <v>60</v>
      </c>
      <c r="AD3326" t="s">
        <v>156</v>
      </c>
      <c r="AE3326" t="s">
        <v>157</v>
      </c>
      <c r="AF3326" t="s">
        <v>63</v>
      </c>
      <c r="AG3326" t="s">
        <v>87</v>
      </c>
      <c r="AH3326" t="s">
        <v>64</v>
      </c>
      <c r="AI3326" t="s">
        <v>9019</v>
      </c>
      <c r="AJ3326">
        <v>1</v>
      </c>
      <c r="AK3326" t="s">
        <v>5711</v>
      </c>
      <c r="AL3326">
        <v>4</v>
      </c>
      <c r="AM3326">
        <v>0</v>
      </c>
      <c r="AN3326" t="s">
        <v>60</v>
      </c>
      <c r="AT3326" s="1">
        <v>43359</v>
      </c>
      <c r="AU3326" t="s">
        <v>13931</v>
      </c>
      <c r="AW3326" t="s">
        <v>71</v>
      </c>
      <c r="AX3326" t="s">
        <v>72</v>
      </c>
    </row>
    <row r="3327" spans="1:50" hidden="1" x14ac:dyDescent="0.25">
      <c r="A3327" t="str">
        <f>INDEX('Community ID'!B:B,MATCH(M3327,'Community ID'!A:A,0))</f>
        <v>La Jolla</v>
      </c>
      <c r="B3327" t="str">
        <f>INDEX('Community ID'!$K:$K,MATCH('Environmental Data'!$N3327,'Community ID'!J:J,0))</f>
        <v>Constanza</v>
      </c>
      <c r="D3327" t="s">
        <v>9462</v>
      </c>
      <c r="G3327" t="s">
        <v>173</v>
      </c>
      <c r="H3327" s="1">
        <v>36746</v>
      </c>
      <c r="I3327">
        <v>21</v>
      </c>
      <c r="J3327">
        <v>8294382881</v>
      </c>
      <c r="K3327" t="s">
        <v>132</v>
      </c>
      <c r="L3327" t="s">
        <v>9463</v>
      </c>
      <c r="M3327" t="s">
        <v>9464</v>
      </c>
      <c r="N3327" t="s">
        <v>79</v>
      </c>
      <c r="O3327" t="s">
        <v>147</v>
      </c>
      <c r="T3327" t="s">
        <v>9461</v>
      </c>
      <c r="U3327" t="s">
        <v>56</v>
      </c>
      <c r="V3327">
        <v>18.906192799999999</v>
      </c>
      <c r="W3327">
        <v>-70.7497422</v>
      </c>
      <c r="X3327" t="s">
        <v>275</v>
      </c>
      <c r="Y3327" t="s">
        <v>275</v>
      </c>
      <c r="Z3327" t="s">
        <v>166</v>
      </c>
      <c r="AA3327" t="s">
        <v>155</v>
      </c>
      <c r="AC3327" t="s">
        <v>60</v>
      </c>
      <c r="AD3327" t="s">
        <v>156</v>
      </c>
      <c r="AE3327" t="s">
        <v>176</v>
      </c>
      <c r="AF3327" t="s">
        <v>63</v>
      </c>
      <c r="AG3327" t="s">
        <v>943</v>
      </c>
      <c r="AH3327" t="s">
        <v>135</v>
      </c>
      <c r="AI3327" t="s">
        <v>326</v>
      </c>
      <c r="AJ3327">
        <v>1</v>
      </c>
      <c r="AK3327" t="s">
        <v>1342</v>
      </c>
      <c r="AT3327" s="1">
        <v>43359</v>
      </c>
      <c r="AU3327" t="s">
        <v>13932</v>
      </c>
      <c r="AW3327" t="s">
        <v>71</v>
      </c>
      <c r="AX3327" t="s">
        <v>72</v>
      </c>
    </row>
    <row r="3328" spans="1:50" hidden="1" x14ac:dyDescent="0.25">
      <c r="A3328" t="str">
        <f>INDEX('Community ID'!B:B,MATCH(M3328,'Community ID'!A:A,0))</f>
        <v>La Jolla</v>
      </c>
      <c r="B3328" t="str">
        <f>INDEX('Community ID'!$K:$K,MATCH('Environmental Data'!$N3328,'Community ID'!J:J,0))</f>
        <v>Constanza</v>
      </c>
      <c r="D3328" t="s">
        <v>9459</v>
      </c>
      <c r="G3328" t="s">
        <v>151</v>
      </c>
      <c r="H3328" s="1">
        <v>19058</v>
      </c>
      <c r="I3328">
        <v>69</v>
      </c>
      <c r="K3328" t="s">
        <v>76</v>
      </c>
      <c r="L3328" t="s">
        <v>1707</v>
      </c>
      <c r="M3328" t="s">
        <v>9460</v>
      </c>
      <c r="N3328" t="s">
        <v>79</v>
      </c>
      <c r="O3328" t="s">
        <v>147</v>
      </c>
      <c r="Q3328" t="s">
        <v>134</v>
      </c>
      <c r="S3328">
        <v>5300113429</v>
      </c>
      <c r="T3328" t="s">
        <v>9461</v>
      </c>
      <c r="U3328" t="s">
        <v>56</v>
      </c>
      <c r="V3328">
        <v>18.9073989</v>
      </c>
      <c r="W3328">
        <v>-70.745722999999998</v>
      </c>
      <c r="X3328" t="s">
        <v>82</v>
      </c>
      <c r="Y3328" t="s">
        <v>82</v>
      </c>
      <c r="Z3328" t="s">
        <v>83</v>
      </c>
      <c r="AA3328" t="s">
        <v>155</v>
      </c>
      <c r="AC3328" t="s">
        <v>60</v>
      </c>
      <c r="AD3328" t="s">
        <v>156</v>
      </c>
      <c r="AE3328" t="s">
        <v>157</v>
      </c>
      <c r="AF3328" t="s">
        <v>111</v>
      </c>
      <c r="AG3328" t="s">
        <v>135</v>
      </c>
      <c r="AH3328" t="s">
        <v>943</v>
      </c>
      <c r="AI3328" t="s">
        <v>326</v>
      </c>
      <c r="AJ3328">
        <v>1</v>
      </c>
      <c r="AK3328" t="s">
        <v>5959</v>
      </c>
      <c r="AT3328" s="1">
        <v>43359</v>
      </c>
      <c r="AU3328" t="s">
        <v>13933</v>
      </c>
      <c r="AW3328" t="s">
        <v>71</v>
      </c>
      <c r="AX3328" t="s">
        <v>72</v>
      </c>
    </row>
    <row r="3329" spans="1:50" hidden="1" x14ac:dyDescent="0.25">
      <c r="A3329" t="str">
        <f>INDEX('Community ID'!B:B,MATCH(M3329,'Community ID'!A:A,0))</f>
        <v>La Jolla</v>
      </c>
      <c r="B3329" t="str">
        <f>INDEX('Community ID'!$K:$K,MATCH('Environmental Data'!$N3329,'Community ID'!J:J,0))</f>
        <v>Constanza</v>
      </c>
      <c r="D3329" t="s">
        <v>9465</v>
      </c>
      <c r="F3329" t="s">
        <v>9466</v>
      </c>
      <c r="G3329" t="s">
        <v>173</v>
      </c>
      <c r="H3329" s="1">
        <v>36573</v>
      </c>
      <c r="I3329">
        <v>21</v>
      </c>
      <c r="J3329">
        <v>8092523961</v>
      </c>
      <c r="K3329" t="s">
        <v>201</v>
      </c>
      <c r="L3329" t="s">
        <v>118</v>
      </c>
      <c r="M3329" t="s">
        <v>8911</v>
      </c>
      <c r="N3329" t="s">
        <v>97</v>
      </c>
      <c r="O3329" t="s">
        <v>98</v>
      </c>
      <c r="Q3329" t="s">
        <v>134</v>
      </c>
      <c r="R3329" t="s">
        <v>134</v>
      </c>
      <c r="S3329">
        <v>40215249547</v>
      </c>
      <c r="T3329" t="s">
        <v>8356</v>
      </c>
      <c r="U3329" t="s">
        <v>56</v>
      </c>
      <c r="V3329">
        <v>18.9075366</v>
      </c>
      <c r="W3329">
        <v>-70.748998799999995</v>
      </c>
      <c r="X3329" s="3">
        <v>44259</v>
      </c>
      <c r="Y3329" s="3">
        <v>44259</v>
      </c>
      <c r="Z3329" t="s">
        <v>83</v>
      </c>
      <c r="AA3329" t="s">
        <v>84</v>
      </c>
      <c r="AC3329" t="s">
        <v>60</v>
      </c>
      <c r="AD3329" t="s">
        <v>156</v>
      </c>
      <c r="AE3329" t="s">
        <v>176</v>
      </c>
      <c r="AF3329" t="s">
        <v>111</v>
      </c>
      <c r="AG3329" t="s">
        <v>135</v>
      </c>
      <c r="AH3329" t="s">
        <v>135</v>
      </c>
      <c r="AI3329" t="s">
        <v>326</v>
      </c>
      <c r="AJ3329">
        <v>1</v>
      </c>
      <c r="AK3329" t="s">
        <v>1880</v>
      </c>
      <c r="AL3329">
        <v>6</v>
      </c>
      <c r="AM3329">
        <v>1</v>
      </c>
      <c r="AN3329" t="s">
        <v>60</v>
      </c>
      <c r="AT3329" s="1">
        <v>43359</v>
      </c>
      <c r="AU3329" t="s">
        <v>13934</v>
      </c>
      <c r="AW3329" t="s">
        <v>71</v>
      </c>
      <c r="AX3329" t="s">
        <v>72</v>
      </c>
    </row>
    <row r="3330" spans="1:50" hidden="1" x14ac:dyDescent="0.25">
      <c r="A3330" t="str">
        <f>INDEX('Community ID'!B:B,MATCH(M3330,'Community ID'!A:A,0))</f>
        <v>La Jolla</v>
      </c>
      <c r="B3330" t="str">
        <f>INDEX('Community ID'!$K:$K,MATCH('Environmental Data'!$N3330,'Community ID'!J:J,0))</f>
        <v>Constanza</v>
      </c>
      <c r="D3330" t="s">
        <v>9467</v>
      </c>
      <c r="G3330" t="s">
        <v>173</v>
      </c>
      <c r="H3330" s="1">
        <v>27666</v>
      </c>
      <c r="I3330">
        <v>46</v>
      </c>
      <c r="K3330" t="s">
        <v>49</v>
      </c>
      <c r="L3330" t="s">
        <v>108</v>
      </c>
      <c r="M3330" t="s">
        <v>9464</v>
      </c>
      <c r="N3330" t="s">
        <v>79</v>
      </c>
      <c r="O3330" t="s">
        <v>147</v>
      </c>
      <c r="Q3330" t="s">
        <v>134</v>
      </c>
      <c r="S3330">
        <v>1700075417</v>
      </c>
      <c r="T3330" t="s">
        <v>9461</v>
      </c>
      <c r="U3330" t="s">
        <v>56</v>
      </c>
      <c r="V3330">
        <v>18.9073989</v>
      </c>
      <c r="W3330">
        <v>-70.745722999999998</v>
      </c>
      <c r="X3330" t="s">
        <v>82</v>
      </c>
      <c r="Y3330" s="3">
        <v>44259</v>
      </c>
      <c r="Z3330" t="s">
        <v>58</v>
      </c>
      <c r="AA3330" t="s">
        <v>155</v>
      </c>
      <c r="AC3330" t="s">
        <v>60</v>
      </c>
      <c r="AD3330" t="s">
        <v>156</v>
      </c>
      <c r="AE3330" t="s">
        <v>176</v>
      </c>
      <c r="AF3330" t="s">
        <v>111</v>
      </c>
      <c r="AH3330" t="s">
        <v>971</v>
      </c>
      <c r="AI3330" t="s">
        <v>884</v>
      </c>
      <c r="AJ3330">
        <v>1</v>
      </c>
      <c r="AK3330" t="s">
        <v>9468</v>
      </c>
      <c r="AT3330" s="1">
        <v>43359</v>
      </c>
      <c r="AU3330" t="s">
        <v>13935</v>
      </c>
      <c r="AW3330" t="s">
        <v>71</v>
      </c>
      <c r="AX3330" t="s">
        <v>72</v>
      </c>
    </row>
    <row r="3331" spans="1:50" hidden="1" x14ac:dyDescent="0.25">
      <c r="A3331" t="str">
        <f>INDEX('Community ID'!B:B,MATCH(M3331,'Community ID'!A:A,0))</f>
        <v>La Jolla</v>
      </c>
      <c r="B3331" t="str">
        <f>INDEX('Community ID'!$K:$K,MATCH('Environmental Data'!$N3331,'Community ID'!J:J,0))</f>
        <v>Constanza</v>
      </c>
      <c r="D3331" t="s">
        <v>9469</v>
      </c>
      <c r="F3331" t="s">
        <v>7715</v>
      </c>
      <c r="G3331" t="s">
        <v>173</v>
      </c>
      <c r="H3331" s="1">
        <v>34675</v>
      </c>
      <c r="I3331">
        <v>27</v>
      </c>
      <c r="J3331">
        <v>8293398054</v>
      </c>
      <c r="K3331" t="s">
        <v>492</v>
      </c>
      <c r="L3331" t="s">
        <v>589</v>
      </c>
      <c r="M3331" t="s">
        <v>8911</v>
      </c>
      <c r="N3331" t="s">
        <v>97</v>
      </c>
      <c r="O3331" t="s">
        <v>98</v>
      </c>
      <c r="Q3331" t="s">
        <v>134</v>
      </c>
      <c r="R3331" t="s">
        <v>134</v>
      </c>
      <c r="T3331" t="s">
        <v>8356</v>
      </c>
      <c r="U3331" t="s">
        <v>56</v>
      </c>
      <c r="V3331">
        <v>18.9043715</v>
      </c>
      <c r="W3331">
        <v>-70.746025299999999</v>
      </c>
      <c r="X3331" t="s">
        <v>82</v>
      </c>
      <c r="Y3331" t="s">
        <v>82</v>
      </c>
      <c r="Z3331" t="s">
        <v>58</v>
      </c>
      <c r="AA3331" t="s">
        <v>155</v>
      </c>
      <c r="AC3331" t="s">
        <v>60</v>
      </c>
      <c r="AD3331" t="s">
        <v>181</v>
      </c>
      <c r="AE3331" t="s">
        <v>157</v>
      </c>
      <c r="AF3331" t="s">
        <v>63</v>
      </c>
      <c r="AG3331" t="s">
        <v>135</v>
      </c>
      <c r="AH3331" t="s">
        <v>101</v>
      </c>
      <c r="AI3331" t="s">
        <v>326</v>
      </c>
      <c r="AJ3331">
        <v>1</v>
      </c>
      <c r="AK3331" t="s">
        <v>3135</v>
      </c>
      <c r="AL3331">
        <v>11</v>
      </c>
      <c r="AM3331">
        <v>1</v>
      </c>
      <c r="AN3331" t="s">
        <v>60</v>
      </c>
      <c r="AT3331" s="1">
        <v>43359</v>
      </c>
      <c r="AU3331" t="s">
        <v>13936</v>
      </c>
      <c r="AW3331" t="s">
        <v>71</v>
      </c>
      <c r="AX3331" t="s">
        <v>72</v>
      </c>
    </row>
    <row r="3332" spans="1:50" hidden="1" x14ac:dyDescent="0.25">
      <c r="A3332" t="str">
        <f>INDEX('Community ID'!B:B,MATCH(M3332,'Community ID'!A:A,0))</f>
        <v>La Jolla</v>
      </c>
      <c r="B3332" t="str">
        <f>INDEX('Community ID'!$K:$K,MATCH('Environmental Data'!$N3332,'Community ID'!J:J,0))</f>
        <v>Constanza</v>
      </c>
      <c r="D3332" t="s">
        <v>9470</v>
      </c>
      <c r="G3332" t="s">
        <v>173</v>
      </c>
      <c r="H3332" s="1">
        <v>31489</v>
      </c>
      <c r="I3332">
        <v>35</v>
      </c>
      <c r="J3332">
        <v>8497071902</v>
      </c>
      <c r="K3332" t="s">
        <v>132</v>
      </c>
      <c r="L3332" t="s">
        <v>127</v>
      </c>
      <c r="M3332" t="s">
        <v>9460</v>
      </c>
      <c r="N3332" t="s">
        <v>97</v>
      </c>
      <c r="O3332" t="s">
        <v>147</v>
      </c>
      <c r="Q3332" t="s">
        <v>134</v>
      </c>
      <c r="T3332" t="s">
        <v>9461</v>
      </c>
      <c r="U3332" t="s">
        <v>56</v>
      </c>
      <c r="V3332">
        <v>18.9073989</v>
      </c>
      <c r="W3332">
        <v>-70.745722999999998</v>
      </c>
      <c r="X3332" s="3">
        <v>44198</v>
      </c>
      <c r="Y3332" s="3">
        <v>44198</v>
      </c>
      <c r="Z3332" t="s">
        <v>166</v>
      </c>
      <c r="AA3332" t="s">
        <v>155</v>
      </c>
      <c r="AC3332" t="s">
        <v>60</v>
      </c>
      <c r="AD3332" t="s">
        <v>156</v>
      </c>
      <c r="AE3332" t="s">
        <v>157</v>
      </c>
      <c r="AF3332" t="s">
        <v>111</v>
      </c>
      <c r="AG3332" t="s">
        <v>135</v>
      </c>
      <c r="AH3332" t="s">
        <v>943</v>
      </c>
      <c r="AI3332" t="s">
        <v>326</v>
      </c>
      <c r="AJ3332">
        <v>1</v>
      </c>
      <c r="AK3332" t="s">
        <v>6714</v>
      </c>
      <c r="AT3332" s="1">
        <v>43359</v>
      </c>
      <c r="AU3332" t="s">
        <v>13937</v>
      </c>
      <c r="AW3332" t="s">
        <v>71</v>
      </c>
      <c r="AX3332" t="s">
        <v>72</v>
      </c>
    </row>
    <row r="3333" spans="1:50" hidden="1" x14ac:dyDescent="0.25">
      <c r="A3333" t="str">
        <f>INDEX('Community ID'!B:B,MATCH(M3333,'Community ID'!A:A,0))</f>
        <v>La Jolla</v>
      </c>
      <c r="B3333" t="str">
        <f>INDEX('Community ID'!$K:$K,MATCH('Environmental Data'!$N3333,'Community ID'!J:J,0))</f>
        <v>Constanza</v>
      </c>
      <c r="D3333" t="s">
        <v>9471</v>
      </c>
      <c r="F3333" t="s">
        <v>1249</v>
      </c>
      <c r="G3333" t="s">
        <v>173</v>
      </c>
      <c r="H3333" s="1">
        <v>24922</v>
      </c>
      <c r="I3333">
        <v>53</v>
      </c>
      <c r="J3333">
        <v>8499129288</v>
      </c>
      <c r="K3333" t="s">
        <v>76</v>
      </c>
      <c r="L3333" t="s">
        <v>127</v>
      </c>
      <c r="M3333" t="s">
        <v>8911</v>
      </c>
      <c r="N3333" t="s">
        <v>97</v>
      </c>
      <c r="O3333" t="s">
        <v>98</v>
      </c>
      <c r="Q3333" t="s">
        <v>134</v>
      </c>
      <c r="R3333" t="s">
        <v>134</v>
      </c>
      <c r="S3333">
        <v>5300248738</v>
      </c>
      <c r="T3333" t="s">
        <v>8356</v>
      </c>
      <c r="U3333" t="s">
        <v>56</v>
      </c>
      <c r="V3333">
        <v>18.9032266</v>
      </c>
      <c r="W3333">
        <v>-70.748627099999993</v>
      </c>
      <c r="X3333" t="s">
        <v>82</v>
      </c>
      <c r="Y3333" t="s">
        <v>82</v>
      </c>
      <c r="Z3333" t="s">
        <v>166</v>
      </c>
      <c r="AA3333" t="s">
        <v>155</v>
      </c>
      <c r="AC3333" t="s">
        <v>60</v>
      </c>
      <c r="AD3333" t="s">
        <v>181</v>
      </c>
      <c r="AE3333" t="s">
        <v>157</v>
      </c>
      <c r="AF3333" t="s">
        <v>111</v>
      </c>
      <c r="AG3333" t="s">
        <v>135</v>
      </c>
      <c r="AH3333" t="s">
        <v>101</v>
      </c>
      <c r="AI3333" t="s">
        <v>326</v>
      </c>
      <c r="AJ3333">
        <v>1</v>
      </c>
      <c r="AK3333" t="s">
        <v>8839</v>
      </c>
      <c r="AL3333">
        <v>5</v>
      </c>
      <c r="AM3333">
        <v>0</v>
      </c>
      <c r="AN3333" t="s">
        <v>60</v>
      </c>
      <c r="AT3333" s="1">
        <v>43359</v>
      </c>
      <c r="AU3333" t="s">
        <v>13938</v>
      </c>
      <c r="AW3333" t="s">
        <v>71</v>
      </c>
      <c r="AX3333" t="s">
        <v>72</v>
      </c>
    </row>
    <row r="3334" spans="1:50" hidden="1" x14ac:dyDescent="0.25">
      <c r="A3334" t="str">
        <f>INDEX('Community ID'!B:B,MATCH(M3334,'Community ID'!A:A,0))</f>
        <v>Barrio Las Flores</v>
      </c>
      <c r="B3334" t="str">
        <f>INDEX('Community ID'!$K:$K,MATCH('Environmental Data'!$N3334,'Community ID'!J:J,0))</f>
        <v>Constanza</v>
      </c>
      <c r="D3334" t="s">
        <v>9472</v>
      </c>
      <c r="F3334" t="s">
        <v>9473</v>
      </c>
      <c r="G3334" t="s">
        <v>151</v>
      </c>
      <c r="H3334" s="1">
        <v>31402</v>
      </c>
      <c r="I3334">
        <v>36</v>
      </c>
      <c r="K3334" t="s">
        <v>76</v>
      </c>
      <c r="L3334" t="s">
        <v>584</v>
      </c>
      <c r="M3334" t="s">
        <v>3089</v>
      </c>
      <c r="N3334" t="s">
        <v>97</v>
      </c>
      <c r="O3334" t="s">
        <v>53</v>
      </c>
      <c r="Q3334" t="s">
        <v>134</v>
      </c>
      <c r="T3334" t="s">
        <v>6658</v>
      </c>
      <c r="U3334" t="s">
        <v>56</v>
      </c>
      <c r="V3334">
        <v>18.9131067</v>
      </c>
      <c r="W3334">
        <v>-70.745979300000002</v>
      </c>
      <c r="X3334" t="s">
        <v>82</v>
      </c>
      <c r="Y3334" t="s">
        <v>82</v>
      </c>
      <c r="Z3334" t="s">
        <v>83</v>
      </c>
      <c r="AA3334" t="s">
        <v>155</v>
      </c>
      <c r="AC3334" t="s">
        <v>60</v>
      </c>
      <c r="AD3334" t="s">
        <v>156</v>
      </c>
      <c r="AE3334" t="s">
        <v>176</v>
      </c>
      <c r="AF3334" t="s">
        <v>111</v>
      </c>
      <c r="AG3334" t="s">
        <v>135</v>
      </c>
      <c r="AI3334" t="s">
        <v>6149</v>
      </c>
      <c r="AJ3334">
        <v>2</v>
      </c>
      <c r="AK3334" t="s">
        <v>66</v>
      </c>
      <c r="AT3334" s="1">
        <v>43358</v>
      </c>
      <c r="AU3334" t="s">
        <v>13939</v>
      </c>
      <c r="AW3334" t="s">
        <v>71</v>
      </c>
      <c r="AX3334" t="s">
        <v>72</v>
      </c>
    </row>
    <row r="3335" spans="1:50" hidden="1" x14ac:dyDescent="0.25">
      <c r="A3335" t="str">
        <f>INDEX('Community ID'!B:B,MATCH(M3335,'Community ID'!A:A,0))</f>
        <v>Barrio Las Flores</v>
      </c>
      <c r="B3335" t="str">
        <f>INDEX('Community ID'!$K:$K,MATCH('Environmental Data'!$N3335,'Community ID'!J:J,0))</f>
        <v>Constanza</v>
      </c>
      <c r="D3335" t="s">
        <v>9474</v>
      </c>
      <c r="G3335" t="s">
        <v>151</v>
      </c>
      <c r="H3335" s="1">
        <v>14844</v>
      </c>
      <c r="I3335">
        <v>81</v>
      </c>
      <c r="K3335" t="s">
        <v>76</v>
      </c>
      <c r="L3335" t="s">
        <v>584</v>
      </c>
      <c r="M3335" t="s">
        <v>3020</v>
      </c>
      <c r="N3335" t="s">
        <v>97</v>
      </c>
      <c r="O3335" t="s">
        <v>53</v>
      </c>
      <c r="R3335" t="s">
        <v>134</v>
      </c>
      <c r="T3335" t="s">
        <v>6658</v>
      </c>
      <c r="U3335" t="s">
        <v>56</v>
      </c>
      <c r="V3335">
        <v>18.9131067</v>
      </c>
      <c r="W3335">
        <v>-70.745979300000002</v>
      </c>
      <c r="X3335" t="s">
        <v>82</v>
      </c>
      <c r="Y3335" t="s">
        <v>82</v>
      </c>
      <c r="Z3335" t="s">
        <v>83</v>
      </c>
      <c r="AA3335" t="s">
        <v>155</v>
      </c>
      <c r="AC3335" t="s">
        <v>60</v>
      </c>
      <c r="AD3335" t="s">
        <v>156</v>
      </c>
      <c r="AE3335" t="s">
        <v>176</v>
      </c>
      <c r="AF3335" t="s">
        <v>111</v>
      </c>
      <c r="AG3335" t="s">
        <v>135</v>
      </c>
      <c r="AH3335" t="s">
        <v>8685</v>
      </c>
      <c r="AI3335" t="s">
        <v>6149</v>
      </c>
      <c r="AJ3335">
        <v>2</v>
      </c>
      <c r="AK3335" t="s">
        <v>8735</v>
      </c>
      <c r="AT3335" s="1">
        <v>43358</v>
      </c>
      <c r="AU3335" t="s">
        <v>13940</v>
      </c>
      <c r="AW3335" t="s">
        <v>71</v>
      </c>
      <c r="AX3335" t="s">
        <v>72</v>
      </c>
    </row>
    <row r="3336" spans="1:50" hidden="1" x14ac:dyDescent="0.25">
      <c r="A3336" t="str">
        <f>INDEX('Community ID'!B:B,MATCH(M3336,'Community ID'!A:A,0))</f>
        <v>San Isidro</v>
      </c>
      <c r="B3336" t="str">
        <f>INDEX('Community ID'!$K:$K,MATCH('Environmental Data'!$N3336,'Community ID'!J:J,0))</f>
        <v>Constanza</v>
      </c>
      <c r="D3336" t="s">
        <v>9475</v>
      </c>
      <c r="G3336" t="s">
        <v>173</v>
      </c>
      <c r="H3336" s="1">
        <v>25991</v>
      </c>
      <c r="I3336">
        <v>50</v>
      </c>
      <c r="K3336" t="s">
        <v>201</v>
      </c>
      <c r="L3336" t="s">
        <v>127</v>
      </c>
      <c r="M3336" t="s">
        <v>1873</v>
      </c>
      <c r="N3336" t="s">
        <v>97</v>
      </c>
      <c r="O3336" t="s">
        <v>98</v>
      </c>
      <c r="Q3336" t="s">
        <v>5281</v>
      </c>
      <c r="S3336">
        <v>5300201331</v>
      </c>
      <c r="T3336" t="s">
        <v>5282</v>
      </c>
      <c r="U3336" t="s">
        <v>56</v>
      </c>
      <c r="V3336">
        <v>18.916578399999999</v>
      </c>
      <c r="W3336">
        <v>-70.743105099999994</v>
      </c>
      <c r="X3336" t="s">
        <v>82</v>
      </c>
      <c r="Y3336" t="s">
        <v>82</v>
      </c>
      <c r="Z3336" t="s">
        <v>58</v>
      </c>
      <c r="AA3336" t="s">
        <v>84</v>
      </c>
      <c r="AC3336" t="s">
        <v>60</v>
      </c>
      <c r="AD3336" t="s">
        <v>156</v>
      </c>
      <c r="AE3336" t="s">
        <v>176</v>
      </c>
      <c r="AF3336" t="s">
        <v>111</v>
      </c>
      <c r="AG3336" t="s">
        <v>135</v>
      </c>
      <c r="AH3336" t="s">
        <v>61</v>
      </c>
      <c r="AI3336" t="s">
        <v>6149</v>
      </c>
      <c r="AJ3336">
        <v>1</v>
      </c>
      <c r="AK3336" t="s">
        <v>1476</v>
      </c>
      <c r="AL3336">
        <v>2</v>
      </c>
      <c r="AM3336">
        <v>0</v>
      </c>
      <c r="AN3336" t="s">
        <v>61</v>
      </c>
      <c r="AT3336" s="1">
        <v>43358</v>
      </c>
      <c r="AU3336" t="s">
        <v>13941</v>
      </c>
      <c r="AW3336" t="s">
        <v>71</v>
      </c>
      <c r="AX3336" t="s">
        <v>72</v>
      </c>
    </row>
    <row r="3337" spans="1:50" hidden="1" x14ac:dyDescent="0.25">
      <c r="A3337" t="str">
        <f>INDEX('Community ID'!B:B,MATCH(M3337,'Community ID'!A:A,0))</f>
        <v>Barrio Las Flores</v>
      </c>
      <c r="B3337" t="str">
        <f>INDEX('Community ID'!$K:$K,MATCH('Environmental Data'!$N3337,'Community ID'!J:J,0))</f>
        <v>Constanza</v>
      </c>
      <c r="D3337" t="s">
        <v>9476</v>
      </c>
      <c r="G3337" t="s">
        <v>173</v>
      </c>
      <c r="H3337" s="1">
        <v>35343</v>
      </c>
      <c r="I3337">
        <v>25</v>
      </c>
      <c r="K3337" t="s">
        <v>201</v>
      </c>
      <c r="M3337" t="s">
        <v>8499</v>
      </c>
      <c r="N3337" t="s">
        <v>97</v>
      </c>
      <c r="O3337" t="s">
        <v>98</v>
      </c>
      <c r="Q3337" t="s">
        <v>134</v>
      </c>
      <c r="T3337" t="s">
        <v>6658</v>
      </c>
      <c r="U3337" t="s">
        <v>56</v>
      </c>
      <c r="V3337">
        <v>18.9126245</v>
      </c>
      <c r="W3337">
        <v>-70.744788299999996</v>
      </c>
      <c r="X3337" t="s">
        <v>82</v>
      </c>
      <c r="Y3337" t="s">
        <v>82</v>
      </c>
      <c r="Z3337" t="s">
        <v>83</v>
      </c>
      <c r="AA3337" t="s">
        <v>155</v>
      </c>
      <c r="AC3337" t="s">
        <v>60</v>
      </c>
      <c r="AD3337" t="s">
        <v>156</v>
      </c>
      <c r="AE3337" t="s">
        <v>176</v>
      </c>
      <c r="AF3337" t="s">
        <v>63</v>
      </c>
      <c r="AG3337" t="s">
        <v>135</v>
      </c>
      <c r="AH3337" t="s">
        <v>8497</v>
      </c>
      <c r="AI3337" t="s">
        <v>6149</v>
      </c>
      <c r="AJ3337">
        <v>2</v>
      </c>
      <c r="AK3337" t="s">
        <v>66</v>
      </c>
      <c r="AT3337" s="1">
        <v>43358</v>
      </c>
      <c r="AU3337" t="s">
        <v>13942</v>
      </c>
      <c r="AW3337" t="s">
        <v>71</v>
      </c>
      <c r="AX3337" t="s">
        <v>72</v>
      </c>
    </row>
    <row r="3338" spans="1:50" hidden="1" x14ac:dyDescent="0.25">
      <c r="A3338" t="str">
        <f>INDEX('Community ID'!B:B,MATCH(M3338,'Community ID'!A:A,0))</f>
        <v>San Isidro</v>
      </c>
      <c r="B3338" t="str">
        <f>INDEX('Community ID'!$K:$K,MATCH('Environmental Data'!$N3338,'Community ID'!J:J,0))</f>
        <v>Constanza</v>
      </c>
      <c r="D3338" t="s">
        <v>9477</v>
      </c>
      <c r="G3338" t="s">
        <v>151</v>
      </c>
      <c r="H3338" s="1">
        <v>23012</v>
      </c>
      <c r="I3338">
        <v>58</v>
      </c>
      <c r="J3338">
        <v>8492762865</v>
      </c>
      <c r="K3338" t="s">
        <v>76</v>
      </c>
      <c r="L3338" t="s">
        <v>9140</v>
      </c>
      <c r="M3338" t="s">
        <v>1873</v>
      </c>
      <c r="N3338" t="s">
        <v>97</v>
      </c>
      <c r="O3338" t="s">
        <v>98</v>
      </c>
      <c r="T3338" t="s">
        <v>5282</v>
      </c>
      <c r="U3338" t="s">
        <v>56</v>
      </c>
      <c r="V3338">
        <v>18.916578399999999</v>
      </c>
      <c r="W3338">
        <v>-70.743105099999994</v>
      </c>
      <c r="X3338" t="s">
        <v>82</v>
      </c>
      <c r="Y3338" t="s">
        <v>82</v>
      </c>
      <c r="Z3338" t="s">
        <v>58</v>
      </c>
      <c r="AA3338" t="s">
        <v>84</v>
      </c>
      <c r="AC3338" t="s">
        <v>60</v>
      </c>
      <c r="AD3338" t="s">
        <v>156</v>
      </c>
      <c r="AE3338" t="s">
        <v>157</v>
      </c>
      <c r="AF3338" t="s">
        <v>111</v>
      </c>
      <c r="AG3338" t="s">
        <v>135</v>
      </c>
      <c r="AH3338" t="s">
        <v>61</v>
      </c>
      <c r="AI3338" t="s">
        <v>326</v>
      </c>
      <c r="AJ3338">
        <v>2</v>
      </c>
      <c r="AK3338" t="s">
        <v>9478</v>
      </c>
      <c r="AL3338">
        <v>4</v>
      </c>
      <c r="AM3338">
        <v>0</v>
      </c>
      <c r="AN3338" t="s">
        <v>60</v>
      </c>
      <c r="AT3338" s="1">
        <v>43358</v>
      </c>
      <c r="AU3338" t="s">
        <v>13943</v>
      </c>
      <c r="AW3338" t="s">
        <v>71</v>
      </c>
      <c r="AX3338" t="s">
        <v>72</v>
      </c>
    </row>
    <row r="3339" spans="1:50" hidden="1" x14ac:dyDescent="0.25">
      <c r="A3339" t="str">
        <f>INDEX('Community ID'!B:B,MATCH(M3339,'Community ID'!A:A,0))</f>
        <v>Barrio Las Flores</v>
      </c>
      <c r="B3339" t="str">
        <f>INDEX('Community ID'!$K:$K,MATCH('Environmental Data'!$N3339,'Community ID'!J:J,0))</f>
        <v>Constanza</v>
      </c>
      <c r="D3339" t="s">
        <v>9479</v>
      </c>
      <c r="F3339" t="s">
        <v>3850</v>
      </c>
      <c r="G3339" t="s">
        <v>173</v>
      </c>
      <c r="H3339" s="1">
        <v>33675</v>
      </c>
      <c r="I3339">
        <v>29</v>
      </c>
      <c r="J3339">
        <v>8496421743</v>
      </c>
      <c r="K3339" t="s">
        <v>117</v>
      </c>
      <c r="L3339" t="s">
        <v>1209</v>
      </c>
      <c r="M3339" t="s">
        <v>3020</v>
      </c>
      <c r="N3339" t="s">
        <v>97</v>
      </c>
      <c r="O3339" t="s">
        <v>53</v>
      </c>
      <c r="Q3339" t="s">
        <v>9480</v>
      </c>
      <c r="T3339" t="s">
        <v>6658</v>
      </c>
      <c r="U3339" t="s">
        <v>56</v>
      </c>
      <c r="V3339">
        <v>18.912626800000002</v>
      </c>
      <c r="W3339">
        <v>-70.744788700000001</v>
      </c>
      <c r="X3339" t="s">
        <v>82</v>
      </c>
      <c r="Y3339" t="s">
        <v>82</v>
      </c>
      <c r="Z3339" t="s">
        <v>83</v>
      </c>
      <c r="AA3339" t="s">
        <v>155</v>
      </c>
      <c r="AC3339" t="s">
        <v>60</v>
      </c>
      <c r="AD3339" t="s">
        <v>156</v>
      </c>
      <c r="AE3339" t="s">
        <v>176</v>
      </c>
      <c r="AF3339" t="s">
        <v>63</v>
      </c>
      <c r="AG3339" t="s">
        <v>9481</v>
      </c>
      <c r="AH3339" t="s">
        <v>8497</v>
      </c>
      <c r="AI3339" t="s">
        <v>6149</v>
      </c>
      <c r="AJ3339">
        <v>2</v>
      </c>
      <c r="AK3339" t="s">
        <v>66</v>
      </c>
      <c r="AT3339" s="1">
        <v>43358</v>
      </c>
      <c r="AU3339" t="s">
        <v>13944</v>
      </c>
      <c r="AW3339" t="s">
        <v>71</v>
      </c>
      <c r="AX3339" t="s">
        <v>72</v>
      </c>
    </row>
    <row r="3340" spans="1:50" hidden="1" x14ac:dyDescent="0.25">
      <c r="A3340" t="str">
        <f>INDEX('Community ID'!B:B,MATCH(M3340,'Community ID'!A:A,0))</f>
        <v>San Isidro</v>
      </c>
      <c r="B3340" t="str">
        <f>INDEX('Community ID'!$K:$K,MATCH('Environmental Data'!$N3340,'Community ID'!J:J,0))</f>
        <v>Constanza</v>
      </c>
      <c r="D3340" t="s">
        <v>5280</v>
      </c>
      <c r="F3340" t="s">
        <v>760</v>
      </c>
      <c r="G3340" t="s">
        <v>173</v>
      </c>
      <c r="H3340" s="1">
        <v>36712</v>
      </c>
      <c r="I3340">
        <v>21</v>
      </c>
      <c r="J3340">
        <v>8492694483</v>
      </c>
      <c r="K3340" t="s">
        <v>132</v>
      </c>
      <c r="L3340" t="s">
        <v>127</v>
      </c>
      <c r="M3340" t="s">
        <v>1873</v>
      </c>
      <c r="N3340" t="s">
        <v>97</v>
      </c>
      <c r="O3340" t="s">
        <v>98</v>
      </c>
      <c r="Q3340" t="s">
        <v>5281</v>
      </c>
      <c r="T3340" t="s">
        <v>5282</v>
      </c>
      <c r="U3340" t="s">
        <v>56</v>
      </c>
      <c r="V3340">
        <v>18.916578399999999</v>
      </c>
      <c r="W3340">
        <v>-70.743105099999994</v>
      </c>
      <c r="X3340" t="s">
        <v>82</v>
      </c>
      <c r="Y3340" t="s">
        <v>275</v>
      </c>
      <c r="Z3340" t="s">
        <v>58</v>
      </c>
      <c r="AA3340" t="s">
        <v>155</v>
      </c>
      <c r="AC3340" t="s">
        <v>60</v>
      </c>
      <c r="AD3340" t="s">
        <v>156</v>
      </c>
      <c r="AE3340" t="s">
        <v>176</v>
      </c>
      <c r="AF3340" t="s">
        <v>111</v>
      </c>
      <c r="AG3340" t="s">
        <v>135</v>
      </c>
      <c r="AH3340" t="s">
        <v>61</v>
      </c>
      <c r="AI3340" t="s">
        <v>5283</v>
      </c>
      <c r="AJ3340">
        <v>1</v>
      </c>
      <c r="AK3340" t="s">
        <v>5284</v>
      </c>
      <c r="AL3340">
        <v>3</v>
      </c>
      <c r="AM3340">
        <v>1</v>
      </c>
      <c r="AN3340" t="s">
        <v>61</v>
      </c>
      <c r="AT3340" s="1">
        <v>43358</v>
      </c>
      <c r="AU3340" t="s">
        <v>13945</v>
      </c>
      <c r="AW3340" t="s">
        <v>71</v>
      </c>
      <c r="AX3340" t="s">
        <v>72</v>
      </c>
    </row>
    <row r="3341" spans="1:50" hidden="1" x14ac:dyDescent="0.25">
      <c r="A3341" t="str">
        <f>INDEX('Community ID'!B:B,MATCH(M3341,'Community ID'!A:A,0))</f>
        <v>San Isidro</v>
      </c>
      <c r="B3341" t="str">
        <f>INDEX('Community ID'!$K:$K,MATCH('Environmental Data'!$N3341,'Community ID'!J:J,0))</f>
        <v>Constanza</v>
      </c>
      <c r="D3341" t="s">
        <v>9482</v>
      </c>
      <c r="G3341" t="s">
        <v>173</v>
      </c>
      <c r="H3341" s="1">
        <v>16657</v>
      </c>
      <c r="I3341">
        <v>76</v>
      </c>
      <c r="K3341" t="s">
        <v>76</v>
      </c>
      <c r="L3341" t="s">
        <v>127</v>
      </c>
      <c r="M3341" t="s">
        <v>1873</v>
      </c>
      <c r="N3341" t="s">
        <v>97</v>
      </c>
      <c r="O3341" t="s">
        <v>98</v>
      </c>
      <c r="S3341">
        <v>5300154878</v>
      </c>
      <c r="T3341" t="s">
        <v>5282</v>
      </c>
      <c r="U3341" t="s">
        <v>56</v>
      </c>
      <c r="V3341">
        <v>18.916578399999999</v>
      </c>
      <c r="W3341">
        <v>-70.743105099999994</v>
      </c>
      <c r="X3341" t="s">
        <v>82</v>
      </c>
      <c r="Y3341" s="3">
        <v>44198</v>
      </c>
      <c r="Z3341" t="s">
        <v>58</v>
      </c>
      <c r="AA3341" t="s">
        <v>84</v>
      </c>
      <c r="AC3341" t="s">
        <v>60</v>
      </c>
      <c r="AD3341" t="s">
        <v>156</v>
      </c>
      <c r="AE3341" t="s">
        <v>176</v>
      </c>
      <c r="AF3341" t="s">
        <v>63</v>
      </c>
      <c r="AG3341" t="s">
        <v>135</v>
      </c>
      <c r="AH3341" t="s">
        <v>61</v>
      </c>
      <c r="AI3341" t="s">
        <v>6149</v>
      </c>
      <c r="AJ3341">
        <v>1</v>
      </c>
      <c r="AK3341" t="s">
        <v>1476</v>
      </c>
      <c r="AN3341" t="s">
        <v>60</v>
      </c>
      <c r="AT3341" s="1">
        <v>43358</v>
      </c>
      <c r="AU3341" t="s">
        <v>13946</v>
      </c>
      <c r="AW3341" t="s">
        <v>71</v>
      </c>
      <c r="AX3341" t="s">
        <v>72</v>
      </c>
    </row>
    <row r="3342" spans="1:50" hidden="1" x14ac:dyDescent="0.25">
      <c r="A3342" t="str">
        <f>INDEX('Community ID'!B:B,MATCH(M3342,'Community ID'!A:A,0))</f>
        <v>Santa Rosa</v>
      </c>
      <c r="B3342" t="str">
        <f>INDEX('Community ID'!$K:$K,MATCH('Environmental Data'!$N3342,'Community ID'!J:J,0))</f>
        <v>Tireo</v>
      </c>
      <c r="D3342" t="s">
        <v>9483</v>
      </c>
      <c r="F3342" t="s">
        <v>9484</v>
      </c>
      <c r="G3342" t="s">
        <v>151</v>
      </c>
      <c r="H3342" s="1">
        <v>24207</v>
      </c>
      <c r="I3342">
        <v>55</v>
      </c>
      <c r="J3342">
        <v>8498527861</v>
      </c>
      <c r="K3342" t="s">
        <v>76</v>
      </c>
      <c r="L3342" t="s">
        <v>9485</v>
      </c>
      <c r="M3342" t="s">
        <v>7612</v>
      </c>
      <c r="N3342" t="s">
        <v>2383</v>
      </c>
      <c r="O3342" t="s">
        <v>147</v>
      </c>
      <c r="Q3342" t="s">
        <v>353</v>
      </c>
      <c r="R3342" t="s">
        <v>353</v>
      </c>
      <c r="S3342">
        <v>5300066239</v>
      </c>
      <c r="T3342" t="s">
        <v>9448</v>
      </c>
      <c r="U3342" t="s">
        <v>56</v>
      </c>
      <c r="V3342">
        <v>18.9489087</v>
      </c>
      <c r="W3342">
        <v>-70.686158800000001</v>
      </c>
      <c r="X3342" s="3">
        <v>44326</v>
      </c>
      <c r="Y3342" s="3">
        <v>44326</v>
      </c>
      <c r="Z3342" t="s">
        <v>345</v>
      </c>
      <c r="AA3342" t="s">
        <v>84</v>
      </c>
      <c r="AC3342" t="s">
        <v>60</v>
      </c>
      <c r="AD3342" t="s">
        <v>156</v>
      </c>
      <c r="AE3342" t="s">
        <v>176</v>
      </c>
      <c r="AF3342" t="s">
        <v>63</v>
      </c>
      <c r="AG3342" t="s">
        <v>5677</v>
      </c>
      <c r="AH3342" t="s">
        <v>8574</v>
      </c>
      <c r="AI3342" t="s">
        <v>9019</v>
      </c>
      <c r="AJ3342">
        <v>1</v>
      </c>
      <c r="AK3342" t="s">
        <v>5711</v>
      </c>
      <c r="AL3342">
        <v>5</v>
      </c>
      <c r="AM3342">
        <v>0</v>
      </c>
      <c r="AN3342" t="s">
        <v>60</v>
      </c>
      <c r="AT3342" s="1">
        <v>43358</v>
      </c>
      <c r="AU3342" t="s">
        <v>13947</v>
      </c>
      <c r="AW3342" t="s">
        <v>71</v>
      </c>
      <c r="AX3342" t="s">
        <v>72</v>
      </c>
    </row>
    <row r="3343" spans="1:50" hidden="1" x14ac:dyDescent="0.25">
      <c r="A3343" t="str">
        <f>INDEX('Community ID'!B:B,MATCH(M3343,'Community ID'!A:A,0))</f>
        <v>Santa Rosa</v>
      </c>
      <c r="B3343" t="str">
        <f>INDEX('Community ID'!$K:$K,MATCH('Environmental Data'!$N3343,'Community ID'!J:J,0))</f>
        <v>Tireo</v>
      </c>
      <c r="D3343" t="s">
        <v>9486</v>
      </c>
      <c r="F3343" t="s">
        <v>8179</v>
      </c>
      <c r="G3343" t="s">
        <v>151</v>
      </c>
      <c r="H3343" s="1">
        <v>36492</v>
      </c>
      <c r="I3343">
        <v>22</v>
      </c>
      <c r="J3343">
        <v>8097050124</v>
      </c>
      <c r="K3343" t="s">
        <v>132</v>
      </c>
      <c r="L3343" t="s">
        <v>247</v>
      </c>
      <c r="M3343" t="s">
        <v>7612</v>
      </c>
      <c r="N3343" t="s">
        <v>2383</v>
      </c>
      <c r="O3343" t="s">
        <v>98</v>
      </c>
      <c r="P3343">
        <v>82124044</v>
      </c>
      <c r="Q3343" t="s">
        <v>99</v>
      </c>
      <c r="R3343" t="s">
        <v>134</v>
      </c>
      <c r="S3343">
        <v>40214240448</v>
      </c>
      <c r="T3343" t="s">
        <v>9448</v>
      </c>
      <c r="U3343" t="s">
        <v>56</v>
      </c>
      <c r="V3343">
        <v>18.932548700000002</v>
      </c>
      <c r="W3343">
        <v>-70.679900900000007</v>
      </c>
      <c r="X3343" t="s">
        <v>82</v>
      </c>
      <c r="Y3343" t="s">
        <v>82</v>
      </c>
      <c r="Z3343" t="s">
        <v>345</v>
      </c>
      <c r="AA3343" t="s">
        <v>84</v>
      </c>
      <c r="AC3343" t="s">
        <v>60</v>
      </c>
      <c r="AD3343" t="s">
        <v>156</v>
      </c>
      <c r="AE3343" t="s">
        <v>176</v>
      </c>
      <c r="AF3343" t="s">
        <v>63</v>
      </c>
      <c r="AG3343" t="s">
        <v>5677</v>
      </c>
      <c r="AH3343" t="s">
        <v>9487</v>
      </c>
      <c r="AI3343" t="s">
        <v>307</v>
      </c>
      <c r="AJ3343">
        <v>1</v>
      </c>
      <c r="AK3343" t="s">
        <v>5711</v>
      </c>
      <c r="AL3343">
        <v>5</v>
      </c>
      <c r="AM3343">
        <v>0</v>
      </c>
      <c r="AN3343" t="s">
        <v>61</v>
      </c>
      <c r="AT3343" s="1">
        <v>43358</v>
      </c>
      <c r="AU3343" t="s">
        <v>13948</v>
      </c>
      <c r="AW3343" t="s">
        <v>71</v>
      </c>
      <c r="AX3343" t="s">
        <v>72</v>
      </c>
    </row>
    <row r="3344" spans="1:50" hidden="1" x14ac:dyDescent="0.25">
      <c r="A3344" t="str">
        <f>INDEX('Community ID'!B:B,MATCH(M3344,'Community ID'!A:A,0))</f>
        <v>Santa Rosa</v>
      </c>
      <c r="B3344" t="str">
        <f>INDEX('Community ID'!$K:$K,MATCH('Environmental Data'!$N3344,'Community ID'!J:J,0))</f>
        <v>Tireo</v>
      </c>
      <c r="D3344" t="s">
        <v>9488</v>
      </c>
      <c r="F3344" t="s">
        <v>9489</v>
      </c>
      <c r="G3344" t="s">
        <v>173</v>
      </c>
      <c r="H3344" s="1">
        <v>35403</v>
      </c>
      <c r="I3344">
        <v>25</v>
      </c>
      <c r="J3344">
        <v>8492431329</v>
      </c>
      <c r="K3344" t="s">
        <v>132</v>
      </c>
      <c r="L3344" t="s">
        <v>108</v>
      </c>
      <c r="M3344" t="s">
        <v>7612</v>
      </c>
      <c r="N3344" t="s">
        <v>2383</v>
      </c>
      <c r="O3344" t="s">
        <v>147</v>
      </c>
      <c r="Q3344" t="s">
        <v>353</v>
      </c>
      <c r="R3344" t="s">
        <v>353</v>
      </c>
      <c r="T3344" t="s">
        <v>9448</v>
      </c>
      <c r="U3344" t="s">
        <v>56</v>
      </c>
      <c r="V3344">
        <v>18.947211100000001</v>
      </c>
      <c r="W3344">
        <v>-70.6812252</v>
      </c>
      <c r="X3344" s="3">
        <v>44198</v>
      </c>
      <c r="Y3344" s="3">
        <v>44198</v>
      </c>
      <c r="Z3344" t="s">
        <v>83</v>
      </c>
      <c r="AA3344" t="s">
        <v>155</v>
      </c>
      <c r="AC3344" t="s">
        <v>60</v>
      </c>
      <c r="AD3344" t="s">
        <v>156</v>
      </c>
      <c r="AE3344" t="s">
        <v>176</v>
      </c>
      <c r="AF3344" t="s">
        <v>63</v>
      </c>
      <c r="AG3344" t="s">
        <v>8257</v>
      </c>
      <c r="AH3344" t="s">
        <v>9490</v>
      </c>
      <c r="AI3344" t="s">
        <v>9491</v>
      </c>
      <c r="AJ3344">
        <v>1</v>
      </c>
      <c r="AK3344" t="s">
        <v>5711</v>
      </c>
      <c r="AL3344">
        <v>3</v>
      </c>
      <c r="AM3344">
        <v>1</v>
      </c>
      <c r="AN3344" t="s">
        <v>60</v>
      </c>
      <c r="AT3344" s="1">
        <v>43358</v>
      </c>
      <c r="AU3344" t="s">
        <v>13949</v>
      </c>
      <c r="AW3344" t="s">
        <v>71</v>
      </c>
      <c r="AX3344" t="s">
        <v>72</v>
      </c>
    </row>
    <row r="3345" spans="1:50" hidden="1" x14ac:dyDescent="0.25">
      <c r="A3345" t="str">
        <f>INDEX('Community ID'!B:B,MATCH(M3345,'Community ID'!A:A,0))</f>
        <v>Santa Rosa</v>
      </c>
      <c r="B3345" t="str">
        <f>INDEX('Community ID'!$K:$K,MATCH('Environmental Data'!$N3345,'Community ID'!J:J,0))</f>
        <v>Tireo</v>
      </c>
      <c r="D3345" t="s">
        <v>9492</v>
      </c>
      <c r="F3345" t="s">
        <v>9493</v>
      </c>
      <c r="G3345" t="s">
        <v>151</v>
      </c>
      <c r="H3345" s="1">
        <v>35467</v>
      </c>
      <c r="I3345">
        <v>24</v>
      </c>
      <c r="J3345">
        <v>8297582568</v>
      </c>
      <c r="K3345" t="s">
        <v>76</v>
      </c>
      <c r="L3345" t="s">
        <v>584</v>
      </c>
      <c r="M3345" t="s">
        <v>7612</v>
      </c>
      <c r="N3345" t="s">
        <v>2383</v>
      </c>
      <c r="O3345" t="s">
        <v>147</v>
      </c>
      <c r="Q3345" t="s">
        <v>107</v>
      </c>
      <c r="S3345">
        <v>5300325981</v>
      </c>
      <c r="T3345" t="s">
        <v>9448</v>
      </c>
      <c r="U3345" t="s">
        <v>56</v>
      </c>
      <c r="V3345">
        <v>18.9489087</v>
      </c>
      <c r="W3345">
        <v>-70.686158800000001</v>
      </c>
      <c r="X3345" t="s">
        <v>82</v>
      </c>
      <c r="Y3345" s="3">
        <v>44198</v>
      </c>
      <c r="Z3345" t="s">
        <v>345</v>
      </c>
      <c r="AA3345" t="s">
        <v>155</v>
      </c>
      <c r="AC3345" t="s">
        <v>60</v>
      </c>
      <c r="AD3345" t="s">
        <v>156</v>
      </c>
      <c r="AE3345" t="s">
        <v>157</v>
      </c>
      <c r="AF3345" t="s">
        <v>63</v>
      </c>
      <c r="AG3345" t="s">
        <v>1025</v>
      </c>
      <c r="AH3345" t="s">
        <v>8257</v>
      </c>
      <c r="AI3345" t="s">
        <v>9019</v>
      </c>
      <c r="AJ3345">
        <v>1</v>
      </c>
      <c r="AK3345" t="s">
        <v>5711</v>
      </c>
      <c r="AL3345">
        <v>2</v>
      </c>
      <c r="AM3345">
        <v>0</v>
      </c>
      <c r="AN3345" t="s">
        <v>60</v>
      </c>
      <c r="AT3345" s="1">
        <v>43358</v>
      </c>
      <c r="AU3345" t="s">
        <v>13950</v>
      </c>
      <c r="AW3345" t="s">
        <v>71</v>
      </c>
      <c r="AX3345" t="s">
        <v>72</v>
      </c>
    </row>
    <row r="3346" spans="1:50" hidden="1" x14ac:dyDescent="0.25">
      <c r="A3346" t="str">
        <f>INDEX('Community ID'!B:B,MATCH(M3346,'Community ID'!A:A,0))</f>
        <v>La Altagracia</v>
      </c>
      <c r="B3346" t="str">
        <f>INDEX('Community ID'!$K:$K,MATCH('Environmental Data'!$N3346,'Community ID'!J:J,0))</f>
        <v>Constanza</v>
      </c>
      <c r="D3346" t="s">
        <v>9494</v>
      </c>
      <c r="F3346" t="s">
        <v>9495</v>
      </c>
      <c r="G3346" t="s">
        <v>173</v>
      </c>
      <c r="H3346" s="1">
        <v>36941</v>
      </c>
      <c r="I3346">
        <v>20</v>
      </c>
      <c r="J3346">
        <v>8298481918</v>
      </c>
      <c r="K3346" t="s">
        <v>132</v>
      </c>
      <c r="L3346" t="s">
        <v>1209</v>
      </c>
      <c r="M3346" t="s">
        <v>9496</v>
      </c>
      <c r="N3346" t="s">
        <v>97</v>
      </c>
      <c r="O3346" t="s">
        <v>98</v>
      </c>
      <c r="Q3346" t="s">
        <v>953</v>
      </c>
      <c r="R3346" t="s">
        <v>134</v>
      </c>
      <c r="S3346">
        <v>40218347942</v>
      </c>
      <c r="T3346" t="s">
        <v>5754</v>
      </c>
      <c r="U3346" t="s">
        <v>56</v>
      </c>
      <c r="V3346">
        <v>18.9110064050241</v>
      </c>
      <c r="W3346">
        <v>-70.747216531843605</v>
      </c>
      <c r="X3346" s="3">
        <v>44326</v>
      </c>
      <c r="Y3346" s="3">
        <v>44259</v>
      </c>
      <c r="Z3346" t="s">
        <v>83</v>
      </c>
      <c r="AA3346" t="s">
        <v>155</v>
      </c>
      <c r="AC3346" t="s">
        <v>60</v>
      </c>
      <c r="AD3346" t="s">
        <v>156</v>
      </c>
      <c r="AE3346" t="s">
        <v>157</v>
      </c>
      <c r="AF3346" t="s">
        <v>86</v>
      </c>
      <c r="AG3346" t="s">
        <v>720</v>
      </c>
      <c r="AH3346" t="s">
        <v>9498</v>
      </c>
      <c r="AI3346" t="s">
        <v>9499</v>
      </c>
      <c r="AJ3346">
        <v>2</v>
      </c>
      <c r="AK3346" t="s">
        <v>9500</v>
      </c>
      <c r="AL3346">
        <v>2</v>
      </c>
      <c r="AM3346">
        <v>0</v>
      </c>
      <c r="AN3346" t="s">
        <v>60</v>
      </c>
      <c r="AT3346" s="1">
        <v>43358</v>
      </c>
      <c r="AU3346" t="s">
        <v>13951</v>
      </c>
      <c r="AW3346" t="s">
        <v>71</v>
      </c>
      <c r="AX3346" t="s">
        <v>72</v>
      </c>
    </row>
    <row r="3347" spans="1:50" hidden="1" x14ac:dyDescent="0.25">
      <c r="A3347" t="str">
        <f>INDEX('Community ID'!B:B,MATCH(M3347,'Community ID'!A:A,0))</f>
        <v>Santa Rosa</v>
      </c>
      <c r="B3347" t="str">
        <f>INDEX('Community ID'!$K:$K,MATCH('Environmental Data'!$N3347,'Community ID'!J:J,0))</f>
        <v>Tireo</v>
      </c>
      <c r="D3347" t="s">
        <v>9501</v>
      </c>
      <c r="G3347" t="s">
        <v>173</v>
      </c>
      <c r="H3347" s="1">
        <v>30633</v>
      </c>
      <c r="I3347">
        <v>38</v>
      </c>
      <c r="J3347">
        <v>8094925537</v>
      </c>
      <c r="K3347" t="s">
        <v>76</v>
      </c>
      <c r="L3347" t="s">
        <v>9502</v>
      </c>
      <c r="M3347" t="s">
        <v>7612</v>
      </c>
      <c r="N3347" t="s">
        <v>2382</v>
      </c>
      <c r="O3347" t="s">
        <v>147</v>
      </c>
      <c r="Q3347" t="s">
        <v>9503</v>
      </c>
      <c r="R3347" t="s">
        <v>353</v>
      </c>
      <c r="S3347">
        <v>5601601874</v>
      </c>
      <c r="T3347" t="s">
        <v>9448</v>
      </c>
      <c r="U3347" t="s">
        <v>56</v>
      </c>
      <c r="V3347">
        <v>18.932548700000002</v>
      </c>
      <c r="W3347">
        <v>-70.679900900000007</v>
      </c>
      <c r="X3347" t="s">
        <v>82</v>
      </c>
      <c r="Y3347" t="s">
        <v>82</v>
      </c>
      <c r="Z3347" t="s">
        <v>58</v>
      </c>
      <c r="AA3347" t="s">
        <v>155</v>
      </c>
      <c r="AC3347" t="s">
        <v>60</v>
      </c>
      <c r="AD3347" t="s">
        <v>156</v>
      </c>
      <c r="AE3347" t="s">
        <v>157</v>
      </c>
      <c r="AF3347" t="s">
        <v>63</v>
      </c>
      <c r="AG3347" t="s">
        <v>8574</v>
      </c>
      <c r="AH3347" t="s">
        <v>9039</v>
      </c>
      <c r="AI3347" t="s">
        <v>9504</v>
      </c>
      <c r="AJ3347">
        <v>1</v>
      </c>
      <c r="AK3347" t="s">
        <v>9505</v>
      </c>
      <c r="AL3347">
        <v>4</v>
      </c>
      <c r="AM3347">
        <v>0</v>
      </c>
      <c r="AN3347" t="s">
        <v>60</v>
      </c>
      <c r="AT3347" s="1">
        <v>43358</v>
      </c>
      <c r="AU3347" t="s">
        <v>13952</v>
      </c>
      <c r="AW3347" t="s">
        <v>71</v>
      </c>
      <c r="AX3347" t="s">
        <v>72</v>
      </c>
    </row>
    <row r="3348" spans="1:50" hidden="1" x14ac:dyDescent="0.25">
      <c r="A3348" t="str">
        <f>INDEX('Community ID'!B:B,MATCH(M3348,'Community ID'!A:A,0))</f>
        <v>Santa Rosa</v>
      </c>
      <c r="B3348" t="str">
        <f>INDEX('Community ID'!$K:$K,MATCH('Environmental Data'!$N3348,'Community ID'!J:J,0))</f>
        <v>Tireo</v>
      </c>
      <c r="D3348" t="s">
        <v>9506</v>
      </c>
      <c r="F3348" t="s">
        <v>500</v>
      </c>
      <c r="G3348" t="s">
        <v>173</v>
      </c>
      <c r="J3348">
        <v>8299178049</v>
      </c>
      <c r="K3348" t="s">
        <v>76</v>
      </c>
      <c r="L3348" t="s">
        <v>127</v>
      </c>
      <c r="M3348" t="s">
        <v>7612</v>
      </c>
      <c r="N3348" t="s">
        <v>2383</v>
      </c>
      <c r="O3348" t="s">
        <v>98</v>
      </c>
      <c r="Q3348" t="s">
        <v>99</v>
      </c>
      <c r="R3348" t="s">
        <v>134</v>
      </c>
      <c r="S3348">
        <v>5300072740</v>
      </c>
      <c r="T3348" t="s">
        <v>9448</v>
      </c>
      <c r="U3348" t="s">
        <v>56</v>
      </c>
      <c r="V3348">
        <v>18.9489087</v>
      </c>
      <c r="W3348">
        <v>-70.686158800000001</v>
      </c>
      <c r="X3348" t="s">
        <v>82</v>
      </c>
      <c r="Y3348" s="3">
        <v>44326</v>
      </c>
      <c r="Z3348" t="s">
        <v>345</v>
      </c>
      <c r="AA3348" t="s">
        <v>155</v>
      </c>
      <c r="AC3348" t="s">
        <v>60</v>
      </c>
      <c r="AD3348" t="s">
        <v>156</v>
      </c>
      <c r="AE3348" t="s">
        <v>157</v>
      </c>
      <c r="AF3348" t="s">
        <v>111</v>
      </c>
      <c r="AG3348" t="s">
        <v>9507</v>
      </c>
      <c r="AH3348" t="s">
        <v>9276</v>
      </c>
      <c r="AI3348" t="s">
        <v>307</v>
      </c>
      <c r="AJ3348">
        <v>1</v>
      </c>
      <c r="AK3348" t="s">
        <v>5711</v>
      </c>
      <c r="AL3348">
        <v>5</v>
      </c>
      <c r="AM3348">
        <v>0</v>
      </c>
      <c r="AN3348" t="s">
        <v>60</v>
      </c>
      <c r="AT3348" s="1">
        <v>43358</v>
      </c>
      <c r="AU3348" t="s">
        <v>13953</v>
      </c>
      <c r="AW3348" t="s">
        <v>71</v>
      </c>
      <c r="AX3348" t="s">
        <v>72</v>
      </c>
    </row>
    <row r="3349" spans="1:50" hidden="1" x14ac:dyDescent="0.25">
      <c r="A3349" t="str">
        <f>INDEX('Community ID'!B:B,MATCH(M3349,'Community ID'!A:A,0))</f>
        <v>Santa Rosa</v>
      </c>
      <c r="B3349" t="str">
        <f>INDEX('Community ID'!$K:$K,MATCH('Environmental Data'!$N3349,'Community ID'!J:J,0))</f>
        <v>Tireo</v>
      </c>
      <c r="D3349" t="s">
        <v>9508</v>
      </c>
      <c r="F3349" t="s">
        <v>1983</v>
      </c>
      <c r="G3349" t="s">
        <v>151</v>
      </c>
      <c r="H3349" s="1">
        <v>25327</v>
      </c>
      <c r="I3349">
        <v>52</v>
      </c>
      <c r="J3349">
        <v>8293760257</v>
      </c>
      <c r="K3349" t="s">
        <v>49</v>
      </c>
      <c r="L3349" t="s">
        <v>247</v>
      </c>
      <c r="M3349" t="s">
        <v>7612</v>
      </c>
      <c r="N3349" t="s">
        <v>2383</v>
      </c>
      <c r="O3349" t="s">
        <v>98</v>
      </c>
      <c r="Q3349" t="s">
        <v>99</v>
      </c>
      <c r="R3349" t="s">
        <v>134</v>
      </c>
      <c r="S3349">
        <v>5300194932</v>
      </c>
      <c r="T3349" t="s">
        <v>9448</v>
      </c>
      <c r="U3349" t="s">
        <v>56</v>
      </c>
      <c r="V3349">
        <v>18.947211100000001</v>
      </c>
      <c r="W3349">
        <v>-70.6812252</v>
      </c>
      <c r="X3349" t="s">
        <v>82</v>
      </c>
      <c r="Y3349" s="3">
        <v>44326</v>
      </c>
      <c r="Z3349" t="s">
        <v>345</v>
      </c>
      <c r="AA3349" t="s">
        <v>84</v>
      </c>
      <c r="AC3349" t="s">
        <v>60</v>
      </c>
      <c r="AD3349" t="s">
        <v>156</v>
      </c>
      <c r="AE3349" t="s">
        <v>157</v>
      </c>
      <c r="AF3349" t="s">
        <v>111</v>
      </c>
      <c r="AG3349" t="s">
        <v>5677</v>
      </c>
      <c r="AH3349" t="s">
        <v>9509</v>
      </c>
      <c r="AI3349" t="s">
        <v>9510</v>
      </c>
      <c r="AJ3349">
        <v>1</v>
      </c>
      <c r="AK3349" t="s">
        <v>9505</v>
      </c>
      <c r="AL3349">
        <v>5</v>
      </c>
      <c r="AM3349">
        <v>0</v>
      </c>
      <c r="AN3349" t="s">
        <v>60</v>
      </c>
      <c r="AT3349" s="1">
        <v>43358</v>
      </c>
      <c r="AU3349" t="s">
        <v>13954</v>
      </c>
      <c r="AW3349" t="s">
        <v>71</v>
      </c>
      <c r="AX3349" t="s">
        <v>72</v>
      </c>
    </row>
    <row r="3350" spans="1:50" hidden="1" x14ac:dyDescent="0.25">
      <c r="A3350" t="str">
        <f>INDEX('Community ID'!B:B,MATCH(M3350,'Community ID'!A:A,0))</f>
        <v>Santa Rosa</v>
      </c>
      <c r="B3350" t="str">
        <f>INDEX('Community ID'!$K:$K,MATCH('Environmental Data'!$N3350,'Community ID'!J:J,0))</f>
        <v>Tireo</v>
      </c>
      <c r="D3350" t="s">
        <v>9511</v>
      </c>
      <c r="F3350" t="s">
        <v>9512</v>
      </c>
      <c r="G3350" t="s">
        <v>173</v>
      </c>
      <c r="H3350" s="1">
        <v>23377</v>
      </c>
      <c r="I3350">
        <v>57</v>
      </c>
      <c r="J3350">
        <v>8295925797</v>
      </c>
      <c r="K3350" t="s">
        <v>76</v>
      </c>
      <c r="L3350" t="s">
        <v>127</v>
      </c>
      <c r="M3350" t="s">
        <v>7612</v>
      </c>
      <c r="N3350" t="s">
        <v>2383</v>
      </c>
      <c r="O3350" t="s">
        <v>147</v>
      </c>
      <c r="P3350">
        <v>45233316</v>
      </c>
      <c r="Q3350" t="s">
        <v>99</v>
      </c>
      <c r="R3350" t="s">
        <v>134</v>
      </c>
      <c r="S3350">
        <v>5300070272</v>
      </c>
      <c r="T3350" t="s">
        <v>9448</v>
      </c>
      <c r="U3350" t="s">
        <v>56</v>
      </c>
      <c r="V3350">
        <v>18.9489087</v>
      </c>
      <c r="W3350">
        <v>-70.686158800000001</v>
      </c>
      <c r="X3350" t="s">
        <v>82</v>
      </c>
      <c r="Y3350" t="s">
        <v>82</v>
      </c>
      <c r="Z3350" t="s">
        <v>83</v>
      </c>
      <c r="AA3350" t="s">
        <v>84</v>
      </c>
      <c r="AC3350" t="s">
        <v>60</v>
      </c>
      <c r="AD3350" t="s">
        <v>156</v>
      </c>
      <c r="AE3350" t="s">
        <v>176</v>
      </c>
      <c r="AF3350" t="s">
        <v>63</v>
      </c>
      <c r="AG3350" t="s">
        <v>5677</v>
      </c>
      <c r="AH3350" t="s">
        <v>1687</v>
      </c>
      <c r="AI3350" t="s">
        <v>9513</v>
      </c>
      <c r="AJ3350">
        <v>1</v>
      </c>
      <c r="AK3350" t="s">
        <v>5711</v>
      </c>
      <c r="AL3350">
        <v>4</v>
      </c>
      <c r="AM3350">
        <v>0</v>
      </c>
      <c r="AN3350" t="s">
        <v>60</v>
      </c>
      <c r="AT3350" s="1">
        <v>43358</v>
      </c>
      <c r="AU3350" t="s">
        <v>13955</v>
      </c>
      <c r="AW3350" t="s">
        <v>71</v>
      </c>
      <c r="AX3350" t="s">
        <v>72</v>
      </c>
    </row>
    <row r="3351" spans="1:50" hidden="1" x14ac:dyDescent="0.25">
      <c r="A3351" t="str">
        <f>INDEX('Community ID'!B:B,MATCH(M3351,'Community ID'!A:A,0))</f>
        <v>Santa Rosa</v>
      </c>
      <c r="B3351" t="str">
        <f>INDEX('Community ID'!$K:$K,MATCH('Environmental Data'!$N3351,'Community ID'!J:J,0))</f>
        <v>Tireo</v>
      </c>
      <c r="D3351" t="s">
        <v>9514</v>
      </c>
      <c r="F3351" t="s">
        <v>7847</v>
      </c>
      <c r="G3351" t="s">
        <v>151</v>
      </c>
      <c r="J3351">
        <v>8295709629</v>
      </c>
      <c r="K3351" t="s">
        <v>49</v>
      </c>
      <c r="L3351" t="s">
        <v>247</v>
      </c>
      <c r="M3351" t="s">
        <v>7612</v>
      </c>
      <c r="N3351" t="s">
        <v>2382</v>
      </c>
      <c r="O3351" t="s">
        <v>147</v>
      </c>
      <c r="Q3351" t="s">
        <v>99</v>
      </c>
      <c r="R3351" t="s">
        <v>134</v>
      </c>
      <c r="T3351" t="s">
        <v>9448</v>
      </c>
      <c r="U3351" t="s">
        <v>56</v>
      </c>
      <c r="V3351">
        <v>18.947211100000001</v>
      </c>
      <c r="W3351">
        <v>-70.6812252</v>
      </c>
      <c r="X3351" t="s">
        <v>82</v>
      </c>
      <c r="Y3351" s="3">
        <v>44326</v>
      </c>
      <c r="Z3351" t="s">
        <v>83</v>
      </c>
      <c r="AA3351" t="s">
        <v>84</v>
      </c>
      <c r="AC3351" t="s">
        <v>60</v>
      </c>
      <c r="AD3351" t="s">
        <v>156</v>
      </c>
      <c r="AE3351" t="s">
        <v>176</v>
      </c>
      <c r="AF3351" t="s">
        <v>63</v>
      </c>
      <c r="AG3351" t="s">
        <v>64</v>
      </c>
      <c r="AH3351" t="s">
        <v>8574</v>
      </c>
      <c r="AI3351" t="s">
        <v>9515</v>
      </c>
      <c r="AJ3351">
        <v>1</v>
      </c>
      <c r="AK3351" t="s">
        <v>5711</v>
      </c>
      <c r="AL3351">
        <v>1</v>
      </c>
      <c r="AM3351">
        <v>0</v>
      </c>
      <c r="AN3351" t="s">
        <v>61</v>
      </c>
      <c r="AT3351" s="1">
        <v>43358</v>
      </c>
      <c r="AU3351" t="s">
        <v>13956</v>
      </c>
      <c r="AW3351" t="s">
        <v>71</v>
      </c>
      <c r="AX3351" t="s">
        <v>72</v>
      </c>
    </row>
    <row r="3352" spans="1:50" hidden="1" x14ac:dyDescent="0.25">
      <c r="A3352" t="str">
        <f>INDEX('Community ID'!B:B,MATCH(M3352,'Community ID'!A:A,0))</f>
        <v>Santa Rosa</v>
      </c>
      <c r="B3352" t="str">
        <f>INDEX('Community ID'!$K:$K,MATCH('Environmental Data'!$N3352,'Community ID'!J:J,0))</f>
        <v>Tireo</v>
      </c>
      <c r="D3352" t="s">
        <v>9516</v>
      </c>
      <c r="F3352" t="s">
        <v>9517</v>
      </c>
      <c r="G3352" t="s">
        <v>151</v>
      </c>
      <c r="H3352" s="1">
        <v>22632</v>
      </c>
      <c r="I3352">
        <v>60</v>
      </c>
      <c r="J3352">
        <v>8093975398</v>
      </c>
      <c r="K3352" t="s">
        <v>49</v>
      </c>
      <c r="L3352" t="s">
        <v>3174</v>
      </c>
      <c r="M3352" t="s">
        <v>7612</v>
      </c>
      <c r="N3352" t="s">
        <v>2383</v>
      </c>
      <c r="O3352" t="s">
        <v>147</v>
      </c>
      <c r="Q3352" t="s">
        <v>358</v>
      </c>
      <c r="R3352" t="s">
        <v>358</v>
      </c>
      <c r="S3352">
        <v>5300066379</v>
      </c>
      <c r="T3352" t="s">
        <v>9448</v>
      </c>
      <c r="U3352" t="s">
        <v>56</v>
      </c>
      <c r="V3352">
        <v>18.9489087</v>
      </c>
      <c r="W3352">
        <v>-70.686158800000001</v>
      </c>
      <c r="X3352" t="s">
        <v>82</v>
      </c>
      <c r="Y3352" t="s">
        <v>82</v>
      </c>
      <c r="Z3352" t="s">
        <v>345</v>
      </c>
      <c r="AA3352" t="s">
        <v>84</v>
      </c>
      <c r="AC3352" t="s">
        <v>60</v>
      </c>
      <c r="AD3352" t="s">
        <v>156</v>
      </c>
      <c r="AE3352" t="s">
        <v>157</v>
      </c>
      <c r="AF3352" t="s">
        <v>63</v>
      </c>
      <c r="AG3352" t="s">
        <v>8574</v>
      </c>
      <c r="AH3352" t="s">
        <v>1687</v>
      </c>
      <c r="AI3352" t="s">
        <v>9518</v>
      </c>
      <c r="AJ3352">
        <v>1</v>
      </c>
      <c r="AK3352" t="s">
        <v>5711</v>
      </c>
      <c r="AL3352">
        <v>1</v>
      </c>
      <c r="AM3352">
        <v>0</v>
      </c>
      <c r="AN3352" t="s">
        <v>60</v>
      </c>
      <c r="AT3352" s="1">
        <v>43358</v>
      </c>
      <c r="AU3352" t="s">
        <v>13957</v>
      </c>
      <c r="AW3352" t="s">
        <v>71</v>
      </c>
      <c r="AX3352" t="s">
        <v>72</v>
      </c>
    </row>
    <row r="3353" spans="1:50" hidden="1" x14ac:dyDescent="0.25">
      <c r="A3353" t="str">
        <f>INDEX('Community ID'!B:B,MATCH(M3353,'Community ID'!A:A,0))</f>
        <v>Santa Rosa</v>
      </c>
      <c r="B3353" t="str">
        <f>INDEX('Community ID'!$K:$K,MATCH('Environmental Data'!$N3353,'Community ID'!J:J,0))</f>
        <v>Tireo</v>
      </c>
      <c r="D3353" t="s">
        <v>9519</v>
      </c>
      <c r="G3353" t="s">
        <v>173</v>
      </c>
      <c r="H3353" s="1">
        <v>34413</v>
      </c>
      <c r="I3353">
        <v>27</v>
      </c>
      <c r="J3353">
        <v>8296940421</v>
      </c>
      <c r="K3353" t="s">
        <v>76</v>
      </c>
      <c r="L3353" t="s">
        <v>108</v>
      </c>
      <c r="M3353" t="s">
        <v>7612</v>
      </c>
      <c r="N3353" t="s">
        <v>2383</v>
      </c>
      <c r="O3353" t="s">
        <v>147</v>
      </c>
      <c r="P3353">
        <v>88310343</v>
      </c>
      <c r="Q3353" t="s">
        <v>99</v>
      </c>
      <c r="R3353" t="s">
        <v>134</v>
      </c>
      <c r="S3353">
        <v>5300452108</v>
      </c>
      <c r="T3353" t="s">
        <v>9448</v>
      </c>
      <c r="U3353" t="s">
        <v>56</v>
      </c>
      <c r="V3353">
        <v>18.947211100000001</v>
      </c>
      <c r="W3353">
        <v>-70.6812252</v>
      </c>
      <c r="X3353" t="s">
        <v>82</v>
      </c>
      <c r="Y3353" s="3">
        <v>44326</v>
      </c>
      <c r="Z3353" t="s">
        <v>83</v>
      </c>
      <c r="AA3353" t="s">
        <v>84</v>
      </c>
      <c r="AC3353" t="s">
        <v>60</v>
      </c>
      <c r="AD3353" t="s">
        <v>156</v>
      </c>
      <c r="AE3353" t="s">
        <v>157</v>
      </c>
      <c r="AF3353" t="s">
        <v>86</v>
      </c>
      <c r="AG3353" t="s">
        <v>64</v>
      </c>
      <c r="AH3353" t="s">
        <v>9520</v>
      </c>
      <c r="AI3353" t="s">
        <v>9513</v>
      </c>
      <c r="AJ3353">
        <v>1</v>
      </c>
      <c r="AK3353" t="s">
        <v>5711</v>
      </c>
      <c r="AL3353">
        <v>6</v>
      </c>
      <c r="AM3353">
        <v>0</v>
      </c>
      <c r="AN3353" t="s">
        <v>60</v>
      </c>
      <c r="AT3353" s="1">
        <v>43358</v>
      </c>
      <c r="AU3353" t="s">
        <v>13958</v>
      </c>
      <c r="AW3353" t="s">
        <v>71</v>
      </c>
      <c r="AX3353" t="s">
        <v>72</v>
      </c>
    </row>
    <row r="3354" spans="1:50" hidden="1" x14ac:dyDescent="0.25">
      <c r="A3354" t="str">
        <f>INDEX('Community ID'!B:B,MATCH(M3354,'Community ID'!A:A,0))</f>
        <v>Santa Rosa</v>
      </c>
      <c r="B3354" t="str">
        <f>INDEX('Community ID'!$K:$K,MATCH('Environmental Data'!$N3354,'Community ID'!J:J,0))</f>
        <v>Tireo</v>
      </c>
      <c r="D3354" t="s">
        <v>9521</v>
      </c>
      <c r="F3354" t="s">
        <v>9522</v>
      </c>
      <c r="G3354" t="s">
        <v>173</v>
      </c>
      <c r="H3354" s="1">
        <v>29851</v>
      </c>
      <c r="I3354">
        <v>40</v>
      </c>
      <c r="J3354">
        <v>8093932061</v>
      </c>
      <c r="K3354" t="s">
        <v>49</v>
      </c>
      <c r="L3354" t="s">
        <v>127</v>
      </c>
      <c r="M3354" t="s">
        <v>7612</v>
      </c>
      <c r="N3354" t="s">
        <v>2383</v>
      </c>
      <c r="O3354" t="s">
        <v>147</v>
      </c>
      <c r="Q3354" t="s">
        <v>9523</v>
      </c>
      <c r="R3354" t="s">
        <v>134</v>
      </c>
      <c r="S3354">
        <v>5300387759</v>
      </c>
      <c r="T3354" t="s">
        <v>9448</v>
      </c>
      <c r="U3354" t="s">
        <v>56</v>
      </c>
      <c r="V3354">
        <v>18.9489087</v>
      </c>
      <c r="W3354">
        <v>-70.686158800000001</v>
      </c>
      <c r="X3354" t="s">
        <v>82</v>
      </c>
      <c r="Y3354" s="3">
        <v>44326</v>
      </c>
      <c r="Z3354" t="s">
        <v>83</v>
      </c>
      <c r="AA3354" t="s">
        <v>155</v>
      </c>
      <c r="AC3354" t="s">
        <v>60</v>
      </c>
      <c r="AD3354" t="s">
        <v>156</v>
      </c>
      <c r="AE3354" t="s">
        <v>176</v>
      </c>
      <c r="AF3354" t="s">
        <v>63</v>
      </c>
      <c r="AH3354" t="s">
        <v>5677</v>
      </c>
      <c r="AI3354" t="s">
        <v>9524</v>
      </c>
      <c r="AJ3354">
        <v>1</v>
      </c>
      <c r="AK3354" t="s">
        <v>5711</v>
      </c>
      <c r="AL3354">
        <v>5</v>
      </c>
      <c r="AM3354">
        <v>0</v>
      </c>
      <c r="AN3354" t="s">
        <v>60</v>
      </c>
      <c r="AT3354" s="1">
        <v>43357</v>
      </c>
      <c r="AU3354" t="s">
        <v>13959</v>
      </c>
      <c r="AW3354" t="s">
        <v>71</v>
      </c>
      <c r="AX3354" t="s">
        <v>72</v>
      </c>
    </row>
    <row r="3355" spans="1:50" hidden="1" x14ac:dyDescent="0.25">
      <c r="A3355" t="str">
        <f>INDEX('Community ID'!B:B,MATCH(M3355,'Community ID'!A:A,0))</f>
        <v>Santiago Apostol</v>
      </c>
      <c r="B3355" t="str">
        <f>INDEX('Community ID'!$K:$K,MATCH('Environmental Data'!$N3355,'Community ID'!J:J,0))</f>
        <v>Constanza</v>
      </c>
      <c r="D3355" t="s">
        <v>9525</v>
      </c>
      <c r="F3355" t="s">
        <v>9526</v>
      </c>
      <c r="G3355" t="s">
        <v>173</v>
      </c>
      <c r="H3355" s="1">
        <v>34931</v>
      </c>
      <c r="I3355">
        <v>26</v>
      </c>
      <c r="J3355">
        <v>8094042058</v>
      </c>
      <c r="K3355" t="s">
        <v>76</v>
      </c>
      <c r="L3355" t="s">
        <v>127</v>
      </c>
      <c r="M3355" t="s">
        <v>9527</v>
      </c>
      <c r="N3355" t="s">
        <v>52</v>
      </c>
      <c r="O3355" t="s">
        <v>311</v>
      </c>
      <c r="P3355">
        <v>45471736</v>
      </c>
      <c r="Q3355" t="s">
        <v>134</v>
      </c>
      <c r="T3355" t="s">
        <v>7780</v>
      </c>
      <c r="U3355" t="s">
        <v>56</v>
      </c>
      <c r="V3355">
        <v>18.910140200000001</v>
      </c>
      <c r="W3355">
        <v>-70.747794200000001</v>
      </c>
      <c r="X3355" t="s">
        <v>82</v>
      </c>
      <c r="Y3355" t="s">
        <v>82</v>
      </c>
      <c r="Z3355" t="s">
        <v>110</v>
      </c>
      <c r="AA3355" t="s">
        <v>155</v>
      </c>
      <c r="AC3355" t="s">
        <v>60</v>
      </c>
      <c r="AD3355" t="s">
        <v>156</v>
      </c>
      <c r="AE3355" t="s">
        <v>176</v>
      </c>
      <c r="AF3355" t="s">
        <v>63</v>
      </c>
      <c r="AG3355" t="s">
        <v>135</v>
      </c>
      <c r="AH3355" t="s">
        <v>495</v>
      </c>
      <c r="AI3355" t="s">
        <v>9528</v>
      </c>
      <c r="AJ3355">
        <v>2</v>
      </c>
      <c r="AK3355" t="s">
        <v>8516</v>
      </c>
      <c r="AT3355" s="1">
        <v>43357</v>
      </c>
      <c r="AU3355" t="s">
        <v>13960</v>
      </c>
      <c r="AW3355" t="s">
        <v>71</v>
      </c>
      <c r="AX3355" t="s">
        <v>72</v>
      </c>
    </row>
    <row r="3356" spans="1:50" hidden="1" x14ac:dyDescent="0.25">
      <c r="A3356" t="str">
        <f>INDEX('Community ID'!B:B,MATCH(M3356,'Community ID'!A:A,0))</f>
        <v>Santa Rosa</v>
      </c>
      <c r="B3356" t="str">
        <f>INDEX('Community ID'!$K:$K,MATCH('Environmental Data'!$N3356,'Community ID'!J:J,0))</f>
        <v>Tireo</v>
      </c>
      <c r="D3356" t="s">
        <v>9530</v>
      </c>
      <c r="F3356" t="s">
        <v>9531</v>
      </c>
      <c r="G3356" t="s">
        <v>173</v>
      </c>
      <c r="H3356" s="1">
        <v>26648</v>
      </c>
      <c r="I3356">
        <v>49</v>
      </c>
      <c r="J3356">
        <v>8292939823</v>
      </c>
      <c r="K3356" t="s">
        <v>132</v>
      </c>
      <c r="L3356" t="s">
        <v>108</v>
      </c>
      <c r="M3356" t="s">
        <v>7612</v>
      </c>
      <c r="N3356" t="s">
        <v>2383</v>
      </c>
      <c r="O3356" t="s">
        <v>147</v>
      </c>
      <c r="Q3356" t="s">
        <v>1740</v>
      </c>
      <c r="R3356" t="s">
        <v>134</v>
      </c>
      <c r="S3356">
        <v>5300194965</v>
      </c>
      <c r="T3356" t="s">
        <v>9448</v>
      </c>
      <c r="U3356" t="s">
        <v>56</v>
      </c>
      <c r="V3356">
        <v>18.9489087</v>
      </c>
      <c r="W3356">
        <v>-70.686158800000001</v>
      </c>
      <c r="X3356" s="3">
        <v>44326</v>
      </c>
      <c r="Y3356" s="3">
        <v>44326</v>
      </c>
      <c r="Z3356" t="s">
        <v>345</v>
      </c>
      <c r="AA3356" t="s">
        <v>84</v>
      </c>
      <c r="AC3356" t="s">
        <v>60</v>
      </c>
      <c r="AD3356" t="s">
        <v>156</v>
      </c>
      <c r="AE3356" t="s">
        <v>176</v>
      </c>
      <c r="AF3356" t="s">
        <v>63</v>
      </c>
      <c r="AG3356" t="s">
        <v>9532</v>
      </c>
      <c r="AH3356" t="s">
        <v>9533</v>
      </c>
      <c r="AI3356" t="s">
        <v>9534</v>
      </c>
      <c r="AJ3356">
        <v>1</v>
      </c>
      <c r="AK3356" t="s">
        <v>9505</v>
      </c>
      <c r="AL3356">
        <v>4</v>
      </c>
      <c r="AM3356">
        <v>0</v>
      </c>
      <c r="AN3356" t="s">
        <v>60</v>
      </c>
      <c r="AT3356" s="1">
        <v>43357</v>
      </c>
      <c r="AU3356" t="s">
        <v>13961</v>
      </c>
      <c r="AW3356" t="s">
        <v>71</v>
      </c>
      <c r="AX3356" t="s">
        <v>72</v>
      </c>
    </row>
    <row r="3357" spans="1:50" hidden="1" x14ac:dyDescent="0.25">
      <c r="A3357" t="str">
        <f>INDEX('Community ID'!B:B,MATCH(M3357,'Community ID'!A:A,0))</f>
        <v>Santiago Apostol</v>
      </c>
      <c r="B3357" t="str">
        <f>INDEX('Community ID'!$K:$K,MATCH('Environmental Data'!$N3357,'Community ID'!J:J,0))</f>
        <v>Constanza</v>
      </c>
      <c r="D3357" t="s">
        <v>9529</v>
      </c>
      <c r="G3357" t="s">
        <v>173</v>
      </c>
      <c r="H3357" s="1">
        <v>33286</v>
      </c>
      <c r="I3357">
        <v>30</v>
      </c>
      <c r="J3357">
        <v>8294600126</v>
      </c>
      <c r="K3357" t="s">
        <v>132</v>
      </c>
      <c r="L3357" t="s">
        <v>9162</v>
      </c>
      <c r="M3357" t="s">
        <v>9527</v>
      </c>
      <c r="N3357" t="s">
        <v>79</v>
      </c>
      <c r="O3357" t="s">
        <v>147</v>
      </c>
      <c r="Q3357" t="s">
        <v>9409</v>
      </c>
      <c r="R3357" t="s">
        <v>9240</v>
      </c>
      <c r="T3357" t="s">
        <v>7795</v>
      </c>
      <c r="U3357" t="s">
        <v>56</v>
      </c>
      <c r="V3357">
        <v>18.910146699999999</v>
      </c>
      <c r="W3357">
        <v>-70.747808800000001</v>
      </c>
      <c r="X3357" t="s">
        <v>275</v>
      </c>
      <c r="Y3357" t="s">
        <v>275</v>
      </c>
      <c r="Z3357" t="s">
        <v>83</v>
      </c>
      <c r="AA3357" t="s">
        <v>155</v>
      </c>
      <c r="AC3357" t="s">
        <v>60</v>
      </c>
      <c r="AD3357" t="s">
        <v>181</v>
      </c>
      <c r="AE3357" t="s">
        <v>176</v>
      </c>
      <c r="AF3357" t="s">
        <v>63</v>
      </c>
      <c r="AG3357" t="s">
        <v>9236</v>
      </c>
      <c r="AH3357" t="s">
        <v>495</v>
      </c>
      <c r="AJ3357">
        <v>2</v>
      </c>
      <c r="AK3357" t="s">
        <v>6372</v>
      </c>
      <c r="AL3357">
        <v>1</v>
      </c>
      <c r="AM3357">
        <v>2</v>
      </c>
      <c r="AN3357" t="s">
        <v>61</v>
      </c>
      <c r="AT3357" s="1">
        <v>43357</v>
      </c>
      <c r="AU3357" t="s">
        <v>13962</v>
      </c>
      <c r="AW3357" t="s">
        <v>71</v>
      </c>
      <c r="AX3357" t="s">
        <v>72</v>
      </c>
    </row>
    <row r="3358" spans="1:50" hidden="1" x14ac:dyDescent="0.25">
      <c r="A3358" t="str">
        <f>INDEX('Community ID'!B:B,MATCH(M3358,'Community ID'!A:A,0))</f>
        <v>Santiago Apostol</v>
      </c>
      <c r="B3358" t="str">
        <f>INDEX('Community ID'!$K:$K,MATCH('Environmental Data'!$N3358,'Community ID'!J:J,0))</f>
        <v>Constanza</v>
      </c>
      <c r="D3358" t="s">
        <v>9535</v>
      </c>
      <c r="F3358" t="s">
        <v>9536</v>
      </c>
      <c r="G3358" t="s">
        <v>173</v>
      </c>
      <c r="H3358" s="1">
        <v>26213</v>
      </c>
      <c r="I3358">
        <v>50</v>
      </c>
      <c r="J3358">
        <v>8093871845</v>
      </c>
      <c r="K3358" t="s">
        <v>76</v>
      </c>
      <c r="L3358" t="s">
        <v>517</v>
      </c>
      <c r="M3358" t="s">
        <v>9527</v>
      </c>
      <c r="N3358" t="s">
        <v>52</v>
      </c>
      <c r="O3358" t="s">
        <v>311</v>
      </c>
      <c r="T3358" t="s">
        <v>7780</v>
      </c>
      <c r="U3358" t="s">
        <v>56</v>
      </c>
      <c r="V3358">
        <v>18.910449799999999</v>
      </c>
      <c r="W3358">
        <v>-70.747664599999993</v>
      </c>
      <c r="X3358" t="s">
        <v>82</v>
      </c>
      <c r="Y3358" t="s">
        <v>275</v>
      </c>
      <c r="Z3358" t="s">
        <v>110</v>
      </c>
      <c r="AA3358" t="s">
        <v>84</v>
      </c>
      <c r="AC3358" t="s">
        <v>60</v>
      </c>
      <c r="AD3358" t="s">
        <v>156</v>
      </c>
      <c r="AE3358" t="s">
        <v>176</v>
      </c>
      <c r="AF3358" t="s">
        <v>63</v>
      </c>
      <c r="AG3358" t="s">
        <v>537</v>
      </c>
      <c r="AH3358" t="s">
        <v>495</v>
      </c>
      <c r="AI3358" t="s">
        <v>9537</v>
      </c>
      <c r="AJ3358">
        <v>2</v>
      </c>
      <c r="AK3358" t="s">
        <v>66</v>
      </c>
      <c r="AT3358" s="1">
        <v>43357</v>
      </c>
      <c r="AU3358" t="s">
        <v>13963</v>
      </c>
      <c r="AW3358" t="s">
        <v>71</v>
      </c>
      <c r="AX3358" t="s">
        <v>72</v>
      </c>
    </row>
    <row r="3359" spans="1:50" hidden="1" x14ac:dyDescent="0.25">
      <c r="A3359" t="str">
        <f>INDEX('Community ID'!B:B,MATCH(M3359,'Community ID'!A:A,0))</f>
        <v>Santiago Apostol</v>
      </c>
      <c r="B3359" t="str">
        <f>INDEX('Community ID'!$K:$K,MATCH('Environmental Data'!$N3359,'Community ID'!J:J,0))</f>
        <v>Constanza</v>
      </c>
      <c r="D3359" t="s">
        <v>9538</v>
      </c>
      <c r="F3359" t="s">
        <v>862</v>
      </c>
      <c r="G3359" t="s">
        <v>173</v>
      </c>
      <c r="H3359" s="1">
        <v>24389</v>
      </c>
      <c r="I3359">
        <v>55</v>
      </c>
      <c r="J3359">
        <v>8096060841</v>
      </c>
      <c r="K3359" t="s">
        <v>76</v>
      </c>
      <c r="L3359" t="s">
        <v>517</v>
      </c>
      <c r="M3359" t="s">
        <v>9527</v>
      </c>
      <c r="N3359" t="s">
        <v>79</v>
      </c>
      <c r="O3359" t="s">
        <v>147</v>
      </c>
      <c r="Q3359" t="s">
        <v>9409</v>
      </c>
      <c r="R3359" t="s">
        <v>9409</v>
      </c>
      <c r="T3359" t="s">
        <v>7795</v>
      </c>
      <c r="U3359" t="s">
        <v>56</v>
      </c>
      <c r="V3359">
        <v>18.910899199999999</v>
      </c>
      <c r="W3359">
        <v>-70.747573500000001</v>
      </c>
      <c r="X3359" t="s">
        <v>82</v>
      </c>
      <c r="Y3359" t="s">
        <v>82</v>
      </c>
      <c r="Z3359" t="s">
        <v>166</v>
      </c>
      <c r="AA3359" t="s">
        <v>155</v>
      </c>
      <c r="AC3359" t="s">
        <v>60</v>
      </c>
      <c r="AD3359" t="s">
        <v>156</v>
      </c>
      <c r="AE3359" t="s">
        <v>176</v>
      </c>
      <c r="AF3359" t="s">
        <v>63</v>
      </c>
      <c r="AG3359" t="s">
        <v>9539</v>
      </c>
      <c r="AH3359" t="s">
        <v>9236</v>
      </c>
      <c r="AI3359" t="s">
        <v>9540</v>
      </c>
      <c r="AJ3359">
        <v>2</v>
      </c>
      <c r="AK3359" t="s">
        <v>9541</v>
      </c>
      <c r="AL3359">
        <v>4</v>
      </c>
      <c r="AM3359">
        <v>1</v>
      </c>
      <c r="AN3359" t="s">
        <v>61</v>
      </c>
      <c r="AT3359" s="1">
        <v>43357</v>
      </c>
      <c r="AU3359" t="s">
        <v>13964</v>
      </c>
      <c r="AW3359" t="s">
        <v>71</v>
      </c>
      <c r="AX3359" t="s">
        <v>72</v>
      </c>
    </row>
    <row r="3360" spans="1:50" hidden="1" x14ac:dyDescent="0.25">
      <c r="A3360" t="str">
        <f>INDEX('Community ID'!B:B,MATCH(M3360,'Community ID'!A:A,0))</f>
        <v>Santiago Apostol</v>
      </c>
      <c r="B3360" t="str">
        <f>INDEX('Community ID'!$K:$K,MATCH('Environmental Data'!$N3360,'Community ID'!J:J,0))</f>
        <v>Constanza</v>
      </c>
      <c r="D3360" t="s">
        <v>9542</v>
      </c>
      <c r="F3360" t="s">
        <v>9543</v>
      </c>
      <c r="G3360" t="s">
        <v>173</v>
      </c>
      <c r="H3360" s="1">
        <v>35926</v>
      </c>
      <c r="I3360">
        <v>23</v>
      </c>
      <c r="J3360">
        <v>8498640297</v>
      </c>
      <c r="K3360" t="s">
        <v>201</v>
      </c>
      <c r="L3360" t="s">
        <v>7789</v>
      </c>
      <c r="M3360" t="s">
        <v>9527</v>
      </c>
      <c r="N3360" t="s">
        <v>52</v>
      </c>
      <c r="O3360" t="s">
        <v>311</v>
      </c>
      <c r="T3360" t="s">
        <v>7780</v>
      </c>
      <c r="U3360" t="s">
        <v>56</v>
      </c>
      <c r="V3360">
        <v>18.910484400000001</v>
      </c>
      <c r="W3360">
        <v>-70.747720700000002</v>
      </c>
      <c r="X3360" t="s">
        <v>82</v>
      </c>
      <c r="Y3360" t="s">
        <v>82</v>
      </c>
      <c r="Z3360" t="s">
        <v>110</v>
      </c>
      <c r="AA3360" t="s">
        <v>84</v>
      </c>
      <c r="AC3360" t="s">
        <v>60</v>
      </c>
      <c r="AD3360" t="s">
        <v>181</v>
      </c>
      <c r="AE3360" t="s">
        <v>176</v>
      </c>
      <c r="AF3360" t="s">
        <v>63</v>
      </c>
      <c r="AG3360" t="s">
        <v>537</v>
      </c>
      <c r="AH3360" t="s">
        <v>495</v>
      </c>
      <c r="AI3360" t="s">
        <v>9544</v>
      </c>
      <c r="AJ3360">
        <v>2</v>
      </c>
      <c r="AK3360" t="s">
        <v>8516</v>
      </c>
      <c r="AT3360" s="1">
        <v>43357</v>
      </c>
      <c r="AU3360" t="s">
        <v>13965</v>
      </c>
      <c r="AW3360" t="s">
        <v>71</v>
      </c>
      <c r="AX3360" t="s">
        <v>72</v>
      </c>
    </row>
    <row r="3361" spans="1:50" hidden="1" x14ac:dyDescent="0.25">
      <c r="A3361" t="str">
        <f>INDEX('Community ID'!B:B,MATCH(M3361,'Community ID'!A:A,0))</f>
        <v>Santiago Apostol</v>
      </c>
      <c r="B3361" t="str">
        <f>INDEX('Community ID'!$K:$K,MATCH('Environmental Data'!$N3361,'Community ID'!J:J,0))</f>
        <v>Constanza</v>
      </c>
      <c r="D3361" t="s">
        <v>9797</v>
      </c>
      <c r="G3361" t="s">
        <v>173</v>
      </c>
      <c r="H3361" s="1">
        <v>14318</v>
      </c>
      <c r="I3361">
        <v>82</v>
      </c>
      <c r="K3361" t="s">
        <v>49</v>
      </c>
      <c r="L3361" t="s">
        <v>108</v>
      </c>
      <c r="M3361" t="s">
        <v>9527</v>
      </c>
      <c r="N3361" t="s">
        <v>52</v>
      </c>
      <c r="T3361" t="s">
        <v>1836</v>
      </c>
      <c r="U3361" t="s">
        <v>56</v>
      </c>
      <c r="X3361" s="3">
        <v>44259</v>
      </c>
      <c r="Y3361" t="s">
        <v>275</v>
      </c>
      <c r="Z3361" t="s">
        <v>110</v>
      </c>
      <c r="AA3361" t="s">
        <v>155</v>
      </c>
      <c r="AC3361" t="s">
        <v>60</v>
      </c>
      <c r="AD3361" t="s">
        <v>156</v>
      </c>
      <c r="AE3361" t="s">
        <v>176</v>
      </c>
      <c r="AF3361" t="s">
        <v>63</v>
      </c>
      <c r="AG3361" t="s">
        <v>9798</v>
      </c>
      <c r="AH3361" t="s">
        <v>7920</v>
      </c>
      <c r="AI3361" t="s">
        <v>6512</v>
      </c>
      <c r="AJ3361">
        <v>2</v>
      </c>
      <c r="AK3361" t="s">
        <v>9541</v>
      </c>
      <c r="AL3361">
        <v>5</v>
      </c>
      <c r="AM3361">
        <v>1</v>
      </c>
      <c r="AN3361" t="s">
        <v>60</v>
      </c>
      <c r="AT3361" s="1">
        <v>43357</v>
      </c>
      <c r="AU3361" t="s">
        <v>13966</v>
      </c>
      <c r="AW3361" t="s">
        <v>71</v>
      </c>
      <c r="AX3361" t="s">
        <v>72</v>
      </c>
    </row>
    <row r="3362" spans="1:50" hidden="1" x14ac:dyDescent="0.25">
      <c r="A3362" t="str">
        <f>INDEX('Community ID'!B:B,MATCH(M3362,'Community ID'!A:A,0))</f>
        <v>Santiago Apostol</v>
      </c>
      <c r="B3362" t="str">
        <f>INDEX('Community ID'!$K:$K,MATCH('Environmental Data'!$N3362,'Community ID'!J:J,0))</f>
        <v>Constanza</v>
      </c>
      <c r="D3362" t="s">
        <v>9545</v>
      </c>
      <c r="F3362" t="s">
        <v>9546</v>
      </c>
      <c r="G3362" t="s">
        <v>173</v>
      </c>
      <c r="H3362" s="1">
        <v>36344</v>
      </c>
      <c r="I3362">
        <v>22</v>
      </c>
      <c r="J3362">
        <v>8299309785</v>
      </c>
      <c r="K3362" t="s">
        <v>132</v>
      </c>
      <c r="L3362" t="s">
        <v>9422</v>
      </c>
      <c r="M3362" t="s">
        <v>9527</v>
      </c>
      <c r="N3362" t="s">
        <v>52</v>
      </c>
      <c r="O3362" t="s">
        <v>311</v>
      </c>
      <c r="T3362" t="s">
        <v>7780</v>
      </c>
      <c r="U3362" t="s">
        <v>56</v>
      </c>
      <c r="V3362">
        <v>18.911018800000001</v>
      </c>
      <c r="W3362">
        <v>-70.747604499999994</v>
      </c>
      <c r="X3362" s="3">
        <v>44259</v>
      </c>
      <c r="Y3362" t="s">
        <v>275</v>
      </c>
      <c r="Z3362" t="s">
        <v>110</v>
      </c>
      <c r="AA3362" t="s">
        <v>155</v>
      </c>
      <c r="AC3362" t="s">
        <v>60</v>
      </c>
      <c r="AD3362" t="s">
        <v>156</v>
      </c>
      <c r="AE3362" t="s">
        <v>176</v>
      </c>
      <c r="AF3362" t="s">
        <v>63</v>
      </c>
      <c r="AG3362" t="s">
        <v>9547</v>
      </c>
      <c r="AH3362" t="s">
        <v>9548</v>
      </c>
      <c r="AI3362" t="s">
        <v>9544</v>
      </c>
      <c r="AJ3362">
        <v>2</v>
      </c>
      <c r="AK3362" t="s">
        <v>8516</v>
      </c>
      <c r="AT3362" s="1">
        <v>43357</v>
      </c>
      <c r="AU3362" t="s">
        <v>13967</v>
      </c>
      <c r="AW3362" t="s">
        <v>71</v>
      </c>
      <c r="AX3362" t="s">
        <v>72</v>
      </c>
    </row>
    <row r="3363" spans="1:50" hidden="1" x14ac:dyDescent="0.25">
      <c r="A3363" t="str">
        <f>INDEX('Community ID'!B:B,MATCH(M3363,'Community ID'!A:A,0))</f>
        <v>El Chorro</v>
      </c>
      <c r="B3363" t="str">
        <f>INDEX('Community ID'!$K:$K,MATCH('Environmental Data'!$N3363,'Community ID'!J:J,0))</f>
        <v>Constanza</v>
      </c>
      <c r="D3363" t="s">
        <v>9549</v>
      </c>
      <c r="F3363" t="s">
        <v>9104</v>
      </c>
      <c r="G3363" t="s">
        <v>151</v>
      </c>
      <c r="K3363" t="s">
        <v>76</v>
      </c>
      <c r="L3363" t="s">
        <v>9550</v>
      </c>
      <c r="M3363" t="s">
        <v>5326</v>
      </c>
      <c r="N3363" t="s">
        <v>97</v>
      </c>
      <c r="O3363" t="s">
        <v>98</v>
      </c>
      <c r="T3363" t="s">
        <v>7771</v>
      </c>
      <c r="U3363" t="s">
        <v>56</v>
      </c>
      <c r="V3363">
        <v>18.901959266531101</v>
      </c>
      <c r="W3363">
        <v>-70.759585015541603</v>
      </c>
      <c r="X3363" t="s">
        <v>82</v>
      </c>
      <c r="Y3363" s="3">
        <v>44259</v>
      </c>
      <c r="Z3363" t="s">
        <v>166</v>
      </c>
      <c r="AA3363" t="s">
        <v>84</v>
      </c>
      <c r="AC3363" t="s">
        <v>60</v>
      </c>
      <c r="AD3363" t="s">
        <v>156</v>
      </c>
      <c r="AE3363" t="s">
        <v>176</v>
      </c>
      <c r="AF3363" t="s">
        <v>63</v>
      </c>
      <c r="AG3363" t="s">
        <v>135</v>
      </c>
      <c r="AH3363" t="s">
        <v>135</v>
      </c>
      <c r="AI3363" t="s">
        <v>9551</v>
      </c>
      <c r="AJ3363">
        <v>1</v>
      </c>
      <c r="AK3363" t="s">
        <v>644</v>
      </c>
      <c r="AL3363">
        <v>1</v>
      </c>
      <c r="AM3363">
        <v>0</v>
      </c>
      <c r="AN3363" t="s">
        <v>60</v>
      </c>
      <c r="AT3363" s="1">
        <v>43356</v>
      </c>
      <c r="AU3363" t="s">
        <v>13968</v>
      </c>
      <c r="AW3363" t="s">
        <v>71</v>
      </c>
      <c r="AX3363" t="s">
        <v>72</v>
      </c>
    </row>
    <row r="3364" spans="1:50" hidden="1" x14ac:dyDescent="0.25">
      <c r="A3364" t="str">
        <f>INDEX('Community ID'!B:B,MATCH(M3364,'Community ID'!A:A,0))</f>
        <v>El Chorro</v>
      </c>
      <c r="B3364" t="str">
        <f>INDEX('Community ID'!$K:$K,MATCH('Environmental Data'!$N3364,'Community ID'!J:J,0))</f>
        <v>Constanza</v>
      </c>
      <c r="D3364" t="s">
        <v>9552</v>
      </c>
      <c r="G3364" t="s">
        <v>173</v>
      </c>
      <c r="H3364" s="1">
        <v>43101</v>
      </c>
      <c r="I3364">
        <v>3</v>
      </c>
      <c r="K3364" t="s">
        <v>76</v>
      </c>
      <c r="L3364" t="s">
        <v>127</v>
      </c>
      <c r="M3364" t="s">
        <v>5326</v>
      </c>
      <c r="N3364" t="s">
        <v>97</v>
      </c>
      <c r="O3364" t="s">
        <v>98</v>
      </c>
      <c r="Q3364" t="s">
        <v>438</v>
      </c>
      <c r="R3364" t="s">
        <v>438</v>
      </c>
      <c r="T3364" t="s">
        <v>7771</v>
      </c>
      <c r="U3364" t="s">
        <v>56</v>
      </c>
      <c r="V3364">
        <v>18.901965511048999</v>
      </c>
      <c r="W3364">
        <v>-70.759434560379702</v>
      </c>
      <c r="X3364" t="s">
        <v>82</v>
      </c>
      <c r="Y3364" t="s">
        <v>82</v>
      </c>
      <c r="Z3364" t="s">
        <v>166</v>
      </c>
      <c r="AA3364" t="s">
        <v>84</v>
      </c>
      <c r="AC3364" t="s">
        <v>60</v>
      </c>
      <c r="AD3364" t="s">
        <v>156</v>
      </c>
      <c r="AE3364" t="s">
        <v>176</v>
      </c>
      <c r="AF3364" t="s">
        <v>395</v>
      </c>
      <c r="AH3364" t="s">
        <v>135</v>
      </c>
      <c r="AI3364" t="s">
        <v>9553</v>
      </c>
      <c r="AK3364" t="s">
        <v>326</v>
      </c>
      <c r="AL3364">
        <v>2</v>
      </c>
      <c r="AM3364">
        <v>0</v>
      </c>
      <c r="AN3364" t="s">
        <v>60</v>
      </c>
      <c r="AT3364" s="1">
        <v>43356</v>
      </c>
      <c r="AU3364" t="s">
        <v>13969</v>
      </c>
      <c r="AW3364" t="s">
        <v>71</v>
      </c>
      <c r="AX3364" t="s">
        <v>72</v>
      </c>
    </row>
    <row r="3365" spans="1:50" hidden="1" x14ac:dyDescent="0.25">
      <c r="A3365" t="str">
        <f>INDEX('Community ID'!B:B,MATCH(M3365,'Community ID'!A:A,0))</f>
        <v>El Chorro</v>
      </c>
      <c r="B3365" t="str">
        <f>INDEX('Community ID'!$K:$K,MATCH('Environmental Data'!$N3365,'Community ID'!J:J,0))</f>
        <v>Constanza</v>
      </c>
      <c r="D3365" t="s">
        <v>9554</v>
      </c>
      <c r="F3365" t="s">
        <v>9555</v>
      </c>
      <c r="G3365" t="s">
        <v>151</v>
      </c>
      <c r="H3365" s="1">
        <v>19876</v>
      </c>
      <c r="I3365">
        <v>67</v>
      </c>
      <c r="K3365" t="s">
        <v>76</v>
      </c>
      <c r="L3365" t="s">
        <v>247</v>
      </c>
      <c r="M3365" t="s">
        <v>5326</v>
      </c>
      <c r="N3365" t="s">
        <v>97</v>
      </c>
      <c r="O3365" t="s">
        <v>98</v>
      </c>
      <c r="Q3365" t="s">
        <v>438</v>
      </c>
      <c r="R3365" t="s">
        <v>438</v>
      </c>
      <c r="T3365" t="s">
        <v>7771</v>
      </c>
      <c r="U3365" t="s">
        <v>56</v>
      </c>
      <c r="V3365">
        <v>18.9024428454162</v>
      </c>
      <c r="W3365">
        <v>-70.758384320987901</v>
      </c>
      <c r="X3365" t="s">
        <v>82</v>
      </c>
      <c r="Y3365" t="s">
        <v>82</v>
      </c>
      <c r="Z3365" t="s">
        <v>904</v>
      </c>
      <c r="AA3365" t="s">
        <v>84</v>
      </c>
      <c r="AC3365" t="s">
        <v>60</v>
      </c>
      <c r="AD3365" t="s">
        <v>156</v>
      </c>
      <c r="AE3365" t="s">
        <v>176</v>
      </c>
      <c r="AF3365" t="s">
        <v>395</v>
      </c>
      <c r="AG3365" t="s">
        <v>135</v>
      </c>
      <c r="AH3365" t="s">
        <v>135</v>
      </c>
      <c r="AI3365" t="s">
        <v>9556</v>
      </c>
      <c r="AJ3365">
        <v>1</v>
      </c>
      <c r="AK3365" t="s">
        <v>644</v>
      </c>
      <c r="AL3365">
        <v>3</v>
      </c>
      <c r="AM3365">
        <v>0</v>
      </c>
      <c r="AN3365" t="s">
        <v>60</v>
      </c>
      <c r="AT3365" s="1">
        <v>43356</v>
      </c>
      <c r="AU3365" t="s">
        <v>13970</v>
      </c>
      <c r="AW3365" t="s">
        <v>71</v>
      </c>
      <c r="AX3365" t="s">
        <v>72</v>
      </c>
    </row>
    <row r="3366" spans="1:50" hidden="1" x14ac:dyDescent="0.25">
      <c r="A3366" t="str">
        <f>INDEX('Community ID'!B:B,MATCH(M3366,'Community ID'!A:A,0))</f>
        <v>Santa Rosa</v>
      </c>
      <c r="B3366" t="str">
        <f>INDEX('Community ID'!$K:$K,MATCH('Environmental Data'!$N3366,'Community ID'!J:J,0))</f>
        <v>Tireo</v>
      </c>
      <c r="D3366" t="s">
        <v>9557</v>
      </c>
      <c r="G3366" t="s">
        <v>173</v>
      </c>
      <c r="H3366" s="1">
        <v>34070</v>
      </c>
      <c r="I3366">
        <v>28</v>
      </c>
      <c r="K3366" t="s">
        <v>132</v>
      </c>
      <c r="L3366" t="s">
        <v>108</v>
      </c>
      <c r="M3366" t="s">
        <v>9558</v>
      </c>
      <c r="N3366" t="s">
        <v>2383</v>
      </c>
      <c r="O3366" t="s">
        <v>147</v>
      </c>
      <c r="Q3366" t="s">
        <v>953</v>
      </c>
      <c r="R3366" t="s">
        <v>134</v>
      </c>
      <c r="S3366">
        <v>5300464921</v>
      </c>
      <c r="T3366" t="s">
        <v>9448</v>
      </c>
      <c r="U3366" t="s">
        <v>56</v>
      </c>
      <c r="V3366">
        <v>18.9489087</v>
      </c>
      <c r="W3366">
        <v>-70.686158800000001</v>
      </c>
      <c r="X3366" s="3">
        <v>44259</v>
      </c>
      <c r="Y3366" s="3">
        <v>44259</v>
      </c>
      <c r="Z3366" t="s">
        <v>83</v>
      </c>
      <c r="AA3366" t="s">
        <v>84</v>
      </c>
      <c r="AC3366" t="s">
        <v>60</v>
      </c>
      <c r="AD3366" t="s">
        <v>156</v>
      </c>
      <c r="AE3366" t="s">
        <v>157</v>
      </c>
      <c r="AF3366" t="s">
        <v>63</v>
      </c>
      <c r="AG3366" t="s">
        <v>8574</v>
      </c>
      <c r="AH3366" t="s">
        <v>64</v>
      </c>
      <c r="AI3366" t="s">
        <v>1629</v>
      </c>
      <c r="AJ3366">
        <v>1</v>
      </c>
      <c r="AK3366" t="s">
        <v>5711</v>
      </c>
      <c r="AL3366">
        <v>7</v>
      </c>
      <c r="AM3366">
        <v>3</v>
      </c>
      <c r="AN3366" t="s">
        <v>60</v>
      </c>
      <c r="AT3366" s="1">
        <v>43356</v>
      </c>
      <c r="AU3366" t="s">
        <v>13971</v>
      </c>
      <c r="AW3366" t="s">
        <v>71</v>
      </c>
      <c r="AX3366" t="s">
        <v>72</v>
      </c>
    </row>
    <row r="3367" spans="1:50" hidden="1" x14ac:dyDescent="0.25">
      <c r="A3367" t="str">
        <f>INDEX('Community ID'!B:B,MATCH(M3367,'Community ID'!A:A,0))</f>
        <v>El Chorro</v>
      </c>
      <c r="B3367" t="str">
        <f>INDEX('Community ID'!$K:$K,MATCH('Environmental Data'!$N3367,'Community ID'!J:J,0))</f>
        <v>Constanza</v>
      </c>
      <c r="D3367" t="s">
        <v>9559</v>
      </c>
      <c r="F3367" t="s">
        <v>231</v>
      </c>
      <c r="G3367" t="s">
        <v>173</v>
      </c>
      <c r="H3367" s="1">
        <v>26615</v>
      </c>
      <c r="I3367">
        <v>49</v>
      </c>
      <c r="J3367">
        <v>8499193809</v>
      </c>
      <c r="K3367" t="s">
        <v>201</v>
      </c>
      <c r="L3367" t="s">
        <v>9560</v>
      </c>
      <c r="M3367" t="s">
        <v>5326</v>
      </c>
      <c r="N3367" t="s">
        <v>97</v>
      </c>
      <c r="O3367" t="s">
        <v>98</v>
      </c>
      <c r="Q3367" t="s">
        <v>438</v>
      </c>
      <c r="R3367" t="s">
        <v>438</v>
      </c>
      <c r="S3367">
        <v>530017765</v>
      </c>
      <c r="T3367" t="s">
        <v>7771</v>
      </c>
      <c r="U3367" t="s">
        <v>56</v>
      </c>
      <c r="V3367">
        <v>18.9019228890714</v>
      </c>
      <c r="W3367">
        <v>-70.759903444043104</v>
      </c>
      <c r="X3367" t="s">
        <v>82</v>
      </c>
      <c r="Y3367" t="s">
        <v>82</v>
      </c>
      <c r="Z3367" t="s">
        <v>904</v>
      </c>
      <c r="AA3367" t="s">
        <v>155</v>
      </c>
      <c r="AC3367" t="s">
        <v>60</v>
      </c>
      <c r="AD3367" t="s">
        <v>156</v>
      </c>
      <c r="AE3367" t="s">
        <v>176</v>
      </c>
      <c r="AF3367" t="s">
        <v>63</v>
      </c>
      <c r="AG3367" t="s">
        <v>135</v>
      </c>
      <c r="AH3367" t="s">
        <v>135</v>
      </c>
      <c r="AI3367" t="s">
        <v>9561</v>
      </c>
      <c r="AJ3367">
        <v>1</v>
      </c>
      <c r="AK3367" t="s">
        <v>644</v>
      </c>
      <c r="AL3367">
        <v>8</v>
      </c>
      <c r="AM3367">
        <v>1</v>
      </c>
      <c r="AN3367" t="s">
        <v>60</v>
      </c>
      <c r="AT3367" s="1">
        <v>43356</v>
      </c>
      <c r="AU3367" t="s">
        <v>13972</v>
      </c>
      <c r="AW3367" t="s">
        <v>71</v>
      </c>
      <c r="AX3367" t="s">
        <v>72</v>
      </c>
    </row>
    <row r="3368" spans="1:50" hidden="1" x14ac:dyDescent="0.25">
      <c r="A3368" t="str">
        <f>INDEX('Community ID'!B:B,MATCH(M3368,'Community ID'!A:A,0))</f>
        <v>El Chorro</v>
      </c>
      <c r="B3368" t="str">
        <f>INDEX('Community ID'!$K:$K,MATCH('Environmental Data'!$N3368,'Community ID'!J:J,0))</f>
        <v>Constanza</v>
      </c>
      <c r="D3368" t="s">
        <v>9562</v>
      </c>
      <c r="G3368" t="s">
        <v>173</v>
      </c>
      <c r="H3368" s="1">
        <v>26403</v>
      </c>
      <c r="I3368">
        <v>49</v>
      </c>
      <c r="K3368" t="s">
        <v>76</v>
      </c>
      <c r="L3368" t="s">
        <v>7769</v>
      </c>
      <c r="M3368" t="s">
        <v>5326</v>
      </c>
      <c r="N3368" t="s">
        <v>97</v>
      </c>
      <c r="O3368" t="s">
        <v>97</v>
      </c>
      <c r="Q3368" t="s">
        <v>394</v>
      </c>
      <c r="R3368" t="s">
        <v>438</v>
      </c>
      <c r="T3368" t="s">
        <v>7771</v>
      </c>
      <c r="U3368" t="s">
        <v>56</v>
      </c>
      <c r="V3368">
        <v>18.902311222645299</v>
      </c>
      <c r="W3368">
        <v>-70.759300952843105</v>
      </c>
      <c r="X3368" t="s">
        <v>82</v>
      </c>
      <c r="Y3368" s="3">
        <v>44326</v>
      </c>
      <c r="Z3368" t="s">
        <v>58</v>
      </c>
      <c r="AA3368" t="s">
        <v>84</v>
      </c>
      <c r="AC3368" t="s">
        <v>60</v>
      </c>
      <c r="AD3368" t="s">
        <v>156</v>
      </c>
      <c r="AE3368" t="s">
        <v>176</v>
      </c>
      <c r="AF3368" t="s">
        <v>63</v>
      </c>
      <c r="AG3368" t="s">
        <v>1596</v>
      </c>
      <c r="AH3368" t="s">
        <v>1596</v>
      </c>
      <c r="AI3368" t="s">
        <v>9563</v>
      </c>
      <c r="AJ3368">
        <v>1</v>
      </c>
      <c r="AK3368" t="s">
        <v>644</v>
      </c>
      <c r="AL3368">
        <v>2</v>
      </c>
      <c r="AM3368">
        <v>0</v>
      </c>
      <c r="AN3368" t="s">
        <v>60</v>
      </c>
      <c r="AT3368" s="1">
        <v>43356</v>
      </c>
      <c r="AU3368" t="s">
        <v>13973</v>
      </c>
      <c r="AW3368" t="s">
        <v>71</v>
      </c>
      <c r="AX3368" t="s">
        <v>72</v>
      </c>
    </row>
    <row r="3369" spans="1:50" hidden="1" x14ac:dyDescent="0.25">
      <c r="A3369" t="str">
        <f>INDEX('Community ID'!B:B,MATCH(M3369,'Community ID'!A:A,0))</f>
        <v>Santiago Apostol</v>
      </c>
      <c r="B3369" t="str">
        <f>INDEX('Community ID'!$K:$K,MATCH('Environmental Data'!$N3369,'Community ID'!J:J,0))</f>
        <v>Constanza</v>
      </c>
      <c r="D3369" t="s">
        <v>9564</v>
      </c>
      <c r="G3369" t="s">
        <v>173</v>
      </c>
      <c r="H3369" s="1">
        <v>27127</v>
      </c>
      <c r="I3369">
        <v>47</v>
      </c>
      <c r="K3369" t="s">
        <v>201</v>
      </c>
      <c r="L3369" t="s">
        <v>175</v>
      </c>
      <c r="M3369" t="s">
        <v>9261</v>
      </c>
      <c r="N3369" t="s">
        <v>79</v>
      </c>
      <c r="O3369" t="s">
        <v>147</v>
      </c>
      <c r="Q3369" t="s">
        <v>9409</v>
      </c>
      <c r="R3369" t="s">
        <v>9240</v>
      </c>
      <c r="T3369" t="s">
        <v>7795</v>
      </c>
      <c r="U3369" t="s">
        <v>56</v>
      </c>
      <c r="V3369">
        <v>18.910935899999998</v>
      </c>
      <c r="W3369">
        <v>-70.747512099999994</v>
      </c>
      <c r="X3369" s="3">
        <v>44259</v>
      </c>
      <c r="Y3369" s="3">
        <v>44259</v>
      </c>
      <c r="Z3369" t="s">
        <v>110</v>
      </c>
      <c r="AA3369" t="s">
        <v>155</v>
      </c>
      <c r="AC3369" t="s">
        <v>60</v>
      </c>
      <c r="AD3369" t="s">
        <v>156</v>
      </c>
      <c r="AE3369" t="s">
        <v>176</v>
      </c>
      <c r="AF3369" t="s">
        <v>63</v>
      </c>
      <c r="AG3369" t="s">
        <v>7920</v>
      </c>
      <c r="AH3369" t="s">
        <v>7920</v>
      </c>
      <c r="AI3369" t="s">
        <v>6539</v>
      </c>
      <c r="AJ3369">
        <v>3</v>
      </c>
      <c r="AK3369" t="s">
        <v>9565</v>
      </c>
      <c r="AT3369" s="1">
        <v>43338</v>
      </c>
      <c r="AU3369" t="s">
        <v>13974</v>
      </c>
      <c r="AW3369" t="s">
        <v>71</v>
      </c>
      <c r="AX3369" t="s">
        <v>72</v>
      </c>
    </row>
    <row r="3370" spans="1:50" hidden="1" x14ac:dyDescent="0.25">
      <c r="A3370" t="str">
        <f>INDEX('Community ID'!B:B,MATCH(M3370,'Community ID'!A:A,0))</f>
        <v>Santiago Apostol</v>
      </c>
      <c r="B3370" t="str">
        <f>INDEX('Community ID'!$K:$K,MATCH('Environmental Data'!$N3370,'Community ID'!J:J,0))</f>
        <v>Constanza</v>
      </c>
      <c r="D3370" t="s">
        <v>9566</v>
      </c>
      <c r="F3370" t="s">
        <v>9567</v>
      </c>
      <c r="G3370" t="s">
        <v>173</v>
      </c>
      <c r="H3370" s="1">
        <v>27151</v>
      </c>
      <c r="I3370">
        <v>47</v>
      </c>
      <c r="K3370" t="s">
        <v>76</v>
      </c>
      <c r="L3370" t="s">
        <v>517</v>
      </c>
      <c r="M3370" t="s">
        <v>7808</v>
      </c>
      <c r="N3370" t="s">
        <v>52</v>
      </c>
      <c r="O3370" t="s">
        <v>311</v>
      </c>
      <c r="Q3370" t="s">
        <v>6211</v>
      </c>
      <c r="T3370" t="s">
        <v>7780</v>
      </c>
      <c r="U3370" t="s">
        <v>56</v>
      </c>
      <c r="V3370">
        <v>18.910466499999998</v>
      </c>
      <c r="W3370">
        <v>-70.747658799999996</v>
      </c>
      <c r="X3370" s="3">
        <v>44259</v>
      </c>
      <c r="Y3370" s="3">
        <v>44259</v>
      </c>
      <c r="Z3370" t="s">
        <v>110</v>
      </c>
      <c r="AA3370" t="s">
        <v>155</v>
      </c>
      <c r="AC3370" t="s">
        <v>60</v>
      </c>
      <c r="AD3370" t="s">
        <v>156</v>
      </c>
      <c r="AE3370" t="s">
        <v>176</v>
      </c>
      <c r="AF3370" t="s">
        <v>63</v>
      </c>
      <c r="AG3370" t="s">
        <v>9568</v>
      </c>
      <c r="AH3370" t="s">
        <v>7920</v>
      </c>
      <c r="AI3370" t="s">
        <v>9406</v>
      </c>
      <c r="AJ3370">
        <v>3</v>
      </c>
      <c r="AK3370" t="s">
        <v>9565</v>
      </c>
      <c r="AT3370" s="1">
        <v>43338</v>
      </c>
      <c r="AU3370" t="s">
        <v>13975</v>
      </c>
      <c r="AW3370" t="s">
        <v>71</v>
      </c>
      <c r="AX3370" t="s">
        <v>72</v>
      </c>
    </row>
    <row r="3371" spans="1:50" hidden="1" x14ac:dyDescent="0.25">
      <c r="A3371" t="str">
        <f>INDEX('Community ID'!B:B,MATCH(M3371,'Community ID'!A:A,0))</f>
        <v>Santiago Apostol</v>
      </c>
      <c r="B3371" t="str">
        <f>INDEX('Community ID'!$K:$K,MATCH('Environmental Data'!$N3371,'Community ID'!J:J,0))</f>
        <v>Constanza</v>
      </c>
      <c r="D3371" t="s">
        <v>9566</v>
      </c>
      <c r="F3371" t="s">
        <v>9567</v>
      </c>
      <c r="G3371" t="s">
        <v>173</v>
      </c>
      <c r="H3371" s="1">
        <v>27151</v>
      </c>
      <c r="I3371">
        <v>47</v>
      </c>
      <c r="K3371" t="s">
        <v>76</v>
      </c>
      <c r="L3371" t="s">
        <v>517</v>
      </c>
      <c r="M3371" t="s">
        <v>7808</v>
      </c>
      <c r="N3371" t="s">
        <v>52</v>
      </c>
      <c r="O3371" t="s">
        <v>311</v>
      </c>
      <c r="Q3371" t="s">
        <v>6211</v>
      </c>
      <c r="T3371" t="s">
        <v>7780</v>
      </c>
      <c r="U3371" t="s">
        <v>56</v>
      </c>
      <c r="V3371">
        <v>18.910466499999998</v>
      </c>
      <c r="W3371">
        <v>-70.747658799999996</v>
      </c>
      <c r="X3371" s="3">
        <v>44259</v>
      </c>
      <c r="Y3371" s="3">
        <v>44259</v>
      </c>
      <c r="Z3371" t="s">
        <v>110</v>
      </c>
      <c r="AA3371" t="s">
        <v>155</v>
      </c>
      <c r="AC3371" t="s">
        <v>60</v>
      </c>
      <c r="AD3371" t="s">
        <v>156</v>
      </c>
      <c r="AE3371" t="s">
        <v>176</v>
      </c>
      <c r="AF3371" t="s">
        <v>63</v>
      </c>
      <c r="AG3371" t="s">
        <v>9569</v>
      </c>
      <c r="AI3371" t="s">
        <v>9570</v>
      </c>
      <c r="AJ3371">
        <v>3</v>
      </c>
      <c r="AK3371" t="s">
        <v>9571</v>
      </c>
      <c r="AT3371" s="1">
        <v>43338</v>
      </c>
      <c r="AU3371" t="s">
        <v>13976</v>
      </c>
      <c r="AW3371" t="s">
        <v>71</v>
      </c>
      <c r="AX3371" t="s">
        <v>72</v>
      </c>
    </row>
    <row r="3372" spans="1:50" hidden="1" x14ac:dyDescent="0.25">
      <c r="A3372" t="str">
        <f>INDEX('Community ID'!B:B,MATCH(M3372,'Community ID'!A:A,0))</f>
        <v>La Calle Primera</v>
      </c>
      <c r="B3372" t="str">
        <f>INDEX('Community ID'!$K:$K,MATCH('Environmental Data'!$N3372,'Community ID'!J:J,0))</f>
        <v>Constanza</v>
      </c>
      <c r="D3372" t="s">
        <v>9572</v>
      </c>
      <c r="F3372" t="s">
        <v>9573</v>
      </c>
      <c r="G3372" t="s">
        <v>173</v>
      </c>
      <c r="H3372" s="1">
        <v>34392</v>
      </c>
      <c r="I3372">
        <v>27</v>
      </c>
      <c r="J3372">
        <v>8299639346</v>
      </c>
      <c r="K3372" t="s">
        <v>117</v>
      </c>
      <c r="L3372" t="s">
        <v>1933</v>
      </c>
      <c r="M3372" t="s">
        <v>8847</v>
      </c>
      <c r="N3372" t="s">
        <v>79</v>
      </c>
      <c r="O3372" t="s">
        <v>147</v>
      </c>
      <c r="Q3372" t="s">
        <v>9574</v>
      </c>
      <c r="R3372" t="s">
        <v>9575</v>
      </c>
      <c r="T3372" t="s">
        <v>7795</v>
      </c>
      <c r="U3372" t="s">
        <v>56</v>
      </c>
      <c r="V3372">
        <v>18.9008483</v>
      </c>
      <c r="W3372">
        <v>-70.739706600000005</v>
      </c>
      <c r="X3372" s="3">
        <v>44198</v>
      </c>
      <c r="Y3372" s="3">
        <v>44198</v>
      </c>
      <c r="Z3372" t="s">
        <v>83</v>
      </c>
      <c r="AA3372" t="s">
        <v>155</v>
      </c>
      <c r="AC3372" t="s">
        <v>60</v>
      </c>
      <c r="AD3372" t="s">
        <v>156</v>
      </c>
      <c r="AE3372" t="s">
        <v>176</v>
      </c>
      <c r="AF3372" t="s">
        <v>63</v>
      </c>
      <c r="AG3372" t="s">
        <v>7920</v>
      </c>
      <c r="AH3372" t="s">
        <v>7920</v>
      </c>
      <c r="AI3372" t="s">
        <v>6539</v>
      </c>
      <c r="AJ3372">
        <v>1</v>
      </c>
      <c r="AK3372" t="s">
        <v>9565</v>
      </c>
      <c r="AT3372" s="1">
        <v>43338</v>
      </c>
      <c r="AU3372" t="s">
        <v>13977</v>
      </c>
      <c r="AW3372" t="s">
        <v>71</v>
      </c>
      <c r="AX3372" t="s">
        <v>72</v>
      </c>
    </row>
    <row r="3373" spans="1:50" hidden="1" x14ac:dyDescent="0.25">
      <c r="A3373" t="str">
        <f>INDEX('Community ID'!B:B,MATCH(M3373,'Community ID'!A:A,0))</f>
        <v>Santiago Apostol</v>
      </c>
      <c r="B3373" t="str">
        <f>INDEX('Community ID'!$K:$K,MATCH('Environmental Data'!$N3373,'Community ID'!J:J,0))</f>
        <v>Constanza</v>
      </c>
      <c r="D3373" t="s">
        <v>9577</v>
      </c>
      <c r="F3373" t="s">
        <v>9578</v>
      </c>
      <c r="G3373" t="s">
        <v>151</v>
      </c>
      <c r="H3373" s="1">
        <v>36818</v>
      </c>
      <c r="I3373">
        <v>21</v>
      </c>
      <c r="J3373">
        <v>8297972888</v>
      </c>
      <c r="K3373" t="s">
        <v>201</v>
      </c>
      <c r="L3373" t="s">
        <v>9579</v>
      </c>
      <c r="M3373" t="s">
        <v>9261</v>
      </c>
      <c r="N3373" t="s">
        <v>52</v>
      </c>
      <c r="O3373" t="s">
        <v>311</v>
      </c>
      <c r="Q3373" t="s">
        <v>375</v>
      </c>
      <c r="R3373" t="s">
        <v>353</v>
      </c>
      <c r="T3373" t="s">
        <v>7795</v>
      </c>
      <c r="U3373" t="s">
        <v>56</v>
      </c>
      <c r="V3373">
        <v>18.910935899999998</v>
      </c>
      <c r="W3373">
        <v>-70.747512099999994</v>
      </c>
      <c r="X3373" s="3">
        <v>44326</v>
      </c>
      <c r="Y3373" s="3">
        <v>44326</v>
      </c>
      <c r="Z3373" t="s">
        <v>110</v>
      </c>
      <c r="AA3373" t="s">
        <v>155</v>
      </c>
      <c r="AC3373" t="s">
        <v>60</v>
      </c>
      <c r="AD3373" t="s">
        <v>156</v>
      </c>
      <c r="AE3373" t="s">
        <v>176</v>
      </c>
      <c r="AF3373" t="s">
        <v>63</v>
      </c>
      <c r="AG3373" t="s">
        <v>9580</v>
      </c>
      <c r="AH3373" t="s">
        <v>9581</v>
      </c>
      <c r="AI3373" t="s">
        <v>9582</v>
      </c>
      <c r="AJ3373">
        <v>3</v>
      </c>
      <c r="AK3373" t="s">
        <v>9583</v>
      </c>
      <c r="AT3373" s="1">
        <v>43337</v>
      </c>
      <c r="AU3373" t="s">
        <v>13978</v>
      </c>
      <c r="AW3373" t="s">
        <v>71</v>
      </c>
      <c r="AX3373" t="s">
        <v>72</v>
      </c>
    </row>
    <row r="3374" spans="1:50" hidden="1" x14ac:dyDescent="0.25">
      <c r="A3374" t="str">
        <f>INDEX('Community ID'!B:B,MATCH(M3374,'Community ID'!A:A,0))</f>
        <v>Santiago Apostol</v>
      </c>
      <c r="B3374" t="str">
        <f>INDEX('Community ID'!$K:$K,MATCH('Environmental Data'!$N3374,'Community ID'!J:J,0))</f>
        <v>Constanza</v>
      </c>
      <c r="D3374" t="s">
        <v>9577</v>
      </c>
      <c r="F3374" t="s">
        <v>9578</v>
      </c>
      <c r="G3374" t="s">
        <v>151</v>
      </c>
      <c r="H3374" s="1">
        <v>36818</v>
      </c>
      <c r="I3374">
        <v>21</v>
      </c>
      <c r="J3374">
        <v>8297972888</v>
      </c>
      <c r="K3374" t="s">
        <v>201</v>
      </c>
      <c r="L3374" t="s">
        <v>9579</v>
      </c>
      <c r="M3374" t="s">
        <v>9261</v>
      </c>
      <c r="N3374" t="s">
        <v>52</v>
      </c>
      <c r="O3374" t="s">
        <v>311</v>
      </c>
      <c r="Q3374" t="s">
        <v>375</v>
      </c>
      <c r="R3374" t="s">
        <v>353</v>
      </c>
      <c r="T3374" t="s">
        <v>7795</v>
      </c>
      <c r="U3374" t="s">
        <v>56</v>
      </c>
      <c r="V3374">
        <v>18.910935899999998</v>
      </c>
      <c r="W3374">
        <v>-70.747512099999994</v>
      </c>
      <c r="X3374" s="3">
        <v>44326</v>
      </c>
      <c r="Y3374" s="3">
        <v>44326</v>
      </c>
      <c r="Z3374" t="s">
        <v>110</v>
      </c>
      <c r="AA3374" t="s">
        <v>155</v>
      </c>
      <c r="AC3374" t="s">
        <v>60</v>
      </c>
      <c r="AD3374" t="s">
        <v>156</v>
      </c>
      <c r="AE3374" t="s">
        <v>176</v>
      </c>
      <c r="AF3374" t="s">
        <v>63</v>
      </c>
      <c r="AG3374" t="s">
        <v>9584</v>
      </c>
      <c r="AH3374" t="s">
        <v>9585</v>
      </c>
      <c r="AI3374" t="s">
        <v>9586</v>
      </c>
      <c r="AJ3374">
        <v>2</v>
      </c>
      <c r="AK3374" t="s">
        <v>9587</v>
      </c>
      <c r="AT3374" s="1">
        <v>43337</v>
      </c>
      <c r="AU3374" t="s">
        <v>13979</v>
      </c>
      <c r="AW3374" t="s">
        <v>71</v>
      </c>
      <c r="AX3374" t="s">
        <v>72</v>
      </c>
    </row>
    <row r="3375" spans="1:50" hidden="1" x14ac:dyDescent="0.25">
      <c r="A3375" t="str">
        <f>INDEX('Community ID'!B:B,MATCH(M3375,'Community ID'!A:A,0))</f>
        <v>Arroyo Arriba</v>
      </c>
      <c r="B3375" t="str">
        <f>INDEX('Community ID'!$K:$K,MATCH('Environmental Data'!$N3375,'Community ID'!J:J,0))</f>
        <v>Constanza</v>
      </c>
      <c r="D3375" t="s">
        <v>9588</v>
      </c>
      <c r="G3375" t="s">
        <v>173</v>
      </c>
      <c r="H3375" s="1">
        <v>24065</v>
      </c>
      <c r="I3375">
        <v>56</v>
      </c>
      <c r="J3375">
        <v>8490863</v>
      </c>
      <c r="K3375" t="s">
        <v>117</v>
      </c>
      <c r="L3375" t="s">
        <v>8515</v>
      </c>
      <c r="M3375" t="s">
        <v>7842</v>
      </c>
      <c r="N3375" t="s">
        <v>52</v>
      </c>
      <c r="O3375" t="s">
        <v>311</v>
      </c>
      <c r="T3375" t="s">
        <v>5297</v>
      </c>
      <c r="U3375" t="s">
        <v>56</v>
      </c>
      <c r="V3375">
        <v>18.915967599999998</v>
      </c>
      <c r="W3375">
        <v>-70.742172100000005</v>
      </c>
      <c r="X3375" t="s">
        <v>275</v>
      </c>
      <c r="Y3375" t="s">
        <v>275</v>
      </c>
      <c r="Z3375" t="s">
        <v>58</v>
      </c>
      <c r="AA3375" t="s">
        <v>155</v>
      </c>
      <c r="AC3375" t="s">
        <v>60</v>
      </c>
      <c r="AD3375" t="s">
        <v>156</v>
      </c>
      <c r="AE3375" t="s">
        <v>176</v>
      </c>
      <c r="AF3375" t="s">
        <v>63</v>
      </c>
      <c r="AG3375" t="s">
        <v>7915</v>
      </c>
      <c r="AH3375" t="s">
        <v>5298</v>
      </c>
      <c r="AI3375" t="s">
        <v>9589</v>
      </c>
      <c r="AJ3375">
        <v>2</v>
      </c>
      <c r="AK3375" t="s">
        <v>7845</v>
      </c>
      <c r="AT3375" s="1">
        <v>43337</v>
      </c>
      <c r="AU3375" t="s">
        <v>13980</v>
      </c>
      <c r="AW3375" t="s">
        <v>71</v>
      </c>
      <c r="AX3375" t="s">
        <v>72</v>
      </c>
    </row>
    <row r="3376" spans="1:50" hidden="1" x14ac:dyDescent="0.25">
      <c r="A3376" t="str">
        <f>INDEX('Community ID'!B:B,MATCH(M3376,'Community ID'!A:A,0))</f>
        <v>Arroyo Arriba</v>
      </c>
      <c r="B3376" t="str">
        <f>INDEX('Community ID'!$K:$K,MATCH('Environmental Data'!$N3376,'Community ID'!J:J,0))</f>
        <v>Constanza</v>
      </c>
      <c r="D3376" t="s">
        <v>7912</v>
      </c>
      <c r="F3376" t="s">
        <v>7913</v>
      </c>
      <c r="G3376" t="s">
        <v>151</v>
      </c>
      <c r="H3376" s="1">
        <v>23694</v>
      </c>
      <c r="I3376">
        <v>57</v>
      </c>
      <c r="J3376">
        <v>8293655860</v>
      </c>
      <c r="K3376" t="s">
        <v>132</v>
      </c>
      <c r="L3376" t="s">
        <v>7914</v>
      </c>
      <c r="M3376" t="s">
        <v>7842</v>
      </c>
      <c r="N3376" t="s">
        <v>97</v>
      </c>
      <c r="O3376" t="s">
        <v>311</v>
      </c>
      <c r="T3376" t="s">
        <v>5297</v>
      </c>
      <c r="U3376" t="s">
        <v>56</v>
      </c>
      <c r="V3376">
        <v>18.915157099999998</v>
      </c>
      <c r="W3376">
        <v>-70.742388399999996</v>
      </c>
      <c r="X3376" s="3">
        <v>44198</v>
      </c>
      <c r="Y3376" s="3">
        <v>44198</v>
      </c>
      <c r="Z3376" t="s">
        <v>58</v>
      </c>
      <c r="AA3376" t="s">
        <v>155</v>
      </c>
      <c r="AC3376" t="s">
        <v>60</v>
      </c>
      <c r="AD3376" t="s">
        <v>156</v>
      </c>
      <c r="AE3376" t="s">
        <v>176</v>
      </c>
      <c r="AF3376" t="s">
        <v>63</v>
      </c>
      <c r="AG3376" t="s">
        <v>7915</v>
      </c>
      <c r="AH3376" t="s">
        <v>5298</v>
      </c>
      <c r="AI3376" t="s">
        <v>7916</v>
      </c>
      <c r="AJ3376">
        <v>2</v>
      </c>
      <c r="AK3376" t="s">
        <v>7845</v>
      </c>
      <c r="AT3376" s="1">
        <v>43337</v>
      </c>
      <c r="AU3376" t="s">
        <v>13981</v>
      </c>
      <c r="AW3376" t="s">
        <v>71</v>
      </c>
      <c r="AX3376" t="s">
        <v>72</v>
      </c>
    </row>
    <row r="3377" spans="1:50" hidden="1" x14ac:dyDescent="0.25">
      <c r="A3377" t="str">
        <f>INDEX('Community ID'!B:B,MATCH(M3377,'Community ID'!A:A,0))</f>
        <v>Los Embassadores</v>
      </c>
      <c r="B3377" t="str">
        <f>INDEX('Community ID'!$K:$K,MATCH('Environmental Data'!$N3377,'Community ID'!J:J,0))</f>
        <v>Constanza</v>
      </c>
      <c r="D3377" t="s">
        <v>5293</v>
      </c>
      <c r="G3377" t="s">
        <v>151</v>
      </c>
      <c r="H3377" t="s">
        <v>5294</v>
      </c>
      <c r="I3377">
        <v>37</v>
      </c>
      <c r="J3377">
        <v>8496163583</v>
      </c>
      <c r="K3377" t="s">
        <v>132</v>
      </c>
      <c r="L3377" t="s">
        <v>5295</v>
      </c>
      <c r="M3377" t="s">
        <v>5296</v>
      </c>
      <c r="N3377" t="s">
        <v>52</v>
      </c>
      <c r="O3377" t="s">
        <v>311</v>
      </c>
      <c r="T3377" t="s">
        <v>5297</v>
      </c>
      <c r="U3377" t="s">
        <v>56</v>
      </c>
      <c r="V3377">
        <v>18.914358100000001</v>
      </c>
      <c r="W3377">
        <v>-70.742857299999997</v>
      </c>
      <c r="X3377" t="s">
        <v>275</v>
      </c>
      <c r="Y3377" t="s">
        <v>275</v>
      </c>
      <c r="Z3377" t="s">
        <v>58</v>
      </c>
      <c r="AA3377" t="s">
        <v>155</v>
      </c>
      <c r="AC3377" t="s">
        <v>60</v>
      </c>
      <c r="AD3377" t="s">
        <v>156</v>
      </c>
      <c r="AE3377" t="s">
        <v>176</v>
      </c>
      <c r="AF3377" t="s">
        <v>63</v>
      </c>
      <c r="AH3377" t="s">
        <v>5298</v>
      </c>
      <c r="AI3377" t="s">
        <v>5299</v>
      </c>
      <c r="AJ3377">
        <v>2</v>
      </c>
      <c r="AK3377" t="s">
        <v>5300</v>
      </c>
      <c r="AT3377" s="1">
        <v>43337</v>
      </c>
      <c r="AU3377" t="s">
        <v>13982</v>
      </c>
      <c r="AW3377" t="s">
        <v>71</v>
      </c>
      <c r="AX3377" t="s">
        <v>72</v>
      </c>
    </row>
    <row r="3378" spans="1:50" hidden="1" x14ac:dyDescent="0.25">
      <c r="A3378" t="str">
        <f>INDEX('Community ID'!B:B,MATCH(M3378,'Community ID'!A:A,0))</f>
        <v>Arroyo Arriba</v>
      </c>
      <c r="B3378" t="str">
        <f>INDEX('Community ID'!$K:$K,MATCH('Environmental Data'!$N3378,'Community ID'!J:J,0))</f>
        <v>Constanza</v>
      </c>
      <c r="D3378" t="s">
        <v>9590</v>
      </c>
      <c r="F3378" t="s">
        <v>495</v>
      </c>
      <c r="G3378" t="s">
        <v>173</v>
      </c>
      <c r="H3378" s="1">
        <v>28430</v>
      </c>
      <c r="I3378">
        <v>44</v>
      </c>
      <c r="J3378">
        <v>8296315917</v>
      </c>
      <c r="K3378" t="s">
        <v>49</v>
      </c>
      <c r="L3378" t="s">
        <v>517</v>
      </c>
      <c r="M3378" t="s">
        <v>7842</v>
      </c>
      <c r="N3378" t="s">
        <v>52</v>
      </c>
      <c r="O3378" t="s">
        <v>9591</v>
      </c>
      <c r="T3378" t="s">
        <v>5297</v>
      </c>
      <c r="U3378" t="s">
        <v>56</v>
      </c>
      <c r="V3378">
        <v>18.914512500000001</v>
      </c>
      <c r="W3378">
        <v>-70.743026099999994</v>
      </c>
      <c r="X3378" s="3">
        <v>44198</v>
      </c>
      <c r="Y3378" s="3">
        <v>44198</v>
      </c>
      <c r="Z3378" t="s">
        <v>58</v>
      </c>
      <c r="AA3378" t="s">
        <v>155</v>
      </c>
      <c r="AC3378" t="s">
        <v>60</v>
      </c>
      <c r="AD3378" t="s">
        <v>156</v>
      </c>
      <c r="AE3378" t="s">
        <v>176</v>
      </c>
      <c r="AF3378" t="s">
        <v>63</v>
      </c>
      <c r="AG3378" t="s">
        <v>537</v>
      </c>
      <c r="AH3378" t="s">
        <v>537</v>
      </c>
      <c r="AI3378" t="s">
        <v>7916</v>
      </c>
      <c r="AJ3378">
        <v>2</v>
      </c>
      <c r="AK3378" t="s">
        <v>7845</v>
      </c>
      <c r="AT3378" s="1">
        <v>43337</v>
      </c>
      <c r="AU3378" t="s">
        <v>13983</v>
      </c>
      <c r="AW3378" t="s">
        <v>71</v>
      </c>
      <c r="AX3378" t="s">
        <v>72</v>
      </c>
    </row>
    <row r="3379" spans="1:50" hidden="1" x14ac:dyDescent="0.25">
      <c r="A3379" t="str">
        <f>INDEX('Community ID'!B:B,MATCH(M3379,'Community ID'!A:A,0))</f>
        <v>Arroyo Arriba</v>
      </c>
      <c r="B3379" t="str">
        <f>INDEX('Community ID'!$K:$K,MATCH('Environmental Data'!$N3379,'Community ID'!J:J,0))</f>
        <v>Constanza</v>
      </c>
      <c r="D3379" t="s">
        <v>7839</v>
      </c>
      <c r="F3379" t="s">
        <v>7840</v>
      </c>
      <c r="G3379" t="s">
        <v>151</v>
      </c>
      <c r="K3379" t="s">
        <v>49</v>
      </c>
      <c r="L3379" t="s">
        <v>7841</v>
      </c>
      <c r="M3379" t="s">
        <v>7842</v>
      </c>
      <c r="N3379" t="s">
        <v>97</v>
      </c>
      <c r="O3379" t="s">
        <v>311</v>
      </c>
      <c r="P3379">
        <v>4629930004720150</v>
      </c>
      <c r="Q3379" t="s">
        <v>6211</v>
      </c>
      <c r="R3379" t="s">
        <v>6211</v>
      </c>
      <c r="T3379" t="s">
        <v>5297</v>
      </c>
      <c r="U3379" t="s">
        <v>56</v>
      </c>
      <c r="V3379">
        <v>18.915140399999999</v>
      </c>
      <c r="W3379">
        <v>-70.742410000000007</v>
      </c>
      <c r="X3379" s="3">
        <v>44326</v>
      </c>
      <c r="Y3379" s="3">
        <v>44326</v>
      </c>
      <c r="Z3379" t="s">
        <v>58</v>
      </c>
      <c r="AA3379" t="s">
        <v>155</v>
      </c>
      <c r="AC3379" t="s">
        <v>60</v>
      </c>
      <c r="AD3379" t="s">
        <v>156</v>
      </c>
      <c r="AE3379" t="s">
        <v>176</v>
      </c>
      <c r="AF3379" t="s">
        <v>63</v>
      </c>
      <c r="AG3379" t="s">
        <v>537</v>
      </c>
      <c r="AH3379" t="s">
        <v>7843</v>
      </c>
      <c r="AI3379" t="s">
        <v>7844</v>
      </c>
      <c r="AJ3379">
        <v>2</v>
      </c>
      <c r="AK3379" t="s">
        <v>7845</v>
      </c>
      <c r="AT3379" s="1">
        <v>43337</v>
      </c>
      <c r="AU3379" t="s">
        <v>13984</v>
      </c>
      <c r="AW3379" t="s">
        <v>71</v>
      </c>
      <c r="AX3379" t="s">
        <v>72</v>
      </c>
    </row>
    <row r="3380" spans="1:50" hidden="1" x14ac:dyDescent="0.25">
      <c r="A3380" t="str">
        <f>INDEX('Community ID'!B:B,MATCH(M3380,'Community ID'!A:A,0))</f>
        <v>Arroyo Arriba</v>
      </c>
      <c r="B3380" t="str">
        <f>INDEX('Community ID'!$K:$K,MATCH('Environmental Data'!$N3380,'Community ID'!J:J,0))</f>
        <v>Constanza</v>
      </c>
      <c r="D3380" t="s">
        <v>7904</v>
      </c>
      <c r="F3380" t="s">
        <v>7905</v>
      </c>
      <c r="G3380" t="s">
        <v>151</v>
      </c>
      <c r="H3380" s="1">
        <v>25509</v>
      </c>
      <c r="I3380">
        <v>52</v>
      </c>
      <c r="J3380">
        <v>8496518898</v>
      </c>
      <c r="K3380" t="s">
        <v>132</v>
      </c>
      <c r="L3380" t="s">
        <v>7906</v>
      </c>
      <c r="M3380" t="s">
        <v>9854</v>
      </c>
      <c r="N3380" t="s">
        <v>97</v>
      </c>
      <c r="O3380" t="s">
        <v>311</v>
      </c>
      <c r="T3380" t="s">
        <v>5297</v>
      </c>
      <c r="U3380" t="s">
        <v>56</v>
      </c>
      <c r="V3380">
        <v>18.914213199999999</v>
      </c>
      <c r="W3380">
        <v>-70.741564999999994</v>
      </c>
      <c r="X3380" s="3">
        <v>44198</v>
      </c>
      <c r="Y3380" s="3">
        <v>44198</v>
      </c>
      <c r="Z3380" t="s">
        <v>58</v>
      </c>
      <c r="AA3380" t="s">
        <v>155</v>
      </c>
      <c r="AC3380" t="s">
        <v>60</v>
      </c>
      <c r="AD3380" t="s">
        <v>156</v>
      </c>
      <c r="AE3380" t="s">
        <v>176</v>
      </c>
      <c r="AF3380" t="s">
        <v>63</v>
      </c>
      <c r="AG3380" t="s">
        <v>530</v>
      </c>
      <c r="AH3380" t="s">
        <v>530</v>
      </c>
      <c r="AI3380" t="s">
        <v>7907</v>
      </c>
      <c r="AJ3380">
        <v>2</v>
      </c>
      <c r="AK3380" t="s">
        <v>7845</v>
      </c>
      <c r="AT3380" s="1">
        <v>43334</v>
      </c>
      <c r="AU3380" t="s">
        <v>13985</v>
      </c>
      <c r="AW3380" t="s">
        <v>71</v>
      </c>
      <c r="AX3380" t="s">
        <v>72</v>
      </c>
    </row>
    <row r="3381" spans="1:50" hidden="1" x14ac:dyDescent="0.25">
      <c r="A3381" t="str">
        <f>INDEX('Community ID'!B:B,MATCH(M3381,'Community ID'!A:A,0))</f>
        <v>Barrio Las Flores</v>
      </c>
      <c r="B3381" t="str">
        <f>INDEX('Community ID'!$K:$K,MATCH('Environmental Data'!$N3381,'Community ID'!J:J,0))</f>
        <v>Constanza</v>
      </c>
      <c r="D3381" t="s">
        <v>9592</v>
      </c>
      <c r="F3381" t="s">
        <v>4719</v>
      </c>
      <c r="G3381" t="s">
        <v>173</v>
      </c>
      <c r="H3381" s="1">
        <v>20476</v>
      </c>
      <c r="I3381">
        <v>65</v>
      </c>
      <c r="K3381" t="s">
        <v>76</v>
      </c>
      <c r="L3381" t="s">
        <v>127</v>
      </c>
      <c r="M3381" t="s">
        <v>3020</v>
      </c>
      <c r="N3381" t="s">
        <v>97</v>
      </c>
      <c r="O3381" t="s">
        <v>98</v>
      </c>
      <c r="Q3381" t="s">
        <v>134</v>
      </c>
      <c r="T3381" t="s">
        <v>6658</v>
      </c>
      <c r="U3381" t="s">
        <v>56</v>
      </c>
      <c r="V3381">
        <v>18.9135025</v>
      </c>
      <c r="W3381">
        <v>-70.745178499999994</v>
      </c>
      <c r="X3381" t="s">
        <v>82</v>
      </c>
      <c r="Y3381" s="3">
        <v>44259</v>
      </c>
      <c r="Z3381" t="s">
        <v>83</v>
      </c>
      <c r="AA3381" t="s">
        <v>155</v>
      </c>
      <c r="AC3381" t="s">
        <v>60</v>
      </c>
      <c r="AD3381" t="s">
        <v>156</v>
      </c>
      <c r="AE3381" t="s">
        <v>176</v>
      </c>
      <c r="AF3381" t="s">
        <v>111</v>
      </c>
      <c r="AG3381" t="s">
        <v>64</v>
      </c>
      <c r="AH3381" t="s">
        <v>9593</v>
      </c>
      <c r="AI3381" t="s">
        <v>6149</v>
      </c>
      <c r="AJ3381">
        <v>2</v>
      </c>
      <c r="AK3381" t="s">
        <v>66</v>
      </c>
      <c r="AT3381" s="1">
        <v>43333</v>
      </c>
      <c r="AU3381" t="s">
        <v>13986</v>
      </c>
      <c r="AW3381" t="s">
        <v>71</v>
      </c>
      <c r="AX3381" t="s">
        <v>72</v>
      </c>
    </row>
    <row r="3382" spans="1:50" hidden="1" x14ac:dyDescent="0.25">
      <c r="A3382" t="str">
        <f>INDEX('Community ID'!B:B,MATCH(M3382,'Community ID'!A:A,0))</f>
        <v>Barrio Las Flores</v>
      </c>
      <c r="B3382" t="str">
        <f>INDEX('Community ID'!$K:$K,MATCH('Environmental Data'!$N3382,'Community ID'!J:J,0))</f>
        <v>Constanza</v>
      </c>
      <c r="D3382" t="s">
        <v>9597</v>
      </c>
      <c r="F3382" t="s">
        <v>9598</v>
      </c>
      <c r="G3382" t="s">
        <v>151</v>
      </c>
      <c r="H3382" s="1">
        <v>26277</v>
      </c>
      <c r="I3382">
        <v>50</v>
      </c>
      <c r="J3382">
        <v>8297744125</v>
      </c>
      <c r="K3382" t="s">
        <v>132</v>
      </c>
      <c r="L3382" t="s">
        <v>3399</v>
      </c>
      <c r="M3382" t="s">
        <v>3020</v>
      </c>
      <c r="N3382" t="s">
        <v>97</v>
      </c>
      <c r="O3382" t="s">
        <v>53</v>
      </c>
      <c r="Q3382" t="s">
        <v>134</v>
      </c>
      <c r="T3382" t="s">
        <v>6658</v>
      </c>
      <c r="U3382" t="s">
        <v>56</v>
      </c>
      <c r="V3382">
        <v>18.913108000000001</v>
      </c>
      <c r="W3382">
        <v>-70.744916500000002</v>
      </c>
      <c r="X3382" t="s">
        <v>82</v>
      </c>
      <c r="Y3382" t="s">
        <v>82</v>
      </c>
      <c r="Z3382" t="s">
        <v>83</v>
      </c>
      <c r="AA3382" t="s">
        <v>155</v>
      </c>
      <c r="AC3382" t="s">
        <v>60</v>
      </c>
      <c r="AD3382" t="s">
        <v>156</v>
      </c>
      <c r="AE3382" t="s">
        <v>176</v>
      </c>
      <c r="AF3382" t="s">
        <v>63</v>
      </c>
      <c r="AG3382" t="s">
        <v>1052</v>
      </c>
      <c r="AH3382" t="s">
        <v>1687</v>
      </c>
      <c r="AI3382" t="s">
        <v>7683</v>
      </c>
      <c r="AJ3382">
        <v>2</v>
      </c>
      <c r="AK3382" t="s">
        <v>9599</v>
      </c>
      <c r="AT3382" s="1">
        <v>43333</v>
      </c>
      <c r="AU3382" t="s">
        <v>13987</v>
      </c>
      <c r="AW3382" t="s">
        <v>71</v>
      </c>
      <c r="AX3382" t="s">
        <v>72</v>
      </c>
    </row>
    <row r="3383" spans="1:50" hidden="1" x14ac:dyDescent="0.25">
      <c r="A3383" t="str">
        <f>INDEX('Community ID'!B:B,MATCH(M3383,'Community ID'!A:A,0))</f>
        <v>Santa Rosa</v>
      </c>
      <c r="B3383" t="str">
        <f>INDEX('Community ID'!$K:$K,MATCH('Environmental Data'!$N3383,'Community ID'!J:J,0))</f>
        <v>Tireo</v>
      </c>
      <c r="D3383" t="s">
        <v>9600</v>
      </c>
      <c r="F3383" t="s">
        <v>9601</v>
      </c>
      <c r="G3383" t="s">
        <v>151</v>
      </c>
      <c r="H3383" s="1">
        <v>26169</v>
      </c>
      <c r="I3383">
        <v>50</v>
      </c>
      <c r="J3383">
        <v>8099683467</v>
      </c>
      <c r="K3383" t="s">
        <v>49</v>
      </c>
      <c r="L3383" t="s">
        <v>584</v>
      </c>
      <c r="M3383" t="s">
        <v>7612</v>
      </c>
      <c r="N3383" t="s">
        <v>2383</v>
      </c>
      <c r="O3383" t="s">
        <v>98</v>
      </c>
      <c r="Q3383" t="s">
        <v>687</v>
      </c>
      <c r="R3383" t="s">
        <v>638</v>
      </c>
      <c r="S3383">
        <v>5300220653</v>
      </c>
      <c r="T3383" t="s">
        <v>9448</v>
      </c>
      <c r="U3383" t="s">
        <v>56</v>
      </c>
      <c r="V3383">
        <v>18.948877499999998</v>
      </c>
      <c r="W3383">
        <v>-70.686034199999995</v>
      </c>
      <c r="X3383" t="s">
        <v>82</v>
      </c>
      <c r="Y3383" s="3">
        <v>44198</v>
      </c>
      <c r="Z3383" t="s">
        <v>345</v>
      </c>
      <c r="AA3383" t="s">
        <v>155</v>
      </c>
      <c r="AC3383" t="s">
        <v>60</v>
      </c>
      <c r="AD3383" t="s">
        <v>156</v>
      </c>
      <c r="AE3383" t="s">
        <v>176</v>
      </c>
      <c r="AF3383" t="s">
        <v>86</v>
      </c>
      <c r="AG3383" t="s">
        <v>9602</v>
      </c>
      <c r="AH3383" t="s">
        <v>9603</v>
      </c>
      <c r="AI3383" t="s">
        <v>390</v>
      </c>
      <c r="AJ3383">
        <v>1</v>
      </c>
      <c r="AK3383" t="s">
        <v>1546</v>
      </c>
      <c r="AT3383" s="1">
        <v>43333</v>
      </c>
      <c r="AU3383" t="s">
        <v>13988</v>
      </c>
      <c r="AW3383" t="s">
        <v>71</v>
      </c>
      <c r="AX3383" t="s">
        <v>72</v>
      </c>
    </row>
    <row r="3384" spans="1:50" hidden="1" x14ac:dyDescent="0.25">
      <c r="A3384" t="str">
        <f>INDEX('Community ID'!B:B,MATCH(M3384,'Community ID'!A:A,0))</f>
        <v>Barrio Las Flores</v>
      </c>
      <c r="B3384" t="str">
        <f>INDEX('Community ID'!$K:$K,MATCH('Environmental Data'!$N3384,'Community ID'!J:J,0))</f>
        <v>Constanza</v>
      </c>
      <c r="D3384" t="s">
        <v>9604</v>
      </c>
      <c r="F3384" t="s">
        <v>9605</v>
      </c>
      <c r="G3384" t="s">
        <v>173</v>
      </c>
      <c r="H3384" s="1">
        <v>36169</v>
      </c>
      <c r="I3384">
        <v>22</v>
      </c>
      <c r="J3384">
        <v>8496507429</v>
      </c>
      <c r="K3384" t="s">
        <v>132</v>
      </c>
      <c r="L3384" t="s">
        <v>1209</v>
      </c>
      <c r="M3384" t="s">
        <v>3089</v>
      </c>
      <c r="N3384" t="s">
        <v>97</v>
      </c>
      <c r="O3384" t="s">
        <v>98</v>
      </c>
      <c r="T3384" t="s">
        <v>6658</v>
      </c>
      <c r="U3384" t="s">
        <v>56</v>
      </c>
      <c r="V3384">
        <v>18.913468300000002</v>
      </c>
      <c r="W3384">
        <v>-70.745278299999995</v>
      </c>
      <c r="X3384" t="s">
        <v>82</v>
      </c>
      <c r="Y3384" s="3">
        <v>44198</v>
      </c>
      <c r="Z3384" t="s">
        <v>83</v>
      </c>
      <c r="AA3384" t="s">
        <v>155</v>
      </c>
      <c r="AC3384" t="s">
        <v>60</v>
      </c>
      <c r="AD3384" t="s">
        <v>156</v>
      </c>
      <c r="AE3384" t="s">
        <v>176</v>
      </c>
      <c r="AF3384" t="s">
        <v>63</v>
      </c>
      <c r="AG3384" t="s">
        <v>64</v>
      </c>
      <c r="AH3384" t="s">
        <v>8497</v>
      </c>
      <c r="AI3384" t="s">
        <v>7683</v>
      </c>
      <c r="AJ3384">
        <v>2</v>
      </c>
      <c r="AK3384" t="s">
        <v>66</v>
      </c>
      <c r="AT3384" s="1">
        <v>43333</v>
      </c>
      <c r="AU3384" t="s">
        <v>13989</v>
      </c>
      <c r="AW3384" t="s">
        <v>71</v>
      </c>
      <c r="AX3384" t="s">
        <v>72</v>
      </c>
    </row>
    <row r="3385" spans="1:50" hidden="1" x14ac:dyDescent="0.25">
      <c r="A3385" t="str">
        <f>INDEX('Community ID'!B:B,MATCH(M3385,'Community ID'!A:A,0))</f>
        <v>Santa Rosa</v>
      </c>
      <c r="B3385" t="str">
        <f>INDEX('Community ID'!$K:$K,MATCH('Environmental Data'!$N3385,'Community ID'!J:J,0))</f>
        <v>Tireo</v>
      </c>
      <c r="D3385" t="s">
        <v>9606</v>
      </c>
      <c r="F3385" t="s">
        <v>2362</v>
      </c>
      <c r="G3385" t="s">
        <v>173</v>
      </c>
      <c r="J3385">
        <v>8491522951</v>
      </c>
      <c r="K3385" t="s">
        <v>49</v>
      </c>
      <c r="L3385" t="s">
        <v>108</v>
      </c>
      <c r="M3385" t="s">
        <v>9558</v>
      </c>
      <c r="N3385" t="s">
        <v>2383</v>
      </c>
      <c r="O3385" t="s">
        <v>147</v>
      </c>
      <c r="Q3385" t="s">
        <v>99</v>
      </c>
      <c r="R3385" t="s">
        <v>134</v>
      </c>
      <c r="S3385">
        <v>5300244711</v>
      </c>
      <c r="T3385" t="s">
        <v>9448</v>
      </c>
      <c r="U3385" t="s">
        <v>56</v>
      </c>
      <c r="V3385">
        <v>18.948877499999998</v>
      </c>
      <c r="W3385">
        <v>-70.686034199999995</v>
      </c>
      <c r="X3385" t="s">
        <v>82</v>
      </c>
      <c r="Y3385" t="s">
        <v>82</v>
      </c>
      <c r="Z3385" t="s">
        <v>345</v>
      </c>
      <c r="AA3385" t="s">
        <v>84</v>
      </c>
      <c r="AC3385" t="s">
        <v>60</v>
      </c>
      <c r="AD3385" t="s">
        <v>156</v>
      </c>
      <c r="AE3385" t="s">
        <v>176</v>
      </c>
      <c r="AF3385" t="s">
        <v>63</v>
      </c>
      <c r="AG3385" t="s">
        <v>9607</v>
      </c>
      <c r="AH3385" t="s">
        <v>9449</v>
      </c>
      <c r="AI3385" t="s">
        <v>679</v>
      </c>
      <c r="AJ3385">
        <v>1</v>
      </c>
      <c r="AK3385" t="s">
        <v>5711</v>
      </c>
      <c r="AT3385" s="1">
        <v>43333</v>
      </c>
      <c r="AU3385" t="s">
        <v>13990</v>
      </c>
      <c r="AW3385" t="s">
        <v>71</v>
      </c>
      <c r="AX3385" t="s">
        <v>72</v>
      </c>
    </row>
    <row r="3386" spans="1:50" hidden="1" x14ac:dyDescent="0.25">
      <c r="A3386" t="str">
        <f>INDEX('Community ID'!B:B,MATCH(M3386,'Community ID'!A:A,0))</f>
        <v>Santa Rosa</v>
      </c>
      <c r="B3386" t="str">
        <f>INDEX('Community ID'!$K:$K,MATCH('Environmental Data'!$N3386,'Community ID'!J:J,0))</f>
        <v>Tireo</v>
      </c>
      <c r="D3386" t="s">
        <v>9606</v>
      </c>
      <c r="F3386" t="s">
        <v>2362</v>
      </c>
      <c r="G3386" t="s">
        <v>173</v>
      </c>
      <c r="J3386">
        <v>8491522951</v>
      </c>
      <c r="K3386" t="s">
        <v>49</v>
      </c>
      <c r="L3386" t="s">
        <v>108</v>
      </c>
      <c r="M3386" t="s">
        <v>9558</v>
      </c>
      <c r="N3386" t="s">
        <v>2383</v>
      </c>
      <c r="O3386" t="s">
        <v>147</v>
      </c>
      <c r="Q3386" t="s">
        <v>99</v>
      </c>
      <c r="R3386" t="s">
        <v>134</v>
      </c>
      <c r="S3386">
        <v>5300244711</v>
      </c>
      <c r="T3386" t="s">
        <v>9448</v>
      </c>
      <c r="U3386" t="s">
        <v>56</v>
      </c>
      <c r="V3386">
        <v>18.948877499999998</v>
      </c>
      <c r="W3386">
        <v>-70.686034199999995</v>
      </c>
      <c r="X3386" t="s">
        <v>82</v>
      </c>
      <c r="Y3386" t="s">
        <v>82</v>
      </c>
      <c r="AI3386" t="s">
        <v>9608</v>
      </c>
      <c r="AT3386" s="1">
        <v>43333</v>
      </c>
      <c r="AU3386" t="s">
        <v>13991</v>
      </c>
      <c r="AW3386" t="s">
        <v>71</v>
      </c>
      <c r="AX3386" t="s">
        <v>72</v>
      </c>
    </row>
    <row r="3387" spans="1:50" hidden="1" x14ac:dyDescent="0.25">
      <c r="A3387" t="str">
        <f>INDEX('Community ID'!B:B,MATCH(M3387,'Community ID'!A:A,0))</f>
        <v>Santa Rosa</v>
      </c>
      <c r="B3387" t="str">
        <f>INDEX('Community ID'!$K:$K,MATCH('Environmental Data'!$N3387,'Community ID'!J:J,0))</f>
        <v>Tireo</v>
      </c>
      <c r="D3387" t="s">
        <v>9609</v>
      </c>
      <c r="G3387" t="s">
        <v>173</v>
      </c>
      <c r="H3387" s="1">
        <v>27946</v>
      </c>
      <c r="I3387">
        <v>45</v>
      </c>
      <c r="J3387">
        <v>8098526774</v>
      </c>
      <c r="K3387" t="s">
        <v>132</v>
      </c>
      <c r="L3387" t="s">
        <v>108</v>
      </c>
      <c r="M3387" t="s">
        <v>7612</v>
      </c>
      <c r="N3387" t="s">
        <v>2383</v>
      </c>
      <c r="O3387" t="s">
        <v>147</v>
      </c>
      <c r="Q3387" t="s">
        <v>99</v>
      </c>
      <c r="R3387" t="s">
        <v>134</v>
      </c>
      <c r="S3387">
        <v>5300070819</v>
      </c>
      <c r="T3387" t="s">
        <v>9448</v>
      </c>
      <c r="U3387" t="s">
        <v>56</v>
      </c>
      <c r="V3387">
        <v>18.948877499999998</v>
      </c>
      <c r="W3387">
        <v>-70.686034199999995</v>
      </c>
      <c r="X3387" t="s">
        <v>82</v>
      </c>
      <c r="Y3387" s="3">
        <v>44198</v>
      </c>
      <c r="Z3387" t="s">
        <v>345</v>
      </c>
      <c r="AA3387" t="s">
        <v>84</v>
      </c>
      <c r="AC3387" t="s">
        <v>60</v>
      </c>
      <c r="AD3387" t="s">
        <v>156</v>
      </c>
      <c r="AE3387" t="s">
        <v>176</v>
      </c>
      <c r="AF3387" t="s">
        <v>63</v>
      </c>
      <c r="AG3387" t="s">
        <v>7411</v>
      </c>
      <c r="AH3387" t="s">
        <v>64</v>
      </c>
      <c r="AJ3387">
        <v>1</v>
      </c>
      <c r="AK3387" t="s">
        <v>5711</v>
      </c>
      <c r="AT3387" s="1">
        <v>43333</v>
      </c>
      <c r="AU3387" t="s">
        <v>13992</v>
      </c>
      <c r="AW3387" t="s">
        <v>71</v>
      </c>
      <c r="AX3387" t="s">
        <v>72</v>
      </c>
    </row>
    <row r="3388" spans="1:50" hidden="1" x14ac:dyDescent="0.25">
      <c r="A3388" t="str">
        <f>INDEX('Community ID'!B:B,MATCH(M3388,'Community ID'!A:A,0))</f>
        <v>El Chorro</v>
      </c>
      <c r="B3388" t="str">
        <f>INDEX('Community ID'!$K:$K,MATCH('Environmental Data'!$N3388,'Community ID'!J:J,0))</f>
        <v>Constanza</v>
      </c>
      <c r="D3388" t="s">
        <v>9610</v>
      </c>
      <c r="G3388" t="s">
        <v>173</v>
      </c>
      <c r="H3388" s="1">
        <v>27163</v>
      </c>
      <c r="I3388">
        <v>47</v>
      </c>
      <c r="K3388" t="s">
        <v>76</v>
      </c>
      <c r="L3388" t="s">
        <v>7769</v>
      </c>
      <c r="M3388" t="s">
        <v>5326</v>
      </c>
      <c r="N3388" t="s">
        <v>97</v>
      </c>
      <c r="O3388" t="s">
        <v>147</v>
      </c>
      <c r="Q3388" t="s">
        <v>3076</v>
      </c>
      <c r="R3388" t="s">
        <v>61</v>
      </c>
      <c r="T3388" t="s">
        <v>7771</v>
      </c>
      <c r="U3388" t="s">
        <v>56</v>
      </c>
      <c r="V3388">
        <v>18.9025857718837</v>
      </c>
      <c r="W3388">
        <v>-70.758761912650201</v>
      </c>
      <c r="X3388" t="s">
        <v>82</v>
      </c>
      <c r="Y3388" t="s">
        <v>82</v>
      </c>
      <c r="Z3388" t="s">
        <v>58</v>
      </c>
      <c r="AA3388" t="s">
        <v>155</v>
      </c>
      <c r="AC3388" t="s">
        <v>60</v>
      </c>
      <c r="AD3388" t="s">
        <v>156</v>
      </c>
      <c r="AE3388" t="s">
        <v>176</v>
      </c>
      <c r="AF3388" t="s">
        <v>63</v>
      </c>
      <c r="AG3388" t="s">
        <v>135</v>
      </c>
      <c r="AH3388" t="s">
        <v>135</v>
      </c>
      <c r="AI3388" t="s">
        <v>6939</v>
      </c>
      <c r="AJ3388">
        <v>1</v>
      </c>
      <c r="AK3388" t="s">
        <v>326</v>
      </c>
      <c r="AT3388" s="1">
        <v>43332</v>
      </c>
      <c r="AU3388" t="s">
        <v>13993</v>
      </c>
      <c r="AW3388" t="s">
        <v>71</v>
      </c>
      <c r="AX3388" t="s">
        <v>72</v>
      </c>
    </row>
    <row r="3389" spans="1:50" hidden="1" x14ac:dyDescent="0.25">
      <c r="A3389" t="str">
        <f>INDEX('Community ID'!B:B,MATCH(M3389,'Community ID'!A:A,0))</f>
        <v>El Chorro</v>
      </c>
      <c r="B3389" t="str">
        <f>INDEX('Community ID'!$K:$K,MATCH('Environmental Data'!$N3389,'Community ID'!J:J,0))</f>
        <v>Constanza</v>
      </c>
      <c r="D3389" t="s">
        <v>9611</v>
      </c>
      <c r="G3389" t="s">
        <v>173</v>
      </c>
      <c r="J3389">
        <v>8299854291</v>
      </c>
      <c r="K3389" t="s">
        <v>76</v>
      </c>
      <c r="L3389" t="s">
        <v>127</v>
      </c>
      <c r="M3389" t="s">
        <v>5326</v>
      </c>
      <c r="N3389" t="s">
        <v>97</v>
      </c>
      <c r="O3389" t="s">
        <v>53</v>
      </c>
      <c r="Q3389" t="s">
        <v>438</v>
      </c>
      <c r="R3389" t="s">
        <v>438</v>
      </c>
      <c r="T3389" t="s">
        <v>7771</v>
      </c>
      <c r="U3389" t="s">
        <v>56</v>
      </c>
      <c r="V3389">
        <v>18.9025857718837</v>
      </c>
      <c r="W3389">
        <v>-70.758761912650201</v>
      </c>
      <c r="X3389" t="s">
        <v>82</v>
      </c>
      <c r="Y3389" t="s">
        <v>82</v>
      </c>
      <c r="Z3389" t="s">
        <v>345</v>
      </c>
      <c r="AA3389" t="s">
        <v>155</v>
      </c>
      <c r="AC3389" t="s">
        <v>60</v>
      </c>
      <c r="AD3389" t="s">
        <v>156</v>
      </c>
      <c r="AE3389" t="s">
        <v>176</v>
      </c>
      <c r="AF3389" t="s">
        <v>63</v>
      </c>
      <c r="AG3389" t="s">
        <v>135</v>
      </c>
      <c r="AH3389" t="s">
        <v>135</v>
      </c>
      <c r="AI3389" t="s">
        <v>9612</v>
      </c>
      <c r="AJ3389">
        <v>1</v>
      </c>
      <c r="AK3389" t="s">
        <v>326</v>
      </c>
      <c r="AT3389" s="1">
        <v>43332</v>
      </c>
      <c r="AU3389" t="s">
        <v>13994</v>
      </c>
      <c r="AW3389" t="s">
        <v>71</v>
      </c>
      <c r="AX3389" t="s">
        <v>72</v>
      </c>
    </row>
    <row r="3390" spans="1:50" hidden="1" x14ac:dyDescent="0.25">
      <c r="A3390" t="str">
        <f>INDEX('Community ID'!B:B,MATCH(M3390,'Community ID'!A:A,0))</f>
        <v>El Chorro</v>
      </c>
      <c r="B3390" t="str">
        <f>INDEX('Community ID'!$K:$K,MATCH('Environmental Data'!$N3390,'Community ID'!J:J,0))</f>
        <v>Constanza</v>
      </c>
      <c r="D3390" t="s">
        <v>9613</v>
      </c>
      <c r="G3390" t="s">
        <v>173</v>
      </c>
      <c r="K3390" t="s">
        <v>76</v>
      </c>
      <c r="L3390" t="s">
        <v>9560</v>
      </c>
      <c r="M3390" t="s">
        <v>5326</v>
      </c>
      <c r="N3390" t="s">
        <v>97</v>
      </c>
      <c r="O3390" t="s">
        <v>53</v>
      </c>
      <c r="Q3390" t="s">
        <v>438</v>
      </c>
      <c r="R3390" t="s">
        <v>438</v>
      </c>
      <c r="T3390" t="s">
        <v>7771</v>
      </c>
      <c r="U3390" t="s">
        <v>56</v>
      </c>
      <c r="V3390">
        <v>18.9025857718837</v>
      </c>
      <c r="W3390">
        <v>-70.758761912650201</v>
      </c>
      <c r="X3390" t="s">
        <v>82</v>
      </c>
      <c r="Y3390" s="3">
        <v>44326</v>
      </c>
      <c r="Z3390" t="s">
        <v>345</v>
      </c>
      <c r="AA3390" t="s">
        <v>155</v>
      </c>
      <c r="AC3390" t="s">
        <v>60</v>
      </c>
      <c r="AD3390" t="s">
        <v>156</v>
      </c>
      <c r="AE3390" t="s">
        <v>176</v>
      </c>
      <c r="AF3390" t="s">
        <v>395</v>
      </c>
      <c r="AG3390" t="s">
        <v>135</v>
      </c>
      <c r="AH3390" t="s">
        <v>135</v>
      </c>
      <c r="AI3390" t="s">
        <v>9614</v>
      </c>
      <c r="AJ3390">
        <v>1</v>
      </c>
      <c r="AK3390" t="s">
        <v>326</v>
      </c>
      <c r="AT3390" s="1">
        <v>43332</v>
      </c>
      <c r="AU3390" t="s">
        <v>13995</v>
      </c>
      <c r="AW3390" t="s">
        <v>71</v>
      </c>
      <c r="AX3390" t="s">
        <v>72</v>
      </c>
    </row>
    <row r="3391" spans="1:50" hidden="1" x14ac:dyDescent="0.25">
      <c r="A3391" t="str">
        <f>INDEX('Community ID'!B:B,MATCH(M3391,'Community ID'!A:A,0))</f>
        <v>El Chorro</v>
      </c>
      <c r="B3391" t="str">
        <f>INDEX('Community ID'!$K:$K,MATCH('Environmental Data'!$N3391,'Community ID'!J:J,0))</f>
        <v>Constanza</v>
      </c>
      <c r="D3391" t="s">
        <v>9615</v>
      </c>
      <c r="G3391" t="s">
        <v>173</v>
      </c>
      <c r="H3391" s="1">
        <v>33675</v>
      </c>
      <c r="I3391">
        <v>29</v>
      </c>
      <c r="J3391">
        <v>8093935070</v>
      </c>
      <c r="K3391" t="s">
        <v>132</v>
      </c>
      <c r="L3391" t="s">
        <v>127</v>
      </c>
      <c r="M3391" t="s">
        <v>5326</v>
      </c>
      <c r="N3391" t="s">
        <v>97</v>
      </c>
      <c r="O3391" t="s">
        <v>98</v>
      </c>
      <c r="T3391" t="s">
        <v>7771</v>
      </c>
      <c r="U3391" t="s">
        <v>56</v>
      </c>
      <c r="V3391">
        <v>18.9025888222879</v>
      </c>
      <c r="W3391">
        <v>-70.758788759786896</v>
      </c>
      <c r="X3391" s="3">
        <v>44326</v>
      </c>
      <c r="Y3391" t="s">
        <v>82</v>
      </c>
      <c r="Z3391" t="s">
        <v>904</v>
      </c>
      <c r="AA3391" t="s">
        <v>155</v>
      </c>
      <c r="AC3391" t="s">
        <v>60</v>
      </c>
      <c r="AD3391" t="s">
        <v>156</v>
      </c>
      <c r="AE3391" t="s">
        <v>157</v>
      </c>
      <c r="AF3391" t="s">
        <v>111</v>
      </c>
      <c r="AG3391" t="s">
        <v>9265</v>
      </c>
      <c r="AH3391" t="s">
        <v>9616</v>
      </c>
      <c r="AI3391" t="s">
        <v>9617</v>
      </c>
      <c r="AJ3391">
        <v>1</v>
      </c>
      <c r="AK3391" t="s">
        <v>326</v>
      </c>
      <c r="AT3391" s="1">
        <v>43332</v>
      </c>
      <c r="AU3391" t="s">
        <v>13996</v>
      </c>
      <c r="AW3391" t="s">
        <v>71</v>
      </c>
      <c r="AX3391" t="s">
        <v>72</v>
      </c>
    </row>
    <row r="3392" spans="1:50" hidden="1" x14ac:dyDescent="0.25">
      <c r="A3392" t="str">
        <f>INDEX('Community ID'!B:B,MATCH(M3392,'Community ID'!A:A,0))</f>
        <v>El Chorro</v>
      </c>
      <c r="B3392" t="str">
        <f>INDEX('Community ID'!$K:$K,MATCH('Environmental Data'!$N3392,'Community ID'!J:J,0))</f>
        <v>Constanza</v>
      </c>
      <c r="D3392" t="s">
        <v>9618</v>
      </c>
      <c r="G3392" t="s">
        <v>151</v>
      </c>
      <c r="J3392">
        <v>8097689099</v>
      </c>
      <c r="K3392" t="s">
        <v>76</v>
      </c>
      <c r="L3392" t="s">
        <v>7769</v>
      </c>
      <c r="M3392" t="s">
        <v>5510</v>
      </c>
      <c r="N3392" t="s">
        <v>97</v>
      </c>
      <c r="O3392" t="s">
        <v>147</v>
      </c>
      <c r="Q3392" t="s">
        <v>394</v>
      </c>
      <c r="R3392" t="s">
        <v>394</v>
      </c>
      <c r="T3392" t="s">
        <v>7771</v>
      </c>
      <c r="U3392" t="s">
        <v>56</v>
      </c>
      <c r="V3392">
        <v>18.902054862136801</v>
      </c>
      <c r="W3392">
        <v>-70.758629310941998</v>
      </c>
      <c r="X3392" s="3">
        <v>44326</v>
      </c>
      <c r="Y3392" s="3">
        <v>44326</v>
      </c>
      <c r="Z3392" t="s">
        <v>904</v>
      </c>
      <c r="AA3392" t="s">
        <v>155</v>
      </c>
      <c r="AC3392" t="s">
        <v>60</v>
      </c>
      <c r="AD3392" t="s">
        <v>156</v>
      </c>
      <c r="AE3392" t="s">
        <v>157</v>
      </c>
      <c r="AF3392" t="s">
        <v>111</v>
      </c>
      <c r="AG3392" t="s">
        <v>621</v>
      </c>
      <c r="AH3392" t="s">
        <v>621</v>
      </c>
      <c r="AI3392" t="s">
        <v>6939</v>
      </c>
      <c r="AK3392" t="s">
        <v>9619</v>
      </c>
      <c r="AT3392" s="1">
        <v>43332</v>
      </c>
      <c r="AU3392" t="s">
        <v>13997</v>
      </c>
      <c r="AW3392" t="s">
        <v>71</v>
      </c>
      <c r="AX3392" t="s">
        <v>72</v>
      </c>
    </row>
    <row r="3393" spans="1:50" hidden="1" x14ac:dyDescent="0.25">
      <c r="A3393" t="str">
        <f>INDEX('Community ID'!B:B,MATCH(M3393,'Community ID'!A:A,0))</f>
        <v>El Chorro</v>
      </c>
      <c r="B3393" t="str">
        <f>INDEX('Community ID'!$K:$K,MATCH('Environmental Data'!$N3393,'Community ID'!J:J,0))</f>
        <v>Constanza</v>
      </c>
      <c r="D3393" t="s">
        <v>9620</v>
      </c>
      <c r="G3393" t="s">
        <v>173</v>
      </c>
      <c r="H3393" s="1">
        <v>19360</v>
      </c>
      <c r="I3393">
        <v>68</v>
      </c>
      <c r="J3393">
        <v>8097615286</v>
      </c>
      <c r="K3393" t="s">
        <v>49</v>
      </c>
      <c r="L3393" t="s">
        <v>127</v>
      </c>
      <c r="M3393" t="s">
        <v>5326</v>
      </c>
      <c r="N3393" t="s">
        <v>97</v>
      </c>
      <c r="O3393" t="s">
        <v>98</v>
      </c>
      <c r="Q3393" t="s">
        <v>438</v>
      </c>
      <c r="R3393" t="s">
        <v>438</v>
      </c>
      <c r="T3393" t="s">
        <v>7771</v>
      </c>
      <c r="U3393" t="s">
        <v>56</v>
      </c>
      <c r="V3393">
        <v>18.902054862136801</v>
      </c>
      <c r="W3393">
        <v>-70.758629310941998</v>
      </c>
      <c r="X3393" s="3">
        <v>44326</v>
      </c>
      <c r="Y3393" t="s">
        <v>82</v>
      </c>
      <c r="Z3393" t="s">
        <v>904</v>
      </c>
      <c r="AA3393" t="s">
        <v>155</v>
      </c>
      <c r="AC3393" t="s">
        <v>60</v>
      </c>
      <c r="AD3393" t="s">
        <v>156</v>
      </c>
      <c r="AE3393" t="s">
        <v>176</v>
      </c>
      <c r="AF3393" t="s">
        <v>63</v>
      </c>
      <c r="AG3393" t="s">
        <v>135</v>
      </c>
      <c r="AH3393" t="s">
        <v>135</v>
      </c>
      <c r="AI3393" t="s">
        <v>307</v>
      </c>
      <c r="AJ3393">
        <v>1</v>
      </c>
      <c r="AK3393" t="s">
        <v>326</v>
      </c>
      <c r="AT3393" s="1">
        <v>43332</v>
      </c>
      <c r="AU3393" t="s">
        <v>13998</v>
      </c>
      <c r="AW3393" t="s">
        <v>71</v>
      </c>
      <c r="AX3393" t="s">
        <v>72</v>
      </c>
    </row>
    <row r="3394" spans="1:50" hidden="1" x14ac:dyDescent="0.25">
      <c r="A3394" t="str">
        <f>INDEX('Community ID'!B:B,MATCH(M3394,'Community ID'!A:A,0))</f>
        <v>El Chorro</v>
      </c>
      <c r="B3394" t="str">
        <f>INDEX('Community ID'!$K:$K,MATCH('Environmental Data'!$N3394,'Community ID'!J:J,0))</f>
        <v>Constanza</v>
      </c>
      <c r="D3394" t="s">
        <v>9621</v>
      </c>
      <c r="G3394" t="s">
        <v>151</v>
      </c>
      <c r="H3394" s="1">
        <v>34453</v>
      </c>
      <c r="I3394">
        <v>27</v>
      </c>
      <c r="J3394">
        <v>8295715325</v>
      </c>
      <c r="K3394" t="s">
        <v>132</v>
      </c>
      <c r="L3394" t="s">
        <v>77</v>
      </c>
      <c r="M3394" t="s">
        <v>5510</v>
      </c>
      <c r="N3394" t="s">
        <v>97</v>
      </c>
      <c r="O3394" t="s">
        <v>147</v>
      </c>
      <c r="Q3394" t="s">
        <v>3076</v>
      </c>
      <c r="R3394" t="s">
        <v>3076</v>
      </c>
      <c r="T3394" t="s">
        <v>7771</v>
      </c>
      <c r="U3394" t="s">
        <v>56</v>
      </c>
      <c r="V3394">
        <v>18.905431717150901</v>
      </c>
      <c r="W3394">
        <v>-70.748780428489496</v>
      </c>
      <c r="X3394" t="s">
        <v>82</v>
      </c>
      <c r="Y3394" t="s">
        <v>82</v>
      </c>
      <c r="Z3394" t="s">
        <v>58</v>
      </c>
      <c r="AA3394" t="s">
        <v>155</v>
      </c>
      <c r="AC3394" t="s">
        <v>60</v>
      </c>
      <c r="AD3394" t="s">
        <v>156</v>
      </c>
      <c r="AE3394" t="s">
        <v>176</v>
      </c>
      <c r="AF3394" t="s">
        <v>63</v>
      </c>
      <c r="AG3394" t="s">
        <v>3767</v>
      </c>
      <c r="AH3394" t="s">
        <v>323</v>
      </c>
      <c r="AI3394" t="s">
        <v>6939</v>
      </c>
      <c r="AK3394" t="s">
        <v>9377</v>
      </c>
      <c r="AT3394" s="1">
        <v>43332</v>
      </c>
      <c r="AU3394" t="s">
        <v>13999</v>
      </c>
      <c r="AW3394" t="s">
        <v>71</v>
      </c>
      <c r="AX3394" t="s">
        <v>72</v>
      </c>
    </row>
    <row r="3395" spans="1:50" hidden="1" x14ac:dyDescent="0.25">
      <c r="A3395" t="str">
        <f>INDEX('Community ID'!B:B,MATCH(M3395,'Community ID'!A:A,0))</f>
        <v>El Chorro</v>
      </c>
      <c r="B3395" t="str">
        <f>INDEX('Community ID'!$K:$K,MATCH('Environmental Data'!$N3395,'Community ID'!J:J,0))</f>
        <v>Constanza</v>
      </c>
      <c r="D3395" t="s">
        <v>7777</v>
      </c>
      <c r="G3395" t="s">
        <v>173</v>
      </c>
      <c r="H3395" s="1">
        <v>43101</v>
      </c>
      <c r="I3395">
        <v>3</v>
      </c>
      <c r="J3395">
        <v>8299093324</v>
      </c>
      <c r="K3395" t="s">
        <v>117</v>
      </c>
      <c r="L3395" t="s">
        <v>706</v>
      </c>
      <c r="M3395" t="s">
        <v>5510</v>
      </c>
      <c r="N3395" t="s">
        <v>97</v>
      </c>
      <c r="O3395" t="s">
        <v>147</v>
      </c>
      <c r="Q3395" t="s">
        <v>394</v>
      </c>
      <c r="R3395" t="s">
        <v>394</v>
      </c>
      <c r="T3395" t="s">
        <v>7771</v>
      </c>
      <c r="U3395" t="s">
        <v>56</v>
      </c>
      <c r="V3395">
        <v>18.905531538015701</v>
      </c>
      <c r="W3395">
        <v>-70.748505073049998</v>
      </c>
      <c r="X3395" t="s">
        <v>82</v>
      </c>
      <c r="Y3395" t="s">
        <v>82</v>
      </c>
      <c r="Z3395" t="s">
        <v>58</v>
      </c>
      <c r="AA3395" t="s">
        <v>155</v>
      </c>
      <c r="AC3395" t="s">
        <v>60</v>
      </c>
      <c r="AD3395" t="s">
        <v>156</v>
      </c>
      <c r="AE3395" t="s">
        <v>176</v>
      </c>
      <c r="AF3395" t="s">
        <v>63</v>
      </c>
      <c r="AG3395" t="s">
        <v>3767</v>
      </c>
      <c r="AH3395" t="s">
        <v>323</v>
      </c>
      <c r="AI3395" t="s">
        <v>6939</v>
      </c>
      <c r="AK3395" t="s">
        <v>1367</v>
      </c>
      <c r="AT3395" s="1">
        <v>43332</v>
      </c>
      <c r="AU3395" t="s">
        <v>14000</v>
      </c>
      <c r="AW3395" t="s">
        <v>71</v>
      </c>
      <c r="AX3395" t="s">
        <v>72</v>
      </c>
    </row>
    <row r="3396" spans="1:50" hidden="1" x14ac:dyDescent="0.25">
      <c r="A3396" t="str">
        <f>INDEX('Community ID'!B:B,MATCH(M3396,'Community ID'!A:A,0))</f>
        <v>El Chorro</v>
      </c>
      <c r="B3396" t="str">
        <f>INDEX('Community ID'!$K:$K,MATCH('Environmental Data'!$N3396,'Community ID'!J:J,0))</f>
        <v>Constanza</v>
      </c>
      <c r="D3396" t="s">
        <v>9622</v>
      </c>
      <c r="G3396" t="s">
        <v>173</v>
      </c>
      <c r="H3396" s="1">
        <v>21508</v>
      </c>
      <c r="I3396">
        <v>63</v>
      </c>
      <c r="J3396">
        <v>8295588097</v>
      </c>
      <c r="K3396" t="s">
        <v>49</v>
      </c>
      <c r="L3396" t="s">
        <v>127</v>
      </c>
      <c r="M3396" t="s">
        <v>5510</v>
      </c>
      <c r="N3396" t="s">
        <v>97</v>
      </c>
      <c r="O3396" t="s">
        <v>53</v>
      </c>
      <c r="Q3396" t="s">
        <v>438</v>
      </c>
      <c r="R3396" t="s">
        <v>438</v>
      </c>
      <c r="T3396" t="s">
        <v>7771</v>
      </c>
      <c r="U3396" t="s">
        <v>56</v>
      </c>
      <c r="V3396">
        <v>18.903648564381999</v>
      </c>
      <c r="W3396">
        <v>-70.757875099417802</v>
      </c>
      <c r="X3396" t="s">
        <v>82</v>
      </c>
      <c r="Y3396" t="s">
        <v>82</v>
      </c>
      <c r="Z3396" t="s">
        <v>904</v>
      </c>
      <c r="AA3396" t="s">
        <v>84</v>
      </c>
      <c r="AC3396" t="s">
        <v>60</v>
      </c>
      <c r="AD3396" t="s">
        <v>156</v>
      </c>
      <c r="AE3396" t="s">
        <v>176</v>
      </c>
      <c r="AF3396" t="s">
        <v>111</v>
      </c>
      <c r="AG3396" t="s">
        <v>135</v>
      </c>
      <c r="AH3396" t="s">
        <v>1310</v>
      </c>
      <c r="AI3396" t="s">
        <v>390</v>
      </c>
      <c r="AJ3396">
        <v>1</v>
      </c>
      <c r="AK3396" t="s">
        <v>9623</v>
      </c>
      <c r="AT3396" s="1">
        <v>43332</v>
      </c>
      <c r="AU3396" t="s">
        <v>14001</v>
      </c>
      <c r="AW3396" t="s">
        <v>71</v>
      </c>
      <c r="AX3396" t="s">
        <v>72</v>
      </c>
    </row>
    <row r="3397" spans="1:50" hidden="1" x14ac:dyDescent="0.25">
      <c r="A3397" t="str">
        <f>INDEX('Community ID'!B:B,MATCH(M3397,'Community ID'!A:A,0))</f>
        <v>El Chorro</v>
      </c>
      <c r="B3397" t="str">
        <f>INDEX('Community ID'!$K:$K,MATCH('Environmental Data'!$N3397,'Community ID'!J:J,0))</f>
        <v>Constanza</v>
      </c>
      <c r="D3397" t="s">
        <v>9624</v>
      </c>
      <c r="G3397" t="s">
        <v>173</v>
      </c>
      <c r="H3397" s="1">
        <v>23780</v>
      </c>
      <c r="I3397">
        <v>56</v>
      </c>
      <c r="J3397">
        <v>8292332876</v>
      </c>
      <c r="K3397" t="s">
        <v>76</v>
      </c>
      <c r="L3397" t="s">
        <v>9625</v>
      </c>
      <c r="M3397" t="s">
        <v>5326</v>
      </c>
      <c r="N3397" t="s">
        <v>79</v>
      </c>
      <c r="O3397" t="s">
        <v>147</v>
      </c>
      <c r="Q3397" t="s">
        <v>438</v>
      </c>
      <c r="R3397" t="s">
        <v>394</v>
      </c>
      <c r="T3397" t="s">
        <v>7771</v>
      </c>
      <c r="U3397" t="s">
        <v>56</v>
      </c>
      <c r="V3397">
        <v>18.903648564381999</v>
      </c>
      <c r="W3397">
        <v>-70.757875099417802</v>
      </c>
      <c r="X3397" t="s">
        <v>82</v>
      </c>
      <c r="Y3397" t="s">
        <v>82</v>
      </c>
      <c r="Z3397" t="s">
        <v>58</v>
      </c>
      <c r="AA3397" t="s">
        <v>155</v>
      </c>
      <c r="AC3397" t="s">
        <v>60</v>
      </c>
      <c r="AD3397" t="s">
        <v>156</v>
      </c>
      <c r="AE3397" t="s">
        <v>176</v>
      </c>
      <c r="AF3397" t="s">
        <v>63</v>
      </c>
      <c r="AG3397" t="s">
        <v>7776</v>
      </c>
      <c r="AH3397" t="s">
        <v>1184</v>
      </c>
      <c r="AI3397" t="s">
        <v>6939</v>
      </c>
      <c r="AK3397" t="s">
        <v>1367</v>
      </c>
      <c r="AT3397" s="1">
        <v>43332</v>
      </c>
      <c r="AU3397" t="s">
        <v>14002</v>
      </c>
      <c r="AW3397" t="s">
        <v>71</v>
      </c>
      <c r="AX3397" t="s">
        <v>72</v>
      </c>
    </row>
    <row r="3398" spans="1:50" hidden="1" x14ac:dyDescent="0.25">
      <c r="A3398" t="str">
        <f>INDEX('Community ID'!B:B,MATCH(M3398,'Community ID'!A:A,0))</f>
        <v>El Chorro</v>
      </c>
      <c r="B3398" t="str">
        <f>INDEX('Community ID'!$K:$K,MATCH('Environmental Data'!$N3398,'Community ID'!J:J,0))</f>
        <v>Constanza</v>
      </c>
      <c r="D3398" t="s">
        <v>9626</v>
      </c>
      <c r="F3398" t="s">
        <v>7167</v>
      </c>
      <c r="G3398" t="s">
        <v>173</v>
      </c>
      <c r="H3398" s="1">
        <v>27489</v>
      </c>
      <c r="I3398">
        <v>46</v>
      </c>
      <c r="J3398">
        <v>8098177189</v>
      </c>
      <c r="K3398" t="s">
        <v>76</v>
      </c>
      <c r="L3398" t="s">
        <v>108</v>
      </c>
      <c r="M3398" t="s">
        <v>5326</v>
      </c>
      <c r="N3398" t="s">
        <v>97</v>
      </c>
      <c r="O3398" t="s">
        <v>147</v>
      </c>
      <c r="Q3398" t="s">
        <v>394</v>
      </c>
      <c r="R3398" t="s">
        <v>394</v>
      </c>
      <c r="T3398" t="s">
        <v>7771</v>
      </c>
      <c r="U3398" t="s">
        <v>56</v>
      </c>
      <c r="V3398">
        <v>18.903375147528799</v>
      </c>
      <c r="W3398">
        <v>-70.757930708574094</v>
      </c>
      <c r="X3398" s="3">
        <v>44326</v>
      </c>
      <c r="Y3398" s="3">
        <v>44198</v>
      </c>
      <c r="Z3398" t="s">
        <v>110</v>
      </c>
      <c r="AA3398" t="s">
        <v>155</v>
      </c>
      <c r="AC3398" t="s">
        <v>60</v>
      </c>
      <c r="AD3398" t="s">
        <v>156</v>
      </c>
      <c r="AE3398" t="s">
        <v>157</v>
      </c>
      <c r="AF3398" t="s">
        <v>86</v>
      </c>
      <c r="AG3398" t="s">
        <v>621</v>
      </c>
      <c r="AH3398" t="s">
        <v>621</v>
      </c>
      <c r="AI3398" t="s">
        <v>9627</v>
      </c>
      <c r="AK3398" t="s">
        <v>8472</v>
      </c>
      <c r="AT3398" s="1">
        <v>43332</v>
      </c>
      <c r="AU3398" t="s">
        <v>14003</v>
      </c>
      <c r="AW3398" t="s">
        <v>71</v>
      </c>
      <c r="AX3398" t="s">
        <v>72</v>
      </c>
    </row>
    <row r="3399" spans="1:50" hidden="1" x14ac:dyDescent="0.25">
      <c r="A3399" t="str">
        <f>INDEX('Community ID'!B:B,MATCH(M3399,'Community ID'!A:A,0))</f>
        <v>El Chorro</v>
      </c>
      <c r="B3399" t="str">
        <f>INDEX('Community ID'!$K:$K,MATCH('Environmental Data'!$N3399,'Community ID'!J:J,0))</f>
        <v>Constanza</v>
      </c>
      <c r="D3399" t="s">
        <v>9628</v>
      </c>
      <c r="G3399" t="s">
        <v>173</v>
      </c>
      <c r="H3399" s="1">
        <v>25629</v>
      </c>
      <c r="I3399">
        <v>51</v>
      </c>
      <c r="J3399">
        <v>8298704553</v>
      </c>
      <c r="K3399" t="s">
        <v>49</v>
      </c>
      <c r="L3399" t="s">
        <v>127</v>
      </c>
      <c r="M3399" t="s">
        <v>5326</v>
      </c>
      <c r="N3399" t="s">
        <v>97</v>
      </c>
      <c r="O3399" t="s">
        <v>98</v>
      </c>
      <c r="Q3399" t="s">
        <v>438</v>
      </c>
      <c r="R3399" t="s">
        <v>438</v>
      </c>
      <c r="T3399" t="s">
        <v>7771</v>
      </c>
      <c r="U3399" t="s">
        <v>56</v>
      </c>
      <c r="V3399">
        <v>18.905531547167701</v>
      </c>
      <c r="W3399">
        <v>-70.748504976301305</v>
      </c>
      <c r="X3399" t="s">
        <v>82</v>
      </c>
      <c r="Y3399" t="s">
        <v>82</v>
      </c>
      <c r="Z3399" t="s">
        <v>166</v>
      </c>
      <c r="AA3399" t="s">
        <v>84</v>
      </c>
      <c r="AC3399" t="s">
        <v>60</v>
      </c>
      <c r="AD3399" t="s">
        <v>156</v>
      </c>
      <c r="AE3399" t="s">
        <v>176</v>
      </c>
      <c r="AF3399" t="s">
        <v>111</v>
      </c>
      <c r="AG3399" t="s">
        <v>1052</v>
      </c>
      <c r="AH3399" t="s">
        <v>101</v>
      </c>
      <c r="AI3399" t="s">
        <v>925</v>
      </c>
      <c r="AJ3399">
        <v>1</v>
      </c>
      <c r="AT3399" s="1">
        <v>43332</v>
      </c>
      <c r="AU3399" t="s">
        <v>14004</v>
      </c>
      <c r="AW3399" t="s">
        <v>71</v>
      </c>
      <c r="AX3399" t="s">
        <v>72</v>
      </c>
    </row>
    <row r="3400" spans="1:50" hidden="1" x14ac:dyDescent="0.25">
      <c r="A3400" t="str">
        <f>INDEX('Community ID'!B:B,MATCH(M3400,'Community ID'!A:A,0))</f>
        <v>El Chorro</v>
      </c>
      <c r="B3400" t="str">
        <f>INDEX('Community ID'!$K:$K,MATCH('Environmental Data'!$N3400,'Community ID'!J:J,0))</f>
        <v>Constanza</v>
      </c>
      <c r="D3400" t="s">
        <v>9629</v>
      </c>
      <c r="G3400" t="s">
        <v>173</v>
      </c>
      <c r="H3400" s="1">
        <v>21551</v>
      </c>
      <c r="I3400">
        <v>62</v>
      </c>
      <c r="J3400">
        <v>8296010737</v>
      </c>
      <c r="K3400" t="s">
        <v>76</v>
      </c>
      <c r="M3400" t="s">
        <v>5326</v>
      </c>
      <c r="N3400" t="s">
        <v>97</v>
      </c>
      <c r="O3400" t="s">
        <v>98</v>
      </c>
      <c r="Q3400" t="s">
        <v>438</v>
      </c>
      <c r="R3400" t="s">
        <v>438</v>
      </c>
      <c r="T3400" t="s">
        <v>7771</v>
      </c>
      <c r="U3400" t="s">
        <v>56</v>
      </c>
      <c r="V3400">
        <v>18.9031536458236</v>
      </c>
      <c r="W3400">
        <v>-70.758691672301595</v>
      </c>
      <c r="X3400" t="s">
        <v>82</v>
      </c>
      <c r="Y3400" s="3">
        <v>44326</v>
      </c>
      <c r="Z3400" t="s">
        <v>166</v>
      </c>
      <c r="AA3400" t="s">
        <v>84</v>
      </c>
      <c r="AC3400" t="s">
        <v>60</v>
      </c>
      <c r="AD3400" t="s">
        <v>156</v>
      </c>
      <c r="AE3400" t="s">
        <v>176</v>
      </c>
      <c r="AF3400" t="s">
        <v>63</v>
      </c>
      <c r="AG3400" t="s">
        <v>5924</v>
      </c>
      <c r="AH3400" t="s">
        <v>1176</v>
      </c>
      <c r="AI3400" t="s">
        <v>2174</v>
      </c>
      <c r="AK3400" t="s">
        <v>1367</v>
      </c>
      <c r="AT3400" s="1">
        <v>43332</v>
      </c>
      <c r="AU3400" t="s">
        <v>14005</v>
      </c>
      <c r="AW3400" t="s">
        <v>71</v>
      </c>
      <c r="AX3400" t="s">
        <v>72</v>
      </c>
    </row>
    <row r="3401" spans="1:50" hidden="1" x14ac:dyDescent="0.25">
      <c r="A3401" t="str">
        <f>INDEX('Community ID'!B:B,MATCH(M3401,'Community ID'!A:A,0))</f>
        <v>Arroyo Arriba</v>
      </c>
      <c r="B3401" t="str">
        <f>INDEX('Community ID'!$K:$K,MATCH('Environmental Data'!$N3401,'Community ID'!J:J,0))</f>
        <v>Constanza</v>
      </c>
      <c r="D3401" t="s">
        <v>9630</v>
      </c>
      <c r="F3401" t="s">
        <v>9631</v>
      </c>
      <c r="G3401" t="s">
        <v>151</v>
      </c>
      <c r="H3401" s="1">
        <v>30785</v>
      </c>
      <c r="I3401">
        <v>37</v>
      </c>
      <c r="J3401">
        <v>8296058256</v>
      </c>
      <c r="K3401" t="s">
        <v>201</v>
      </c>
      <c r="L3401" t="s">
        <v>9632</v>
      </c>
      <c r="M3401" t="s">
        <v>9633</v>
      </c>
      <c r="N3401" t="s">
        <v>52</v>
      </c>
      <c r="O3401" t="s">
        <v>311</v>
      </c>
      <c r="T3401" t="s">
        <v>5297</v>
      </c>
      <c r="U3401" t="s">
        <v>56</v>
      </c>
      <c r="V3401">
        <v>18.9163858</v>
      </c>
      <c r="W3401">
        <v>-70.743142300000002</v>
      </c>
      <c r="X3401" s="3">
        <v>44198</v>
      </c>
      <c r="Y3401" s="3">
        <v>44198</v>
      </c>
      <c r="Z3401" t="s">
        <v>58</v>
      </c>
      <c r="AA3401" t="s">
        <v>155</v>
      </c>
      <c r="AC3401" t="s">
        <v>60</v>
      </c>
      <c r="AD3401" t="s">
        <v>156</v>
      </c>
      <c r="AE3401" t="s">
        <v>176</v>
      </c>
      <c r="AF3401" t="s">
        <v>63</v>
      </c>
      <c r="AG3401" t="s">
        <v>7915</v>
      </c>
      <c r="AH3401" t="s">
        <v>5298</v>
      </c>
      <c r="AI3401" t="s">
        <v>7856</v>
      </c>
      <c r="AJ3401">
        <v>2</v>
      </c>
      <c r="AK3401" t="s">
        <v>7845</v>
      </c>
      <c r="AT3401" s="1">
        <v>43327</v>
      </c>
      <c r="AU3401" t="s">
        <v>14006</v>
      </c>
      <c r="AW3401" t="s">
        <v>71</v>
      </c>
      <c r="AX3401" t="s">
        <v>72</v>
      </c>
    </row>
    <row r="3402" spans="1:50" hidden="1" x14ac:dyDescent="0.25">
      <c r="A3402" t="str">
        <f>INDEX('Community ID'!B:B,MATCH(M3402,'Community ID'!A:A,0))</f>
        <v>Barrio Las Flores</v>
      </c>
      <c r="B3402" t="str">
        <f>INDEX('Community ID'!$K:$K,MATCH('Environmental Data'!$N3402,'Community ID'!J:J,0))</f>
        <v>Constanza</v>
      </c>
      <c r="D3402" t="s">
        <v>9634</v>
      </c>
      <c r="F3402" t="s">
        <v>9635</v>
      </c>
      <c r="G3402" t="s">
        <v>151</v>
      </c>
      <c r="H3402" s="1">
        <v>17649</v>
      </c>
      <c r="I3402">
        <v>73</v>
      </c>
      <c r="J3402">
        <v>8295429987</v>
      </c>
      <c r="K3402" t="s">
        <v>76</v>
      </c>
      <c r="L3402" t="s">
        <v>50</v>
      </c>
      <c r="M3402" t="s">
        <v>8499</v>
      </c>
      <c r="N3402" t="s">
        <v>97</v>
      </c>
      <c r="O3402" t="s">
        <v>98</v>
      </c>
      <c r="Q3402" t="s">
        <v>134</v>
      </c>
      <c r="T3402" t="s">
        <v>6658</v>
      </c>
      <c r="U3402" t="s">
        <v>56</v>
      </c>
      <c r="V3402">
        <v>18.9127534</v>
      </c>
      <c r="W3402">
        <v>-70.745114599999994</v>
      </c>
      <c r="X3402" t="s">
        <v>82</v>
      </c>
      <c r="Y3402" t="s">
        <v>82</v>
      </c>
      <c r="Z3402" t="s">
        <v>345</v>
      </c>
      <c r="AA3402" t="s">
        <v>155</v>
      </c>
      <c r="AC3402" t="s">
        <v>60</v>
      </c>
      <c r="AD3402" t="s">
        <v>156</v>
      </c>
      <c r="AE3402" t="s">
        <v>157</v>
      </c>
      <c r="AF3402" t="s">
        <v>86</v>
      </c>
      <c r="AG3402" t="s">
        <v>135</v>
      </c>
      <c r="AH3402" t="s">
        <v>638</v>
      </c>
      <c r="AI3402" t="s">
        <v>6149</v>
      </c>
      <c r="AJ3402">
        <v>2</v>
      </c>
      <c r="AK3402" t="s">
        <v>66</v>
      </c>
      <c r="AT3402" s="1">
        <v>43326</v>
      </c>
      <c r="AU3402" t="s">
        <v>14007</v>
      </c>
      <c r="AW3402" t="s">
        <v>71</v>
      </c>
      <c r="AX3402" t="s">
        <v>72</v>
      </c>
    </row>
    <row r="3403" spans="1:50" hidden="1" x14ac:dyDescent="0.25">
      <c r="A3403" t="str">
        <f>INDEX('Community ID'!B:B,MATCH(M3403,'Community ID'!A:A,0))</f>
        <v>Arroyo Arriba</v>
      </c>
      <c r="B3403" t="str">
        <f>INDEX('Community ID'!$K:$K,MATCH('Environmental Data'!$N3403,'Community ID'!J:J,0))</f>
        <v>Constanza</v>
      </c>
      <c r="D3403" t="s">
        <v>7849</v>
      </c>
      <c r="F3403" t="s">
        <v>7850</v>
      </c>
      <c r="G3403" t="s">
        <v>173</v>
      </c>
      <c r="H3403" s="1">
        <v>30458</v>
      </c>
      <c r="I3403">
        <v>38</v>
      </c>
      <c r="J3403">
        <v>8293756820</v>
      </c>
      <c r="K3403" t="s">
        <v>117</v>
      </c>
      <c r="L3403" t="s">
        <v>7851</v>
      </c>
      <c r="M3403" t="s">
        <v>7842</v>
      </c>
      <c r="N3403" t="s">
        <v>97</v>
      </c>
      <c r="O3403" t="s">
        <v>311</v>
      </c>
      <c r="P3403">
        <v>1093150305</v>
      </c>
      <c r="Q3403" t="s">
        <v>7852</v>
      </c>
      <c r="R3403" t="s">
        <v>7853</v>
      </c>
      <c r="T3403" t="s">
        <v>5297</v>
      </c>
      <c r="U3403" t="s">
        <v>56</v>
      </c>
      <c r="V3403">
        <v>18.9163858</v>
      </c>
      <c r="W3403">
        <v>-70.743142300000002</v>
      </c>
      <c r="X3403" s="3">
        <v>44326</v>
      </c>
      <c r="Y3403" t="s">
        <v>275</v>
      </c>
      <c r="Z3403" t="s">
        <v>58</v>
      </c>
      <c r="AA3403" t="s">
        <v>155</v>
      </c>
      <c r="AC3403" t="s">
        <v>60</v>
      </c>
      <c r="AD3403" t="s">
        <v>156</v>
      </c>
      <c r="AE3403" t="s">
        <v>176</v>
      </c>
      <c r="AF3403" t="s">
        <v>63</v>
      </c>
      <c r="AG3403" t="s">
        <v>7854</v>
      </c>
      <c r="AH3403" t="s">
        <v>7855</v>
      </c>
      <c r="AI3403" t="s">
        <v>7856</v>
      </c>
      <c r="AJ3403">
        <v>2</v>
      </c>
      <c r="AK3403" t="s">
        <v>7857</v>
      </c>
      <c r="AT3403" s="1">
        <v>43326</v>
      </c>
      <c r="AU3403" t="s">
        <v>14008</v>
      </c>
      <c r="AW3403" t="s">
        <v>71</v>
      </c>
      <c r="AX3403" t="s">
        <v>72</v>
      </c>
    </row>
    <row r="3404" spans="1:50" hidden="1" x14ac:dyDescent="0.25">
      <c r="A3404" t="str">
        <f>INDEX('Community ID'!B:B,MATCH(M3404,'Community ID'!A:A,0))</f>
        <v>Barrio Las Flores</v>
      </c>
      <c r="B3404" t="str">
        <f>INDEX('Community ID'!$K:$K,MATCH('Environmental Data'!$N3404,'Community ID'!J:J,0))</f>
        <v>Constanza</v>
      </c>
      <c r="D3404" t="s">
        <v>9636</v>
      </c>
      <c r="G3404" t="s">
        <v>173</v>
      </c>
      <c r="H3404" s="1">
        <v>28387</v>
      </c>
      <c r="I3404">
        <v>44</v>
      </c>
      <c r="J3404">
        <v>8293566472</v>
      </c>
      <c r="K3404" t="s">
        <v>117</v>
      </c>
      <c r="L3404" t="s">
        <v>127</v>
      </c>
      <c r="M3404" t="s">
        <v>3020</v>
      </c>
      <c r="N3404" t="s">
        <v>97</v>
      </c>
      <c r="O3404" t="s">
        <v>98</v>
      </c>
      <c r="P3404">
        <v>45911977</v>
      </c>
      <c r="Q3404" t="s">
        <v>134</v>
      </c>
      <c r="R3404" t="s">
        <v>134</v>
      </c>
      <c r="T3404" t="s">
        <v>6658</v>
      </c>
      <c r="U3404" t="s">
        <v>56</v>
      </c>
      <c r="V3404">
        <v>18.912779549154301</v>
      </c>
      <c r="W3404">
        <v>-70.7444472145948</v>
      </c>
      <c r="X3404" t="s">
        <v>82</v>
      </c>
      <c r="Y3404" s="3">
        <v>44198</v>
      </c>
      <c r="Z3404" t="s">
        <v>83</v>
      </c>
      <c r="AA3404" t="s">
        <v>155</v>
      </c>
      <c r="AC3404" t="s">
        <v>60</v>
      </c>
      <c r="AD3404" t="s">
        <v>156</v>
      </c>
      <c r="AE3404" t="s">
        <v>157</v>
      </c>
      <c r="AF3404" t="s">
        <v>86</v>
      </c>
      <c r="AG3404" t="s">
        <v>943</v>
      </c>
      <c r="AH3404" t="s">
        <v>8497</v>
      </c>
      <c r="AI3404" t="s">
        <v>5811</v>
      </c>
      <c r="AJ3404">
        <v>2</v>
      </c>
      <c r="AK3404" t="s">
        <v>66</v>
      </c>
      <c r="AT3404" s="1">
        <v>43326</v>
      </c>
      <c r="AU3404" t="s">
        <v>14009</v>
      </c>
      <c r="AW3404" t="s">
        <v>71</v>
      </c>
      <c r="AX3404" t="s">
        <v>72</v>
      </c>
    </row>
    <row r="3405" spans="1:50" hidden="1" x14ac:dyDescent="0.25">
      <c r="A3405" t="str">
        <f>INDEX('Community ID'!B:B,MATCH(M3405,'Community ID'!A:A,0))</f>
        <v>Barrio Las Flores</v>
      </c>
      <c r="B3405" t="str">
        <f>INDEX('Community ID'!$K:$K,MATCH('Environmental Data'!$N3405,'Community ID'!J:J,0))</f>
        <v>Constanza</v>
      </c>
      <c r="D3405" t="s">
        <v>9637</v>
      </c>
      <c r="F3405" t="s">
        <v>2467</v>
      </c>
      <c r="G3405" t="s">
        <v>173</v>
      </c>
      <c r="H3405" s="1">
        <v>19423</v>
      </c>
      <c r="I3405">
        <v>68</v>
      </c>
      <c r="J3405">
        <v>8299105513</v>
      </c>
      <c r="K3405" t="s">
        <v>76</v>
      </c>
      <c r="L3405" t="s">
        <v>127</v>
      </c>
      <c r="M3405" t="s">
        <v>3020</v>
      </c>
      <c r="N3405" t="s">
        <v>97</v>
      </c>
      <c r="O3405" t="s">
        <v>98</v>
      </c>
      <c r="P3405">
        <v>44362944</v>
      </c>
      <c r="Q3405" t="s">
        <v>134</v>
      </c>
      <c r="T3405" t="s">
        <v>6658</v>
      </c>
      <c r="U3405" t="s">
        <v>56</v>
      </c>
      <c r="V3405">
        <v>18.912741118128299</v>
      </c>
      <c r="W3405">
        <v>-70.744413603162997</v>
      </c>
      <c r="X3405" t="s">
        <v>82</v>
      </c>
      <c r="Y3405" t="s">
        <v>82</v>
      </c>
      <c r="Z3405" t="s">
        <v>83</v>
      </c>
      <c r="AA3405" t="s">
        <v>155</v>
      </c>
      <c r="AC3405" t="s">
        <v>60</v>
      </c>
      <c r="AD3405" t="s">
        <v>156</v>
      </c>
      <c r="AE3405" t="s">
        <v>176</v>
      </c>
      <c r="AF3405" t="s">
        <v>395</v>
      </c>
      <c r="AG3405" t="s">
        <v>135</v>
      </c>
      <c r="AH3405" t="s">
        <v>9638</v>
      </c>
      <c r="AI3405" t="s">
        <v>6512</v>
      </c>
      <c r="AK3405" t="s">
        <v>66</v>
      </c>
      <c r="AT3405" s="1">
        <v>43326</v>
      </c>
      <c r="AU3405" t="s">
        <v>14010</v>
      </c>
      <c r="AW3405" t="s">
        <v>71</v>
      </c>
      <c r="AX3405" t="s">
        <v>72</v>
      </c>
    </row>
    <row r="3406" spans="1:50" hidden="1" x14ac:dyDescent="0.25">
      <c r="A3406" t="str">
        <f>INDEX('Community ID'!B:B,MATCH(M3406,'Community ID'!A:A,0))</f>
        <v>La Jolla</v>
      </c>
      <c r="B3406" t="str">
        <f>INDEX('Community ID'!$K:$K,MATCH('Environmental Data'!$N3406,'Community ID'!J:J,0))</f>
        <v>Constanza</v>
      </c>
      <c r="D3406" t="s">
        <v>9639</v>
      </c>
      <c r="F3406" t="s">
        <v>1838</v>
      </c>
      <c r="G3406" t="s">
        <v>173</v>
      </c>
      <c r="H3406" s="1">
        <v>26316</v>
      </c>
      <c r="I3406">
        <v>49</v>
      </c>
      <c r="K3406" t="s">
        <v>76</v>
      </c>
      <c r="L3406" t="s">
        <v>127</v>
      </c>
      <c r="M3406" t="s">
        <v>8911</v>
      </c>
      <c r="N3406" t="s">
        <v>97</v>
      </c>
      <c r="O3406" t="s">
        <v>98</v>
      </c>
      <c r="P3406">
        <v>42546904</v>
      </c>
      <c r="Q3406" t="s">
        <v>134</v>
      </c>
      <c r="R3406" t="s">
        <v>134</v>
      </c>
      <c r="S3406">
        <v>5300280764</v>
      </c>
      <c r="T3406" t="s">
        <v>8356</v>
      </c>
      <c r="U3406" t="s">
        <v>56</v>
      </c>
      <c r="V3406">
        <v>18.905186400000002</v>
      </c>
      <c r="W3406">
        <v>-70.750579200000004</v>
      </c>
      <c r="X3406" t="s">
        <v>82</v>
      </c>
      <c r="Y3406" t="s">
        <v>82</v>
      </c>
      <c r="Z3406" t="s">
        <v>904</v>
      </c>
      <c r="AA3406" t="s">
        <v>84</v>
      </c>
      <c r="AC3406" t="s">
        <v>60</v>
      </c>
      <c r="AD3406" t="s">
        <v>156</v>
      </c>
      <c r="AE3406" t="s">
        <v>176</v>
      </c>
      <c r="AF3406" t="s">
        <v>63</v>
      </c>
      <c r="AG3406" t="s">
        <v>565</v>
      </c>
      <c r="AH3406" t="s">
        <v>120</v>
      </c>
      <c r="AI3406" t="s">
        <v>326</v>
      </c>
      <c r="AJ3406">
        <v>1</v>
      </c>
      <c r="AK3406" t="s">
        <v>5576</v>
      </c>
      <c r="AT3406" s="1">
        <v>43326</v>
      </c>
      <c r="AU3406" t="s">
        <v>14011</v>
      </c>
      <c r="AW3406" t="s">
        <v>71</v>
      </c>
      <c r="AX3406" t="s">
        <v>72</v>
      </c>
    </row>
    <row r="3407" spans="1:50" hidden="1" x14ac:dyDescent="0.25">
      <c r="A3407" t="str">
        <f>INDEX('Community ID'!B:B,MATCH(M3407,'Community ID'!A:A,0))</f>
        <v>La Jolla</v>
      </c>
      <c r="B3407" t="str">
        <f>INDEX('Community ID'!$K:$K,MATCH('Environmental Data'!$N3407,'Community ID'!J:J,0))</f>
        <v>Constanza</v>
      </c>
      <c r="D3407" t="s">
        <v>9643</v>
      </c>
      <c r="F3407" t="s">
        <v>1670</v>
      </c>
      <c r="G3407" t="s">
        <v>173</v>
      </c>
      <c r="H3407" s="1">
        <v>24334</v>
      </c>
      <c r="I3407">
        <v>55</v>
      </c>
      <c r="K3407" t="s">
        <v>76</v>
      </c>
      <c r="L3407" t="s">
        <v>247</v>
      </c>
      <c r="M3407" t="s">
        <v>8911</v>
      </c>
      <c r="N3407" t="s">
        <v>97</v>
      </c>
      <c r="O3407" t="s">
        <v>98</v>
      </c>
      <c r="P3407">
        <v>46511125</v>
      </c>
      <c r="Q3407" t="s">
        <v>134</v>
      </c>
      <c r="R3407" t="s">
        <v>134</v>
      </c>
      <c r="S3407">
        <v>5300155719</v>
      </c>
      <c r="T3407" t="s">
        <v>9461</v>
      </c>
      <c r="U3407" t="s">
        <v>56</v>
      </c>
      <c r="V3407">
        <v>18.905186400000002</v>
      </c>
      <c r="W3407">
        <v>-70.750579200000004</v>
      </c>
      <c r="X3407" s="3">
        <v>44198</v>
      </c>
      <c r="Y3407" s="3">
        <v>44198</v>
      </c>
      <c r="Z3407" t="s">
        <v>83</v>
      </c>
      <c r="AA3407" t="s">
        <v>84</v>
      </c>
      <c r="AC3407" t="s">
        <v>60</v>
      </c>
      <c r="AD3407" t="s">
        <v>156</v>
      </c>
      <c r="AE3407" t="s">
        <v>176</v>
      </c>
      <c r="AF3407" t="s">
        <v>63</v>
      </c>
      <c r="AG3407" t="s">
        <v>64</v>
      </c>
      <c r="AH3407" t="s">
        <v>64</v>
      </c>
      <c r="AI3407" t="s">
        <v>326</v>
      </c>
      <c r="AJ3407">
        <v>1</v>
      </c>
      <c r="AK3407" t="s">
        <v>103</v>
      </c>
      <c r="AT3407" s="1">
        <v>43326</v>
      </c>
      <c r="AU3407" t="s">
        <v>14012</v>
      </c>
      <c r="AW3407" t="s">
        <v>71</v>
      </c>
      <c r="AX3407" t="s">
        <v>72</v>
      </c>
    </row>
    <row r="3408" spans="1:50" hidden="1" x14ac:dyDescent="0.25">
      <c r="A3408" t="str">
        <f>INDEX('Community ID'!B:B,MATCH(M3408,'Community ID'!A:A,0))</f>
        <v>La Jolla</v>
      </c>
      <c r="B3408" t="str">
        <f>INDEX('Community ID'!$K:$K,MATCH('Environmental Data'!$N3408,'Community ID'!J:J,0))</f>
        <v>Constanza</v>
      </c>
      <c r="D3408" t="s">
        <v>9644</v>
      </c>
      <c r="F3408" t="s">
        <v>9645</v>
      </c>
      <c r="G3408" t="s">
        <v>173</v>
      </c>
      <c r="K3408" t="s">
        <v>76</v>
      </c>
      <c r="M3408" t="s">
        <v>8911</v>
      </c>
      <c r="N3408" t="s">
        <v>97</v>
      </c>
      <c r="O3408" t="s">
        <v>98</v>
      </c>
      <c r="T3408" t="s">
        <v>8356</v>
      </c>
      <c r="U3408" t="s">
        <v>56</v>
      </c>
      <c r="V3408">
        <v>18.906027000000002</v>
      </c>
      <c r="W3408">
        <v>-70.750875300000004</v>
      </c>
      <c r="X3408" t="s">
        <v>82</v>
      </c>
      <c r="Y3408" t="s">
        <v>82</v>
      </c>
      <c r="Z3408" t="s">
        <v>83</v>
      </c>
      <c r="AA3408" t="s">
        <v>155</v>
      </c>
      <c r="AC3408" t="s">
        <v>60</v>
      </c>
      <c r="AD3408" t="s">
        <v>181</v>
      </c>
      <c r="AE3408" t="s">
        <v>176</v>
      </c>
      <c r="AF3408" t="s">
        <v>63</v>
      </c>
      <c r="AG3408" t="s">
        <v>1025</v>
      </c>
      <c r="AH3408" t="s">
        <v>120</v>
      </c>
      <c r="AI3408" t="s">
        <v>6149</v>
      </c>
      <c r="AJ3408">
        <v>1</v>
      </c>
      <c r="AK3408" t="s">
        <v>9646</v>
      </c>
      <c r="AT3408" s="1">
        <v>43326</v>
      </c>
      <c r="AU3408" t="s">
        <v>14013</v>
      </c>
      <c r="AW3408" t="s">
        <v>71</v>
      </c>
      <c r="AX3408" t="s">
        <v>72</v>
      </c>
    </row>
    <row r="3409" spans="1:50" hidden="1" x14ac:dyDescent="0.25">
      <c r="A3409" t="str">
        <f>INDEX('Community ID'!B:B,MATCH(M3409,'Community ID'!A:A,0))</f>
        <v>La Jolla</v>
      </c>
      <c r="B3409" t="str">
        <f>INDEX('Community ID'!$K:$K,MATCH('Environmental Data'!$N3409,'Community ID'!J:J,0))</f>
        <v>Constanza</v>
      </c>
      <c r="D3409" t="s">
        <v>9672</v>
      </c>
      <c r="G3409" t="s">
        <v>173</v>
      </c>
      <c r="H3409" s="1">
        <v>35336</v>
      </c>
      <c r="I3409">
        <v>25</v>
      </c>
      <c r="K3409" t="s">
        <v>132</v>
      </c>
      <c r="L3409" t="s">
        <v>108</v>
      </c>
      <c r="M3409" t="s">
        <v>9460</v>
      </c>
      <c r="N3409" t="s">
        <v>97</v>
      </c>
      <c r="O3409" t="s">
        <v>98</v>
      </c>
      <c r="Q3409" t="s">
        <v>919</v>
      </c>
      <c r="R3409" t="s">
        <v>9673</v>
      </c>
      <c r="S3409">
        <v>40224521720</v>
      </c>
      <c r="T3409" t="s">
        <v>9461</v>
      </c>
      <c r="U3409" t="s">
        <v>56</v>
      </c>
      <c r="V3409">
        <v>18.905186400000002</v>
      </c>
      <c r="W3409">
        <v>-70.750579200000004</v>
      </c>
      <c r="X3409" t="s">
        <v>82</v>
      </c>
      <c r="Y3409" s="3">
        <v>44198</v>
      </c>
      <c r="Z3409" t="s">
        <v>83</v>
      </c>
      <c r="AA3409" t="s">
        <v>155</v>
      </c>
      <c r="AC3409" t="s">
        <v>60</v>
      </c>
      <c r="AD3409" t="s">
        <v>156</v>
      </c>
      <c r="AE3409" t="s">
        <v>176</v>
      </c>
      <c r="AF3409" t="s">
        <v>111</v>
      </c>
      <c r="AG3409" t="s">
        <v>9652</v>
      </c>
      <c r="AH3409" t="s">
        <v>9674</v>
      </c>
      <c r="AI3409" t="s">
        <v>9675</v>
      </c>
      <c r="AJ3409">
        <v>1</v>
      </c>
      <c r="AK3409" t="s">
        <v>9676</v>
      </c>
      <c r="AT3409" s="1">
        <v>43326</v>
      </c>
      <c r="AU3409" t="s">
        <v>14014</v>
      </c>
      <c r="AW3409" t="s">
        <v>71</v>
      </c>
      <c r="AX3409" t="s">
        <v>72</v>
      </c>
    </row>
    <row r="3410" spans="1:50" hidden="1" x14ac:dyDescent="0.25">
      <c r="A3410" t="str">
        <f>INDEX('Community ID'!B:B,MATCH(M3410,'Community ID'!A:A,0))</f>
        <v>La Jolla</v>
      </c>
      <c r="B3410" t="str">
        <f>INDEX('Community ID'!$K:$K,MATCH('Environmental Data'!$N3410,'Community ID'!J:J,0))</f>
        <v>Constanza</v>
      </c>
      <c r="D3410" t="s">
        <v>9669</v>
      </c>
      <c r="F3410" t="s">
        <v>9670</v>
      </c>
      <c r="G3410" t="s">
        <v>173</v>
      </c>
      <c r="K3410" t="s">
        <v>76</v>
      </c>
      <c r="L3410" t="s">
        <v>127</v>
      </c>
      <c r="M3410" t="s">
        <v>8911</v>
      </c>
      <c r="N3410" t="s">
        <v>97</v>
      </c>
      <c r="O3410" t="s">
        <v>98</v>
      </c>
      <c r="T3410" t="s">
        <v>8356</v>
      </c>
      <c r="U3410" t="s">
        <v>56</v>
      </c>
      <c r="V3410">
        <v>18.905186400000002</v>
      </c>
      <c r="W3410">
        <v>-70.750579200000004</v>
      </c>
      <c r="X3410" t="s">
        <v>82</v>
      </c>
      <c r="Y3410" t="s">
        <v>82</v>
      </c>
      <c r="Z3410" t="s">
        <v>83</v>
      </c>
      <c r="AA3410" t="s">
        <v>155</v>
      </c>
      <c r="AC3410" t="s">
        <v>60</v>
      </c>
      <c r="AD3410" t="s">
        <v>156</v>
      </c>
      <c r="AE3410" t="s">
        <v>157</v>
      </c>
      <c r="AF3410" t="s">
        <v>111</v>
      </c>
      <c r="AG3410" t="s">
        <v>9671</v>
      </c>
      <c r="AI3410" t="s">
        <v>326</v>
      </c>
      <c r="AJ3410">
        <v>1</v>
      </c>
      <c r="AK3410" t="s">
        <v>1434</v>
      </c>
      <c r="AT3410" s="1">
        <v>43326</v>
      </c>
      <c r="AU3410" t="s">
        <v>14015</v>
      </c>
      <c r="AW3410" t="s">
        <v>71</v>
      </c>
      <c r="AX3410" t="s">
        <v>72</v>
      </c>
    </row>
    <row r="3411" spans="1:50" hidden="1" x14ac:dyDescent="0.25">
      <c r="A3411" t="str">
        <f>INDEX('Community ID'!B:B,MATCH(M3411,'Community ID'!A:A,0))</f>
        <v>La Jolla</v>
      </c>
      <c r="B3411" t="str">
        <f>INDEX('Community ID'!$K:$K,MATCH('Environmental Data'!$N3411,'Community ID'!J:J,0))</f>
        <v>Constanza</v>
      </c>
      <c r="D3411" t="s">
        <v>9666</v>
      </c>
      <c r="F3411" t="s">
        <v>4204</v>
      </c>
      <c r="G3411" t="s">
        <v>173</v>
      </c>
      <c r="H3411" s="1">
        <v>36456</v>
      </c>
      <c r="I3411">
        <v>22</v>
      </c>
      <c r="J3411">
        <v>8296776391</v>
      </c>
      <c r="K3411" t="s">
        <v>201</v>
      </c>
      <c r="L3411" t="s">
        <v>127</v>
      </c>
      <c r="M3411" t="s">
        <v>9649</v>
      </c>
      <c r="N3411" t="s">
        <v>79</v>
      </c>
      <c r="O3411" t="s">
        <v>147</v>
      </c>
      <c r="T3411" t="s">
        <v>9461</v>
      </c>
      <c r="U3411" t="s">
        <v>56</v>
      </c>
      <c r="V3411">
        <v>18.905186400000002</v>
      </c>
      <c r="W3411">
        <v>-70.750579200000004</v>
      </c>
      <c r="X3411" s="3">
        <v>44198</v>
      </c>
      <c r="Y3411" t="s">
        <v>275</v>
      </c>
      <c r="Z3411" t="s">
        <v>83</v>
      </c>
      <c r="AA3411" t="s">
        <v>84</v>
      </c>
      <c r="AC3411" t="s">
        <v>60</v>
      </c>
      <c r="AD3411" t="s">
        <v>156</v>
      </c>
      <c r="AE3411" t="s">
        <v>176</v>
      </c>
      <c r="AF3411" t="s">
        <v>63</v>
      </c>
      <c r="AG3411" t="s">
        <v>61</v>
      </c>
      <c r="AH3411" t="s">
        <v>101</v>
      </c>
      <c r="AI3411" t="s">
        <v>9667</v>
      </c>
      <c r="AJ3411">
        <v>1</v>
      </c>
      <c r="AK3411" t="s">
        <v>9668</v>
      </c>
      <c r="AT3411" s="1">
        <v>43326</v>
      </c>
      <c r="AU3411" t="s">
        <v>14016</v>
      </c>
      <c r="AW3411" t="s">
        <v>71</v>
      </c>
      <c r="AX3411" t="s">
        <v>72</v>
      </c>
    </row>
    <row r="3412" spans="1:50" hidden="1" x14ac:dyDescent="0.25">
      <c r="A3412" t="str">
        <f>INDEX('Community ID'!B:B,MATCH(M3412,'Community ID'!A:A,0))</f>
        <v>La Jolla</v>
      </c>
      <c r="B3412" t="str">
        <f>INDEX('Community ID'!$K:$K,MATCH('Environmental Data'!$N3412,'Community ID'!J:J,0))</f>
        <v>Constanza</v>
      </c>
      <c r="D3412" t="s">
        <v>9663</v>
      </c>
      <c r="F3412" t="s">
        <v>9664</v>
      </c>
      <c r="G3412" t="s">
        <v>173</v>
      </c>
      <c r="H3412" s="1">
        <v>36383</v>
      </c>
      <c r="I3412">
        <v>22</v>
      </c>
      <c r="J3412">
        <v>8296516142</v>
      </c>
      <c r="K3412" t="s">
        <v>132</v>
      </c>
      <c r="L3412" t="s">
        <v>127</v>
      </c>
      <c r="M3412" t="s">
        <v>8911</v>
      </c>
      <c r="N3412" t="s">
        <v>97</v>
      </c>
      <c r="O3412" t="s">
        <v>98</v>
      </c>
      <c r="Q3412" t="s">
        <v>134</v>
      </c>
      <c r="R3412" t="s">
        <v>134</v>
      </c>
      <c r="S3412">
        <v>40212394940</v>
      </c>
      <c r="T3412" t="s">
        <v>8356</v>
      </c>
      <c r="U3412" t="s">
        <v>56</v>
      </c>
      <c r="V3412">
        <v>18.905186400000002</v>
      </c>
      <c r="W3412">
        <v>-70.750579200000004</v>
      </c>
      <c r="X3412" t="s">
        <v>82</v>
      </c>
      <c r="Y3412" t="s">
        <v>82</v>
      </c>
      <c r="Z3412" t="s">
        <v>83</v>
      </c>
      <c r="AA3412" t="s">
        <v>155</v>
      </c>
      <c r="AC3412" t="s">
        <v>60</v>
      </c>
      <c r="AD3412" t="s">
        <v>156</v>
      </c>
      <c r="AE3412" t="s">
        <v>176</v>
      </c>
      <c r="AF3412" t="s">
        <v>63</v>
      </c>
      <c r="AG3412" t="s">
        <v>64</v>
      </c>
      <c r="AH3412" t="s">
        <v>120</v>
      </c>
      <c r="AI3412" t="s">
        <v>6149</v>
      </c>
      <c r="AJ3412">
        <v>1</v>
      </c>
      <c r="AK3412" t="s">
        <v>9665</v>
      </c>
      <c r="AT3412" s="1">
        <v>43326</v>
      </c>
      <c r="AU3412" t="s">
        <v>14017</v>
      </c>
      <c r="AW3412" t="s">
        <v>71</v>
      </c>
      <c r="AX3412" t="s">
        <v>72</v>
      </c>
    </row>
    <row r="3413" spans="1:50" hidden="1" x14ac:dyDescent="0.25">
      <c r="A3413" t="str">
        <f>INDEX('Community ID'!B:B,MATCH(M3413,'Community ID'!A:A,0))</f>
        <v>Santiago Apostol</v>
      </c>
      <c r="B3413" t="str">
        <f>INDEX('Community ID'!$K:$K,MATCH('Environmental Data'!$N3413,'Community ID'!J:J,0))</f>
        <v>Constanza</v>
      </c>
      <c r="D3413" t="s">
        <v>9677</v>
      </c>
      <c r="F3413" t="s">
        <v>9678</v>
      </c>
      <c r="G3413" t="s">
        <v>151</v>
      </c>
      <c r="H3413" s="1">
        <v>36080</v>
      </c>
      <c r="I3413">
        <v>23</v>
      </c>
      <c r="J3413">
        <v>8294913119</v>
      </c>
      <c r="K3413" t="s">
        <v>132</v>
      </c>
      <c r="L3413" t="s">
        <v>9679</v>
      </c>
      <c r="M3413" t="s">
        <v>9261</v>
      </c>
      <c r="N3413" t="s">
        <v>79</v>
      </c>
      <c r="O3413" t="s">
        <v>147</v>
      </c>
      <c r="T3413" t="s">
        <v>7795</v>
      </c>
      <c r="U3413" t="s">
        <v>56</v>
      </c>
      <c r="V3413">
        <v>18.9107375</v>
      </c>
      <c r="W3413">
        <v>-70.747543300000004</v>
      </c>
      <c r="X3413" t="s">
        <v>82</v>
      </c>
      <c r="Y3413" t="s">
        <v>82</v>
      </c>
      <c r="Z3413" t="s">
        <v>110</v>
      </c>
      <c r="AA3413" t="s">
        <v>155</v>
      </c>
      <c r="AC3413" t="s">
        <v>60</v>
      </c>
      <c r="AD3413" t="s">
        <v>156</v>
      </c>
      <c r="AE3413" t="s">
        <v>157</v>
      </c>
      <c r="AF3413" t="s">
        <v>111</v>
      </c>
      <c r="AG3413" t="s">
        <v>621</v>
      </c>
      <c r="AH3413" t="s">
        <v>7920</v>
      </c>
      <c r="AI3413" t="s">
        <v>9680</v>
      </c>
      <c r="AJ3413">
        <v>2</v>
      </c>
      <c r="AK3413" t="s">
        <v>9681</v>
      </c>
      <c r="AT3413" s="1">
        <v>43326</v>
      </c>
      <c r="AU3413" t="s">
        <v>14018</v>
      </c>
      <c r="AW3413" t="s">
        <v>71</v>
      </c>
      <c r="AX3413" t="s">
        <v>72</v>
      </c>
    </row>
    <row r="3414" spans="1:50" hidden="1" x14ac:dyDescent="0.25">
      <c r="A3414" t="str">
        <f>INDEX('Community ID'!B:B,MATCH(M3414,'Community ID'!A:A,0))</f>
        <v>Santiago Apostol</v>
      </c>
      <c r="B3414" t="str">
        <f>INDEX('Community ID'!$K:$K,MATCH('Environmental Data'!$N3414,'Community ID'!J:J,0))</f>
        <v>Constanza</v>
      </c>
      <c r="D3414" t="s">
        <v>9677</v>
      </c>
      <c r="F3414" t="s">
        <v>9678</v>
      </c>
      <c r="G3414" t="s">
        <v>151</v>
      </c>
      <c r="H3414" s="1">
        <v>36080</v>
      </c>
      <c r="I3414">
        <v>23</v>
      </c>
      <c r="J3414">
        <v>8294913119</v>
      </c>
      <c r="K3414" t="s">
        <v>132</v>
      </c>
      <c r="L3414" t="s">
        <v>9679</v>
      </c>
      <c r="M3414" t="s">
        <v>9261</v>
      </c>
      <c r="N3414" t="s">
        <v>79</v>
      </c>
      <c r="O3414" t="s">
        <v>147</v>
      </c>
      <c r="T3414" t="s">
        <v>7795</v>
      </c>
      <c r="U3414" t="s">
        <v>56</v>
      </c>
      <c r="V3414">
        <v>18.9107375</v>
      </c>
      <c r="W3414">
        <v>-70.747543300000004</v>
      </c>
      <c r="X3414" t="s">
        <v>82</v>
      </c>
      <c r="Y3414" t="s">
        <v>82</v>
      </c>
      <c r="Z3414" t="s">
        <v>110</v>
      </c>
      <c r="AA3414" t="s">
        <v>84</v>
      </c>
      <c r="AC3414" t="s">
        <v>60</v>
      </c>
      <c r="AD3414" t="s">
        <v>156</v>
      </c>
      <c r="AE3414" t="s">
        <v>157</v>
      </c>
      <c r="AF3414" t="s">
        <v>111</v>
      </c>
      <c r="AG3414" t="s">
        <v>537</v>
      </c>
      <c r="AI3414" t="s">
        <v>9682</v>
      </c>
      <c r="AJ3414">
        <v>2</v>
      </c>
      <c r="AK3414" t="s">
        <v>9571</v>
      </c>
      <c r="AT3414" s="1">
        <v>43326</v>
      </c>
      <c r="AU3414" t="s">
        <v>14019</v>
      </c>
      <c r="AW3414" t="s">
        <v>71</v>
      </c>
      <c r="AX3414" t="s">
        <v>72</v>
      </c>
    </row>
    <row r="3415" spans="1:50" hidden="1" x14ac:dyDescent="0.25">
      <c r="A3415" t="str">
        <f>INDEX('Community ID'!B:B,MATCH(M3415,'Community ID'!A:A,0))</f>
        <v>El Chorro</v>
      </c>
      <c r="B3415" t="str">
        <f>INDEX('Community ID'!$K:$K,MATCH('Environmental Data'!$N3415,'Community ID'!J:J,0))</f>
        <v>Constanza</v>
      </c>
      <c r="D3415" t="s">
        <v>9683</v>
      </c>
      <c r="F3415" t="s">
        <v>2899</v>
      </c>
      <c r="G3415" t="s">
        <v>173</v>
      </c>
      <c r="H3415" s="1">
        <v>25676</v>
      </c>
      <c r="I3415">
        <v>51</v>
      </c>
      <c r="J3415">
        <v>8498574892</v>
      </c>
      <c r="K3415" t="s">
        <v>76</v>
      </c>
      <c r="L3415" t="s">
        <v>7769</v>
      </c>
      <c r="M3415" t="s">
        <v>5326</v>
      </c>
      <c r="N3415" t="s">
        <v>79</v>
      </c>
      <c r="O3415" t="s">
        <v>147</v>
      </c>
      <c r="Q3415" t="s">
        <v>394</v>
      </c>
      <c r="R3415" t="s">
        <v>394</v>
      </c>
      <c r="T3415" t="s">
        <v>6978</v>
      </c>
      <c r="U3415" t="s">
        <v>56</v>
      </c>
      <c r="V3415">
        <v>18.903121626953499</v>
      </c>
      <c r="W3415">
        <v>-70.758736264026496</v>
      </c>
      <c r="X3415" t="s">
        <v>82</v>
      </c>
      <c r="Y3415" t="s">
        <v>275</v>
      </c>
      <c r="Z3415" t="s">
        <v>58</v>
      </c>
      <c r="AA3415" t="s">
        <v>155</v>
      </c>
      <c r="AC3415" t="s">
        <v>60</v>
      </c>
      <c r="AD3415" t="s">
        <v>156</v>
      </c>
      <c r="AE3415" t="s">
        <v>176</v>
      </c>
      <c r="AF3415" t="s">
        <v>111</v>
      </c>
      <c r="AG3415" t="s">
        <v>621</v>
      </c>
      <c r="AH3415" t="s">
        <v>621</v>
      </c>
      <c r="AI3415" t="s">
        <v>9684</v>
      </c>
      <c r="AK3415" t="s">
        <v>1367</v>
      </c>
      <c r="AT3415" s="1">
        <v>43326</v>
      </c>
      <c r="AU3415" t="s">
        <v>14020</v>
      </c>
      <c r="AW3415" t="s">
        <v>71</v>
      </c>
      <c r="AX3415" t="s">
        <v>72</v>
      </c>
    </row>
    <row r="3416" spans="1:50" hidden="1" x14ac:dyDescent="0.25">
      <c r="A3416" t="str">
        <f>INDEX('Community ID'!B:B,MATCH(M3416,'Community ID'!A:A,0))</f>
        <v>La Jolla</v>
      </c>
      <c r="B3416" t="str">
        <f>INDEX('Community ID'!$K:$K,MATCH('Environmental Data'!$N3416,'Community ID'!J:J,0))</f>
        <v>Constanza</v>
      </c>
      <c r="D3416" t="s">
        <v>9659</v>
      </c>
      <c r="F3416" t="s">
        <v>9660</v>
      </c>
      <c r="G3416" t="s">
        <v>173</v>
      </c>
      <c r="H3416" s="1">
        <v>34743</v>
      </c>
      <c r="I3416">
        <v>26</v>
      </c>
      <c r="K3416" t="s">
        <v>76</v>
      </c>
      <c r="L3416" t="s">
        <v>127</v>
      </c>
      <c r="M3416" t="s">
        <v>9649</v>
      </c>
      <c r="N3416" t="s">
        <v>79</v>
      </c>
      <c r="O3416" t="s">
        <v>147</v>
      </c>
      <c r="Q3416" t="s">
        <v>438</v>
      </c>
      <c r="T3416" t="s">
        <v>9461</v>
      </c>
      <c r="U3416" t="s">
        <v>56</v>
      </c>
      <c r="V3416">
        <v>18.9051984</v>
      </c>
      <c r="W3416">
        <v>-70.750323499999993</v>
      </c>
      <c r="X3416" s="3">
        <v>44326</v>
      </c>
      <c r="Y3416" s="3">
        <v>44326</v>
      </c>
      <c r="Z3416" t="s">
        <v>83</v>
      </c>
      <c r="AA3416" t="s">
        <v>155</v>
      </c>
      <c r="AC3416" t="s">
        <v>60</v>
      </c>
      <c r="AD3416" t="s">
        <v>156</v>
      </c>
      <c r="AE3416" t="s">
        <v>157</v>
      </c>
      <c r="AF3416" t="s">
        <v>86</v>
      </c>
      <c r="AG3416" t="s">
        <v>9661</v>
      </c>
      <c r="AH3416" t="s">
        <v>135</v>
      </c>
      <c r="AI3416" t="s">
        <v>884</v>
      </c>
      <c r="AJ3416">
        <v>1</v>
      </c>
      <c r="AK3416" t="s">
        <v>9662</v>
      </c>
      <c r="AT3416" s="1">
        <v>43326</v>
      </c>
      <c r="AU3416" t="s">
        <v>14021</v>
      </c>
      <c r="AW3416" t="s">
        <v>71</v>
      </c>
      <c r="AX3416" t="s">
        <v>72</v>
      </c>
    </row>
    <row r="3417" spans="1:50" hidden="1" x14ac:dyDescent="0.25">
      <c r="A3417" t="str">
        <f>INDEX('Community ID'!B:B,MATCH(M3417,'Community ID'!A:A,0))</f>
        <v>La Jolla</v>
      </c>
      <c r="B3417" t="str">
        <f>INDEX('Community ID'!$K:$K,MATCH('Environmental Data'!$N3417,'Community ID'!J:J,0))</f>
        <v>Constanza</v>
      </c>
      <c r="D3417" t="s">
        <v>9656</v>
      </c>
      <c r="F3417" t="s">
        <v>5189</v>
      </c>
      <c r="G3417" t="s">
        <v>173</v>
      </c>
      <c r="H3417" s="1">
        <v>24723</v>
      </c>
      <c r="I3417">
        <v>54</v>
      </c>
      <c r="J3417">
        <v>8496025074</v>
      </c>
      <c r="K3417" t="s">
        <v>76</v>
      </c>
      <c r="L3417" t="s">
        <v>127</v>
      </c>
      <c r="M3417" t="s">
        <v>8911</v>
      </c>
      <c r="N3417" t="s">
        <v>97</v>
      </c>
      <c r="O3417" t="s">
        <v>98</v>
      </c>
      <c r="Q3417" t="s">
        <v>134</v>
      </c>
      <c r="R3417" t="s">
        <v>134</v>
      </c>
      <c r="S3417">
        <v>5300112306</v>
      </c>
      <c r="T3417" t="s">
        <v>8356</v>
      </c>
      <c r="U3417" t="s">
        <v>56</v>
      </c>
      <c r="V3417">
        <v>18.905184299999998</v>
      </c>
      <c r="W3417">
        <v>-70.750551000000002</v>
      </c>
      <c r="X3417" s="3">
        <v>44326</v>
      </c>
      <c r="Y3417" t="s">
        <v>275</v>
      </c>
      <c r="Z3417" t="s">
        <v>58</v>
      </c>
      <c r="AA3417" t="s">
        <v>155</v>
      </c>
      <c r="AC3417" t="s">
        <v>60</v>
      </c>
      <c r="AD3417" t="s">
        <v>156</v>
      </c>
      <c r="AE3417" t="s">
        <v>176</v>
      </c>
      <c r="AF3417" t="s">
        <v>63</v>
      </c>
      <c r="AG3417" t="s">
        <v>9317</v>
      </c>
      <c r="AH3417" t="s">
        <v>120</v>
      </c>
      <c r="AI3417" t="s">
        <v>9657</v>
      </c>
      <c r="AJ3417">
        <v>1</v>
      </c>
      <c r="AK3417" t="s">
        <v>9658</v>
      </c>
      <c r="AT3417" s="1">
        <v>43326</v>
      </c>
      <c r="AU3417" t="s">
        <v>14022</v>
      </c>
      <c r="AW3417" t="s">
        <v>71</v>
      </c>
      <c r="AX3417" t="s">
        <v>72</v>
      </c>
    </row>
    <row r="3418" spans="1:50" hidden="1" x14ac:dyDescent="0.25">
      <c r="A3418" t="str">
        <f>INDEX('Community ID'!B:B,MATCH(M3418,'Community ID'!A:A,0))</f>
        <v>El Chorro</v>
      </c>
      <c r="B3418" t="str">
        <f>INDEX('Community ID'!$K:$K,MATCH('Environmental Data'!$N3418,'Community ID'!J:J,0))</f>
        <v>Constanza</v>
      </c>
      <c r="D3418" t="s">
        <v>9685</v>
      </c>
      <c r="G3418" t="s">
        <v>173</v>
      </c>
      <c r="H3418" s="1">
        <v>23304</v>
      </c>
      <c r="I3418">
        <v>58</v>
      </c>
      <c r="J3418">
        <v>8298801631</v>
      </c>
      <c r="K3418" t="s">
        <v>76</v>
      </c>
      <c r="L3418" t="s">
        <v>108</v>
      </c>
      <c r="M3418" t="s">
        <v>5510</v>
      </c>
      <c r="N3418" t="s">
        <v>97</v>
      </c>
      <c r="O3418" t="s">
        <v>147</v>
      </c>
      <c r="Q3418" t="s">
        <v>394</v>
      </c>
      <c r="R3418" t="s">
        <v>394</v>
      </c>
      <c r="T3418" t="s">
        <v>6978</v>
      </c>
      <c r="U3418" t="s">
        <v>56</v>
      </c>
      <c r="V3418">
        <v>18.903121626953499</v>
      </c>
      <c r="W3418">
        <v>-70.758736264026496</v>
      </c>
      <c r="X3418" t="s">
        <v>82</v>
      </c>
      <c r="Y3418" t="s">
        <v>82</v>
      </c>
      <c r="Z3418" t="s">
        <v>166</v>
      </c>
      <c r="AA3418" t="s">
        <v>84</v>
      </c>
      <c r="AC3418" t="s">
        <v>60</v>
      </c>
      <c r="AD3418" t="s">
        <v>156</v>
      </c>
      <c r="AE3418" t="s">
        <v>176</v>
      </c>
      <c r="AF3418" t="s">
        <v>395</v>
      </c>
      <c r="AG3418" t="s">
        <v>3767</v>
      </c>
      <c r="AH3418" t="s">
        <v>1176</v>
      </c>
      <c r="AI3418" t="s">
        <v>9686</v>
      </c>
      <c r="AK3418" t="s">
        <v>9687</v>
      </c>
      <c r="AT3418" s="1">
        <v>43326</v>
      </c>
      <c r="AU3418" t="s">
        <v>14023</v>
      </c>
      <c r="AW3418" t="s">
        <v>71</v>
      </c>
      <c r="AX3418" t="s">
        <v>72</v>
      </c>
    </row>
    <row r="3419" spans="1:50" hidden="1" x14ac:dyDescent="0.25">
      <c r="A3419" t="str">
        <f>INDEX('Community ID'!B:B,MATCH(M3419,'Community ID'!A:A,0))</f>
        <v>La Jolla</v>
      </c>
      <c r="B3419" t="str">
        <f>INDEX('Community ID'!$K:$K,MATCH('Environmental Data'!$N3419,'Community ID'!J:J,0))</f>
        <v>Constanza</v>
      </c>
      <c r="D3419" t="s">
        <v>9654</v>
      </c>
      <c r="F3419" t="s">
        <v>2148</v>
      </c>
      <c r="G3419" t="s">
        <v>173</v>
      </c>
      <c r="J3419">
        <v>8298439752</v>
      </c>
      <c r="K3419" t="s">
        <v>76</v>
      </c>
      <c r="L3419" t="s">
        <v>127</v>
      </c>
      <c r="M3419" t="s">
        <v>8911</v>
      </c>
      <c r="N3419" t="s">
        <v>97</v>
      </c>
      <c r="O3419" t="s">
        <v>98</v>
      </c>
      <c r="P3419">
        <v>23926801</v>
      </c>
      <c r="Q3419" t="s">
        <v>438</v>
      </c>
      <c r="R3419" t="s">
        <v>438</v>
      </c>
      <c r="S3419">
        <v>1700050717</v>
      </c>
      <c r="T3419" t="s">
        <v>9461</v>
      </c>
      <c r="U3419" t="s">
        <v>56</v>
      </c>
      <c r="V3419">
        <v>18.905186400000002</v>
      </c>
      <c r="W3419">
        <v>-70.750579200000004</v>
      </c>
      <c r="X3419" s="3">
        <v>44326</v>
      </c>
      <c r="Y3419" s="3">
        <v>44326</v>
      </c>
      <c r="Z3419" t="s">
        <v>58</v>
      </c>
      <c r="AA3419" t="s">
        <v>155</v>
      </c>
      <c r="AC3419" t="s">
        <v>60</v>
      </c>
      <c r="AD3419" t="s">
        <v>156</v>
      </c>
      <c r="AE3419" t="s">
        <v>176</v>
      </c>
      <c r="AF3419" t="s">
        <v>111</v>
      </c>
      <c r="AG3419" t="s">
        <v>135</v>
      </c>
      <c r="AH3419" t="s">
        <v>101</v>
      </c>
      <c r="AI3419" t="s">
        <v>884</v>
      </c>
      <c r="AJ3419">
        <v>1</v>
      </c>
      <c r="AK3419" t="s">
        <v>9655</v>
      </c>
      <c r="AT3419" s="1">
        <v>43326</v>
      </c>
      <c r="AU3419" t="s">
        <v>14024</v>
      </c>
      <c r="AW3419" t="s">
        <v>71</v>
      </c>
      <c r="AX3419" t="s">
        <v>72</v>
      </c>
    </row>
    <row r="3420" spans="1:50" hidden="1" x14ac:dyDescent="0.25">
      <c r="A3420" t="str">
        <f>INDEX('Community ID'!B:B,MATCH(M3420,'Community ID'!A:A,0))</f>
        <v>Santiago Apostol</v>
      </c>
      <c r="B3420" t="str">
        <f>INDEX('Community ID'!$K:$K,MATCH('Environmental Data'!$N3420,'Community ID'!J:J,0))</f>
        <v>Constanza</v>
      </c>
      <c r="D3420" t="s">
        <v>9688</v>
      </c>
      <c r="F3420" t="s">
        <v>9689</v>
      </c>
      <c r="G3420" t="s">
        <v>173</v>
      </c>
      <c r="H3420" s="1">
        <v>20397</v>
      </c>
      <c r="I3420">
        <v>66</v>
      </c>
      <c r="J3420">
        <v>8095392909</v>
      </c>
      <c r="K3420" t="s">
        <v>49</v>
      </c>
      <c r="L3420" t="s">
        <v>9690</v>
      </c>
      <c r="M3420" t="s">
        <v>7808</v>
      </c>
      <c r="N3420" t="s">
        <v>52</v>
      </c>
      <c r="O3420" t="s">
        <v>311</v>
      </c>
      <c r="P3420">
        <v>46494474</v>
      </c>
      <c r="Q3420" t="s">
        <v>3013</v>
      </c>
      <c r="R3420" t="s">
        <v>3013</v>
      </c>
      <c r="T3420" t="s">
        <v>7780</v>
      </c>
      <c r="U3420" t="s">
        <v>56</v>
      </c>
      <c r="V3420">
        <v>18.910031100000001</v>
      </c>
      <c r="W3420">
        <v>-70.747805999999997</v>
      </c>
      <c r="X3420" t="s">
        <v>82</v>
      </c>
      <c r="Y3420" t="s">
        <v>82</v>
      </c>
      <c r="Z3420" t="s">
        <v>110</v>
      </c>
      <c r="AA3420" t="s">
        <v>155</v>
      </c>
      <c r="AC3420" t="s">
        <v>60</v>
      </c>
      <c r="AD3420" t="s">
        <v>156</v>
      </c>
      <c r="AE3420" t="s">
        <v>176</v>
      </c>
      <c r="AF3420" t="s">
        <v>111</v>
      </c>
      <c r="AG3420" t="s">
        <v>9691</v>
      </c>
      <c r="AH3420" t="s">
        <v>9692</v>
      </c>
      <c r="AI3420" t="s">
        <v>9693</v>
      </c>
      <c r="AJ3420">
        <v>2</v>
      </c>
      <c r="AK3420" t="s">
        <v>9694</v>
      </c>
      <c r="AT3420" s="1">
        <v>43326</v>
      </c>
      <c r="AU3420" t="s">
        <v>14025</v>
      </c>
      <c r="AW3420" t="s">
        <v>71</v>
      </c>
      <c r="AX3420" t="s">
        <v>72</v>
      </c>
    </row>
    <row r="3421" spans="1:50" hidden="1" x14ac:dyDescent="0.25">
      <c r="A3421" t="str">
        <f>INDEX('Community ID'!B:B,MATCH(M3421,'Community ID'!A:A,0))</f>
        <v>Santiago Apostol</v>
      </c>
      <c r="B3421" t="str">
        <f>INDEX('Community ID'!$K:$K,MATCH('Environmental Data'!$N3421,'Community ID'!J:J,0))</f>
        <v>Constanza</v>
      </c>
      <c r="D3421" t="s">
        <v>9688</v>
      </c>
      <c r="F3421" t="s">
        <v>9689</v>
      </c>
      <c r="G3421" t="s">
        <v>173</v>
      </c>
      <c r="H3421" s="1">
        <v>20397</v>
      </c>
      <c r="I3421">
        <v>66</v>
      </c>
      <c r="J3421">
        <v>8095392909</v>
      </c>
      <c r="K3421" t="s">
        <v>49</v>
      </c>
      <c r="L3421" t="s">
        <v>9690</v>
      </c>
      <c r="M3421" t="s">
        <v>7808</v>
      </c>
      <c r="N3421" t="s">
        <v>52</v>
      </c>
      <c r="O3421" t="s">
        <v>311</v>
      </c>
      <c r="P3421">
        <v>46494474</v>
      </c>
      <c r="Q3421" t="s">
        <v>3013</v>
      </c>
      <c r="R3421" t="s">
        <v>3013</v>
      </c>
      <c r="T3421" t="s">
        <v>7780</v>
      </c>
      <c r="U3421" t="s">
        <v>56</v>
      </c>
      <c r="V3421">
        <v>18.910031100000001</v>
      </c>
      <c r="W3421">
        <v>-70.747805999999997</v>
      </c>
      <c r="X3421" t="s">
        <v>82</v>
      </c>
      <c r="Y3421" t="s">
        <v>82</v>
      </c>
      <c r="Z3421" t="s">
        <v>110</v>
      </c>
      <c r="AA3421" t="s">
        <v>155</v>
      </c>
      <c r="AC3421" t="s">
        <v>60</v>
      </c>
      <c r="AD3421" t="s">
        <v>156</v>
      </c>
      <c r="AE3421" t="s">
        <v>176</v>
      </c>
      <c r="AF3421" t="s">
        <v>111</v>
      </c>
      <c r="AG3421" t="s">
        <v>9695</v>
      </c>
      <c r="AH3421" t="s">
        <v>9696</v>
      </c>
      <c r="AI3421" t="s">
        <v>9697</v>
      </c>
      <c r="AJ3421">
        <v>2</v>
      </c>
      <c r="AK3421" t="s">
        <v>9698</v>
      </c>
      <c r="AT3421" s="1">
        <v>43326</v>
      </c>
      <c r="AU3421" t="s">
        <v>14026</v>
      </c>
      <c r="AW3421" t="s">
        <v>71</v>
      </c>
      <c r="AX3421" t="s">
        <v>72</v>
      </c>
    </row>
    <row r="3422" spans="1:50" hidden="1" x14ac:dyDescent="0.25">
      <c r="A3422" t="str">
        <f>INDEX('Community ID'!B:B,MATCH(M3422,'Community ID'!A:A,0))</f>
        <v>La Jolla</v>
      </c>
      <c r="B3422" t="str">
        <f>INDEX('Community ID'!$K:$K,MATCH('Environmental Data'!$N3422,'Community ID'!J:J,0))</f>
        <v>Constanza</v>
      </c>
      <c r="D3422" t="s">
        <v>9651</v>
      </c>
      <c r="F3422" t="s">
        <v>1220</v>
      </c>
      <c r="G3422" t="s">
        <v>173</v>
      </c>
      <c r="H3422" s="1">
        <v>22002</v>
      </c>
      <c r="I3422">
        <v>61</v>
      </c>
      <c r="J3422">
        <v>8094598305</v>
      </c>
      <c r="K3422" t="s">
        <v>76</v>
      </c>
      <c r="L3422" t="s">
        <v>127</v>
      </c>
      <c r="M3422" t="s">
        <v>8911</v>
      </c>
      <c r="N3422" t="s">
        <v>97</v>
      </c>
      <c r="O3422" t="s">
        <v>98</v>
      </c>
      <c r="P3422">
        <v>46516983</v>
      </c>
      <c r="Q3422" t="s">
        <v>134</v>
      </c>
      <c r="R3422" t="s">
        <v>134</v>
      </c>
      <c r="S3422">
        <v>5300202172</v>
      </c>
      <c r="T3422" t="s">
        <v>8356</v>
      </c>
      <c r="U3422" t="s">
        <v>56</v>
      </c>
      <c r="V3422">
        <v>18.905186400000002</v>
      </c>
      <c r="W3422">
        <v>-70.750579200000004</v>
      </c>
      <c r="X3422" t="s">
        <v>82</v>
      </c>
      <c r="Y3422" s="3">
        <v>44326</v>
      </c>
      <c r="Z3422" t="s">
        <v>83</v>
      </c>
      <c r="AA3422" t="s">
        <v>84</v>
      </c>
      <c r="AC3422" t="s">
        <v>60</v>
      </c>
      <c r="AD3422" t="s">
        <v>156</v>
      </c>
      <c r="AE3422" t="s">
        <v>157</v>
      </c>
      <c r="AF3422" t="s">
        <v>111</v>
      </c>
      <c r="AG3422" t="s">
        <v>9652</v>
      </c>
      <c r="AH3422" t="s">
        <v>9653</v>
      </c>
      <c r="AI3422" t="s">
        <v>326</v>
      </c>
      <c r="AJ3422">
        <v>1</v>
      </c>
      <c r="AK3422" t="s">
        <v>811</v>
      </c>
      <c r="AT3422" s="1">
        <v>43326</v>
      </c>
      <c r="AU3422" t="s">
        <v>14027</v>
      </c>
      <c r="AW3422" t="s">
        <v>71</v>
      </c>
      <c r="AX3422" t="s">
        <v>72</v>
      </c>
    </row>
    <row r="3423" spans="1:50" hidden="1" x14ac:dyDescent="0.25">
      <c r="A3423" t="str">
        <f>INDEX('Community ID'!B:B,MATCH(M3423,'Community ID'!A:A,0))</f>
        <v>La Jolla</v>
      </c>
      <c r="B3423" t="str">
        <f>INDEX('Community ID'!$K:$K,MATCH('Environmental Data'!$N3423,'Community ID'!J:J,0))</f>
        <v>Constanza</v>
      </c>
      <c r="D3423" t="s">
        <v>9647</v>
      </c>
      <c r="F3423" t="s">
        <v>9648</v>
      </c>
      <c r="G3423" t="s">
        <v>173</v>
      </c>
      <c r="H3423" s="1">
        <v>34160</v>
      </c>
      <c r="I3423">
        <v>28</v>
      </c>
      <c r="J3423">
        <v>8098509390</v>
      </c>
      <c r="K3423" t="s">
        <v>117</v>
      </c>
      <c r="L3423" t="s">
        <v>127</v>
      </c>
      <c r="M3423" t="s">
        <v>9649</v>
      </c>
      <c r="N3423" t="s">
        <v>97</v>
      </c>
      <c r="O3423" t="s">
        <v>147</v>
      </c>
      <c r="Q3423" t="s">
        <v>438</v>
      </c>
      <c r="R3423" t="s">
        <v>438</v>
      </c>
      <c r="S3423">
        <v>40221594506</v>
      </c>
      <c r="T3423" t="s">
        <v>9461</v>
      </c>
      <c r="U3423" t="s">
        <v>56</v>
      </c>
      <c r="V3423">
        <v>18.905180699999999</v>
      </c>
      <c r="W3423">
        <v>-70.750591600000007</v>
      </c>
      <c r="X3423" s="3">
        <v>44198</v>
      </c>
      <c r="Y3423" s="3">
        <v>44198</v>
      </c>
      <c r="Z3423" t="s">
        <v>83</v>
      </c>
      <c r="AA3423" t="s">
        <v>155</v>
      </c>
      <c r="AC3423" t="s">
        <v>60</v>
      </c>
      <c r="AD3423" t="s">
        <v>156</v>
      </c>
      <c r="AE3423" t="s">
        <v>157</v>
      </c>
      <c r="AF3423" t="s">
        <v>111</v>
      </c>
      <c r="AG3423" t="s">
        <v>9650</v>
      </c>
      <c r="AH3423" t="s">
        <v>323</v>
      </c>
      <c r="AI3423" t="s">
        <v>6512</v>
      </c>
      <c r="AJ3423">
        <v>1</v>
      </c>
      <c r="AK3423" t="s">
        <v>1546</v>
      </c>
      <c r="AT3423" s="1">
        <v>43326</v>
      </c>
      <c r="AU3423" t="s">
        <v>14028</v>
      </c>
      <c r="AW3423" t="s">
        <v>71</v>
      </c>
      <c r="AX3423" t="s">
        <v>72</v>
      </c>
    </row>
    <row r="3424" spans="1:50" hidden="1" x14ac:dyDescent="0.25">
      <c r="A3424" t="str">
        <f>INDEX('Community ID'!B:B,MATCH(M3424,'Community ID'!A:A,0))</f>
        <v>La Jolla</v>
      </c>
      <c r="B3424" t="str">
        <f>INDEX('Community ID'!$K:$K,MATCH('Environmental Data'!$N3424,'Community ID'!J:J,0))</f>
        <v>Constanza</v>
      </c>
      <c r="D3424" t="s">
        <v>9640</v>
      </c>
      <c r="F3424" t="s">
        <v>9641</v>
      </c>
      <c r="G3424" t="s">
        <v>173</v>
      </c>
      <c r="H3424" s="1">
        <v>35126</v>
      </c>
      <c r="I3424">
        <v>25</v>
      </c>
      <c r="J3424">
        <v>8295133969</v>
      </c>
      <c r="K3424" t="s">
        <v>201</v>
      </c>
      <c r="L3424" t="s">
        <v>1179</v>
      </c>
      <c r="M3424" t="s">
        <v>9460</v>
      </c>
      <c r="N3424" t="s">
        <v>97</v>
      </c>
      <c r="O3424" t="s">
        <v>98</v>
      </c>
      <c r="Q3424" t="s">
        <v>134</v>
      </c>
      <c r="R3424" t="s">
        <v>134</v>
      </c>
      <c r="T3424" t="s">
        <v>8356</v>
      </c>
      <c r="U3424" t="s">
        <v>56</v>
      </c>
      <c r="V3424">
        <v>18.9052203</v>
      </c>
      <c r="W3424">
        <v>-70.750552299999995</v>
      </c>
      <c r="X3424" s="3">
        <v>44259</v>
      </c>
      <c r="Y3424" t="s">
        <v>275</v>
      </c>
      <c r="Z3424" t="s">
        <v>166</v>
      </c>
      <c r="AA3424" t="s">
        <v>155</v>
      </c>
      <c r="AC3424" t="s">
        <v>60</v>
      </c>
      <c r="AD3424" t="s">
        <v>156</v>
      </c>
      <c r="AE3424" t="s">
        <v>176</v>
      </c>
      <c r="AF3424" t="s">
        <v>63</v>
      </c>
      <c r="AG3424" t="s">
        <v>954</v>
      </c>
      <c r="AH3424" t="s">
        <v>120</v>
      </c>
      <c r="AI3424" t="s">
        <v>326</v>
      </c>
      <c r="AJ3424">
        <v>1</v>
      </c>
      <c r="AK3424" t="s">
        <v>9642</v>
      </c>
      <c r="AT3424" s="1">
        <v>43326</v>
      </c>
      <c r="AU3424" t="s">
        <v>14029</v>
      </c>
      <c r="AW3424" t="s">
        <v>71</v>
      </c>
      <c r="AX3424" t="s">
        <v>72</v>
      </c>
    </row>
    <row r="3425" spans="1:50" hidden="1" x14ac:dyDescent="0.25">
      <c r="A3425" t="str">
        <f>INDEX('Community ID'!B:B,MATCH(M3425,'Community ID'!A:A,0))</f>
        <v>La Jolla</v>
      </c>
      <c r="B3425" t="str">
        <f>INDEX('Community ID'!$K:$K,MATCH('Environmental Data'!$N3425,'Community ID'!J:J,0))</f>
        <v>Constanza</v>
      </c>
      <c r="D3425" t="s">
        <v>9699</v>
      </c>
      <c r="G3425" t="s">
        <v>173</v>
      </c>
      <c r="H3425" s="1">
        <v>31910</v>
      </c>
      <c r="I3425">
        <v>34</v>
      </c>
      <c r="J3425">
        <v>8296338876</v>
      </c>
      <c r="K3425" t="s">
        <v>49</v>
      </c>
      <c r="L3425" t="s">
        <v>1533</v>
      </c>
      <c r="M3425" t="s">
        <v>9460</v>
      </c>
      <c r="N3425" t="s">
        <v>97</v>
      </c>
      <c r="O3425" t="s">
        <v>98</v>
      </c>
      <c r="S3425">
        <v>5300430907</v>
      </c>
      <c r="T3425" t="s">
        <v>9461</v>
      </c>
      <c r="U3425" t="s">
        <v>56</v>
      </c>
      <c r="V3425">
        <v>18.9053547</v>
      </c>
      <c r="W3425">
        <v>-70.750397899999996</v>
      </c>
      <c r="X3425" s="3">
        <v>44198</v>
      </c>
      <c r="Y3425" s="3">
        <v>44198</v>
      </c>
      <c r="Z3425" t="s">
        <v>83</v>
      </c>
      <c r="AA3425" t="s">
        <v>155</v>
      </c>
      <c r="AC3425" t="s">
        <v>60</v>
      </c>
      <c r="AD3425" t="s">
        <v>156</v>
      </c>
      <c r="AE3425" t="s">
        <v>157</v>
      </c>
      <c r="AF3425" t="s">
        <v>111</v>
      </c>
      <c r="AG3425" t="s">
        <v>135</v>
      </c>
      <c r="AH3425" t="s">
        <v>101</v>
      </c>
      <c r="AI3425" t="s">
        <v>9700</v>
      </c>
      <c r="AJ3425">
        <v>1</v>
      </c>
      <c r="AK3425" t="s">
        <v>5711</v>
      </c>
      <c r="AT3425" s="1">
        <v>43326</v>
      </c>
      <c r="AU3425" t="s">
        <v>14030</v>
      </c>
      <c r="AW3425" t="s">
        <v>71</v>
      </c>
      <c r="AX3425" t="s">
        <v>72</v>
      </c>
    </row>
    <row r="3426" spans="1:50" hidden="1" x14ac:dyDescent="0.25">
      <c r="A3426" t="str">
        <f>INDEX('Community ID'!B:B,MATCH(M3426,'Community ID'!A:A,0))</f>
        <v>La Jolla</v>
      </c>
      <c r="B3426" t="str">
        <f>INDEX('Community ID'!$K:$K,MATCH('Environmental Data'!$N3426,'Community ID'!J:J,0))</f>
        <v>Constanza</v>
      </c>
      <c r="D3426" t="s">
        <v>9701</v>
      </c>
      <c r="F3426" t="s">
        <v>5174</v>
      </c>
      <c r="G3426" t="s">
        <v>151</v>
      </c>
      <c r="H3426" s="1">
        <v>24101</v>
      </c>
      <c r="I3426">
        <v>56</v>
      </c>
      <c r="J3426">
        <v>8292189026</v>
      </c>
      <c r="K3426" t="s">
        <v>76</v>
      </c>
      <c r="L3426" t="s">
        <v>825</v>
      </c>
      <c r="M3426" t="s">
        <v>9460</v>
      </c>
      <c r="N3426" t="s">
        <v>97</v>
      </c>
      <c r="O3426" t="s">
        <v>98</v>
      </c>
      <c r="Q3426" t="s">
        <v>134</v>
      </c>
      <c r="R3426" t="s">
        <v>134</v>
      </c>
      <c r="S3426">
        <v>5300248621</v>
      </c>
      <c r="T3426" t="s">
        <v>8356</v>
      </c>
      <c r="U3426" t="s">
        <v>56</v>
      </c>
      <c r="V3426">
        <v>18.9053839</v>
      </c>
      <c r="W3426">
        <v>-70.750333900000001</v>
      </c>
      <c r="X3426" s="3">
        <v>44326</v>
      </c>
      <c r="Y3426" s="3">
        <v>44326</v>
      </c>
      <c r="Z3426" t="s">
        <v>83</v>
      </c>
      <c r="AA3426" t="s">
        <v>155</v>
      </c>
      <c r="AC3426" t="s">
        <v>60</v>
      </c>
      <c r="AD3426" t="s">
        <v>181</v>
      </c>
      <c r="AE3426" t="s">
        <v>157</v>
      </c>
      <c r="AF3426" t="s">
        <v>111</v>
      </c>
      <c r="AG3426" t="s">
        <v>64</v>
      </c>
      <c r="AH3426" t="s">
        <v>64</v>
      </c>
      <c r="AI3426" t="s">
        <v>326</v>
      </c>
      <c r="AJ3426">
        <v>1</v>
      </c>
      <c r="AK3426" t="s">
        <v>9505</v>
      </c>
      <c r="AT3426" s="1">
        <v>43326</v>
      </c>
      <c r="AU3426" t="s">
        <v>14031</v>
      </c>
      <c r="AW3426" t="s">
        <v>71</v>
      </c>
      <c r="AX3426" t="s">
        <v>72</v>
      </c>
    </row>
    <row r="3427" spans="1:50" hidden="1" x14ac:dyDescent="0.25">
      <c r="A3427" t="str">
        <f>INDEX('Community ID'!B:B,MATCH(M3427,'Community ID'!A:A,0))</f>
        <v>Santiago Apostol</v>
      </c>
      <c r="B3427" t="str">
        <f>INDEX('Community ID'!$K:$K,MATCH('Environmental Data'!$N3427,'Community ID'!J:J,0))</f>
        <v>Constanza</v>
      </c>
      <c r="D3427" t="s">
        <v>9702</v>
      </c>
      <c r="F3427" t="s">
        <v>9703</v>
      </c>
      <c r="G3427" t="s">
        <v>151</v>
      </c>
      <c r="H3427" s="1">
        <v>25601</v>
      </c>
      <c r="I3427">
        <v>51</v>
      </c>
      <c r="J3427">
        <v>8098657576</v>
      </c>
      <c r="K3427" t="s">
        <v>117</v>
      </c>
      <c r="L3427" t="s">
        <v>9704</v>
      </c>
      <c r="M3427" t="s">
        <v>7808</v>
      </c>
      <c r="N3427" t="s">
        <v>97</v>
      </c>
      <c r="O3427" t="s">
        <v>53</v>
      </c>
      <c r="P3427">
        <v>46494305</v>
      </c>
      <c r="Q3427" t="s">
        <v>9705</v>
      </c>
      <c r="R3427" t="s">
        <v>9705</v>
      </c>
      <c r="T3427" t="s">
        <v>7795</v>
      </c>
      <c r="U3427" t="s">
        <v>56</v>
      </c>
      <c r="V3427">
        <v>18.910935899999998</v>
      </c>
      <c r="W3427">
        <v>-70.747512099999994</v>
      </c>
      <c r="X3427" t="s">
        <v>82</v>
      </c>
      <c r="Y3427" t="s">
        <v>82</v>
      </c>
      <c r="Z3427" t="s">
        <v>110</v>
      </c>
      <c r="AA3427" t="s">
        <v>155</v>
      </c>
      <c r="AC3427" t="s">
        <v>60</v>
      </c>
      <c r="AD3427" t="s">
        <v>156</v>
      </c>
      <c r="AE3427" t="s">
        <v>176</v>
      </c>
      <c r="AF3427" t="s">
        <v>63</v>
      </c>
      <c r="AG3427" t="s">
        <v>129</v>
      </c>
      <c r="AH3427" t="s">
        <v>495</v>
      </c>
      <c r="AI3427" t="s">
        <v>9706</v>
      </c>
      <c r="AJ3427">
        <v>2</v>
      </c>
      <c r="AK3427" t="s">
        <v>9707</v>
      </c>
      <c r="AT3427" s="1">
        <v>43326</v>
      </c>
      <c r="AU3427" t="s">
        <v>14032</v>
      </c>
      <c r="AW3427" t="s">
        <v>71</v>
      </c>
      <c r="AX3427" t="s">
        <v>72</v>
      </c>
    </row>
    <row r="3428" spans="1:50" hidden="1" x14ac:dyDescent="0.25">
      <c r="A3428" t="str">
        <f>INDEX('Community ID'!B:B,MATCH(M3428,'Community ID'!A:A,0))</f>
        <v>Santiago Apostol</v>
      </c>
      <c r="B3428" t="str">
        <f>INDEX('Community ID'!$K:$K,MATCH('Environmental Data'!$N3428,'Community ID'!J:J,0))</f>
        <v>Constanza</v>
      </c>
      <c r="D3428" t="s">
        <v>9708</v>
      </c>
      <c r="F3428" t="s">
        <v>9709</v>
      </c>
      <c r="G3428" t="s">
        <v>151</v>
      </c>
      <c r="H3428" s="1">
        <v>25601</v>
      </c>
      <c r="I3428">
        <v>51</v>
      </c>
      <c r="J3428">
        <v>8098657576</v>
      </c>
      <c r="K3428" t="s">
        <v>117</v>
      </c>
      <c r="L3428" t="s">
        <v>9710</v>
      </c>
      <c r="M3428" t="s">
        <v>7808</v>
      </c>
      <c r="N3428" t="s">
        <v>52</v>
      </c>
      <c r="O3428" t="s">
        <v>311</v>
      </c>
      <c r="P3428">
        <v>46494305</v>
      </c>
      <c r="Q3428" t="s">
        <v>3013</v>
      </c>
      <c r="R3428" t="s">
        <v>9711</v>
      </c>
      <c r="T3428" t="s">
        <v>7780</v>
      </c>
      <c r="U3428" t="s">
        <v>56</v>
      </c>
      <c r="V3428">
        <v>18.910619799999999</v>
      </c>
      <c r="W3428">
        <v>-70.747883700000003</v>
      </c>
      <c r="X3428" t="s">
        <v>82</v>
      </c>
      <c r="Y3428" t="s">
        <v>82</v>
      </c>
      <c r="Z3428" t="s">
        <v>110</v>
      </c>
      <c r="AA3428" t="s">
        <v>155</v>
      </c>
      <c r="AC3428" t="s">
        <v>60</v>
      </c>
      <c r="AD3428" t="s">
        <v>156</v>
      </c>
      <c r="AE3428" t="s">
        <v>176</v>
      </c>
      <c r="AF3428" t="s">
        <v>63</v>
      </c>
      <c r="AG3428" t="s">
        <v>7816</v>
      </c>
      <c r="AI3428" t="s">
        <v>9712</v>
      </c>
      <c r="AJ3428">
        <v>2</v>
      </c>
      <c r="AK3428" t="s">
        <v>9713</v>
      </c>
      <c r="AT3428" s="1">
        <v>43326</v>
      </c>
      <c r="AU3428" t="s">
        <v>14033</v>
      </c>
      <c r="AW3428" t="s">
        <v>71</v>
      </c>
      <c r="AX3428" t="s">
        <v>72</v>
      </c>
    </row>
    <row r="3429" spans="1:50" hidden="1" x14ac:dyDescent="0.25">
      <c r="A3429" t="str">
        <f>INDEX('Community ID'!B:B,MATCH(M3429,'Community ID'!A:A,0))</f>
        <v>El Chorro</v>
      </c>
      <c r="B3429" t="str">
        <f>INDEX('Community ID'!$K:$K,MATCH('Environmental Data'!$N3429,'Community ID'!J:J,0))</f>
        <v>Constanza</v>
      </c>
      <c r="D3429" t="s">
        <v>9714</v>
      </c>
      <c r="G3429" t="s">
        <v>173</v>
      </c>
      <c r="H3429" s="1">
        <v>33821</v>
      </c>
      <c r="I3429">
        <v>29</v>
      </c>
      <c r="J3429">
        <v>8095045133</v>
      </c>
      <c r="K3429" t="s">
        <v>132</v>
      </c>
      <c r="L3429" t="s">
        <v>7769</v>
      </c>
      <c r="M3429" t="s">
        <v>5510</v>
      </c>
      <c r="N3429" t="s">
        <v>97</v>
      </c>
      <c r="O3429" t="s">
        <v>147</v>
      </c>
      <c r="Q3429" t="s">
        <v>394</v>
      </c>
      <c r="R3429" t="s">
        <v>394</v>
      </c>
      <c r="T3429" t="s">
        <v>6978</v>
      </c>
      <c r="U3429" t="s">
        <v>56</v>
      </c>
      <c r="V3429">
        <v>18.902024393918801</v>
      </c>
      <c r="W3429">
        <v>-70.759342275625798</v>
      </c>
      <c r="X3429" t="s">
        <v>82</v>
      </c>
      <c r="Y3429" t="s">
        <v>275</v>
      </c>
      <c r="Z3429" t="s">
        <v>345</v>
      </c>
      <c r="AA3429" t="s">
        <v>155</v>
      </c>
      <c r="AC3429" t="s">
        <v>60</v>
      </c>
      <c r="AD3429" t="s">
        <v>156</v>
      </c>
      <c r="AE3429" t="s">
        <v>176</v>
      </c>
      <c r="AF3429" t="s">
        <v>395</v>
      </c>
      <c r="AG3429" t="s">
        <v>9715</v>
      </c>
      <c r="AH3429" t="s">
        <v>9715</v>
      </c>
      <c r="AI3429" t="s">
        <v>6939</v>
      </c>
      <c r="AK3429" t="s">
        <v>575</v>
      </c>
      <c r="AT3429" s="1">
        <v>43326</v>
      </c>
      <c r="AU3429" t="s">
        <v>14034</v>
      </c>
      <c r="AW3429" t="s">
        <v>71</v>
      </c>
      <c r="AX3429" t="s">
        <v>72</v>
      </c>
    </row>
    <row r="3430" spans="1:50" hidden="1" x14ac:dyDescent="0.25">
      <c r="A3430" t="str">
        <f>INDEX('Community ID'!B:B,MATCH(M3430,'Community ID'!A:A,0))</f>
        <v>El Chorro</v>
      </c>
      <c r="B3430" t="str">
        <f>INDEX('Community ID'!$K:$K,MATCH('Environmental Data'!$N3430,'Community ID'!J:J,0))</f>
        <v>Constanza</v>
      </c>
      <c r="D3430" t="s">
        <v>7774</v>
      </c>
      <c r="F3430" t="s">
        <v>189</v>
      </c>
      <c r="G3430" t="s">
        <v>173</v>
      </c>
      <c r="H3430" s="1">
        <v>43101</v>
      </c>
      <c r="I3430">
        <v>3</v>
      </c>
      <c r="K3430" t="s">
        <v>117</v>
      </c>
      <c r="L3430" t="s">
        <v>7775</v>
      </c>
      <c r="M3430" t="s">
        <v>5510</v>
      </c>
      <c r="N3430" t="s">
        <v>97</v>
      </c>
      <c r="O3430" t="s">
        <v>147</v>
      </c>
      <c r="Q3430" t="s">
        <v>394</v>
      </c>
      <c r="R3430" t="s">
        <v>394</v>
      </c>
      <c r="T3430" t="s">
        <v>7771</v>
      </c>
      <c r="U3430" t="s">
        <v>56</v>
      </c>
      <c r="V3430">
        <v>18.9016138063919</v>
      </c>
      <c r="W3430">
        <v>-70.758956959537002</v>
      </c>
      <c r="X3430" t="s">
        <v>82</v>
      </c>
      <c r="Y3430" s="3">
        <v>44198</v>
      </c>
      <c r="Z3430" t="s">
        <v>58</v>
      </c>
      <c r="AA3430" t="s">
        <v>155</v>
      </c>
      <c r="AC3430" t="s">
        <v>60</v>
      </c>
      <c r="AD3430" t="s">
        <v>156</v>
      </c>
      <c r="AG3430" t="s">
        <v>7776</v>
      </c>
      <c r="AH3430" t="s">
        <v>621</v>
      </c>
      <c r="AI3430" t="s">
        <v>6939</v>
      </c>
      <c r="AK3430" t="s">
        <v>1556</v>
      </c>
      <c r="AT3430" s="1">
        <v>43326</v>
      </c>
      <c r="AU3430" t="s">
        <v>14035</v>
      </c>
      <c r="AW3430" t="s">
        <v>71</v>
      </c>
      <c r="AX3430" t="s">
        <v>72</v>
      </c>
    </row>
    <row r="3431" spans="1:50" hidden="1" x14ac:dyDescent="0.25">
      <c r="A3431" t="str">
        <f>INDEX('Community ID'!B:B,MATCH(M3431,'Community ID'!A:A,0))</f>
        <v>El Chorro</v>
      </c>
      <c r="B3431" t="str">
        <f>INDEX('Community ID'!$K:$K,MATCH('Environmental Data'!$N3431,'Community ID'!J:J,0))</f>
        <v>Constanza</v>
      </c>
      <c r="D3431" t="s">
        <v>9716</v>
      </c>
      <c r="G3431" t="s">
        <v>173</v>
      </c>
      <c r="H3431" s="1">
        <v>34414</v>
      </c>
      <c r="I3431">
        <v>27</v>
      </c>
      <c r="J3431">
        <v>8094910986</v>
      </c>
      <c r="K3431" t="s">
        <v>117</v>
      </c>
      <c r="L3431" t="s">
        <v>127</v>
      </c>
      <c r="M3431" t="s">
        <v>5326</v>
      </c>
      <c r="N3431" t="s">
        <v>97</v>
      </c>
      <c r="O3431" t="s">
        <v>53</v>
      </c>
      <c r="T3431" t="s">
        <v>7771</v>
      </c>
      <c r="U3431" t="s">
        <v>56</v>
      </c>
      <c r="V3431">
        <v>18.901581703702799</v>
      </c>
      <c r="W3431">
        <v>-70.758607937088897</v>
      </c>
      <c r="X3431" t="s">
        <v>82</v>
      </c>
      <c r="Y3431" s="3">
        <v>44259</v>
      </c>
      <c r="Z3431" t="s">
        <v>166</v>
      </c>
      <c r="AA3431" t="s">
        <v>155</v>
      </c>
      <c r="AC3431" t="s">
        <v>60</v>
      </c>
      <c r="AD3431" t="s">
        <v>156</v>
      </c>
      <c r="AE3431" t="s">
        <v>176</v>
      </c>
      <c r="AF3431" t="s">
        <v>395</v>
      </c>
      <c r="AG3431" t="s">
        <v>135</v>
      </c>
      <c r="AH3431" t="s">
        <v>135</v>
      </c>
      <c r="AI3431" t="s">
        <v>9717</v>
      </c>
      <c r="AJ3431">
        <v>1</v>
      </c>
      <c r="AK3431" t="s">
        <v>326</v>
      </c>
      <c r="AT3431" s="1">
        <v>43326</v>
      </c>
      <c r="AU3431" t="s">
        <v>14036</v>
      </c>
      <c r="AW3431" t="s">
        <v>71</v>
      </c>
      <c r="AX3431" t="s">
        <v>72</v>
      </c>
    </row>
    <row r="3432" spans="1:50" hidden="1" x14ac:dyDescent="0.25">
      <c r="A3432" t="str">
        <f>INDEX('Community ID'!B:B,MATCH(M3432,'Community ID'!A:A,0))</f>
        <v>El Chorro</v>
      </c>
      <c r="B3432" t="str">
        <f>INDEX('Community ID'!$K:$K,MATCH('Environmental Data'!$N3432,'Community ID'!J:J,0))</f>
        <v>Constanza</v>
      </c>
      <c r="D3432" t="s">
        <v>7773</v>
      </c>
      <c r="F3432" t="s">
        <v>687</v>
      </c>
      <c r="G3432" t="s">
        <v>173</v>
      </c>
      <c r="H3432" s="1">
        <v>19849</v>
      </c>
      <c r="I3432">
        <v>67</v>
      </c>
      <c r="K3432" t="s">
        <v>76</v>
      </c>
      <c r="L3432" t="s">
        <v>108</v>
      </c>
      <c r="M3432" t="s">
        <v>5510</v>
      </c>
      <c r="N3432" t="s">
        <v>97</v>
      </c>
      <c r="O3432" t="s">
        <v>147</v>
      </c>
      <c r="Q3432" t="s">
        <v>438</v>
      </c>
      <c r="R3432" t="s">
        <v>394</v>
      </c>
      <c r="T3432" t="s">
        <v>7771</v>
      </c>
      <c r="U3432" t="s">
        <v>56</v>
      </c>
      <c r="V3432">
        <v>18.9015486790043</v>
      </c>
      <c r="W3432">
        <v>-70.758137712321002</v>
      </c>
      <c r="X3432" t="s">
        <v>82</v>
      </c>
      <c r="Y3432" s="3">
        <v>44326</v>
      </c>
      <c r="Z3432" t="s">
        <v>58</v>
      </c>
      <c r="AA3432" t="s">
        <v>155</v>
      </c>
      <c r="AC3432" t="s">
        <v>60</v>
      </c>
      <c r="AD3432" t="s">
        <v>156</v>
      </c>
      <c r="AE3432" t="s">
        <v>176</v>
      </c>
      <c r="AF3432" t="s">
        <v>395</v>
      </c>
      <c r="AG3432" t="s">
        <v>87</v>
      </c>
      <c r="AH3432" t="s">
        <v>3767</v>
      </c>
      <c r="AI3432" t="s">
        <v>6939</v>
      </c>
      <c r="AK3432" t="s">
        <v>1253</v>
      </c>
      <c r="AT3432" s="1">
        <v>43326</v>
      </c>
      <c r="AU3432" t="s">
        <v>14037</v>
      </c>
      <c r="AW3432" t="s">
        <v>71</v>
      </c>
      <c r="AX3432" t="s">
        <v>72</v>
      </c>
    </row>
    <row r="3433" spans="1:50" hidden="1" x14ac:dyDescent="0.25">
      <c r="A3433" t="str">
        <f>INDEX('Community ID'!B:B,MATCH(M3433,'Community ID'!A:A,0))</f>
        <v>El Chorro</v>
      </c>
      <c r="B3433" t="str">
        <f>INDEX('Community ID'!$K:$K,MATCH('Environmental Data'!$N3433,'Community ID'!J:J,0))</f>
        <v>Constanza</v>
      </c>
      <c r="D3433" t="s">
        <v>9728</v>
      </c>
      <c r="F3433" t="s">
        <v>1335</v>
      </c>
      <c r="H3433" s="1">
        <v>34310</v>
      </c>
      <c r="I3433">
        <v>28</v>
      </c>
      <c r="J3433">
        <v>8099751496</v>
      </c>
      <c r="K3433" t="s">
        <v>132</v>
      </c>
      <c r="L3433" t="s">
        <v>127</v>
      </c>
      <c r="M3433" t="s">
        <v>5326</v>
      </c>
      <c r="N3433" t="s">
        <v>97</v>
      </c>
      <c r="O3433" t="s">
        <v>98</v>
      </c>
      <c r="Q3433" t="s">
        <v>438</v>
      </c>
      <c r="R3433" t="s">
        <v>438</v>
      </c>
      <c r="T3433" t="s">
        <v>8404</v>
      </c>
      <c r="U3433" t="s">
        <v>56</v>
      </c>
      <c r="V3433">
        <v>18.901692219096098</v>
      </c>
      <c r="W3433">
        <v>-70.758263189411494</v>
      </c>
      <c r="X3433" t="s">
        <v>82</v>
      </c>
      <c r="Y3433" t="s">
        <v>82</v>
      </c>
      <c r="Z3433" t="s">
        <v>58</v>
      </c>
      <c r="AA3433" t="s">
        <v>155</v>
      </c>
      <c r="AC3433" t="s">
        <v>60</v>
      </c>
      <c r="AD3433" t="s">
        <v>156</v>
      </c>
      <c r="AE3433" t="s">
        <v>176</v>
      </c>
      <c r="AF3433" t="s">
        <v>111</v>
      </c>
      <c r="AG3433" t="s">
        <v>135</v>
      </c>
      <c r="AH3433" t="s">
        <v>101</v>
      </c>
      <c r="AI3433" t="s">
        <v>9079</v>
      </c>
      <c r="AJ3433">
        <v>1</v>
      </c>
      <c r="AK3433" t="s">
        <v>326</v>
      </c>
      <c r="AT3433" s="1">
        <v>43326</v>
      </c>
      <c r="AU3433" t="s">
        <v>14038</v>
      </c>
      <c r="AW3433" t="s">
        <v>71</v>
      </c>
      <c r="AX3433" t="s">
        <v>72</v>
      </c>
    </row>
    <row r="3434" spans="1:50" hidden="1" x14ac:dyDescent="0.25">
      <c r="A3434" t="str">
        <f>INDEX('Community ID'!B:B,MATCH(M3434,'Community ID'!A:A,0))</f>
        <v>La Jolla</v>
      </c>
      <c r="B3434" t="str">
        <f>INDEX('Community ID'!$K:$K,MATCH('Environmental Data'!$N3434,'Community ID'!J:J,0))</f>
        <v>Constanza</v>
      </c>
      <c r="D3434" t="s">
        <v>9729</v>
      </c>
      <c r="F3434" t="s">
        <v>870</v>
      </c>
      <c r="G3434" t="s">
        <v>173</v>
      </c>
      <c r="H3434" s="1">
        <v>33704</v>
      </c>
      <c r="I3434">
        <v>29</v>
      </c>
      <c r="J3434">
        <v>8099060751</v>
      </c>
      <c r="K3434" t="s">
        <v>49</v>
      </c>
      <c r="L3434" t="s">
        <v>127</v>
      </c>
      <c r="M3434" t="s">
        <v>9460</v>
      </c>
      <c r="N3434" t="s">
        <v>97</v>
      </c>
      <c r="O3434" t="s">
        <v>98</v>
      </c>
      <c r="S3434">
        <v>53402284553961</v>
      </c>
      <c r="T3434" t="s">
        <v>9461</v>
      </c>
      <c r="U3434" t="s">
        <v>56</v>
      </c>
      <c r="V3434">
        <v>18.905282799999998</v>
      </c>
      <c r="W3434">
        <v>-70.750225</v>
      </c>
      <c r="X3434" s="3">
        <v>44198</v>
      </c>
      <c r="Y3434" t="s">
        <v>275</v>
      </c>
      <c r="Z3434" t="s">
        <v>58</v>
      </c>
      <c r="AA3434" t="s">
        <v>155</v>
      </c>
      <c r="AC3434" t="s">
        <v>60</v>
      </c>
      <c r="AD3434" t="s">
        <v>156</v>
      </c>
      <c r="AE3434" t="s">
        <v>157</v>
      </c>
      <c r="AF3434" t="s">
        <v>63</v>
      </c>
      <c r="AG3434" t="s">
        <v>9652</v>
      </c>
      <c r="AH3434" t="s">
        <v>135</v>
      </c>
      <c r="AI3434" t="s">
        <v>9730</v>
      </c>
      <c r="AJ3434">
        <v>1</v>
      </c>
      <c r="AK3434" t="s">
        <v>9505</v>
      </c>
      <c r="AT3434" s="1">
        <v>43326</v>
      </c>
      <c r="AU3434" t="s">
        <v>14039</v>
      </c>
      <c r="AW3434" t="s">
        <v>71</v>
      </c>
      <c r="AX3434" t="s">
        <v>72</v>
      </c>
    </row>
    <row r="3435" spans="1:50" hidden="1" x14ac:dyDescent="0.25">
      <c r="A3435" t="str">
        <f>INDEX('Community ID'!B:B,MATCH(M3435,'Community ID'!A:A,0))</f>
        <v>El Chorro</v>
      </c>
      <c r="B3435" t="str">
        <f>INDEX('Community ID'!$K:$K,MATCH('Environmental Data'!$N3435,'Community ID'!J:J,0))</f>
        <v>Constanza</v>
      </c>
      <c r="D3435" t="s">
        <v>7767</v>
      </c>
      <c r="F3435" t="s">
        <v>7768</v>
      </c>
      <c r="G3435" t="s">
        <v>173</v>
      </c>
      <c r="H3435" s="1">
        <v>33522</v>
      </c>
      <c r="I3435">
        <v>30</v>
      </c>
      <c r="J3435">
        <v>8298536455</v>
      </c>
      <c r="K3435" t="s">
        <v>132</v>
      </c>
      <c r="L3435" t="s">
        <v>7769</v>
      </c>
      <c r="M3435" t="s">
        <v>5326</v>
      </c>
      <c r="N3435" t="s">
        <v>97</v>
      </c>
      <c r="O3435" t="s">
        <v>147</v>
      </c>
      <c r="Q3435" t="s">
        <v>7770</v>
      </c>
      <c r="R3435" t="s">
        <v>7770</v>
      </c>
      <c r="S3435">
        <v>480010395</v>
      </c>
      <c r="T3435" t="s">
        <v>7771</v>
      </c>
      <c r="U3435" t="s">
        <v>56</v>
      </c>
      <c r="V3435">
        <v>18.901163656282101</v>
      </c>
      <c r="W3435">
        <v>-70.757721718466598</v>
      </c>
      <c r="X3435" t="s">
        <v>82</v>
      </c>
      <c r="Y3435" s="3">
        <v>44326</v>
      </c>
      <c r="Z3435" t="s">
        <v>904</v>
      </c>
      <c r="AA3435" t="s">
        <v>155</v>
      </c>
      <c r="AC3435" t="s">
        <v>60</v>
      </c>
      <c r="AD3435" t="s">
        <v>156</v>
      </c>
      <c r="AE3435" t="s">
        <v>176</v>
      </c>
      <c r="AF3435" t="s">
        <v>395</v>
      </c>
      <c r="AG3435" t="s">
        <v>87</v>
      </c>
      <c r="AH3435" t="s">
        <v>87</v>
      </c>
      <c r="AI3435" t="s">
        <v>6939</v>
      </c>
      <c r="AK3435" t="s">
        <v>7772</v>
      </c>
      <c r="AT3435" s="1">
        <v>43326</v>
      </c>
      <c r="AU3435" t="s">
        <v>14040</v>
      </c>
      <c r="AW3435" t="s">
        <v>71</v>
      </c>
      <c r="AX3435" t="s">
        <v>72</v>
      </c>
    </row>
    <row r="3436" spans="1:50" hidden="1" x14ac:dyDescent="0.25">
      <c r="A3436" t="str">
        <f>INDEX('Community ID'!B:B,MATCH(M3436,'Community ID'!A:A,0))</f>
        <v>El Chorro</v>
      </c>
      <c r="B3436" t="str">
        <f>INDEX('Community ID'!$K:$K,MATCH('Environmental Data'!$N3436,'Community ID'!J:J,0))</f>
        <v>Constanza</v>
      </c>
      <c r="D3436" t="s">
        <v>9731</v>
      </c>
      <c r="F3436" t="s">
        <v>9732</v>
      </c>
      <c r="G3436" t="s">
        <v>173</v>
      </c>
      <c r="H3436" s="1">
        <v>21612</v>
      </c>
      <c r="I3436">
        <v>62</v>
      </c>
      <c r="J3436">
        <v>8099534006</v>
      </c>
      <c r="K3436" t="s">
        <v>49</v>
      </c>
      <c r="L3436" t="s">
        <v>127</v>
      </c>
      <c r="M3436" t="s">
        <v>5326</v>
      </c>
      <c r="N3436" t="s">
        <v>97</v>
      </c>
      <c r="O3436" t="s">
        <v>98</v>
      </c>
      <c r="Q3436" t="s">
        <v>438</v>
      </c>
      <c r="R3436" t="s">
        <v>438</v>
      </c>
      <c r="T3436" t="s">
        <v>8404</v>
      </c>
      <c r="U3436" t="s">
        <v>56</v>
      </c>
      <c r="V3436">
        <v>18.901360411377201</v>
      </c>
      <c r="W3436">
        <v>-70.757428814206705</v>
      </c>
      <c r="X3436" t="s">
        <v>82</v>
      </c>
      <c r="Y3436" t="s">
        <v>82</v>
      </c>
      <c r="Z3436" t="s">
        <v>110</v>
      </c>
      <c r="AA3436" t="s">
        <v>84</v>
      </c>
      <c r="AC3436" t="s">
        <v>60</v>
      </c>
      <c r="AD3436" t="s">
        <v>156</v>
      </c>
      <c r="AE3436" t="s">
        <v>157</v>
      </c>
      <c r="AF3436" t="s">
        <v>111</v>
      </c>
      <c r="AG3436" t="s">
        <v>135</v>
      </c>
      <c r="AH3436" t="s">
        <v>135</v>
      </c>
      <c r="AI3436" t="s">
        <v>307</v>
      </c>
      <c r="AJ3436">
        <v>1</v>
      </c>
      <c r="AK3436" t="s">
        <v>326</v>
      </c>
      <c r="AT3436" s="1">
        <v>43326</v>
      </c>
      <c r="AU3436" t="s">
        <v>14041</v>
      </c>
      <c r="AW3436" t="s">
        <v>71</v>
      </c>
      <c r="AX3436" t="s">
        <v>72</v>
      </c>
    </row>
    <row r="3437" spans="1:50" hidden="1" x14ac:dyDescent="0.25">
      <c r="A3437" t="str">
        <f>INDEX('Community ID'!B:B,MATCH(M3437,'Community ID'!A:A,0))</f>
        <v>El Puente</v>
      </c>
      <c r="B3437" t="str">
        <f>INDEX('Community ID'!$K:$K,MATCH('Environmental Data'!$N3437,'Community ID'!J:J,0))</f>
        <v>Tireo</v>
      </c>
      <c r="D3437" t="s">
        <v>9733</v>
      </c>
      <c r="F3437" t="s">
        <v>1187</v>
      </c>
      <c r="G3437" t="s">
        <v>173</v>
      </c>
      <c r="H3437" s="1">
        <v>17766</v>
      </c>
      <c r="I3437">
        <v>73</v>
      </c>
      <c r="K3437" t="s">
        <v>49</v>
      </c>
      <c r="L3437" t="s">
        <v>127</v>
      </c>
      <c r="M3437" t="s">
        <v>9734</v>
      </c>
      <c r="N3437" t="s">
        <v>2383</v>
      </c>
      <c r="O3437" t="s">
        <v>98</v>
      </c>
      <c r="Q3437" t="s">
        <v>134</v>
      </c>
      <c r="R3437" t="s">
        <v>134</v>
      </c>
      <c r="S3437">
        <v>5300083507</v>
      </c>
      <c r="T3437" t="s">
        <v>8356</v>
      </c>
      <c r="U3437" t="s">
        <v>56</v>
      </c>
      <c r="V3437">
        <v>18.905186400000002</v>
      </c>
      <c r="W3437">
        <v>-70.750579200000004</v>
      </c>
      <c r="X3437" t="s">
        <v>82</v>
      </c>
      <c r="Y3437" t="s">
        <v>82</v>
      </c>
      <c r="Z3437" t="s">
        <v>58</v>
      </c>
      <c r="AA3437" t="s">
        <v>155</v>
      </c>
      <c r="AC3437" t="s">
        <v>60</v>
      </c>
      <c r="AD3437" t="s">
        <v>181</v>
      </c>
      <c r="AE3437" t="s">
        <v>157</v>
      </c>
      <c r="AF3437" t="s">
        <v>111</v>
      </c>
      <c r="AG3437" t="s">
        <v>64</v>
      </c>
      <c r="AH3437" t="s">
        <v>120</v>
      </c>
      <c r="AI3437" t="s">
        <v>9735</v>
      </c>
      <c r="AJ3437">
        <v>2</v>
      </c>
      <c r="AK3437" t="s">
        <v>9736</v>
      </c>
      <c r="AT3437" s="1">
        <v>43326</v>
      </c>
      <c r="AU3437" t="s">
        <v>14042</v>
      </c>
      <c r="AW3437" t="s">
        <v>71</v>
      </c>
      <c r="AX3437" t="s">
        <v>72</v>
      </c>
    </row>
    <row r="3438" spans="1:50" hidden="1" x14ac:dyDescent="0.25">
      <c r="A3438" t="str">
        <f>INDEX('Community ID'!B:B,MATCH(M3438,'Community ID'!A:A,0))</f>
        <v>La Jolla</v>
      </c>
      <c r="B3438" t="str">
        <f>INDEX('Community ID'!$K:$K,MATCH('Environmental Data'!$N3438,'Community ID'!J:J,0))</f>
        <v>Constanza</v>
      </c>
      <c r="D3438" t="s">
        <v>9737</v>
      </c>
      <c r="G3438" t="s">
        <v>151</v>
      </c>
      <c r="H3438" s="1">
        <v>26705</v>
      </c>
      <c r="I3438">
        <v>48</v>
      </c>
      <c r="J3438">
        <v>8093105320</v>
      </c>
      <c r="K3438" t="s">
        <v>76</v>
      </c>
      <c r="L3438" t="s">
        <v>9738</v>
      </c>
      <c r="M3438" t="s">
        <v>9460</v>
      </c>
      <c r="N3438" t="s">
        <v>97</v>
      </c>
      <c r="O3438" t="s">
        <v>98</v>
      </c>
      <c r="S3438">
        <v>5310010018</v>
      </c>
      <c r="T3438" t="s">
        <v>9461</v>
      </c>
      <c r="U3438" t="s">
        <v>56</v>
      </c>
      <c r="V3438">
        <v>18.9053839</v>
      </c>
      <c r="W3438">
        <v>-70.750333900000001</v>
      </c>
      <c r="X3438" s="3">
        <v>44259</v>
      </c>
      <c r="Y3438" s="3">
        <v>44259</v>
      </c>
      <c r="Z3438" t="s">
        <v>58</v>
      </c>
      <c r="AA3438" t="s">
        <v>155</v>
      </c>
      <c r="AC3438" t="s">
        <v>60</v>
      </c>
      <c r="AD3438" t="s">
        <v>156</v>
      </c>
      <c r="AE3438" t="s">
        <v>176</v>
      </c>
      <c r="AF3438" t="s">
        <v>63</v>
      </c>
      <c r="AG3438" t="s">
        <v>9739</v>
      </c>
      <c r="AH3438" t="s">
        <v>135</v>
      </c>
      <c r="AI3438" t="s">
        <v>9740</v>
      </c>
      <c r="AJ3438">
        <v>1</v>
      </c>
      <c r="AK3438" t="s">
        <v>9505</v>
      </c>
      <c r="AT3438" s="1">
        <v>43326</v>
      </c>
      <c r="AU3438" t="s">
        <v>14043</v>
      </c>
      <c r="AW3438" t="s">
        <v>71</v>
      </c>
      <c r="AX3438" t="s">
        <v>72</v>
      </c>
    </row>
    <row r="3439" spans="1:50" hidden="1" x14ac:dyDescent="0.25">
      <c r="A3439" t="str">
        <f>INDEX('Community ID'!B:B,MATCH(M3439,'Community ID'!A:A,0))</f>
        <v>El Chorro</v>
      </c>
      <c r="B3439" t="str">
        <f>INDEX('Community ID'!$K:$K,MATCH('Environmental Data'!$N3439,'Community ID'!J:J,0))</f>
        <v>Constanza</v>
      </c>
      <c r="D3439" t="s">
        <v>9741</v>
      </c>
      <c r="F3439" t="s">
        <v>9281</v>
      </c>
      <c r="G3439" t="s">
        <v>173</v>
      </c>
      <c r="H3439" s="1">
        <v>33157</v>
      </c>
      <c r="I3439">
        <v>31</v>
      </c>
      <c r="J3439">
        <v>8498167803</v>
      </c>
      <c r="K3439" t="s">
        <v>117</v>
      </c>
      <c r="L3439" t="s">
        <v>7769</v>
      </c>
      <c r="M3439" t="s">
        <v>5326</v>
      </c>
      <c r="N3439" t="s">
        <v>79</v>
      </c>
      <c r="O3439" t="s">
        <v>147</v>
      </c>
      <c r="Q3439" t="s">
        <v>9742</v>
      </c>
      <c r="R3439" t="s">
        <v>9742</v>
      </c>
      <c r="T3439" t="s">
        <v>7771</v>
      </c>
      <c r="U3439" t="s">
        <v>56</v>
      </c>
      <c r="V3439">
        <v>18.901333976554501</v>
      </c>
      <c r="W3439">
        <v>-70.757763292706301</v>
      </c>
      <c r="X3439" t="s">
        <v>82</v>
      </c>
      <c r="Y3439" s="3">
        <v>44259</v>
      </c>
      <c r="Z3439" t="s">
        <v>345</v>
      </c>
      <c r="AA3439" t="s">
        <v>155</v>
      </c>
      <c r="AC3439" t="s">
        <v>60</v>
      </c>
      <c r="AD3439" t="s">
        <v>156</v>
      </c>
      <c r="AE3439" t="s">
        <v>176</v>
      </c>
      <c r="AF3439" t="s">
        <v>395</v>
      </c>
      <c r="AG3439" t="s">
        <v>7769</v>
      </c>
      <c r="AH3439" t="s">
        <v>7769</v>
      </c>
      <c r="AI3439" t="s">
        <v>3322</v>
      </c>
      <c r="AK3439" t="s">
        <v>9743</v>
      </c>
      <c r="AT3439" s="1">
        <v>43326</v>
      </c>
      <c r="AU3439" t="s">
        <v>14044</v>
      </c>
      <c r="AW3439" t="s">
        <v>71</v>
      </c>
      <c r="AX3439" t="s">
        <v>72</v>
      </c>
    </row>
    <row r="3440" spans="1:50" hidden="1" x14ac:dyDescent="0.25">
      <c r="A3440" t="str">
        <f>INDEX('Community ID'!B:B,MATCH(M3440,'Community ID'!A:A,0))</f>
        <v>La Jolla</v>
      </c>
      <c r="B3440" t="str">
        <f>INDEX('Community ID'!$K:$K,MATCH('Environmental Data'!$N3440,'Community ID'!J:J,0))</f>
        <v>Constanza</v>
      </c>
      <c r="D3440" t="s">
        <v>9744</v>
      </c>
      <c r="F3440" t="s">
        <v>942</v>
      </c>
      <c r="G3440" t="s">
        <v>173</v>
      </c>
      <c r="H3440" s="1">
        <v>27937</v>
      </c>
      <c r="I3440">
        <v>45</v>
      </c>
      <c r="J3440">
        <v>8293570694</v>
      </c>
      <c r="K3440" t="s">
        <v>76</v>
      </c>
      <c r="L3440" t="s">
        <v>1179</v>
      </c>
      <c r="M3440" t="s">
        <v>9460</v>
      </c>
      <c r="N3440" t="s">
        <v>97</v>
      </c>
      <c r="O3440" t="s">
        <v>98</v>
      </c>
      <c r="P3440">
        <v>22897721</v>
      </c>
      <c r="Q3440" t="s">
        <v>134</v>
      </c>
      <c r="R3440" t="s">
        <v>134</v>
      </c>
      <c r="S3440">
        <v>1700150210</v>
      </c>
      <c r="T3440" t="s">
        <v>8356</v>
      </c>
      <c r="U3440" t="s">
        <v>56</v>
      </c>
      <c r="V3440">
        <v>18.9065896</v>
      </c>
      <c r="W3440">
        <v>-70.751170200000004</v>
      </c>
      <c r="X3440" t="s">
        <v>82</v>
      </c>
      <c r="Y3440" t="s">
        <v>82</v>
      </c>
      <c r="Z3440" t="s">
        <v>166</v>
      </c>
      <c r="AA3440" t="s">
        <v>84</v>
      </c>
      <c r="AC3440" t="s">
        <v>60</v>
      </c>
      <c r="AD3440" t="s">
        <v>156</v>
      </c>
      <c r="AE3440" t="s">
        <v>176</v>
      </c>
      <c r="AF3440" t="s">
        <v>111</v>
      </c>
      <c r="AG3440" t="s">
        <v>64</v>
      </c>
      <c r="AH3440" t="s">
        <v>120</v>
      </c>
      <c r="AI3440" t="s">
        <v>9745</v>
      </c>
      <c r="AJ3440">
        <v>1</v>
      </c>
      <c r="AK3440" t="s">
        <v>9746</v>
      </c>
      <c r="AT3440" s="1">
        <v>43326</v>
      </c>
      <c r="AU3440" t="s">
        <v>14045</v>
      </c>
      <c r="AW3440" t="s">
        <v>71</v>
      </c>
      <c r="AX3440" t="s">
        <v>72</v>
      </c>
    </row>
    <row r="3441" spans="1:50" hidden="1" x14ac:dyDescent="0.25">
      <c r="A3441" t="str">
        <f>INDEX('Community ID'!B:B,MATCH(M3441,'Community ID'!A:A,0))</f>
        <v>La Jolla</v>
      </c>
      <c r="B3441" t="str">
        <f>INDEX('Community ID'!$K:$K,MATCH('Environmental Data'!$N3441,'Community ID'!J:J,0))</f>
        <v>Constanza</v>
      </c>
      <c r="D3441" t="s">
        <v>9747</v>
      </c>
      <c r="F3441" t="s">
        <v>9748</v>
      </c>
      <c r="G3441" t="s">
        <v>173</v>
      </c>
      <c r="H3441" s="1">
        <v>34020</v>
      </c>
      <c r="I3441">
        <v>28</v>
      </c>
      <c r="J3441">
        <v>8297221789</v>
      </c>
      <c r="K3441" t="s">
        <v>132</v>
      </c>
      <c r="L3441" t="s">
        <v>127</v>
      </c>
      <c r="M3441" t="s">
        <v>9460</v>
      </c>
      <c r="N3441" t="s">
        <v>79</v>
      </c>
      <c r="O3441" t="s">
        <v>98</v>
      </c>
      <c r="T3441" t="s">
        <v>9461</v>
      </c>
      <c r="U3441" t="s">
        <v>56</v>
      </c>
      <c r="V3441">
        <v>18.9063254</v>
      </c>
      <c r="W3441">
        <v>-70.749999900000006</v>
      </c>
      <c r="X3441" s="3">
        <v>44198</v>
      </c>
      <c r="Y3441" s="3">
        <v>44198</v>
      </c>
      <c r="Z3441" t="s">
        <v>58</v>
      </c>
      <c r="AA3441" t="s">
        <v>155</v>
      </c>
      <c r="AC3441" t="s">
        <v>60</v>
      </c>
      <c r="AD3441" t="s">
        <v>156</v>
      </c>
      <c r="AE3441" t="s">
        <v>157</v>
      </c>
      <c r="AF3441" t="s">
        <v>63</v>
      </c>
      <c r="AG3441" t="s">
        <v>61</v>
      </c>
      <c r="AH3441" t="s">
        <v>9749</v>
      </c>
      <c r="AI3441" t="s">
        <v>9750</v>
      </c>
      <c r="AJ3441">
        <v>1</v>
      </c>
      <c r="AK3441" t="s">
        <v>5711</v>
      </c>
      <c r="AT3441" s="1">
        <v>43326</v>
      </c>
      <c r="AU3441" t="s">
        <v>14046</v>
      </c>
      <c r="AW3441" t="s">
        <v>71</v>
      </c>
      <c r="AX3441" t="s">
        <v>72</v>
      </c>
    </row>
    <row r="3442" spans="1:50" hidden="1" x14ac:dyDescent="0.25">
      <c r="A3442" t="str">
        <f>INDEX('Community ID'!B:B,MATCH(M3442,'Community ID'!A:A,0))</f>
        <v>La Jolla</v>
      </c>
      <c r="B3442" t="str">
        <f>INDEX('Community ID'!$K:$K,MATCH('Environmental Data'!$N3442,'Community ID'!J:J,0))</f>
        <v>Constanza</v>
      </c>
      <c r="D3442" t="s">
        <v>9751</v>
      </c>
      <c r="F3442" t="s">
        <v>93</v>
      </c>
      <c r="G3442" t="s">
        <v>173</v>
      </c>
      <c r="H3442" s="1">
        <v>29122</v>
      </c>
      <c r="I3442">
        <v>42</v>
      </c>
      <c r="K3442" t="s">
        <v>76</v>
      </c>
      <c r="L3442" t="s">
        <v>8706</v>
      </c>
      <c r="M3442" t="s">
        <v>9460</v>
      </c>
      <c r="N3442" t="s">
        <v>97</v>
      </c>
      <c r="O3442" t="s">
        <v>98</v>
      </c>
      <c r="Q3442" t="s">
        <v>134</v>
      </c>
      <c r="R3442" t="s">
        <v>134</v>
      </c>
      <c r="S3442">
        <v>5300324091</v>
      </c>
      <c r="T3442" t="s">
        <v>8356</v>
      </c>
      <c r="U3442" t="s">
        <v>56</v>
      </c>
      <c r="V3442">
        <v>18.903186900000001</v>
      </c>
      <c r="W3442">
        <v>-70.748255400000005</v>
      </c>
      <c r="X3442" t="s">
        <v>82</v>
      </c>
      <c r="Y3442" t="s">
        <v>82</v>
      </c>
      <c r="Z3442" t="s">
        <v>58</v>
      </c>
      <c r="AA3442" t="s">
        <v>84</v>
      </c>
      <c r="AC3442" t="s">
        <v>60</v>
      </c>
      <c r="AD3442" t="s">
        <v>181</v>
      </c>
      <c r="AE3442" t="s">
        <v>157</v>
      </c>
      <c r="AF3442" t="s">
        <v>86</v>
      </c>
      <c r="AG3442" t="s">
        <v>9317</v>
      </c>
      <c r="AH3442" t="s">
        <v>9752</v>
      </c>
      <c r="AI3442" t="s">
        <v>9753</v>
      </c>
      <c r="AJ3442">
        <v>1</v>
      </c>
      <c r="AK3442" t="s">
        <v>1342</v>
      </c>
      <c r="AT3442" s="1">
        <v>43326</v>
      </c>
      <c r="AU3442" t="s">
        <v>14047</v>
      </c>
      <c r="AW3442" t="s">
        <v>71</v>
      </c>
      <c r="AX3442" t="s">
        <v>72</v>
      </c>
    </row>
    <row r="3443" spans="1:50" hidden="1" x14ac:dyDescent="0.25">
      <c r="A3443" t="str">
        <f>INDEX('Community ID'!B:B,MATCH(M3443,'Community ID'!A:A,0))</f>
        <v>Barrio San Pedro</v>
      </c>
      <c r="B3443" t="str">
        <f>INDEX('Community ID'!$K:$K,MATCH('Environmental Data'!$N3443,'Community ID'!J:J,0))</f>
        <v>Constanza</v>
      </c>
      <c r="D3443" t="s">
        <v>9754</v>
      </c>
      <c r="F3443" t="s">
        <v>3852</v>
      </c>
      <c r="G3443" t="s">
        <v>173</v>
      </c>
      <c r="H3443" s="1">
        <v>35446</v>
      </c>
      <c r="I3443">
        <v>24</v>
      </c>
      <c r="K3443" t="s">
        <v>201</v>
      </c>
      <c r="L3443" t="s">
        <v>108</v>
      </c>
      <c r="M3443" t="s">
        <v>9755</v>
      </c>
      <c r="N3443" t="s">
        <v>79</v>
      </c>
      <c r="O3443" t="s">
        <v>147</v>
      </c>
      <c r="Q3443" t="s">
        <v>9756</v>
      </c>
      <c r="R3443" t="s">
        <v>9757</v>
      </c>
      <c r="T3443" t="s">
        <v>9758</v>
      </c>
      <c r="U3443" t="s">
        <v>56</v>
      </c>
      <c r="V3443">
        <v>18.915332664146</v>
      </c>
      <c r="W3443">
        <v>-70.740579865617406</v>
      </c>
      <c r="X3443" s="3">
        <v>44326</v>
      </c>
      <c r="Y3443" t="s">
        <v>275</v>
      </c>
      <c r="Z3443" t="s">
        <v>58</v>
      </c>
      <c r="AA3443" t="s">
        <v>155</v>
      </c>
      <c r="AC3443" t="s">
        <v>60</v>
      </c>
      <c r="AD3443" t="s">
        <v>156</v>
      </c>
      <c r="AE3443" t="s">
        <v>176</v>
      </c>
      <c r="AF3443" t="s">
        <v>395</v>
      </c>
      <c r="AG3443" t="s">
        <v>621</v>
      </c>
      <c r="AH3443" t="s">
        <v>9759</v>
      </c>
      <c r="AI3443" t="s">
        <v>2629</v>
      </c>
      <c r="AJ3443">
        <v>2</v>
      </c>
      <c r="AK3443" t="s">
        <v>8070</v>
      </c>
      <c r="AT3443" s="1">
        <v>43326</v>
      </c>
      <c r="AU3443" t="s">
        <v>14048</v>
      </c>
      <c r="AW3443" t="s">
        <v>71</v>
      </c>
      <c r="AX3443" t="s">
        <v>72</v>
      </c>
    </row>
    <row r="3444" spans="1:50" hidden="1" x14ac:dyDescent="0.25">
      <c r="A3444" t="str">
        <f>INDEX('Community ID'!B:B,MATCH(M3444,'Community ID'!A:A,0))</f>
        <v>Barrio San Pedro</v>
      </c>
      <c r="B3444" t="str">
        <f>INDEX('Community ID'!$K:$K,MATCH('Environmental Data'!$N3444,'Community ID'!J:J,0))</f>
        <v>Constanza</v>
      </c>
      <c r="D3444" t="s">
        <v>9762</v>
      </c>
      <c r="F3444" t="s">
        <v>3319</v>
      </c>
      <c r="G3444" t="s">
        <v>173</v>
      </c>
      <c r="H3444" s="1">
        <v>31679</v>
      </c>
      <c r="I3444">
        <v>35</v>
      </c>
      <c r="J3444">
        <v>8099064152</v>
      </c>
      <c r="K3444" t="s">
        <v>132</v>
      </c>
      <c r="L3444" t="s">
        <v>127</v>
      </c>
      <c r="M3444" t="s">
        <v>9767</v>
      </c>
      <c r="N3444" t="s">
        <v>97</v>
      </c>
      <c r="O3444" t="s">
        <v>98</v>
      </c>
      <c r="Q3444" t="s">
        <v>438</v>
      </c>
      <c r="R3444" t="s">
        <v>135</v>
      </c>
      <c r="S3444">
        <v>5300213179</v>
      </c>
      <c r="T3444" t="s">
        <v>9461</v>
      </c>
      <c r="U3444" t="s">
        <v>56</v>
      </c>
      <c r="V3444">
        <v>18.906318500000001</v>
      </c>
      <c r="W3444">
        <v>-70.750104500000006</v>
      </c>
      <c r="X3444" s="3">
        <v>44259</v>
      </c>
      <c r="Y3444" s="3">
        <v>44259</v>
      </c>
      <c r="Z3444" t="s">
        <v>83</v>
      </c>
      <c r="AA3444" t="s">
        <v>155</v>
      </c>
      <c r="AC3444" t="s">
        <v>60</v>
      </c>
      <c r="AD3444" t="s">
        <v>156</v>
      </c>
      <c r="AE3444" t="s">
        <v>176</v>
      </c>
      <c r="AF3444" t="s">
        <v>111</v>
      </c>
      <c r="AG3444" t="s">
        <v>9763</v>
      </c>
      <c r="AH3444" t="s">
        <v>9764</v>
      </c>
      <c r="AI3444" t="s">
        <v>9765</v>
      </c>
      <c r="AJ3444">
        <v>1</v>
      </c>
      <c r="AK3444" t="s">
        <v>1412</v>
      </c>
      <c r="AT3444" s="1">
        <v>43326</v>
      </c>
      <c r="AU3444" t="s">
        <v>14049</v>
      </c>
      <c r="AW3444" t="s">
        <v>71</v>
      </c>
      <c r="AX3444" t="s">
        <v>72</v>
      </c>
    </row>
    <row r="3445" spans="1:50" hidden="1" x14ac:dyDescent="0.25">
      <c r="A3445" t="str">
        <f>INDEX('Community ID'!B:B,MATCH(M3445,'Community ID'!A:A,0))</f>
        <v>Barrio San Pedro</v>
      </c>
      <c r="B3445" t="str">
        <f>INDEX('Community ID'!$K:$K,MATCH('Environmental Data'!$N3445,'Community ID'!J:J,0))</f>
        <v>Constanza</v>
      </c>
      <c r="D3445" t="s">
        <v>9766</v>
      </c>
      <c r="G3445" t="s">
        <v>173</v>
      </c>
      <c r="H3445" s="1">
        <v>21433</v>
      </c>
      <c r="I3445">
        <v>63</v>
      </c>
      <c r="J3445">
        <v>8297287430</v>
      </c>
      <c r="K3445" t="s">
        <v>132</v>
      </c>
      <c r="L3445" t="s">
        <v>3570</v>
      </c>
      <c r="M3445" t="s">
        <v>9767</v>
      </c>
      <c r="N3445" t="s">
        <v>79</v>
      </c>
      <c r="O3445" t="s">
        <v>147</v>
      </c>
      <c r="Q3445" t="s">
        <v>9768</v>
      </c>
      <c r="R3445" t="s">
        <v>134</v>
      </c>
      <c r="T3445" t="s">
        <v>9758</v>
      </c>
      <c r="U3445" t="s">
        <v>56</v>
      </c>
      <c r="V3445">
        <v>18.915659442781902</v>
      </c>
      <c r="W3445">
        <v>-70.741312622476798</v>
      </c>
      <c r="X3445" t="s">
        <v>82</v>
      </c>
      <c r="Y3445" t="s">
        <v>82</v>
      </c>
      <c r="Z3445" t="s">
        <v>166</v>
      </c>
      <c r="AA3445" t="s">
        <v>155</v>
      </c>
      <c r="AC3445" t="s">
        <v>60</v>
      </c>
      <c r="AD3445" t="s">
        <v>156</v>
      </c>
      <c r="AE3445" t="s">
        <v>176</v>
      </c>
      <c r="AF3445" t="s">
        <v>395</v>
      </c>
      <c r="AG3445" t="s">
        <v>9769</v>
      </c>
      <c r="AH3445" t="s">
        <v>9770</v>
      </c>
      <c r="AI3445" t="s">
        <v>9771</v>
      </c>
      <c r="AJ3445">
        <v>2</v>
      </c>
      <c r="AK3445" t="s">
        <v>8070</v>
      </c>
      <c r="AT3445" s="1">
        <v>43326</v>
      </c>
      <c r="AU3445" t="s">
        <v>14050</v>
      </c>
      <c r="AW3445" t="s">
        <v>71</v>
      </c>
      <c r="AX3445" t="s">
        <v>72</v>
      </c>
    </row>
    <row r="3446" spans="1:50" hidden="1" x14ac:dyDescent="0.25">
      <c r="A3446" t="str">
        <f>INDEX('Community ID'!B:B,MATCH(M3446,'Community ID'!A:A,0))</f>
        <v>La Jolla</v>
      </c>
      <c r="B3446" t="str">
        <f>INDEX('Community ID'!$K:$K,MATCH('Environmental Data'!$N3446,'Community ID'!J:J,0))</f>
        <v>Constanza</v>
      </c>
      <c r="D3446" t="s">
        <v>9760</v>
      </c>
      <c r="F3446" t="s">
        <v>3478</v>
      </c>
      <c r="G3446" t="s">
        <v>173</v>
      </c>
      <c r="H3446" s="1">
        <v>32447</v>
      </c>
      <c r="I3446">
        <v>33</v>
      </c>
      <c r="J3446">
        <v>8293925176</v>
      </c>
      <c r="K3446" t="s">
        <v>132</v>
      </c>
      <c r="L3446" t="s">
        <v>9761</v>
      </c>
      <c r="M3446" t="s">
        <v>9460</v>
      </c>
      <c r="N3446" t="s">
        <v>97</v>
      </c>
      <c r="O3446" t="s">
        <v>98</v>
      </c>
      <c r="Q3446" t="s">
        <v>8351</v>
      </c>
      <c r="R3446" t="s">
        <v>8351</v>
      </c>
      <c r="S3446">
        <v>5300378224</v>
      </c>
      <c r="T3446" t="s">
        <v>8356</v>
      </c>
      <c r="U3446" t="s">
        <v>56</v>
      </c>
      <c r="V3446">
        <v>18.9052221</v>
      </c>
      <c r="W3446">
        <v>-70.749342400000003</v>
      </c>
      <c r="X3446" t="s">
        <v>82</v>
      </c>
      <c r="Y3446" s="3">
        <v>44326</v>
      </c>
      <c r="Z3446" t="s">
        <v>110</v>
      </c>
      <c r="AA3446" t="s">
        <v>155</v>
      </c>
      <c r="AC3446" t="s">
        <v>60</v>
      </c>
      <c r="AD3446" t="s">
        <v>181</v>
      </c>
      <c r="AE3446" t="s">
        <v>176</v>
      </c>
      <c r="AF3446" t="s">
        <v>111</v>
      </c>
      <c r="AG3446" t="s">
        <v>64</v>
      </c>
      <c r="AH3446" t="s">
        <v>954</v>
      </c>
      <c r="AI3446" t="s">
        <v>6652</v>
      </c>
      <c r="AJ3446">
        <v>1</v>
      </c>
      <c r="AK3446" t="s">
        <v>9646</v>
      </c>
      <c r="AT3446" s="1">
        <v>43326</v>
      </c>
      <c r="AU3446" t="s">
        <v>14051</v>
      </c>
      <c r="AW3446" t="s">
        <v>71</v>
      </c>
      <c r="AX3446" t="s">
        <v>72</v>
      </c>
    </row>
    <row r="3447" spans="1:50" hidden="1" x14ac:dyDescent="0.25">
      <c r="A3447" t="str">
        <f>INDEX('Community ID'!B:B,MATCH(M3447,'Community ID'!A:A,0))</f>
        <v>Barrio San Pedro</v>
      </c>
      <c r="B3447" t="str">
        <f>INDEX('Community ID'!$K:$K,MATCH('Environmental Data'!$N3447,'Community ID'!J:J,0))</f>
        <v>Constanza</v>
      </c>
      <c r="D3447" t="s">
        <v>9772</v>
      </c>
      <c r="F3447" t="s">
        <v>61</v>
      </c>
      <c r="G3447" t="s">
        <v>173</v>
      </c>
      <c r="H3447" s="1">
        <v>24342</v>
      </c>
      <c r="I3447">
        <v>55</v>
      </c>
      <c r="K3447" t="s">
        <v>76</v>
      </c>
      <c r="L3447" t="s">
        <v>127</v>
      </c>
      <c r="M3447" t="s">
        <v>9773</v>
      </c>
      <c r="N3447" t="s">
        <v>79</v>
      </c>
      <c r="O3447" t="s">
        <v>147</v>
      </c>
      <c r="P3447">
        <v>46204830</v>
      </c>
      <c r="Q3447" t="s">
        <v>358</v>
      </c>
      <c r="R3447" t="s">
        <v>358</v>
      </c>
      <c r="S3447">
        <v>5300108296</v>
      </c>
      <c r="T3447" t="s">
        <v>9758</v>
      </c>
      <c r="U3447" t="s">
        <v>56</v>
      </c>
      <c r="V3447">
        <v>18.9155218246466</v>
      </c>
      <c r="W3447">
        <v>-70.741137796587196</v>
      </c>
      <c r="X3447" t="s">
        <v>82</v>
      </c>
      <c r="Y3447" s="3">
        <v>44259</v>
      </c>
      <c r="Z3447" t="s">
        <v>58</v>
      </c>
      <c r="AA3447" t="s">
        <v>155</v>
      </c>
      <c r="AC3447" t="s">
        <v>60</v>
      </c>
      <c r="AD3447" t="s">
        <v>156</v>
      </c>
      <c r="AE3447" t="s">
        <v>176</v>
      </c>
      <c r="AF3447" t="s">
        <v>395</v>
      </c>
      <c r="AG3447" t="s">
        <v>135</v>
      </c>
      <c r="AH3447" t="s">
        <v>621</v>
      </c>
      <c r="AI3447" t="s">
        <v>687</v>
      </c>
      <c r="AJ3447">
        <v>2</v>
      </c>
      <c r="AK3447" t="s">
        <v>8070</v>
      </c>
      <c r="AT3447" s="1">
        <v>43326</v>
      </c>
      <c r="AU3447" t="s">
        <v>14052</v>
      </c>
      <c r="AW3447" t="s">
        <v>71</v>
      </c>
      <c r="AX3447" t="s">
        <v>72</v>
      </c>
    </row>
    <row r="3448" spans="1:50" hidden="1" x14ac:dyDescent="0.25">
      <c r="A3448" t="str">
        <f>INDEX('Community ID'!B:B,MATCH(M3448,'Community ID'!A:A,0))</f>
        <v>Barrio San Pedro</v>
      </c>
      <c r="B3448" t="str">
        <f>INDEX('Community ID'!$K:$K,MATCH('Environmental Data'!$N3448,'Community ID'!J:J,0))</f>
        <v>Constanza</v>
      </c>
      <c r="D3448" t="s">
        <v>9774</v>
      </c>
      <c r="F3448" t="s">
        <v>9775</v>
      </c>
      <c r="G3448" t="s">
        <v>173</v>
      </c>
      <c r="H3448" s="1">
        <v>9498</v>
      </c>
      <c r="I3448">
        <v>95</v>
      </c>
      <c r="J3448">
        <v>8094232580</v>
      </c>
      <c r="K3448" t="s">
        <v>76</v>
      </c>
      <c r="L3448" t="s">
        <v>127</v>
      </c>
      <c r="M3448" t="s">
        <v>9776</v>
      </c>
      <c r="N3448" t="s">
        <v>79</v>
      </c>
      <c r="O3448" t="s">
        <v>147</v>
      </c>
      <c r="P3448">
        <v>43654786</v>
      </c>
      <c r="Q3448" t="s">
        <v>134</v>
      </c>
      <c r="R3448" t="s">
        <v>134</v>
      </c>
      <c r="T3448" t="s">
        <v>9758</v>
      </c>
      <c r="U3448" t="s">
        <v>56</v>
      </c>
      <c r="V3448">
        <v>18.915892252716102</v>
      </c>
      <c r="W3448">
        <v>-70.741797275907103</v>
      </c>
      <c r="X3448" t="s">
        <v>82</v>
      </c>
      <c r="Y3448" t="s">
        <v>82</v>
      </c>
      <c r="Z3448" t="s">
        <v>58</v>
      </c>
      <c r="AA3448" t="s">
        <v>155</v>
      </c>
      <c r="AC3448" t="s">
        <v>60</v>
      </c>
      <c r="AD3448" t="s">
        <v>156</v>
      </c>
      <c r="AE3448" t="s">
        <v>176</v>
      </c>
      <c r="AF3448" t="s">
        <v>86</v>
      </c>
      <c r="AG3448" t="s">
        <v>135</v>
      </c>
      <c r="AH3448" t="s">
        <v>107</v>
      </c>
      <c r="AI3448" t="s">
        <v>9777</v>
      </c>
      <c r="AJ3448">
        <v>2</v>
      </c>
      <c r="AK3448" t="s">
        <v>8070</v>
      </c>
      <c r="AT3448" s="1">
        <v>43326</v>
      </c>
      <c r="AU3448" t="s">
        <v>14053</v>
      </c>
      <c r="AW3448" t="s">
        <v>71</v>
      </c>
      <c r="AX3448" t="s">
        <v>72</v>
      </c>
    </row>
    <row r="3449" spans="1:50" hidden="1" x14ac:dyDescent="0.25">
      <c r="A3449" t="str">
        <f>INDEX('Community ID'!B:B,MATCH(M3449,'Community ID'!A:A,0))</f>
        <v>Barrio San Pedro</v>
      </c>
      <c r="B3449" t="str">
        <f>INDEX('Community ID'!$K:$K,MATCH('Environmental Data'!$N3449,'Community ID'!J:J,0))</f>
        <v>Constanza</v>
      </c>
      <c r="D3449" t="s">
        <v>9778</v>
      </c>
      <c r="F3449" t="s">
        <v>9779</v>
      </c>
      <c r="G3449" t="s">
        <v>151</v>
      </c>
      <c r="H3449" s="1">
        <v>28915</v>
      </c>
      <c r="I3449">
        <v>42</v>
      </c>
      <c r="J3449">
        <v>8292736930</v>
      </c>
      <c r="K3449" t="s">
        <v>201</v>
      </c>
      <c r="L3449" t="s">
        <v>970</v>
      </c>
      <c r="M3449" t="s">
        <v>9780</v>
      </c>
      <c r="N3449" t="s">
        <v>79</v>
      </c>
      <c r="O3449" t="s">
        <v>147</v>
      </c>
      <c r="Q3449" t="s">
        <v>358</v>
      </c>
      <c r="R3449" t="s">
        <v>358</v>
      </c>
      <c r="T3449" t="s">
        <v>9758</v>
      </c>
      <c r="U3449" t="s">
        <v>56</v>
      </c>
      <c r="V3449">
        <v>18.9157358464029</v>
      </c>
      <c r="W3449">
        <v>-70.741948066345103</v>
      </c>
      <c r="X3449" t="s">
        <v>82</v>
      </c>
      <c r="Y3449" t="s">
        <v>82</v>
      </c>
      <c r="Z3449" t="s">
        <v>58</v>
      </c>
      <c r="AA3449" t="s">
        <v>155</v>
      </c>
      <c r="AC3449" t="s">
        <v>61</v>
      </c>
      <c r="AD3449" t="s">
        <v>156</v>
      </c>
      <c r="AE3449" t="s">
        <v>176</v>
      </c>
      <c r="AF3449" t="s">
        <v>395</v>
      </c>
      <c r="AG3449" t="s">
        <v>9781</v>
      </c>
      <c r="AH3449" t="s">
        <v>107</v>
      </c>
      <c r="AI3449" t="s">
        <v>9782</v>
      </c>
      <c r="AJ3449">
        <v>2</v>
      </c>
      <c r="AK3449" t="s">
        <v>8070</v>
      </c>
      <c r="AT3449" s="1">
        <v>43326</v>
      </c>
      <c r="AU3449" t="s">
        <v>14054</v>
      </c>
      <c r="AW3449" t="s">
        <v>71</v>
      </c>
      <c r="AX3449" t="s">
        <v>72</v>
      </c>
    </row>
    <row r="3450" spans="1:50" hidden="1" x14ac:dyDescent="0.25">
      <c r="A3450" t="str">
        <f>INDEX('Community ID'!B:B,MATCH(M3450,'Community ID'!A:A,0))</f>
        <v>Barrio San Pedro</v>
      </c>
      <c r="B3450" t="str">
        <f>INDEX('Community ID'!$K:$K,MATCH('Environmental Data'!$N3450,'Community ID'!J:J,0))</f>
        <v>Constanza</v>
      </c>
      <c r="D3450" t="s">
        <v>9783</v>
      </c>
      <c r="F3450" t="s">
        <v>9784</v>
      </c>
      <c r="G3450" t="s">
        <v>173</v>
      </c>
      <c r="H3450" s="1">
        <v>33754</v>
      </c>
      <c r="I3450">
        <v>29</v>
      </c>
      <c r="J3450">
        <v>8299159231</v>
      </c>
      <c r="K3450" t="s">
        <v>117</v>
      </c>
      <c r="L3450" t="s">
        <v>127</v>
      </c>
      <c r="M3450" t="s">
        <v>9773</v>
      </c>
      <c r="N3450" t="s">
        <v>97</v>
      </c>
      <c r="O3450" t="s">
        <v>147</v>
      </c>
      <c r="Q3450" t="s">
        <v>375</v>
      </c>
      <c r="R3450" t="s">
        <v>353</v>
      </c>
      <c r="T3450" t="s">
        <v>9758</v>
      </c>
      <c r="U3450" t="s">
        <v>56</v>
      </c>
      <c r="V3450">
        <v>18.915536566655</v>
      </c>
      <c r="W3450">
        <v>-70.741860140180904</v>
      </c>
      <c r="X3450" t="s">
        <v>275</v>
      </c>
      <c r="Y3450" t="s">
        <v>275</v>
      </c>
      <c r="Z3450" t="s">
        <v>58</v>
      </c>
      <c r="AA3450" t="s">
        <v>155</v>
      </c>
      <c r="AC3450" t="s">
        <v>60</v>
      </c>
      <c r="AD3450" t="s">
        <v>156</v>
      </c>
      <c r="AE3450" t="s">
        <v>176</v>
      </c>
      <c r="AF3450" t="s">
        <v>395</v>
      </c>
      <c r="AG3450" t="s">
        <v>560</v>
      </c>
      <c r="AH3450" t="s">
        <v>9785</v>
      </c>
      <c r="AI3450" t="s">
        <v>9786</v>
      </c>
      <c r="AJ3450">
        <v>3</v>
      </c>
      <c r="AK3450" t="s">
        <v>8070</v>
      </c>
      <c r="AT3450" s="1">
        <v>43326</v>
      </c>
      <c r="AU3450" t="s">
        <v>14055</v>
      </c>
      <c r="AW3450" t="s">
        <v>71</v>
      </c>
      <c r="AX3450" t="s">
        <v>72</v>
      </c>
    </row>
    <row r="3451" spans="1:50" hidden="1" x14ac:dyDescent="0.25">
      <c r="A3451" t="str">
        <f>INDEX('Community ID'!B:B,MATCH(M3451,'Community ID'!A:A,0))</f>
        <v>Barrio San Pedro</v>
      </c>
      <c r="B3451" t="str">
        <f>INDEX('Community ID'!$K:$K,MATCH('Environmental Data'!$N3451,'Community ID'!J:J,0))</f>
        <v>Constanza</v>
      </c>
      <c r="D3451" t="s">
        <v>9787</v>
      </c>
      <c r="F3451" t="s">
        <v>3118</v>
      </c>
      <c r="G3451" t="s">
        <v>151</v>
      </c>
      <c r="H3451" s="1">
        <v>18536</v>
      </c>
      <c r="I3451">
        <v>71</v>
      </c>
      <c r="J3451">
        <v>8295138352</v>
      </c>
      <c r="K3451" t="s">
        <v>76</v>
      </c>
      <c r="L3451" t="s">
        <v>970</v>
      </c>
      <c r="M3451" t="s">
        <v>9788</v>
      </c>
      <c r="N3451" t="s">
        <v>97</v>
      </c>
      <c r="O3451" t="s">
        <v>98</v>
      </c>
      <c r="P3451">
        <v>41587207</v>
      </c>
      <c r="Q3451" t="s">
        <v>134</v>
      </c>
      <c r="R3451" t="s">
        <v>134</v>
      </c>
      <c r="T3451" t="s">
        <v>9758</v>
      </c>
      <c r="U3451" t="s">
        <v>56</v>
      </c>
      <c r="V3451">
        <v>18.915447425114799</v>
      </c>
      <c r="W3451">
        <v>-70.741734160176193</v>
      </c>
      <c r="X3451" t="s">
        <v>82</v>
      </c>
      <c r="Y3451" t="s">
        <v>275</v>
      </c>
      <c r="Z3451" t="s">
        <v>345</v>
      </c>
      <c r="AA3451" t="s">
        <v>155</v>
      </c>
      <c r="AC3451" t="s">
        <v>60</v>
      </c>
      <c r="AD3451" t="s">
        <v>156</v>
      </c>
      <c r="AE3451" t="s">
        <v>157</v>
      </c>
      <c r="AF3451" t="s">
        <v>111</v>
      </c>
      <c r="AG3451" t="s">
        <v>135</v>
      </c>
      <c r="AH3451" t="s">
        <v>1687</v>
      </c>
      <c r="AI3451" t="s">
        <v>1755</v>
      </c>
      <c r="AK3451" t="s">
        <v>9789</v>
      </c>
      <c r="AT3451" s="1">
        <v>43326</v>
      </c>
      <c r="AU3451" t="s">
        <v>14056</v>
      </c>
      <c r="AW3451" t="s">
        <v>71</v>
      </c>
      <c r="AX3451" t="s">
        <v>72</v>
      </c>
    </row>
    <row r="3452" spans="1:50" hidden="1" x14ac:dyDescent="0.25">
      <c r="A3452" t="str">
        <f>INDEX('Community ID'!B:B,MATCH(M3452,'Community ID'!A:A,0))</f>
        <v>Barrio San Pedro</v>
      </c>
      <c r="B3452" t="str">
        <f>INDEX('Community ID'!$K:$K,MATCH('Environmental Data'!$N3452,'Community ID'!J:J,0))</f>
        <v>Constanza</v>
      </c>
      <c r="D3452" t="s">
        <v>9790</v>
      </c>
      <c r="F3452" t="s">
        <v>9791</v>
      </c>
      <c r="G3452" t="s">
        <v>151</v>
      </c>
      <c r="H3452" s="1">
        <v>22417</v>
      </c>
      <c r="I3452">
        <v>60</v>
      </c>
      <c r="J3452">
        <v>8492880761</v>
      </c>
      <c r="K3452" t="s">
        <v>76</v>
      </c>
      <c r="L3452" t="s">
        <v>9792</v>
      </c>
      <c r="M3452" t="s">
        <v>9793</v>
      </c>
      <c r="N3452" t="s">
        <v>79</v>
      </c>
      <c r="O3452" t="s">
        <v>147</v>
      </c>
      <c r="Q3452" t="s">
        <v>134</v>
      </c>
      <c r="R3452" t="s">
        <v>134</v>
      </c>
      <c r="S3452">
        <v>5300245756</v>
      </c>
      <c r="T3452" t="s">
        <v>9758</v>
      </c>
      <c r="U3452" t="s">
        <v>56</v>
      </c>
      <c r="V3452">
        <v>18.915163404325799</v>
      </c>
      <c r="W3452">
        <v>-70.741625614530093</v>
      </c>
      <c r="X3452" s="3">
        <v>44326</v>
      </c>
      <c r="Y3452" t="s">
        <v>82</v>
      </c>
      <c r="Z3452" t="s">
        <v>58</v>
      </c>
      <c r="AA3452" t="s">
        <v>155</v>
      </c>
      <c r="AC3452" t="s">
        <v>60</v>
      </c>
      <c r="AD3452" t="s">
        <v>156</v>
      </c>
      <c r="AE3452" t="s">
        <v>176</v>
      </c>
      <c r="AF3452" t="s">
        <v>63</v>
      </c>
      <c r="AG3452" t="s">
        <v>971</v>
      </c>
      <c r="AH3452" t="s">
        <v>9794</v>
      </c>
      <c r="AI3452" t="s">
        <v>9795</v>
      </c>
      <c r="AJ3452">
        <v>2</v>
      </c>
      <c r="AK3452" t="s">
        <v>8070</v>
      </c>
      <c r="AT3452" s="1">
        <v>43326</v>
      </c>
      <c r="AU3452" t="s">
        <v>14057</v>
      </c>
      <c r="AW3452" t="s">
        <v>71</v>
      </c>
      <c r="AX3452" t="s">
        <v>72</v>
      </c>
    </row>
    <row r="3453" spans="1:50" hidden="1" x14ac:dyDescent="0.25">
      <c r="A3453" t="str">
        <f>INDEX('Community ID'!B:B,MATCH(M3453,'Community ID'!A:A,0))</f>
        <v>Santiago Apostol</v>
      </c>
      <c r="B3453" t="str">
        <f>INDEX('Community ID'!$K:$K,MATCH('Environmental Data'!$N3453,'Community ID'!J:J,0))</f>
        <v>Constanza</v>
      </c>
      <c r="D3453" t="s">
        <v>9718</v>
      </c>
      <c r="F3453" t="s">
        <v>9719</v>
      </c>
      <c r="G3453" t="s">
        <v>173</v>
      </c>
      <c r="H3453" s="1">
        <v>29520</v>
      </c>
      <c r="I3453">
        <v>41</v>
      </c>
      <c r="J3453">
        <v>8294935175</v>
      </c>
      <c r="K3453" t="s">
        <v>49</v>
      </c>
      <c r="L3453" t="s">
        <v>517</v>
      </c>
      <c r="M3453" t="s">
        <v>9527</v>
      </c>
      <c r="N3453" t="s">
        <v>52</v>
      </c>
      <c r="O3453" t="s">
        <v>311</v>
      </c>
      <c r="T3453" t="s">
        <v>7780</v>
      </c>
      <c r="U3453" t="s">
        <v>56</v>
      </c>
      <c r="V3453">
        <v>18.910484100000001</v>
      </c>
      <c r="W3453">
        <v>-70.747650100000001</v>
      </c>
      <c r="X3453" t="s">
        <v>82</v>
      </c>
      <c r="Y3453" t="s">
        <v>82</v>
      </c>
      <c r="Z3453" t="s">
        <v>110</v>
      </c>
      <c r="AA3453" t="s">
        <v>155</v>
      </c>
      <c r="AC3453" t="s">
        <v>60</v>
      </c>
      <c r="AD3453" t="s">
        <v>156</v>
      </c>
      <c r="AE3453" t="s">
        <v>176</v>
      </c>
      <c r="AF3453" t="s">
        <v>63</v>
      </c>
      <c r="AG3453" t="s">
        <v>135</v>
      </c>
      <c r="AI3453" t="s">
        <v>9720</v>
      </c>
      <c r="AJ3453">
        <v>2</v>
      </c>
      <c r="AK3453" t="s">
        <v>9721</v>
      </c>
      <c r="AT3453" s="1">
        <v>43325</v>
      </c>
      <c r="AU3453" t="s">
        <v>14058</v>
      </c>
      <c r="AW3453" t="s">
        <v>71</v>
      </c>
      <c r="AX3453" t="s">
        <v>72</v>
      </c>
    </row>
    <row r="3454" spans="1:50" hidden="1" x14ac:dyDescent="0.25">
      <c r="A3454" t="str">
        <f>INDEX('Community ID'!B:B,MATCH(M3454,'Community ID'!A:A,0))</f>
        <v>Santiago Apostol</v>
      </c>
      <c r="B3454" t="str">
        <f>INDEX('Community ID'!$K:$K,MATCH('Environmental Data'!$N3454,'Community ID'!J:J,0))</f>
        <v>Constanza</v>
      </c>
      <c r="D3454" t="s">
        <v>9722</v>
      </c>
      <c r="F3454" t="s">
        <v>9723</v>
      </c>
      <c r="G3454" t="s">
        <v>173</v>
      </c>
      <c r="H3454" s="1">
        <v>28975</v>
      </c>
      <c r="I3454">
        <v>42</v>
      </c>
      <c r="J3454">
        <v>8099059314</v>
      </c>
      <c r="K3454" t="s">
        <v>117</v>
      </c>
      <c r="L3454" t="s">
        <v>8515</v>
      </c>
      <c r="M3454" t="s">
        <v>9423</v>
      </c>
      <c r="N3454" t="s">
        <v>52</v>
      </c>
      <c r="O3454" t="s">
        <v>311</v>
      </c>
      <c r="P3454">
        <v>45257734</v>
      </c>
      <c r="Q3454" t="s">
        <v>3013</v>
      </c>
      <c r="T3454" t="s">
        <v>7780</v>
      </c>
      <c r="U3454" t="s">
        <v>56</v>
      </c>
      <c r="V3454">
        <v>18.9104736</v>
      </c>
      <c r="W3454">
        <v>-70.747658000000001</v>
      </c>
      <c r="X3454" t="s">
        <v>82</v>
      </c>
      <c r="Y3454" t="s">
        <v>82</v>
      </c>
      <c r="Z3454" t="s">
        <v>58</v>
      </c>
      <c r="AA3454" t="s">
        <v>84</v>
      </c>
      <c r="AC3454" t="s">
        <v>60</v>
      </c>
      <c r="AD3454" t="s">
        <v>156</v>
      </c>
      <c r="AF3454" t="s">
        <v>63</v>
      </c>
      <c r="AG3454" t="s">
        <v>9724</v>
      </c>
      <c r="AH3454" t="s">
        <v>9725</v>
      </c>
      <c r="AI3454" t="s">
        <v>9726</v>
      </c>
      <c r="AJ3454">
        <v>3</v>
      </c>
      <c r="AK3454" t="s">
        <v>9727</v>
      </c>
      <c r="AT3454" s="1">
        <v>43325</v>
      </c>
      <c r="AU3454" t="s">
        <v>14059</v>
      </c>
      <c r="AW3454" t="s">
        <v>71</v>
      </c>
      <c r="AX3454" t="s">
        <v>72</v>
      </c>
    </row>
    <row r="3455" spans="1:50" hidden="1" x14ac:dyDescent="0.25">
      <c r="A3455" t="str">
        <f>INDEX('Community ID'!B:B,MATCH(M3455,'Community ID'!A:A,0))</f>
        <v>La Luisa</v>
      </c>
      <c r="B3455" t="str">
        <f>INDEX('Community ID'!$K:$K,MATCH('Environmental Data'!$N3455,'Community ID'!J:J,0))</f>
        <v>Constanza</v>
      </c>
      <c r="D3455" t="s">
        <v>14060</v>
      </c>
      <c r="G3455" t="s">
        <v>75</v>
      </c>
      <c r="H3455" s="1">
        <v>37363</v>
      </c>
      <c r="I3455">
        <v>19</v>
      </c>
      <c r="K3455" t="s">
        <v>132</v>
      </c>
      <c r="L3455" t="s">
        <v>2198</v>
      </c>
      <c r="M3455" t="s">
        <v>1274</v>
      </c>
      <c r="N3455" t="s">
        <v>97</v>
      </c>
      <c r="O3455" t="s">
        <v>53</v>
      </c>
      <c r="Q3455" t="s">
        <v>134</v>
      </c>
      <c r="R3455" t="s">
        <v>140</v>
      </c>
      <c r="T3455" t="s">
        <v>55</v>
      </c>
      <c r="U3455" t="s">
        <v>56</v>
      </c>
      <c r="V3455">
        <v>18.917581899999998</v>
      </c>
      <c r="W3455">
        <v>-70.744913600000004</v>
      </c>
      <c r="X3455" t="s">
        <v>82</v>
      </c>
      <c r="Y3455" t="s">
        <v>275</v>
      </c>
      <c r="Z3455" t="s">
        <v>110</v>
      </c>
      <c r="AA3455" t="s">
        <v>84</v>
      </c>
      <c r="AB3455" t="s">
        <v>60</v>
      </c>
      <c r="AC3455" t="s">
        <v>61</v>
      </c>
      <c r="AD3455" t="s">
        <v>60</v>
      </c>
      <c r="AE3455" t="s">
        <v>62</v>
      </c>
      <c r="AF3455" t="s">
        <v>63</v>
      </c>
      <c r="AG3455" t="s">
        <v>64</v>
      </c>
      <c r="AH3455" t="s">
        <v>64</v>
      </c>
      <c r="AI3455" t="s">
        <v>307</v>
      </c>
      <c r="AJ3455">
        <v>1</v>
      </c>
      <c r="AK3455" t="s">
        <v>66</v>
      </c>
      <c r="AL3455">
        <v>4</v>
      </c>
      <c r="AM3455">
        <v>0</v>
      </c>
      <c r="AN3455" t="s">
        <v>61</v>
      </c>
      <c r="AO3455" t="s">
        <v>67</v>
      </c>
      <c r="AP3455" t="s">
        <v>68</v>
      </c>
      <c r="AQ3455" t="s">
        <v>60</v>
      </c>
      <c r="AR3455" t="s">
        <v>69</v>
      </c>
      <c r="AS3455" t="s">
        <v>91</v>
      </c>
      <c r="AT3455" s="1">
        <v>44251</v>
      </c>
      <c r="AU3455" t="s">
        <v>14285</v>
      </c>
      <c r="AV3455" t="s">
        <v>55</v>
      </c>
      <c r="AW3455" t="s">
        <v>71</v>
      </c>
      <c r="AX3455" t="s">
        <v>72</v>
      </c>
    </row>
    <row r="3456" spans="1:50" hidden="1" x14ac:dyDescent="0.25">
      <c r="A3456" t="str">
        <f>INDEX('Community ID'!B:B,MATCH(M3456,'Community ID'!A:A,0))</f>
        <v>La Luisa</v>
      </c>
      <c r="B3456" t="str">
        <f>INDEX('Community ID'!$K:$K,MATCH('Environmental Data'!$N3456,'Community ID'!J:J,0))</f>
        <v>Constanza</v>
      </c>
      <c r="D3456" t="s">
        <v>14061</v>
      </c>
      <c r="F3456" t="s">
        <v>4204</v>
      </c>
      <c r="G3456" t="s">
        <v>48</v>
      </c>
      <c r="H3456" t="s">
        <v>94</v>
      </c>
      <c r="I3456">
        <v>2021</v>
      </c>
      <c r="K3456" t="s">
        <v>49</v>
      </c>
      <c r="L3456" t="s">
        <v>127</v>
      </c>
      <c r="M3456" t="s">
        <v>14062</v>
      </c>
      <c r="N3456" t="s">
        <v>97</v>
      </c>
      <c r="O3456" t="s">
        <v>98</v>
      </c>
      <c r="R3456" t="s">
        <v>135</v>
      </c>
      <c r="T3456" t="s">
        <v>55</v>
      </c>
      <c r="U3456" t="s">
        <v>56</v>
      </c>
      <c r="V3456">
        <v>18.916340900000002</v>
      </c>
      <c r="W3456">
        <v>-70.742195800000005</v>
      </c>
      <c r="X3456" t="s">
        <v>275</v>
      </c>
      <c r="Y3456" t="s">
        <v>275</v>
      </c>
      <c r="Z3456" t="s">
        <v>58</v>
      </c>
      <c r="AA3456" t="s">
        <v>84</v>
      </c>
      <c r="AB3456" t="s">
        <v>60</v>
      </c>
      <c r="AC3456" t="s">
        <v>61</v>
      </c>
      <c r="AD3456" t="s">
        <v>60</v>
      </c>
      <c r="AE3456" t="s">
        <v>62</v>
      </c>
      <c r="AF3456" t="s">
        <v>63</v>
      </c>
      <c r="AG3456" t="s">
        <v>64</v>
      </c>
      <c r="AH3456" t="s">
        <v>14063</v>
      </c>
      <c r="AI3456" t="s">
        <v>307</v>
      </c>
      <c r="AJ3456">
        <v>1</v>
      </c>
      <c r="AK3456" t="s">
        <v>66</v>
      </c>
      <c r="AL3456">
        <v>4</v>
      </c>
      <c r="AM3456">
        <v>0</v>
      </c>
      <c r="AN3456" t="s">
        <v>61</v>
      </c>
      <c r="AO3456" t="s">
        <v>67</v>
      </c>
      <c r="AP3456" t="s">
        <v>68</v>
      </c>
      <c r="AQ3456" t="s">
        <v>60</v>
      </c>
      <c r="AR3456" t="s">
        <v>69</v>
      </c>
      <c r="AS3456" t="s">
        <v>91</v>
      </c>
      <c r="AT3456" s="1">
        <v>44251</v>
      </c>
      <c r="AU3456" t="s">
        <v>14286</v>
      </c>
      <c r="AV3456" t="s">
        <v>55</v>
      </c>
      <c r="AW3456" t="s">
        <v>71</v>
      </c>
      <c r="AX3456" t="s">
        <v>72</v>
      </c>
    </row>
    <row r="3457" spans="1:50" hidden="1" x14ac:dyDescent="0.25">
      <c r="A3457" t="str">
        <f>INDEX('Community ID'!B:B,MATCH(M3457,'Community ID'!A:A,0))</f>
        <v>Villa Pinales</v>
      </c>
      <c r="B3457" t="str">
        <f>INDEX('Community ID'!$K:$K,MATCH('Environmental Data'!$N3457,'Community ID'!J:J,0))</f>
        <v>Constanza</v>
      </c>
      <c r="D3457" t="s">
        <v>14064</v>
      </c>
      <c r="F3457" t="s">
        <v>1853</v>
      </c>
      <c r="G3457" t="s">
        <v>48</v>
      </c>
      <c r="H3457" t="s">
        <v>94</v>
      </c>
      <c r="I3457">
        <v>2021</v>
      </c>
      <c r="K3457" t="s">
        <v>76</v>
      </c>
      <c r="L3457" t="s">
        <v>127</v>
      </c>
      <c r="M3457" t="s">
        <v>2071</v>
      </c>
      <c r="N3457" t="s">
        <v>97</v>
      </c>
      <c r="O3457" t="s">
        <v>98</v>
      </c>
      <c r="Q3457" t="s">
        <v>1240</v>
      </c>
      <c r="R3457" t="s">
        <v>61</v>
      </c>
      <c r="T3457" t="s">
        <v>595</v>
      </c>
      <c r="U3457" t="s">
        <v>56</v>
      </c>
      <c r="V3457">
        <v>18.914014000000002</v>
      </c>
      <c r="W3457">
        <v>-70.739706600000005</v>
      </c>
      <c r="X3457" t="s">
        <v>82</v>
      </c>
      <c r="Y3457" t="s">
        <v>82</v>
      </c>
      <c r="Z3457" t="s">
        <v>166</v>
      </c>
      <c r="AA3457" t="s">
        <v>155</v>
      </c>
      <c r="AB3457" t="s">
        <v>60</v>
      </c>
      <c r="AD3457" t="s">
        <v>61</v>
      </c>
      <c r="AE3457" t="s">
        <v>62</v>
      </c>
      <c r="AF3457" t="s">
        <v>63</v>
      </c>
      <c r="AG3457" t="s">
        <v>64</v>
      </c>
      <c r="AH3457" t="s">
        <v>64</v>
      </c>
      <c r="AI3457" t="s">
        <v>307</v>
      </c>
      <c r="AJ3457">
        <v>2</v>
      </c>
      <c r="AK3457" t="s">
        <v>597</v>
      </c>
      <c r="AL3457">
        <v>7</v>
      </c>
      <c r="AM3457">
        <v>2</v>
      </c>
      <c r="AN3457" t="s">
        <v>60</v>
      </c>
      <c r="AO3457" t="s">
        <v>67</v>
      </c>
      <c r="AP3457" t="s">
        <v>104</v>
      </c>
      <c r="AQ3457" t="s">
        <v>60</v>
      </c>
      <c r="AR3457" t="s">
        <v>69</v>
      </c>
      <c r="AS3457" t="s">
        <v>70</v>
      </c>
      <c r="AT3457" s="1">
        <v>44251</v>
      </c>
      <c r="AU3457" t="s">
        <v>14287</v>
      </c>
      <c r="AV3457" t="s">
        <v>595</v>
      </c>
      <c r="AW3457" t="s">
        <v>71</v>
      </c>
      <c r="AX3457" t="s">
        <v>72</v>
      </c>
    </row>
    <row r="3458" spans="1:50" hidden="1" x14ac:dyDescent="0.25">
      <c r="A3458" t="str">
        <f>INDEX('Community ID'!B:B,MATCH(M3458,'Community ID'!A:A,0))</f>
        <v>La Planta, La Japonesa</v>
      </c>
      <c r="B3458" t="str">
        <f>INDEX('Community ID'!$K:$K,MATCH('Environmental Data'!$N3458,'Community ID'!J:J,0))</f>
        <v>Constanza</v>
      </c>
      <c r="D3458" t="s">
        <v>14065</v>
      </c>
      <c r="F3458" t="s">
        <v>14066</v>
      </c>
      <c r="G3458" t="s">
        <v>48</v>
      </c>
      <c r="H3458" t="s">
        <v>94</v>
      </c>
      <c r="I3458">
        <v>2021</v>
      </c>
      <c r="J3458">
        <v>8094273450</v>
      </c>
      <c r="K3458" t="s">
        <v>76</v>
      </c>
      <c r="L3458" t="s">
        <v>127</v>
      </c>
      <c r="M3458" t="s">
        <v>14067</v>
      </c>
      <c r="N3458" t="s">
        <v>97</v>
      </c>
      <c r="O3458" t="s">
        <v>311</v>
      </c>
      <c r="Q3458" t="s">
        <v>134</v>
      </c>
      <c r="R3458" t="s">
        <v>140</v>
      </c>
      <c r="T3458" t="s">
        <v>55</v>
      </c>
      <c r="U3458" t="s">
        <v>56</v>
      </c>
      <c r="V3458">
        <v>0</v>
      </c>
      <c r="W3458">
        <v>0</v>
      </c>
      <c r="X3458" t="s">
        <v>82</v>
      </c>
      <c r="Y3458" t="s">
        <v>82</v>
      </c>
      <c r="Z3458" t="s">
        <v>83</v>
      </c>
      <c r="AA3458" t="s">
        <v>155</v>
      </c>
      <c r="AB3458" t="s">
        <v>60</v>
      </c>
      <c r="AC3458" t="s">
        <v>61</v>
      </c>
      <c r="AD3458" t="s">
        <v>60</v>
      </c>
      <c r="AE3458" t="s">
        <v>62</v>
      </c>
      <c r="AF3458" t="s">
        <v>63</v>
      </c>
      <c r="AG3458" t="s">
        <v>64</v>
      </c>
      <c r="AH3458" t="s">
        <v>64</v>
      </c>
      <c r="AI3458" t="s">
        <v>307</v>
      </c>
      <c r="AJ3458">
        <v>1</v>
      </c>
      <c r="AK3458" t="s">
        <v>103</v>
      </c>
      <c r="AL3458">
        <v>4</v>
      </c>
      <c r="AM3458">
        <v>0</v>
      </c>
      <c r="AN3458" t="s">
        <v>60</v>
      </c>
      <c r="AO3458" t="s">
        <v>67</v>
      </c>
      <c r="AP3458" t="s">
        <v>104</v>
      </c>
      <c r="AQ3458" t="s">
        <v>60</v>
      </c>
      <c r="AR3458" t="s">
        <v>69</v>
      </c>
      <c r="AS3458" t="s">
        <v>70</v>
      </c>
      <c r="AT3458" s="1">
        <v>44251</v>
      </c>
      <c r="AU3458" t="s">
        <v>14288</v>
      </c>
      <c r="AV3458" t="s">
        <v>55</v>
      </c>
      <c r="AW3458" t="s">
        <v>71</v>
      </c>
      <c r="AX3458" t="s">
        <v>72</v>
      </c>
    </row>
    <row r="3459" spans="1:50" hidden="1" x14ac:dyDescent="0.25">
      <c r="A3459" t="str">
        <f>INDEX('Community ID'!B:B,MATCH(M3459,'Community ID'!A:A,0))</f>
        <v>La Planta, La Japonesa</v>
      </c>
      <c r="B3459" t="str">
        <f>INDEX('Community ID'!$K:$K,MATCH('Environmental Data'!$N3459,'Community ID'!J:J,0))</f>
        <v>Constanza</v>
      </c>
      <c r="D3459" t="s">
        <v>14068</v>
      </c>
      <c r="G3459" t="s">
        <v>48</v>
      </c>
      <c r="H3459" t="s">
        <v>94</v>
      </c>
      <c r="I3459">
        <v>2021</v>
      </c>
      <c r="K3459" t="s">
        <v>132</v>
      </c>
      <c r="L3459" t="s">
        <v>127</v>
      </c>
      <c r="M3459" t="s">
        <v>14069</v>
      </c>
      <c r="N3459" t="s">
        <v>52</v>
      </c>
      <c r="O3459" t="s">
        <v>1036</v>
      </c>
      <c r="Q3459" t="s">
        <v>134</v>
      </c>
      <c r="R3459" t="s">
        <v>140</v>
      </c>
      <c r="T3459" t="s">
        <v>55</v>
      </c>
      <c r="U3459" t="s">
        <v>56</v>
      </c>
      <c r="V3459">
        <v>0</v>
      </c>
      <c r="W3459">
        <v>0</v>
      </c>
      <c r="X3459" t="s">
        <v>57</v>
      </c>
      <c r="Y3459" t="s">
        <v>57</v>
      </c>
      <c r="Z3459" t="s">
        <v>83</v>
      </c>
      <c r="AA3459" t="s">
        <v>155</v>
      </c>
      <c r="AB3459" t="s">
        <v>60</v>
      </c>
      <c r="AC3459" t="s">
        <v>61</v>
      </c>
      <c r="AD3459" t="s">
        <v>60</v>
      </c>
      <c r="AE3459" t="s">
        <v>62</v>
      </c>
      <c r="AF3459" t="s">
        <v>63</v>
      </c>
      <c r="AG3459" t="s">
        <v>64</v>
      </c>
      <c r="AI3459" t="s">
        <v>14070</v>
      </c>
      <c r="AJ3459">
        <v>1</v>
      </c>
      <c r="AK3459" t="s">
        <v>66</v>
      </c>
      <c r="AL3459">
        <v>3</v>
      </c>
      <c r="AM3459">
        <v>0</v>
      </c>
      <c r="AN3459" t="s">
        <v>61</v>
      </c>
      <c r="AO3459" t="s">
        <v>67</v>
      </c>
      <c r="AP3459" t="s">
        <v>68</v>
      </c>
      <c r="AQ3459" t="s">
        <v>60</v>
      </c>
      <c r="AR3459" t="s">
        <v>69</v>
      </c>
      <c r="AS3459" t="s">
        <v>70</v>
      </c>
      <c r="AT3459" s="1">
        <v>44251</v>
      </c>
      <c r="AU3459" t="s">
        <v>14289</v>
      </c>
      <c r="AV3459" t="s">
        <v>55</v>
      </c>
      <c r="AW3459" t="s">
        <v>71</v>
      </c>
      <c r="AX3459" t="s">
        <v>72</v>
      </c>
    </row>
    <row r="3460" spans="1:50" hidden="1" x14ac:dyDescent="0.25">
      <c r="A3460" t="str">
        <f>INDEX('Community ID'!B:B,MATCH(M3460,'Community ID'!A:A,0))</f>
        <v>La Planta, La Japonesa</v>
      </c>
      <c r="B3460" t="str">
        <f>INDEX('Community ID'!$K:$K,MATCH('Environmental Data'!$N3460,'Community ID'!J:J,0))</f>
        <v>Constanza</v>
      </c>
      <c r="D3460" t="s">
        <v>14071</v>
      </c>
      <c r="F3460" t="s">
        <v>14072</v>
      </c>
      <c r="G3460" t="s">
        <v>75</v>
      </c>
      <c r="H3460" t="s">
        <v>94</v>
      </c>
      <c r="I3460">
        <v>2021</v>
      </c>
      <c r="K3460" t="s">
        <v>76</v>
      </c>
      <c r="M3460" t="s">
        <v>14069</v>
      </c>
      <c r="N3460" t="s">
        <v>97</v>
      </c>
      <c r="O3460" t="s">
        <v>311</v>
      </c>
      <c r="R3460" t="s">
        <v>140</v>
      </c>
      <c r="T3460" t="s">
        <v>55</v>
      </c>
      <c r="U3460" t="s">
        <v>56</v>
      </c>
      <c r="V3460">
        <v>0</v>
      </c>
      <c r="W3460">
        <v>0</v>
      </c>
      <c r="X3460" t="s">
        <v>82</v>
      </c>
      <c r="Y3460" t="s">
        <v>196</v>
      </c>
      <c r="Z3460" t="s">
        <v>83</v>
      </c>
      <c r="AA3460" t="s">
        <v>84</v>
      </c>
      <c r="AB3460" t="s">
        <v>60</v>
      </c>
      <c r="AC3460" t="s">
        <v>61</v>
      </c>
      <c r="AD3460" t="s">
        <v>60</v>
      </c>
      <c r="AE3460" t="s">
        <v>85</v>
      </c>
      <c r="AF3460" t="s">
        <v>111</v>
      </c>
      <c r="AG3460" t="s">
        <v>140</v>
      </c>
      <c r="AI3460" t="s">
        <v>6149</v>
      </c>
      <c r="AJ3460">
        <v>1</v>
      </c>
      <c r="AK3460" t="s">
        <v>103</v>
      </c>
      <c r="AL3460">
        <v>2</v>
      </c>
      <c r="AM3460">
        <v>0</v>
      </c>
      <c r="AN3460" t="s">
        <v>60</v>
      </c>
      <c r="AO3460" t="s">
        <v>90</v>
      </c>
      <c r="AP3460" t="s">
        <v>68</v>
      </c>
      <c r="AQ3460" t="s">
        <v>60</v>
      </c>
      <c r="AR3460" t="s">
        <v>69</v>
      </c>
      <c r="AS3460" t="s">
        <v>70</v>
      </c>
      <c r="AT3460" s="1">
        <v>44251</v>
      </c>
      <c r="AU3460" t="s">
        <v>14290</v>
      </c>
      <c r="AV3460" t="s">
        <v>55</v>
      </c>
      <c r="AW3460" t="s">
        <v>71</v>
      </c>
      <c r="AX3460" t="s">
        <v>72</v>
      </c>
    </row>
    <row r="3461" spans="1:50" hidden="1" x14ac:dyDescent="0.25">
      <c r="A3461" t="str">
        <f>INDEX('Community ID'!B:B,MATCH(M3461,'Community ID'!A:A,0))</f>
        <v>La Planta, La Japonesa</v>
      </c>
      <c r="B3461" t="str">
        <f>INDEX('Community ID'!$K:$K,MATCH('Environmental Data'!$N3461,'Community ID'!J:J,0))</f>
        <v>Constanza</v>
      </c>
      <c r="D3461" t="s">
        <v>14073</v>
      </c>
      <c r="F3461" t="s">
        <v>9382</v>
      </c>
      <c r="G3461" t="s">
        <v>48</v>
      </c>
      <c r="H3461" t="s">
        <v>94</v>
      </c>
      <c r="I3461">
        <v>2021</v>
      </c>
      <c r="K3461" t="s">
        <v>117</v>
      </c>
      <c r="L3461" t="s">
        <v>5262</v>
      </c>
      <c r="M3461" t="s">
        <v>14069</v>
      </c>
      <c r="N3461" t="s">
        <v>97</v>
      </c>
      <c r="O3461" t="s">
        <v>311</v>
      </c>
      <c r="Q3461" t="s">
        <v>353</v>
      </c>
      <c r="R3461" t="s">
        <v>140</v>
      </c>
      <c r="T3461" t="s">
        <v>55</v>
      </c>
      <c r="U3461" t="s">
        <v>56</v>
      </c>
      <c r="V3461">
        <v>0</v>
      </c>
      <c r="W3461">
        <v>0</v>
      </c>
      <c r="X3461" t="s">
        <v>82</v>
      </c>
      <c r="Y3461" t="s">
        <v>82</v>
      </c>
      <c r="Z3461" t="s">
        <v>110</v>
      </c>
      <c r="AA3461" t="s">
        <v>155</v>
      </c>
      <c r="AB3461" t="s">
        <v>60</v>
      </c>
      <c r="AC3461" t="s">
        <v>61</v>
      </c>
      <c r="AD3461" t="s">
        <v>60</v>
      </c>
      <c r="AE3461" t="s">
        <v>62</v>
      </c>
      <c r="AF3461" t="s">
        <v>63</v>
      </c>
      <c r="AG3461" t="s">
        <v>313</v>
      </c>
      <c r="AH3461" t="s">
        <v>14063</v>
      </c>
      <c r="AI3461" t="s">
        <v>6149</v>
      </c>
      <c r="AJ3461">
        <v>1</v>
      </c>
      <c r="AK3461" t="s">
        <v>103</v>
      </c>
      <c r="AL3461">
        <v>4</v>
      </c>
      <c r="AM3461">
        <v>0</v>
      </c>
      <c r="AN3461" t="s">
        <v>60</v>
      </c>
      <c r="AO3461" t="s">
        <v>67</v>
      </c>
      <c r="AP3461" t="s">
        <v>68</v>
      </c>
      <c r="AQ3461" t="s">
        <v>60</v>
      </c>
      <c r="AR3461" t="s">
        <v>69</v>
      </c>
      <c r="AS3461" t="s">
        <v>70</v>
      </c>
      <c r="AT3461" s="1">
        <v>44251</v>
      </c>
      <c r="AU3461" t="s">
        <v>14291</v>
      </c>
      <c r="AV3461" t="s">
        <v>55</v>
      </c>
      <c r="AW3461" t="s">
        <v>71</v>
      </c>
      <c r="AX3461" t="s">
        <v>72</v>
      </c>
    </row>
    <row r="3462" spans="1:50" hidden="1" x14ac:dyDescent="0.25">
      <c r="A3462" t="str">
        <f>INDEX('Community ID'!B:B,MATCH(M3462,'Community ID'!A:A,0))</f>
        <v>La Planta, La Japonesa</v>
      </c>
      <c r="B3462" t="str">
        <f>INDEX('Community ID'!$K:$K,MATCH('Environmental Data'!$N3462,'Community ID'!J:J,0))</f>
        <v>Constanza</v>
      </c>
      <c r="D3462" t="s">
        <v>14074</v>
      </c>
      <c r="F3462" t="s">
        <v>886</v>
      </c>
      <c r="G3462" t="s">
        <v>75</v>
      </c>
      <c r="H3462" t="s">
        <v>94</v>
      </c>
      <c r="I3462">
        <v>2021</v>
      </c>
      <c r="K3462" t="s">
        <v>76</v>
      </c>
      <c r="M3462" t="s">
        <v>14069</v>
      </c>
      <c r="N3462" t="s">
        <v>52</v>
      </c>
      <c r="O3462" t="s">
        <v>311</v>
      </c>
      <c r="Q3462" t="s">
        <v>134</v>
      </c>
      <c r="T3462" t="s">
        <v>55</v>
      </c>
      <c r="U3462" t="s">
        <v>56</v>
      </c>
      <c r="V3462">
        <v>0</v>
      </c>
      <c r="W3462">
        <v>0</v>
      </c>
      <c r="X3462" t="s">
        <v>82</v>
      </c>
      <c r="Y3462" t="s">
        <v>82</v>
      </c>
      <c r="Z3462" t="s">
        <v>83</v>
      </c>
      <c r="AA3462" t="s">
        <v>59</v>
      </c>
      <c r="AB3462" t="s">
        <v>60</v>
      </c>
      <c r="AC3462" t="s">
        <v>61</v>
      </c>
      <c r="AD3462" t="s">
        <v>60</v>
      </c>
      <c r="AE3462" t="s">
        <v>62</v>
      </c>
      <c r="AF3462" t="s">
        <v>63</v>
      </c>
      <c r="AG3462" t="s">
        <v>140</v>
      </c>
      <c r="AH3462" t="s">
        <v>14075</v>
      </c>
      <c r="AI3462" t="s">
        <v>307</v>
      </c>
      <c r="AJ3462">
        <v>1</v>
      </c>
      <c r="AK3462" t="s">
        <v>103</v>
      </c>
      <c r="AL3462">
        <v>4</v>
      </c>
      <c r="AM3462">
        <v>0</v>
      </c>
      <c r="AN3462" t="s">
        <v>60</v>
      </c>
      <c r="AO3462" t="s">
        <v>67</v>
      </c>
      <c r="AP3462" t="s">
        <v>104</v>
      </c>
      <c r="AQ3462" t="s">
        <v>61</v>
      </c>
      <c r="AR3462" t="s">
        <v>69</v>
      </c>
      <c r="AS3462" t="s">
        <v>114</v>
      </c>
      <c r="AT3462" s="1">
        <v>44251</v>
      </c>
      <c r="AU3462" t="s">
        <v>14292</v>
      </c>
      <c r="AV3462" t="s">
        <v>55</v>
      </c>
      <c r="AW3462" t="s">
        <v>71</v>
      </c>
      <c r="AX3462" t="s">
        <v>72</v>
      </c>
    </row>
    <row r="3463" spans="1:50" hidden="1" x14ac:dyDescent="0.25">
      <c r="A3463" t="str">
        <f>INDEX('Community ID'!B:B,MATCH(M3463,'Community ID'!A:A,0))</f>
        <v>Arenazo</v>
      </c>
      <c r="B3463" t="str">
        <f>INDEX('Community ID'!$K:$K,MATCH('Environmental Data'!$N3463,'Community ID'!J:J,0))</f>
        <v>Constanza</v>
      </c>
      <c r="D3463" t="s">
        <v>14076</v>
      </c>
      <c r="G3463" t="s">
        <v>48</v>
      </c>
      <c r="H3463" t="s">
        <v>94</v>
      </c>
      <c r="I3463">
        <v>2021</v>
      </c>
      <c r="J3463">
        <v>8099785863</v>
      </c>
      <c r="K3463" t="s">
        <v>132</v>
      </c>
      <c r="L3463" t="s">
        <v>127</v>
      </c>
      <c r="M3463" t="s">
        <v>5391</v>
      </c>
      <c r="N3463" t="s">
        <v>97</v>
      </c>
      <c r="O3463" t="s">
        <v>98</v>
      </c>
      <c r="Q3463" t="s">
        <v>134</v>
      </c>
      <c r="R3463" t="s">
        <v>140</v>
      </c>
      <c r="S3463">
        <v>40211454869</v>
      </c>
      <c r="T3463" t="s">
        <v>55</v>
      </c>
      <c r="U3463" t="s">
        <v>56</v>
      </c>
      <c r="V3463">
        <v>0</v>
      </c>
      <c r="W3463">
        <v>0</v>
      </c>
      <c r="X3463" t="s">
        <v>196</v>
      </c>
      <c r="Y3463" t="s">
        <v>196</v>
      </c>
      <c r="Z3463" t="s">
        <v>166</v>
      </c>
      <c r="AA3463" t="s">
        <v>155</v>
      </c>
      <c r="AB3463" t="s">
        <v>60</v>
      </c>
      <c r="AC3463" t="s">
        <v>61</v>
      </c>
      <c r="AD3463" t="s">
        <v>60</v>
      </c>
      <c r="AE3463" t="s">
        <v>62</v>
      </c>
      <c r="AF3463" t="s">
        <v>63</v>
      </c>
      <c r="AG3463" t="s">
        <v>64</v>
      </c>
      <c r="AH3463" t="s">
        <v>120</v>
      </c>
      <c r="AI3463" t="s">
        <v>10346</v>
      </c>
      <c r="AJ3463">
        <v>1</v>
      </c>
      <c r="AK3463" t="s">
        <v>103</v>
      </c>
      <c r="AL3463">
        <v>3</v>
      </c>
      <c r="AM3463">
        <v>0</v>
      </c>
      <c r="AN3463" t="s">
        <v>60</v>
      </c>
      <c r="AO3463" t="s">
        <v>67</v>
      </c>
      <c r="AP3463" t="s">
        <v>68</v>
      </c>
      <c r="AQ3463" t="s">
        <v>61</v>
      </c>
      <c r="AR3463" t="s">
        <v>69</v>
      </c>
      <c r="AS3463" t="s">
        <v>70</v>
      </c>
      <c r="AT3463" s="1">
        <v>44251</v>
      </c>
      <c r="AU3463" t="s">
        <v>14293</v>
      </c>
      <c r="AV3463" t="s">
        <v>55</v>
      </c>
      <c r="AW3463" t="s">
        <v>71</v>
      </c>
      <c r="AX3463" t="s">
        <v>72</v>
      </c>
    </row>
    <row r="3464" spans="1:50" hidden="1" x14ac:dyDescent="0.25">
      <c r="A3464" t="str">
        <f>INDEX('Community ID'!B:B,MATCH(M3464,'Community ID'!A:A,0))</f>
        <v>Arenazo</v>
      </c>
      <c r="B3464" t="str">
        <f>INDEX('Community ID'!$K:$K,MATCH('Environmental Data'!$N3464,'Community ID'!J:J,0))</f>
        <v>Constanza</v>
      </c>
      <c r="D3464" t="s">
        <v>14077</v>
      </c>
      <c r="F3464" t="s">
        <v>126</v>
      </c>
      <c r="G3464" t="s">
        <v>75</v>
      </c>
      <c r="H3464" t="s">
        <v>94</v>
      </c>
      <c r="I3464">
        <v>2021</v>
      </c>
      <c r="K3464" t="s">
        <v>76</v>
      </c>
      <c r="M3464" t="s">
        <v>5391</v>
      </c>
      <c r="N3464" t="s">
        <v>97</v>
      </c>
      <c r="O3464" t="s">
        <v>98</v>
      </c>
      <c r="Q3464" t="s">
        <v>134</v>
      </c>
      <c r="S3464">
        <v>5300239489</v>
      </c>
      <c r="T3464" t="s">
        <v>55</v>
      </c>
      <c r="U3464" t="s">
        <v>56</v>
      </c>
      <c r="V3464">
        <v>18.916863899999999</v>
      </c>
      <c r="W3464">
        <v>-70.756017</v>
      </c>
      <c r="X3464" t="s">
        <v>82</v>
      </c>
      <c r="Y3464" t="s">
        <v>82</v>
      </c>
      <c r="Z3464" t="s">
        <v>58</v>
      </c>
      <c r="AA3464" t="s">
        <v>155</v>
      </c>
      <c r="AB3464" t="s">
        <v>60</v>
      </c>
      <c r="AC3464" t="s">
        <v>61</v>
      </c>
      <c r="AD3464" t="s">
        <v>60</v>
      </c>
      <c r="AE3464" t="s">
        <v>85</v>
      </c>
      <c r="AF3464" t="s">
        <v>111</v>
      </c>
      <c r="AG3464" t="s">
        <v>64</v>
      </c>
      <c r="AH3464" t="s">
        <v>64</v>
      </c>
      <c r="AI3464" t="s">
        <v>14078</v>
      </c>
      <c r="AJ3464">
        <v>1</v>
      </c>
      <c r="AK3464" t="s">
        <v>14079</v>
      </c>
      <c r="AL3464">
        <v>3</v>
      </c>
      <c r="AM3464">
        <v>0</v>
      </c>
      <c r="AN3464" t="s">
        <v>60</v>
      </c>
      <c r="AO3464" t="s">
        <v>67</v>
      </c>
      <c r="AP3464" t="s">
        <v>104</v>
      </c>
      <c r="AQ3464" t="s">
        <v>60</v>
      </c>
      <c r="AR3464" t="s">
        <v>69</v>
      </c>
      <c r="AS3464" t="s">
        <v>91</v>
      </c>
      <c r="AT3464" s="1">
        <v>44251</v>
      </c>
      <c r="AU3464" t="s">
        <v>14294</v>
      </c>
      <c r="AV3464" t="s">
        <v>55</v>
      </c>
      <c r="AW3464" t="s">
        <v>71</v>
      </c>
      <c r="AX3464" t="s">
        <v>72</v>
      </c>
    </row>
    <row r="3465" spans="1:50" hidden="1" x14ac:dyDescent="0.25">
      <c r="A3465" t="str">
        <f>INDEX('Community ID'!B:B,MATCH(M3465,'Community ID'!A:A,0))</f>
        <v>La Planta, La Japonesa</v>
      </c>
      <c r="B3465" t="str">
        <f>INDEX('Community ID'!$K:$K,MATCH('Environmental Data'!$N3465,'Community ID'!J:J,0))</f>
        <v>Constanza</v>
      </c>
      <c r="D3465" t="s">
        <v>14080</v>
      </c>
      <c r="G3465" t="s">
        <v>48</v>
      </c>
      <c r="H3465" t="s">
        <v>94</v>
      </c>
      <c r="I3465">
        <v>2021</v>
      </c>
      <c r="K3465" t="s">
        <v>132</v>
      </c>
      <c r="L3465" t="s">
        <v>127</v>
      </c>
      <c r="M3465" t="s">
        <v>14081</v>
      </c>
      <c r="N3465" t="s">
        <v>97</v>
      </c>
      <c r="O3465" t="s">
        <v>147</v>
      </c>
      <c r="Q3465" t="s">
        <v>375</v>
      </c>
      <c r="T3465" t="s">
        <v>832</v>
      </c>
      <c r="U3465" t="s">
        <v>56</v>
      </c>
      <c r="V3465">
        <v>18.887832800000002</v>
      </c>
      <c r="W3465">
        <v>-70.727812200000002</v>
      </c>
      <c r="X3465" t="s">
        <v>82</v>
      </c>
      <c r="Y3465" t="s">
        <v>82</v>
      </c>
      <c r="Z3465" t="s">
        <v>58</v>
      </c>
      <c r="AA3465" t="s">
        <v>155</v>
      </c>
      <c r="AB3465" t="s">
        <v>60</v>
      </c>
      <c r="AC3465" t="s">
        <v>61</v>
      </c>
      <c r="AD3465" t="s">
        <v>61</v>
      </c>
      <c r="AE3465" t="s">
        <v>62</v>
      </c>
      <c r="AF3465" t="s">
        <v>63</v>
      </c>
      <c r="AG3465" t="s">
        <v>730</v>
      </c>
      <c r="AH3465" t="s">
        <v>1052</v>
      </c>
      <c r="AI3465" t="s">
        <v>147</v>
      </c>
      <c r="AJ3465">
        <v>1</v>
      </c>
      <c r="AK3465" t="s">
        <v>833</v>
      </c>
      <c r="AL3465">
        <v>2</v>
      </c>
      <c r="AM3465">
        <v>0</v>
      </c>
      <c r="AN3465" t="s">
        <v>60</v>
      </c>
      <c r="AO3465" t="s">
        <v>67</v>
      </c>
      <c r="AP3465" t="s">
        <v>68</v>
      </c>
      <c r="AQ3465" t="s">
        <v>60</v>
      </c>
      <c r="AR3465" t="s">
        <v>69</v>
      </c>
      <c r="AS3465" t="s">
        <v>70</v>
      </c>
      <c r="AT3465" s="1">
        <v>44251</v>
      </c>
      <c r="AU3465" t="s">
        <v>14295</v>
      </c>
      <c r="AV3465" t="s">
        <v>832</v>
      </c>
      <c r="AW3465" t="s">
        <v>71</v>
      </c>
      <c r="AX3465" t="s">
        <v>72</v>
      </c>
    </row>
    <row r="3466" spans="1:50" hidden="1" x14ac:dyDescent="0.25">
      <c r="A3466" t="str">
        <f>INDEX('Community ID'!B:B,MATCH(M3466,'Community ID'!A:A,0))</f>
        <v>La Planta, La Japonesa</v>
      </c>
      <c r="B3466" t="str">
        <f>INDEX('Community ID'!$K:$K,MATCH('Environmental Data'!$N3466,'Community ID'!J:J,0))</f>
        <v>Constanza</v>
      </c>
      <c r="D3466" t="s">
        <v>14082</v>
      </c>
      <c r="G3466" t="s">
        <v>48</v>
      </c>
      <c r="H3466" t="s">
        <v>94</v>
      </c>
      <c r="I3466">
        <v>2021</v>
      </c>
      <c r="K3466" t="s">
        <v>49</v>
      </c>
      <c r="L3466" t="s">
        <v>14083</v>
      </c>
      <c r="M3466" t="s">
        <v>14081</v>
      </c>
      <c r="N3466" t="s">
        <v>97</v>
      </c>
      <c r="O3466" t="s">
        <v>147</v>
      </c>
      <c r="Q3466" t="s">
        <v>438</v>
      </c>
      <c r="T3466" t="s">
        <v>832</v>
      </c>
      <c r="U3466" t="s">
        <v>56</v>
      </c>
      <c r="V3466">
        <v>18.888427400000001</v>
      </c>
      <c r="W3466">
        <v>-70.730042400000002</v>
      </c>
      <c r="X3466" t="s">
        <v>82</v>
      </c>
      <c r="Y3466" t="s">
        <v>82</v>
      </c>
      <c r="Z3466" t="s">
        <v>58</v>
      </c>
      <c r="AA3466" t="s">
        <v>155</v>
      </c>
      <c r="AB3466" t="s">
        <v>60</v>
      </c>
      <c r="AC3466" t="s">
        <v>61</v>
      </c>
      <c r="AD3466" t="s">
        <v>61</v>
      </c>
      <c r="AE3466" t="s">
        <v>62</v>
      </c>
      <c r="AF3466" t="s">
        <v>63</v>
      </c>
      <c r="AG3466" t="s">
        <v>14084</v>
      </c>
      <c r="AH3466" t="s">
        <v>14085</v>
      </c>
      <c r="AI3466" t="s">
        <v>934</v>
      </c>
      <c r="AJ3466">
        <v>1</v>
      </c>
      <c r="AK3466" t="s">
        <v>833</v>
      </c>
      <c r="AL3466">
        <v>2</v>
      </c>
      <c r="AM3466">
        <v>0</v>
      </c>
      <c r="AN3466" t="s">
        <v>60</v>
      </c>
      <c r="AO3466" t="s">
        <v>67</v>
      </c>
      <c r="AP3466" t="s">
        <v>68</v>
      </c>
      <c r="AQ3466" t="s">
        <v>60</v>
      </c>
      <c r="AR3466" t="s">
        <v>69</v>
      </c>
      <c r="AS3466" t="s">
        <v>70</v>
      </c>
      <c r="AT3466" s="1">
        <v>44251</v>
      </c>
      <c r="AU3466" t="s">
        <v>14296</v>
      </c>
      <c r="AV3466" t="s">
        <v>832</v>
      </c>
      <c r="AW3466" t="s">
        <v>71</v>
      </c>
      <c r="AX3466" t="s">
        <v>72</v>
      </c>
    </row>
    <row r="3467" spans="1:50" hidden="1" x14ac:dyDescent="0.25">
      <c r="A3467" t="str">
        <f>INDEX('Community ID'!B:B,MATCH(M3467,'Community ID'!A:A,0))</f>
        <v>La Planta, La Japonesa</v>
      </c>
      <c r="B3467" t="str">
        <f>INDEX('Community ID'!$K:$K,MATCH('Environmental Data'!$N3467,'Community ID'!J:J,0))</f>
        <v>Constanza</v>
      </c>
      <c r="D3467" t="s">
        <v>14086</v>
      </c>
      <c r="G3467" t="s">
        <v>75</v>
      </c>
      <c r="H3467" t="s">
        <v>94</v>
      </c>
      <c r="I3467">
        <v>2021</v>
      </c>
      <c r="K3467" t="s">
        <v>76</v>
      </c>
      <c r="L3467" t="s">
        <v>14087</v>
      </c>
      <c r="M3467" t="s">
        <v>14088</v>
      </c>
      <c r="N3467" t="s">
        <v>97</v>
      </c>
      <c r="O3467" t="s">
        <v>311</v>
      </c>
      <c r="Q3467" t="s">
        <v>438</v>
      </c>
      <c r="T3467" t="s">
        <v>832</v>
      </c>
      <c r="U3467" t="s">
        <v>56</v>
      </c>
      <c r="V3467">
        <v>18.887832800000002</v>
      </c>
      <c r="W3467">
        <v>-70.727812200000002</v>
      </c>
      <c r="X3467" t="s">
        <v>82</v>
      </c>
      <c r="Y3467" t="s">
        <v>82</v>
      </c>
      <c r="Z3467" t="s">
        <v>58</v>
      </c>
      <c r="AA3467" t="s">
        <v>155</v>
      </c>
      <c r="AB3467" t="s">
        <v>60</v>
      </c>
      <c r="AC3467" t="s">
        <v>61</v>
      </c>
      <c r="AD3467" t="s">
        <v>61</v>
      </c>
      <c r="AE3467" t="s">
        <v>62</v>
      </c>
      <c r="AF3467" t="s">
        <v>63</v>
      </c>
      <c r="AG3467" t="s">
        <v>621</v>
      </c>
      <c r="AH3467" t="s">
        <v>621</v>
      </c>
      <c r="AI3467" t="s">
        <v>884</v>
      </c>
      <c r="AJ3467">
        <v>1</v>
      </c>
      <c r="AK3467" t="s">
        <v>833</v>
      </c>
      <c r="AL3467">
        <v>6</v>
      </c>
      <c r="AM3467">
        <v>0</v>
      </c>
      <c r="AN3467" t="s">
        <v>60</v>
      </c>
      <c r="AO3467" t="s">
        <v>67</v>
      </c>
      <c r="AP3467" t="s">
        <v>104</v>
      </c>
      <c r="AQ3467" t="s">
        <v>60</v>
      </c>
      <c r="AR3467" t="s">
        <v>69</v>
      </c>
      <c r="AS3467" t="s">
        <v>70</v>
      </c>
      <c r="AT3467" s="1">
        <v>44251</v>
      </c>
      <c r="AU3467" t="s">
        <v>14297</v>
      </c>
      <c r="AV3467" t="s">
        <v>832</v>
      </c>
      <c r="AW3467" t="s">
        <v>71</v>
      </c>
      <c r="AX3467" t="s">
        <v>72</v>
      </c>
    </row>
    <row r="3468" spans="1:50" hidden="1" x14ac:dyDescent="0.25">
      <c r="A3468" t="str">
        <f>INDEX('Community ID'!B:B,MATCH(M3468,'Community ID'!A:A,0))</f>
        <v>Arenazo</v>
      </c>
      <c r="B3468" t="str">
        <f>INDEX('Community ID'!$K:$K,MATCH('Environmental Data'!$N3468,'Community ID'!J:J,0))</f>
        <v>Constanza</v>
      </c>
      <c r="D3468" t="s">
        <v>14089</v>
      </c>
      <c r="G3468" t="s">
        <v>48</v>
      </c>
      <c r="H3468" s="1">
        <v>16951</v>
      </c>
      <c r="I3468">
        <v>75</v>
      </c>
      <c r="K3468" t="s">
        <v>76</v>
      </c>
      <c r="L3468" t="s">
        <v>127</v>
      </c>
      <c r="M3468" t="s">
        <v>10355</v>
      </c>
      <c r="N3468" t="s">
        <v>97</v>
      </c>
      <c r="O3468" t="s">
        <v>53</v>
      </c>
      <c r="T3468" t="s">
        <v>604</v>
      </c>
      <c r="U3468" t="s">
        <v>56</v>
      </c>
      <c r="V3468">
        <v>18.9078503</v>
      </c>
      <c r="W3468">
        <v>-70.745281899999995</v>
      </c>
      <c r="X3468" t="s">
        <v>100</v>
      </c>
      <c r="Y3468" t="s">
        <v>100</v>
      </c>
      <c r="Z3468" t="s">
        <v>58</v>
      </c>
      <c r="AA3468" t="s">
        <v>84</v>
      </c>
      <c r="AB3468" t="s">
        <v>60</v>
      </c>
      <c r="AC3468" t="s">
        <v>61</v>
      </c>
      <c r="AD3468" t="s">
        <v>60</v>
      </c>
      <c r="AE3468" t="s">
        <v>62</v>
      </c>
      <c r="AF3468" t="s">
        <v>63</v>
      </c>
      <c r="AG3468" t="s">
        <v>64</v>
      </c>
      <c r="AH3468" t="s">
        <v>64</v>
      </c>
      <c r="AI3468" t="s">
        <v>326</v>
      </c>
      <c r="AJ3468">
        <v>1</v>
      </c>
      <c r="AK3468" t="s">
        <v>605</v>
      </c>
      <c r="AL3468">
        <v>1</v>
      </c>
      <c r="AM3468">
        <v>0</v>
      </c>
      <c r="AN3468" t="s">
        <v>60</v>
      </c>
      <c r="AO3468" t="s">
        <v>90</v>
      </c>
      <c r="AP3468" t="s">
        <v>104</v>
      </c>
      <c r="AQ3468" t="s">
        <v>61</v>
      </c>
      <c r="AR3468" t="s">
        <v>69</v>
      </c>
      <c r="AS3468" t="s">
        <v>91</v>
      </c>
      <c r="AT3468" s="1">
        <v>44251</v>
      </c>
      <c r="AU3468" t="s">
        <v>14298</v>
      </c>
      <c r="AV3468" t="s">
        <v>604</v>
      </c>
      <c r="AW3468" t="s">
        <v>71</v>
      </c>
      <c r="AX3468" t="s">
        <v>72</v>
      </c>
    </row>
    <row r="3469" spans="1:50" hidden="1" x14ac:dyDescent="0.25">
      <c r="A3469" t="str">
        <f>INDEX('Community ID'!B:B,MATCH(M3469,'Community ID'!A:A,0))</f>
        <v>Arenazo</v>
      </c>
      <c r="B3469" t="str">
        <f>INDEX('Community ID'!$K:$K,MATCH('Environmental Data'!$N3469,'Community ID'!J:J,0))</f>
        <v>Constanza</v>
      </c>
      <c r="D3469" t="s">
        <v>14090</v>
      </c>
      <c r="G3469" t="s">
        <v>75</v>
      </c>
      <c r="H3469" t="s">
        <v>94</v>
      </c>
      <c r="I3469">
        <v>2021</v>
      </c>
      <c r="K3469" t="s">
        <v>76</v>
      </c>
      <c r="L3469" t="s">
        <v>860</v>
      </c>
      <c r="M3469" t="s">
        <v>10349</v>
      </c>
      <c r="N3469" t="s">
        <v>52</v>
      </c>
      <c r="O3469" t="s">
        <v>14091</v>
      </c>
      <c r="T3469" t="s">
        <v>604</v>
      </c>
      <c r="U3469" t="s">
        <v>56</v>
      </c>
      <c r="V3469">
        <v>18.908798399999998</v>
      </c>
      <c r="W3469">
        <v>-70.744166899999996</v>
      </c>
      <c r="X3469" t="s">
        <v>82</v>
      </c>
      <c r="Y3469" t="s">
        <v>82</v>
      </c>
      <c r="Z3469" t="s">
        <v>58</v>
      </c>
      <c r="AA3469" t="s">
        <v>84</v>
      </c>
      <c r="AB3469" t="s">
        <v>61</v>
      </c>
      <c r="AC3469" t="s">
        <v>60</v>
      </c>
      <c r="AD3469" t="s">
        <v>60</v>
      </c>
      <c r="AE3469" t="s">
        <v>85</v>
      </c>
      <c r="AF3469" t="s">
        <v>111</v>
      </c>
      <c r="AG3469" t="s">
        <v>64</v>
      </c>
      <c r="AH3469" t="s">
        <v>64</v>
      </c>
      <c r="AI3469" t="s">
        <v>326</v>
      </c>
      <c r="AJ3469">
        <v>1</v>
      </c>
      <c r="AK3469" t="s">
        <v>605</v>
      </c>
      <c r="AL3469">
        <v>1</v>
      </c>
      <c r="AM3469">
        <v>0</v>
      </c>
      <c r="AN3469" t="s">
        <v>61</v>
      </c>
      <c r="AO3469" t="s">
        <v>67</v>
      </c>
      <c r="AP3469" t="s">
        <v>68</v>
      </c>
      <c r="AQ3469" t="s">
        <v>60</v>
      </c>
      <c r="AR3469" t="s">
        <v>69</v>
      </c>
      <c r="AS3469" t="s">
        <v>91</v>
      </c>
      <c r="AT3469" s="1">
        <v>44251</v>
      </c>
      <c r="AU3469" t="s">
        <v>14299</v>
      </c>
      <c r="AV3469" t="s">
        <v>604</v>
      </c>
      <c r="AW3469" t="s">
        <v>71</v>
      </c>
      <c r="AX3469" t="s">
        <v>72</v>
      </c>
    </row>
    <row r="3470" spans="1:50" hidden="1" x14ac:dyDescent="0.25">
      <c r="A3470" t="str">
        <f>INDEX('Community ID'!B:B,MATCH(M3470,'Community ID'!A:A,0))</f>
        <v>Arenazo</v>
      </c>
      <c r="B3470" t="str">
        <f>INDEX('Community ID'!$K:$K,MATCH('Environmental Data'!$N3470,'Community ID'!J:J,0))</f>
        <v>Constanza</v>
      </c>
      <c r="D3470" t="s">
        <v>14092</v>
      </c>
      <c r="F3470" t="s">
        <v>251</v>
      </c>
      <c r="G3470" t="s">
        <v>48</v>
      </c>
      <c r="H3470" s="1">
        <v>33179</v>
      </c>
      <c r="I3470">
        <v>31</v>
      </c>
      <c r="K3470" t="s">
        <v>76</v>
      </c>
      <c r="L3470" t="s">
        <v>127</v>
      </c>
      <c r="M3470" t="s">
        <v>10355</v>
      </c>
      <c r="N3470" t="s">
        <v>97</v>
      </c>
      <c r="O3470" t="s">
        <v>53</v>
      </c>
      <c r="T3470" t="s">
        <v>604</v>
      </c>
      <c r="U3470" t="s">
        <v>56</v>
      </c>
      <c r="V3470">
        <v>18.906508800000001</v>
      </c>
      <c r="W3470">
        <v>-70.749370499999998</v>
      </c>
      <c r="X3470" t="s">
        <v>196</v>
      </c>
      <c r="Y3470" t="s">
        <v>196</v>
      </c>
      <c r="Z3470" t="s">
        <v>110</v>
      </c>
      <c r="AA3470" t="s">
        <v>84</v>
      </c>
      <c r="AB3470" t="s">
        <v>60</v>
      </c>
      <c r="AC3470" t="s">
        <v>61</v>
      </c>
      <c r="AD3470" t="s">
        <v>60</v>
      </c>
      <c r="AE3470" t="s">
        <v>62</v>
      </c>
      <c r="AF3470" t="s">
        <v>111</v>
      </c>
      <c r="AG3470" t="s">
        <v>64</v>
      </c>
      <c r="AH3470" t="s">
        <v>64</v>
      </c>
      <c r="AI3470" t="s">
        <v>326</v>
      </c>
      <c r="AJ3470">
        <v>1</v>
      </c>
      <c r="AK3470" t="s">
        <v>605</v>
      </c>
      <c r="AL3470">
        <v>6</v>
      </c>
      <c r="AM3470">
        <v>0</v>
      </c>
      <c r="AN3470" t="s">
        <v>61</v>
      </c>
      <c r="AO3470" t="s">
        <v>67</v>
      </c>
      <c r="AP3470" t="s">
        <v>68</v>
      </c>
      <c r="AQ3470" t="s">
        <v>60</v>
      </c>
      <c r="AR3470" t="s">
        <v>69</v>
      </c>
      <c r="AS3470" t="s">
        <v>91</v>
      </c>
      <c r="AT3470" s="1">
        <v>44251</v>
      </c>
      <c r="AU3470" t="s">
        <v>14300</v>
      </c>
      <c r="AV3470" t="s">
        <v>604</v>
      </c>
      <c r="AW3470" t="s">
        <v>71</v>
      </c>
      <c r="AX3470" t="s">
        <v>72</v>
      </c>
    </row>
    <row r="3471" spans="1:50" hidden="1" x14ac:dyDescent="0.25">
      <c r="A3471" t="str">
        <f>INDEX('Community ID'!B:B,MATCH(M3471,'Community ID'!A:A,0))</f>
        <v>Arenazo</v>
      </c>
      <c r="B3471" t="str">
        <f>INDEX('Community ID'!$K:$K,MATCH('Environmental Data'!$N3471,'Community ID'!J:J,0))</f>
        <v>Constanza</v>
      </c>
      <c r="D3471" t="s">
        <v>14093</v>
      </c>
      <c r="F3471" t="s">
        <v>6042</v>
      </c>
      <c r="G3471" t="s">
        <v>75</v>
      </c>
      <c r="H3471" t="s">
        <v>94</v>
      </c>
      <c r="I3471">
        <v>2021</v>
      </c>
      <c r="K3471" t="s">
        <v>76</v>
      </c>
      <c r="L3471" t="s">
        <v>247</v>
      </c>
      <c r="M3471" t="s">
        <v>10355</v>
      </c>
      <c r="N3471" t="s">
        <v>97</v>
      </c>
      <c r="O3471" t="s">
        <v>53</v>
      </c>
      <c r="Q3471" t="s">
        <v>99</v>
      </c>
      <c r="T3471" t="s">
        <v>604</v>
      </c>
      <c r="U3471" t="s">
        <v>56</v>
      </c>
      <c r="V3471">
        <v>0</v>
      </c>
      <c r="W3471">
        <v>0</v>
      </c>
      <c r="X3471" t="s">
        <v>82</v>
      </c>
      <c r="Y3471" t="s">
        <v>82</v>
      </c>
      <c r="Z3471" t="s">
        <v>58</v>
      </c>
      <c r="AA3471" t="s">
        <v>84</v>
      </c>
      <c r="AB3471" t="s">
        <v>60</v>
      </c>
      <c r="AC3471" t="s">
        <v>61</v>
      </c>
      <c r="AD3471" t="s">
        <v>60</v>
      </c>
      <c r="AE3471" t="s">
        <v>85</v>
      </c>
      <c r="AF3471" t="s">
        <v>63</v>
      </c>
      <c r="AG3471" t="s">
        <v>64</v>
      </c>
      <c r="AH3471" t="s">
        <v>64</v>
      </c>
      <c r="AI3471" t="s">
        <v>14094</v>
      </c>
      <c r="AJ3471">
        <v>1</v>
      </c>
      <c r="AK3471" t="s">
        <v>605</v>
      </c>
      <c r="AL3471">
        <v>4</v>
      </c>
      <c r="AM3471">
        <v>0</v>
      </c>
      <c r="AN3471" t="s">
        <v>60</v>
      </c>
      <c r="AO3471" t="s">
        <v>67</v>
      </c>
      <c r="AP3471" t="s">
        <v>104</v>
      </c>
      <c r="AQ3471" t="s">
        <v>61</v>
      </c>
      <c r="AR3471" t="s">
        <v>69</v>
      </c>
      <c r="AS3471" t="s">
        <v>91</v>
      </c>
      <c r="AT3471" s="1">
        <v>44251</v>
      </c>
      <c r="AU3471" t="s">
        <v>14301</v>
      </c>
      <c r="AV3471" t="s">
        <v>604</v>
      </c>
      <c r="AW3471" t="s">
        <v>71</v>
      </c>
      <c r="AX3471" t="s">
        <v>72</v>
      </c>
    </row>
    <row r="3472" spans="1:50" hidden="1" x14ac:dyDescent="0.25">
      <c r="A3472" t="str">
        <f>INDEX('Community ID'!B:B,MATCH(M3472,'Community ID'!A:A,0))</f>
        <v>Villa Sabina</v>
      </c>
      <c r="B3472" t="str">
        <f>INDEX('Community ID'!$K:$K,MATCH('Environmental Data'!$N3472,'Community ID'!J:J,0))</f>
        <v>Constanza</v>
      </c>
      <c r="D3472" t="s">
        <v>14095</v>
      </c>
      <c r="F3472" t="s">
        <v>2324</v>
      </c>
      <c r="G3472" t="s">
        <v>48</v>
      </c>
      <c r="H3472" s="1">
        <v>21363</v>
      </c>
      <c r="I3472">
        <v>63</v>
      </c>
      <c r="K3472" t="s">
        <v>49</v>
      </c>
      <c r="L3472" t="s">
        <v>127</v>
      </c>
      <c r="M3472" t="s">
        <v>321</v>
      </c>
      <c r="N3472" t="s">
        <v>97</v>
      </c>
      <c r="O3472" t="s">
        <v>53</v>
      </c>
      <c r="Q3472" t="s">
        <v>1225</v>
      </c>
      <c r="T3472" t="s">
        <v>595</v>
      </c>
      <c r="U3472" t="s">
        <v>56</v>
      </c>
      <c r="V3472">
        <v>18.8913133</v>
      </c>
      <c r="W3472">
        <v>-70.713032799999993</v>
      </c>
      <c r="X3472" t="s">
        <v>82</v>
      </c>
      <c r="Y3472" t="s">
        <v>82</v>
      </c>
      <c r="Z3472" t="s">
        <v>58</v>
      </c>
      <c r="AA3472" t="s">
        <v>155</v>
      </c>
      <c r="AB3472" t="s">
        <v>60</v>
      </c>
      <c r="AD3472" t="s">
        <v>60</v>
      </c>
      <c r="AE3472" t="s">
        <v>62</v>
      </c>
      <c r="AF3472" t="s">
        <v>63</v>
      </c>
      <c r="AG3472" t="s">
        <v>313</v>
      </c>
      <c r="AH3472" t="s">
        <v>120</v>
      </c>
      <c r="AI3472" t="s">
        <v>307</v>
      </c>
      <c r="AJ3472">
        <v>1</v>
      </c>
      <c r="AK3472" t="s">
        <v>597</v>
      </c>
      <c r="AL3472">
        <v>4</v>
      </c>
      <c r="AM3472">
        <v>0</v>
      </c>
      <c r="AN3472" t="s">
        <v>60</v>
      </c>
      <c r="AO3472" t="s">
        <v>67</v>
      </c>
      <c r="AP3472" t="s">
        <v>104</v>
      </c>
      <c r="AQ3472" t="s">
        <v>60</v>
      </c>
      <c r="AR3472" t="s">
        <v>69</v>
      </c>
      <c r="AS3472" t="s">
        <v>70</v>
      </c>
      <c r="AT3472" s="1">
        <v>44250</v>
      </c>
      <c r="AU3472" t="s">
        <v>14302</v>
      </c>
      <c r="AV3472" t="s">
        <v>595</v>
      </c>
      <c r="AW3472" t="s">
        <v>71</v>
      </c>
      <c r="AX3472" t="s">
        <v>72</v>
      </c>
    </row>
    <row r="3473" spans="1:50" hidden="1" x14ac:dyDescent="0.25">
      <c r="A3473" t="str">
        <f>INDEX('Community ID'!B:B,MATCH(M3473,'Community ID'!A:A,0))</f>
        <v>Arenazo</v>
      </c>
      <c r="B3473" t="str">
        <f>INDEX('Community ID'!$K:$K,MATCH('Environmental Data'!$N3473,'Community ID'!J:J,0))</f>
        <v>Constanza</v>
      </c>
      <c r="D3473" t="s">
        <v>14096</v>
      </c>
      <c r="G3473" t="s">
        <v>48</v>
      </c>
      <c r="H3473" t="s">
        <v>94</v>
      </c>
      <c r="I3473">
        <v>2021</v>
      </c>
      <c r="K3473" t="s">
        <v>132</v>
      </c>
      <c r="L3473" t="s">
        <v>108</v>
      </c>
      <c r="M3473" t="s">
        <v>5391</v>
      </c>
      <c r="N3473" t="s">
        <v>97</v>
      </c>
      <c r="O3473" t="s">
        <v>98</v>
      </c>
      <c r="Q3473" t="s">
        <v>438</v>
      </c>
      <c r="T3473" t="s">
        <v>832</v>
      </c>
      <c r="U3473" t="s">
        <v>56</v>
      </c>
      <c r="V3473">
        <v>0</v>
      </c>
      <c r="W3473">
        <v>0</v>
      </c>
      <c r="X3473" t="s">
        <v>82</v>
      </c>
      <c r="Y3473" t="s">
        <v>82</v>
      </c>
      <c r="Z3473" t="s">
        <v>58</v>
      </c>
      <c r="AA3473" t="s">
        <v>155</v>
      </c>
      <c r="AB3473" t="s">
        <v>60</v>
      </c>
      <c r="AC3473" t="s">
        <v>61</v>
      </c>
      <c r="AD3473" t="s">
        <v>61</v>
      </c>
      <c r="AE3473" t="s">
        <v>85</v>
      </c>
      <c r="AF3473" t="s">
        <v>111</v>
      </c>
      <c r="AG3473" t="s">
        <v>621</v>
      </c>
      <c r="AH3473" t="s">
        <v>621</v>
      </c>
      <c r="AI3473" t="s">
        <v>884</v>
      </c>
      <c r="AJ3473">
        <v>1</v>
      </c>
      <c r="AK3473" t="s">
        <v>103</v>
      </c>
      <c r="AL3473">
        <v>6</v>
      </c>
      <c r="AM3473">
        <v>1</v>
      </c>
      <c r="AN3473" t="s">
        <v>60</v>
      </c>
      <c r="AO3473" t="s">
        <v>67</v>
      </c>
      <c r="AP3473" t="s">
        <v>68</v>
      </c>
      <c r="AQ3473" t="s">
        <v>60</v>
      </c>
      <c r="AR3473" t="s">
        <v>69</v>
      </c>
      <c r="AS3473" t="s">
        <v>91</v>
      </c>
      <c r="AT3473" s="1">
        <v>44250</v>
      </c>
      <c r="AU3473" t="s">
        <v>14303</v>
      </c>
      <c r="AV3473" t="s">
        <v>832</v>
      </c>
      <c r="AW3473" t="s">
        <v>71</v>
      </c>
      <c r="AX3473" t="s">
        <v>72</v>
      </c>
    </row>
    <row r="3474" spans="1:50" hidden="1" x14ac:dyDescent="0.25">
      <c r="A3474" t="str">
        <f>INDEX('Community ID'!B:B,MATCH(M3474,'Community ID'!A:A,0))</f>
        <v>Arenazo</v>
      </c>
      <c r="B3474" t="str">
        <f>INDEX('Community ID'!$K:$K,MATCH('Environmental Data'!$N3474,'Community ID'!J:J,0))</f>
        <v>Constanza</v>
      </c>
      <c r="D3474" t="s">
        <v>14097</v>
      </c>
      <c r="F3474" t="s">
        <v>9522</v>
      </c>
      <c r="G3474" t="s">
        <v>48</v>
      </c>
      <c r="H3474" t="s">
        <v>94</v>
      </c>
      <c r="I3474">
        <v>2021</v>
      </c>
      <c r="K3474" t="s">
        <v>76</v>
      </c>
      <c r="L3474" t="s">
        <v>127</v>
      </c>
      <c r="M3474" t="s">
        <v>10349</v>
      </c>
      <c r="N3474" t="s">
        <v>52</v>
      </c>
      <c r="O3474" t="s">
        <v>311</v>
      </c>
      <c r="Q3474" t="s">
        <v>134</v>
      </c>
      <c r="R3474" t="s">
        <v>140</v>
      </c>
      <c r="T3474" t="s">
        <v>55</v>
      </c>
      <c r="U3474" t="s">
        <v>56</v>
      </c>
      <c r="V3474">
        <v>18.917583</v>
      </c>
      <c r="W3474">
        <v>-70.744908899999999</v>
      </c>
      <c r="X3474" t="s">
        <v>82</v>
      </c>
      <c r="Y3474" t="s">
        <v>82</v>
      </c>
      <c r="Z3474" t="s">
        <v>110</v>
      </c>
      <c r="AA3474" t="s">
        <v>84</v>
      </c>
      <c r="AB3474" t="s">
        <v>60</v>
      </c>
      <c r="AC3474" t="s">
        <v>61</v>
      </c>
      <c r="AD3474" t="s">
        <v>60</v>
      </c>
      <c r="AE3474" t="s">
        <v>62</v>
      </c>
      <c r="AF3474" t="s">
        <v>63</v>
      </c>
      <c r="AG3474" t="s">
        <v>64</v>
      </c>
      <c r="AH3474" t="s">
        <v>64</v>
      </c>
      <c r="AI3474" t="s">
        <v>14098</v>
      </c>
      <c r="AJ3474">
        <v>1</v>
      </c>
      <c r="AK3474" t="s">
        <v>66</v>
      </c>
      <c r="AL3474">
        <v>4</v>
      </c>
      <c r="AM3474">
        <v>0</v>
      </c>
      <c r="AN3474" t="s">
        <v>60</v>
      </c>
      <c r="AO3474" t="s">
        <v>67</v>
      </c>
      <c r="AP3474" t="s">
        <v>68</v>
      </c>
      <c r="AQ3474" t="s">
        <v>60</v>
      </c>
      <c r="AR3474" t="s">
        <v>69</v>
      </c>
      <c r="AS3474" t="s">
        <v>70</v>
      </c>
      <c r="AT3474" s="1">
        <v>44250</v>
      </c>
      <c r="AU3474" t="s">
        <v>14304</v>
      </c>
      <c r="AV3474" t="s">
        <v>55</v>
      </c>
      <c r="AW3474" t="s">
        <v>71</v>
      </c>
      <c r="AX3474" t="s">
        <v>72</v>
      </c>
    </row>
    <row r="3475" spans="1:50" hidden="1" x14ac:dyDescent="0.25">
      <c r="A3475" t="str">
        <f>INDEX('Community ID'!B:B,MATCH(M3475,'Community ID'!A:A,0))</f>
        <v>Arenazo</v>
      </c>
      <c r="B3475" t="str">
        <f>INDEX('Community ID'!$K:$K,MATCH('Environmental Data'!$N3475,'Community ID'!J:J,0))</f>
        <v>Constanza</v>
      </c>
      <c r="D3475" t="s">
        <v>14099</v>
      </c>
      <c r="G3475" t="s">
        <v>48</v>
      </c>
      <c r="H3475" t="s">
        <v>94</v>
      </c>
      <c r="I3475">
        <v>2021</v>
      </c>
      <c r="J3475">
        <v>8298746637</v>
      </c>
      <c r="K3475" t="s">
        <v>132</v>
      </c>
      <c r="L3475" t="s">
        <v>127</v>
      </c>
      <c r="M3475" t="s">
        <v>10349</v>
      </c>
      <c r="N3475" t="s">
        <v>52</v>
      </c>
      <c r="O3475" t="s">
        <v>311</v>
      </c>
      <c r="Q3475" t="s">
        <v>134</v>
      </c>
      <c r="R3475" t="s">
        <v>140</v>
      </c>
      <c r="S3475">
        <v>5300353538</v>
      </c>
      <c r="T3475" t="s">
        <v>55</v>
      </c>
      <c r="U3475" t="s">
        <v>56</v>
      </c>
      <c r="V3475">
        <v>18.917581999999999</v>
      </c>
      <c r="W3475">
        <v>-70.744919300000007</v>
      </c>
      <c r="X3475" t="s">
        <v>275</v>
      </c>
      <c r="Y3475" t="s">
        <v>275</v>
      </c>
      <c r="Z3475" t="s">
        <v>58</v>
      </c>
      <c r="AA3475" t="s">
        <v>155</v>
      </c>
      <c r="AB3475" t="s">
        <v>60</v>
      </c>
      <c r="AC3475" t="s">
        <v>61</v>
      </c>
      <c r="AD3475" t="s">
        <v>60</v>
      </c>
      <c r="AE3475" t="s">
        <v>62</v>
      </c>
      <c r="AF3475" t="s">
        <v>63</v>
      </c>
      <c r="AG3475" t="s">
        <v>64</v>
      </c>
      <c r="AH3475" t="s">
        <v>14063</v>
      </c>
      <c r="AI3475" t="s">
        <v>14100</v>
      </c>
      <c r="AJ3475">
        <v>1</v>
      </c>
      <c r="AK3475" t="s">
        <v>66</v>
      </c>
      <c r="AL3475">
        <v>5</v>
      </c>
      <c r="AM3475">
        <v>1</v>
      </c>
      <c r="AN3475" t="s">
        <v>61</v>
      </c>
      <c r="AO3475" t="s">
        <v>67</v>
      </c>
      <c r="AP3475" t="s">
        <v>68</v>
      </c>
      <c r="AQ3475" t="s">
        <v>60</v>
      </c>
      <c r="AR3475" t="s">
        <v>69</v>
      </c>
      <c r="AS3475" t="s">
        <v>70</v>
      </c>
      <c r="AT3475" s="1">
        <v>44250</v>
      </c>
      <c r="AU3475" t="s">
        <v>14305</v>
      </c>
      <c r="AV3475" t="s">
        <v>55</v>
      </c>
      <c r="AW3475" t="s">
        <v>71</v>
      </c>
      <c r="AX3475" t="s">
        <v>72</v>
      </c>
    </row>
    <row r="3476" spans="1:50" hidden="1" x14ac:dyDescent="0.25">
      <c r="A3476" t="str">
        <f>INDEX('Community ID'!B:B,MATCH(M3476,'Community ID'!A:A,0))</f>
        <v>Arenazo</v>
      </c>
      <c r="B3476" t="str">
        <f>INDEX('Community ID'!$K:$K,MATCH('Environmental Data'!$N3476,'Community ID'!J:J,0))</f>
        <v>Constanza</v>
      </c>
      <c r="D3476" t="s">
        <v>14101</v>
      </c>
      <c r="F3476" t="s">
        <v>1563</v>
      </c>
      <c r="G3476" t="s">
        <v>48</v>
      </c>
      <c r="H3476" t="s">
        <v>94</v>
      </c>
      <c r="I3476">
        <v>2021</v>
      </c>
      <c r="K3476" t="s">
        <v>76</v>
      </c>
      <c r="L3476" t="s">
        <v>127</v>
      </c>
      <c r="M3476" t="s">
        <v>10349</v>
      </c>
      <c r="N3476" t="s">
        <v>52</v>
      </c>
      <c r="O3476" t="s">
        <v>311</v>
      </c>
      <c r="Q3476" t="s">
        <v>134</v>
      </c>
      <c r="R3476" t="s">
        <v>140</v>
      </c>
      <c r="S3476">
        <v>5300462552</v>
      </c>
      <c r="T3476" t="s">
        <v>55</v>
      </c>
      <c r="U3476" t="s">
        <v>56</v>
      </c>
      <c r="V3476">
        <v>18.917582199999998</v>
      </c>
      <c r="W3476">
        <v>-70.744921899999994</v>
      </c>
      <c r="X3476" t="s">
        <v>196</v>
      </c>
      <c r="Y3476" t="s">
        <v>196</v>
      </c>
      <c r="Z3476" t="s">
        <v>58</v>
      </c>
      <c r="AA3476" t="s">
        <v>84</v>
      </c>
      <c r="AB3476" t="s">
        <v>60</v>
      </c>
      <c r="AC3476" t="s">
        <v>61</v>
      </c>
      <c r="AD3476" t="s">
        <v>60</v>
      </c>
      <c r="AE3476" t="s">
        <v>85</v>
      </c>
      <c r="AF3476" t="s">
        <v>111</v>
      </c>
      <c r="AG3476" t="s">
        <v>54</v>
      </c>
      <c r="AH3476" t="s">
        <v>64</v>
      </c>
      <c r="AI3476" t="s">
        <v>143</v>
      </c>
      <c r="AJ3476">
        <v>1</v>
      </c>
      <c r="AK3476" t="s">
        <v>66</v>
      </c>
      <c r="AL3476">
        <v>8</v>
      </c>
      <c r="AM3476">
        <v>0</v>
      </c>
      <c r="AN3476" t="s">
        <v>60</v>
      </c>
      <c r="AO3476" t="s">
        <v>67</v>
      </c>
      <c r="AP3476" t="s">
        <v>104</v>
      </c>
      <c r="AQ3476" t="s">
        <v>60</v>
      </c>
      <c r="AR3476" t="s">
        <v>69</v>
      </c>
      <c r="AS3476" t="s">
        <v>91</v>
      </c>
      <c r="AT3476" s="1">
        <v>44250</v>
      </c>
      <c r="AU3476" t="s">
        <v>14306</v>
      </c>
      <c r="AV3476" t="s">
        <v>55</v>
      </c>
      <c r="AW3476" t="s">
        <v>71</v>
      </c>
      <c r="AX3476" t="s">
        <v>72</v>
      </c>
    </row>
    <row r="3477" spans="1:50" hidden="1" x14ac:dyDescent="0.25">
      <c r="A3477" t="str">
        <f>INDEX('Community ID'!B:B,MATCH(M3477,'Community ID'!A:A,0))</f>
        <v>Arenazo</v>
      </c>
      <c r="B3477" t="str">
        <f>INDEX('Community ID'!$K:$K,MATCH('Environmental Data'!$N3477,'Community ID'!J:J,0))</f>
        <v>Constanza</v>
      </c>
      <c r="D3477" t="s">
        <v>14102</v>
      </c>
      <c r="F3477" t="s">
        <v>4380</v>
      </c>
      <c r="G3477" t="s">
        <v>75</v>
      </c>
      <c r="H3477" t="s">
        <v>94</v>
      </c>
      <c r="I3477">
        <v>2021</v>
      </c>
      <c r="J3477" t="s">
        <v>14103</v>
      </c>
      <c r="K3477" t="s">
        <v>49</v>
      </c>
      <c r="L3477" t="s">
        <v>548</v>
      </c>
      <c r="M3477" t="s">
        <v>10355</v>
      </c>
      <c r="N3477" t="s">
        <v>79</v>
      </c>
      <c r="O3477" t="s">
        <v>147</v>
      </c>
      <c r="T3477" t="s">
        <v>836</v>
      </c>
      <c r="U3477" t="s">
        <v>56</v>
      </c>
      <c r="V3477">
        <v>18.9127063</v>
      </c>
      <c r="W3477">
        <v>-70.755953700000006</v>
      </c>
      <c r="X3477" t="s">
        <v>82</v>
      </c>
      <c r="Y3477" t="s">
        <v>82</v>
      </c>
      <c r="Z3477" t="s">
        <v>58</v>
      </c>
      <c r="AA3477" t="s">
        <v>155</v>
      </c>
      <c r="AB3477" t="s">
        <v>60</v>
      </c>
      <c r="AD3477" t="s">
        <v>60</v>
      </c>
      <c r="AE3477" t="s">
        <v>62</v>
      </c>
      <c r="AF3477" t="s">
        <v>63</v>
      </c>
      <c r="AG3477" t="s">
        <v>1070</v>
      </c>
      <c r="AH3477" t="s">
        <v>323</v>
      </c>
      <c r="AI3477" t="s">
        <v>14104</v>
      </c>
      <c r="AJ3477">
        <v>2</v>
      </c>
      <c r="AK3477" t="s">
        <v>1490</v>
      </c>
      <c r="AL3477">
        <v>3</v>
      </c>
      <c r="AM3477">
        <v>0</v>
      </c>
      <c r="AO3477" t="s">
        <v>67</v>
      </c>
      <c r="AP3477" t="s">
        <v>104</v>
      </c>
      <c r="AQ3477" t="s">
        <v>60</v>
      </c>
      <c r="AR3477" t="s">
        <v>69</v>
      </c>
      <c r="AS3477" t="s">
        <v>114</v>
      </c>
      <c r="AT3477" s="1">
        <v>44250</v>
      </c>
      <c r="AU3477" t="s">
        <v>14307</v>
      </c>
      <c r="AV3477" t="s">
        <v>836</v>
      </c>
      <c r="AW3477" t="s">
        <v>71</v>
      </c>
      <c r="AX3477" t="s">
        <v>72</v>
      </c>
    </row>
    <row r="3478" spans="1:50" hidden="1" x14ac:dyDescent="0.25">
      <c r="A3478" t="str">
        <f>INDEX('Community ID'!B:B,MATCH(M3478,'Community ID'!A:A,0))</f>
        <v>Arenazo</v>
      </c>
      <c r="B3478" t="str">
        <f>INDEX('Community ID'!$K:$K,MATCH('Environmental Data'!$N3478,'Community ID'!J:J,0))</f>
        <v>Constanza</v>
      </c>
      <c r="D3478" t="s">
        <v>14105</v>
      </c>
      <c r="F3478" t="s">
        <v>14106</v>
      </c>
      <c r="G3478" t="s">
        <v>75</v>
      </c>
      <c r="H3478" t="s">
        <v>94</v>
      </c>
      <c r="I3478">
        <v>2021</v>
      </c>
      <c r="K3478" t="s">
        <v>49</v>
      </c>
      <c r="L3478" t="s">
        <v>548</v>
      </c>
      <c r="M3478" t="s">
        <v>10355</v>
      </c>
      <c r="N3478" t="s">
        <v>79</v>
      </c>
      <c r="O3478" t="s">
        <v>53</v>
      </c>
      <c r="Q3478" t="s">
        <v>134</v>
      </c>
      <c r="T3478" t="s">
        <v>836</v>
      </c>
      <c r="U3478" t="s">
        <v>56</v>
      </c>
      <c r="V3478">
        <v>18.9133277</v>
      </c>
      <c r="W3478">
        <v>-70.755210300000002</v>
      </c>
      <c r="X3478" t="s">
        <v>82</v>
      </c>
      <c r="Y3478" t="s">
        <v>82</v>
      </c>
      <c r="Z3478" t="s">
        <v>58</v>
      </c>
      <c r="AA3478" t="s">
        <v>155</v>
      </c>
      <c r="AB3478" t="s">
        <v>60</v>
      </c>
      <c r="AD3478" t="s">
        <v>60</v>
      </c>
      <c r="AE3478" t="s">
        <v>62</v>
      </c>
      <c r="AF3478" t="s">
        <v>395</v>
      </c>
      <c r="AG3478" t="s">
        <v>1070</v>
      </c>
      <c r="AH3478" t="s">
        <v>323</v>
      </c>
      <c r="AI3478" t="s">
        <v>14107</v>
      </c>
      <c r="AJ3478">
        <v>2</v>
      </c>
      <c r="AK3478" t="s">
        <v>14108</v>
      </c>
      <c r="AL3478">
        <v>6</v>
      </c>
      <c r="AM3478">
        <v>2</v>
      </c>
      <c r="AN3478" t="s">
        <v>60</v>
      </c>
      <c r="AO3478" t="s">
        <v>67</v>
      </c>
      <c r="AP3478" t="s">
        <v>104</v>
      </c>
      <c r="AQ3478" t="s">
        <v>60</v>
      </c>
      <c r="AR3478" t="s">
        <v>378</v>
      </c>
      <c r="AS3478" t="s">
        <v>70</v>
      </c>
      <c r="AT3478" s="1">
        <v>44250</v>
      </c>
      <c r="AU3478" t="s">
        <v>14308</v>
      </c>
      <c r="AV3478" t="s">
        <v>836</v>
      </c>
      <c r="AW3478" t="s">
        <v>71</v>
      </c>
      <c r="AX3478" t="s">
        <v>72</v>
      </c>
    </row>
    <row r="3479" spans="1:50" hidden="1" x14ac:dyDescent="0.25">
      <c r="A3479" t="str">
        <f>INDEX('Community ID'!B:B,MATCH(M3479,'Community ID'!A:A,0))</f>
        <v>Arenazo</v>
      </c>
      <c r="B3479" t="str">
        <f>INDEX('Community ID'!$K:$K,MATCH('Environmental Data'!$N3479,'Community ID'!J:J,0))</f>
        <v>Constanza</v>
      </c>
      <c r="D3479" t="s">
        <v>14109</v>
      </c>
      <c r="F3479" t="s">
        <v>5739</v>
      </c>
      <c r="G3479" t="s">
        <v>75</v>
      </c>
      <c r="H3479" t="s">
        <v>94</v>
      </c>
      <c r="I3479">
        <v>2021</v>
      </c>
      <c r="K3479" t="s">
        <v>76</v>
      </c>
      <c r="L3479" t="s">
        <v>61</v>
      </c>
      <c r="M3479" t="s">
        <v>10355</v>
      </c>
      <c r="N3479" t="s">
        <v>79</v>
      </c>
      <c r="O3479" t="s">
        <v>53</v>
      </c>
      <c r="Q3479" t="s">
        <v>358</v>
      </c>
      <c r="T3479" t="s">
        <v>836</v>
      </c>
      <c r="U3479" t="s">
        <v>56</v>
      </c>
      <c r="V3479">
        <v>18.913394</v>
      </c>
      <c r="W3479">
        <v>-70.755160099999998</v>
      </c>
      <c r="X3479" t="s">
        <v>100</v>
      </c>
      <c r="Y3479" t="s">
        <v>100</v>
      </c>
      <c r="Z3479" t="s">
        <v>58</v>
      </c>
      <c r="AA3479" t="s">
        <v>155</v>
      </c>
      <c r="AB3479" t="s">
        <v>60</v>
      </c>
      <c r="AC3479" t="s">
        <v>61</v>
      </c>
      <c r="AD3479" t="s">
        <v>60</v>
      </c>
      <c r="AE3479" t="s">
        <v>62</v>
      </c>
      <c r="AF3479" t="s">
        <v>395</v>
      </c>
      <c r="AG3479" t="s">
        <v>14110</v>
      </c>
      <c r="AH3479" t="s">
        <v>323</v>
      </c>
      <c r="AI3479" t="s">
        <v>1090</v>
      </c>
      <c r="AJ3479">
        <v>2</v>
      </c>
      <c r="AK3479" t="s">
        <v>1490</v>
      </c>
      <c r="AL3479">
        <v>1</v>
      </c>
      <c r="AM3479">
        <v>0</v>
      </c>
      <c r="AN3479" t="s">
        <v>61</v>
      </c>
      <c r="AO3479" t="s">
        <v>67</v>
      </c>
      <c r="AP3479" t="s">
        <v>104</v>
      </c>
      <c r="AQ3479" t="s">
        <v>60</v>
      </c>
      <c r="AR3479" t="s">
        <v>378</v>
      </c>
      <c r="AS3479" t="s">
        <v>70</v>
      </c>
      <c r="AT3479" s="1">
        <v>44250</v>
      </c>
      <c r="AU3479" t="s">
        <v>14309</v>
      </c>
      <c r="AV3479" t="s">
        <v>836</v>
      </c>
      <c r="AW3479" t="s">
        <v>71</v>
      </c>
      <c r="AX3479" t="s">
        <v>72</v>
      </c>
    </row>
    <row r="3480" spans="1:50" hidden="1" x14ac:dyDescent="0.25">
      <c r="A3480" t="str">
        <f>INDEX('Community ID'!B:B,MATCH(M3480,'Community ID'!A:A,0))</f>
        <v>Arenazo</v>
      </c>
      <c r="B3480" t="str">
        <f>INDEX('Community ID'!$K:$K,MATCH('Environmental Data'!$N3480,'Community ID'!J:J,0))</f>
        <v>Constanza</v>
      </c>
      <c r="D3480" t="s">
        <v>14111</v>
      </c>
      <c r="G3480" t="s">
        <v>48</v>
      </c>
      <c r="H3480" s="1">
        <v>34731</v>
      </c>
      <c r="I3480">
        <v>26</v>
      </c>
      <c r="K3480" t="s">
        <v>76</v>
      </c>
      <c r="L3480" t="s">
        <v>127</v>
      </c>
      <c r="M3480" t="s">
        <v>5391</v>
      </c>
      <c r="N3480" t="s">
        <v>97</v>
      </c>
      <c r="O3480" t="s">
        <v>53</v>
      </c>
      <c r="Q3480" t="s">
        <v>61</v>
      </c>
      <c r="T3480" t="s">
        <v>595</v>
      </c>
      <c r="U3480" t="s">
        <v>56</v>
      </c>
      <c r="V3480">
        <v>0</v>
      </c>
      <c r="W3480">
        <v>0</v>
      </c>
      <c r="X3480" t="s">
        <v>196</v>
      </c>
      <c r="Y3480" t="s">
        <v>196</v>
      </c>
      <c r="Z3480" t="s">
        <v>58</v>
      </c>
      <c r="AA3480" t="s">
        <v>155</v>
      </c>
      <c r="AB3480" t="s">
        <v>60</v>
      </c>
      <c r="AE3480" t="s">
        <v>62</v>
      </c>
      <c r="AF3480" t="s">
        <v>63</v>
      </c>
      <c r="AG3480" t="s">
        <v>64</v>
      </c>
      <c r="AH3480" t="s">
        <v>64</v>
      </c>
      <c r="AI3480" t="s">
        <v>6149</v>
      </c>
      <c r="AJ3480">
        <v>1</v>
      </c>
      <c r="AK3480" t="s">
        <v>597</v>
      </c>
      <c r="AL3480">
        <v>5</v>
      </c>
      <c r="AM3480">
        <v>0</v>
      </c>
      <c r="AN3480" t="s">
        <v>60</v>
      </c>
      <c r="AO3480" t="s">
        <v>67</v>
      </c>
      <c r="AP3480" t="s">
        <v>68</v>
      </c>
      <c r="AQ3480" t="s">
        <v>60</v>
      </c>
      <c r="AR3480" t="s">
        <v>69</v>
      </c>
      <c r="AS3480" t="s">
        <v>91</v>
      </c>
      <c r="AT3480" s="1">
        <v>44250</v>
      </c>
      <c r="AU3480" t="s">
        <v>14310</v>
      </c>
      <c r="AV3480" t="s">
        <v>595</v>
      </c>
      <c r="AW3480" t="s">
        <v>71</v>
      </c>
      <c r="AX3480" t="s">
        <v>72</v>
      </c>
    </row>
    <row r="3481" spans="1:50" hidden="1" x14ac:dyDescent="0.25">
      <c r="A3481" t="str">
        <f>INDEX('Community ID'!B:B,MATCH(M3481,'Community ID'!A:A,0))</f>
        <v>Arenazo</v>
      </c>
      <c r="B3481" t="str">
        <f>INDEX('Community ID'!$K:$K,MATCH('Environmental Data'!$N3481,'Community ID'!J:J,0))</f>
        <v>Constanza</v>
      </c>
      <c r="D3481" t="s">
        <v>14112</v>
      </c>
      <c r="G3481" t="s">
        <v>48</v>
      </c>
      <c r="H3481" t="s">
        <v>14113</v>
      </c>
      <c r="I3481">
        <v>1025</v>
      </c>
      <c r="K3481" t="s">
        <v>49</v>
      </c>
      <c r="L3481" t="s">
        <v>127</v>
      </c>
      <c r="M3481" t="s">
        <v>5391</v>
      </c>
      <c r="N3481" t="s">
        <v>97</v>
      </c>
      <c r="O3481" t="s">
        <v>53</v>
      </c>
      <c r="Q3481" t="s">
        <v>1240</v>
      </c>
      <c r="R3481" t="s">
        <v>61</v>
      </c>
      <c r="T3481" t="s">
        <v>595</v>
      </c>
      <c r="U3481" t="s">
        <v>56</v>
      </c>
      <c r="V3481">
        <v>0</v>
      </c>
      <c r="W3481">
        <v>0</v>
      </c>
      <c r="X3481" t="s">
        <v>196</v>
      </c>
      <c r="Y3481" t="s">
        <v>196</v>
      </c>
      <c r="Z3481" t="s">
        <v>58</v>
      </c>
      <c r="AA3481" t="s">
        <v>155</v>
      </c>
      <c r="AB3481" t="s">
        <v>60</v>
      </c>
      <c r="AE3481" t="s">
        <v>62</v>
      </c>
      <c r="AF3481" t="s">
        <v>63</v>
      </c>
      <c r="AG3481" t="s">
        <v>64</v>
      </c>
      <c r="AH3481" t="s">
        <v>120</v>
      </c>
      <c r="AI3481" t="s">
        <v>5286</v>
      </c>
      <c r="AJ3481">
        <v>1</v>
      </c>
      <c r="AK3481" t="s">
        <v>4455</v>
      </c>
      <c r="AL3481">
        <v>5</v>
      </c>
      <c r="AM3481">
        <v>2</v>
      </c>
      <c r="AN3481" t="s">
        <v>60</v>
      </c>
      <c r="AO3481" t="s">
        <v>67</v>
      </c>
      <c r="AP3481" t="s">
        <v>104</v>
      </c>
      <c r="AQ3481" t="s">
        <v>60</v>
      </c>
      <c r="AR3481" t="s">
        <v>69</v>
      </c>
      <c r="AS3481" t="s">
        <v>70</v>
      </c>
      <c r="AT3481" s="1">
        <v>44250</v>
      </c>
      <c r="AU3481" t="s">
        <v>14311</v>
      </c>
      <c r="AV3481" t="s">
        <v>595</v>
      </c>
      <c r="AW3481" t="s">
        <v>71</v>
      </c>
      <c r="AX3481" t="s">
        <v>72</v>
      </c>
    </row>
    <row r="3482" spans="1:50" hidden="1" x14ac:dyDescent="0.25">
      <c r="A3482" t="str">
        <f>INDEX('Community ID'!B:B,MATCH(M3482,'Community ID'!A:A,0))</f>
        <v>Arenazo</v>
      </c>
      <c r="B3482" t="str">
        <f>INDEX('Community ID'!$K:$K,MATCH('Environmental Data'!$N3482,'Community ID'!J:J,0))</f>
        <v>Constanza</v>
      </c>
      <c r="D3482" t="s">
        <v>14114</v>
      </c>
      <c r="G3482" t="s">
        <v>48</v>
      </c>
      <c r="H3482" t="s">
        <v>94</v>
      </c>
      <c r="I3482">
        <v>2021</v>
      </c>
      <c r="K3482" t="s">
        <v>76</v>
      </c>
      <c r="L3482" t="s">
        <v>108</v>
      </c>
      <c r="M3482" t="s">
        <v>5391</v>
      </c>
      <c r="N3482" t="s">
        <v>790</v>
      </c>
      <c r="O3482" t="s">
        <v>542</v>
      </c>
      <c r="T3482" t="s">
        <v>832</v>
      </c>
      <c r="U3482" t="s">
        <v>56</v>
      </c>
      <c r="V3482">
        <v>0</v>
      </c>
      <c r="W3482">
        <v>0</v>
      </c>
      <c r="X3482" t="s">
        <v>82</v>
      </c>
      <c r="Y3482" t="s">
        <v>82</v>
      </c>
      <c r="Z3482" t="s">
        <v>58</v>
      </c>
      <c r="AA3482" t="s">
        <v>155</v>
      </c>
      <c r="AB3482" t="s">
        <v>60</v>
      </c>
      <c r="AC3482" t="s">
        <v>61</v>
      </c>
      <c r="AD3482" t="s">
        <v>61</v>
      </c>
      <c r="AE3482" t="s">
        <v>62</v>
      </c>
      <c r="AF3482" t="s">
        <v>63</v>
      </c>
      <c r="AG3482" t="s">
        <v>621</v>
      </c>
      <c r="AH3482" t="s">
        <v>621</v>
      </c>
      <c r="AI3482" t="s">
        <v>884</v>
      </c>
      <c r="AJ3482">
        <v>1</v>
      </c>
      <c r="AK3482" t="s">
        <v>833</v>
      </c>
      <c r="AL3482">
        <v>5</v>
      </c>
      <c r="AM3482">
        <v>1</v>
      </c>
      <c r="AN3482" t="s">
        <v>61</v>
      </c>
      <c r="AO3482" t="s">
        <v>67</v>
      </c>
      <c r="AP3482" t="s">
        <v>68</v>
      </c>
      <c r="AQ3482" t="s">
        <v>60</v>
      </c>
      <c r="AR3482" t="s">
        <v>69</v>
      </c>
      <c r="AS3482" t="s">
        <v>70</v>
      </c>
      <c r="AT3482" s="1">
        <v>44250</v>
      </c>
      <c r="AU3482" t="s">
        <v>14312</v>
      </c>
      <c r="AV3482" t="s">
        <v>832</v>
      </c>
      <c r="AW3482" t="s">
        <v>71</v>
      </c>
      <c r="AX3482" t="s">
        <v>72</v>
      </c>
    </row>
    <row r="3483" spans="1:50" hidden="1" x14ac:dyDescent="0.25">
      <c r="A3483" t="str">
        <f>INDEX('Community ID'!B:B,MATCH(M3483,'Community ID'!A:A,0))</f>
        <v>Arenazo</v>
      </c>
      <c r="B3483" t="str">
        <f>INDEX('Community ID'!$K:$K,MATCH('Environmental Data'!$N3483,'Community ID'!J:J,0))</f>
        <v>Constanza</v>
      </c>
      <c r="D3483" t="s">
        <v>14115</v>
      </c>
      <c r="G3483" t="s">
        <v>48</v>
      </c>
      <c r="H3483" s="1">
        <v>34558</v>
      </c>
      <c r="I3483">
        <v>27</v>
      </c>
      <c r="K3483" t="s">
        <v>132</v>
      </c>
      <c r="L3483" t="s">
        <v>589</v>
      </c>
      <c r="M3483" t="s">
        <v>5391</v>
      </c>
      <c r="N3483" t="s">
        <v>97</v>
      </c>
      <c r="O3483" t="s">
        <v>53</v>
      </c>
      <c r="Q3483" t="s">
        <v>1240</v>
      </c>
      <c r="R3483" t="s">
        <v>2595</v>
      </c>
      <c r="T3483" t="s">
        <v>595</v>
      </c>
      <c r="U3483" t="s">
        <v>56</v>
      </c>
      <c r="V3483">
        <v>18.9163937</v>
      </c>
      <c r="W3483">
        <v>-70.756580099999994</v>
      </c>
      <c r="X3483" t="s">
        <v>57</v>
      </c>
      <c r="Y3483" t="s">
        <v>57</v>
      </c>
      <c r="Z3483" t="s">
        <v>58</v>
      </c>
      <c r="AA3483" t="s">
        <v>155</v>
      </c>
      <c r="AB3483" t="s">
        <v>60</v>
      </c>
      <c r="AD3483" t="s">
        <v>61</v>
      </c>
      <c r="AE3483" t="s">
        <v>62</v>
      </c>
      <c r="AF3483" t="s">
        <v>63</v>
      </c>
      <c r="AG3483" t="s">
        <v>64</v>
      </c>
      <c r="AH3483" t="s">
        <v>64</v>
      </c>
      <c r="AI3483" t="s">
        <v>14116</v>
      </c>
      <c r="AJ3483">
        <v>1</v>
      </c>
      <c r="AK3483" t="s">
        <v>597</v>
      </c>
      <c r="AL3483">
        <v>3</v>
      </c>
      <c r="AM3483">
        <v>1</v>
      </c>
      <c r="AN3483" t="s">
        <v>61</v>
      </c>
      <c r="AO3483" t="s">
        <v>67</v>
      </c>
      <c r="AP3483" t="s">
        <v>68</v>
      </c>
      <c r="AQ3483" t="s">
        <v>60</v>
      </c>
      <c r="AR3483" t="s">
        <v>69</v>
      </c>
      <c r="AS3483" t="s">
        <v>70</v>
      </c>
      <c r="AT3483" s="1">
        <v>44250</v>
      </c>
      <c r="AU3483" t="s">
        <v>14313</v>
      </c>
      <c r="AV3483" t="s">
        <v>595</v>
      </c>
      <c r="AW3483" t="s">
        <v>71</v>
      </c>
      <c r="AX3483" t="s">
        <v>72</v>
      </c>
    </row>
    <row r="3484" spans="1:50" hidden="1" x14ac:dyDescent="0.25">
      <c r="A3484" t="str">
        <f>INDEX('Community ID'!B:B,MATCH(M3484,'Community ID'!A:A,0))</f>
        <v>Arenazo</v>
      </c>
      <c r="B3484" t="str">
        <f>INDEX('Community ID'!$K:$K,MATCH('Environmental Data'!$N3484,'Community ID'!J:J,0))</f>
        <v>Constanza</v>
      </c>
      <c r="D3484" t="s">
        <v>14117</v>
      </c>
      <c r="G3484" t="s">
        <v>48</v>
      </c>
      <c r="H3484" s="1">
        <v>21788</v>
      </c>
      <c r="I3484">
        <v>62</v>
      </c>
      <c r="K3484" t="s">
        <v>76</v>
      </c>
      <c r="L3484" t="s">
        <v>127</v>
      </c>
      <c r="M3484" t="s">
        <v>10355</v>
      </c>
      <c r="N3484" t="s">
        <v>97</v>
      </c>
      <c r="O3484" t="s">
        <v>53</v>
      </c>
      <c r="Q3484" t="s">
        <v>370</v>
      </c>
      <c r="R3484" t="s">
        <v>61</v>
      </c>
      <c r="T3484" t="s">
        <v>595</v>
      </c>
      <c r="U3484" t="s">
        <v>56</v>
      </c>
      <c r="V3484">
        <v>0</v>
      </c>
      <c r="W3484">
        <v>0</v>
      </c>
      <c r="X3484" t="s">
        <v>57</v>
      </c>
      <c r="Y3484" t="s">
        <v>57</v>
      </c>
      <c r="Z3484" t="s">
        <v>58</v>
      </c>
      <c r="AA3484" t="s">
        <v>155</v>
      </c>
      <c r="AB3484" t="s">
        <v>60</v>
      </c>
      <c r="AD3484" t="s">
        <v>60</v>
      </c>
      <c r="AE3484" t="s">
        <v>62</v>
      </c>
      <c r="AF3484" t="s">
        <v>63</v>
      </c>
      <c r="AG3484" t="s">
        <v>313</v>
      </c>
      <c r="AH3484" t="s">
        <v>120</v>
      </c>
      <c r="AI3484" t="s">
        <v>14116</v>
      </c>
      <c r="AJ3484">
        <v>1</v>
      </c>
      <c r="AK3484" t="s">
        <v>597</v>
      </c>
      <c r="AL3484">
        <v>3</v>
      </c>
      <c r="AM3484">
        <v>0</v>
      </c>
      <c r="AN3484" t="s">
        <v>60</v>
      </c>
      <c r="AO3484" t="s">
        <v>67</v>
      </c>
      <c r="AP3484" t="s">
        <v>68</v>
      </c>
      <c r="AQ3484" t="s">
        <v>60</v>
      </c>
      <c r="AR3484" t="s">
        <v>69</v>
      </c>
      <c r="AS3484" t="s">
        <v>70</v>
      </c>
      <c r="AT3484" s="1">
        <v>44250</v>
      </c>
      <c r="AU3484" t="s">
        <v>14314</v>
      </c>
      <c r="AV3484" t="s">
        <v>595</v>
      </c>
      <c r="AW3484" t="s">
        <v>71</v>
      </c>
      <c r="AX3484" t="s">
        <v>72</v>
      </c>
    </row>
    <row r="3485" spans="1:50" hidden="1" x14ac:dyDescent="0.25">
      <c r="A3485" t="str">
        <f>INDEX('Community ID'!B:B,MATCH(M3485,'Community ID'!A:A,0))</f>
        <v>Arenazo</v>
      </c>
      <c r="B3485" t="str">
        <f>INDEX('Community ID'!$K:$K,MATCH('Environmental Data'!$N3485,'Community ID'!J:J,0))</f>
        <v>Constanza</v>
      </c>
      <c r="D3485" t="s">
        <v>14118</v>
      </c>
      <c r="G3485" t="s">
        <v>48</v>
      </c>
      <c r="H3485" t="s">
        <v>94</v>
      </c>
      <c r="I3485">
        <v>2021</v>
      </c>
      <c r="K3485" t="s">
        <v>132</v>
      </c>
      <c r="L3485" t="s">
        <v>108</v>
      </c>
      <c r="M3485" t="s">
        <v>5391</v>
      </c>
      <c r="N3485" t="s">
        <v>97</v>
      </c>
      <c r="O3485" t="s">
        <v>542</v>
      </c>
      <c r="T3485" t="s">
        <v>832</v>
      </c>
      <c r="U3485" t="s">
        <v>56</v>
      </c>
      <c r="V3485">
        <v>18.905513800000001</v>
      </c>
      <c r="W3485">
        <v>-70.740078299999993</v>
      </c>
      <c r="X3485" t="s">
        <v>82</v>
      </c>
      <c r="Y3485" t="s">
        <v>82</v>
      </c>
      <c r="Z3485" t="s">
        <v>58</v>
      </c>
      <c r="AA3485" t="s">
        <v>155</v>
      </c>
      <c r="AB3485" t="s">
        <v>60</v>
      </c>
      <c r="AC3485" t="s">
        <v>61</v>
      </c>
      <c r="AD3485" t="s">
        <v>61</v>
      </c>
      <c r="AE3485" t="s">
        <v>85</v>
      </c>
      <c r="AF3485" t="s">
        <v>111</v>
      </c>
      <c r="AG3485" t="s">
        <v>621</v>
      </c>
      <c r="AH3485" t="s">
        <v>621</v>
      </c>
      <c r="AI3485" t="s">
        <v>884</v>
      </c>
      <c r="AJ3485">
        <v>1</v>
      </c>
      <c r="AK3485" t="s">
        <v>833</v>
      </c>
      <c r="AL3485">
        <v>6</v>
      </c>
      <c r="AM3485">
        <v>2</v>
      </c>
      <c r="AN3485" t="s">
        <v>60</v>
      </c>
      <c r="AO3485" t="s">
        <v>67</v>
      </c>
      <c r="AP3485" t="s">
        <v>104</v>
      </c>
      <c r="AQ3485" t="s">
        <v>60</v>
      </c>
      <c r="AR3485" t="s">
        <v>69</v>
      </c>
      <c r="AS3485" t="s">
        <v>964</v>
      </c>
      <c r="AT3485" s="1">
        <v>44250</v>
      </c>
      <c r="AU3485" t="s">
        <v>14315</v>
      </c>
      <c r="AV3485" t="s">
        <v>832</v>
      </c>
      <c r="AW3485" t="s">
        <v>71</v>
      </c>
      <c r="AX3485" t="s">
        <v>72</v>
      </c>
    </row>
    <row r="3486" spans="1:50" hidden="1" x14ac:dyDescent="0.25">
      <c r="A3486" t="str">
        <f>INDEX('Community ID'!B:B,MATCH(M3486,'Community ID'!A:A,0))</f>
        <v>Arenazo</v>
      </c>
      <c r="B3486" t="str">
        <f>INDEX('Community ID'!$K:$K,MATCH('Environmental Data'!$N3486,'Community ID'!J:J,0))</f>
        <v>Constanza</v>
      </c>
      <c r="D3486" t="s">
        <v>14119</v>
      </c>
      <c r="G3486" t="s">
        <v>75</v>
      </c>
      <c r="H3486" t="s">
        <v>94</v>
      </c>
      <c r="I3486">
        <v>2021</v>
      </c>
      <c r="K3486" t="s">
        <v>76</v>
      </c>
      <c r="L3486" t="s">
        <v>548</v>
      </c>
      <c r="M3486" t="s">
        <v>5391</v>
      </c>
      <c r="N3486" t="s">
        <v>52</v>
      </c>
      <c r="T3486" t="s">
        <v>832</v>
      </c>
      <c r="U3486" t="s">
        <v>56</v>
      </c>
      <c r="V3486">
        <v>18.905513800000001</v>
      </c>
      <c r="W3486">
        <v>-70.740078299999993</v>
      </c>
      <c r="X3486" t="s">
        <v>82</v>
      </c>
      <c r="Y3486" t="s">
        <v>82</v>
      </c>
      <c r="Z3486" t="s">
        <v>58</v>
      </c>
      <c r="AA3486" t="s">
        <v>155</v>
      </c>
      <c r="AB3486" t="s">
        <v>60</v>
      </c>
      <c r="AC3486" t="s">
        <v>61</v>
      </c>
      <c r="AD3486" t="s">
        <v>61</v>
      </c>
      <c r="AE3486" t="s">
        <v>62</v>
      </c>
      <c r="AF3486" t="s">
        <v>63</v>
      </c>
      <c r="AG3486" t="s">
        <v>621</v>
      </c>
      <c r="AH3486" t="s">
        <v>621</v>
      </c>
      <c r="AI3486" t="s">
        <v>884</v>
      </c>
      <c r="AJ3486">
        <v>1</v>
      </c>
      <c r="AK3486" t="s">
        <v>103</v>
      </c>
      <c r="AL3486">
        <v>5</v>
      </c>
      <c r="AM3486">
        <v>1</v>
      </c>
      <c r="AN3486" t="s">
        <v>60</v>
      </c>
      <c r="AO3486" t="s">
        <v>67</v>
      </c>
      <c r="AP3486" t="s">
        <v>104</v>
      </c>
      <c r="AQ3486" t="s">
        <v>60</v>
      </c>
      <c r="AR3486" t="s">
        <v>69</v>
      </c>
      <c r="AS3486" t="s">
        <v>91</v>
      </c>
      <c r="AT3486" s="1">
        <v>44250</v>
      </c>
      <c r="AU3486" t="s">
        <v>14316</v>
      </c>
      <c r="AV3486" t="s">
        <v>832</v>
      </c>
      <c r="AW3486" t="s">
        <v>71</v>
      </c>
      <c r="AX3486" t="s">
        <v>72</v>
      </c>
    </row>
    <row r="3487" spans="1:50" hidden="1" x14ac:dyDescent="0.25">
      <c r="A3487" t="str">
        <f>INDEX('Community ID'!B:B,MATCH(M3487,'Community ID'!A:A,0))</f>
        <v>Arenazo</v>
      </c>
      <c r="B3487" t="str">
        <f>INDEX('Community ID'!$K:$K,MATCH('Environmental Data'!$N3487,'Community ID'!J:J,0))</f>
        <v>Constanza</v>
      </c>
      <c r="D3487" t="s">
        <v>14120</v>
      </c>
      <c r="G3487" t="s">
        <v>48</v>
      </c>
      <c r="H3487" t="s">
        <v>94</v>
      </c>
      <c r="I3487">
        <v>2021</v>
      </c>
      <c r="K3487" t="s">
        <v>49</v>
      </c>
      <c r="L3487" t="s">
        <v>108</v>
      </c>
      <c r="M3487" t="s">
        <v>10355</v>
      </c>
      <c r="N3487" t="s">
        <v>2395</v>
      </c>
      <c r="O3487" t="s">
        <v>542</v>
      </c>
      <c r="Q3487" t="s">
        <v>438</v>
      </c>
      <c r="T3487" t="s">
        <v>832</v>
      </c>
      <c r="U3487" t="s">
        <v>56</v>
      </c>
      <c r="V3487">
        <v>18.905513800000001</v>
      </c>
      <c r="W3487">
        <v>-70.740078299999993</v>
      </c>
      <c r="X3487" t="s">
        <v>100</v>
      </c>
      <c r="Y3487" t="s">
        <v>100</v>
      </c>
      <c r="Z3487" t="s">
        <v>58</v>
      </c>
      <c r="AA3487" t="s">
        <v>155</v>
      </c>
      <c r="AB3487" t="s">
        <v>60</v>
      </c>
      <c r="AC3487" t="s">
        <v>61</v>
      </c>
      <c r="AD3487" t="s">
        <v>61</v>
      </c>
      <c r="AE3487" t="s">
        <v>62</v>
      </c>
      <c r="AF3487" t="s">
        <v>63</v>
      </c>
      <c r="AG3487" t="s">
        <v>621</v>
      </c>
      <c r="AH3487" t="s">
        <v>621</v>
      </c>
      <c r="AI3487" t="s">
        <v>884</v>
      </c>
      <c r="AJ3487">
        <v>1</v>
      </c>
      <c r="AK3487" t="s">
        <v>833</v>
      </c>
      <c r="AL3487">
        <v>6</v>
      </c>
      <c r="AM3487">
        <v>1</v>
      </c>
      <c r="AN3487" t="s">
        <v>61</v>
      </c>
      <c r="AO3487" t="s">
        <v>67</v>
      </c>
      <c r="AP3487" t="s">
        <v>68</v>
      </c>
      <c r="AQ3487" t="s">
        <v>60</v>
      </c>
      <c r="AR3487" t="s">
        <v>69</v>
      </c>
      <c r="AS3487" t="s">
        <v>91</v>
      </c>
      <c r="AT3487" s="1">
        <v>44250</v>
      </c>
      <c r="AU3487" t="s">
        <v>14317</v>
      </c>
      <c r="AV3487" t="s">
        <v>832</v>
      </c>
      <c r="AW3487" t="s">
        <v>71</v>
      </c>
      <c r="AX3487" t="s">
        <v>72</v>
      </c>
    </row>
    <row r="3488" spans="1:50" hidden="1" x14ac:dyDescent="0.25">
      <c r="A3488" t="str">
        <f>INDEX('Community ID'!B:B,MATCH(M3488,'Community ID'!A:A,0))</f>
        <v>Arenazo</v>
      </c>
      <c r="B3488" t="str">
        <f>INDEX('Community ID'!$K:$K,MATCH('Environmental Data'!$N3488,'Community ID'!J:J,0))</f>
        <v>Constanza</v>
      </c>
      <c r="D3488" t="s">
        <v>14121</v>
      </c>
      <c r="G3488" t="s">
        <v>48</v>
      </c>
      <c r="H3488" t="s">
        <v>94</v>
      </c>
      <c r="I3488">
        <v>2021</v>
      </c>
      <c r="K3488" t="s">
        <v>49</v>
      </c>
      <c r="L3488" t="s">
        <v>108</v>
      </c>
      <c r="M3488" t="s">
        <v>10387</v>
      </c>
      <c r="N3488" t="s">
        <v>52</v>
      </c>
      <c r="O3488" t="s">
        <v>542</v>
      </c>
      <c r="Q3488" t="s">
        <v>438</v>
      </c>
      <c r="T3488" t="s">
        <v>832</v>
      </c>
      <c r="U3488" t="s">
        <v>56</v>
      </c>
      <c r="V3488">
        <v>0</v>
      </c>
      <c r="W3488">
        <v>0</v>
      </c>
      <c r="X3488" t="s">
        <v>196</v>
      </c>
      <c r="Y3488" t="s">
        <v>100</v>
      </c>
      <c r="Z3488" t="s">
        <v>58</v>
      </c>
      <c r="AA3488" t="s">
        <v>155</v>
      </c>
      <c r="AB3488" t="s">
        <v>60</v>
      </c>
      <c r="AC3488" t="s">
        <v>61</v>
      </c>
      <c r="AD3488" t="s">
        <v>61</v>
      </c>
      <c r="AE3488" t="s">
        <v>62</v>
      </c>
      <c r="AF3488" t="s">
        <v>63</v>
      </c>
      <c r="AG3488" t="s">
        <v>621</v>
      </c>
      <c r="AH3488" t="s">
        <v>621</v>
      </c>
      <c r="AI3488" t="s">
        <v>884</v>
      </c>
      <c r="AJ3488">
        <v>1</v>
      </c>
      <c r="AK3488" t="s">
        <v>833</v>
      </c>
      <c r="AL3488">
        <v>2</v>
      </c>
      <c r="AM3488">
        <v>0</v>
      </c>
      <c r="AN3488" t="s">
        <v>61</v>
      </c>
      <c r="AO3488" t="s">
        <v>67</v>
      </c>
      <c r="AP3488" t="s">
        <v>68</v>
      </c>
      <c r="AQ3488" t="s">
        <v>60</v>
      </c>
      <c r="AR3488" t="s">
        <v>69</v>
      </c>
      <c r="AS3488" t="s">
        <v>91</v>
      </c>
      <c r="AT3488" s="1">
        <v>44250</v>
      </c>
      <c r="AU3488" t="s">
        <v>14318</v>
      </c>
      <c r="AV3488" t="s">
        <v>832</v>
      </c>
      <c r="AW3488" t="s">
        <v>71</v>
      </c>
      <c r="AX3488" t="s">
        <v>72</v>
      </c>
    </row>
    <row r="3489" spans="1:50" hidden="1" x14ac:dyDescent="0.25">
      <c r="A3489" t="str">
        <f>INDEX('Community ID'!B:B,MATCH(M3489,'Community ID'!A:A,0))</f>
        <v>Arenazo</v>
      </c>
      <c r="B3489" t="str">
        <f>INDEX('Community ID'!$K:$K,MATCH('Environmental Data'!$N3489,'Community ID'!J:J,0))</f>
        <v>Constanza</v>
      </c>
      <c r="D3489" t="s">
        <v>14122</v>
      </c>
      <c r="G3489" t="s">
        <v>48</v>
      </c>
      <c r="H3489" s="1">
        <v>29256</v>
      </c>
      <c r="I3489">
        <v>41</v>
      </c>
      <c r="K3489" t="s">
        <v>76</v>
      </c>
      <c r="L3489" t="s">
        <v>127</v>
      </c>
      <c r="M3489" t="s">
        <v>5391</v>
      </c>
      <c r="N3489" t="s">
        <v>97</v>
      </c>
      <c r="O3489" t="s">
        <v>53</v>
      </c>
      <c r="Q3489" t="s">
        <v>1240</v>
      </c>
      <c r="R3489" t="s">
        <v>2595</v>
      </c>
      <c r="T3489" t="s">
        <v>595</v>
      </c>
      <c r="U3489" t="s">
        <v>56</v>
      </c>
      <c r="V3489">
        <v>0</v>
      </c>
      <c r="W3489">
        <v>0</v>
      </c>
      <c r="X3489" t="s">
        <v>82</v>
      </c>
      <c r="Y3489" t="s">
        <v>82</v>
      </c>
      <c r="Z3489" t="s">
        <v>58</v>
      </c>
      <c r="AA3489" t="s">
        <v>155</v>
      </c>
      <c r="AB3489" t="s">
        <v>60</v>
      </c>
      <c r="AD3489" t="s">
        <v>61</v>
      </c>
      <c r="AE3489" t="s">
        <v>62</v>
      </c>
      <c r="AF3489" t="s">
        <v>63</v>
      </c>
      <c r="AG3489" t="s">
        <v>64</v>
      </c>
      <c r="AH3489" t="s">
        <v>64</v>
      </c>
      <c r="AI3489" t="s">
        <v>4794</v>
      </c>
      <c r="AJ3489">
        <v>1</v>
      </c>
      <c r="AK3489" t="s">
        <v>597</v>
      </c>
      <c r="AL3489">
        <v>3</v>
      </c>
      <c r="AM3489">
        <v>0</v>
      </c>
      <c r="AN3489" t="s">
        <v>60</v>
      </c>
      <c r="AO3489" t="s">
        <v>67</v>
      </c>
      <c r="AP3489" t="s">
        <v>104</v>
      </c>
      <c r="AQ3489" t="s">
        <v>60</v>
      </c>
      <c r="AR3489" t="s">
        <v>69</v>
      </c>
      <c r="AS3489" t="s">
        <v>70</v>
      </c>
      <c r="AT3489" s="1">
        <v>44250</v>
      </c>
      <c r="AU3489" t="s">
        <v>14319</v>
      </c>
      <c r="AV3489" t="s">
        <v>595</v>
      </c>
      <c r="AW3489" t="s">
        <v>71</v>
      </c>
      <c r="AX3489" t="s">
        <v>72</v>
      </c>
    </row>
    <row r="3490" spans="1:50" hidden="1" x14ac:dyDescent="0.25">
      <c r="A3490" t="str">
        <f>INDEX('Community ID'!B:B,MATCH(M3490,'Community ID'!A:A,0))</f>
        <v>Arenazo</v>
      </c>
      <c r="B3490" t="str">
        <f>INDEX('Community ID'!$K:$K,MATCH('Environmental Data'!$N3490,'Community ID'!J:J,0))</f>
        <v>Constanza</v>
      </c>
      <c r="D3490" t="s">
        <v>14123</v>
      </c>
      <c r="G3490" t="s">
        <v>48</v>
      </c>
      <c r="H3490" t="s">
        <v>94</v>
      </c>
      <c r="I3490">
        <v>2021</v>
      </c>
      <c r="K3490" t="s">
        <v>76</v>
      </c>
      <c r="L3490" t="s">
        <v>108</v>
      </c>
      <c r="M3490" t="s">
        <v>5391</v>
      </c>
      <c r="N3490" t="s">
        <v>2395</v>
      </c>
      <c r="O3490" t="s">
        <v>542</v>
      </c>
      <c r="T3490" t="s">
        <v>832</v>
      </c>
      <c r="U3490" t="s">
        <v>56</v>
      </c>
      <c r="V3490">
        <v>18.916603800000001</v>
      </c>
      <c r="W3490">
        <v>-70.756421500000002</v>
      </c>
      <c r="X3490" t="s">
        <v>57</v>
      </c>
      <c r="Y3490" t="s">
        <v>57</v>
      </c>
      <c r="Z3490" t="s">
        <v>58</v>
      </c>
      <c r="AA3490" t="s">
        <v>155</v>
      </c>
      <c r="AB3490" t="s">
        <v>60</v>
      </c>
      <c r="AC3490" t="s">
        <v>61</v>
      </c>
      <c r="AD3490" t="s">
        <v>61</v>
      </c>
      <c r="AE3490" t="s">
        <v>62</v>
      </c>
      <c r="AF3490" t="s">
        <v>63</v>
      </c>
      <c r="AG3490" t="s">
        <v>621</v>
      </c>
      <c r="AH3490" t="s">
        <v>621</v>
      </c>
      <c r="AI3490" t="s">
        <v>14124</v>
      </c>
      <c r="AJ3490">
        <v>1</v>
      </c>
      <c r="AK3490" t="s">
        <v>1045</v>
      </c>
      <c r="AL3490">
        <v>5</v>
      </c>
      <c r="AM3490">
        <v>1</v>
      </c>
      <c r="AN3490" t="s">
        <v>60</v>
      </c>
      <c r="AO3490" t="s">
        <v>67</v>
      </c>
      <c r="AP3490" t="s">
        <v>104</v>
      </c>
      <c r="AQ3490" t="s">
        <v>60</v>
      </c>
      <c r="AR3490" t="s">
        <v>69</v>
      </c>
      <c r="AS3490" t="s">
        <v>70</v>
      </c>
      <c r="AT3490" s="1">
        <v>44250</v>
      </c>
      <c r="AU3490" t="s">
        <v>14320</v>
      </c>
      <c r="AV3490" t="s">
        <v>832</v>
      </c>
      <c r="AW3490" t="s">
        <v>71</v>
      </c>
      <c r="AX3490" t="s">
        <v>72</v>
      </c>
    </row>
    <row r="3491" spans="1:50" hidden="1" x14ac:dyDescent="0.25">
      <c r="A3491" t="str">
        <f>INDEX('Community ID'!B:B,MATCH(M3491,'Community ID'!A:A,0))</f>
        <v>Arenazo</v>
      </c>
      <c r="B3491" t="str">
        <f>INDEX('Community ID'!$K:$K,MATCH('Environmental Data'!$N3491,'Community ID'!J:J,0))</f>
        <v>Constanza</v>
      </c>
      <c r="D3491" t="s">
        <v>14125</v>
      </c>
      <c r="G3491" t="s">
        <v>48</v>
      </c>
      <c r="H3491" s="1">
        <v>20722</v>
      </c>
      <c r="I3491">
        <v>65</v>
      </c>
      <c r="K3491" t="s">
        <v>76</v>
      </c>
      <c r="L3491" t="s">
        <v>127</v>
      </c>
      <c r="M3491" t="s">
        <v>5391</v>
      </c>
      <c r="N3491" t="s">
        <v>97</v>
      </c>
      <c r="O3491" t="s">
        <v>53</v>
      </c>
      <c r="Q3491" t="s">
        <v>61</v>
      </c>
      <c r="T3491" t="s">
        <v>595</v>
      </c>
      <c r="U3491" t="s">
        <v>56</v>
      </c>
      <c r="V3491">
        <v>18.9153722</v>
      </c>
      <c r="W3491">
        <v>-70.759034200000002</v>
      </c>
      <c r="X3491" t="s">
        <v>275</v>
      </c>
      <c r="Y3491" t="s">
        <v>275</v>
      </c>
      <c r="Z3491" t="s">
        <v>58</v>
      </c>
      <c r="AA3491" t="s">
        <v>155</v>
      </c>
      <c r="AB3491" t="s">
        <v>60</v>
      </c>
      <c r="AD3491" t="s">
        <v>61</v>
      </c>
      <c r="AE3491" t="s">
        <v>62</v>
      </c>
      <c r="AF3491" t="s">
        <v>63</v>
      </c>
      <c r="AG3491" t="s">
        <v>64</v>
      </c>
      <c r="AH3491" t="s">
        <v>64</v>
      </c>
      <c r="AI3491" t="s">
        <v>326</v>
      </c>
      <c r="AJ3491">
        <v>1</v>
      </c>
      <c r="AK3491" t="s">
        <v>597</v>
      </c>
      <c r="AL3491">
        <v>5</v>
      </c>
      <c r="AM3491">
        <v>0</v>
      </c>
      <c r="AN3491" t="s">
        <v>61</v>
      </c>
      <c r="AO3491" t="s">
        <v>67</v>
      </c>
      <c r="AP3491" t="s">
        <v>68</v>
      </c>
      <c r="AQ3491" t="s">
        <v>60</v>
      </c>
      <c r="AR3491" t="s">
        <v>69</v>
      </c>
      <c r="AS3491" t="s">
        <v>70</v>
      </c>
      <c r="AT3491" s="1">
        <v>44250</v>
      </c>
      <c r="AU3491" t="s">
        <v>14321</v>
      </c>
      <c r="AV3491" t="s">
        <v>595</v>
      </c>
      <c r="AW3491" t="s">
        <v>71</v>
      </c>
      <c r="AX3491" t="s">
        <v>72</v>
      </c>
    </row>
    <row r="3492" spans="1:50" hidden="1" x14ac:dyDescent="0.25">
      <c r="A3492" t="str">
        <f>INDEX('Community ID'!B:B,MATCH(M3492,'Community ID'!A:A,0))</f>
        <v>Arenazo</v>
      </c>
      <c r="B3492" t="str">
        <f>INDEX('Community ID'!$K:$K,MATCH('Environmental Data'!$N3492,'Community ID'!J:J,0))</f>
        <v>Constanza</v>
      </c>
      <c r="D3492" t="s">
        <v>14126</v>
      </c>
      <c r="G3492" t="s">
        <v>48</v>
      </c>
      <c r="H3492" t="s">
        <v>94</v>
      </c>
      <c r="I3492">
        <v>2021</v>
      </c>
      <c r="K3492" t="s">
        <v>49</v>
      </c>
      <c r="L3492" t="s">
        <v>108</v>
      </c>
      <c r="M3492" t="s">
        <v>10387</v>
      </c>
      <c r="N3492" t="s">
        <v>790</v>
      </c>
      <c r="O3492" t="s">
        <v>542</v>
      </c>
      <c r="Q3492" t="s">
        <v>438</v>
      </c>
      <c r="T3492" t="s">
        <v>832</v>
      </c>
      <c r="U3492" t="s">
        <v>56</v>
      </c>
      <c r="V3492">
        <v>18.9160021</v>
      </c>
      <c r="W3492">
        <v>-70.754945699999993</v>
      </c>
      <c r="X3492" t="s">
        <v>57</v>
      </c>
      <c r="Y3492" t="s">
        <v>57</v>
      </c>
      <c r="Z3492" t="s">
        <v>58</v>
      </c>
      <c r="AA3492" t="s">
        <v>155</v>
      </c>
      <c r="AB3492" t="s">
        <v>60</v>
      </c>
      <c r="AC3492" t="s">
        <v>61</v>
      </c>
      <c r="AD3492" t="s">
        <v>61</v>
      </c>
      <c r="AE3492" t="s">
        <v>62</v>
      </c>
      <c r="AF3492" t="s">
        <v>63</v>
      </c>
      <c r="AG3492" t="s">
        <v>621</v>
      </c>
      <c r="AH3492" t="s">
        <v>621</v>
      </c>
      <c r="AI3492" t="s">
        <v>884</v>
      </c>
      <c r="AJ3492">
        <v>1</v>
      </c>
      <c r="AK3492" t="s">
        <v>103</v>
      </c>
      <c r="AL3492">
        <v>6</v>
      </c>
      <c r="AM3492">
        <v>0</v>
      </c>
      <c r="AN3492" t="s">
        <v>61</v>
      </c>
      <c r="AO3492" t="s">
        <v>67</v>
      </c>
      <c r="AP3492" t="s">
        <v>68</v>
      </c>
      <c r="AQ3492" t="s">
        <v>60</v>
      </c>
      <c r="AR3492" t="s">
        <v>69</v>
      </c>
      <c r="AS3492" t="s">
        <v>70</v>
      </c>
      <c r="AT3492" s="1">
        <v>44250</v>
      </c>
      <c r="AU3492" t="s">
        <v>14322</v>
      </c>
      <c r="AV3492" t="s">
        <v>832</v>
      </c>
      <c r="AW3492" t="s">
        <v>71</v>
      </c>
      <c r="AX3492" t="s">
        <v>72</v>
      </c>
    </row>
    <row r="3493" spans="1:50" hidden="1" x14ac:dyDescent="0.25">
      <c r="A3493" t="str">
        <f>INDEX('Community ID'!B:B,MATCH(M3493,'Community ID'!A:A,0))</f>
        <v>Arenazo</v>
      </c>
      <c r="B3493" t="e">
        <f>INDEX('Community ID'!$K:$K,MATCH('Environmental Data'!$N3493,'Community ID'!J:J,0))</f>
        <v>#N/A</v>
      </c>
      <c r="D3493" t="s">
        <v>14127</v>
      </c>
      <c r="F3493" t="s">
        <v>14128</v>
      </c>
      <c r="G3493" t="s">
        <v>48</v>
      </c>
      <c r="H3493" t="s">
        <v>94</v>
      </c>
      <c r="I3493">
        <v>2021</v>
      </c>
      <c r="J3493">
        <v>8098156488</v>
      </c>
      <c r="K3493" t="s">
        <v>76</v>
      </c>
      <c r="L3493" t="s">
        <v>127</v>
      </c>
      <c r="M3493" t="s">
        <v>10349</v>
      </c>
      <c r="N3493" t="s">
        <v>311</v>
      </c>
      <c r="O3493" t="s">
        <v>14129</v>
      </c>
      <c r="Q3493" t="s">
        <v>134</v>
      </c>
      <c r="T3493" t="s">
        <v>55</v>
      </c>
      <c r="U3493" t="s">
        <v>56</v>
      </c>
      <c r="V3493">
        <v>0</v>
      </c>
      <c r="W3493">
        <v>0</v>
      </c>
      <c r="X3493" t="s">
        <v>82</v>
      </c>
      <c r="Y3493" t="s">
        <v>82</v>
      </c>
      <c r="Z3493" t="s">
        <v>58</v>
      </c>
      <c r="AA3493" t="s">
        <v>155</v>
      </c>
      <c r="AB3493" t="s">
        <v>60</v>
      </c>
      <c r="AC3493" t="s">
        <v>61</v>
      </c>
      <c r="AD3493" t="s">
        <v>60</v>
      </c>
      <c r="AE3493" t="s">
        <v>62</v>
      </c>
      <c r="AF3493" t="s">
        <v>63</v>
      </c>
      <c r="AG3493" t="s">
        <v>64</v>
      </c>
      <c r="AH3493" t="s">
        <v>64</v>
      </c>
      <c r="AI3493" t="s">
        <v>10346</v>
      </c>
      <c r="AJ3493">
        <v>1</v>
      </c>
      <c r="AK3493" t="s">
        <v>66</v>
      </c>
      <c r="AL3493">
        <v>9</v>
      </c>
      <c r="AM3493">
        <v>0</v>
      </c>
      <c r="AN3493" t="s">
        <v>60</v>
      </c>
      <c r="AO3493" t="s">
        <v>67</v>
      </c>
      <c r="AP3493" t="s">
        <v>68</v>
      </c>
      <c r="AQ3493" t="s">
        <v>60</v>
      </c>
      <c r="AR3493" t="s">
        <v>69</v>
      </c>
      <c r="AS3493" t="s">
        <v>70</v>
      </c>
      <c r="AT3493" s="1">
        <v>44250</v>
      </c>
      <c r="AU3493" t="s">
        <v>14323</v>
      </c>
      <c r="AV3493" t="s">
        <v>55</v>
      </c>
      <c r="AW3493" t="s">
        <v>71</v>
      </c>
      <c r="AX3493" t="s">
        <v>72</v>
      </c>
    </row>
    <row r="3494" spans="1:50" hidden="1" x14ac:dyDescent="0.25">
      <c r="A3494" t="str">
        <f>INDEX('Community ID'!B:B,MATCH(M3494,'Community ID'!A:A,0))</f>
        <v>Arenazo</v>
      </c>
      <c r="B3494" t="str">
        <f>INDEX('Community ID'!$K:$K,MATCH('Environmental Data'!$N3494,'Community ID'!J:J,0))</f>
        <v>Constanza</v>
      </c>
      <c r="D3494" t="s">
        <v>14130</v>
      </c>
      <c r="G3494" t="s">
        <v>75</v>
      </c>
      <c r="H3494" s="1">
        <v>27587</v>
      </c>
      <c r="I3494">
        <v>46</v>
      </c>
      <c r="K3494" t="s">
        <v>76</v>
      </c>
      <c r="L3494" t="s">
        <v>584</v>
      </c>
      <c r="M3494" t="s">
        <v>10349</v>
      </c>
      <c r="N3494" t="s">
        <v>52</v>
      </c>
      <c r="O3494" t="s">
        <v>53</v>
      </c>
      <c r="T3494" t="s">
        <v>604</v>
      </c>
      <c r="U3494" t="s">
        <v>56</v>
      </c>
      <c r="V3494">
        <v>18.916572800000001</v>
      </c>
      <c r="W3494">
        <v>-70.756409500000004</v>
      </c>
      <c r="X3494" t="s">
        <v>82</v>
      </c>
      <c r="Y3494" t="s">
        <v>82</v>
      </c>
      <c r="Z3494" t="s">
        <v>110</v>
      </c>
      <c r="AA3494" t="s">
        <v>155</v>
      </c>
      <c r="AB3494" t="s">
        <v>60</v>
      </c>
      <c r="AC3494" t="s">
        <v>61</v>
      </c>
      <c r="AD3494" t="s">
        <v>60</v>
      </c>
      <c r="AE3494" t="s">
        <v>62</v>
      </c>
      <c r="AF3494" t="s">
        <v>395</v>
      </c>
      <c r="AG3494" t="s">
        <v>64</v>
      </c>
      <c r="AH3494" t="s">
        <v>64</v>
      </c>
      <c r="AI3494" t="s">
        <v>14116</v>
      </c>
      <c r="AJ3494">
        <v>1</v>
      </c>
      <c r="AK3494" t="s">
        <v>1880</v>
      </c>
      <c r="AL3494">
        <v>1</v>
      </c>
      <c r="AM3494">
        <v>0</v>
      </c>
      <c r="AN3494" t="s">
        <v>60</v>
      </c>
      <c r="AO3494" t="s">
        <v>67</v>
      </c>
      <c r="AP3494" t="s">
        <v>104</v>
      </c>
      <c r="AQ3494" t="s">
        <v>61</v>
      </c>
      <c r="AR3494" t="s">
        <v>69</v>
      </c>
      <c r="AS3494" t="s">
        <v>70</v>
      </c>
      <c r="AT3494" s="1">
        <v>44250</v>
      </c>
      <c r="AU3494" t="s">
        <v>14324</v>
      </c>
      <c r="AV3494" t="s">
        <v>604</v>
      </c>
      <c r="AW3494" t="s">
        <v>71</v>
      </c>
      <c r="AX3494" t="s">
        <v>72</v>
      </c>
    </row>
    <row r="3495" spans="1:50" hidden="1" x14ac:dyDescent="0.25">
      <c r="A3495" t="str">
        <f>INDEX('Community ID'!B:B,MATCH(M3495,'Community ID'!A:A,0))</f>
        <v>Arenazo</v>
      </c>
      <c r="B3495" t="str">
        <f>INDEX('Community ID'!$K:$K,MATCH('Environmental Data'!$N3495,'Community ID'!J:J,0))</f>
        <v>Constanza</v>
      </c>
      <c r="D3495" t="s">
        <v>14131</v>
      </c>
      <c r="G3495" t="s">
        <v>75</v>
      </c>
      <c r="H3495" t="s">
        <v>94</v>
      </c>
      <c r="I3495">
        <v>2021</v>
      </c>
      <c r="K3495" t="s">
        <v>49</v>
      </c>
      <c r="L3495" t="s">
        <v>548</v>
      </c>
      <c r="M3495" t="s">
        <v>5391</v>
      </c>
      <c r="N3495" t="s">
        <v>790</v>
      </c>
      <c r="O3495" t="s">
        <v>542</v>
      </c>
      <c r="Q3495" t="s">
        <v>438</v>
      </c>
      <c r="T3495" t="s">
        <v>832</v>
      </c>
      <c r="U3495" t="s">
        <v>56</v>
      </c>
      <c r="V3495">
        <v>18.916038499999999</v>
      </c>
      <c r="W3495">
        <v>-70.757197899999994</v>
      </c>
      <c r="X3495" t="s">
        <v>82</v>
      </c>
      <c r="Y3495" t="s">
        <v>82</v>
      </c>
      <c r="Z3495" t="s">
        <v>58</v>
      </c>
      <c r="AA3495" t="s">
        <v>155</v>
      </c>
      <c r="AB3495" t="s">
        <v>60</v>
      </c>
      <c r="AC3495" t="s">
        <v>61</v>
      </c>
      <c r="AD3495" t="s">
        <v>61</v>
      </c>
      <c r="AE3495" t="s">
        <v>62</v>
      </c>
      <c r="AF3495" t="s">
        <v>63</v>
      </c>
      <c r="AG3495" t="s">
        <v>621</v>
      </c>
      <c r="AH3495" t="s">
        <v>621</v>
      </c>
      <c r="AI3495" t="s">
        <v>14132</v>
      </c>
      <c r="AJ3495">
        <v>2</v>
      </c>
      <c r="AK3495" t="s">
        <v>833</v>
      </c>
      <c r="AL3495">
        <v>2</v>
      </c>
      <c r="AM3495">
        <v>0</v>
      </c>
      <c r="AN3495" t="s">
        <v>60</v>
      </c>
      <c r="AO3495" t="s">
        <v>67</v>
      </c>
      <c r="AP3495" t="s">
        <v>104</v>
      </c>
      <c r="AQ3495" t="s">
        <v>60</v>
      </c>
      <c r="AR3495" t="s">
        <v>69</v>
      </c>
      <c r="AS3495" t="s">
        <v>91</v>
      </c>
      <c r="AT3495" s="1">
        <v>44250</v>
      </c>
      <c r="AU3495" t="s">
        <v>14325</v>
      </c>
      <c r="AV3495" t="s">
        <v>832</v>
      </c>
      <c r="AW3495" t="s">
        <v>71</v>
      </c>
      <c r="AX3495" t="s">
        <v>72</v>
      </c>
    </row>
    <row r="3496" spans="1:50" hidden="1" x14ac:dyDescent="0.25">
      <c r="A3496" t="str">
        <f>INDEX('Community ID'!B:B,MATCH(M3496,'Community ID'!A:A,0))</f>
        <v>Arenazo</v>
      </c>
      <c r="B3496" t="str">
        <f>INDEX('Community ID'!$K:$K,MATCH('Environmental Data'!$N3496,'Community ID'!J:J,0))</f>
        <v>Constanza</v>
      </c>
      <c r="D3496" t="s">
        <v>14133</v>
      </c>
      <c r="G3496" t="s">
        <v>48</v>
      </c>
      <c r="H3496" s="1">
        <v>21578</v>
      </c>
      <c r="I3496">
        <v>62</v>
      </c>
      <c r="K3496" t="s">
        <v>76</v>
      </c>
      <c r="L3496" t="s">
        <v>127</v>
      </c>
      <c r="M3496" t="s">
        <v>5391</v>
      </c>
      <c r="N3496" t="s">
        <v>97</v>
      </c>
      <c r="O3496" t="s">
        <v>53</v>
      </c>
      <c r="Q3496" t="s">
        <v>1240</v>
      </c>
      <c r="R3496" t="s">
        <v>61</v>
      </c>
      <c r="T3496" t="s">
        <v>595</v>
      </c>
      <c r="U3496" t="s">
        <v>56</v>
      </c>
      <c r="V3496">
        <v>0</v>
      </c>
      <c r="W3496">
        <v>0</v>
      </c>
      <c r="X3496" t="s">
        <v>82</v>
      </c>
      <c r="Y3496" t="s">
        <v>82</v>
      </c>
      <c r="Z3496" t="s">
        <v>58</v>
      </c>
      <c r="AA3496" t="s">
        <v>155</v>
      </c>
      <c r="AB3496" t="s">
        <v>60</v>
      </c>
      <c r="AD3496" t="s">
        <v>61</v>
      </c>
      <c r="AE3496" t="s">
        <v>62</v>
      </c>
      <c r="AF3496" t="s">
        <v>63</v>
      </c>
      <c r="AG3496" t="s">
        <v>64</v>
      </c>
      <c r="AH3496" t="s">
        <v>64</v>
      </c>
      <c r="AI3496" t="s">
        <v>5286</v>
      </c>
      <c r="AJ3496">
        <v>1</v>
      </c>
      <c r="AK3496" t="s">
        <v>597</v>
      </c>
      <c r="AL3496">
        <v>3</v>
      </c>
      <c r="AM3496">
        <v>0</v>
      </c>
      <c r="AN3496" t="s">
        <v>60</v>
      </c>
      <c r="AO3496" t="s">
        <v>67</v>
      </c>
      <c r="AP3496" t="s">
        <v>68</v>
      </c>
      <c r="AQ3496" t="s">
        <v>60</v>
      </c>
      <c r="AR3496" t="s">
        <v>69</v>
      </c>
      <c r="AS3496" t="s">
        <v>70</v>
      </c>
      <c r="AT3496" s="1">
        <v>44250</v>
      </c>
      <c r="AU3496" t="s">
        <v>14326</v>
      </c>
      <c r="AV3496" t="s">
        <v>595</v>
      </c>
      <c r="AW3496" t="s">
        <v>71</v>
      </c>
      <c r="AX3496" t="s">
        <v>72</v>
      </c>
    </row>
    <row r="3497" spans="1:50" hidden="1" x14ac:dyDescent="0.25">
      <c r="A3497" t="str">
        <f>INDEX('Community ID'!B:B,MATCH(M3497,'Community ID'!A:A,0))</f>
        <v>Arenazo</v>
      </c>
      <c r="B3497" t="str">
        <f>INDEX('Community ID'!$K:$K,MATCH('Environmental Data'!$N3497,'Community ID'!J:J,0))</f>
        <v>Constanza</v>
      </c>
      <c r="D3497" t="s">
        <v>14134</v>
      </c>
      <c r="G3497" t="s">
        <v>48</v>
      </c>
      <c r="H3497" s="1">
        <v>34573</v>
      </c>
      <c r="I3497">
        <v>27</v>
      </c>
      <c r="K3497" t="s">
        <v>49</v>
      </c>
      <c r="L3497" t="s">
        <v>127</v>
      </c>
      <c r="M3497" t="s">
        <v>10349</v>
      </c>
      <c r="N3497" t="s">
        <v>52</v>
      </c>
      <c r="O3497" t="s">
        <v>53</v>
      </c>
      <c r="T3497" t="s">
        <v>604</v>
      </c>
      <c r="U3497" t="s">
        <v>56</v>
      </c>
      <c r="V3497">
        <v>18.911350899999999</v>
      </c>
      <c r="W3497">
        <v>-70.753617500000004</v>
      </c>
      <c r="X3497" t="s">
        <v>82</v>
      </c>
      <c r="Y3497" t="s">
        <v>196</v>
      </c>
      <c r="Z3497" t="s">
        <v>58</v>
      </c>
      <c r="AA3497" t="s">
        <v>155</v>
      </c>
      <c r="AB3497" t="s">
        <v>60</v>
      </c>
      <c r="AC3497" t="s">
        <v>61</v>
      </c>
      <c r="AD3497" t="s">
        <v>60</v>
      </c>
      <c r="AE3497" t="s">
        <v>62</v>
      </c>
      <c r="AF3497" t="s">
        <v>395</v>
      </c>
      <c r="AG3497" t="s">
        <v>64</v>
      </c>
      <c r="AH3497" t="s">
        <v>64</v>
      </c>
      <c r="AI3497" t="s">
        <v>326</v>
      </c>
      <c r="AJ3497">
        <v>1</v>
      </c>
      <c r="AK3497" t="s">
        <v>605</v>
      </c>
      <c r="AL3497">
        <v>3</v>
      </c>
      <c r="AM3497">
        <v>1</v>
      </c>
      <c r="AN3497" t="s">
        <v>61</v>
      </c>
      <c r="AO3497" t="s">
        <v>67</v>
      </c>
      <c r="AP3497" t="s">
        <v>104</v>
      </c>
      <c r="AQ3497" t="s">
        <v>61</v>
      </c>
      <c r="AR3497" t="s">
        <v>69</v>
      </c>
      <c r="AS3497" t="s">
        <v>91</v>
      </c>
      <c r="AT3497" s="1">
        <v>44250</v>
      </c>
      <c r="AU3497" t="s">
        <v>14327</v>
      </c>
      <c r="AV3497" t="s">
        <v>604</v>
      </c>
      <c r="AW3497" t="s">
        <v>71</v>
      </c>
      <c r="AX3497" t="s">
        <v>72</v>
      </c>
    </row>
    <row r="3498" spans="1:50" hidden="1" x14ac:dyDescent="0.25">
      <c r="A3498" t="str">
        <f>INDEX('Community ID'!B:B,MATCH(M3498,'Community ID'!A:A,0))</f>
        <v>Arenazo</v>
      </c>
      <c r="B3498" t="str">
        <f>INDEX('Community ID'!$K:$K,MATCH('Environmental Data'!$N3498,'Community ID'!J:J,0))</f>
        <v>Constanza</v>
      </c>
      <c r="D3498" t="s">
        <v>14135</v>
      </c>
      <c r="G3498" t="s">
        <v>48</v>
      </c>
      <c r="H3498" t="s">
        <v>94</v>
      </c>
      <c r="I3498">
        <v>2021</v>
      </c>
      <c r="K3498" t="s">
        <v>76</v>
      </c>
      <c r="L3498" t="s">
        <v>108</v>
      </c>
      <c r="M3498" t="s">
        <v>5391</v>
      </c>
      <c r="N3498" t="s">
        <v>97</v>
      </c>
      <c r="O3498" t="s">
        <v>98</v>
      </c>
      <c r="Q3498" t="s">
        <v>438</v>
      </c>
      <c r="T3498" t="s">
        <v>832</v>
      </c>
      <c r="U3498" t="s">
        <v>56</v>
      </c>
      <c r="V3498">
        <v>0</v>
      </c>
      <c r="W3498">
        <v>0</v>
      </c>
      <c r="X3498" t="s">
        <v>82</v>
      </c>
      <c r="Y3498" t="s">
        <v>82</v>
      </c>
      <c r="Z3498" t="s">
        <v>58</v>
      </c>
      <c r="AA3498" t="s">
        <v>155</v>
      </c>
      <c r="AB3498" t="s">
        <v>60</v>
      </c>
      <c r="AC3498" t="s">
        <v>61</v>
      </c>
      <c r="AD3498" t="s">
        <v>61</v>
      </c>
      <c r="AE3498" t="s">
        <v>62</v>
      </c>
      <c r="AF3498" t="s">
        <v>63</v>
      </c>
      <c r="AG3498" t="s">
        <v>621</v>
      </c>
      <c r="AH3498" t="s">
        <v>621</v>
      </c>
      <c r="AI3498" t="s">
        <v>14136</v>
      </c>
      <c r="AJ3498">
        <v>2</v>
      </c>
      <c r="AK3498" t="s">
        <v>833</v>
      </c>
      <c r="AL3498">
        <v>4</v>
      </c>
      <c r="AM3498">
        <v>0</v>
      </c>
      <c r="AN3498" t="s">
        <v>60</v>
      </c>
      <c r="AO3498" t="s">
        <v>67</v>
      </c>
      <c r="AP3498" t="s">
        <v>68</v>
      </c>
      <c r="AQ3498" t="s">
        <v>60</v>
      </c>
      <c r="AR3498" t="s">
        <v>69</v>
      </c>
      <c r="AS3498" t="s">
        <v>70</v>
      </c>
      <c r="AT3498" s="1">
        <v>44250</v>
      </c>
      <c r="AU3498" t="s">
        <v>14328</v>
      </c>
      <c r="AV3498" t="s">
        <v>832</v>
      </c>
      <c r="AW3498" t="s">
        <v>71</v>
      </c>
      <c r="AX3498" t="s">
        <v>72</v>
      </c>
    </row>
    <row r="3499" spans="1:50" hidden="1" x14ac:dyDescent="0.25">
      <c r="A3499" t="str">
        <f>INDEX('Community ID'!B:B,MATCH(M3499,'Community ID'!A:A,0))</f>
        <v>Arenazo</v>
      </c>
      <c r="B3499" t="str">
        <f>INDEX('Community ID'!$K:$K,MATCH('Environmental Data'!$N3499,'Community ID'!J:J,0))</f>
        <v>Constanza</v>
      </c>
      <c r="D3499" t="s">
        <v>14137</v>
      </c>
      <c r="G3499" t="s">
        <v>48</v>
      </c>
      <c r="H3499" t="s">
        <v>94</v>
      </c>
      <c r="I3499">
        <v>2021</v>
      </c>
      <c r="K3499" t="s">
        <v>76</v>
      </c>
      <c r="L3499" t="s">
        <v>127</v>
      </c>
      <c r="M3499" t="s">
        <v>10355</v>
      </c>
      <c r="N3499" t="s">
        <v>97</v>
      </c>
      <c r="O3499" t="s">
        <v>311</v>
      </c>
      <c r="Q3499" t="s">
        <v>99</v>
      </c>
      <c r="T3499" t="s">
        <v>604</v>
      </c>
      <c r="U3499" t="s">
        <v>56</v>
      </c>
      <c r="V3499">
        <v>18.916227599999999</v>
      </c>
      <c r="W3499">
        <v>-70.757534199999995</v>
      </c>
      <c r="X3499" t="s">
        <v>82</v>
      </c>
      <c r="Y3499" t="s">
        <v>57</v>
      </c>
      <c r="Z3499" t="s">
        <v>110</v>
      </c>
      <c r="AA3499" t="s">
        <v>155</v>
      </c>
      <c r="AB3499" t="s">
        <v>61</v>
      </c>
      <c r="AC3499" t="s">
        <v>60</v>
      </c>
      <c r="AD3499" t="s">
        <v>60</v>
      </c>
      <c r="AE3499" t="s">
        <v>62</v>
      </c>
      <c r="AF3499" t="s">
        <v>395</v>
      </c>
      <c r="AG3499" t="s">
        <v>64</v>
      </c>
      <c r="AH3499" t="s">
        <v>64</v>
      </c>
      <c r="AI3499" t="s">
        <v>14138</v>
      </c>
      <c r="AJ3499">
        <v>1</v>
      </c>
      <c r="AK3499" t="s">
        <v>605</v>
      </c>
      <c r="AL3499">
        <v>9</v>
      </c>
      <c r="AM3499">
        <v>2</v>
      </c>
      <c r="AN3499" t="s">
        <v>61</v>
      </c>
      <c r="AO3499" t="s">
        <v>67</v>
      </c>
      <c r="AP3499" t="s">
        <v>104</v>
      </c>
      <c r="AQ3499" t="s">
        <v>60</v>
      </c>
      <c r="AR3499" t="s">
        <v>69</v>
      </c>
      <c r="AS3499" t="s">
        <v>91</v>
      </c>
      <c r="AT3499" s="1">
        <v>44250</v>
      </c>
      <c r="AU3499" t="s">
        <v>14329</v>
      </c>
      <c r="AV3499" t="s">
        <v>604</v>
      </c>
      <c r="AW3499" t="s">
        <v>71</v>
      </c>
      <c r="AX3499" t="s">
        <v>72</v>
      </c>
    </row>
    <row r="3500" spans="1:50" hidden="1" x14ac:dyDescent="0.25">
      <c r="A3500" t="str">
        <f>INDEX('Community ID'!B:B,MATCH(M3500,'Community ID'!A:A,0))</f>
        <v>Arenazo</v>
      </c>
      <c r="B3500" t="str">
        <f>INDEX('Community ID'!$K:$K,MATCH('Environmental Data'!$N3500,'Community ID'!J:J,0))</f>
        <v>Constanza</v>
      </c>
      <c r="D3500" t="s">
        <v>14139</v>
      </c>
      <c r="G3500" t="s">
        <v>48</v>
      </c>
      <c r="H3500" s="1">
        <v>34876</v>
      </c>
      <c r="I3500">
        <v>26</v>
      </c>
      <c r="K3500" t="s">
        <v>76</v>
      </c>
      <c r="L3500" t="s">
        <v>127</v>
      </c>
      <c r="M3500" t="s">
        <v>5391</v>
      </c>
      <c r="N3500" t="s">
        <v>97</v>
      </c>
      <c r="O3500" t="s">
        <v>53</v>
      </c>
      <c r="Q3500" t="s">
        <v>61</v>
      </c>
      <c r="R3500" t="s">
        <v>61</v>
      </c>
      <c r="T3500" t="s">
        <v>595</v>
      </c>
      <c r="U3500" t="s">
        <v>56</v>
      </c>
      <c r="V3500">
        <v>0</v>
      </c>
      <c r="W3500">
        <v>0</v>
      </c>
      <c r="X3500" t="s">
        <v>275</v>
      </c>
      <c r="Y3500" t="s">
        <v>275</v>
      </c>
      <c r="Z3500" t="s">
        <v>166</v>
      </c>
      <c r="AA3500" t="s">
        <v>84</v>
      </c>
      <c r="AB3500" t="s">
        <v>60</v>
      </c>
      <c r="AD3500" t="s">
        <v>61</v>
      </c>
      <c r="AE3500" t="s">
        <v>62</v>
      </c>
      <c r="AF3500" t="s">
        <v>111</v>
      </c>
      <c r="AG3500" t="s">
        <v>64</v>
      </c>
      <c r="AH3500" t="s">
        <v>64</v>
      </c>
      <c r="AI3500" t="s">
        <v>14140</v>
      </c>
      <c r="AJ3500">
        <v>1</v>
      </c>
      <c r="AK3500" t="s">
        <v>597</v>
      </c>
      <c r="AL3500">
        <v>7</v>
      </c>
      <c r="AM3500">
        <v>1</v>
      </c>
      <c r="AN3500" t="s">
        <v>61</v>
      </c>
      <c r="AO3500" t="s">
        <v>67</v>
      </c>
      <c r="AP3500" t="s">
        <v>68</v>
      </c>
      <c r="AQ3500" t="s">
        <v>60</v>
      </c>
      <c r="AR3500" t="s">
        <v>69</v>
      </c>
      <c r="AS3500" t="s">
        <v>91</v>
      </c>
      <c r="AT3500" s="1">
        <v>44250</v>
      </c>
      <c r="AU3500" t="s">
        <v>14330</v>
      </c>
      <c r="AV3500" t="s">
        <v>595</v>
      </c>
      <c r="AW3500" t="s">
        <v>71</v>
      </c>
      <c r="AX3500" t="s">
        <v>72</v>
      </c>
    </row>
    <row r="3501" spans="1:50" hidden="1" x14ac:dyDescent="0.25">
      <c r="A3501" t="str">
        <f>INDEX('Community ID'!B:B,MATCH(M3501,'Community ID'!A:A,0))</f>
        <v>Arenazo</v>
      </c>
      <c r="B3501" t="str">
        <f>INDEX('Community ID'!$K:$K,MATCH('Environmental Data'!$N3501,'Community ID'!J:J,0))</f>
        <v>Constanza</v>
      </c>
      <c r="D3501" t="s">
        <v>14141</v>
      </c>
      <c r="G3501" t="s">
        <v>75</v>
      </c>
      <c r="H3501" t="s">
        <v>94</v>
      </c>
      <c r="I3501">
        <v>2021</v>
      </c>
      <c r="K3501" t="s">
        <v>76</v>
      </c>
      <c r="L3501" t="s">
        <v>61</v>
      </c>
      <c r="M3501" t="s">
        <v>5391</v>
      </c>
      <c r="N3501" t="s">
        <v>790</v>
      </c>
      <c r="O3501" t="s">
        <v>542</v>
      </c>
      <c r="Q3501" t="s">
        <v>438</v>
      </c>
      <c r="T3501" t="s">
        <v>832</v>
      </c>
      <c r="U3501" t="s">
        <v>56</v>
      </c>
      <c r="V3501">
        <v>18.905867099999998</v>
      </c>
      <c r="W3501">
        <v>-70.736733000000001</v>
      </c>
      <c r="X3501" t="s">
        <v>196</v>
      </c>
      <c r="Y3501" t="s">
        <v>196</v>
      </c>
      <c r="Z3501" t="s">
        <v>83</v>
      </c>
      <c r="AA3501" t="s">
        <v>155</v>
      </c>
      <c r="AB3501" t="s">
        <v>60</v>
      </c>
      <c r="AC3501" t="s">
        <v>61</v>
      </c>
      <c r="AD3501" t="s">
        <v>61</v>
      </c>
      <c r="AE3501" t="s">
        <v>62</v>
      </c>
      <c r="AF3501" t="s">
        <v>63</v>
      </c>
      <c r="AG3501" t="s">
        <v>621</v>
      </c>
      <c r="AH3501" t="s">
        <v>621</v>
      </c>
      <c r="AI3501" t="s">
        <v>14124</v>
      </c>
      <c r="AJ3501">
        <v>1</v>
      </c>
      <c r="AK3501" t="s">
        <v>833</v>
      </c>
      <c r="AL3501">
        <v>3</v>
      </c>
      <c r="AM3501">
        <v>0</v>
      </c>
      <c r="AN3501" t="s">
        <v>60</v>
      </c>
      <c r="AO3501" t="s">
        <v>67</v>
      </c>
      <c r="AP3501" t="s">
        <v>104</v>
      </c>
      <c r="AQ3501" t="s">
        <v>60</v>
      </c>
      <c r="AR3501" t="s">
        <v>69</v>
      </c>
      <c r="AS3501" t="s">
        <v>70</v>
      </c>
      <c r="AT3501" s="1">
        <v>44250</v>
      </c>
      <c r="AU3501" t="s">
        <v>14331</v>
      </c>
      <c r="AV3501" t="s">
        <v>832</v>
      </c>
      <c r="AW3501" t="s">
        <v>71</v>
      </c>
      <c r="AX3501" t="s">
        <v>72</v>
      </c>
    </row>
    <row r="3502" spans="1:50" hidden="1" x14ac:dyDescent="0.25">
      <c r="A3502" t="str">
        <f>INDEX('Community ID'!B:B,MATCH(M3502,'Community ID'!A:A,0))</f>
        <v>Arenazo</v>
      </c>
      <c r="B3502" t="str">
        <f>INDEX('Community ID'!$K:$K,MATCH('Environmental Data'!$N3502,'Community ID'!J:J,0))</f>
        <v>Constanza</v>
      </c>
      <c r="D3502" t="s">
        <v>14142</v>
      </c>
      <c r="G3502" t="s">
        <v>48</v>
      </c>
      <c r="H3502" t="s">
        <v>94</v>
      </c>
      <c r="I3502">
        <v>2021</v>
      </c>
      <c r="K3502" t="s">
        <v>132</v>
      </c>
      <c r="L3502" t="s">
        <v>108</v>
      </c>
      <c r="M3502" t="s">
        <v>5391</v>
      </c>
      <c r="N3502" t="s">
        <v>14143</v>
      </c>
      <c r="O3502" t="s">
        <v>147</v>
      </c>
      <c r="Q3502" t="s">
        <v>438</v>
      </c>
      <c r="T3502" t="s">
        <v>832</v>
      </c>
      <c r="U3502" t="s">
        <v>56</v>
      </c>
      <c r="V3502">
        <v>18.905867099999998</v>
      </c>
      <c r="W3502">
        <v>-70.736733000000001</v>
      </c>
      <c r="X3502" t="s">
        <v>100</v>
      </c>
      <c r="Y3502" t="s">
        <v>275</v>
      </c>
      <c r="Z3502" t="s">
        <v>58</v>
      </c>
      <c r="AA3502" t="s">
        <v>155</v>
      </c>
      <c r="AB3502" t="s">
        <v>61</v>
      </c>
      <c r="AC3502" t="s">
        <v>60</v>
      </c>
      <c r="AD3502" t="s">
        <v>61</v>
      </c>
      <c r="AE3502" t="s">
        <v>62</v>
      </c>
      <c r="AF3502" t="s">
        <v>63</v>
      </c>
      <c r="AG3502" t="s">
        <v>621</v>
      </c>
      <c r="AH3502" t="s">
        <v>621</v>
      </c>
      <c r="AI3502" t="s">
        <v>14144</v>
      </c>
      <c r="AJ3502">
        <v>1</v>
      </c>
      <c r="AK3502" t="s">
        <v>14145</v>
      </c>
      <c r="AL3502">
        <v>4</v>
      </c>
      <c r="AM3502">
        <v>2</v>
      </c>
      <c r="AN3502" t="s">
        <v>61</v>
      </c>
      <c r="AO3502" t="s">
        <v>67</v>
      </c>
      <c r="AP3502" t="s">
        <v>68</v>
      </c>
      <c r="AQ3502" t="s">
        <v>60</v>
      </c>
      <c r="AR3502" t="s">
        <v>69</v>
      </c>
      <c r="AS3502" t="s">
        <v>91</v>
      </c>
      <c r="AT3502" s="1">
        <v>44250</v>
      </c>
      <c r="AU3502" t="s">
        <v>14332</v>
      </c>
      <c r="AV3502" t="s">
        <v>832</v>
      </c>
      <c r="AW3502" t="s">
        <v>71</v>
      </c>
      <c r="AX3502" t="s">
        <v>72</v>
      </c>
    </row>
    <row r="3503" spans="1:50" hidden="1" x14ac:dyDescent="0.25">
      <c r="A3503" t="str">
        <f>INDEX('Community ID'!B:B,MATCH(M3503,'Community ID'!A:A,0))</f>
        <v>Arenazo</v>
      </c>
      <c r="B3503" t="str">
        <f>INDEX('Community ID'!$K:$K,MATCH('Environmental Data'!$N3503,'Community ID'!J:J,0))</f>
        <v>Constanza</v>
      </c>
      <c r="D3503" t="s">
        <v>14146</v>
      </c>
      <c r="G3503" t="s">
        <v>48</v>
      </c>
      <c r="H3503" s="1">
        <v>34674</v>
      </c>
      <c r="I3503">
        <v>27</v>
      </c>
      <c r="K3503" t="s">
        <v>132</v>
      </c>
      <c r="L3503" t="s">
        <v>589</v>
      </c>
      <c r="M3503" t="s">
        <v>10355</v>
      </c>
      <c r="N3503" t="s">
        <v>97</v>
      </c>
      <c r="O3503" t="s">
        <v>53</v>
      </c>
      <c r="Q3503" t="s">
        <v>953</v>
      </c>
      <c r="T3503" t="s">
        <v>604</v>
      </c>
      <c r="U3503" t="s">
        <v>56</v>
      </c>
      <c r="V3503">
        <v>18.915849399999999</v>
      </c>
      <c r="W3503">
        <v>-70.757993299999995</v>
      </c>
      <c r="X3503" t="s">
        <v>82</v>
      </c>
      <c r="Y3503" t="s">
        <v>196</v>
      </c>
      <c r="Z3503" t="s">
        <v>110</v>
      </c>
      <c r="AA3503" t="s">
        <v>155</v>
      </c>
      <c r="AB3503" t="s">
        <v>60</v>
      </c>
      <c r="AC3503" t="s">
        <v>61</v>
      </c>
      <c r="AD3503" t="s">
        <v>60</v>
      </c>
      <c r="AE3503" t="s">
        <v>62</v>
      </c>
      <c r="AF3503" t="s">
        <v>63</v>
      </c>
      <c r="AG3503" t="s">
        <v>959</v>
      </c>
      <c r="AH3503" t="s">
        <v>14147</v>
      </c>
      <c r="AI3503" t="s">
        <v>5286</v>
      </c>
      <c r="AJ3503">
        <v>1</v>
      </c>
      <c r="AK3503" t="s">
        <v>605</v>
      </c>
      <c r="AL3503">
        <v>4</v>
      </c>
      <c r="AM3503">
        <v>1</v>
      </c>
      <c r="AN3503" t="s">
        <v>61</v>
      </c>
      <c r="AO3503" t="s">
        <v>67</v>
      </c>
      <c r="AP3503" t="s">
        <v>68</v>
      </c>
      <c r="AQ3503" t="s">
        <v>60</v>
      </c>
      <c r="AR3503" t="s">
        <v>69</v>
      </c>
      <c r="AS3503" t="s">
        <v>91</v>
      </c>
      <c r="AT3503" s="1">
        <v>44250</v>
      </c>
      <c r="AU3503" t="s">
        <v>14333</v>
      </c>
      <c r="AV3503" t="s">
        <v>604</v>
      </c>
      <c r="AW3503" t="s">
        <v>71</v>
      </c>
      <c r="AX3503" t="s">
        <v>72</v>
      </c>
    </row>
    <row r="3504" spans="1:50" hidden="1" x14ac:dyDescent="0.25">
      <c r="A3504" t="str">
        <f>INDEX('Community ID'!B:B,MATCH(M3504,'Community ID'!A:A,0))</f>
        <v>Arenazo</v>
      </c>
      <c r="B3504" t="str">
        <f>INDEX('Community ID'!$K:$K,MATCH('Environmental Data'!$N3504,'Community ID'!J:J,0))</f>
        <v>Constanza</v>
      </c>
      <c r="D3504" t="s">
        <v>14148</v>
      </c>
      <c r="G3504" t="s">
        <v>48</v>
      </c>
      <c r="H3504" t="s">
        <v>94</v>
      </c>
      <c r="I3504">
        <v>2021</v>
      </c>
      <c r="K3504" t="s">
        <v>49</v>
      </c>
      <c r="L3504" t="s">
        <v>108</v>
      </c>
      <c r="M3504" t="s">
        <v>5391</v>
      </c>
      <c r="N3504" t="s">
        <v>3026</v>
      </c>
      <c r="O3504" t="s">
        <v>147</v>
      </c>
      <c r="T3504" t="s">
        <v>832</v>
      </c>
      <c r="U3504" t="s">
        <v>56</v>
      </c>
      <c r="V3504">
        <v>18.9160021</v>
      </c>
      <c r="W3504">
        <v>-70.754945699999993</v>
      </c>
      <c r="X3504" t="s">
        <v>196</v>
      </c>
      <c r="Y3504" t="s">
        <v>196</v>
      </c>
      <c r="Z3504" t="s">
        <v>58</v>
      </c>
      <c r="AA3504" t="s">
        <v>155</v>
      </c>
      <c r="AB3504" t="s">
        <v>60</v>
      </c>
      <c r="AC3504" t="s">
        <v>61</v>
      </c>
      <c r="AD3504" t="s">
        <v>61</v>
      </c>
      <c r="AE3504" t="s">
        <v>62</v>
      </c>
      <c r="AF3504" t="s">
        <v>63</v>
      </c>
      <c r="AG3504" t="s">
        <v>621</v>
      </c>
      <c r="AH3504" t="s">
        <v>621</v>
      </c>
      <c r="AI3504" t="s">
        <v>4794</v>
      </c>
      <c r="AJ3504">
        <v>2</v>
      </c>
      <c r="AK3504" t="s">
        <v>103</v>
      </c>
      <c r="AL3504">
        <v>8</v>
      </c>
      <c r="AM3504">
        <v>2</v>
      </c>
      <c r="AN3504" t="s">
        <v>60</v>
      </c>
      <c r="AO3504" t="s">
        <v>67</v>
      </c>
      <c r="AP3504" t="s">
        <v>68</v>
      </c>
      <c r="AQ3504" t="s">
        <v>60</v>
      </c>
      <c r="AR3504" t="s">
        <v>69</v>
      </c>
      <c r="AS3504" t="s">
        <v>91</v>
      </c>
      <c r="AT3504" s="1">
        <v>44250</v>
      </c>
      <c r="AU3504" t="s">
        <v>14334</v>
      </c>
      <c r="AV3504" t="s">
        <v>832</v>
      </c>
      <c r="AW3504" t="s">
        <v>71</v>
      </c>
      <c r="AX3504" t="s">
        <v>72</v>
      </c>
    </row>
    <row r="3505" spans="1:50" hidden="1" x14ac:dyDescent="0.25">
      <c r="A3505" t="str">
        <f>INDEX('Community ID'!B:B,MATCH(M3505,'Community ID'!A:A,0))</f>
        <v>Arenazo</v>
      </c>
      <c r="B3505" t="str">
        <f>INDEX('Community ID'!$K:$K,MATCH('Environmental Data'!$N3505,'Community ID'!J:J,0))</f>
        <v>Constanza</v>
      </c>
      <c r="D3505" t="s">
        <v>14149</v>
      </c>
      <c r="G3505" t="s">
        <v>48</v>
      </c>
      <c r="H3505" t="s">
        <v>94</v>
      </c>
      <c r="I3505">
        <v>2021</v>
      </c>
      <c r="K3505" t="s">
        <v>76</v>
      </c>
      <c r="L3505" t="s">
        <v>14150</v>
      </c>
      <c r="M3505" t="s">
        <v>5391</v>
      </c>
      <c r="N3505" t="s">
        <v>790</v>
      </c>
      <c r="O3505" t="s">
        <v>14151</v>
      </c>
      <c r="Q3505" t="s">
        <v>438</v>
      </c>
      <c r="T3505" t="s">
        <v>832</v>
      </c>
      <c r="U3505" t="s">
        <v>56</v>
      </c>
      <c r="V3505">
        <v>18.9120478</v>
      </c>
      <c r="W3505">
        <v>-70.754574099999999</v>
      </c>
      <c r="X3505" t="s">
        <v>196</v>
      </c>
      <c r="Y3505" t="s">
        <v>196</v>
      </c>
      <c r="Z3505" t="s">
        <v>58</v>
      </c>
      <c r="AA3505" t="s">
        <v>59</v>
      </c>
      <c r="AB3505" t="s">
        <v>60</v>
      </c>
      <c r="AC3505" t="s">
        <v>61</v>
      </c>
      <c r="AD3505" t="s">
        <v>61</v>
      </c>
      <c r="AE3505" t="s">
        <v>62</v>
      </c>
      <c r="AF3505" t="s">
        <v>63</v>
      </c>
      <c r="AG3505" t="s">
        <v>621</v>
      </c>
      <c r="AH3505" t="s">
        <v>621</v>
      </c>
      <c r="AI3505" t="s">
        <v>4794</v>
      </c>
      <c r="AJ3505">
        <v>2</v>
      </c>
      <c r="AK3505" t="s">
        <v>103</v>
      </c>
      <c r="AL3505">
        <v>8</v>
      </c>
      <c r="AM3505">
        <v>2</v>
      </c>
      <c r="AN3505" t="s">
        <v>61</v>
      </c>
      <c r="AO3505" t="s">
        <v>67</v>
      </c>
      <c r="AP3505" t="s">
        <v>104</v>
      </c>
      <c r="AQ3505" t="s">
        <v>60</v>
      </c>
      <c r="AR3505" t="s">
        <v>69</v>
      </c>
      <c r="AS3505" t="s">
        <v>91</v>
      </c>
      <c r="AT3505" s="1">
        <v>44250</v>
      </c>
      <c r="AU3505" t="s">
        <v>14335</v>
      </c>
      <c r="AV3505" t="s">
        <v>832</v>
      </c>
      <c r="AW3505" t="s">
        <v>71</v>
      </c>
      <c r="AX3505" t="s">
        <v>72</v>
      </c>
    </row>
    <row r="3506" spans="1:50" hidden="1" x14ac:dyDescent="0.25">
      <c r="A3506" t="str">
        <f>INDEX('Community ID'!B:B,MATCH(M3506,'Community ID'!A:A,0))</f>
        <v>Arenazo</v>
      </c>
      <c r="B3506" t="str">
        <f>INDEX('Community ID'!$K:$K,MATCH('Environmental Data'!$N3506,'Community ID'!J:J,0))</f>
        <v>Constanza</v>
      </c>
      <c r="D3506" t="s">
        <v>14152</v>
      </c>
      <c r="F3506" t="s">
        <v>14153</v>
      </c>
      <c r="G3506" t="s">
        <v>48</v>
      </c>
      <c r="H3506" s="1">
        <v>31849</v>
      </c>
      <c r="I3506">
        <v>34</v>
      </c>
      <c r="K3506" t="s">
        <v>76</v>
      </c>
      <c r="L3506" t="s">
        <v>127</v>
      </c>
      <c r="M3506" t="s">
        <v>10355</v>
      </c>
      <c r="N3506" t="s">
        <v>97</v>
      </c>
      <c r="O3506" t="s">
        <v>53</v>
      </c>
      <c r="Q3506" t="s">
        <v>1240</v>
      </c>
      <c r="R3506" t="s">
        <v>61</v>
      </c>
      <c r="T3506" t="s">
        <v>595</v>
      </c>
      <c r="U3506" t="s">
        <v>56</v>
      </c>
      <c r="V3506">
        <v>0</v>
      </c>
      <c r="W3506">
        <v>0</v>
      </c>
      <c r="X3506" t="s">
        <v>275</v>
      </c>
      <c r="Y3506" t="s">
        <v>275</v>
      </c>
      <c r="Z3506" t="s">
        <v>58</v>
      </c>
      <c r="AA3506" t="s">
        <v>155</v>
      </c>
      <c r="AB3506" t="s">
        <v>60</v>
      </c>
      <c r="AD3506" t="s">
        <v>61</v>
      </c>
      <c r="AE3506" t="s">
        <v>62</v>
      </c>
      <c r="AF3506" t="s">
        <v>63</v>
      </c>
      <c r="AG3506" t="s">
        <v>64</v>
      </c>
      <c r="AH3506" t="s">
        <v>64</v>
      </c>
      <c r="AI3506" t="s">
        <v>307</v>
      </c>
      <c r="AJ3506">
        <v>1</v>
      </c>
      <c r="AK3506" t="s">
        <v>597</v>
      </c>
      <c r="AL3506">
        <v>2</v>
      </c>
      <c r="AM3506">
        <v>0</v>
      </c>
      <c r="AN3506" t="s">
        <v>61</v>
      </c>
      <c r="AO3506" t="s">
        <v>67</v>
      </c>
      <c r="AP3506" t="s">
        <v>68</v>
      </c>
      <c r="AQ3506" t="s">
        <v>60</v>
      </c>
      <c r="AR3506" t="s">
        <v>69</v>
      </c>
      <c r="AS3506" t="s">
        <v>70</v>
      </c>
      <c r="AT3506" s="1">
        <v>44250</v>
      </c>
      <c r="AU3506" t="s">
        <v>14336</v>
      </c>
      <c r="AV3506" t="s">
        <v>595</v>
      </c>
      <c r="AW3506" t="s">
        <v>71</v>
      </c>
      <c r="AX3506" t="s">
        <v>72</v>
      </c>
    </row>
    <row r="3507" spans="1:50" hidden="1" x14ac:dyDescent="0.25">
      <c r="A3507" t="str">
        <f>INDEX('Community ID'!B:B,MATCH(M3507,'Community ID'!A:A,0))</f>
        <v>Arenazo</v>
      </c>
      <c r="B3507" t="str">
        <f>INDEX('Community ID'!$K:$K,MATCH('Environmental Data'!$N3507,'Community ID'!J:J,0))</f>
        <v>Constanza</v>
      </c>
      <c r="D3507" t="s">
        <v>14154</v>
      </c>
      <c r="F3507" t="s">
        <v>14156</v>
      </c>
      <c r="G3507" t="s">
        <v>48</v>
      </c>
      <c r="H3507" s="1">
        <v>31117</v>
      </c>
      <c r="I3507">
        <v>36</v>
      </c>
      <c r="K3507" t="s">
        <v>132</v>
      </c>
      <c r="L3507" t="s">
        <v>127</v>
      </c>
      <c r="M3507" t="s">
        <v>5391</v>
      </c>
      <c r="N3507" t="s">
        <v>97</v>
      </c>
      <c r="O3507" t="s">
        <v>53</v>
      </c>
      <c r="Q3507" t="s">
        <v>61</v>
      </c>
      <c r="R3507" t="s">
        <v>2595</v>
      </c>
      <c r="T3507" t="s">
        <v>595</v>
      </c>
      <c r="U3507" t="s">
        <v>56</v>
      </c>
      <c r="V3507">
        <v>0</v>
      </c>
      <c r="W3507">
        <v>0</v>
      </c>
      <c r="X3507" t="s">
        <v>57</v>
      </c>
      <c r="Y3507" t="s">
        <v>82</v>
      </c>
      <c r="Z3507" t="s">
        <v>58</v>
      </c>
      <c r="AA3507" t="s">
        <v>155</v>
      </c>
      <c r="AB3507" t="s">
        <v>60</v>
      </c>
      <c r="AE3507" t="s">
        <v>62</v>
      </c>
      <c r="AF3507" t="s">
        <v>111</v>
      </c>
      <c r="AG3507" t="s">
        <v>64</v>
      </c>
      <c r="AH3507" t="s">
        <v>120</v>
      </c>
      <c r="AI3507" t="s">
        <v>307</v>
      </c>
      <c r="AJ3507">
        <v>1</v>
      </c>
      <c r="AK3507" t="s">
        <v>597</v>
      </c>
      <c r="AL3507">
        <v>4</v>
      </c>
      <c r="AM3507">
        <v>0</v>
      </c>
      <c r="AN3507" t="s">
        <v>61</v>
      </c>
      <c r="AO3507" t="s">
        <v>67</v>
      </c>
      <c r="AP3507" t="s">
        <v>104</v>
      </c>
      <c r="AQ3507" t="s">
        <v>60</v>
      </c>
      <c r="AR3507" t="s">
        <v>69</v>
      </c>
      <c r="AS3507" t="s">
        <v>70</v>
      </c>
      <c r="AT3507" s="1">
        <v>44250</v>
      </c>
      <c r="AU3507" t="s">
        <v>14337</v>
      </c>
      <c r="AV3507" t="s">
        <v>595</v>
      </c>
      <c r="AW3507" t="s">
        <v>71</v>
      </c>
      <c r="AX3507" t="s">
        <v>72</v>
      </c>
    </row>
    <row r="3508" spans="1:50" x14ac:dyDescent="0.25">
      <c r="A3508" t="str">
        <f>INDEX('Community ID'!B:B,MATCH(M3508,'Community ID'!A:A,0))</f>
        <v>Villa Sabina</v>
      </c>
      <c r="B3508" t="str">
        <f>INDEX('Community ID'!$K:$K,MATCH('Environmental Data'!$N3508,'Community ID'!J:J,0))</f>
        <v>Constanza</v>
      </c>
      <c r="D3508" t="s">
        <v>14157</v>
      </c>
      <c r="F3508" t="s">
        <v>725</v>
      </c>
      <c r="G3508" t="s">
        <v>48</v>
      </c>
      <c r="H3508" s="1">
        <v>30980</v>
      </c>
      <c r="I3508">
        <v>37</v>
      </c>
      <c r="J3508">
        <v>8292151148</v>
      </c>
      <c r="K3508" t="s">
        <v>132</v>
      </c>
      <c r="L3508" t="s">
        <v>726</v>
      </c>
      <c r="M3508" t="s">
        <v>96</v>
      </c>
      <c r="N3508" t="s">
        <v>97</v>
      </c>
      <c r="O3508" t="s">
        <v>53</v>
      </c>
      <c r="Q3508" t="s">
        <v>134</v>
      </c>
      <c r="S3508">
        <v>53305098</v>
      </c>
      <c r="T3508" t="s">
        <v>612</v>
      </c>
      <c r="U3508" t="s">
        <v>56</v>
      </c>
      <c r="V3508">
        <v>18.886036957470999</v>
      </c>
      <c r="W3508">
        <v>-70.710252275117696</v>
      </c>
      <c r="X3508" t="s">
        <v>82</v>
      </c>
      <c r="Y3508" t="s">
        <v>275</v>
      </c>
      <c r="Z3508" t="s">
        <v>110</v>
      </c>
      <c r="AA3508" t="s">
        <v>84</v>
      </c>
      <c r="AB3508" t="s">
        <v>60</v>
      </c>
      <c r="AC3508" t="s">
        <v>61</v>
      </c>
      <c r="AD3508" t="s">
        <v>61</v>
      </c>
      <c r="AE3508" t="s">
        <v>62</v>
      </c>
      <c r="AF3508" t="s">
        <v>111</v>
      </c>
      <c r="AG3508" t="s">
        <v>621</v>
      </c>
      <c r="AH3508" t="s">
        <v>135</v>
      </c>
      <c r="AI3508" t="s">
        <v>727</v>
      </c>
      <c r="AJ3508">
        <v>2</v>
      </c>
      <c r="AK3508" t="s">
        <v>567</v>
      </c>
      <c r="AL3508">
        <v>3</v>
      </c>
      <c r="AM3508">
        <v>1</v>
      </c>
      <c r="AN3508" t="s">
        <v>60</v>
      </c>
      <c r="AO3508" t="s">
        <v>67</v>
      </c>
      <c r="AP3508" t="s">
        <v>104</v>
      </c>
      <c r="AQ3508" t="s">
        <v>60</v>
      </c>
      <c r="AR3508" t="s">
        <v>69</v>
      </c>
      <c r="AS3508" t="s">
        <v>70</v>
      </c>
      <c r="AT3508" s="1">
        <v>44249</v>
      </c>
      <c r="AU3508" t="s">
        <v>14338</v>
      </c>
      <c r="AV3508" t="s">
        <v>612</v>
      </c>
      <c r="AW3508" t="s">
        <v>71</v>
      </c>
      <c r="AX3508" t="s">
        <v>72</v>
      </c>
    </row>
    <row r="3509" spans="1:50" x14ac:dyDescent="0.25">
      <c r="A3509" t="str">
        <f>INDEX('Community ID'!B:B,MATCH(M3509,'Community ID'!A:A,0))</f>
        <v>Villa Sabina</v>
      </c>
      <c r="B3509" t="str">
        <f>INDEX('Community ID'!$K:$K,MATCH('Environmental Data'!$N3509,'Community ID'!J:J,0))</f>
        <v>Constanza</v>
      </c>
      <c r="D3509" t="s">
        <v>14158</v>
      </c>
      <c r="G3509" t="s">
        <v>75</v>
      </c>
      <c r="H3509" s="1">
        <v>24487</v>
      </c>
      <c r="I3509">
        <v>54</v>
      </c>
      <c r="J3509">
        <v>8492272703</v>
      </c>
      <c r="K3509" t="s">
        <v>49</v>
      </c>
      <c r="L3509" t="s">
        <v>618</v>
      </c>
      <c r="M3509" t="s">
        <v>96</v>
      </c>
      <c r="N3509" t="s">
        <v>97</v>
      </c>
      <c r="O3509" t="s">
        <v>53</v>
      </c>
      <c r="Q3509" t="s">
        <v>619</v>
      </c>
      <c r="S3509">
        <v>5300273470</v>
      </c>
      <c r="T3509" t="s">
        <v>612</v>
      </c>
      <c r="U3509" t="s">
        <v>56</v>
      </c>
      <c r="V3509">
        <v>18.8857995019867</v>
      </c>
      <c r="W3509">
        <v>-70.709762274327602</v>
      </c>
      <c r="X3509" t="s">
        <v>82</v>
      </c>
      <c r="Y3509" t="s">
        <v>275</v>
      </c>
      <c r="Z3509" t="s">
        <v>110</v>
      </c>
      <c r="AA3509" t="s">
        <v>84</v>
      </c>
      <c r="AB3509" t="s">
        <v>60</v>
      </c>
      <c r="AC3509" t="s">
        <v>61</v>
      </c>
      <c r="AD3509" t="s">
        <v>61</v>
      </c>
      <c r="AE3509" t="s">
        <v>62</v>
      </c>
      <c r="AF3509" t="s">
        <v>63</v>
      </c>
      <c r="AG3509" t="s">
        <v>620</v>
      </c>
      <c r="AH3509" t="s">
        <v>621</v>
      </c>
      <c r="AI3509" t="s">
        <v>622</v>
      </c>
      <c r="AJ3509">
        <v>2</v>
      </c>
      <c r="AK3509" t="s">
        <v>616</v>
      </c>
      <c r="AL3509">
        <v>3</v>
      </c>
      <c r="AN3509" t="s">
        <v>60</v>
      </c>
      <c r="AO3509" t="s">
        <v>67</v>
      </c>
      <c r="AP3509" t="s">
        <v>68</v>
      </c>
      <c r="AQ3509" t="s">
        <v>61</v>
      </c>
      <c r="AR3509" t="s">
        <v>69</v>
      </c>
      <c r="AS3509" t="s">
        <v>70</v>
      </c>
      <c r="AT3509" s="1">
        <v>44249</v>
      </c>
      <c r="AU3509" t="s">
        <v>14339</v>
      </c>
      <c r="AV3509" t="s">
        <v>612</v>
      </c>
      <c r="AW3509" t="s">
        <v>71</v>
      </c>
      <c r="AX3509" t="s">
        <v>72</v>
      </c>
    </row>
    <row r="3510" spans="1:50" x14ac:dyDescent="0.25">
      <c r="A3510" t="str">
        <f>INDEX('Community ID'!B:B,MATCH(M3510,'Community ID'!A:A,0))</f>
        <v>Villa Sabina</v>
      </c>
      <c r="B3510" t="str">
        <f>INDEX('Community ID'!$K:$K,MATCH('Environmental Data'!$N3510,'Community ID'!J:J,0))</f>
        <v>Constanza</v>
      </c>
      <c r="D3510" t="s">
        <v>14159</v>
      </c>
      <c r="F3510" t="s">
        <v>785</v>
      </c>
      <c r="G3510" t="s">
        <v>48</v>
      </c>
      <c r="H3510" s="1">
        <v>18037</v>
      </c>
      <c r="I3510">
        <v>72</v>
      </c>
      <c r="J3510">
        <v>8295023837</v>
      </c>
      <c r="K3510" t="s">
        <v>76</v>
      </c>
      <c r="L3510" t="s">
        <v>786</v>
      </c>
      <c r="M3510" t="s">
        <v>96</v>
      </c>
      <c r="N3510" t="s">
        <v>97</v>
      </c>
      <c r="O3510" t="s">
        <v>52</v>
      </c>
      <c r="Q3510" t="s">
        <v>134</v>
      </c>
      <c r="S3510">
        <v>5300150132</v>
      </c>
      <c r="T3510" t="s">
        <v>612</v>
      </c>
      <c r="U3510" t="s">
        <v>56</v>
      </c>
      <c r="V3510">
        <v>18.886554049035301</v>
      </c>
      <c r="W3510">
        <v>-70.711728405209499</v>
      </c>
      <c r="X3510" t="s">
        <v>82</v>
      </c>
      <c r="Y3510" t="s">
        <v>82</v>
      </c>
      <c r="Z3510" t="s">
        <v>166</v>
      </c>
      <c r="AA3510" t="s">
        <v>59</v>
      </c>
      <c r="AB3510" t="s">
        <v>61</v>
      </c>
      <c r="AC3510" t="s">
        <v>60</v>
      </c>
      <c r="AD3510" t="s">
        <v>60</v>
      </c>
      <c r="AE3510" t="s">
        <v>62</v>
      </c>
      <c r="AF3510" t="s">
        <v>63</v>
      </c>
      <c r="AG3510" t="s">
        <v>787</v>
      </c>
      <c r="AI3510" t="s">
        <v>734</v>
      </c>
      <c r="AJ3510">
        <v>2</v>
      </c>
      <c r="AK3510" t="s">
        <v>567</v>
      </c>
      <c r="AL3510">
        <v>2</v>
      </c>
      <c r="AN3510" t="s">
        <v>60</v>
      </c>
      <c r="AO3510" t="s">
        <v>67</v>
      </c>
      <c r="AP3510" t="s">
        <v>104</v>
      </c>
      <c r="AQ3510" t="s">
        <v>60</v>
      </c>
      <c r="AR3510" t="s">
        <v>69</v>
      </c>
      <c r="AS3510" t="s">
        <v>70</v>
      </c>
      <c r="AT3510" s="1">
        <v>44249</v>
      </c>
      <c r="AU3510" t="s">
        <v>14340</v>
      </c>
      <c r="AV3510" t="s">
        <v>612</v>
      </c>
      <c r="AW3510" t="s">
        <v>71</v>
      </c>
      <c r="AX3510" t="s">
        <v>72</v>
      </c>
    </row>
    <row r="3511" spans="1:50" hidden="1" x14ac:dyDescent="0.25">
      <c r="A3511" t="str">
        <f>INDEX('Community ID'!B:B,MATCH(M3511,'Community ID'!A:A,0))</f>
        <v xml:space="preserve">La Islita </v>
      </c>
      <c r="B3511" t="str">
        <f>INDEX('Community ID'!$K:$K,MATCH('Environmental Data'!$N3511,'Community ID'!J:J,0))</f>
        <v>Santiago</v>
      </c>
      <c r="D3511" t="s">
        <v>14160</v>
      </c>
      <c r="G3511" t="s">
        <v>75</v>
      </c>
      <c r="H3511" s="1">
        <v>17359</v>
      </c>
      <c r="I3511">
        <v>74</v>
      </c>
      <c r="J3511">
        <v>8098284330</v>
      </c>
      <c r="K3511" t="s">
        <v>76</v>
      </c>
      <c r="L3511" t="s">
        <v>548</v>
      </c>
      <c r="M3511" t="s">
        <v>668</v>
      </c>
      <c r="N3511" t="s">
        <v>364</v>
      </c>
      <c r="O3511" t="s">
        <v>364</v>
      </c>
      <c r="S3511">
        <v>3600200863</v>
      </c>
      <c r="T3511" t="s">
        <v>344</v>
      </c>
      <c r="U3511" t="s">
        <v>56</v>
      </c>
      <c r="V3511">
        <v>19.4333092218451</v>
      </c>
      <c r="W3511">
        <v>-70.738548959590801</v>
      </c>
      <c r="X3511" t="s">
        <v>82</v>
      </c>
      <c r="Y3511" t="s">
        <v>82</v>
      </c>
      <c r="Z3511" t="s">
        <v>83</v>
      </c>
      <c r="AA3511" t="s">
        <v>155</v>
      </c>
      <c r="AB3511" t="s">
        <v>61</v>
      </c>
      <c r="AC3511" t="s">
        <v>61</v>
      </c>
      <c r="AD3511" t="s">
        <v>61</v>
      </c>
      <c r="AE3511" t="s">
        <v>62</v>
      </c>
      <c r="AF3511" t="s">
        <v>111</v>
      </c>
      <c r="AG3511" t="s">
        <v>669</v>
      </c>
      <c r="AH3511" t="s">
        <v>670</v>
      </c>
      <c r="AI3511" t="s">
        <v>65</v>
      </c>
      <c r="AJ3511">
        <v>1</v>
      </c>
      <c r="AK3511" t="s">
        <v>644</v>
      </c>
      <c r="AL3511">
        <v>2</v>
      </c>
      <c r="AN3511" t="s">
        <v>60</v>
      </c>
      <c r="AO3511" t="s">
        <v>67</v>
      </c>
      <c r="AP3511" t="s">
        <v>104</v>
      </c>
      <c r="AQ3511" t="s">
        <v>60</v>
      </c>
      <c r="AR3511" t="s">
        <v>69</v>
      </c>
      <c r="AS3511" t="s">
        <v>91</v>
      </c>
      <c r="AT3511" s="1">
        <v>44249</v>
      </c>
      <c r="AU3511" t="s">
        <v>14341</v>
      </c>
      <c r="AV3511" t="s">
        <v>344</v>
      </c>
      <c r="AW3511" t="s">
        <v>71</v>
      </c>
      <c r="AX3511" t="s">
        <v>72</v>
      </c>
    </row>
    <row r="3512" spans="1:50" x14ac:dyDescent="0.25">
      <c r="A3512" t="str">
        <f>INDEX('Community ID'!B:B,MATCH(M3512,'Community ID'!A:A,0))</f>
        <v>Villa Sabina</v>
      </c>
      <c r="B3512" t="str">
        <f>INDEX('Community ID'!$K:$K,MATCH('Environmental Data'!$N3512,'Community ID'!J:J,0))</f>
        <v>Constanza</v>
      </c>
      <c r="D3512" t="s">
        <v>14161</v>
      </c>
      <c r="F3512" t="s">
        <v>672</v>
      </c>
      <c r="G3512" t="s">
        <v>48</v>
      </c>
      <c r="H3512" s="1">
        <v>35382</v>
      </c>
      <c r="I3512">
        <v>25</v>
      </c>
      <c r="J3512">
        <v>8094157116</v>
      </c>
      <c r="K3512" t="s">
        <v>132</v>
      </c>
      <c r="L3512" t="s">
        <v>108</v>
      </c>
      <c r="M3512" t="s">
        <v>96</v>
      </c>
      <c r="N3512" t="s">
        <v>97</v>
      </c>
      <c r="O3512" t="s">
        <v>52</v>
      </c>
      <c r="S3512">
        <v>40236483968</v>
      </c>
      <c r="T3512" t="s">
        <v>612</v>
      </c>
      <c r="U3512" t="s">
        <v>56</v>
      </c>
      <c r="V3512">
        <v>18.885956495277402</v>
      </c>
      <c r="W3512">
        <v>-70.711640088321502</v>
      </c>
      <c r="X3512" t="s">
        <v>82</v>
      </c>
      <c r="Y3512" t="s">
        <v>82</v>
      </c>
      <c r="Z3512" t="s">
        <v>83</v>
      </c>
      <c r="AA3512" t="s">
        <v>155</v>
      </c>
      <c r="AB3512" t="s">
        <v>60</v>
      </c>
      <c r="AC3512" t="s">
        <v>60</v>
      </c>
      <c r="AD3512" t="s">
        <v>61</v>
      </c>
      <c r="AE3512" t="s">
        <v>62</v>
      </c>
      <c r="AF3512" t="s">
        <v>63</v>
      </c>
      <c r="AG3512" t="s">
        <v>673</v>
      </c>
      <c r="AH3512" t="s">
        <v>674</v>
      </c>
      <c r="AI3512" t="s">
        <v>675</v>
      </c>
      <c r="AJ3512">
        <v>3</v>
      </c>
      <c r="AK3512" t="s">
        <v>567</v>
      </c>
      <c r="AL3512">
        <v>4</v>
      </c>
      <c r="AM3512">
        <v>2</v>
      </c>
      <c r="AN3512" t="s">
        <v>60</v>
      </c>
      <c r="AO3512" t="s">
        <v>67</v>
      </c>
      <c r="AP3512" t="s">
        <v>68</v>
      </c>
      <c r="AQ3512" t="s">
        <v>60</v>
      </c>
      <c r="AR3512" t="s">
        <v>69</v>
      </c>
      <c r="AS3512" t="s">
        <v>114</v>
      </c>
      <c r="AT3512" s="1">
        <v>44249</v>
      </c>
      <c r="AU3512" t="s">
        <v>14342</v>
      </c>
      <c r="AV3512" t="s">
        <v>612</v>
      </c>
      <c r="AW3512" t="s">
        <v>71</v>
      </c>
      <c r="AX3512" t="s">
        <v>72</v>
      </c>
    </row>
    <row r="3513" spans="1:50" hidden="1" x14ac:dyDescent="0.25">
      <c r="A3513" t="str">
        <f>INDEX('Community ID'!B:B,MATCH(M3513,'Community ID'!A:A,0))</f>
        <v xml:space="preserve">La Islita </v>
      </c>
      <c r="B3513" t="str">
        <f>INDEX('Community ID'!$K:$K,MATCH('Environmental Data'!$N3513,'Community ID'!J:J,0))</f>
        <v>Santiago</v>
      </c>
      <c r="D3513" t="s">
        <v>14162</v>
      </c>
      <c r="G3513" t="s">
        <v>75</v>
      </c>
      <c r="H3513" s="1">
        <v>21166</v>
      </c>
      <c r="I3513">
        <v>64</v>
      </c>
      <c r="J3513">
        <v>8293686726</v>
      </c>
      <c r="K3513" t="s">
        <v>76</v>
      </c>
      <c r="L3513" t="s">
        <v>700</v>
      </c>
      <c r="M3513" t="s">
        <v>701</v>
      </c>
      <c r="N3513" t="s">
        <v>364</v>
      </c>
      <c r="O3513" t="s">
        <v>364</v>
      </c>
      <c r="S3513">
        <v>3600224046</v>
      </c>
      <c r="T3513" t="s">
        <v>344</v>
      </c>
      <c r="U3513" t="s">
        <v>56</v>
      </c>
      <c r="V3513">
        <v>19.4340981861139</v>
      </c>
      <c r="W3513">
        <v>-70.737774869280798</v>
      </c>
      <c r="X3513" t="s">
        <v>82</v>
      </c>
      <c r="Y3513" t="s">
        <v>82</v>
      </c>
      <c r="Z3513" t="s">
        <v>83</v>
      </c>
      <c r="AA3513" t="s">
        <v>155</v>
      </c>
      <c r="AB3513" t="s">
        <v>60</v>
      </c>
      <c r="AC3513" t="s">
        <v>61</v>
      </c>
      <c r="AD3513" t="s">
        <v>60</v>
      </c>
      <c r="AE3513" t="s">
        <v>85</v>
      </c>
      <c r="AF3513" t="s">
        <v>63</v>
      </c>
      <c r="AG3513" t="s">
        <v>702</v>
      </c>
      <c r="AH3513" t="s">
        <v>670</v>
      </c>
      <c r="AI3513" t="s">
        <v>703</v>
      </c>
      <c r="AJ3513">
        <v>1</v>
      </c>
      <c r="AK3513" t="s">
        <v>704</v>
      </c>
      <c r="AL3513">
        <v>3</v>
      </c>
      <c r="AN3513" t="s">
        <v>60</v>
      </c>
      <c r="AO3513" t="s">
        <v>67</v>
      </c>
      <c r="AP3513" t="s">
        <v>104</v>
      </c>
      <c r="AQ3513" t="s">
        <v>61</v>
      </c>
      <c r="AR3513" t="s">
        <v>69</v>
      </c>
      <c r="AS3513" t="s">
        <v>91</v>
      </c>
      <c r="AT3513" s="1">
        <v>44249</v>
      </c>
      <c r="AU3513" t="s">
        <v>14343</v>
      </c>
      <c r="AV3513" t="s">
        <v>344</v>
      </c>
      <c r="AW3513" t="s">
        <v>71</v>
      </c>
      <c r="AX3513" t="s">
        <v>72</v>
      </c>
    </row>
    <row r="3514" spans="1:50" x14ac:dyDescent="0.25">
      <c r="A3514" t="str">
        <f>INDEX('Community ID'!B:B,MATCH(M3514,'Community ID'!A:A,0))</f>
        <v>Villa Sabina</v>
      </c>
      <c r="B3514" t="str">
        <f>INDEX('Community ID'!$K:$K,MATCH('Environmental Data'!$N3514,'Community ID'!J:J,0))</f>
        <v>Constanza</v>
      </c>
      <c r="D3514" t="s">
        <v>14163</v>
      </c>
      <c r="G3514" t="s">
        <v>48</v>
      </c>
      <c r="H3514" s="1">
        <v>33829</v>
      </c>
      <c r="I3514">
        <v>29</v>
      </c>
      <c r="J3514">
        <v>8098783268</v>
      </c>
      <c r="K3514" t="s">
        <v>117</v>
      </c>
      <c r="L3514" t="s">
        <v>557</v>
      </c>
      <c r="M3514" t="s">
        <v>96</v>
      </c>
      <c r="N3514" t="s">
        <v>97</v>
      </c>
      <c r="O3514" t="s">
        <v>53</v>
      </c>
      <c r="Q3514" t="s">
        <v>343</v>
      </c>
      <c r="S3514">
        <v>40223277167</v>
      </c>
      <c r="T3514" t="s">
        <v>612</v>
      </c>
      <c r="U3514" t="s">
        <v>56</v>
      </c>
      <c r="V3514">
        <v>18.885608003684599</v>
      </c>
      <c r="W3514">
        <v>-70.710776619201795</v>
      </c>
      <c r="X3514" t="s">
        <v>82</v>
      </c>
      <c r="Y3514" t="s">
        <v>82</v>
      </c>
      <c r="Z3514" t="s">
        <v>166</v>
      </c>
      <c r="AA3514" t="s">
        <v>155</v>
      </c>
      <c r="AB3514" t="s">
        <v>60</v>
      </c>
      <c r="AC3514" t="s">
        <v>61</v>
      </c>
      <c r="AD3514" t="s">
        <v>60</v>
      </c>
      <c r="AE3514" t="s">
        <v>62</v>
      </c>
      <c r="AF3514" t="s">
        <v>111</v>
      </c>
      <c r="AG3514" t="s">
        <v>720</v>
      </c>
      <c r="AH3514" t="s">
        <v>721</v>
      </c>
      <c r="AI3514" t="s">
        <v>722</v>
      </c>
      <c r="AJ3514">
        <v>2</v>
      </c>
      <c r="AK3514" t="s">
        <v>616</v>
      </c>
      <c r="AL3514">
        <v>4</v>
      </c>
      <c r="AM3514">
        <v>2</v>
      </c>
      <c r="AN3514" t="s">
        <v>60</v>
      </c>
      <c r="AO3514" t="s">
        <v>67</v>
      </c>
      <c r="AP3514" t="s">
        <v>104</v>
      </c>
      <c r="AQ3514" t="s">
        <v>60</v>
      </c>
      <c r="AR3514" t="s">
        <v>69</v>
      </c>
      <c r="AS3514" t="s">
        <v>91</v>
      </c>
      <c r="AT3514" s="1">
        <v>44249</v>
      </c>
      <c r="AU3514" t="s">
        <v>14344</v>
      </c>
      <c r="AV3514" t="s">
        <v>612</v>
      </c>
      <c r="AW3514" t="s">
        <v>71</v>
      </c>
      <c r="AX3514" t="s">
        <v>72</v>
      </c>
    </row>
    <row r="3515" spans="1:50" x14ac:dyDescent="0.25">
      <c r="A3515" t="str">
        <f>INDEX('Community ID'!B:B,MATCH(M3515,'Community ID'!A:A,0))</f>
        <v>Villa Sabina</v>
      </c>
      <c r="B3515" t="str">
        <f>INDEX('Community ID'!$K:$K,MATCH('Environmental Data'!$N3515,'Community ID'!J:J,0))</f>
        <v>Constanza</v>
      </c>
      <c r="D3515" t="s">
        <v>14164</v>
      </c>
      <c r="F3515" t="s">
        <v>625</v>
      </c>
      <c r="G3515" t="s">
        <v>75</v>
      </c>
      <c r="H3515" s="1">
        <v>23614</v>
      </c>
      <c r="I3515">
        <v>57</v>
      </c>
      <c r="J3515">
        <v>8298983680</v>
      </c>
      <c r="K3515" t="s">
        <v>76</v>
      </c>
      <c r="L3515" t="s">
        <v>626</v>
      </c>
      <c r="M3515" t="s">
        <v>627</v>
      </c>
      <c r="N3515" t="s">
        <v>97</v>
      </c>
      <c r="O3515" t="s">
        <v>53</v>
      </c>
      <c r="Q3515" t="s">
        <v>134</v>
      </c>
      <c r="S3515">
        <v>5300148979</v>
      </c>
      <c r="T3515" t="s">
        <v>612</v>
      </c>
      <c r="U3515" t="s">
        <v>56</v>
      </c>
      <c r="V3515">
        <v>18.888464258943198</v>
      </c>
      <c r="W3515">
        <v>-70.711845878748406</v>
      </c>
      <c r="X3515" t="s">
        <v>82</v>
      </c>
      <c r="Y3515" t="s">
        <v>82</v>
      </c>
      <c r="Z3515" t="s">
        <v>83</v>
      </c>
      <c r="AA3515" t="s">
        <v>84</v>
      </c>
      <c r="AB3515" t="s">
        <v>60</v>
      </c>
      <c r="AC3515" t="s">
        <v>60</v>
      </c>
      <c r="AD3515" t="s">
        <v>60</v>
      </c>
      <c r="AE3515" t="s">
        <v>85</v>
      </c>
      <c r="AF3515" t="s">
        <v>111</v>
      </c>
      <c r="AG3515" t="s">
        <v>628</v>
      </c>
      <c r="AH3515" t="s">
        <v>621</v>
      </c>
      <c r="AI3515" t="s">
        <v>629</v>
      </c>
      <c r="AJ3515">
        <v>2</v>
      </c>
      <c r="AK3515" t="s">
        <v>567</v>
      </c>
      <c r="AL3515">
        <v>4</v>
      </c>
      <c r="AN3515" t="s">
        <v>60</v>
      </c>
      <c r="AO3515" t="s">
        <v>67</v>
      </c>
      <c r="AP3515" t="s">
        <v>104</v>
      </c>
      <c r="AQ3515" t="s">
        <v>60</v>
      </c>
      <c r="AR3515" t="s">
        <v>69</v>
      </c>
      <c r="AS3515" t="s">
        <v>91</v>
      </c>
      <c r="AT3515" s="1">
        <v>44249</v>
      </c>
      <c r="AU3515" t="s">
        <v>14345</v>
      </c>
      <c r="AV3515" t="s">
        <v>612</v>
      </c>
      <c r="AW3515" t="s">
        <v>71</v>
      </c>
      <c r="AX3515" t="s">
        <v>72</v>
      </c>
    </row>
    <row r="3516" spans="1:50" hidden="1" x14ac:dyDescent="0.25">
      <c r="A3516" t="str">
        <f>INDEX('Community ID'!B:B,MATCH(M3516,'Community ID'!A:A,0))</f>
        <v xml:space="preserve">La Islita </v>
      </c>
      <c r="B3516" t="str">
        <f>INDEX('Community ID'!$K:$K,MATCH('Environmental Data'!$N3516,'Community ID'!J:J,0))</f>
        <v>Santiago</v>
      </c>
      <c r="D3516" t="s">
        <v>14165</v>
      </c>
      <c r="F3516" t="s">
        <v>779</v>
      </c>
      <c r="G3516" t="s">
        <v>48</v>
      </c>
      <c r="H3516" s="1">
        <v>28700</v>
      </c>
      <c r="I3516">
        <v>43</v>
      </c>
      <c r="J3516">
        <v>8092037572</v>
      </c>
      <c r="K3516" t="s">
        <v>76</v>
      </c>
      <c r="L3516" t="s">
        <v>108</v>
      </c>
      <c r="M3516" t="s">
        <v>701</v>
      </c>
      <c r="N3516" t="s">
        <v>364</v>
      </c>
      <c r="O3516" t="s">
        <v>364</v>
      </c>
      <c r="Q3516" t="s">
        <v>780</v>
      </c>
      <c r="T3516" t="s">
        <v>344</v>
      </c>
      <c r="U3516" t="s">
        <v>56</v>
      </c>
      <c r="V3516">
        <v>19.433847554289599</v>
      </c>
      <c r="W3516">
        <v>-70.738598195401593</v>
      </c>
      <c r="X3516" t="s">
        <v>82</v>
      </c>
      <c r="Y3516" t="s">
        <v>82</v>
      </c>
      <c r="Z3516" t="s">
        <v>83</v>
      </c>
      <c r="AA3516" t="s">
        <v>155</v>
      </c>
      <c r="AB3516" t="s">
        <v>60</v>
      </c>
      <c r="AC3516" t="s">
        <v>61</v>
      </c>
      <c r="AD3516" t="s">
        <v>60</v>
      </c>
      <c r="AE3516" t="s">
        <v>62</v>
      </c>
      <c r="AF3516" t="s">
        <v>111</v>
      </c>
      <c r="AG3516" t="s">
        <v>781</v>
      </c>
      <c r="AH3516" t="s">
        <v>782</v>
      </c>
      <c r="AI3516" t="s">
        <v>783</v>
      </c>
      <c r="AJ3516">
        <v>2</v>
      </c>
      <c r="AK3516" t="s">
        <v>644</v>
      </c>
      <c r="AL3516">
        <v>6</v>
      </c>
      <c r="AN3516" t="s">
        <v>60</v>
      </c>
      <c r="AO3516" t="s">
        <v>67</v>
      </c>
      <c r="AP3516" t="s">
        <v>68</v>
      </c>
      <c r="AQ3516" t="s">
        <v>60</v>
      </c>
      <c r="AR3516" t="s">
        <v>69</v>
      </c>
      <c r="AS3516" t="s">
        <v>70</v>
      </c>
      <c r="AT3516" s="1">
        <v>44249</v>
      </c>
      <c r="AU3516" t="s">
        <v>14346</v>
      </c>
      <c r="AV3516" t="s">
        <v>344</v>
      </c>
      <c r="AW3516" t="s">
        <v>71</v>
      </c>
      <c r="AX3516" t="s">
        <v>72</v>
      </c>
    </row>
    <row r="3517" spans="1:50" x14ac:dyDescent="0.25">
      <c r="A3517" t="str">
        <f>INDEX('Community ID'!B:B,MATCH(M3517,'Community ID'!A:A,0))</f>
        <v>Villa Sabina</v>
      </c>
      <c r="B3517" t="str">
        <f>INDEX('Community ID'!$K:$K,MATCH('Environmental Data'!$N3517,'Community ID'!J:J,0))</f>
        <v>Constanza</v>
      </c>
      <c r="D3517" t="s">
        <v>14166</v>
      </c>
      <c r="G3517" t="s">
        <v>48</v>
      </c>
      <c r="H3517" s="1">
        <v>32752</v>
      </c>
      <c r="I3517">
        <v>32</v>
      </c>
      <c r="J3517">
        <v>8298837572</v>
      </c>
      <c r="K3517" t="s">
        <v>117</v>
      </c>
      <c r="L3517" t="s">
        <v>706</v>
      </c>
      <c r="M3517" t="s">
        <v>96</v>
      </c>
      <c r="N3517" t="s">
        <v>97</v>
      </c>
      <c r="O3517" t="s">
        <v>53</v>
      </c>
      <c r="Q3517" t="s">
        <v>358</v>
      </c>
      <c r="S3517">
        <v>530042155</v>
      </c>
      <c r="T3517" t="s">
        <v>612</v>
      </c>
      <c r="U3517" t="s">
        <v>56</v>
      </c>
      <c r="V3517">
        <v>18.885569768608701</v>
      </c>
      <c r="W3517">
        <v>-70.710432617398894</v>
      </c>
      <c r="X3517" t="s">
        <v>82</v>
      </c>
      <c r="Y3517" t="s">
        <v>57</v>
      </c>
      <c r="Z3517" t="s">
        <v>58</v>
      </c>
      <c r="AA3517" t="s">
        <v>84</v>
      </c>
      <c r="AB3517" t="s">
        <v>60</v>
      </c>
      <c r="AC3517" t="s">
        <v>61</v>
      </c>
      <c r="AD3517" t="s">
        <v>61</v>
      </c>
      <c r="AE3517" t="s">
        <v>62</v>
      </c>
      <c r="AF3517" t="s">
        <v>63</v>
      </c>
      <c r="AG3517" t="s">
        <v>637</v>
      </c>
      <c r="AH3517" t="s">
        <v>707</v>
      </c>
      <c r="AI3517" t="s">
        <v>654</v>
      </c>
      <c r="AJ3517">
        <v>2</v>
      </c>
      <c r="AK3517" t="s">
        <v>708</v>
      </c>
      <c r="AL3517">
        <v>4</v>
      </c>
      <c r="AN3517" t="s">
        <v>61</v>
      </c>
      <c r="AO3517" t="s">
        <v>67</v>
      </c>
      <c r="AP3517" t="s">
        <v>68</v>
      </c>
      <c r="AQ3517" t="s">
        <v>60</v>
      </c>
      <c r="AR3517" t="s">
        <v>69</v>
      </c>
      <c r="AS3517" t="s">
        <v>70</v>
      </c>
      <c r="AT3517" s="1">
        <v>44249</v>
      </c>
      <c r="AU3517" t="s">
        <v>14347</v>
      </c>
      <c r="AV3517" t="s">
        <v>612</v>
      </c>
      <c r="AW3517" t="s">
        <v>71</v>
      </c>
      <c r="AX3517" t="s">
        <v>72</v>
      </c>
    </row>
    <row r="3518" spans="1:50" x14ac:dyDescent="0.25">
      <c r="A3518" t="str">
        <f>INDEX('Community ID'!B:B,MATCH(M3518,'Community ID'!A:A,0))</f>
        <v>Arenazo</v>
      </c>
      <c r="B3518" t="str">
        <f>INDEX('Community ID'!$K:$K,MATCH('Environmental Data'!$N3518,'Community ID'!J:J,0))</f>
        <v>Constanza</v>
      </c>
      <c r="D3518" t="s">
        <v>14167</v>
      </c>
      <c r="F3518" t="s">
        <v>14168</v>
      </c>
      <c r="G3518" t="s">
        <v>48</v>
      </c>
      <c r="H3518" s="1">
        <v>37178</v>
      </c>
      <c r="I3518">
        <v>20</v>
      </c>
      <c r="J3518">
        <v>8093174271</v>
      </c>
      <c r="K3518" t="s">
        <v>49</v>
      </c>
      <c r="L3518" t="s">
        <v>127</v>
      </c>
      <c r="M3518" t="s">
        <v>10355</v>
      </c>
      <c r="N3518" t="s">
        <v>97</v>
      </c>
      <c r="O3518" t="s">
        <v>53</v>
      </c>
      <c r="Q3518" t="s">
        <v>134</v>
      </c>
      <c r="T3518" t="s">
        <v>612</v>
      </c>
      <c r="U3518" t="s">
        <v>56</v>
      </c>
      <c r="V3518">
        <v>18.918810378836799</v>
      </c>
      <c r="W3518">
        <v>-70.762779969913396</v>
      </c>
      <c r="X3518" t="s">
        <v>82</v>
      </c>
      <c r="Y3518" t="s">
        <v>82</v>
      </c>
      <c r="Z3518" t="s">
        <v>166</v>
      </c>
      <c r="AA3518" t="s">
        <v>155</v>
      </c>
      <c r="AB3518" t="s">
        <v>60</v>
      </c>
      <c r="AC3518" t="s">
        <v>61</v>
      </c>
      <c r="AD3518" t="s">
        <v>60</v>
      </c>
      <c r="AE3518" t="s">
        <v>62</v>
      </c>
      <c r="AF3518" t="s">
        <v>63</v>
      </c>
      <c r="AG3518" t="s">
        <v>14169</v>
      </c>
      <c r="AH3518" t="s">
        <v>14170</v>
      </c>
      <c r="AI3518" t="s">
        <v>14171</v>
      </c>
      <c r="AJ3518">
        <v>2</v>
      </c>
      <c r="AK3518" t="s">
        <v>567</v>
      </c>
      <c r="AL3518">
        <v>4</v>
      </c>
      <c r="AM3518">
        <v>2</v>
      </c>
      <c r="AO3518" t="s">
        <v>67</v>
      </c>
      <c r="AP3518" t="s">
        <v>68</v>
      </c>
      <c r="AQ3518" t="s">
        <v>61</v>
      </c>
      <c r="AR3518" t="s">
        <v>69</v>
      </c>
      <c r="AS3518" t="s">
        <v>91</v>
      </c>
      <c r="AT3518" s="1">
        <v>44249</v>
      </c>
      <c r="AU3518" t="s">
        <v>14348</v>
      </c>
      <c r="AV3518" t="s">
        <v>612</v>
      </c>
      <c r="AW3518" t="s">
        <v>71</v>
      </c>
      <c r="AX3518" t="s">
        <v>72</v>
      </c>
    </row>
    <row r="3519" spans="1:50" x14ac:dyDescent="0.25">
      <c r="A3519" t="str">
        <f>INDEX('Community ID'!B:B,MATCH(M3519,'Community ID'!A:A,0))</f>
        <v>Villa Sabina</v>
      </c>
      <c r="B3519" t="str">
        <f>INDEX('Community ID'!$K:$K,MATCH('Environmental Data'!$N3519,'Community ID'!J:J,0))</f>
        <v>Constanza</v>
      </c>
      <c r="D3519" t="s">
        <v>14172</v>
      </c>
      <c r="F3519" t="s">
        <v>747</v>
      </c>
      <c r="G3519" t="s">
        <v>48</v>
      </c>
      <c r="H3519" s="1">
        <v>37383</v>
      </c>
      <c r="I3519">
        <v>19</v>
      </c>
      <c r="J3519">
        <v>8292281203</v>
      </c>
      <c r="K3519" t="s">
        <v>49</v>
      </c>
      <c r="L3519" t="s">
        <v>108</v>
      </c>
      <c r="M3519" t="s">
        <v>563</v>
      </c>
      <c r="N3519" t="s">
        <v>97</v>
      </c>
      <c r="O3519" t="s">
        <v>53</v>
      </c>
      <c r="T3519" t="s">
        <v>612</v>
      </c>
      <c r="U3519" t="s">
        <v>56</v>
      </c>
      <c r="V3519">
        <v>18.885183903355699</v>
      </c>
      <c r="W3519">
        <v>-70.710163133475007</v>
      </c>
      <c r="X3519" t="s">
        <v>82</v>
      </c>
      <c r="Y3519" t="s">
        <v>196</v>
      </c>
      <c r="Z3519" t="s">
        <v>58</v>
      </c>
      <c r="AA3519" t="s">
        <v>155</v>
      </c>
      <c r="AB3519" t="s">
        <v>60</v>
      </c>
      <c r="AC3519" t="s">
        <v>61</v>
      </c>
      <c r="AD3519" t="s">
        <v>60</v>
      </c>
      <c r="AE3519" t="s">
        <v>62</v>
      </c>
      <c r="AF3519" t="s">
        <v>63</v>
      </c>
      <c r="AG3519" t="s">
        <v>748</v>
      </c>
      <c r="AI3519" t="s">
        <v>749</v>
      </c>
      <c r="AJ3519">
        <v>2</v>
      </c>
      <c r="AK3519" t="s">
        <v>750</v>
      </c>
      <c r="AL3519">
        <v>4</v>
      </c>
      <c r="AM3519">
        <v>2</v>
      </c>
      <c r="AN3519" t="s">
        <v>60</v>
      </c>
      <c r="AO3519" t="s">
        <v>67</v>
      </c>
      <c r="AP3519" t="s">
        <v>68</v>
      </c>
      <c r="AQ3519" t="s">
        <v>61</v>
      </c>
      <c r="AR3519" t="s">
        <v>69</v>
      </c>
      <c r="AS3519" t="s">
        <v>114</v>
      </c>
      <c r="AT3519" s="1">
        <v>44249</v>
      </c>
      <c r="AU3519" t="s">
        <v>14349</v>
      </c>
      <c r="AV3519" t="s">
        <v>612</v>
      </c>
      <c r="AW3519" t="s">
        <v>71</v>
      </c>
      <c r="AX3519" t="s">
        <v>72</v>
      </c>
    </row>
    <row r="3520" spans="1:50" x14ac:dyDescent="0.25">
      <c r="A3520" t="str">
        <f>INDEX('Community ID'!B:B,MATCH(M3520,'Community ID'!A:A,0))</f>
        <v>Villa Sabina</v>
      </c>
      <c r="B3520" t="str">
        <f>INDEX('Community ID'!$K:$K,MATCH('Environmental Data'!$N3520,'Community ID'!J:J,0))</f>
        <v>Constanza</v>
      </c>
      <c r="D3520" t="s">
        <v>14173</v>
      </c>
      <c r="F3520" t="s">
        <v>732</v>
      </c>
      <c r="G3520" t="s">
        <v>75</v>
      </c>
      <c r="H3520" s="1">
        <v>19650</v>
      </c>
      <c r="I3520">
        <v>68</v>
      </c>
      <c r="J3520">
        <v>8094183649</v>
      </c>
      <c r="K3520" t="s">
        <v>76</v>
      </c>
      <c r="L3520" t="s">
        <v>618</v>
      </c>
      <c r="M3520" t="s">
        <v>96</v>
      </c>
      <c r="N3520" t="s">
        <v>52</v>
      </c>
      <c r="O3520" t="s">
        <v>52</v>
      </c>
      <c r="Q3520" t="s">
        <v>358</v>
      </c>
      <c r="S3520">
        <v>5300149746</v>
      </c>
      <c r="T3520" t="s">
        <v>612</v>
      </c>
      <c r="U3520" t="s">
        <v>56</v>
      </c>
      <c r="V3520">
        <v>18.886573945906701</v>
      </c>
      <c r="W3520">
        <v>-70.711635153090896</v>
      </c>
      <c r="X3520" t="s">
        <v>82</v>
      </c>
      <c r="Y3520" t="s">
        <v>82</v>
      </c>
      <c r="Z3520" t="s">
        <v>110</v>
      </c>
      <c r="AA3520" t="s">
        <v>59</v>
      </c>
      <c r="AB3520" t="s">
        <v>60</v>
      </c>
      <c r="AC3520" t="s">
        <v>61</v>
      </c>
      <c r="AD3520" t="s">
        <v>60</v>
      </c>
      <c r="AE3520" t="s">
        <v>62</v>
      </c>
      <c r="AF3520" t="s">
        <v>63</v>
      </c>
      <c r="AG3520" t="s">
        <v>720</v>
      </c>
      <c r="AH3520" t="s">
        <v>733</v>
      </c>
      <c r="AI3520" t="s">
        <v>734</v>
      </c>
      <c r="AJ3520">
        <v>2</v>
      </c>
      <c r="AK3520" t="s">
        <v>735</v>
      </c>
      <c r="AL3520">
        <v>3</v>
      </c>
      <c r="AN3520" t="s">
        <v>60</v>
      </c>
      <c r="AO3520" t="s">
        <v>67</v>
      </c>
      <c r="AP3520" t="s">
        <v>68</v>
      </c>
      <c r="AQ3520" t="s">
        <v>61</v>
      </c>
      <c r="AR3520" t="s">
        <v>69</v>
      </c>
      <c r="AS3520" t="s">
        <v>70</v>
      </c>
      <c r="AT3520" s="1">
        <v>44249</v>
      </c>
      <c r="AU3520" t="s">
        <v>14350</v>
      </c>
      <c r="AV3520" t="s">
        <v>612</v>
      </c>
      <c r="AW3520" t="s">
        <v>71</v>
      </c>
      <c r="AX3520" t="s">
        <v>72</v>
      </c>
    </row>
    <row r="3521" spans="1:50" x14ac:dyDescent="0.25">
      <c r="A3521" t="str">
        <f>INDEX('Community ID'!B:B,MATCH(M3521,'Community ID'!A:A,0))</f>
        <v>Villa Sabina</v>
      </c>
      <c r="B3521" t="str">
        <f>INDEX('Community ID'!$K:$K,MATCH('Environmental Data'!$N3521,'Community ID'!J:J,0))</f>
        <v>Constanza</v>
      </c>
      <c r="D3521" t="s">
        <v>14174</v>
      </c>
      <c r="G3521" t="s">
        <v>48</v>
      </c>
      <c r="H3521" s="1">
        <v>32911</v>
      </c>
      <c r="I3521">
        <v>31</v>
      </c>
      <c r="J3521">
        <v>8297121650</v>
      </c>
      <c r="K3521" t="s">
        <v>49</v>
      </c>
      <c r="L3521" t="s">
        <v>108</v>
      </c>
      <c r="M3521" t="s">
        <v>96</v>
      </c>
      <c r="N3521" t="s">
        <v>97</v>
      </c>
      <c r="O3521" t="s">
        <v>52</v>
      </c>
      <c r="Q3521" t="s">
        <v>134</v>
      </c>
      <c r="S3521">
        <v>40223182581</v>
      </c>
      <c r="T3521" t="s">
        <v>612</v>
      </c>
      <c r="U3521" t="s">
        <v>56</v>
      </c>
      <c r="V3521">
        <v>18.886533952838999</v>
      </c>
      <c r="W3521">
        <v>-70.711092818139207</v>
      </c>
      <c r="X3521" t="s">
        <v>82</v>
      </c>
      <c r="Y3521" t="s">
        <v>275</v>
      </c>
      <c r="Z3521" t="s">
        <v>58</v>
      </c>
      <c r="AA3521" t="s">
        <v>155</v>
      </c>
      <c r="AB3521" t="s">
        <v>60</v>
      </c>
      <c r="AC3521" t="s">
        <v>61</v>
      </c>
      <c r="AD3521" t="s">
        <v>60</v>
      </c>
      <c r="AE3521" t="s">
        <v>62</v>
      </c>
      <c r="AF3521" t="s">
        <v>111</v>
      </c>
      <c r="AG3521" t="s">
        <v>637</v>
      </c>
      <c r="AH3521" t="s">
        <v>689</v>
      </c>
      <c r="AI3521" t="s">
        <v>690</v>
      </c>
      <c r="AJ3521">
        <v>2</v>
      </c>
      <c r="AK3521" t="s">
        <v>691</v>
      </c>
      <c r="AL3521">
        <v>5</v>
      </c>
      <c r="AN3521" t="s">
        <v>61</v>
      </c>
      <c r="AO3521" t="s">
        <v>67</v>
      </c>
      <c r="AP3521" t="s">
        <v>104</v>
      </c>
      <c r="AQ3521" t="s">
        <v>60</v>
      </c>
      <c r="AR3521" t="s">
        <v>69</v>
      </c>
      <c r="AS3521" t="s">
        <v>114</v>
      </c>
      <c r="AT3521" s="1">
        <v>44249</v>
      </c>
      <c r="AU3521" t="s">
        <v>14351</v>
      </c>
      <c r="AV3521" t="s">
        <v>612</v>
      </c>
      <c r="AW3521" t="s">
        <v>71</v>
      </c>
      <c r="AX3521" t="s">
        <v>72</v>
      </c>
    </row>
    <row r="3522" spans="1:50" x14ac:dyDescent="0.25">
      <c r="A3522" t="str">
        <f>INDEX('Community ID'!B:B,MATCH(M3522,'Community ID'!A:A,0))</f>
        <v>Villa Sabina</v>
      </c>
      <c r="B3522" t="str">
        <f>INDEX('Community ID'!$K:$K,MATCH('Environmental Data'!$N3522,'Community ID'!J:J,0))</f>
        <v>Constanza</v>
      </c>
      <c r="D3522" t="s">
        <v>14175</v>
      </c>
      <c r="F3522" t="s">
        <v>737</v>
      </c>
      <c r="G3522" t="s">
        <v>48</v>
      </c>
      <c r="H3522" s="1">
        <v>27374</v>
      </c>
      <c r="I3522">
        <v>47</v>
      </c>
      <c r="J3522">
        <v>8297526065</v>
      </c>
      <c r="K3522" t="s">
        <v>76</v>
      </c>
      <c r="L3522" t="s">
        <v>726</v>
      </c>
      <c r="M3522" t="s">
        <v>96</v>
      </c>
      <c r="N3522" t="s">
        <v>97</v>
      </c>
      <c r="O3522" t="s">
        <v>52</v>
      </c>
      <c r="Q3522" t="s">
        <v>134</v>
      </c>
      <c r="S3522">
        <v>1300266317</v>
      </c>
      <c r="T3522" t="s">
        <v>612</v>
      </c>
      <c r="U3522" t="s">
        <v>56</v>
      </c>
      <c r="V3522">
        <v>18.886406085721301</v>
      </c>
      <c r="W3522">
        <v>-70.710592850917806</v>
      </c>
      <c r="X3522" t="s">
        <v>82</v>
      </c>
      <c r="Y3522" t="s">
        <v>57</v>
      </c>
      <c r="Z3522" t="s">
        <v>58</v>
      </c>
      <c r="AA3522" t="s">
        <v>84</v>
      </c>
      <c r="AB3522" t="s">
        <v>60</v>
      </c>
      <c r="AC3522" t="s">
        <v>61</v>
      </c>
      <c r="AD3522" t="s">
        <v>60</v>
      </c>
      <c r="AE3522" t="s">
        <v>62</v>
      </c>
      <c r="AF3522" t="s">
        <v>63</v>
      </c>
      <c r="AG3522" t="s">
        <v>738</v>
      </c>
      <c r="AI3522" t="s">
        <v>739</v>
      </c>
      <c r="AJ3522">
        <v>2</v>
      </c>
      <c r="AK3522" t="s">
        <v>567</v>
      </c>
      <c r="AL3522">
        <v>4</v>
      </c>
      <c r="AN3522" t="s">
        <v>61</v>
      </c>
      <c r="AO3522" t="s">
        <v>67</v>
      </c>
      <c r="AP3522" t="s">
        <v>104</v>
      </c>
      <c r="AQ3522" t="s">
        <v>60</v>
      </c>
      <c r="AR3522" t="s">
        <v>69</v>
      </c>
      <c r="AS3522" t="s">
        <v>70</v>
      </c>
      <c r="AT3522" s="1">
        <v>44249</v>
      </c>
      <c r="AU3522" t="s">
        <v>14352</v>
      </c>
      <c r="AV3522" t="s">
        <v>612</v>
      </c>
      <c r="AW3522" t="s">
        <v>71</v>
      </c>
      <c r="AX3522" t="s">
        <v>72</v>
      </c>
    </row>
    <row r="3523" spans="1:50" x14ac:dyDescent="0.25">
      <c r="A3523" t="str">
        <f>INDEX('Community ID'!B:B,MATCH(M3523,'Community ID'!A:A,0))</f>
        <v>Villa Sabina</v>
      </c>
      <c r="B3523" t="str">
        <f>INDEX('Community ID'!$K:$K,MATCH('Environmental Data'!$N3523,'Community ID'!J:J,0))</f>
        <v>Constanza</v>
      </c>
      <c r="D3523" t="s">
        <v>14176</v>
      </c>
      <c r="F3523" t="s">
        <v>642</v>
      </c>
      <c r="G3523" t="s">
        <v>48</v>
      </c>
      <c r="H3523" s="1">
        <v>35586</v>
      </c>
      <c r="I3523">
        <v>24</v>
      </c>
      <c r="J3523">
        <v>8493160895</v>
      </c>
      <c r="K3523" t="s">
        <v>132</v>
      </c>
      <c r="L3523" t="s">
        <v>108</v>
      </c>
      <c r="M3523" t="s">
        <v>14177</v>
      </c>
      <c r="N3523" t="s">
        <v>97</v>
      </c>
      <c r="O3523" t="s">
        <v>53</v>
      </c>
      <c r="Q3523" t="s">
        <v>134</v>
      </c>
      <c r="S3523">
        <v>40214259679</v>
      </c>
      <c r="T3523" t="s">
        <v>612</v>
      </c>
      <c r="U3523" t="s">
        <v>56</v>
      </c>
      <c r="V3523">
        <v>18.885897850523602</v>
      </c>
      <c r="W3523">
        <v>-70.709791885617506</v>
      </c>
      <c r="X3523" t="s">
        <v>82</v>
      </c>
      <c r="Y3523" t="s">
        <v>196</v>
      </c>
      <c r="Z3523" t="s">
        <v>83</v>
      </c>
      <c r="AA3523" t="s">
        <v>155</v>
      </c>
      <c r="AB3523" t="s">
        <v>61</v>
      </c>
      <c r="AC3523" t="s">
        <v>60</v>
      </c>
      <c r="AD3523" t="s">
        <v>61</v>
      </c>
      <c r="AE3523" t="s">
        <v>62</v>
      </c>
      <c r="AF3523" t="s">
        <v>63</v>
      </c>
      <c r="AG3523" t="s">
        <v>135</v>
      </c>
      <c r="AH3523" t="s">
        <v>621</v>
      </c>
      <c r="AI3523" t="s">
        <v>643</v>
      </c>
      <c r="AJ3523">
        <v>3</v>
      </c>
      <c r="AK3523" t="s">
        <v>644</v>
      </c>
      <c r="AL3523">
        <v>5</v>
      </c>
      <c r="AM3523">
        <v>3</v>
      </c>
      <c r="AN3523" t="s">
        <v>61</v>
      </c>
      <c r="AO3523" t="s">
        <v>67</v>
      </c>
      <c r="AP3523" t="s">
        <v>104</v>
      </c>
      <c r="AQ3523" t="s">
        <v>60</v>
      </c>
      <c r="AR3523" t="s">
        <v>69</v>
      </c>
      <c r="AS3523" t="s">
        <v>91</v>
      </c>
      <c r="AT3523" s="1">
        <v>44249</v>
      </c>
      <c r="AU3523" t="s">
        <v>14353</v>
      </c>
      <c r="AV3523" t="s">
        <v>612</v>
      </c>
      <c r="AW3523" t="s">
        <v>71</v>
      </c>
      <c r="AX3523" t="s">
        <v>72</v>
      </c>
    </row>
    <row r="3524" spans="1:50" hidden="1" x14ac:dyDescent="0.25">
      <c r="A3524" t="str">
        <f>INDEX('Community ID'!B:B,MATCH(M3524,'Community ID'!A:A,0))</f>
        <v xml:space="preserve">La Islita </v>
      </c>
      <c r="B3524" t="str">
        <f>INDEX('Community ID'!$K:$K,MATCH('Environmental Data'!$N3524,'Community ID'!J:J,0))</f>
        <v>Santiago</v>
      </c>
      <c r="D3524" t="s">
        <v>14178</v>
      </c>
      <c r="G3524" t="s">
        <v>48</v>
      </c>
      <c r="H3524" s="1">
        <v>23591</v>
      </c>
      <c r="I3524">
        <v>57</v>
      </c>
      <c r="J3524">
        <v>8292894245</v>
      </c>
      <c r="K3524" t="s">
        <v>76</v>
      </c>
      <c r="L3524" t="s">
        <v>108</v>
      </c>
      <c r="M3524" t="s">
        <v>701</v>
      </c>
      <c r="N3524" t="s">
        <v>364</v>
      </c>
      <c r="O3524" t="s">
        <v>364</v>
      </c>
      <c r="Q3524" t="s">
        <v>134</v>
      </c>
      <c r="S3524">
        <v>3600106755</v>
      </c>
      <c r="T3524" t="s">
        <v>344</v>
      </c>
      <c r="U3524" t="s">
        <v>56</v>
      </c>
      <c r="V3524">
        <v>19.434314344152799</v>
      </c>
      <c r="W3524">
        <v>-70.738256824700301</v>
      </c>
      <c r="X3524" t="s">
        <v>100</v>
      </c>
      <c r="Y3524" t="s">
        <v>100</v>
      </c>
      <c r="Z3524" t="s">
        <v>83</v>
      </c>
      <c r="AA3524" t="s">
        <v>155</v>
      </c>
      <c r="AB3524" t="s">
        <v>60</v>
      </c>
      <c r="AC3524" t="s">
        <v>61</v>
      </c>
      <c r="AD3524" t="s">
        <v>61</v>
      </c>
      <c r="AE3524" t="s">
        <v>62</v>
      </c>
      <c r="AF3524" t="s">
        <v>111</v>
      </c>
      <c r="AG3524" t="s">
        <v>793</v>
      </c>
      <c r="AH3524" t="s">
        <v>670</v>
      </c>
      <c r="AI3524" t="s">
        <v>794</v>
      </c>
      <c r="AJ3524">
        <v>1</v>
      </c>
      <c r="AK3524" t="s">
        <v>795</v>
      </c>
      <c r="AL3524">
        <v>2</v>
      </c>
      <c r="AN3524" t="s">
        <v>60</v>
      </c>
      <c r="AO3524" t="s">
        <v>67</v>
      </c>
      <c r="AP3524" t="s">
        <v>104</v>
      </c>
      <c r="AQ3524" t="s">
        <v>60</v>
      </c>
      <c r="AR3524" t="s">
        <v>69</v>
      </c>
      <c r="AS3524" t="s">
        <v>114</v>
      </c>
      <c r="AT3524" s="1">
        <v>44249</v>
      </c>
      <c r="AU3524" t="s">
        <v>14354</v>
      </c>
      <c r="AV3524" t="s">
        <v>344</v>
      </c>
      <c r="AW3524" t="s">
        <v>71</v>
      </c>
      <c r="AX3524" t="s">
        <v>72</v>
      </c>
    </row>
    <row r="3525" spans="1:50" x14ac:dyDescent="0.25">
      <c r="A3525" t="str">
        <f>INDEX('Community ID'!B:B,MATCH(M3525,'Community ID'!A:A,0))</f>
        <v>Arenazo</v>
      </c>
      <c r="B3525" t="str">
        <f>INDEX('Community ID'!$K:$K,MATCH('Environmental Data'!$N3525,'Community ID'!J:J,0))</f>
        <v>Constanza</v>
      </c>
      <c r="D3525" t="s">
        <v>14179</v>
      </c>
      <c r="F3525" t="s">
        <v>14180</v>
      </c>
      <c r="G3525" t="s">
        <v>75</v>
      </c>
      <c r="H3525" s="1">
        <v>16072</v>
      </c>
      <c r="I3525">
        <v>77</v>
      </c>
      <c r="K3525" t="s">
        <v>76</v>
      </c>
      <c r="L3525" t="s">
        <v>548</v>
      </c>
      <c r="M3525" t="s">
        <v>10355</v>
      </c>
      <c r="N3525" t="s">
        <v>97</v>
      </c>
      <c r="O3525" t="s">
        <v>53</v>
      </c>
      <c r="Q3525" t="s">
        <v>134</v>
      </c>
      <c r="T3525" t="s">
        <v>612</v>
      </c>
      <c r="U3525" t="s">
        <v>56</v>
      </c>
      <c r="V3525">
        <v>18.919376402209501</v>
      </c>
      <c r="W3525">
        <v>-70.763353903631398</v>
      </c>
      <c r="X3525" t="s">
        <v>82</v>
      </c>
      <c r="Y3525" t="s">
        <v>82</v>
      </c>
      <c r="Z3525" t="s">
        <v>83</v>
      </c>
      <c r="AA3525" t="s">
        <v>59</v>
      </c>
      <c r="AB3525" t="s">
        <v>60</v>
      </c>
      <c r="AC3525" t="s">
        <v>61</v>
      </c>
      <c r="AD3525" t="s">
        <v>60</v>
      </c>
      <c r="AE3525" t="s">
        <v>62</v>
      </c>
      <c r="AF3525" t="s">
        <v>63</v>
      </c>
      <c r="AG3525" t="s">
        <v>14181</v>
      </c>
      <c r="AI3525" t="s">
        <v>14182</v>
      </c>
      <c r="AJ3525">
        <v>7</v>
      </c>
      <c r="AK3525" t="s">
        <v>704</v>
      </c>
      <c r="AL3525">
        <v>6</v>
      </c>
      <c r="AM3525">
        <v>3</v>
      </c>
      <c r="AN3525" t="s">
        <v>60</v>
      </c>
      <c r="AO3525" t="s">
        <v>67</v>
      </c>
      <c r="AP3525" t="s">
        <v>104</v>
      </c>
      <c r="AQ3525" t="s">
        <v>60</v>
      </c>
      <c r="AR3525" t="s">
        <v>69</v>
      </c>
      <c r="AS3525" t="s">
        <v>70</v>
      </c>
      <c r="AT3525" s="1">
        <v>44249</v>
      </c>
      <c r="AU3525" t="s">
        <v>14355</v>
      </c>
      <c r="AV3525" t="s">
        <v>612</v>
      </c>
      <c r="AW3525" t="s">
        <v>71</v>
      </c>
      <c r="AX3525" t="s">
        <v>72</v>
      </c>
    </row>
    <row r="3526" spans="1:50" x14ac:dyDescent="0.25">
      <c r="A3526" t="str">
        <f>INDEX('Community ID'!B:B,MATCH(M3526,'Community ID'!A:A,0))</f>
        <v>Villa Sabina</v>
      </c>
      <c r="B3526" t="str">
        <f>INDEX('Community ID'!$K:$K,MATCH('Environmental Data'!$N3526,'Community ID'!J:J,0))</f>
        <v>Constanza</v>
      </c>
      <c r="D3526" t="s">
        <v>14183</v>
      </c>
      <c r="G3526" t="s">
        <v>75</v>
      </c>
      <c r="H3526" s="1">
        <v>36578</v>
      </c>
      <c r="I3526">
        <v>21</v>
      </c>
      <c r="J3526">
        <v>8092716137</v>
      </c>
      <c r="K3526" t="s">
        <v>49</v>
      </c>
      <c r="L3526" t="s">
        <v>686</v>
      </c>
      <c r="M3526" t="s">
        <v>563</v>
      </c>
      <c r="N3526" t="s">
        <v>97</v>
      </c>
      <c r="O3526" t="s">
        <v>53</v>
      </c>
      <c r="Q3526" t="s">
        <v>134</v>
      </c>
      <c r="T3526" t="s">
        <v>612</v>
      </c>
      <c r="U3526" t="s">
        <v>56</v>
      </c>
      <c r="V3526">
        <v>18.885898454288</v>
      </c>
      <c r="W3526">
        <v>-70.709927547087901</v>
      </c>
      <c r="X3526" t="s">
        <v>100</v>
      </c>
      <c r="Y3526" t="s">
        <v>275</v>
      </c>
      <c r="Z3526" t="s">
        <v>83</v>
      </c>
      <c r="AA3526" t="s">
        <v>155</v>
      </c>
      <c r="AB3526" t="s">
        <v>61</v>
      </c>
      <c r="AC3526" t="s">
        <v>60</v>
      </c>
      <c r="AD3526" t="s">
        <v>61</v>
      </c>
      <c r="AE3526" t="s">
        <v>85</v>
      </c>
      <c r="AF3526" t="s">
        <v>111</v>
      </c>
      <c r="AG3526" t="s">
        <v>621</v>
      </c>
      <c r="AH3526" t="s">
        <v>621</v>
      </c>
      <c r="AI3526" t="s">
        <v>615</v>
      </c>
      <c r="AJ3526">
        <v>2</v>
      </c>
      <c r="AK3526" t="s">
        <v>567</v>
      </c>
      <c r="AL3526">
        <v>5</v>
      </c>
      <c r="AM3526">
        <v>2</v>
      </c>
      <c r="AN3526" t="s">
        <v>61</v>
      </c>
      <c r="AO3526" t="s">
        <v>67</v>
      </c>
      <c r="AP3526" t="s">
        <v>68</v>
      </c>
      <c r="AQ3526" t="s">
        <v>60</v>
      </c>
      <c r="AR3526" t="s">
        <v>69</v>
      </c>
      <c r="AS3526" t="s">
        <v>91</v>
      </c>
      <c r="AT3526" s="1">
        <v>44249</v>
      </c>
      <c r="AU3526" t="s">
        <v>14356</v>
      </c>
      <c r="AV3526" t="s">
        <v>612</v>
      </c>
      <c r="AW3526" t="s">
        <v>71</v>
      </c>
      <c r="AX3526" t="s">
        <v>72</v>
      </c>
    </row>
    <row r="3527" spans="1:50" hidden="1" x14ac:dyDescent="0.25">
      <c r="A3527" t="str">
        <f>INDEX('Community ID'!B:B,MATCH(M3527,'Community ID'!A:A,0))</f>
        <v xml:space="preserve">La Islita </v>
      </c>
      <c r="B3527" t="str">
        <f>INDEX('Community ID'!$K:$K,MATCH('Environmental Data'!$N3527,'Community ID'!J:J,0))</f>
        <v>Santiago</v>
      </c>
      <c r="D3527" t="s">
        <v>14184</v>
      </c>
      <c r="G3527" t="s">
        <v>48</v>
      </c>
      <c r="H3527" s="1">
        <v>39338</v>
      </c>
      <c r="I3527">
        <v>14</v>
      </c>
      <c r="J3527">
        <v>8294132247</v>
      </c>
      <c r="K3527" t="s">
        <v>49</v>
      </c>
      <c r="L3527" t="s">
        <v>118</v>
      </c>
      <c r="M3527" t="s">
        <v>701</v>
      </c>
      <c r="N3527" t="s">
        <v>364</v>
      </c>
      <c r="O3527" t="s">
        <v>364</v>
      </c>
      <c r="Q3527" t="s">
        <v>828</v>
      </c>
      <c r="T3527" t="s">
        <v>344</v>
      </c>
      <c r="U3527" t="s">
        <v>56</v>
      </c>
      <c r="V3527">
        <v>19.4331740762462</v>
      </c>
      <c r="W3527">
        <v>-70.737499952882203</v>
      </c>
      <c r="X3527" t="s">
        <v>275</v>
      </c>
      <c r="Y3527" t="s">
        <v>275</v>
      </c>
      <c r="Z3527" t="s">
        <v>83</v>
      </c>
      <c r="AA3527" t="s">
        <v>155</v>
      </c>
      <c r="AB3527" t="s">
        <v>60</v>
      </c>
      <c r="AC3527" t="s">
        <v>61</v>
      </c>
      <c r="AD3527" t="s">
        <v>60</v>
      </c>
      <c r="AE3527" t="s">
        <v>85</v>
      </c>
      <c r="AF3527" t="s">
        <v>63</v>
      </c>
      <c r="AG3527" t="s">
        <v>820</v>
      </c>
      <c r="AI3527" t="s">
        <v>829</v>
      </c>
      <c r="AJ3527">
        <v>1</v>
      </c>
      <c r="AK3527" t="s">
        <v>830</v>
      </c>
      <c r="AL3527">
        <v>4</v>
      </c>
      <c r="AN3527" t="s">
        <v>60</v>
      </c>
      <c r="AO3527" t="s">
        <v>170</v>
      </c>
      <c r="AP3527" t="s">
        <v>104</v>
      </c>
      <c r="AQ3527" t="s">
        <v>60</v>
      </c>
      <c r="AR3527" t="s">
        <v>69</v>
      </c>
      <c r="AS3527" t="s">
        <v>91</v>
      </c>
      <c r="AT3527" s="1">
        <v>44249</v>
      </c>
      <c r="AU3527" t="s">
        <v>14357</v>
      </c>
      <c r="AV3527" t="s">
        <v>344</v>
      </c>
      <c r="AW3527" t="s">
        <v>71</v>
      </c>
      <c r="AX3527" t="s">
        <v>72</v>
      </c>
    </row>
    <row r="3528" spans="1:50" x14ac:dyDescent="0.25">
      <c r="A3528" t="str">
        <f>INDEX('Community ID'!B:B,MATCH(M3528,'Community ID'!A:A,0))</f>
        <v>Villa Sabina</v>
      </c>
      <c r="B3528" t="str">
        <f>INDEX('Community ID'!$K:$K,MATCH('Environmental Data'!$N3528,'Community ID'!J:J,0))</f>
        <v>Constanza</v>
      </c>
      <c r="D3528" t="s">
        <v>14185</v>
      </c>
      <c r="G3528" t="s">
        <v>75</v>
      </c>
      <c r="H3528" s="1">
        <v>22170</v>
      </c>
      <c r="I3528">
        <v>61</v>
      </c>
      <c r="J3528">
        <v>8097604944</v>
      </c>
      <c r="K3528" t="s">
        <v>76</v>
      </c>
      <c r="L3528" t="s">
        <v>789</v>
      </c>
      <c r="M3528" t="s">
        <v>96</v>
      </c>
      <c r="N3528" t="s">
        <v>97</v>
      </c>
      <c r="O3528" t="s">
        <v>790</v>
      </c>
      <c r="Q3528" t="s">
        <v>134</v>
      </c>
      <c r="S3528">
        <v>5300147157</v>
      </c>
      <c r="T3528" t="s">
        <v>612</v>
      </c>
      <c r="U3528" t="s">
        <v>56</v>
      </c>
      <c r="V3528">
        <v>18.886213069663999</v>
      </c>
      <c r="W3528">
        <v>-70.711779849134103</v>
      </c>
      <c r="X3528" t="s">
        <v>82</v>
      </c>
      <c r="Y3528" t="s">
        <v>82</v>
      </c>
      <c r="Z3528" t="s">
        <v>58</v>
      </c>
      <c r="AA3528" t="s">
        <v>84</v>
      </c>
      <c r="AB3528" t="s">
        <v>60</v>
      </c>
      <c r="AC3528" t="s">
        <v>60</v>
      </c>
      <c r="AD3528" t="s">
        <v>60</v>
      </c>
      <c r="AE3528" t="s">
        <v>62</v>
      </c>
      <c r="AF3528" t="s">
        <v>111</v>
      </c>
      <c r="AG3528" t="s">
        <v>791</v>
      </c>
      <c r="AH3528" t="s">
        <v>664</v>
      </c>
      <c r="AI3528" t="s">
        <v>734</v>
      </c>
      <c r="AJ3528">
        <v>2</v>
      </c>
      <c r="AK3528" t="s">
        <v>616</v>
      </c>
      <c r="AL3528">
        <v>3</v>
      </c>
      <c r="AN3528" t="s">
        <v>60</v>
      </c>
      <c r="AO3528" t="s">
        <v>67</v>
      </c>
      <c r="AP3528" t="s">
        <v>104</v>
      </c>
      <c r="AQ3528" t="s">
        <v>60</v>
      </c>
      <c r="AR3528" t="s">
        <v>69</v>
      </c>
      <c r="AS3528" t="s">
        <v>114</v>
      </c>
      <c r="AT3528" s="1">
        <v>44249</v>
      </c>
      <c r="AU3528" t="s">
        <v>14358</v>
      </c>
      <c r="AV3528" t="s">
        <v>612</v>
      </c>
      <c r="AW3528" t="s">
        <v>71</v>
      </c>
      <c r="AX3528" t="s">
        <v>72</v>
      </c>
    </row>
    <row r="3529" spans="1:50" x14ac:dyDescent="0.25">
      <c r="A3529" t="str">
        <f>INDEX('Community ID'!B:B,MATCH(M3529,'Community ID'!A:A,0))</f>
        <v>Villa Sabina</v>
      </c>
      <c r="B3529" t="str">
        <f>INDEX('Community ID'!$K:$K,MATCH('Environmental Data'!$N3529,'Community ID'!J:J,0))</f>
        <v>Constanza</v>
      </c>
      <c r="D3529" t="s">
        <v>14186</v>
      </c>
      <c r="F3529" t="s">
        <v>693</v>
      </c>
      <c r="G3529" t="s">
        <v>48</v>
      </c>
      <c r="H3529" s="1">
        <v>21503</v>
      </c>
      <c r="I3529">
        <v>63</v>
      </c>
      <c r="J3529">
        <v>8094461383</v>
      </c>
      <c r="K3529" t="s">
        <v>76</v>
      </c>
      <c r="L3529" t="s">
        <v>108</v>
      </c>
      <c r="M3529" t="s">
        <v>96</v>
      </c>
      <c r="N3529" t="s">
        <v>97</v>
      </c>
      <c r="O3529" t="s">
        <v>52</v>
      </c>
      <c r="Q3529" t="s">
        <v>134</v>
      </c>
      <c r="T3529" t="s">
        <v>612</v>
      </c>
      <c r="U3529" t="s">
        <v>56</v>
      </c>
      <c r="V3529">
        <v>18.885718458640401</v>
      </c>
      <c r="W3529">
        <v>-70.7109843690491</v>
      </c>
      <c r="X3529" t="s">
        <v>82</v>
      </c>
      <c r="Y3529" t="s">
        <v>82</v>
      </c>
      <c r="Z3529" t="s">
        <v>110</v>
      </c>
      <c r="AA3529" t="s">
        <v>155</v>
      </c>
      <c r="AB3529" t="s">
        <v>60</v>
      </c>
      <c r="AC3529" t="s">
        <v>61</v>
      </c>
      <c r="AD3529" t="s">
        <v>61</v>
      </c>
      <c r="AE3529" t="s">
        <v>62</v>
      </c>
      <c r="AF3529" t="s">
        <v>63</v>
      </c>
      <c r="AG3529" t="s">
        <v>694</v>
      </c>
      <c r="AH3529" t="s">
        <v>695</v>
      </c>
      <c r="AI3529" t="s">
        <v>696</v>
      </c>
      <c r="AJ3529">
        <v>2</v>
      </c>
      <c r="AK3529" t="s">
        <v>616</v>
      </c>
      <c r="AL3529">
        <v>1</v>
      </c>
      <c r="AN3529" t="s">
        <v>60</v>
      </c>
      <c r="AO3529" t="s">
        <v>67</v>
      </c>
      <c r="AP3529" t="s">
        <v>104</v>
      </c>
      <c r="AQ3529" t="s">
        <v>61</v>
      </c>
      <c r="AR3529" t="s">
        <v>69</v>
      </c>
      <c r="AS3529" t="s">
        <v>70</v>
      </c>
      <c r="AT3529" s="1">
        <v>44249</v>
      </c>
      <c r="AU3529" t="s">
        <v>14359</v>
      </c>
      <c r="AV3529" t="s">
        <v>612</v>
      </c>
      <c r="AW3529" t="s">
        <v>71</v>
      </c>
      <c r="AX3529" t="s">
        <v>72</v>
      </c>
    </row>
    <row r="3530" spans="1:50" x14ac:dyDescent="0.25">
      <c r="A3530" t="str">
        <f>INDEX('Community ID'!B:B,MATCH(M3530,'Community ID'!A:A,0))</f>
        <v>Villa Sabina</v>
      </c>
      <c r="B3530" t="str">
        <f>INDEX('Community ID'!$K:$K,MATCH('Environmental Data'!$N3530,'Community ID'!J:J,0))</f>
        <v>Constanza</v>
      </c>
      <c r="D3530" t="s">
        <v>14187</v>
      </c>
      <c r="G3530" t="s">
        <v>48</v>
      </c>
      <c r="H3530" s="1">
        <v>25847</v>
      </c>
      <c r="I3530">
        <v>51</v>
      </c>
      <c r="J3530">
        <v>8099839853</v>
      </c>
      <c r="K3530" t="s">
        <v>76</v>
      </c>
      <c r="L3530" t="s">
        <v>108</v>
      </c>
      <c r="M3530" t="s">
        <v>96</v>
      </c>
      <c r="N3530" t="s">
        <v>97</v>
      </c>
      <c r="O3530" t="s">
        <v>52</v>
      </c>
      <c r="Q3530" t="s">
        <v>134</v>
      </c>
      <c r="S3530">
        <v>5300216321</v>
      </c>
      <c r="T3530" t="s">
        <v>612</v>
      </c>
      <c r="U3530" t="s">
        <v>56</v>
      </c>
      <c r="V3530">
        <v>18.885715184940398</v>
      </c>
      <c r="W3530">
        <v>-70.711476418946404</v>
      </c>
      <c r="X3530" t="s">
        <v>82</v>
      </c>
      <c r="Y3530" t="s">
        <v>82</v>
      </c>
      <c r="Z3530" t="s">
        <v>83</v>
      </c>
      <c r="AA3530" t="s">
        <v>84</v>
      </c>
      <c r="AB3530" t="s">
        <v>60</v>
      </c>
      <c r="AC3530" t="s">
        <v>61</v>
      </c>
      <c r="AD3530" t="s">
        <v>60</v>
      </c>
      <c r="AE3530" t="s">
        <v>62</v>
      </c>
      <c r="AF3530" t="s">
        <v>111</v>
      </c>
      <c r="AG3530" t="s">
        <v>628</v>
      </c>
      <c r="AH3530" t="s">
        <v>659</v>
      </c>
      <c r="AI3530" t="s">
        <v>687</v>
      </c>
      <c r="AJ3530">
        <v>2</v>
      </c>
      <c r="AK3530" t="s">
        <v>567</v>
      </c>
      <c r="AL3530">
        <v>4</v>
      </c>
      <c r="AN3530" t="s">
        <v>60</v>
      </c>
      <c r="AO3530" t="s">
        <v>67</v>
      </c>
      <c r="AP3530" t="s">
        <v>104</v>
      </c>
      <c r="AQ3530" t="s">
        <v>60</v>
      </c>
      <c r="AR3530" t="s">
        <v>69</v>
      </c>
      <c r="AS3530" t="s">
        <v>70</v>
      </c>
      <c r="AT3530" s="1">
        <v>44249</v>
      </c>
      <c r="AU3530" t="s">
        <v>14360</v>
      </c>
      <c r="AV3530" t="s">
        <v>612</v>
      </c>
      <c r="AW3530" t="s">
        <v>71</v>
      </c>
      <c r="AX3530" t="s">
        <v>72</v>
      </c>
    </row>
    <row r="3531" spans="1:50" x14ac:dyDescent="0.25">
      <c r="A3531" t="str">
        <f>INDEX('Community ID'!B:B,MATCH(M3531,'Community ID'!A:A,0))</f>
        <v>Villa Sabina</v>
      </c>
      <c r="B3531" t="str">
        <f>INDEX('Community ID'!$K:$K,MATCH('Environmental Data'!$N3531,'Community ID'!J:J,0))</f>
        <v>Constanza</v>
      </c>
      <c r="D3531" t="s">
        <v>14188</v>
      </c>
      <c r="F3531" t="s">
        <v>753</v>
      </c>
      <c r="G3531" t="s">
        <v>48</v>
      </c>
      <c r="H3531" s="1">
        <v>17343</v>
      </c>
      <c r="I3531">
        <v>74</v>
      </c>
      <c r="J3531">
        <v>8292582440</v>
      </c>
      <c r="K3531" t="s">
        <v>76</v>
      </c>
      <c r="L3531" t="s">
        <v>108</v>
      </c>
      <c r="M3531" t="s">
        <v>96</v>
      </c>
      <c r="N3531" t="s">
        <v>97</v>
      </c>
      <c r="O3531" t="s">
        <v>53</v>
      </c>
      <c r="Q3531" t="s">
        <v>134</v>
      </c>
      <c r="T3531" t="s">
        <v>612</v>
      </c>
      <c r="U3531" t="s">
        <v>56</v>
      </c>
      <c r="V3531">
        <v>18.885986432321399</v>
      </c>
      <c r="W3531">
        <v>-70.709689329267803</v>
      </c>
      <c r="X3531" t="s">
        <v>82</v>
      </c>
      <c r="Y3531" t="s">
        <v>82</v>
      </c>
      <c r="Z3531" t="s">
        <v>83</v>
      </c>
      <c r="AA3531" t="s">
        <v>155</v>
      </c>
      <c r="AB3531" t="s">
        <v>61</v>
      </c>
      <c r="AC3531" t="s">
        <v>61</v>
      </c>
      <c r="AD3531" t="s">
        <v>61</v>
      </c>
      <c r="AE3531" t="s">
        <v>62</v>
      </c>
      <c r="AF3531" t="s">
        <v>111</v>
      </c>
      <c r="AG3531" t="s">
        <v>754</v>
      </c>
      <c r="AH3531" t="s">
        <v>621</v>
      </c>
      <c r="AI3531" t="s">
        <v>755</v>
      </c>
      <c r="AJ3531">
        <v>2</v>
      </c>
      <c r="AK3531" t="s">
        <v>756</v>
      </c>
      <c r="AL3531">
        <v>3</v>
      </c>
      <c r="AM3531">
        <v>1</v>
      </c>
      <c r="AN3531" t="s">
        <v>60</v>
      </c>
      <c r="AO3531" t="s">
        <v>67</v>
      </c>
      <c r="AP3531" t="s">
        <v>104</v>
      </c>
      <c r="AQ3531" t="s">
        <v>60</v>
      </c>
      <c r="AR3531" t="s">
        <v>69</v>
      </c>
      <c r="AS3531" t="s">
        <v>91</v>
      </c>
      <c r="AT3531" s="1">
        <v>44249</v>
      </c>
      <c r="AU3531" t="s">
        <v>14361</v>
      </c>
      <c r="AV3531" t="s">
        <v>612</v>
      </c>
      <c r="AW3531" t="s">
        <v>71</v>
      </c>
      <c r="AX3531" t="s">
        <v>72</v>
      </c>
    </row>
    <row r="3532" spans="1:50" hidden="1" x14ac:dyDescent="0.25">
      <c r="A3532" t="str">
        <f>INDEX('Community ID'!B:B,MATCH(M3532,'Community ID'!A:A,0))</f>
        <v xml:space="preserve">La Islita </v>
      </c>
      <c r="B3532" t="str">
        <f>INDEX('Community ID'!$K:$K,MATCH('Environmental Data'!$N3532,'Community ID'!J:J,0))</f>
        <v>Santiago</v>
      </c>
      <c r="D3532" t="s">
        <v>14189</v>
      </c>
      <c r="G3532" t="s">
        <v>75</v>
      </c>
      <c r="H3532" s="1">
        <v>24532</v>
      </c>
      <c r="I3532">
        <v>54</v>
      </c>
      <c r="J3532">
        <v>8296775946</v>
      </c>
      <c r="K3532" t="s">
        <v>76</v>
      </c>
      <c r="L3532" t="s">
        <v>807</v>
      </c>
      <c r="M3532" t="s">
        <v>701</v>
      </c>
      <c r="N3532" t="s">
        <v>364</v>
      </c>
      <c r="O3532" t="s">
        <v>364</v>
      </c>
      <c r="Q3532" t="s">
        <v>358</v>
      </c>
      <c r="S3532">
        <v>3103980284</v>
      </c>
      <c r="T3532" t="s">
        <v>344</v>
      </c>
      <c r="U3532" t="s">
        <v>56</v>
      </c>
      <c r="V3532">
        <v>19.432572045724399</v>
      </c>
      <c r="W3532">
        <v>-70.738222560537295</v>
      </c>
      <c r="X3532" t="s">
        <v>57</v>
      </c>
      <c r="Y3532" t="s">
        <v>57</v>
      </c>
      <c r="Z3532" t="s">
        <v>83</v>
      </c>
      <c r="AA3532" t="s">
        <v>155</v>
      </c>
      <c r="AB3532" t="s">
        <v>60</v>
      </c>
      <c r="AC3532" t="s">
        <v>61</v>
      </c>
      <c r="AD3532" t="s">
        <v>61</v>
      </c>
      <c r="AE3532" t="s">
        <v>62</v>
      </c>
      <c r="AF3532" t="s">
        <v>111</v>
      </c>
      <c r="AG3532" t="s">
        <v>808</v>
      </c>
      <c r="AH3532" t="s">
        <v>809</v>
      </c>
      <c r="AI3532" t="s">
        <v>810</v>
      </c>
      <c r="AJ3532">
        <v>1</v>
      </c>
      <c r="AK3532" t="s">
        <v>811</v>
      </c>
      <c r="AL3532">
        <v>6</v>
      </c>
      <c r="AM3532">
        <v>3</v>
      </c>
      <c r="AN3532" t="s">
        <v>60</v>
      </c>
      <c r="AO3532" t="s">
        <v>170</v>
      </c>
      <c r="AP3532" t="s">
        <v>68</v>
      </c>
      <c r="AQ3532" t="s">
        <v>60</v>
      </c>
      <c r="AR3532" t="s">
        <v>69</v>
      </c>
      <c r="AS3532" t="s">
        <v>91</v>
      </c>
      <c r="AT3532" s="1">
        <v>44249</v>
      </c>
      <c r="AU3532" t="s">
        <v>14362</v>
      </c>
      <c r="AV3532" t="s">
        <v>344</v>
      </c>
      <c r="AW3532" t="s">
        <v>71</v>
      </c>
      <c r="AX3532" t="s">
        <v>72</v>
      </c>
    </row>
    <row r="3533" spans="1:50" x14ac:dyDescent="0.25">
      <c r="A3533" t="str">
        <f>INDEX('Community ID'!B:B,MATCH(M3533,'Community ID'!A:A,0))</f>
        <v>Villa Sabina</v>
      </c>
      <c r="B3533" t="str">
        <f>INDEX('Community ID'!$K:$K,MATCH('Environmental Data'!$N3533,'Community ID'!J:J,0))</f>
        <v>Constanza</v>
      </c>
      <c r="D3533" t="s">
        <v>14190</v>
      </c>
      <c r="G3533" t="s">
        <v>48</v>
      </c>
      <c r="H3533" s="1">
        <v>35976</v>
      </c>
      <c r="I3533">
        <v>23</v>
      </c>
      <c r="J3533">
        <v>8492520811</v>
      </c>
      <c r="K3533" t="s">
        <v>132</v>
      </c>
      <c r="L3533" t="s">
        <v>557</v>
      </c>
      <c r="M3533" t="s">
        <v>96</v>
      </c>
      <c r="N3533" t="s">
        <v>97</v>
      </c>
      <c r="O3533" t="s">
        <v>52</v>
      </c>
      <c r="T3533" t="s">
        <v>612</v>
      </c>
      <c r="U3533" t="s">
        <v>56</v>
      </c>
      <c r="V3533">
        <v>18.887050530797499</v>
      </c>
      <c r="W3533">
        <v>-70.711830400335501</v>
      </c>
      <c r="X3533" t="s">
        <v>82</v>
      </c>
      <c r="Y3533" t="s">
        <v>82</v>
      </c>
      <c r="Z3533" t="s">
        <v>83</v>
      </c>
      <c r="AA3533" t="s">
        <v>155</v>
      </c>
      <c r="AB3533" t="s">
        <v>60</v>
      </c>
      <c r="AC3533" t="s">
        <v>61</v>
      </c>
      <c r="AD3533" t="s">
        <v>60</v>
      </c>
      <c r="AE3533" t="s">
        <v>62</v>
      </c>
      <c r="AF3533" t="s">
        <v>63</v>
      </c>
      <c r="AG3533" t="s">
        <v>710</v>
      </c>
      <c r="AH3533" t="s">
        <v>711</v>
      </c>
      <c r="AI3533" t="s">
        <v>712</v>
      </c>
      <c r="AJ3533">
        <v>2</v>
      </c>
      <c r="AK3533" t="s">
        <v>683</v>
      </c>
      <c r="AL3533">
        <v>5</v>
      </c>
      <c r="AN3533" t="s">
        <v>60</v>
      </c>
      <c r="AO3533" t="s">
        <v>170</v>
      </c>
      <c r="AP3533" t="s">
        <v>68</v>
      </c>
      <c r="AQ3533" t="s">
        <v>61</v>
      </c>
      <c r="AR3533" t="s">
        <v>69</v>
      </c>
      <c r="AS3533" t="s">
        <v>70</v>
      </c>
      <c r="AT3533" s="1">
        <v>44249</v>
      </c>
      <c r="AU3533" t="s">
        <v>14363</v>
      </c>
      <c r="AV3533" t="s">
        <v>612</v>
      </c>
      <c r="AW3533" t="s">
        <v>71</v>
      </c>
      <c r="AX3533" t="s">
        <v>72</v>
      </c>
    </row>
    <row r="3534" spans="1:50" x14ac:dyDescent="0.25">
      <c r="A3534" t="str">
        <f>INDEX('Community ID'!B:B,MATCH(M3534,'Community ID'!A:A,0))</f>
        <v>Villa Sabina</v>
      </c>
      <c r="B3534" t="str">
        <f>INDEX('Community ID'!$K:$K,MATCH('Environmental Data'!$N3534,'Community ID'!J:J,0))</f>
        <v>Constanza</v>
      </c>
      <c r="D3534" t="s">
        <v>14191</v>
      </c>
      <c r="G3534" t="s">
        <v>48</v>
      </c>
      <c r="H3534" s="1">
        <v>31019</v>
      </c>
      <c r="I3534">
        <v>37</v>
      </c>
      <c r="J3534">
        <v>8297272006</v>
      </c>
      <c r="K3534" t="s">
        <v>49</v>
      </c>
      <c r="L3534" t="s">
        <v>108</v>
      </c>
      <c r="M3534" t="s">
        <v>627</v>
      </c>
      <c r="N3534" t="s">
        <v>97</v>
      </c>
      <c r="O3534" t="s">
        <v>53</v>
      </c>
      <c r="Q3534" t="s">
        <v>134</v>
      </c>
      <c r="S3534">
        <v>117847103</v>
      </c>
      <c r="T3534" t="s">
        <v>612</v>
      </c>
      <c r="U3534" t="s">
        <v>56</v>
      </c>
      <c r="V3534">
        <v>18.888208670981001</v>
      </c>
      <c r="W3534">
        <v>-70.711827904921293</v>
      </c>
      <c r="X3534" t="s">
        <v>82</v>
      </c>
      <c r="Y3534" t="s">
        <v>82</v>
      </c>
      <c r="Z3534" t="s">
        <v>58</v>
      </c>
      <c r="AA3534" t="s">
        <v>84</v>
      </c>
      <c r="AB3534" t="s">
        <v>60</v>
      </c>
      <c r="AC3534" t="s">
        <v>61</v>
      </c>
      <c r="AD3534" t="s">
        <v>61</v>
      </c>
      <c r="AE3534" t="s">
        <v>62</v>
      </c>
      <c r="AF3534" t="s">
        <v>63</v>
      </c>
      <c r="AG3534" t="s">
        <v>621</v>
      </c>
      <c r="AH3534" t="s">
        <v>621</v>
      </c>
      <c r="AI3534" t="s">
        <v>698</v>
      </c>
      <c r="AJ3534">
        <v>2</v>
      </c>
      <c r="AK3534" t="s">
        <v>616</v>
      </c>
      <c r="AL3534">
        <v>6</v>
      </c>
      <c r="AN3534" t="s">
        <v>60</v>
      </c>
      <c r="AO3534" t="s">
        <v>67</v>
      </c>
      <c r="AP3534" t="s">
        <v>104</v>
      </c>
      <c r="AQ3534" t="s">
        <v>60</v>
      </c>
      <c r="AR3534" t="s">
        <v>69</v>
      </c>
      <c r="AS3534" t="s">
        <v>70</v>
      </c>
      <c r="AT3534" s="1">
        <v>44249</v>
      </c>
      <c r="AU3534" t="s">
        <v>14364</v>
      </c>
      <c r="AV3534" t="s">
        <v>612</v>
      </c>
      <c r="AW3534" t="s">
        <v>71</v>
      </c>
      <c r="AX3534" t="s">
        <v>72</v>
      </c>
    </row>
    <row r="3535" spans="1:50" x14ac:dyDescent="0.25">
      <c r="A3535" t="str">
        <f>INDEX('Community ID'!B:B,MATCH(M3535,'Community ID'!A:A,0))</f>
        <v>Villa Sabina</v>
      </c>
      <c r="B3535" t="str">
        <f>INDEX('Community ID'!$K:$K,MATCH('Environmental Data'!$N3535,'Community ID'!J:J,0))</f>
        <v>Constanza</v>
      </c>
      <c r="D3535" t="s">
        <v>14192</v>
      </c>
      <c r="F3535" t="s">
        <v>662</v>
      </c>
      <c r="G3535" t="s">
        <v>75</v>
      </c>
      <c r="H3535" s="1">
        <v>22647</v>
      </c>
      <c r="I3535">
        <v>59</v>
      </c>
      <c r="J3535">
        <v>8297476187</v>
      </c>
      <c r="K3535" t="s">
        <v>76</v>
      </c>
      <c r="L3535" t="s">
        <v>663</v>
      </c>
      <c r="M3535" t="s">
        <v>96</v>
      </c>
      <c r="N3535" t="s">
        <v>97</v>
      </c>
      <c r="O3535" t="s">
        <v>52</v>
      </c>
      <c r="Q3535" t="s">
        <v>134</v>
      </c>
      <c r="S3535">
        <v>1700083130</v>
      </c>
      <c r="T3535" t="s">
        <v>612</v>
      </c>
      <c r="U3535" t="s">
        <v>56</v>
      </c>
      <c r="V3535">
        <v>18.886031218731901</v>
      </c>
      <c r="W3535">
        <v>-70.710603335978007</v>
      </c>
      <c r="X3535" t="s">
        <v>82</v>
      </c>
      <c r="Y3535" t="s">
        <v>82</v>
      </c>
      <c r="Z3535" t="s">
        <v>83</v>
      </c>
      <c r="AA3535" t="s">
        <v>84</v>
      </c>
      <c r="AB3535" t="s">
        <v>60</v>
      </c>
      <c r="AC3535" t="s">
        <v>60</v>
      </c>
      <c r="AD3535" t="s">
        <v>61</v>
      </c>
      <c r="AE3535" t="s">
        <v>85</v>
      </c>
      <c r="AF3535" t="s">
        <v>111</v>
      </c>
      <c r="AG3535" t="s">
        <v>664</v>
      </c>
      <c r="AH3535" t="s">
        <v>664</v>
      </c>
      <c r="AI3535" t="s">
        <v>665</v>
      </c>
      <c r="AJ3535">
        <v>2</v>
      </c>
      <c r="AK3535" t="s">
        <v>666</v>
      </c>
      <c r="AL3535">
        <v>2</v>
      </c>
      <c r="AN3535" t="s">
        <v>60</v>
      </c>
      <c r="AO3535" t="s">
        <v>67</v>
      </c>
      <c r="AP3535" t="s">
        <v>104</v>
      </c>
      <c r="AQ3535" t="s">
        <v>60</v>
      </c>
      <c r="AR3535" t="s">
        <v>69</v>
      </c>
      <c r="AS3535" t="s">
        <v>91</v>
      </c>
      <c r="AT3535" s="1">
        <v>44249</v>
      </c>
      <c r="AU3535" t="s">
        <v>14365</v>
      </c>
      <c r="AV3535" t="s">
        <v>612</v>
      </c>
      <c r="AW3535" t="s">
        <v>71</v>
      </c>
      <c r="AX3535" t="s">
        <v>72</v>
      </c>
    </row>
    <row r="3536" spans="1:50" hidden="1" x14ac:dyDescent="0.25">
      <c r="A3536" t="str">
        <f>INDEX('Community ID'!B:B,MATCH(M3536,'Community ID'!A:A,0))</f>
        <v xml:space="preserve">La Islita </v>
      </c>
      <c r="B3536" t="str">
        <f>INDEX('Community ID'!$K:$K,MATCH('Environmental Data'!$N3536,'Community ID'!J:J,0))</f>
        <v>Santiago</v>
      </c>
      <c r="D3536" t="s">
        <v>14193</v>
      </c>
      <c r="F3536" t="s">
        <v>814</v>
      </c>
      <c r="G3536" t="s">
        <v>75</v>
      </c>
      <c r="H3536" s="1">
        <v>25630</v>
      </c>
      <c r="I3536">
        <v>51</v>
      </c>
      <c r="J3536">
        <v>8294100249</v>
      </c>
      <c r="K3536" t="s">
        <v>132</v>
      </c>
      <c r="L3536" t="s">
        <v>815</v>
      </c>
      <c r="M3536" t="s">
        <v>701</v>
      </c>
      <c r="N3536" t="s">
        <v>364</v>
      </c>
      <c r="O3536" t="s">
        <v>364</v>
      </c>
      <c r="Q3536" t="s">
        <v>375</v>
      </c>
      <c r="S3536">
        <v>3100920176</v>
      </c>
      <c r="T3536" t="s">
        <v>344</v>
      </c>
      <c r="U3536" t="s">
        <v>56</v>
      </c>
      <c r="V3536">
        <v>19.433217995411201</v>
      </c>
      <c r="W3536">
        <v>-70.737941455446304</v>
      </c>
      <c r="X3536" t="s">
        <v>57</v>
      </c>
      <c r="Y3536" t="s">
        <v>57</v>
      </c>
      <c r="Z3536" t="s">
        <v>83</v>
      </c>
      <c r="AA3536" t="s">
        <v>155</v>
      </c>
      <c r="AB3536" t="s">
        <v>60</v>
      </c>
      <c r="AC3536" t="s">
        <v>61</v>
      </c>
      <c r="AD3536" t="s">
        <v>61</v>
      </c>
      <c r="AE3536" t="s">
        <v>62</v>
      </c>
      <c r="AF3536" t="s">
        <v>63</v>
      </c>
      <c r="AG3536" t="s">
        <v>816</v>
      </c>
      <c r="AH3536" t="s">
        <v>670</v>
      </c>
      <c r="AI3536" t="s">
        <v>817</v>
      </c>
      <c r="AJ3536">
        <v>1</v>
      </c>
      <c r="AK3536" t="s">
        <v>575</v>
      </c>
      <c r="AL3536">
        <v>2</v>
      </c>
      <c r="AN3536" t="s">
        <v>60</v>
      </c>
      <c r="AO3536" t="s">
        <v>170</v>
      </c>
      <c r="AP3536" t="s">
        <v>68</v>
      </c>
      <c r="AQ3536" t="s">
        <v>60</v>
      </c>
      <c r="AR3536" t="s">
        <v>69</v>
      </c>
      <c r="AS3536" t="s">
        <v>91</v>
      </c>
      <c r="AT3536" s="1">
        <v>44249</v>
      </c>
      <c r="AU3536" t="s">
        <v>14366</v>
      </c>
      <c r="AV3536" t="s">
        <v>344</v>
      </c>
      <c r="AW3536" t="s">
        <v>71</v>
      </c>
      <c r="AX3536" t="s">
        <v>72</v>
      </c>
    </row>
    <row r="3537" spans="1:50" x14ac:dyDescent="0.25">
      <c r="A3537" t="str">
        <f>INDEX('Community ID'!B:B,MATCH(M3537,'Community ID'!A:A,0))</f>
        <v>Villa Sabina</v>
      </c>
      <c r="B3537" t="str">
        <f>INDEX('Community ID'!$K:$K,MATCH('Environmental Data'!$N3537,'Community ID'!J:J,0))</f>
        <v>Constanza</v>
      </c>
      <c r="D3537" t="s">
        <v>14194</v>
      </c>
      <c r="G3537" t="s">
        <v>48</v>
      </c>
      <c r="H3537" s="1">
        <v>16803</v>
      </c>
      <c r="I3537">
        <v>75</v>
      </c>
      <c r="J3537">
        <v>8099621619</v>
      </c>
      <c r="K3537" t="s">
        <v>76</v>
      </c>
      <c r="L3537" t="s">
        <v>108</v>
      </c>
      <c r="M3537" t="s">
        <v>96</v>
      </c>
      <c r="N3537" t="s">
        <v>97</v>
      </c>
      <c r="O3537" t="s">
        <v>52</v>
      </c>
      <c r="Q3537" t="s">
        <v>134</v>
      </c>
      <c r="S3537">
        <v>5300150611</v>
      </c>
      <c r="T3537" t="s">
        <v>612</v>
      </c>
      <c r="U3537" t="s">
        <v>56</v>
      </c>
      <c r="V3537">
        <v>18.885944060784499</v>
      </c>
      <c r="W3537">
        <v>-70.711714137106995</v>
      </c>
      <c r="X3537" t="s">
        <v>82</v>
      </c>
      <c r="Y3537" t="s">
        <v>82</v>
      </c>
      <c r="Z3537" t="s">
        <v>345</v>
      </c>
      <c r="AA3537" t="s">
        <v>84</v>
      </c>
      <c r="AB3537" t="s">
        <v>60</v>
      </c>
      <c r="AC3537" t="s">
        <v>61</v>
      </c>
      <c r="AD3537" t="s">
        <v>60</v>
      </c>
      <c r="AE3537" t="s">
        <v>62</v>
      </c>
      <c r="AF3537" t="s">
        <v>63</v>
      </c>
      <c r="AG3537" t="s">
        <v>637</v>
      </c>
      <c r="AH3537" t="s">
        <v>798</v>
      </c>
      <c r="AI3537" t="s">
        <v>799</v>
      </c>
      <c r="AJ3537">
        <v>2</v>
      </c>
      <c r="AK3537" t="s">
        <v>616</v>
      </c>
      <c r="AL3537">
        <v>5</v>
      </c>
      <c r="AN3537" t="s">
        <v>60</v>
      </c>
      <c r="AO3537" t="s">
        <v>67</v>
      </c>
      <c r="AP3537" t="s">
        <v>104</v>
      </c>
      <c r="AQ3537" t="s">
        <v>60</v>
      </c>
      <c r="AR3537" t="s">
        <v>69</v>
      </c>
      <c r="AS3537" t="s">
        <v>70</v>
      </c>
      <c r="AT3537" s="1">
        <v>44249</v>
      </c>
      <c r="AU3537" t="s">
        <v>14367</v>
      </c>
      <c r="AV3537" t="s">
        <v>612</v>
      </c>
      <c r="AW3537" t="s">
        <v>71</v>
      </c>
      <c r="AX3537" t="s">
        <v>72</v>
      </c>
    </row>
    <row r="3538" spans="1:50" x14ac:dyDescent="0.25">
      <c r="A3538" t="str">
        <f>INDEX('Community ID'!B:B,MATCH(M3538,'Community ID'!A:A,0))</f>
        <v>Villa Sabina</v>
      </c>
      <c r="B3538" t="str">
        <f>INDEX('Community ID'!$K:$K,MATCH('Environmental Data'!$N3538,'Community ID'!J:J,0))</f>
        <v>Constanza</v>
      </c>
      <c r="D3538" t="s">
        <v>14195</v>
      </c>
      <c r="F3538" t="s">
        <v>766</v>
      </c>
      <c r="G3538" t="s">
        <v>48</v>
      </c>
      <c r="H3538" s="1">
        <v>34091</v>
      </c>
      <c r="I3538">
        <v>28</v>
      </c>
      <c r="J3538">
        <v>8092716137</v>
      </c>
      <c r="K3538" t="s">
        <v>76</v>
      </c>
      <c r="L3538" t="s">
        <v>589</v>
      </c>
      <c r="M3538" t="s">
        <v>96</v>
      </c>
      <c r="N3538" t="s">
        <v>97</v>
      </c>
      <c r="O3538" t="s">
        <v>52</v>
      </c>
      <c r="Q3538" t="s">
        <v>134</v>
      </c>
      <c r="T3538" t="s">
        <v>612</v>
      </c>
      <c r="U3538" t="s">
        <v>56</v>
      </c>
      <c r="V3538">
        <v>18.885929643433201</v>
      </c>
      <c r="W3538">
        <v>-70.711683647905204</v>
      </c>
      <c r="X3538" t="s">
        <v>82</v>
      </c>
      <c r="Y3538" t="s">
        <v>275</v>
      </c>
      <c r="Z3538" t="s">
        <v>58</v>
      </c>
      <c r="AA3538" t="s">
        <v>155</v>
      </c>
      <c r="AB3538" t="s">
        <v>61</v>
      </c>
      <c r="AC3538" t="s">
        <v>60</v>
      </c>
      <c r="AD3538" t="s">
        <v>61</v>
      </c>
      <c r="AE3538" t="s">
        <v>62</v>
      </c>
      <c r="AF3538" t="s">
        <v>63</v>
      </c>
      <c r="AG3538" t="s">
        <v>767</v>
      </c>
      <c r="AH3538" t="s">
        <v>768</v>
      </c>
      <c r="AI3538" t="s">
        <v>769</v>
      </c>
      <c r="AJ3538">
        <v>2</v>
      </c>
      <c r="AK3538" t="s">
        <v>770</v>
      </c>
      <c r="AL3538">
        <v>7</v>
      </c>
      <c r="AM3538">
        <v>3</v>
      </c>
      <c r="AN3538" t="s">
        <v>61</v>
      </c>
      <c r="AO3538" t="s">
        <v>67</v>
      </c>
      <c r="AP3538" t="s">
        <v>104</v>
      </c>
      <c r="AQ3538" t="s">
        <v>60</v>
      </c>
      <c r="AR3538" t="s">
        <v>69</v>
      </c>
      <c r="AS3538" t="s">
        <v>91</v>
      </c>
      <c r="AT3538" s="1">
        <v>44249</v>
      </c>
      <c r="AU3538" t="s">
        <v>14368</v>
      </c>
      <c r="AV3538" t="s">
        <v>612</v>
      </c>
      <c r="AW3538" t="s">
        <v>71</v>
      </c>
      <c r="AX3538" t="s">
        <v>72</v>
      </c>
    </row>
    <row r="3539" spans="1:50" hidden="1" x14ac:dyDescent="0.25">
      <c r="A3539" t="str">
        <f>INDEX('Community ID'!B:B,MATCH(M3539,'Community ID'!A:A,0))</f>
        <v xml:space="preserve">La Islita </v>
      </c>
      <c r="B3539" t="str">
        <f>INDEX('Community ID'!$K:$K,MATCH('Environmental Data'!$N3539,'Community ID'!J:J,0))</f>
        <v>Santiago</v>
      </c>
      <c r="D3539" t="s">
        <v>14196</v>
      </c>
      <c r="F3539" t="s">
        <v>801</v>
      </c>
      <c r="G3539" t="s">
        <v>75</v>
      </c>
      <c r="H3539" s="1">
        <v>19740</v>
      </c>
      <c r="I3539">
        <v>67</v>
      </c>
      <c r="J3539">
        <v>8093576745</v>
      </c>
      <c r="K3539" t="s">
        <v>49</v>
      </c>
      <c r="L3539" t="s">
        <v>802</v>
      </c>
      <c r="M3539" t="s">
        <v>701</v>
      </c>
      <c r="N3539" t="s">
        <v>364</v>
      </c>
      <c r="O3539" t="s">
        <v>364</v>
      </c>
      <c r="Q3539" t="s">
        <v>358</v>
      </c>
      <c r="T3539" t="s">
        <v>344</v>
      </c>
      <c r="U3539" t="s">
        <v>56</v>
      </c>
      <c r="V3539">
        <v>19.434587730843202</v>
      </c>
      <c r="W3539">
        <v>-70.738142567143996</v>
      </c>
      <c r="X3539" t="s">
        <v>57</v>
      </c>
      <c r="Y3539" t="s">
        <v>57</v>
      </c>
      <c r="Z3539" t="s">
        <v>83</v>
      </c>
      <c r="AA3539" t="s">
        <v>155</v>
      </c>
      <c r="AB3539" t="s">
        <v>60</v>
      </c>
      <c r="AC3539" t="s">
        <v>61</v>
      </c>
      <c r="AD3539" t="s">
        <v>61</v>
      </c>
      <c r="AE3539" t="s">
        <v>62</v>
      </c>
      <c r="AF3539" t="s">
        <v>63</v>
      </c>
      <c r="AG3539" t="s">
        <v>670</v>
      </c>
      <c r="AH3539" t="s">
        <v>803</v>
      </c>
      <c r="AI3539" t="s">
        <v>804</v>
      </c>
      <c r="AJ3539">
        <v>2</v>
      </c>
      <c r="AK3539" t="s">
        <v>567</v>
      </c>
      <c r="AL3539">
        <v>8</v>
      </c>
      <c r="AM3539">
        <v>1</v>
      </c>
      <c r="AN3539" t="s">
        <v>60</v>
      </c>
      <c r="AO3539" t="s">
        <v>67</v>
      </c>
      <c r="AP3539" t="s">
        <v>104</v>
      </c>
      <c r="AQ3539" t="s">
        <v>61</v>
      </c>
      <c r="AR3539" t="s">
        <v>69</v>
      </c>
      <c r="AS3539" t="s">
        <v>70</v>
      </c>
      <c r="AT3539" s="1">
        <v>44249</v>
      </c>
      <c r="AU3539" t="s">
        <v>14369</v>
      </c>
      <c r="AV3539" t="s">
        <v>344</v>
      </c>
      <c r="AW3539" t="s">
        <v>71</v>
      </c>
      <c r="AX3539" t="s">
        <v>72</v>
      </c>
    </row>
    <row r="3540" spans="1:50" x14ac:dyDescent="0.25">
      <c r="A3540" t="str">
        <f>INDEX('Community ID'!B:B,MATCH(M3540,'Community ID'!A:A,0))</f>
        <v>Villa Sabina</v>
      </c>
      <c r="B3540" t="str">
        <f>INDEX('Community ID'!$K:$K,MATCH('Environmental Data'!$N3540,'Community ID'!J:J,0))</f>
        <v>Constanza</v>
      </c>
      <c r="D3540" t="s">
        <v>14197</v>
      </c>
      <c r="G3540" t="s">
        <v>48</v>
      </c>
      <c r="H3540" s="1">
        <v>30033</v>
      </c>
      <c r="I3540">
        <v>39</v>
      </c>
      <c r="J3540">
        <v>8492747624</v>
      </c>
      <c r="K3540" t="s">
        <v>76</v>
      </c>
      <c r="L3540" t="s">
        <v>108</v>
      </c>
      <c r="M3540" t="s">
        <v>96</v>
      </c>
      <c r="N3540" t="s">
        <v>97</v>
      </c>
      <c r="O3540" t="s">
        <v>52</v>
      </c>
      <c r="Q3540" t="s">
        <v>134</v>
      </c>
      <c r="T3540" t="s">
        <v>612</v>
      </c>
      <c r="U3540" t="s">
        <v>56</v>
      </c>
      <c r="V3540">
        <v>18.8859306599647</v>
      </c>
      <c r="W3540">
        <v>-70.710719807364399</v>
      </c>
      <c r="X3540" t="s">
        <v>275</v>
      </c>
      <c r="Y3540" t="s">
        <v>275</v>
      </c>
      <c r="Z3540" t="s">
        <v>83</v>
      </c>
      <c r="AA3540" t="s">
        <v>155</v>
      </c>
      <c r="AB3540" t="s">
        <v>60</v>
      </c>
      <c r="AC3540" t="s">
        <v>60</v>
      </c>
      <c r="AD3540" t="s">
        <v>61</v>
      </c>
      <c r="AE3540" t="s">
        <v>62</v>
      </c>
      <c r="AF3540" t="s">
        <v>63</v>
      </c>
      <c r="AG3540" t="s">
        <v>652</v>
      </c>
      <c r="AH3540" t="s">
        <v>653</v>
      </c>
      <c r="AI3540" t="s">
        <v>654</v>
      </c>
      <c r="AJ3540">
        <v>2</v>
      </c>
      <c r="AK3540" t="s">
        <v>655</v>
      </c>
      <c r="AL3540">
        <v>4</v>
      </c>
      <c r="AN3540" t="s">
        <v>61</v>
      </c>
      <c r="AO3540" t="s">
        <v>67</v>
      </c>
      <c r="AP3540" t="s">
        <v>104</v>
      </c>
      <c r="AQ3540" t="s">
        <v>61</v>
      </c>
      <c r="AR3540" t="s">
        <v>69</v>
      </c>
      <c r="AS3540" t="s">
        <v>70</v>
      </c>
      <c r="AT3540" s="1">
        <v>44249</v>
      </c>
      <c r="AU3540" t="s">
        <v>14370</v>
      </c>
      <c r="AV3540" t="s">
        <v>612</v>
      </c>
      <c r="AW3540" t="s">
        <v>71</v>
      </c>
      <c r="AX3540" t="s">
        <v>72</v>
      </c>
    </row>
    <row r="3541" spans="1:50" x14ac:dyDescent="0.25">
      <c r="A3541" t="str">
        <f>INDEX('Community ID'!B:B,MATCH(M3541,'Community ID'!A:A,0))</f>
        <v>Arenazo</v>
      </c>
      <c r="B3541" t="str">
        <f>INDEX('Community ID'!$K:$K,MATCH('Environmental Data'!$N3541,'Community ID'!J:J,0))</f>
        <v>Constanza</v>
      </c>
      <c r="D3541" t="s">
        <v>14198</v>
      </c>
      <c r="G3541" t="s">
        <v>48</v>
      </c>
      <c r="H3541" s="1">
        <v>39959</v>
      </c>
      <c r="I3541">
        <v>12</v>
      </c>
      <c r="J3541">
        <v>8293951948</v>
      </c>
      <c r="K3541" t="s">
        <v>49</v>
      </c>
      <c r="L3541" t="s">
        <v>570</v>
      </c>
      <c r="M3541" t="s">
        <v>10355</v>
      </c>
      <c r="N3541" t="s">
        <v>97</v>
      </c>
      <c r="O3541" t="s">
        <v>53</v>
      </c>
      <c r="Q3541" t="s">
        <v>134</v>
      </c>
      <c r="T3541" t="s">
        <v>612</v>
      </c>
      <c r="U3541" t="s">
        <v>56</v>
      </c>
      <c r="V3541">
        <v>18.9186523153694</v>
      </c>
      <c r="W3541">
        <v>-70.763252836933304</v>
      </c>
      <c r="X3541" t="s">
        <v>82</v>
      </c>
      <c r="Y3541" t="s">
        <v>82</v>
      </c>
      <c r="Z3541" t="s">
        <v>58</v>
      </c>
      <c r="AA3541" t="s">
        <v>155</v>
      </c>
      <c r="AB3541" t="s">
        <v>60</v>
      </c>
      <c r="AC3541" t="s">
        <v>61</v>
      </c>
      <c r="AD3541" t="s">
        <v>60</v>
      </c>
      <c r="AE3541" t="s">
        <v>62</v>
      </c>
      <c r="AF3541" t="s">
        <v>63</v>
      </c>
      <c r="AG3541" t="s">
        <v>720</v>
      </c>
      <c r="AI3541" t="s">
        <v>14199</v>
      </c>
      <c r="AJ3541">
        <v>2</v>
      </c>
      <c r="AK3541" t="s">
        <v>567</v>
      </c>
      <c r="AL3541">
        <v>5</v>
      </c>
      <c r="AN3541" t="s">
        <v>61</v>
      </c>
      <c r="AO3541" t="s">
        <v>67</v>
      </c>
      <c r="AP3541" t="s">
        <v>68</v>
      </c>
      <c r="AQ3541" t="s">
        <v>14200</v>
      </c>
      <c r="AR3541" t="s">
        <v>69</v>
      </c>
      <c r="AS3541" t="s">
        <v>91</v>
      </c>
      <c r="AT3541" s="1">
        <v>44249</v>
      </c>
      <c r="AU3541" t="s">
        <v>14371</v>
      </c>
      <c r="AV3541" t="s">
        <v>612</v>
      </c>
      <c r="AW3541" t="s">
        <v>71</v>
      </c>
      <c r="AX3541" t="s">
        <v>72</v>
      </c>
    </row>
    <row r="3542" spans="1:50" x14ac:dyDescent="0.25">
      <c r="A3542" t="str">
        <f>INDEX('Community ID'!B:B,MATCH(M3542,'Community ID'!A:A,0))</f>
        <v>Villa Sabina</v>
      </c>
      <c r="B3542" t="str">
        <f>INDEX('Community ID'!$K:$K,MATCH('Environmental Data'!$N3542,'Community ID'!J:J,0))</f>
        <v>Constanza</v>
      </c>
      <c r="D3542" t="s">
        <v>14201</v>
      </c>
      <c r="G3542" t="s">
        <v>48</v>
      </c>
      <c r="H3542" s="1">
        <v>35492</v>
      </c>
      <c r="I3542">
        <v>24</v>
      </c>
      <c r="J3542">
        <v>8299079665</v>
      </c>
      <c r="K3542" t="s">
        <v>49</v>
      </c>
      <c r="L3542" t="s">
        <v>108</v>
      </c>
      <c r="M3542" t="s">
        <v>96</v>
      </c>
      <c r="N3542" t="s">
        <v>97</v>
      </c>
      <c r="O3542" t="s">
        <v>52</v>
      </c>
      <c r="T3542" t="s">
        <v>612</v>
      </c>
      <c r="U3542" t="s">
        <v>56</v>
      </c>
      <c r="V3542">
        <v>18.886090797406101</v>
      </c>
      <c r="W3542">
        <v>-70.711586213953197</v>
      </c>
      <c r="X3542" t="s">
        <v>82</v>
      </c>
      <c r="Y3542" t="s">
        <v>275</v>
      </c>
      <c r="Z3542" t="s">
        <v>83</v>
      </c>
      <c r="AA3542" t="s">
        <v>155</v>
      </c>
      <c r="AB3542" t="s">
        <v>60</v>
      </c>
      <c r="AC3542" t="s">
        <v>61</v>
      </c>
      <c r="AD3542" t="s">
        <v>61</v>
      </c>
      <c r="AE3542" t="s">
        <v>62</v>
      </c>
      <c r="AF3542" t="s">
        <v>63</v>
      </c>
      <c r="AG3542" t="s">
        <v>681</v>
      </c>
      <c r="AH3542" t="s">
        <v>682</v>
      </c>
      <c r="AI3542" t="s">
        <v>638</v>
      </c>
      <c r="AJ3542">
        <v>2</v>
      </c>
      <c r="AK3542" t="s">
        <v>683</v>
      </c>
      <c r="AL3542">
        <v>3</v>
      </c>
      <c r="AM3542">
        <v>2</v>
      </c>
      <c r="AN3542" t="s">
        <v>61</v>
      </c>
      <c r="AO3542" t="s">
        <v>67</v>
      </c>
      <c r="AP3542" t="s">
        <v>104</v>
      </c>
      <c r="AQ3542" t="s">
        <v>60</v>
      </c>
      <c r="AR3542" t="s">
        <v>69</v>
      </c>
      <c r="AS3542" t="s">
        <v>114</v>
      </c>
      <c r="AT3542" s="1">
        <v>44249</v>
      </c>
      <c r="AU3542" t="s">
        <v>14372</v>
      </c>
      <c r="AV3542" t="s">
        <v>612</v>
      </c>
      <c r="AW3542" t="s">
        <v>71</v>
      </c>
      <c r="AX3542" t="s">
        <v>72</v>
      </c>
    </row>
    <row r="3543" spans="1:50" x14ac:dyDescent="0.25">
      <c r="A3543" t="str">
        <f>INDEX('Community ID'!B:B,MATCH(M3543,'Community ID'!A:A,0))</f>
        <v>Villa Sabina</v>
      </c>
      <c r="B3543" t="str">
        <f>INDEX('Community ID'!$K:$K,MATCH('Environmental Data'!$N3543,'Community ID'!J:J,0))</f>
        <v>Constanza</v>
      </c>
      <c r="D3543" t="s">
        <v>14202</v>
      </c>
      <c r="G3543" t="s">
        <v>48</v>
      </c>
      <c r="H3543" s="1">
        <v>25064</v>
      </c>
      <c r="I3543">
        <v>53</v>
      </c>
      <c r="J3543">
        <v>8298853984</v>
      </c>
      <c r="K3543" t="s">
        <v>76</v>
      </c>
      <c r="L3543" t="s">
        <v>108</v>
      </c>
      <c r="M3543" t="s">
        <v>627</v>
      </c>
      <c r="N3543" t="s">
        <v>97</v>
      </c>
      <c r="O3543" t="s">
        <v>53</v>
      </c>
      <c r="T3543" t="s">
        <v>612</v>
      </c>
      <c r="U3543" t="s">
        <v>56</v>
      </c>
      <c r="V3543">
        <v>18.8850559940322</v>
      </c>
      <c r="W3543">
        <v>-70.711395560458101</v>
      </c>
      <c r="X3543" t="s">
        <v>82</v>
      </c>
      <c r="Y3543" t="s">
        <v>82</v>
      </c>
      <c r="Z3543" t="s">
        <v>58</v>
      </c>
      <c r="AA3543" t="s">
        <v>84</v>
      </c>
      <c r="AB3543" t="s">
        <v>61</v>
      </c>
      <c r="AC3543" t="s">
        <v>61</v>
      </c>
      <c r="AD3543" t="s">
        <v>61</v>
      </c>
      <c r="AE3543" t="s">
        <v>62</v>
      </c>
      <c r="AF3543" t="s">
        <v>86</v>
      </c>
      <c r="AG3543" t="s">
        <v>678</v>
      </c>
      <c r="AH3543" t="s">
        <v>621</v>
      </c>
      <c r="AI3543" t="s">
        <v>679</v>
      </c>
      <c r="AJ3543">
        <v>2</v>
      </c>
      <c r="AK3543" t="s">
        <v>616</v>
      </c>
      <c r="AL3543">
        <v>2</v>
      </c>
      <c r="AN3543" t="s">
        <v>60</v>
      </c>
      <c r="AO3543" t="s">
        <v>67</v>
      </c>
      <c r="AP3543" t="s">
        <v>68</v>
      </c>
      <c r="AQ3543" t="s">
        <v>60</v>
      </c>
      <c r="AR3543" t="s">
        <v>69</v>
      </c>
      <c r="AS3543" t="s">
        <v>91</v>
      </c>
      <c r="AT3543" s="1">
        <v>44249</v>
      </c>
      <c r="AU3543" t="s">
        <v>14373</v>
      </c>
      <c r="AV3543" t="s">
        <v>612</v>
      </c>
      <c r="AW3543" t="s">
        <v>71</v>
      </c>
      <c r="AX3543" t="s">
        <v>72</v>
      </c>
    </row>
    <row r="3544" spans="1:50" x14ac:dyDescent="0.25">
      <c r="A3544" t="str">
        <f>INDEX('Community ID'!B:B,MATCH(M3544,'Community ID'!A:A,0))</f>
        <v>Arenazo</v>
      </c>
      <c r="B3544" t="str">
        <f>INDEX('Community ID'!$K:$K,MATCH('Environmental Data'!$N3544,'Community ID'!J:J,0))</f>
        <v>Constanza</v>
      </c>
      <c r="D3544" t="s">
        <v>14203</v>
      </c>
      <c r="G3544" t="s">
        <v>75</v>
      </c>
      <c r="H3544" s="1">
        <v>16567</v>
      </c>
      <c r="I3544">
        <v>76</v>
      </c>
      <c r="J3544">
        <v>8294650676</v>
      </c>
      <c r="K3544" t="s">
        <v>76</v>
      </c>
      <c r="L3544" t="s">
        <v>247</v>
      </c>
      <c r="M3544" t="s">
        <v>10355</v>
      </c>
      <c r="N3544" t="s">
        <v>97</v>
      </c>
      <c r="O3544" t="s">
        <v>53</v>
      </c>
      <c r="Q3544" t="s">
        <v>358</v>
      </c>
      <c r="S3544">
        <v>5300115051</v>
      </c>
      <c r="T3544" t="s">
        <v>612</v>
      </c>
      <c r="U3544" t="s">
        <v>56</v>
      </c>
      <c r="V3544">
        <v>18.919066989672299</v>
      </c>
      <c r="W3544">
        <v>-70.765020085579394</v>
      </c>
      <c r="X3544" t="s">
        <v>82</v>
      </c>
      <c r="Y3544" t="s">
        <v>82</v>
      </c>
      <c r="Z3544" t="s">
        <v>83</v>
      </c>
      <c r="AA3544" t="s">
        <v>155</v>
      </c>
      <c r="AB3544" t="s">
        <v>60</v>
      </c>
      <c r="AC3544" t="s">
        <v>61</v>
      </c>
      <c r="AD3544" t="s">
        <v>60</v>
      </c>
      <c r="AE3544" t="s">
        <v>62</v>
      </c>
      <c r="AF3544" t="s">
        <v>63</v>
      </c>
      <c r="AG3544" t="s">
        <v>14204</v>
      </c>
      <c r="AH3544" t="s">
        <v>1134</v>
      </c>
      <c r="AI3544" t="s">
        <v>14205</v>
      </c>
      <c r="AJ3544">
        <v>1</v>
      </c>
      <c r="AK3544" t="s">
        <v>644</v>
      </c>
      <c r="AL3544">
        <v>4</v>
      </c>
      <c r="AM3544">
        <v>1</v>
      </c>
      <c r="AN3544" t="s">
        <v>60</v>
      </c>
      <c r="AO3544" t="s">
        <v>67</v>
      </c>
      <c r="AP3544" t="s">
        <v>68</v>
      </c>
      <c r="AQ3544" t="s">
        <v>60</v>
      </c>
      <c r="AR3544" t="s">
        <v>378</v>
      </c>
      <c r="AS3544" t="s">
        <v>70</v>
      </c>
      <c r="AT3544" s="1">
        <v>44249</v>
      </c>
      <c r="AU3544" t="s">
        <v>14374</v>
      </c>
      <c r="AV3544" t="s">
        <v>612</v>
      </c>
      <c r="AW3544" t="s">
        <v>71</v>
      </c>
      <c r="AX3544" t="s">
        <v>72</v>
      </c>
    </row>
    <row r="3545" spans="1:50" x14ac:dyDescent="0.25">
      <c r="A3545" t="str">
        <f>INDEX('Community ID'!B:B,MATCH(M3545,'Community ID'!A:A,0))</f>
        <v>Villa Sabina</v>
      </c>
      <c r="B3545" t="str">
        <f>INDEX('Community ID'!$K:$K,MATCH('Environmental Data'!$N3545,'Community ID'!J:J,0))</f>
        <v>Constanza</v>
      </c>
      <c r="D3545" t="s">
        <v>14206</v>
      </c>
      <c r="G3545" t="s">
        <v>48</v>
      </c>
      <c r="H3545" t="s">
        <v>657</v>
      </c>
      <c r="I3545">
        <v>50</v>
      </c>
      <c r="J3545">
        <v>8498827998</v>
      </c>
      <c r="K3545" t="s">
        <v>76</v>
      </c>
      <c r="L3545" t="s">
        <v>127</v>
      </c>
      <c r="M3545" t="s">
        <v>96</v>
      </c>
      <c r="N3545" t="s">
        <v>97</v>
      </c>
      <c r="O3545" t="s">
        <v>52</v>
      </c>
      <c r="S3545">
        <v>1700081449</v>
      </c>
      <c r="T3545" t="s">
        <v>612</v>
      </c>
      <c r="U3545" t="s">
        <v>56</v>
      </c>
      <c r="V3545">
        <v>18.885774910114499</v>
      </c>
      <c r="W3545">
        <v>-70.7107794374175</v>
      </c>
      <c r="X3545" t="s">
        <v>82</v>
      </c>
      <c r="Y3545" t="s">
        <v>196</v>
      </c>
      <c r="Z3545" t="s">
        <v>83</v>
      </c>
      <c r="AA3545" t="s">
        <v>84</v>
      </c>
      <c r="AB3545" t="s">
        <v>61</v>
      </c>
      <c r="AC3545" t="s">
        <v>61</v>
      </c>
      <c r="AD3545" t="s">
        <v>60</v>
      </c>
      <c r="AE3545" t="s">
        <v>62</v>
      </c>
      <c r="AF3545" t="s">
        <v>111</v>
      </c>
      <c r="AG3545" t="s">
        <v>658</v>
      </c>
      <c r="AH3545" t="s">
        <v>659</v>
      </c>
      <c r="AI3545" t="s">
        <v>660</v>
      </c>
      <c r="AJ3545">
        <v>2</v>
      </c>
      <c r="AK3545" t="s">
        <v>655</v>
      </c>
      <c r="AL3545">
        <v>5</v>
      </c>
      <c r="AM3545">
        <v>2</v>
      </c>
      <c r="AN3545" t="s">
        <v>60</v>
      </c>
      <c r="AO3545" t="s">
        <v>67</v>
      </c>
      <c r="AP3545" t="s">
        <v>104</v>
      </c>
      <c r="AQ3545" t="s">
        <v>60</v>
      </c>
      <c r="AR3545" t="s">
        <v>69</v>
      </c>
      <c r="AS3545" t="s">
        <v>114</v>
      </c>
      <c r="AT3545" s="1">
        <v>44249</v>
      </c>
      <c r="AU3545" t="s">
        <v>14375</v>
      </c>
      <c r="AV3545" t="s">
        <v>612</v>
      </c>
      <c r="AW3545" t="s">
        <v>71</v>
      </c>
      <c r="AX3545" t="s">
        <v>72</v>
      </c>
    </row>
    <row r="3546" spans="1:50" x14ac:dyDescent="0.25">
      <c r="A3546" t="str">
        <f>INDEX('Community ID'!B:B,MATCH(M3546,'Community ID'!A:A,0))</f>
        <v>Villa Sabina</v>
      </c>
      <c r="B3546" t="str">
        <f>INDEX('Community ID'!$K:$K,MATCH('Environmental Data'!$N3546,'Community ID'!J:J,0))</f>
        <v>Constanza</v>
      </c>
      <c r="D3546" t="s">
        <v>14207</v>
      </c>
      <c r="F3546" t="s">
        <v>729</v>
      </c>
      <c r="G3546" t="s">
        <v>48</v>
      </c>
      <c r="H3546" s="1">
        <v>13315</v>
      </c>
      <c r="I3546">
        <v>85</v>
      </c>
      <c r="J3546">
        <v>8096174176</v>
      </c>
      <c r="K3546" t="s">
        <v>76</v>
      </c>
      <c r="L3546" t="s">
        <v>108</v>
      </c>
      <c r="M3546" t="s">
        <v>627</v>
      </c>
      <c r="N3546" t="s">
        <v>97</v>
      </c>
      <c r="O3546" t="s">
        <v>53</v>
      </c>
      <c r="Q3546" t="s">
        <v>134</v>
      </c>
      <c r="S3546">
        <v>5300150595</v>
      </c>
      <c r="T3546" t="s">
        <v>612</v>
      </c>
      <c r="U3546" t="s">
        <v>56</v>
      </c>
      <c r="V3546">
        <v>18.885760383087199</v>
      </c>
      <c r="W3546">
        <v>-70.709957806245995</v>
      </c>
      <c r="X3546" t="s">
        <v>82</v>
      </c>
      <c r="Y3546" t="s">
        <v>82</v>
      </c>
      <c r="Z3546" t="s">
        <v>83</v>
      </c>
      <c r="AA3546" t="s">
        <v>155</v>
      </c>
      <c r="AB3546" t="s">
        <v>60</v>
      </c>
      <c r="AC3546" t="s">
        <v>60</v>
      </c>
      <c r="AD3546" t="s">
        <v>60</v>
      </c>
      <c r="AE3546" t="s">
        <v>62</v>
      </c>
      <c r="AF3546" t="s">
        <v>63</v>
      </c>
      <c r="AG3546" t="s">
        <v>637</v>
      </c>
      <c r="AH3546" t="s">
        <v>730</v>
      </c>
      <c r="AI3546" t="s">
        <v>615</v>
      </c>
      <c r="AJ3546">
        <v>2</v>
      </c>
      <c r="AK3546" t="s">
        <v>616</v>
      </c>
      <c r="AL3546">
        <v>2</v>
      </c>
      <c r="AM3546">
        <v>1</v>
      </c>
      <c r="AN3546" t="s">
        <v>60</v>
      </c>
      <c r="AO3546" t="s">
        <v>67</v>
      </c>
      <c r="AP3546" t="s">
        <v>104</v>
      </c>
      <c r="AQ3546" t="s">
        <v>60</v>
      </c>
      <c r="AR3546" t="s">
        <v>69</v>
      </c>
      <c r="AS3546" t="s">
        <v>70</v>
      </c>
      <c r="AT3546" s="1">
        <v>44249</v>
      </c>
      <c r="AU3546" t="s">
        <v>14376</v>
      </c>
      <c r="AV3546" t="s">
        <v>612</v>
      </c>
      <c r="AW3546" t="s">
        <v>71</v>
      </c>
      <c r="AX3546" t="s">
        <v>72</v>
      </c>
    </row>
    <row r="3547" spans="1:50" x14ac:dyDescent="0.25">
      <c r="A3547" t="str">
        <f>INDEX('Community ID'!B:B,MATCH(M3547,'Community ID'!A:A,0))</f>
        <v>Villa Sabina</v>
      </c>
      <c r="B3547" t="str">
        <f>INDEX('Community ID'!$K:$K,MATCH('Environmental Data'!$N3547,'Community ID'!J:J,0))</f>
        <v>Constanza</v>
      </c>
      <c r="D3547" t="s">
        <v>14208</v>
      </c>
      <c r="F3547" t="s">
        <v>775</v>
      </c>
      <c r="G3547" t="s">
        <v>48</v>
      </c>
      <c r="H3547" s="1">
        <v>22938</v>
      </c>
      <c r="I3547">
        <v>59</v>
      </c>
      <c r="J3547">
        <v>8293713087</v>
      </c>
      <c r="K3547" t="s">
        <v>76</v>
      </c>
      <c r="L3547" t="s">
        <v>776</v>
      </c>
      <c r="M3547" t="s">
        <v>563</v>
      </c>
      <c r="N3547" t="s">
        <v>97</v>
      </c>
      <c r="O3547" t="s">
        <v>52</v>
      </c>
      <c r="Q3547" t="s">
        <v>358</v>
      </c>
      <c r="S3547">
        <v>4700092358</v>
      </c>
      <c r="T3547" t="s">
        <v>612</v>
      </c>
      <c r="U3547" t="s">
        <v>56</v>
      </c>
      <c r="V3547">
        <v>18.8859726573485</v>
      </c>
      <c r="W3547">
        <v>-70.711764354735706</v>
      </c>
      <c r="X3547" t="s">
        <v>275</v>
      </c>
      <c r="Y3547" t="s">
        <v>275</v>
      </c>
      <c r="Z3547" t="s">
        <v>58</v>
      </c>
      <c r="AA3547" t="s">
        <v>84</v>
      </c>
      <c r="AB3547" t="s">
        <v>60</v>
      </c>
      <c r="AC3547" t="s">
        <v>61</v>
      </c>
      <c r="AD3547" t="s">
        <v>61</v>
      </c>
      <c r="AE3547" t="s">
        <v>62</v>
      </c>
      <c r="AF3547" t="s">
        <v>63</v>
      </c>
      <c r="AG3547" t="s">
        <v>637</v>
      </c>
      <c r="AI3547" t="s">
        <v>777</v>
      </c>
      <c r="AJ3547">
        <v>3</v>
      </c>
      <c r="AK3547" t="s">
        <v>567</v>
      </c>
      <c r="AL3547">
        <v>2</v>
      </c>
      <c r="AN3547" t="s">
        <v>60</v>
      </c>
      <c r="AO3547" t="s">
        <v>67</v>
      </c>
      <c r="AP3547" t="s">
        <v>104</v>
      </c>
      <c r="AQ3547" t="s">
        <v>60</v>
      </c>
      <c r="AR3547" t="s">
        <v>69</v>
      </c>
      <c r="AS3547" t="s">
        <v>91</v>
      </c>
      <c r="AT3547" s="1">
        <v>44249</v>
      </c>
      <c r="AU3547" t="s">
        <v>14377</v>
      </c>
      <c r="AV3547" t="s">
        <v>612</v>
      </c>
      <c r="AW3547" t="s">
        <v>71</v>
      </c>
      <c r="AX3547" t="s">
        <v>72</v>
      </c>
    </row>
    <row r="3548" spans="1:50" x14ac:dyDescent="0.25">
      <c r="A3548" t="str">
        <f>INDEX('Community ID'!B:B,MATCH(M3548,'Community ID'!A:A,0))</f>
        <v>Villa Sabina</v>
      </c>
      <c r="B3548" t="str">
        <f>INDEX('Community ID'!$K:$K,MATCH('Environmental Data'!$N3548,'Community ID'!J:J,0))</f>
        <v>Constanza</v>
      </c>
      <c r="D3548" t="s">
        <v>14209</v>
      </c>
      <c r="F3548" t="s">
        <v>636</v>
      </c>
      <c r="G3548" t="s">
        <v>48</v>
      </c>
      <c r="H3548" s="1">
        <v>31456</v>
      </c>
      <c r="I3548">
        <v>35</v>
      </c>
      <c r="J3548">
        <v>8494530192</v>
      </c>
      <c r="K3548" t="s">
        <v>76</v>
      </c>
      <c r="L3548" t="s">
        <v>108</v>
      </c>
      <c r="M3548" t="s">
        <v>96</v>
      </c>
      <c r="N3548" t="s">
        <v>97</v>
      </c>
      <c r="O3548" t="s">
        <v>52</v>
      </c>
      <c r="Q3548" t="s">
        <v>134</v>
      </c>
      <c r="T3548" t="s">
        <v>612</v>
      </c>
      <c r="U3548" t="s">
        <v>56</v>
      </c>
      <c r="V3548">
        <v>18.886194643164501</v>
      </c>
      <c r="W3548">
        <v>-70.710644899701904</v>
      </c>
      <c r="X3548" t="s">
        <v>82</v>
      </c>
      <c r="Y3548" t="s">
        <v>57</v>
      </c>
      <c r="Z3548" t="s">
        <v>83</v>
      </c>
      <c r="AA3548" t="s">
        <v>84</v>
      </c>
      <c r="AB3548" t="s">
        <v>60</v>
      </c>
      <c r="AC3548" t="s">
        <v>61</v>
      </c>
      <c r="AD3548" t="s">
        <v>61</v>
      </c>
      <c r="AE3548" t="s">
        <v>62</v>
      </c>
      <c r="AF3548" t="s">
        <v>63</v>
      </c>
      <c r="AG3548" t="s">
        <v>637</v>
      </c>
      <c r="AI3548" t="s">
        <v>638</v>
      </c>
      <c r="AJ3548">
        <v>2</v>
      </c>
      <c r="AK3548" t="s">
        <v>639</v>
      </c>
      <c r="AL3548">
        <v>4</v>
      </c>
      <c r="AN3548" t="s">
        <v>60</v>
      </c>
      <c r="AO3548" t="s">
        <v>67</v>
      </c>
      <c r="AP3548" t="s">
        <v>104</v>
      </c>
      <c r="AQ3548" t="s">
        <v>60</v>
      </c>
      <c r="AR3548" t="s">
        <v>69</v>
      </c>
      <c r="AS3548" t="s">
        <v>91</v>
      </c>
      <c r="AT3548" s="1">
        <v>44249</v>
      </c>
      <c r="AU3548" t="s">
        <v>14377</v>
      </c>
      <c r="AV3548" t="s">
        <v>612</v>
      </c>
      <c r="AW3548" t="s">
        <v>71</v>
      </c>
      <c r="AX3548" t="s">
        <v>72</v>
      </c>
    </row>
    <row r="3549" spans="1:50" x14ac:dyDescent="0.25">
      <c r="A3549" t="str">
        <f>INDEX('Community ID'!B:B,MATCH(M3549,'Community ID'!A:A,0))</f>
        <v>Villa Sabina</v>
      </c>
      <c r="B3549" t="str">
        <f>INDEX('Community ID'!$K:$K,MATCH('Environmental Data'!$N3549,'Community ID'!J:J,0))</f>
        <v>Constanza</v>
      </c>
      <c r="D3549" t="s">
        <v>14210</v>
      </c>
      <c r="G3549" t="s">
        <v>48</v>
      </c>
      <c r="H3549" s="1">
        <v>33317</v>
      </c>
      <c r="I3549">
        <v>30</v>
      </c>
      <c r="J3549">
        <v>8294462656</v>
      </c>
      <c r="K3549" t="s">
        <v>132</v>
      </c>
      <c r="L3549" t="s">
        <v>108</v>
      </c>
      <c r="M3549" t="s">
        <v>627</v>
      </c>
      <c r="N3549" t="s">
        <v>97</v>
      </c>
      <c r="O3549" t="s">
        <v>53</v>
      </c>
      <c r="S3549">
        <v>40220895102</v>
      </c>
      <c r="T3549" t="s">
        <v>612</v>
      </c>
      <c r="U3549" t="s">
        <v>56</v>
      </c>
      <c r="V3549">
        <v>18.885811614125199</v>
      </c>
      <c r="W3549">
        <v>-70.709878752290194</v>
      </c>
      <c r="X3549" t="s">
        <v>82</v>
      </c>
      <c r="Y3549" t="s">
        <v>100</v>
      </c>
      <c r="Z3549" t="s">
        <v>83</v>
      </c>
      <c r="AA3549" t="s">
        <v>155</v>
      </c>
      <c r="AB3549" t="s">
        <v>60</v>
      </c>
      <c r="AC3549" t="s">
        <v>60</v>
      </c>
      <c r="AD3549" t="s">
        <v>60</v>
      </c>
      <c r="AE3549" t="s">
        <v>62</v>
      </c>
      <c r="AF3549" t="s">
        <v>63</v>
      </c>
      <c r="AG3549" t="s">
        <v>621</v>
      </c>
      <c r="AH3549" t="s">
        <v>621</v>
      </c>
      <c r="AI3549" t="s">
        <v>741</v>
      </c>
      <c r="AJ3549">
        <v>2</v>
      </c>
      <c r="AK3549" t="s">
        <v>742</v>
      </c>
      <c r="AL3549">
        <v>3</v>
      </c>
      <c r="AM3549">
        <v>1</v>
      </c>
      <c r="AN3549" t="s">
        <v>60</v>
      </c>
      <c r="AO3549" t="s">
        <v>67</v>
      </c>
      <c r="AP3549" t="s">
        <v>68</v>
      </c>
      <c r="AQ3549" t="s">
        <v>60</v>
      </c>
      <c r="AR3549" t="s">
        <v>69</v>
      </c>
      <c r="AS3549" t="s">
        <v>70</v>
      </c>
      <c r="AT3549" s="1">
        <v>44249</v>
      </c>
      <c r="AU3549" t="s">
        <v>14378</v>
      </c>
      <c r="AV3549" t="s">
        <v>612</v>
      </c>
      <c r="AW3549" t="s">
        <v>71</v>
      </c>
      <c r="AX3549" t="s">
        <v>72</v>
      </c>
    </row>
    <row r="3550" spans="1:50" x14ac:dyDescent="0.25">
      <c r="A3550" t="str">
        <f>INDEX('Community ID'!B:B,MATCH(M3550,'Community ID'!A:A,0))</f>
        <v>Villa Sabina</v>
      </c>
      <c r="B3550" t="str">
        <f>INDEX('Community ID'!$K:$K,MATCH('Environmental Data'!$N3550,'Community ID'!J:J,0))</f>
        <v>Constanza</v>
      </c>
      <c r="D3550" t="s">
        <v>14211</v>
      </c>
      <c r="F3550" t="s">
        <v>610</v>
      </c>
      <c r="G3550" t="s">
        <v>75</v>
      </c>
      <c r="H3550" s="1">
        <v>33582</v>
      </c>
      <c r="I3550">
        <v>30</v>
      </c>
      <c r="J3550">
        <v>8294225352</v>
      </c>
      <c r="K3550" t="s">
        <v>132</v>
      </c>
      <c r="L3550" t="s">
        <v>611</v>
      </c>
      <c r="M3550" t="s">
        <v>96</v>
      </c>
      <c r="N3550" t="s">
        <v>97</v>
      </c>
      <c r="O3550" t="s">
        <v>52</v>
      </c>
      <c r="Q3550" t="s">
        <v>353</v>
      </c>
      <c r="S3550">
        <v>5300454450</v>
      </c>
      <c r="T3550" t="s">
        <v>612</v>
      </c>
      <c r="U3550" t="s">
        <v>56</v>
      </c>
      <c r="V3550">
        <v>18.8857526822806</v>
      </c>
      <c r="W3550">
        <v>-70.711179349779798</v>
      </c>
      <c r="X3550" t="s">
        <v>82</v>
      </c>
      <c r="Y3550" t="s">
        <v>100</v>
      </c>
      <c r="Z3550" t="s">
        <v>83</v>
      </c>
      <c r="AA3550" t="s">
        <v>155</v>
      </c>
      <c r="AB3550" t="s">
        <v>60</v>
      </c>
      <c r="AC3550" t="s">
        <v>61</v>
      </c>
      <c r="AD3550" t="s">
        <v>60</v>
      </c>
      <c r="AE3550" t="s">
        <v>62</v>
      </c>
      <c r="AF3550" t="s">
        <v>63</v>
      </c>
      <c r="AG3550" t="s">
        <v>613</v>
      </c>
      <c r="AH3550" t="s">
        <v>614</v>
      </c>
      <c r="AI3550" t="s">
        <v>615</v>
      </c>
      <c r="AJ3550">
        <v>2</v>
      </c>
      <c r="AK3550" t="s">
        <v>616</v>
      </c>
      <c r="AL3550">
        <v>3</v>
      </c>
      <c r="AN3550" t="s">
        <v>61</v>
      </c>
      <c r="AO3550" t="s">
        <v>67</v>
      </c>
      <c r="AP3550" t="s">
        <v>68</v>
      </c>
      <c r="AQ3550" t="s">
        <v>60</v>
      </c>
      <c r="AR3550" t="s">
        <v>69</v>
      </c>
      <c r="AS3550" t="s">
        <v>91</v>
      </c>
      <c r="AT3550" s="1">
        <v>44249</v>
      </c>
      <c r="AU3550" t="s">
        <v>14379</v>
      </c>
      <c r="AV3550" t="s">
        <v>612</v>
      </c>
      <c r="AW3550" t="s">
        <v>71</v>
      </c>
      <c r="AX3550" t="s">
        <v>72</v>
      </c>
    </row>
    <row r="3551" spans="1:50" x14ac:dyDescent="0.25">
      <c r="A3551" t="str">
        <f>INDEX('Community ID'!B:B,MATCH(M3551,'Community ID'!A:A,0))</f>
        <v>Villa Sabina</v>
      </c>
      <c r="B3551" t="str">
        <f>INDEX('Community ID'!$K:$K,MATCH('Environmental Data'!$N3551,'Community ID'!J:J,0))</f>
        <v>Constanza</v>
      </c>
      <c r="D3551" t="s">
        <v>14212</v>
      </c>
      <c r="F3551" t="s">
        <v>646</v>
      </c>
      <c r="G3551" t="s">
        <v>75</v>
      </c>
      <c r="H3551" s="1">
        <v>26919</v>
      </c>
      <c r="I3551">
        <v>48</v>
      </c>
      <c r="J3551">
        <v>8093059870</v>
      </c>
      <c r="K3551" t="s">
        <v>76</v>
      </c>
      <c r="L3551" t="s">
        <v>647</v>
      </c>
      <c r="M3551" t="s">
        <v>96</v>
      </c>
      <c r="N3551" t="s">
        <v>97</v>
      </c>
      <c r="O3551" t="s">
        <v>52</v>
      </c>
      <c r="Q3551" t="s">
        <v>134</v>
      </c>
      <c r="S3551">
        <v>5300286357</v>
      </c>
      <c r="T3551" t="s">
        <v>612</v>
      </c>
      <c r="U3551" t="s">
        <v>56</v>
      </c>
      <c r="V3551">
        <v>18.887096397932101</v>
      </c>
      <c r="W3551">
        <v>-70.711927576364801</v>
      </c>
      <c r="X3551" t="s">
        <v>82</v>
      </c>
      <c r="Y3551" t="s">
        <v>82</v>
      </c>
      <c r="Z3551" t="s">
        <v>58</v>
      </c>
      <c r="AA3551" t="s">
        <v>155</v>
      </c>
      <c r="AB3551" t="s">
        <v>60</v>
      </c>
      <c r="AC3551" t="s">
        <v>61</v>
      </c>
      <c r="AD3551" t="s">
        <v>61</v>
      </c>
      <c r="AE3551" t="s">
        <v>62</v>
      </c>
      <c r="AF3551" t="s">
        <v>63</v>
      </c>
      <c r="AG3551" t="s">
        <v>648</v>
      </c>
      <c r="AH3551" t="s">
        <v>649</v>
      </c>
      <c r="AI3551" t="s">
        <v>650</v>
      </c>
      <c r="AJ3551">
        <v>3</v>
      </c>
      <c r="AK3551" t="s">
        <v>567</v>
      </c>
      <c r="AL3551">
        <v>2</v>
      </c>
      <c r="AN3551" t="s">
        <v>60</v>
      </c>
      <c r="AO3551" t="s">
        <v>67</v>
      </c>
      <c r="AP3551" t="s">
        <v>104</v>
      </c>
      <c r="AQ3551" t="s">
        <v>61</v>
      </c>
      <c r="AR3551" t="s">
        <v>69</v>
      </c>
      <c r="AS3551" t="s">
        <v>91</v>
      </c>
      <c r="AT3551" s="1">
        <v>44249</v>
      </c>
      <c r="AU3551" t="s">
        <v>14380</v>
      </c>
      <c r="AV3551" t="s">
        <v>612</v>
      </c>
      <c r="AW3551" t="s">
        <v>71</v>
      </c>
      <c r="AX3551" t="s">
        <v>72</v>
      </c>
    </row>
    <row r="3552" spans="1:50" x14ac:dyDescent="0.25">
      <c r="A3552" t="str">
        <f>INDEX('Community ID'!B:B,MATCH(M3552,'Community ID'!A:A,0))</f>
        <v>Villa Sabina</v>
      </c>
      <c r="B3552" t="str">
        <f>INDEX('Community ID'!$K:$K,MATCH('Environmental Data'!$N3552,'Community ID'!J:J,0))</f>
        <v>Constanza</v>
      </c>
      <c r="D3552" t="s">
        <v>14213</v>
      </c>
      <c r="F3552" t="s">
        <v>685</v>
      </c>
      <c r="G3552" t="s">
        <v>75</v>
      </c>
      <c r="H3552" s="1">
        <v>27129</v>
      </c>
      <c r="I3552">
        <v>47</v>
      </c>
      <c r="J3552">
        <v>8498619613</v>
      </c>
      <c r="K3552" t="s">
        <v>76</v>
      </c>
      <c r="L3552" t="s">
        <v>686</v>
      </c>
      <c r="M3552" t="s">
        <v>96</v>
      </c>
      <c r="N3552" t="s">
        <v>97</v>
      </c>
      <c r="O3552" t="s">
        <v>53</v>
      </c>
      <c r="Q3552" t="s">
        <v>375</v>
      </c>
      <c r="S3552">
        <v>5300146163</v>
      </c>
      <c r="T3552" t="s">
        <v>612</v>
      </c>
      <c r="U3552" t="s">
        <v>56</v>
      </c>
      <c r="V3552">
        <v>18.885933966120898</v>
      </c>
      <c r="W3552">
        <v>-70.709969826943293</v>
      </c>
      <c r="X3552" t="s">
        <v>82</v>
      </c>
      <c r="Y3552" t="s">
        <v>196</v>
      </c>
      <c r="Z3552" t="s">
        <v>83</v>
      </c>
      <c r="AA3552" t="s">
        <v>155</v>
      </c>
      <c r="AB3552" t="s">
        <v>60</v>
      </c>
      <c r="AC3552" t="s">
        <v>61</v>
      </c>
      <c r="AD3552" t="s">
        <v>61</v>
      </c>
      <c r="AE3552" t="s">
        <v>62</v>
      </c>
      <c r="AF3552" t="s">
        <v>111</v>
      </c>
      <c r="AG3552" t="s">
        <v>621</v>
      </c>
      <c r="AH3552" t="s">
        <v>621</v>
      </c>
      <c r="AI3552" t="s">
        <v>687</v>
      </c>
      <c r="AJ3552">
        <v>2</v>
      </c>
      <c r="AK3552" t="s">
        <v>567</v>
      </c>
      <c r="AL3552">
        <v>3</v>
      </c>
      <c r="AN3552" t="s">
        <v>60</v>
      </c>
      <c r="AO3552" t="s">
        <v>67</v>
      </c>
      <c r="AP3552" t="s">
        <v>104</v>
      </c>
      <c r="AQ3552" t="s">
        <v>60</v>
      </c>
      <c r="AR3552" t="s">
        <v>69</v>
      </c>
      <c r="AS3552" t="s">
        <v>70</v>
      </c>
      <c r="AT3552" s="1">
        <v>44249</v>
      </c>
      <c r="AU3552" t="s">
        <v>14381</v>
      </c>
      <c r="AV3552" t="s">
        <v>612</v>
      </c>
      <c r="AW3552" t="s">
        <v>71</v>
      </c>
      <c r="AX3552" t="s">
        <v>72</v>
      </c>
    </row>
    <row r="3553" spans="1:50" x14ac:dyDescent="0.25">
      <c r="A3553" t="str">
        <f>INDEX('Community ID'!B:B,MATCH(M3553,'Community ID'!A:A,0))</f>
        <v>Villa Sabina</v>
      </c>
      <c r="B3553" t="str">
        <f>INDEX('Community ID'!$K:$K,MATCH('Environmental Data'!$N3553,'Community ID'!J:J,0))</f>
        <v>Constanza</v>
      </c>
      <c r="D3553" t="s">
        <v>14214</v>
      </c>
      <c r="G3553" t="s">
        <v>48</v>
      </c>
      <c r="H3553" t="s">
        <v>94</v>
      </c>
      <c r="I3553">
        <v>2021</v>
      </c>
      <c r="J3553">
        <v>8492731595</v>
      </c>
      <c r="K3553" t="s">
        <v>132</v>
      </c>
      <c r="L3553" t="s">
        <v>108</v>
      </c>
      <c r="M3553" t="s">
        <v>758</v>
      </c>
      <c r="N3553" t="s">
        <v>97</v>
      </c>
      <c r="O3553" t="s">
        <v>53</v>
      </c>
      <c r="S3553">
        <v>5300450946</v>
      </c>
      <c r="T3553" t="s">
        <v>612</v>
      </c>
      <c r="U3553" t="s">
        <v>56</v>
      </c>
      <c r="V3553">
        <v>18.885958416872501</v>
      </c>
      <c r="W3553">
        <v>-70.709881688791995</v>
      </c>
      <c r="X3553" t="s">
        <v>82</v>
      </c>
      <c r="Y3553" t="s">
        <v>100</v>
      </c>
      <c r="Z3553" t="s">
        <v>83</v>
      </c>
      <c r="AA3553" t="s">
        <v>155</v>
      </c>
      <c r="AB3553" t="s">
        <v>60</v>
      </c>
      <c r="AC3553" t="s">
        <v>61</v>
      </c>
      <c r="AD3553" t="s">
        <v>61</v>
      </c>
      <c r="AE3553" t="s">
        <v>62</v>
      </c>
      <c r="AF3553" t="s">
        <v>63</v>
      </c>
      <c r="AG3553" t="s">
        <v>621</v>
      </c>
      <c r="AH3553" t="s">
        <v>730</v>
      </c>
      <c r="AI3553" t="s">
        <v>654</v>
      </c>
      <c r="AJ3553">
        <v>2</v>
      </c>
      <c r="AK3553" t="s">
        <v>567</v>
      </c>
      <c r="AL3553">
        <v>5</v>
      </c>
      <c r="AN3553" t="s">
        <v>61</v>
      </c>
      <c r="AO3553" t="s">
        <v>67</v>
      </c>
      <c r="AP3553" t="s">
        <v>68</v>
      </c>
      <c r="AQ3553" t="s">
        <v>60</v>
      </c>
      <c r="AR3553" t="s">
        <v>69</v>
      </c>
      <c r="AS3553" t="s">
        <v>70</v>
      </c>
      <c r="AT3553" s="1">
        <v>44249</v>
      </c>
      <c r="AU3553" t="s">
        <v>14382</v>
      </c>
      <c r="AV3553" t="s">
        <v>612</v>
      </c>
      <c r="AW3553" t="s">
        <v>71</v>
      </c>
      <c r="AX3553" t="s">
        <v>72</v>
      </c>
    </row>
    <row r="3554" spans="1:50" hidden="1" x14ac:dyDescent="0.25">
      <c r="A3554" t="str">
        <f>INDEX('Community ID'!B:B,MATCH(M3554,'Community ID'!A:A,0))</f>
        <v xml:space="preserve">La Islita </v>
      </c>
      <c r="B3554" t="str">
        <f>INDEX('Community ID'!$K:$K,MATCH('Environmental Data'!$N3554,'Community ID'!J:J,0))</f>
        <v>Santiago</v>
      </c>
      <c r="D3554" t="s">
        <v>14215</v>
      </c>
      <c r="G3554" t="s">
        <v>48</v>
      </c>
      <c r="H3554" s="1">
        <v>36610</v>
      </c>
      <c r="I3554">
        <v>21</v>
      </c>
      <c r="J3554">
        <v>8299252616</v>
      </c>
      <c r="K3554" t="s">
        <v>132</v>
      </c>
      <c r="L3554" t="s">
        <v>108</v>
      </c>
      <c r="M3554" t="s">
        <v>701</v>
      </c>
      <c r="N3554" t="s">
        <v>364</v>
      </c>
      <c r="O3554" t="s">
        <v>364</v>
      </c>
      <c r="Q3554" t="s">
        <v>343</v>
      </c>
      <c r="S3554">
        <v>40215480894</v>
      </c>
      <c r="T3554" t="s">
        <v>344</v>
      </c>
      <c r="U3554" t="s">
        <v>56</v>
      </c>
      <c r="V3554">
        <v>19.434945345479001</v>
      </c>
      <c r="W3554">
        <v>-70.738025800702701</v>
      </c>
      <c r="X3554" t="s">
        <v>57</v>
      </c>
      <c r="Y3554" t="s">
        <v>57</v>
      </c>
      <c r="Z3554" t="s">
        <v>83</v>
      </c>
      <c r="AA3554" t="s">
        <v>155</v>
      </c>
      <c r="AB3554" t="s">
        <v>60</v>
      </c>
      <c r="AC3554" t="s">
        <v>61</v>
      </c>
      <c r="AD3554" t="s">
        <v>60</v>
      </c>
      <c r="AE3554" t="s">
        <v>62</v>
      </c>
      <c r="AF3554" t="s">
        <v>63</v>
      </c>
      <c r="AG3554" t="s">
        <v>761</v>
      </c>
      <c r="AH3554" t="s">
        <v>762</v>
      </c>
      <c r="AI3554" t="s">
        <v>763</v>
      </c>
      <c r="AJ3554">
        <v>1</v>
      </c>
      <c r="AK3554" t="s">
        <v>567</v>
      </c>
      <c r="AL3554">
        <v>3</v>
      </c>
      <c r="AM3554">
        <v>1</v>
      </c>
      <c r="AN3554" t="s">
        <v>61</v>
      </c>
      <c r="AO3554" t="s">
        <v>67</v>
      </c>
      <c r="AP3554" t="s">
        <v>68</v>
      </c>
      <c r="AQ3554" t="s">
        <v>60</v>
      </c>
      <c r="AR3554" t="s">
        <v>69</v>
      </c>
      <c r="AS3554" t="s">
        <v>70</v>
      </c>
      <c r="AT3554" s="1">
        <v>44249</v>
      </c>
      <c r="AU3554" t="s">
        <v>14383</v>
      </c>
      <c r="AV3554" t="s">
        <v>344</v>
      </c>
      <c r="AW3554" t="s">
        <v>71</v>
      </c>
      <c r="AX3554" t="s">
        <v>72</v>
      </c>
    </row>
    <row r="3555" spans="1:50" x14ac:dyDescent="0.25">
      <c r="A3555" t="str">
        <f>INDEX('Community ID'!B:B,MATCH(M3555,'Community ID'!A:A,0))</f>
        <v>Villa Sabina</v>
      </c>
      <c r="B3555" t="str">
        <f>INDEX('Community ID'!$K:$K,MATCH('Environmental Data'!$N3555,'Community ID'!J:J,0))</f>
        <v>Constanza</v>
      </c>
      <c r="D3555" t="s">
        <v>14216</v>
      </c>
      <c r="F3555" t="s">
        <v>716</v>
      </c>
      <c r="G3555" t="s">
        <v>48</v>
      </c>
      <c r="H3555" s="1">
        <v>24090</v>
      </c>
      <c r="I3555">
        <v>56</v>
      </c>
      <c r="J3555">
        <v>8094166945</v>
      </c>
      <c r="K3555" t="s">
        <v>76</v>
      </c>
      <c r="L3555" t="s">
        <v>108</v>
      </c>
      <c r="M3555" t="s">
        <v>96</v>
      </c>
      <c r="N3555" t="s">
        <v>97</v>
      </c>
      <c r="O3555" t="s">
        <v>542</v>
      </c>
      <c r="Q3555" t="s">
        <v>134</v>
      </c>
      <c r="S3555">
        <v>22500760</v>
      </c>
      <c r="T3555" t="s">
        <v>612</v>
      </c>
      <c r="U3555" t="s">
        <v>56</v>
      </c>
      <c r="V3555">
        <v>18.885952334185198</v>
      </c>
      <c r="W3555">
        <v>-70.710959258938701</v>
      </c>
      <c r="X3555" t="s">
        <v>82</v>
      </c>
      <c r="Y3555" t="s">
        <v>82</v>
      </c>
      <c r="Z3555" t="s">
        <v>58</v>
      </c>
      <c r="AA3555" t="s">
        <v>59</v>
      </c>
      <c r="AB3555" t="s">
        <v>60</v>
      </c>
      <c r="AC3555" t="s">
        <v>61</v>
      </c>
      <c r="AD3555" t="s">
        <v>60</v>
      </c>
      <c r="AE3555" t="s">
        <v>62</v>
      </c>
      <c r="AF3555" t="s">
        <v>63</v>
      </c>
      <c r="AG3555" t="s">
        <v>652</v>
      </c>
      <c r="AH3555" t="s">
        <v>717</v>
      </c>
      <c r="AI3555" t="s">
        <v>718</v>
      </c>
      <c r="AJ3555">
        <v>2</v>
      </c>
      <c r="AK3555" t="s">
        <v>616</v>
      </c>
      <c r="AL3555">
        <v>3</v>
      </c>
      <c r="AN3555" t="s">
        <v>60</v>
      </c>
      <c r="AO3555" t="s">
        <v>67</v>
      </c>
      <c r="AP3555" t="s">
        <v>104</v>
      </c>
      <c r="AQ3555" t="s">
        <v>60</v>
      </c>
      <c r="AR3555" t="s">
        <v>69</v>
      </c>
      <c r="AS3555" t="s">
        <v>70</v>
      </c>
      <c r="AT3555" s="1">
        <v>44249</v>
      </c>
      <c r="AU3555" t="s">
        <v>14384</v>
      </c>
      <c r="AV3555" t="s">
        <v>612</v>
      </c>
      <c r="AW3555" t="s">
        <v>71</v>
      </c>
      <c r="AX3555" t="s">
        <v>72</v>
      </c>
    </row>
    <row r="3556" spans="1:50" hidden="1" x14ac:dyDescent="0.25">
      <c r="A3556" t="str">
        <f>INDEX('Community ID'!B:B,MATCH(M3556,'Community ID'!A:A,0))</f>
        <v xml:space="preserve">La Islita </v>
      </c>
      <c r="B3556" t="str">
        <f>INDEX('Community ID'!$K:$K,MATCH('Environmental Data'!$N3556,'Community ID'!J:J,0))</f>
        <v>Santiago</v>
      </c>
      <c r="D3556" t="s">
        <v>14217</v>
      </c>
      <c r="G3556" t="s">
        <v>75</v>
      </c>
      <c r="H3556" s="1">
        <v>23717</v>
      </c>
      <c r="I3556">
        <v>57</v>
      </c>
      <c r="J3556">
        <v>8299588214</v>
      </c>
      <c r="K3556" t="s">
        <v>132</v>
      </c>
      <c r="L3556" t="s">
        <v>819</v>
      </c>
      <c r="M3556" t="s">
        <v>701</v>
      </c>
      <c r="N3556" t="s">
        <v>364</v>
      </c>
      <c r="O3556" t="s">
        <v>364</v>
      </c>
      <c r="S3556">
        <v>4800529416</v>
      </c>
      <c r="T3556" t="s">
        <v>344</v>
      </c>
      <c r="U3556" t="s">
        <v>56</v>
      </c>
      <c r="V3556">
        <v>19.438573880634401</v>
      </c>
      <c r="W3556">
        <v>-70.7422592710911</v>
      </c>
      <c r="X3556" t="s">
        <v>57</v>
      </c>
      <c r="Y3556" t="s">
        <v>100</v>
      </c>
      <c r="Z3556" t="s">
        <v>83</v>
      </c>
      <c r="AA3556" t="s">
        <v>155</v>
      </c>
      <c r="AB3556" t="s">
        <v>60</v>
      </c>
      <c r="AC3556" t="s">
        <v>61</v>
      </c>
      <c r="AD3556" t="s">
        <v>61</v>
      </c>
      <c r="AE3556" t="s">
        <v>62</v>
      </c>
      <c r="AF3556" t="s">
        <v>111</v>
      </c>
      <c r="AG3556" t="s">
        <v>820</v>
      </c>
      <c r="AH3556" t="s">
        <v>821</v>
      </c>
      <c r="AI3556" t="s">
        <v>822</v>
      </c>
      <c r="AJ3556">
        <v>2</v>
      </c>
      <c r="AK3556" t="s">
        <v>567</v>
      </c>
      <c r="AL3556">
        <v>2</v>
      </c>
      <c r="AN3556" t="s">
        <v>61</v>
      </c>
      <c r="AO3556" t="s">
        <v>170</v>
      </c>
      <c r="AP3556" t="s">
        <v>104</v>
      </c>
      <c r="AQ3556" t="s">
        <v>61</v>
      </c>
      <c r="AR3556" t="s">
        <v>69</v>
      </c>
      <c r="AS3556" t="s">
        <v>91</v>
      </c>
      <c r="AT3556" s="1">
        <v>44249</v>
      </c>
      <c r="AU3556" t="s">
        <v>14385</v>
      </c>
      <c r="AV3556" t="s">
        <v>344</v>
      </c>
      <c r="AW3556" t="s">
        <v>71</v>
      </c>
      <c r="AX3556" t="s">
        <v>72</v>
      </c>
    </row>
    <row r="3557" spans="1:50" x14ac:dyDescent="0.25">
      <c r="A3557" t="str">
        <f>INDEX('Community ID'!B:B,MATCH(M3557,'Community ID'!A:A,0))</f>
        <v>Villa Sabina</v>
      </c>
      <c r="B3557" t="str">
        <f>INDEX('Community ID'!$K:$K,MATCH('Environmental Data'!$N3557,'Community ID'!J:J,0))</f>
        <v>Constanza</v>
      </c>
      <c r="D3557" t="s">
        <v>14218</v>
      </c>
      <c r="G3557" t="s">
        <v>48</v>
      </c>
      <c r="H3557" s="1">
        <v>32473</v>
      </c>
      <c r="I3557">
        <v>33</v>
      </c>
      <c r="J3557">
        <v>8295367620</v>
      </c>
      <c r="K3557" t="s">
        <v>132</v>
      </c>
      <c r="L3557" t="s">
        <v>108</v>
      </c>
      <c r="M3557" t="s">
        <v>627</v>
      </c>
      <c r="N3557" t="s">
        <v>97</v>
      </c>
      <c r="O3557" t="s">
        <v>53</v>
      </c>
      <c r="Q3557" t="s">
        <v>134</v>
      </c>
      <c r="S3557">
        <v>301095766</v>
      </c>
      <c r="T3557" t="s">
        <v>612</v>
      </c>
      <c r="U3557" t="s">
        <v>56</v>
      </c>
      <c r="V3557">
        <v>18.888219284519899</v>
      </c>
      <c r="W3557">
        <v>-70.711914757699603</v>
      </c>
      <c r="X3557" t="s">
        <v>82</v>
      </c>
      <c r="Y3557" t="s">
        <v>57</v>
      </c>
      <c r="Z3557" t="s">
        <v>58</v>
      </c>
      <c r="AA3557" t="s">
        <v>155</v>
      </c>
      <c r="AB3557" t="s">
        <v>60</v>
      </c>
      <c r="AC3557" t="s">
        <v>61</v>
      </c>
      <c r="AD3557" t="s">
        <v>61</v>
      </c>
      <c r="AE3557" t="s">
        <v>62</v>
      </c>
      <c r="AF3557" t="s">
        <v>111</v>
      </c>
      <c r="AG3557" t="s">
        <v>135</v>
      </c>
      <c r="AH3557" t="s">
        <v>632</v>
      </c>
      <c r="AI3557" t="s">
        <v>633</v>
      </c>
      <c r="AJ3557">
        <v>1</v>
      </c>
      <c r="AK3557" t="s">
        <v>616</v>
      </c>
      <c r="AL3557">
        <v>3</v>
      </c>
      <c r="AN3557" t="s">
        <v>60</v>
      </c>
      <c r="AO3557" t="s">
        <v>67</v>
      </c>
      <c r="AP3557" t="s">
        <v>68</v>
      </c>
      <c r="AQ3557" t="s">
        <v>60</v>
      </c>
      <c r="AR3557" t="s">
        <v>69</v>
      </c>
      <c r="AS3557" t="s">
        <v>114</v>
      </c>
      <c r="AT3557" s="1">
        <v>44249</v>
      </c>
      <c r="AU3557" t="s">
        <v>14386</v>
      </c>
      <c r="AV3557" t="s">
        <v>612</v>
      </c>
      <c r="AW3557" t="s">
        <v>71</v>
      </c>
      <c r="AX3557" t="s">
        <v>72</v>
      </c>
    </row>
    <row r="3558" spans="1:50" x14ac:dyDescent="0.25">
      <c r="A3558" t="str">
        <f>INDEX('Community ID'!B:B,MATCH(M3558,'Community ID'!A:A,0))</f>
        <v>Villa Sabina</v>
      </c>
      <c r="B3558" t="str">
        <f>INDEX('Community ID'!$K:$K,MATCH('Environmental Data'!$N3558,'Community ID'!J:J,0))</f>
        <v>Constanza</v>
      </c>
      <c r="D3558" t="s">
        <v>14219</v>
      </c>
      <c r="F3558" t="s">
        <v>772</v>
      </c>
      <c r="G3558" t="s">
        <v>75</v>
      </c>
      <c r="H3558" s="1">
        <v>31039</v>
      </c>
      <c r="I3558">
        <v>37</v>
      </c>
      <c r="J3558">
        <v>8099621619</v>
      </c>
      <c r="K3558" t="s">
        <v>49</v>
      </c>
      <c r="L3558" t="s">
        <v>773</v>
      </c>
      <c r="M3558" t="s">
        <v>563</v>
      </c>
      <c r="N3558" t="s">
        <v>97</v>
      </c>
      <c r="O3558" t="s">
        <v>52</v>
      </c>
      <c r="S3558">
        <v>5300359782</v>
      </c>
      <c r="T3558" t="s">
        <v>612</v>
      </c>
      <c r="U3558" t="s">
        <v>56</v>
      </c>
      <c r="V3558">
        <v>18.8859873852657</v>
      </c>
      <c r="W3558">
        <v>-70.711610031950201</v>
      </c>
      <c r="X3558" t="s">
        <v>82</v>
      </c>
      <c r="Y3558" t="s">
        <v>57</v>
      </c>
      <c r="Z3558" t="s">
        <v>58</v>
      </c>
      <c r="AA3558" t="s">
        <v>84</v>
      </c>
      <c r="AB3558" t="s">
        <v>61</v>
      </c>
      <c r="AC3558" t="s">
        <v>60</v>
      </c>
      <c r="AD3558" t="s">
        <v>61</v>
      </c>
      <c r="AE3558" t="s">
        <v>62</v>
      </c>
      <c r="AF3558" t="s">
        <v>63</v>
      </c>
      <c r="AG3558" t="s">
        <v>681</v>
      </c>
      <c r="AH3558" t="s">
        <v>681</v>
      </c>
      <c r="AI3558" t="s">
        <v>615</v>
      </c>
      <c r="AJ3558">
        <v>1</v>
      </c>
      <c r="AK3558" t="s">
        <v>567</v>
      </c>
      <c r="AL3558">
        <v>5</v>
      </c>
      <c r="AN3558" t="s">
        <v>61</v>
      </c>
      <c r="AO3558" t="s">
        <v>67</v>
      </c>
      <c r="AP3558" t="s">
        <v>104</v>
      </c>
      <c r="AQ3558" t="s">
        <v>60</v>
      </c>
      <c r="AR3558" t="s">
        <v>69</v>
      </c>
      <c r="AS3558" t="s">
        <v>114</v>
      </c>
      <c r="AT3558" s="1">
        <v>44249</v>
      </c>
      <c r="AU3558" t="s">
        <v>14387</v>
      </c>
      <c r="AV3558" t="s">
        <v>612</v>
      </c>
      <c r="AW3558" t="s">
        <v>71</v>
      </c>
      <c r="AX3558" t="s">
        <v>72</v>
      </c>
    </row>
    <row r="3559" spans="1:50" x14ac:dyDescent="0.25">
      <c r="A3559" t="str">
        <f>INDEX('Community ID'!B:B,MATCH(M3559,'Community ID'!A:A,0))</f>
        <v>Arenazo</v>
      </c>
      <c r="B3559" t="str">
        <f>INDEX('Community ID'!$K:$K,MATCH('Environmental Data'!$N3559,'Community ID'!J:J,0))</f>
        <v>Constanza</v>
      </c>
      <c r="D3559" t="s">
        <v>14220</v>
      </c>
      <c r="F3559" t="s">
        <v>7962</v>
      </c>
      <c r="G3559" t="s">
        <v>75</v>
      </c>
      <c r="H3559" s="1">
        <v>20644</v>
      </c>
      <c r="I3559">
        <v>65</v>
      </c>
      <c r="J3559">
        <v>8295324394</v>
      </c>
      <c r="K3559" t="s">
        <v>76</v>
      </c>
      <c r="L3559" t="s">
        <v>14221</v>
      </c>
      <c r="M3559" t="s">
        <v>10355</v>
      </c>
      <c r="N3559" t="s">
        <v>97</v>
      </c>
      <c r="O3559" t="s">
        <v>53</v>
      </c>
      <c r="Q3559" t="s">
        <v>134</v>
      </c>
      <c r="T3559" t="s">
        <v>612</v>
      </c>
      <c r="U3559" t="s">
        <v>56</v>
      </c>
      <c r="V3559">
        <v>18.9156021735437</v>
      </c>
      <c r="W3559">
        <v>-70.759566119011893</v>
      </c>
      <c r="X3559" t="s">
        <v>82</v>
      </c>
      <c r="Y3559" t="s">
        <v>82</v>
      </c>
      <c r="Z3559" t="s">
        <v>83</v>
      </c>
      <c r="AA3559" t="s">
        <v>155</v>
      </c>
      <c r="AB3559" t="s">
        <v>60</v>
      </c>
      <c r="AC3559" t="s">
        <v>60</v>
      </c>
      <c r="AD3559" t="s">
        <v>60</v>
      </c>
      <c r="AE3559" t="s">
        <v>62</v>
      </c>
      <c r="AF3559" t="s">
        <v>111</v>
      </c>
      <c r="AG3559" t="s">
        <v>14222</v>
      </c>
      <c r="AH3559" t="s">
        <v>135</v>
      </c>
      <c r="AI3559" t="s">
        <v>14223</v>
      </c>
      <c r="AJ3559">
        <v>2</v>
      </c>
      <c r="AK3559" t="s">
        <v>795</v>
      </c>
      <c r="AL3559">
        <v>3</v>
      </c>
      <c r="AN3559" t="s">
        <v>60</v>
      </c>
      <c r="AO3559" t="s">
        <v>67</v>
      </c>
      <c r="AP3559" t="s">
        <v>104</v>
      </c>
      <c r="AQ3559" t="s">
        <v>61</v>
      </c>
      <c r="AR3559" t="s">
        <v>69</v>
      </c>
      <c r="AS3559" t="s">
        <v>70</v>
      </c>
      <c r="AT3559" s="1">
        <v>44249</v>
      </c>
      <c r="AU3559" t="s">
        <v>14388</v>
      </c>
      <c r="AV3559" t="s">
        <v>612</v>
      </c>
      <c r="AW3559" t="s">
        <v>71</v>
      </c>
      <c r="AX3559" t="s">
        <v>72</v>
      </c>
    </row>
    <row r="3560" spans="1:50" hidden="1" x14ac:dyDescent="0.25">
      <c r="A3560" t="str">
        <f>INDEX('Community ID'!B:B,MATCH(M3560,'Community ID'!A:A,0))</f>
        <v xml:space="preserve">La Islita </v>
      </c>
      <c r="B3560" t="str">
        <f>INDEX('Community ID'!$K:$K,MATCH('Environmental Data'!$N3560,'Community ID'!J:J,0))</f>
        <v>Santiago</v>
      </c>
      <c r="D3560" t="s">
        <v>14224</v>
      </c>
      <c r="F3560" t="s">
        <v>744</v>
      </c>
      <c r="G3560" t="s">
        <v>48</v>
      </c>
      <c r="H3560" s="1">
        <v>24874</v>
      </c>
      <c r="I3560">
        <v>53</v>
      </c>
      <c r="J3560">
        <v>8094925273</v>
      </c>
      <c r="K3560" t="s">
        <v>132</v>
      </c>
      <c r="L3560" t="s">
        <v>108</v>
      </c>
      <c r="M3560" t="s">
        <v>701</v>
      </c>
      <c r="N3560" t="s">
        <v>364</v>
      </c>
      <c r="O3560" t="s">
        <v>364</v>
      </c>
      <c r="T3560" t="s">
        <v>344</v>
      </c>
      <c r="U3560" t="s">
        <v>56</v>
      </c>
      <c r="V3560">
        <v>19.433403568280902</v>
      </c>
      <c r="W3560">
        <v>-70.738780372668202</v>
      </c>
      <c r="X3560" t="s">
        <v>57</v>
      </c>
      <c r="Y3560" t="s">
        <v>57</v>
      </c>
      <c r="Z3560" t="s">
        <v>83</v>
      </c>
      <c r="AA3560" t="s">
        <v>155</v>
      </c>
      <c r="AB3560" t="s">
        <v>60</v>
      </c>
      <c r="AC3560" t="s">
        <v>61</v>
      </c>
      <c r="AD3560" t="s">
        <v>61</v>
      </c>
      <c r="AE3560" t="s">
        <v>85</v>
      </c>
      <c r="AF3560" t="s">
        <v>111</v>
      </c>
      <c r="AG3560" t="s">
        <v>670</v>
      </c>
      <c r="AH3560" t="s">
        <v>670</v>
      </c>
      <c r="AI3560" t="s">
        <v>745</v>
      </c>
      <c r="AJ3560">
        <v>2</v>
      </c>
      <c r="AK3560" t="s">
        <v>616</v>
      </c>
      <c r="AL3560">
        <v>4</v>
      </c>
      <c r="AN3560" t="s">
        <v>60</v>
      </c>
      <c r="AO3560" t="s">
        <v>67</v>
      </c>
      <c r="AP3560" t="s">
        <v>68</v>
      </c>
      <c r="AQ3560" t="s">
        <v>60</v>
      </c>
      <c r="AR3560" t="s">
        <v>69</v>
      </c>
      <c r="AS3560" t="s">
        <v>70</v>
      </c>
      <c r="AT3560" s="1">
        <v>44249</v>
      </c>
      <c r="AU3560" t="s">
        <v>14389</v>
      </c>
      <c r="AV3560" t="s">
        <v>344</v>
      </c>
      <c r="AW3560" t="s">
        <v>71</v>
      </c>
      <c r="AX3560" t="s">
        <v>72</v>
      </c>
    </row>
    <row r="3561" spans="1:50" hidden="1" x14ac:dyDescent="0.25">
      <c r="A3561" t="str">
        <f>INDEX('Community ID'!B:B,MATCH(M3561,'Community ID'!A:A,0))</f>
        <v xml:space="preserve">La Islita </v>
      </c>
      <c r="B3561" t="str">
        <f>INDEX('Community ID'!$K:$K,MATCH('Environmental Data'!$N3561,'Community ID'!J:J,0))</f>
        <v>Santiago</v>
      </c>
      <c r="D3561" t="s">
        <v>14225</v>
      </c>
      <c r="F3561" t="s">
        <v>824</v>
      </c>
      <c r="G3561" t="s">
        <v>75</v>
      </c>
      <c r="H3561" s="1">
        <v>17291</v>
      </c>
      <c r="I3561">
        <v>74</v>
      </c>
      <c r="J3561">
        <v>8093514627</v>
      </c>
      <c r="K3561" t="s">
        <v>76</v>
      </c>
      <c r="L3561" t="s">
        <v>825</v>
      </c>
      <c r="M3561" t="s">
        <v>701</v>
      </c>
      <c r="N3561" t="s">
        <v>364</v>
      </c>
      <c r="O3561" t="s">
        <v>364</v>
      </c>
      <c r="Q3561" t="s">
        <v>134</v>
      </c>
      <c r="S3561">
        <v>7100059141</v>
      </c>
      <c r="T3561" t="s">
        <v>344</v>
      </c>
      <c r="U3561" t="s">
        <v>56</v>
      </c>
      <c r="V3561">
        <v>19.433216857350999</v>
      </c>
      <c r="W3561">
        <v>-70.737964204888002</v>
      </c>
      <c r="X3561" t="s">
        <v>57</v>
      </c>
      <c r="Y3561" t="s">
        <v>57</v>
      </c>
      <c r="Z3561" t="s">
        <v>83</v>
      </c>
      <c r="AA3561" t="s">
        <v>59</v>
      </c>
      <c r="AB3561" t="s">
        <v>60</v>
      </c>
      <c r="AC3561" t="s">
        <v>61</v>
      </c>
      <c r="AD3561" t="s">
        <v>60</v>
      </c>
      <c r="AE3561" t="s">
        <v>85</v>
      </c>
      <c r="AF3561" t="s">
        <v>111</v>
      </c>
      <c r="AI3561" t="s">
        <v>826</v>
      </c>
      <c r="AJ3561">
        <v>1</v>
      </c>
      <c r="AK3561" t="s">
        <v>644</v>
      </c>
      <c r="AL3561">
        <v>1</v>
      </c>
      <c r="AN3561" t="s">
        <v>60</v>
      </c>
      <c r="AO3561" t="s">
        <v>170</v>
      </c>
      <c r="AP3561" t="s">
        <v>104</v>
      </c>
      <c r="AQ3561" t="s">
        <v>60</v>
      </c>
      <c r="AR3561" t="s">
        <v>69</v>
      </c>
      <c r="AS3561" t="s">
        <v>91</v>
      </c>
      <c r="AT3561" s="1">
        <v>44249</v>
      </c>
      <c r="AU3561" t="s">
        <v>14390</v>
      </c>
      <c r="AV3561" t="s">
        <v>344</v>
      </c>
      <c r="AW3561" t="s">
        <v>71</v>
      </c>
      <c r="AX3561" t="s">
        <v>72</v>
      </c>
    </row>
    <row r="3562" spans="1:50" hidden="1" x14ac:dyDescent="0.25">
      <c r="A3562" t="str">
        <f>INDEX('Community ID'!B:B,MATCH(M3562,'Community ID'!A:A,0))</f>
        <v xml:space="preserve">La Islita </v>
      </c>
      <c r="B3562" t="str">
        <f>INDEX('Community ID'!$K:$K,MATCH('Environmental Data'!$N3562,'Community ID'!J:J,0))</f>
        <v>Santiago</v>
      </c>
      <c r="D3562" t="s">
        <v>14226</v>
      </c>
      <c r="F3562" t="s">
        <v>271</v>
      </c>
      <c r="G3562" t="s">
        <v>75</v>
      </c>
      <c r="H3562" s="1">
        <v>30462</v>
      </c>
      <c r="I3562">
        <v>38</v>
      </c>
      <c r="J3562">
        <v>8097628427</v>
      </c>
      <c r="K3562" t="s">
        <v>49</v>
      </c>
      <c r="L3562" t="s">
        <v>952</v>
      </c>
      <c r="M3562" t="s">
        <v>701</v>
      </c>
      <c r="N3562" t="s">
        <v>364</v>
      </c>
      <c r="O3562" t="s">
        <v>364</v>
      </c>
      <c r="Q3562" t="s">
        <v>353</v>
      </c>
      <c r="S3562">
        <v>4900715972</v>
      </c>
      <c r="T3562" t="s">
        <v>344</v>
      </c>
      <c r="U3562" t="s">
        <v>56</v>
      </c>
      <c r="V3562">
        <v>19.4364644109632</v>
      </c>
      <c r="W3562">
        <v>-70.740353129275206</v>
      </c>
      <c r="X3562" t="s">
        <v>100</v>
      </c>
      <c r="Y3562" t="s">
        <v>100</v>
      </c>
      <c r="Z3562" t="s">
        <v>83</v>
      </c>
      <c r="AA3562" t="s">
        <v>155</v>
      </c>
      <c r="AB3562" t="s">
        <v>61</v>
      </c>
      <c r="AC3562" t="s">
        <v>61</v>
      </c>
      <c r="AD3562" t="s">
        <v>60</v>
      </c>
      <c r="AE3562" t="s">
        <v>62</v>
      </c>
      <c r="AF3562" t="s">
        <v>63</v>
      </c>
      <c r="AG3562" t="s">
        <v>2214</v>
      </c>
      <c r="AH3562" t="s">
        <v>1438</v>
      </c>
      <c r="AI3562" t="s">
        <v>14227</v>
      </c>
      <c r="AJ3562">
        <v>1</v>
      </c>
      <c r="AK3562" t="s">
        <v>567</v>
      </c>
      <c r="AL3562">
        <v>4</v>
      </c>
      <c r="AM3562">
        <v>1</v>
      </c>
      <c r="AN3562" t="s">
        <v>60</v>
      </c>
      <c r="AO3562" t="s">
        <v>170</v>
      </c>
      <c r="AP3562" t="s">
        <v>104</v>
      </c>
      <c r="AQ3562" t="s">
        <v>60</v>
      </c>
      <c r="AR3562" t="s">
        <v>69</v>
      </c>
      <c r="AS3562" t="s">
        <v>70</v>
      </c>
      <c r="AT3562" s="1">
        <v>44249</v>
      </c>
      <c r="AU3562" t="s">
        <v>14391</v>
      </c>
      <c r="AV3562" t="s">
        <v>344</v>
      </c>
      <c r="AW3562" t="s">
        <v>71</v>
      </c>
      <c r="AX3562" t="s">
        <v>72</v>
      </c>
    </row>
    <row r="3563" spans="1:50" hidden="1" x14ac:dyDescent="0.25">
      <c r="A3563" t="str">
        <f>INDEX('Community ID'!B:B,MATCH(M3563,'Community ID'!A:A,0))</f>
        <v>La Planta, La Japonesa</v>
      </c>
      <c r="B3563" t="str">
        <f>INDEX('Community ID'!$K:$K,MATCH('Environmental Data'!$N3563,'Community ID'!J:J,0))</f>
        <v>Constanza</v>
      </c>
      <c r="D3563" t="s">
        <v>14228</v>
      </c>
      <c r="F3563" t="s">
        <v>5189</v>
      </c>
      <c r="G3563" t="s">
        <v>48</v>
      </c>
      <c r="H3563" s="1">
        <v>21962</v>
      </c>
      <c r="I3563">
        <v>61</v>
      </c>
      <c r="J3563">
        <v>8293977960</v>
      </c>
      <c r="K3563" t="s">
        <v>49</v>
      </c>
      <c r="L3563" t="s">
        <v>108</v>
      </c>
      <c r="M3563" t="s">
        <v>14229</v>
      </c>
      <c r="N3563" t="s">
        <v>97</v>
      </c>
      <c r="O3563" t="s">
        <v>53</v>
      </c>
      <c r="Q3563" t="s">
        <v>134</v>
      </c>
      <c r="T3563" t="s">
        <v>1309</v>
      </c>
      <c r="U3563" t="s">
        <v>56</v>
      </c>
      <c r="V3563">
        <v>18.881914196553499</v>
      </c>
      <c r="W3563">
        <v>-70.734084416246702</v>
      </c>
      <c r="X3563" t="s">
        <v>82</v>
      </c>
      <c r="Y3563" t="s">
        <v>82</v>
      </c>
      <c r="Z3563" t="s">
        <v>83</v>
      </c>
      <c r="AA3563" t="s">
        <v>84</v>
      </c>
      <c r="AB3563" t="s">
        <v>60</v>
      </c>
      <c r="AD3563" t="s">
        <v>60</v>
      </c>
      <c r="AE3563" t="s">
        <v>62</v>
      </c>
      <c r="AF3563" t="s">
        <v>63</v>
      </c>
      <c r="AG3563" t="s">
        <v>1110</v>
      </c>
      <c r="AH3563" t="s">
        <v>621</v>
      </c>
      <c r="AI3563" t="s">
        <v>1981</v>
      </c>
      <c r="AJ3563">
        <v>1</v>
      </c>
      <c r="AK3563" t="s">
        <v>89</v>
      </c>
      <c r="AL3563">
        <v>4</v>
      </c>
      <c r="AN3563" t="s">
        <v>60</v>
      </c>
      <c r="AO3563" t="s">
        <v>67</v>
      </c>
      <c r="AP3563" t="s">
        <v>104</v>
      </c>
      <c r="AQ3563" t="s">
        <v>61</v>
      </c>
      <c r="AR3563" t="s">
        <v>69</v>
      </c>
      <c r="AS3563" t="s">
        <v>70</v>
      </c>
      <c r="AT3563" s="1">
        <v>44249</v>
      </c>
      <c r="AU3563" t="s">
        <v>14392</v>
      </c>
      <c r="AV3563" t="s">
        <v>1309</v>
      </c>
      <c r="AW3563" t="s">
        <v>71</v>
      </c>
      <c r="AX3563" t="s">
        <v>72</v>
      </c>
    </row>
    <row r="3564" spans="1:50" hidden="1" x14ac:dyDescent="0.25">
      <c r="A3564" t="str">
        <f>INDEX('Community ID'!B:B,MATCH(M3564,'Community ID'!A:A,0))</f>
        <v>La Planta, La Japonesa</v>
      </c>
      <c r="B3564" t="str">
        <f>INDEX('Community ID'!$K:$K,MATCH('Environmental Data'!$N3564,'Community ID'!J:J,0))</f>
        <v>Constanza</v>
      </c>
      <c r="D3564" t="s">
        <v>14230</v>
      </c>
      <c r="F3564" t="s">
        <v>1355</v>
      </c>
      <c r="G3564" t="s">
        <v>48</v>
      </c>
      <c r="H3564" s="1">
        <v>27986</v>
      </c>
      <c r="I3564">
        <v>45</v>
      </c>
      <c r="K3564" t="s">
        <v>49</v>
      </c>
      <c r="L3564" t="s">
        <v>1307</v>
      </c>
      <c r="M3564" t="s">
        <v>14229</v>
      </c>
      <c r="N3564" t="s">
        <v>97</v>
      </c>
      <c r="O3564" t="s">
        <v>53</v>
      </c>
      <c r="Q3564" t="s">
        <v>134</v>
      </c>
      <c r="T3564" t="s">
        <v>1309</v>
      </c>
      <c r="U3564" t="s">
        <v>56</v>
      </c>
      <c r="V3564">
        <v>18.882256974483699</v>
      </c>
      <c r="W3564">
        <v>-70.734143592483093</v>
      </c>
      <c r="X3564" t="s">
        <v>82</v>
      </c>
      <c r="Y3564" t="s">
        <v>82</v>
      </c>
      <c r="Z3564" t="s">
        <v>83</v>
      </c>
      <c r="AA3564" t="s">
        <v>84</v>
      </c>
      <c r="AB3564" t="s">
        <v>60</v>
      </c>
      <c r="AD3564" t="s">
        <v>60</v>
      </c>
      <c r="AE3564" t="s">
        <v>62</v>
      </c>
      <c r="AF3564" t="s">
        <v>63</v>
      </c>
      <c r="AG3564" t="s">
        <v>1110</v>
      </c>
      <c r="AH3564" t="s">
        <v>621</v>
      </c>
      <c r="AI3564" t="s">
        <v>1981</v>
      </c>
      <c r="AJ3564">
        <v>1</v>
      </c>
      <c r="AK3564" t="s">
        <v>66</v>
      </c>
      <c r="AL3564">
        <v>6</v>
      </c>
      <c r="AM3564">
        <v>2</v>
      </c>
      <c r="AN3564" t="s">
        <v>60</v>
      </c>
      <c r="AO3564" t="s">
        <v>67</v>
      </c>
      <c r="AP3564" t="s">
        <v>104</v>
      </c>
      <c r="AQ3564" t="s">
        <v>60</v>
      </c>
      <c r="AR3564" t="s">
        <v>69</v>
      </c>
      <c r="AS3564" t="s">
        <v>70</v>
      </c>
      <c r="AT3564" s="1">
        <v>44249</v>
      </c>
      <c r="AU3564" t="s">
        <v>14393</v>
      </c>
      <c r="AV3564" t="s">
        <v>1309</v>
      </c>
      <c r="AW3564" t="s">
        <v>71</v>
      </c>
      <c r="AX3564" t="s">
        <v>72</v>
      </c>
    </row>
    <row r="3565" spans="1:50" hidden="1" x14ac:dyDescent="0.25">
      <c r="A3565" t="str">
        <f>INDEX('Community ID'!B:B,MATCH(M3565,'Community ID'!A:A,0))</f>
        <v>La Planta, La Japonesa</v>
      </c>
      <c r="B3565" t="str">
        <f>INDEX('Community ID'!$K:$K,MATCH('Environmental Data'!$N3565,'Community ID'!J:J,0))</f>
        <v>Constanza</v>
      </c>
      <c r="D3565" t="s">
        <v>14231</v>
      </c>
      <c r="G3565" t="s">
        <v>48</v>
      </c>
      <c r="H3565" t="s">
        <v>94</v>
      </c>
      <c r="I3565">
        <v>2021</v>
      </c>
      <c r="J3565">
        <v>8298857420</v>
      </c>
      <c r="K3565" t="s">
        <v>492</v>
      </c>
      <c r="L3565" t="s">
        <v>14232</v>
      </c>
      <c r="M3565" t="s">
        <v>14229</v>
      </c>
      <c r="N3565" t="s">
        <v>52</v>
      </c>
      <c r="O3565" t="s">
        <v>542</v>
      </c>
      <c r="T3565" t="s">
        <v>1309</v>
      </c>
      <c r="U3565" t="s">
        <v>56</v>
      </c>
      <c r="V3565">
        <v>18.8832733221527</v>
      </c>
      <c r="W3565">
        <v>-70.735675301468603</v>
      </c>
      <c r="X3565" t="s">
        <v>82</v>
      </c>
      <c r="Y3565" t="s">
        <v>82</v>
      </c>
      <c r="Z3565" t="s">
        <v>83</v>
      </c>
      <c r="AA3565" t="s">
        <v>155</v>
      </c>
      <c r="AB3565" t="s">
        <v>60</v>
      </c>
      <c r="AD3565" t="s">
        <v>60</v>
      </c>
      <c r="AE3565" t="s">
        <v>62</v>
      </c>
      <c r="AF3565" t="s">
        <v>111</v>
      </c>
      <c r="AG3565" t="s">
        <v>1110</v>
      </c>
      <c r="AH3565" t="s">
        <v>135</v>
      </c>
      <c r="AI3565" t="s">
        <v>14233</v>
      </c>
      <c r="AJ3565">
        <v>1</v>
      </c>
      <c r="AK3565" t="s">
        <v>89</v>
      </c>
      <c r="AL3565">
        <v>4</v>
      </c>
      <c r="AN3565" t="s">
        <v>60</v>
      </c>
      <c r="AO3565" t="s">
        <v>67</v>
      </c>
      <c r="AP3565" t="s">
        <v>68</v>
      </c>
      <c r="AQ3565" t="s">
        <v>60</v>
      </c>
      <c r="AR3565" t="s">
        <v>69</v>
      </c>
      <c r="AS3565" t="s">
        <v>70</v>
      </c>
      <c r="AT3565" s="1">
        <v>44249</v>
      </c>
      <c r="AU3565" t="s">
        <v>14394</v>
      </c>
      <c r="AV3565" t="s">
        <v>1309</v>
      </c>
      <c r="AW3565" t="s">
        <v>71</v>
      </c>
      <c r="AX3565" t="s">
        <v>72</v>
      </c>
    </row>
    <row r="3566" spans="1:50" hidden="1" x14ac:dyDescent="0.25">
      <c r="A3566" t="str">
        <f>INDEX('Community ID'!B:B,MATCH(M3566,'Community ID'!A:A,0))</f>
        <v>La Planta, La Japonesa</v>
      </c>
      <c r="B3566" t="str">
        <f>INDEX('Community ID'!$K:$K,MATCH('Environmental Data'!$N3566,'Community ID'!J:J,0))</f>
        <v>Constanza</v>
      </c>
      <c r="D3566" t="s">
        <v>14234</v>
      </c>
      <c r="G3566" t="s">
        <v>48</v>
      </c>
      <c r="H3566" t="s">
        <v>94</v>
      </c>
      <c r="I3566">
        <v>2021</v>
      </c>
      <c r="K3566" t="s">
        <v>76</v>
      </c>
      <c r="L3566" t="s">
        <v>108</v>
      </c>
      <c r="M3566" t="s">
        <v>14229</v>
      </c>
      <c r="N3566" t="s">
        <v>97</v>
      </c>
      <c r="O3566" t="s">
        <v>53</v>
      </c>
      <c r="T3566" t="s">
        <v>1309</v>
      </c>
      <c r="U3566" t="s">
        <v>56</v>
      </c>
      <c r="V3566">
        <v>18.883647867495998</v>
      </c>
      <c r="W3566">
        <v>-70.734931072286003</v>
      </c>
      <c r="X3566" t="s">
        <v>82</v>
      </c>
      <c r="Y3566" t="s">
        <v>82</v>
      </c>
      <c r="Z3566" t="s">
        <v>83</v>
      </c>
      <c r="AA3566" t="s">
        <v>155</v>
      </c>
      <c r="AB3566" t="s">
        <v>61</v>
      </c>
      <c r="AC3566" t="s">
        <v>60</v>
      </c>
      <c r="AD3566" t="s">
        <v>60</v>
      </c>
      <c r="AE3566" t="s">
        <v>62</v>
      </c>
      <c r="AF3566" t="s">
        <v>63</v>
      </c>
      <c r="AG3566" t="s">
        <v>1110</v>
      </c>
      <c r="AH3566" t="s">
        <v>621</v>
      </c>
      <c r="AI3566" t="s">
        <v>14235</v>
      </c>
      <c r="AJ3566">
        <v>1</v>
      </c>
      <c r="AK3566" t="s">
        <v>103</v>
      </c>
      <c r="AL3566">
        <v>4</v>
      </c>
      <c r="AN3566" t="s">
        <v>60</v>
      </c>
      <c r="AO3566" t="s">
        <v>67</v>
      </c>
      <c r="AP3566" t="s">
        <v>104</v>
      </c>
      <c r="AQ3566" t="s">
        <v>61</v>
      </c>
      <c r="AR3566" t="s">
        <v>69</v>
      </c>
      <c r="AS3566" t="s">
        <v>70</v>
      </c>
      <c r="AT3566" s="1">
        <v>44249</v>
      </c>
      <c r="AU3566" t="s">
        <v>14395</v>
      </c>
      <c r="AV3566" t="s">
        <v>1309</v>
      </c>
      <c r="AW3566" t="s">
        <v>71</v>
      </c>
      <c r="AX3566" t="s">
        <v>72</v>
      </c>
    </row>
    <row r="3567" spans="1:50" hidden="1" x14ac:dyDescent="0.25">
      <c r="A3567" t="str">
        <f>INDEX('Community ID'!B:B,MATCH(M3567,'Community ID'!A:A,0))</f>
        <v>La Planta, La Japonesa</v>
      </c>
      <c r="B3567" t="str">
        <f>INDEX('Community ID'!$K:$K,MATCH('Environmental Data'!$N3567,'Community ID'!J:J,0))</f>
        <v>Constanza</v>
      </c>
      <c r="D3567" t="s">
        <v>14236</v>
      </c>
      <c r="F3567" t="s">
        <v>14237</v>
      </c>
      <c r="G3567" t="s">
        <v>48</v>
      </c>
      <c r="H3567" s="1">
        <v>28513</v>
      </c>
      <c r="I3567">
        <v>43</v>
      </c>
      <c r="J3567">
        <v>8096187472</v>
      </c>
      <c r="K3567" t="s">
        <v>76</v>
      </c>
      <c r="L3567" t="s">
        <v>108</v>
      </c>
      <c r="M3567" t="s">
        <v>1029</v>
      </c>
      <c r="N3567" t="s">
        <v>97</v>
      </c>
      <c r="O3567" t="s">
        <v>53</v>
      </c>
      <c r="Q3567" t="s">
        <v>134</v>
      </c>
      <c r="T3567" t="s">
        <v>1309</v>
      </c>
      <c r="U3567" t="s">
        <v>56</v>
      </c>
      <c r="V3567">
        <v>18.885212894546601</v>
      </c>
      <c r="W3567">
        <v>-70.7352494169685</v>
      </c>
      <c r="X3567" t="s">
        <v>82</v>
      </c>
      <c r="Y3567" t="s">
        <v>82</v>
      </c>
      <c r="Z3567" t="s">
        <v>166</v>
      </c>
      <c r="AA3567" t="s">
        <v>155</v>
      </c>
      <c r="AB3567" t="s">
        <v>60</v>
      </c>
      <c r="AD3567" t="s">
        <v>60</v>
      </c>
      <c r="AE3567" t="s">
        <v>62</v>
      </c>
      <c r="AF3567" t="s">
        <v>63</v>
      </c>
      <c r="AG3567" t="s">
        <v>14238</v>
      </c>
      <c r="AH3567" t="s">
        <v>621</v>
      </c>
      <c r="AI3567" t="s">
        <v>14239</v>
      </c>
      <c r="AJ3567">
        <v>1</v>
      </c>
      <c r="AK3567" t="s">
        <v>14240</v>
      </c>
      <c r="AL3567">
        <v>5</v>
      </c>
      <c r="AM3567">
        <v>2</v>
      </c>
      <c r="AN3567" t="s">
        <v>60</v>
      </c>
      <c r="AO3567" t="s">
        <v>67</v>
      </c>
      <c r="AP3567" t="s">
        <v>104</v>
      </c>
      <c r="AQ3567" t="s">
        <v>60</v>
      </c>
      <c r="AR3567" t="s">
        <v>69</v>
      </c>
      <c r="AS3567" t="s">
        <v>70</v>
      </c>
      <c r="AT3567" s="1">
        <v>44249</v>
      </c>
      <c r="AU3567" t="s">
        <v>14396</v>
      </c>
      <c r="AV3567" t="s">
        <v>1309</v>
      </c>
      <c r="AW3567" t="s">
        <v>71</v>
      </c>
      <c r="AX3567" t="s">
        <v>72</v>
      </c>
    </row>
    <row r="3568" spans="1:50" hidden="1" x14ac:dyDescent="0.25">
      <c r="A3568" t="str">
        <f>INDEX('Community ID'!B:B,MATCH(M3568,'Community ID'!A:A,0))</f>
        <v>La Planta, La Japonesa</v>
      </c>
      <c r="B3568" t="str">
        <f>INDEX('Community ID'!$K:$K,MATCH('Environmental Data'!$N3568,'Community ID'!J:J,0))</f>
        <v>Constanza</v>
      </c>
      <c r="D3568" t="s">
        <v>14241</v>
      </c>
      <c r="F3568" t="s">
        <v>1316</v>
      </c>
      <c r="G3568" t="s">
        <v>48</v>
      </c>
      <c r="H3568" s="1">
        <v>22509</v>
      </c>
      <c r="I3568">
        <v>60</v>
      </c>
      <c r="J3568">
        <v>8297027616</v>
      </c>
      <c r="K3568" t="s">
        <v>76</v>
      </c>
      <c r="L3568" t="s">
        <v>1551</v>
      </c>
      <c r="M3568" t="s">
        <v>1029</v>
      </c>
      <c r="N3568" t="s">
        <v>97</v>
      </c>
      <c r="O3568" t="s">
        <v>53</v>
      </c>
      <c r="Q3568" t="s">
        <v>134</v>
      </c>
      <c r="T3568" t="s">
        <v>1309</v>
      </c>
      <c r="U3568" t="s">
        <v>56</v>
      </c>
      <c r="V3568">
        <v>18.884873762744299</v>
      </c>
      <c r="W3568">
        <v>-70.734864687612898</v>
      </c>
      <c r="X3568" t="s">
        <v>82</v>
      </c>
      <c r="Y3568" t="s">
        <v>82</v>
      </c>
      <c r="Z3568" t="s">
        <v>110</v>
      </c>
      <c r="AA3568" t="s">
        <v>84</v>
      </c>
      <c r="AB3568" t="s">
        <v>60</v>
      </c>
      <c r="AD3568" t="s">
        <v>60</v>
      </c>
      <c r="AE3568" t="s">
        <v>62</v>
      </c>
      <c r="AF3568" t="s">
        <v>395</v>
      </c>
      <c r="AG3568" t="s">
        <v>1110</v>
      </c>
      <c r="AH3568" t="s">
        <v>621</v>
      </c>
      <c r="AI3568" t="s">
        <v>14242</v>
      </c>
      <c r="AJ3568">
        <v>1</v>
      </c>
      <c r="AK3568" t="s">
        <v>89</v>
      </c>
      <c r="AL3568">
        <v>2</v>
      </c>
      <c r="AO3568" t="s">
        <v>67</v>
      </c>
      <c r="AP3568" t="s">
        <v>104</v>
      </c>
      <c r="AQ3568" t="s">
        <v>60</v>
      </c>
      <c r="AR3568" t="s">
        <v>69</v>
      </c>
      <c r="AS3568" t="s">
        <v>70</v>
      </c>
      <c r="AT3568" s="1">
        <v>44249</v>
      </c>
      <c r="AU3568" t="s">
        <v>14397</v>
      </c>
      <c r="AV3568" t="s">
        <v>1309</v>
      </c>
      <c r="AW3568" t="s">
        <v>71</v>
      </c>
      <c r="AX3568" t="s">
        <v>72</v>
      </c>
    </row>
    <row r="3569" spans="1:50" hidden="1" x14ac:dyDescent="0.25">
      <c r="A3569" t="str">
        <f>INDEX('Community ID'!B:B,MATCH(M3569,'Community ID'!A:A,0))</f>
        <v>La Planta, La Japonesa</v>
      </c>
      <c r="B3569" t="str">
        <f>INDEX('Community ID'!$K:$K,MATCH('Environmental Data'!$N3569,'Community ID'!J:J,0))</f>
        <v>Constanza</v>
      </c>
      <c r="D3569" t="s">
        <v>14243</v>
      </c>
      <c r="F3569" t="s">
        <v>4466</v>
      </c>
      <c r="G3569" t="s">
        <v>48</v>
      </c>
      <c r="H3569" s="1">
        <v>27358</v>
      </c>
      <c r="I3569">
        <v>47</v>
      </c>
      <c r="J3569">
        <v>8296058530</v>
      </c>
      <c r="K3569" t="s">
        <v>132</v>
      </c>
      <c r="L3569" t="s">
        <v>108</v>
      </c>
      <c r="M3569" t="s">
        <v>14229</v>
      </c>
      <c r="N3569" t="s">
        <v>52</v>
      </c>
      <c r="O3569" t="s">
        <v>311</v>
      </c>
      <c r="Q3569" t="s">
        <v>134</v>
      </c>
      <c r="T3569" t="s">
        <v>1309</v>
      </c>
      <c r="U3569" t="s">
        <v>56</v>
      </c>
      <c r="V3569">
        <v>18.882850036042601</v>
      </c>
      <c r="W3569">
        <v>-70.734522705963499</v>
      </c>
      <c r="X3569" t="s">
        <v>82</v>
      </c>
      <c r="Y3569" t="s">
        <v>82</v>
      </c>
      <c r="Z3569" t="s">
        <v>83</v>
      </c>
      <c r="AA3569" t="s">
        <v>155</v>
      </c>
      <c r="AB3569" t="s">
        <v>60</v>
      </c>
      <c r="AD3569" t="s">
        <v>60</v>
      </c>
      <c r="AE3569" t="s">
        <v>62</v>
      </c>
      <c r="AF3569" t="s">
        <v>63</v>
      </c>
      <c r="AG3569" t="s">
        <v>1110</v>
      </c>
      <c r="AH3569" t="s">
        <v>621</v>
      </c>
      <c r="AI3569" t="s">
        <v>1506</v>
      </c>
      <c r="AJ3569">
        <v>1</v>
      </c>
      <c r="AK3569" t="s">
        <v>103</v>
      </c>
      <c r="AL3569">
        <v>4</v>
      </c>
      <c r="AN3569" t="s">
        <v>60</v>
      </c>
      <c r="AO3569" t="s">
        <v>67</v>
      </c>
      <c r="AP3569" t="s">
        <v>104</v>
      </c>
      <c r="AQ3569" t="s">
        <v>60</v>
      </c>
      <c r="AR3569" t="s">
        <v>69</v>
      </c>
      <c r="AS3569" t="s">
        <v>70</v>
      </c>
      <c r="AT3569" s="1">
        <v>44249</v>
      </c>
      <c r="AU3569" t="s">
        <v>14398</v>
      </c>
      <c r="AV3569" t="s">
        <v>1309</v>
      </c>
      <c r="AW3569" t="s">
        <v>71</v>
      </c>
      <c r="AX3569" t="s">
        <v>72</v>
      </c>
    </row>
    <row r="3570" spans="1:50" hidden="1" x14ac:dyDescent="0.25">
      <c r="A3570" t="str">
        <f>INDEX('Community ID'!B:B,MATCH(M3570,'Community ID'!A:A,0))</f>
        <v>La Planta, La Japonesa</v>
      </c>
      <c r="B3570" t="str">
        <f>INDEX('Community ID'!$K:$K,MATCH('Environmental Data'!$N3570,'Community ID'!J:J,0))</f>
        <v>Constanza</v>
      </c>
      <c r="D3570" t="s">
        <v>14244</v>
      </c>
      <c r="G3570" t="s">
        <v>75</v>
      </c>
      <c r="H3570" t="s">
        <v>94</v>
      </c>
      <c r="I3570">
        <v>2021</v>
      </c>
      <c r="K3570" t="s">
        <v>49</v>
      </c>
      <c r="L3570" t="s">
        <v>77</v>
      </c>
      <c r="M3570" t="s">
        <v>1029</v>
      </c>
      <c r="N3570" t="s">
        <v>97</v>
      </c>
      <c r="O3570" t="s">
        <v>53</v>
      </c>
      <c r="Q3570" t="s">
        <v>134</v>
      </c>
      <c r="T3570" t="s">
        <v>1309</v>
      </c>
      <c r="U3570" t="s">
        <v>56</v>
      </c>
      <c r="V3570">
        <v>18.884915546531602</v>
      </c>
      <c r="W3570">
        <v>-70.734912799737103</v>
      </c>
      <c r="X3570" t="s">
        <v>82</v>
      </c>
      <c r="Y3570" t="s">
        <v>82</v>
      </c>
      <c r="Z3570" t="s">
        <v>83</v>
      </c>
      <c r="AA3570" t="s">
        <v>84</v>
      </c>
      <c r="AB3570" t="s">
        <v>60</v>
      </c>
      <c r="AD3570" t="s">
        <v>60</v>
      </c>
      <c r="AE3570" t="s">
        <v>62</v>
      </c>
      <c r="AF3570" t="s">
        <v>63</v>
      </c>
      <c r="AG3570" t="s">
        <v>1110</v>
      </c>
      <c r="AH3570" t="s">
        <v>621</v>
      </c>
      <c r="AI3570" t="s">
        <v>14245</v>
      </c>
      <c r="AJ3570">
        <v>1</v>
      </c>
      <c r="AK3570" t="s">
        <v>89</v>
      </c>
      <c r="AL3570">
        <v>3</v>
      </c>
      <c r="AN3570" t="s">
        <v>60</v>
      </c>
      <c r="AO3570" t="s">
        <v>67</v>
      </c>
      <c r="AP3570" t="s">
        <v>104</v>
      </c>
      <c r="AQ3570" t="s">
        <v>60</v>
      </c>
      <c r="AR3570" t="s">
        <v>69</v>
      </c>
      <c r="AS3570" t="s">
        <v>70</v>
      </c>
      <c r="AT3570" s="1">
        <v>44249</v>
      </c>
      <c r="AU3570" t="s">
        <v>14399</v>
      </c>
      <c r="AV3570" t="s">
        <v>1309</v>
      </c>
      <c r="AW3570" t="s">
        <v>71</v>
      </c>
      <c r="AX3570" t="s">
        <v>72</v>
      </c>
    </row>
    <row r="3571" spans="1:50" hidden="1" x14ac:dyDescent="0.25">
      <c r="A3571" t="str">
        <f>INDEX('Community ID'!B:B,MATCH(M3571,'Community ID'!A:A,0))</f>
        <v>La Planta, La Japonesa</v>
      </c>
      <c r="B3571" t="str">
        <f>INDEX('Community ID'!$K:$K,MATCH('Environmental Data'!$N3571,'Community ID'!J:J,0))</f>
        <v>Constanza</v>
      </c>
      <c r="D3571" t="s">
        <v>14246</v>
      </c>
      <c r="F3571" t="s">
        <v>6571</v>
      </c>
      <c r="G3571" t="s">
        <v>48</v>
      </c>
      <c r="H3571" s="1">
        <v>27343</v>
      </c>
      <c r="I3571">
        <v>47</v>
      </c>
      <c r="J3571">
        <v>8296983152</v>
      </c>
      <c r="K3571" t="s">
        <v>76</v>
      </c>
      <c r="L3571" t="s">
        <v>108</v>
      </c>
      <c r="M3571" t="s">
        <v>14229</v>
      </c>
      <c r="N3571" t="s">
        <v>52</v>
      </c>
      <c r="O3571" t="s">
        <v>542</v>
      </c>
      <c r="Q3571" t="s">
        <v>358</v>
      </c>
      <c r="T3571" t="s">
        <v>1309</v>
      </c>
      <c r="U3571" t="s">
        <v>56</v>
      </c>
      <c r="V3571">
        <v>18.8828800851655</v>
      </c>
      <c r="W3571">
        <v>-70.734433941608899</v>
      </c>
      <c r="X3571" t="s">
        <v>82</v>
      </c>
      <c r="Y3571" t="s">
        <v>82</v>
      </c>
      <c r="Z3571" t="s">
        <v>83</v>
      </c>
      <c r="AA3571" t="s">
        <v>155</v>
      </c>
      <c r="AB3571" t="s">
        <v>60</v>
      </c>
      <c r="AD3571" t="s">
        <v>60</v>
      </c>
      <c r="AE3571" t="s">
        <v>62</v>
      </c>
      <c r="AF3571" t="s">
        <v>63</v>
      </c>
      <c r="AG3571" t="s">
        <v>1110</v>
      </c>
      <c r="AH3571" t="s">
        <v>621</v>
      </c>
      <c r="AI3571" t="s">
        <v>14247</v>
      </c>
      <c r="AJ3571">
        <v>1</v>
      </c>
      <c r="AK3571" t="s">
        <v>89</v>
      </c>
      <c r="AL3571">
        <v>5</v>
      </c>
      <c r="AM3571">
        <v>2</v>
      </c>
      <c r="AN3571" t="s">
        <v>60</v>
      </c>
      <c r="AO3571" t="s">
        <v>67</v>
      </c>
      <c r="AP3571" t="s">
        <v>104</v>
      </c>
      <c r="AQ3571" t="s">
        <v>61</v>
      </c>
      <c r="AR3571" t="s">
        <v>69</v>
      </c>
      <c r="AS3571" t="s">
        <v>70</v>
      </c>
      <c r="AT3571" s="1">
        <v>44249</v>
      </c>
      <c r="AU3571" t="s">
        <v>14400</v>
      </c>
      <c r="AV3571" t="s">
        <v>1309</v>
      </c>
      <c r="AW3571" t="s">
        <v>71</v>
      </c>
      <c r="AX3571" t="s">
        <v>72</v>
      </c>
    </row>
    <row r="3572" spans="1:50" hidden="1" x14ac:dyDescent="0.25">
      <c r="A3572" t="str">
        <f>INDEX('Community ID'!B:B,MATCH(M3572,'Community ID'!A:A,0))</f>
        <v>La Planta, La Japonesa</v>
      </c>
      <c r="B3572" t="str">
        <f>INDEX('Community ID'!$K:$K,MATCH('Environmental Data'!$N3572,'Community ID'!J:J,0))</f>
        <v>Constanza</v>
      </c>
      <c r="D3572" t="s">
        <v>14248</v>
      </c>
      <c r="F3572" t="s">
        <v>14249</v>
      </c>
      <c r="G3572" t="s">
        <v>48</v>
      </c>
      <c r="H3572" s="1">
        <v>27778</v>
      </c>
      <c r="I3572">
        <v>45</v>
      </c>
      <c r="J3572">
        <v>8098864306</v>
      </c>
      <c r="K3572" t="s">
        <v>49</v>
      </c>
      <c r="L3572" t="s">
        <v>1568</v>
      </c>
      <c r="M3572" t="s">
        <v>14229</v>
      </c>
      <c r="N3572" t="s">
        <v>52</v>
      </c>
      <c r="O3572" t="s">
        <v>311</v>
      </c>
      <c r="Q3572" t="s">
        <v>358</v>
      </c>
      <c r="T3572" t="s">
        <v>1309</v>
      </c>
      <c r="U3572" t="s">
        <v>56</v>
      </c>
      <c r="V3572">
        <v>18.883050405437899</v>
      </c>
      <c r="W3572">
        <v>-70.734272338515794</v>
      </c>
      <c r="X3572" t="s">
        <v>82</v>
      </c>
      <c r="Y3572" t="s">
        <v>82</v>
      </c>
      <c r="Z3572" t="s">
        <v>83</v>
      </c>
      <c r="AA3572" t="s">
        <v>155</v>
      </c>
      <c r="AB3572" t="s">
        <v>60</v>
      </c>
      <c r="AD3572" t="s">
        <v>60</v>
      </c>
      <c r="AE3572" t="s">
        <v>62</v>
      </c>
      <c r="AF3572" t="s">
        <v>63</v>
      </c>
      <c r="AG3572" t="s">
        <v>1110</v>
      </c>
      <c r="AH3572" t="s">
        <v>621</v>
      </c>
      <c r="AI3572" t="s">
        <v>14250</v>
      </c>
      <c r="AJ3572">
        <v>1</v>
      </c>
      <c r="AK3572" t="s">
        <v>89</v>
      </c>
      <c r="AL3572">
        <v>4</v>
      </c>
      <c r="AM3572">
        <v>1</v>
      </c>
      <c r="AN3572" t="s">
        <v>61</v>
      </c>
      <c r="AO3572" t="s">
        <v>67</v>
      </c>
      <c r="AP3572" t="s">
        <v>104</v>
      </c>
      <c r="AQ3572" t="s">
        <v>60</v>
      </c>
      <c r="AR3572" t="s">
        <v>69</v>
      </c>
      <c r="AS3572" t="s">
        <v>70</v>
      </c>
      <c r="AT3572" s="1">
        <v>44249</v>
      </c>
      <c r="AU3572" t="s">
        <v>14401</v>
      </c>
      <c r="AV3572" t="s">
        <v>1309</v>
      </c>
      <c r="AW3572" t="s">
        <v>71</v>
      </c>
      <c r="AX3572" t="s">
        <v>72</v>
      </c>
    </row>
    <row r="3573" spans="1:50" hidden="1" x14ac:dyDescent="0.25">
      <c r="A3573" t="str">
        <f>INDEX('Community ID'!B:B,MATCH(M3573,'Community ID'!A:A,0))</f>
        <v>La Planta, La Japonesa</v>
      </c>
      <c r="B3573" t="str">
        <f>INDEX('Community ID'!$K:$K,MATCH('Environmental Data'!$N3573,'Community ID'!J:J,0))</f>
        <v>Constanza</v>
      </c>
      <c r="D3573" t="s">
        <v>14251</v>
      </c>
      <c r="F3573" t="s">
        <v>14252</v>
      </c>
      <c r="G3573" t="s">
        <v>48</v>
      </c>
      <c r="H3573" t="s">
        <v>94</v>
      </c>
      <c r="I3573">
        <v>2021</v>
      </c>
      <c r="J3573">
        <v>8298924353</v>
      </c>
      <c r="K3573" t="s">
        <v>76</v>
      </c>
      <c r="L3573" t="s">
        <v>108</v>
      </c>
      <c r="M3573" t="s">
        <v>1029</v>
      </c>
      <c r="N3573" t="s">
        <v>97</v>
      </c>
      <c r="O3573" t="s">
        <v>542</v>
      </c>
      <c r="Q3573" t="s">
        <v>358</v>
      </c>
      <c r="T3573" t="s">
        <v>1309</v>
      </c>
      <c r="U3573" t="s">
        <v>56</v>
      </c>
      <c r="V3573">
        <v>18.8849013392058</v>
      </c>
      <c r="W3573">
        <v>-70.734767038441007</v>
      </c>
      <c r="X3573" t="s">
        <v>82</v>
      </c>
      <c r="Y3573" t="s">
        <v>82</v>
      </c>
      <c r="Z3573" t="s">
        <v>83</v>
      </c>
      <c r="AA3573" t="s">
        <v>155</v>
      </c>
      <c r="AB3573" t="s">
        <v>61</v>
      </c>
      <c r="AC3573" t="s">
        <v>60</v>
      </c>
      <c r="AD3573" t="s">
        <v>60</v>
      </c>
      <c r="AE3573" t="s">
        <v>85</v>
      </c>
      <c r="AF3573" t="s">
        <v>86</v>
      </c>
      <c r="AG3573" t="s">
        <v>1110</v>
      </c>
      <c r="AH3573" t="s">
        <v>621</v>
      </c>
      <c r="AI3573" t="s">
        <v>5500</v>
      </c>
      <c r="AJ3573">
        <v>1</v>
      </c>
      <c r="AK3573" t="s">
        <v>89</v>
      </c>
      <c r="AL3573">
        <v>3</v>
      </c>
      <c r="AM3573">
        <v>1</v>
      </c>
      <c r="AN3573" t="s">
        <v>60</v>
      </c>
      <c r="AO3573" t="s">
        <v>67</v>
      </c>
      <c r="AP3573" t="s">
        <v>104</v>
      </c>
      <c r="AQ3573" t="s">
        <v>61</v>
      </c>
      <c r="AR3573" t="s">
        <v>69</v>
      </c>
      <c r="AS3573" t="s">
        <v>91</v>
      </c>
      <c r="AT3573" s="1">
        <v>44249</v>
      </c>
      <c r="AU3573" t="s">
        <v>14402</v>
      </c>
      <c r="AV3573" t="s">
        <v>1309</v>
      </c>
      <c r="AW3573" t="s">
        <v>71</v>
      </c>
      <c r="AX3573" t="s">
        <v>72</v>
      </c>
    </row>
    <row r="3574" spans="1:50" hidden="1" x14ac:dyDescent="0.25">
      <c r="A3574" t="str">
        <f>INDEX('Community ID'!B:B,MATCH(M3574,'Community ID'!A:A,0))</f>
        <v>La Planta, La Japonesa</v>
      </c>
      <c r="B3574" t="str">
        <f>INDEX('Community ID'!$K:$K,MATCH('Environmental Data'!$N3574,'Community ID'!J:J,0))</f>
        <v>Constanza</v>
      </c>
      <c r="D3574" t="s">
        <v>14253</v>
      </c>
      <c r="F3574" t="s">
        <v>2754</v>
      </c>
      <c r="G3574" t="s">
        <v>48</v>
      </c>
      <c r="H3574" s="1">
        <v>27156</v>
      </c>
      <c r="I3574">
        <v>47</v>
      </c>
      <c r="K3574" t="s">
        <v>76</v>
      </c>
      <c r="L3574" t="s">
        <v>108</v>
      </c>
      <c r="M3574" t="s">
        <v>14229</v>
      </c>
      <c r="N3574" t="s">
        <v>97</v>
      </c>
      <c r="O3574" t="s">
        <v>53</v>
      </c>
      <c r="Q3574" t="s">
        <v>358</v>
      </c>
      <c r="T3574" t="s">
        <v>1309</v>
      </c>
      <c r="U3574" t="s">
        <v>56</v>
      </c>
      <c r="V3574">
        <v>18.8834214722913</v>
      </c>
      <c r="W3574">
        <v>-70.735011287099397</v>
      </c>
      <c r="X3574" t="s">
        <v>82</v>
      </c>
      <c r="Y3574" t="s">
        <v>82</v>
      </c>
      <c r="Z3574" t="s">
        <v>83</v>
      </c>
      <c r="AA3574" t="s">
        <v>155</v>
      </c>
      <c r="AB3574" t="s">
        <v>60</v>
      </c>
      <c r="AD3574" t="s">
        <v>60</v>
      </c>
      <c r="AE3574" t="s">
        <v>62</v>
      </c>
      <c r="AF3574" t="s">
        <v>63</v>
      </c>
      <c r="AG3574" t="s">
        <v>1110</v>
      </c>
      <c r="AH3574" t="s">
        <v>621</v>
      </c>
      <c r="AI3574" t="s">
        <v>14254</v>
      </c>
      <c r="AJ3574">
        <v>1</v>
      </c>
      <c r="AK3574" t="s">
        <v>103</v>
      </c>
      <c r="AL3574">
        <v>4</v>
      </c>
      <c r="AM3574">
        <v>1</v>
      </c>
      <c r="AN3574" t="s">
        <v>61</v>
      </c>
      <c r="AO3574" t="s">
        <v>67</v>
      </c>
      <c r="AP3574" t="s">
        <v>104</v>
      </c>
      <c r="AQ3574" t="s">
        <v>61</v>
      </c>
      <c r="AR3574" t="s">
        <v>69</v>
      </c>
      <c r="AS3574" t="s">
        <v>70</v>
      </c>
      <c r="AT3574" s="1">
        <v>44249</v>
      </c>
      <c r="AU3574" t="s">
        <v>14403</v>
      </c>
      <c r="AV3574" t="s">
        <v>1309</v>
      </c>
      <c r="AW3574" t="s">
        <v>71</v>
      </c>
      <c r="AX3574" t="s">
        <v>72</v>
      </c>
    </row>
    <row r="3575" spans="1:50" hidden="1" x14ac:dyDescent="0.25">
      <c r="A3575" t="str">
        <f>INDEX('Community ID'!B:B,MATCH(M3575,'Community ID'!A:A,0))</f>
        <v>La Planta, La Japonesa</v>
      </c>
      <c r="B3575" t="str">
        <f>INDEX('Community ID'!$K:$K,MATCH('Environmental Data'!$N3575,'Community ID'!J:J,0))</f>
        <v>Constanza</v>
      </c>
      <c r="D3575" t="s">
        <v>14255</v>
      </c>
      <c r="G3575" t="s">
        <v>48</v>
      </c>
      <c r="H3575" s="1">
        <v>32650</v>
      </c>
      <c r="I3575">
        <v>32</v>
      </c>
      <c r="J3575">
        <v>8295546208</v>
      </c>
      <c r="K3575" t="s">
        <v>49</v>
      </c>
      <c r="L3575" t="s">
        <v>108</v>
      </c>
      <c r="M3575" t="s">
        <v>1029</v>
      </c>
      <c r="N3575" t="s">
        <v>97</v>
      </c>
      <c r="O3575" t="s">
        <v>53</v>
      </c>
      <c r="Q3575" t="s">
        <v>358</v>
      </c>
      <c r="T3575" t="s">
        <v>1309</v>
      </c>
      <c r="U3575" t="s">
        <v>56</v>
      </c>
      <c r="V3575">
        <v>18.884964664484201</v>
      </c>
      <c r="W3575">
        <v>-70.735108852452299</v>
      </c>
      <c r="X3575" t="s">
        <v>82</v>
      </c>
      <c r="Y3575" t="s">
        <v>196</v>
      </c>
      <c r="Z3575" t="s">
        <v>83</v>
      </c>
      <c r="AA3575" t="s">
        <v>155</v>
      </c>
      <c r="AB3575" t="s">
        <v>60</v>
      </c>
      <c r="AD3575" t="s">
        <v>60</v>
      </c>
      <c r="AE3575" t="s">
        <v>62</v>
      </c>
      <c r="AF3575" t="s">
        <v>63</v>
      </c>
      <c r="AG3575" t="s">
        <v>14238</v>
      </c>
      <c r="AH3575" t="s">
        <v>621</v>
      </c>
      <c r="AI3575" t="s">
        <v>884</v>
      </c>
      <c r="AJ3575">
        <v>1</v>
      </c>
      <c r="AK3575" t="s">
        <v>89</v>
      </c>
      <c r="AL3575">
        <v>4</v>
      </c>
      <c r="AM3575">
        <v>1</v>
      </c>
      <c r="AN3575" t="s">
        <v>61</v>
      </c>
      <c r="AO3575" t="s">
        <v>67</v>
      </c>
      <c r="AP3575" t="s">
        <v>68</v>
      </c>
      <c r="AQ3575" t="s">
        <v>60</v>
      </c>
      <c r="AR3575" t="s">
        <v>69</v>
      </c>
      <c r="AS3575" t="s">
        <v>70</v>
      </c>
      <c r="AT3575" s="1">
        <v>44249</v>
      </c>
      <c r="AU3575" t="s">
        <v>14404</v>
      </c>
      <c r="AV3575" t="s">
        <v>1309</v>
      </c>
      <c r="AW3575" t="s">
        <v>71</v>
      </c>
      <c r="AX3575" t="s">
        <v>72</v>
      </c>
    </row>
    <row r="3576" spans="1:50" hidden="1" x14ac:dyDescent="0.25">
      <c r="A3576" t="str">
        <f>INDEX('Community ID'!B:B,MATCH(M3576,'Community ID'!A:A,0))</f>
        <v>La Planta, La Japonesa</v>
      </c>
      <c r="B3576" t="str">
        <f>INDEX('Community ID'!$K:$K,MATCH('Environmental Data'!$N3576,'Community ID'!J:J,0))</f>
        <v>Constanza</v>
      </c>
      <c r="D3576" t="s">
        <v>14256</v>
      </c>
      <c r="G3576" t="s">
        <v>48</v>
      </c>
      <c r="H3576" s="1">
        <v>36148</v>
      </c>
      <c r="I3576">
        <v>23</v>
      </c>
      <c r="J3576">
        <v>8097854367</v>
      </c>
      <c r="K3576" t="s">
        <v>492</v>
      </c>
      <c r="L3576" t="s">
        <v>14257</v>
      </c>
      <c r="M3576" t="s">
        <v>1029</v>
      </c>
      <c r="N3576" t="s">
        <v>97</v>
      </c>
      <c r="O3576" t="s">
        <v>53</v>
      </c>
      <c r="Q3576" t="s">
        <v>134</v>
      </c>
      <c r="T3576" t="s">
        <v>1309</v>
      </c>
      <c r="U3576" t="s">
        <v>56</v>
      </c>
      <c r="V3576">
        <v>18.885166081617399</v>
      </c>
      <c r="W3576">
        <v>-70.735240364513103</v>
      </c>
      <c r="X3576" t="s">
        <v>82</v>
      </c>
      <c r="Y3576" t="s">
        <v>82</v>
      </c>
      <c r="Z3576" t="s">
        <v>83</v>
      </c>
      <c r="AA3576" t="s">
        <v>155</v>
      </c>
      <c r="AB3576" t="s">
        <v>61</v>
      </c>
      <c r="AC3576" t="s">
        <v>61</v>
      </c>
      <c r="AD3576" t="s">
        <v>60</v>
      </c>
      <c r="AE3576" t="s">
        <v>62</v>
      </c>
      <c r="AF3576" t="s">
        <v>63</v>
      </c>
      <c r="AG3576" t="s">
        <v>1110</v>
      </c>
      <c r="AH3576" t="s">
        <v>621</v>
      </c>
      <c r="AI3576" t="s">
        <v>2713</v>
      </c>
      <c r="AJ3576">
        <v>1</v>
      </c>
      <c r="AK3576" t="s">
        <v>89</v>
      </c>
      <c r="AL3576">
        <v>2</v>
      </c>
      <c r="AM3576">
        <v>3</v>
      </c>
      <c r="AN3576" t="s">
        <v>60</v>
      </c>
      <c r="AO3576" t="s">
        <v>67</v>
      </c>
      <c r="AP3576" t="s">
        <v>68</v>
      </c>
      <c r="AQ3576" t="s">
        <v>60</v>
      </c>
      <c r="AR3576" t="s">
        <v>69</v>
      </c>
      <c r="AS3576" t="s">
        <v>91</v>
      </c>
      <c r="AT3576" s="1">
        <v>44249</v>
      </c>
      <c r="AU3576" t="s">
        <v>14405</v>
      </c>
      <c r="AV3576" t="s">
        <v>1309</v>
      </c>
      <c r="AW3576" t="s">
        <v>71</v>
      </c>
      <c r="AX3576" t="s">
        <v>72</v>
      </c>
    </row>
    <row r="3577" spans="1:50" hidden="1" x14ac:dyDescent="0.25">
      <c r="A3577" t="str">
        <f>INDEX('Community ID'!B:B,MATCH(M3577,'Community ID'!A:A,0))</f>
        <v>La Planta, La Japonesa</v>
      </c>
      <c r="B3577" t="str">
        <f>INDEX('Community ID'!$K:$K,MATCH('Environmental Data'!$N3577,'Community ID'!J:J,0))</f>
        <v>Constanza</v>
      </c>
      <c r="D3577" t="s">
        <v>14258</v>
      </c>
      <c r="F3577" t="s">
        <v>14259</v>
      </c>
      <c r="G3577" t="s">
        <v>75</v>
      </c>
      <c r="H3577" t="s">
        <v>94</v>
      </c>
      <c r="I3577">
        <v>2021</v>
      </c>
      <c r="J3577">
        <v>8096039186</v>
      </c>
      <c r="K3577" t="s">
        <v>49</v>
      </c>
      <c r="L3577" t="s">
        <v>3048</v>
      </c>
      <c r="M3577" t="s">
        <v>14229</v>
      </c>
      <c r="N3577" t="s">
        <v>97</v>
      </c>
      <c r="O3577" t="s">
        <v>53</v>
      </c>
      <c r="Q3577" t="s">
        <v>134</v>
      </c>
      <c r="T3577" t="s">
        <v>1309</v>
      </c>
      <c r="U3577" t="s">
        <v>56</v>
      </c>
      <c r="V3577">
        <v>18.8843586947944</v>
      </c>
      <c r="W3577">
        <v>-70.735153611815207</v>
      </c>
      <c r="X3577" t="s">
        <v>82</v>
      </c>
      <c r="Y3577" t="s">
        <v>82</v>
      </c>
      <c r="Z3577" t="s">
        <v>83</v>
      </c>
      <c r="AA3577" t="s">
        <v>155</v>
      </c>
      <c r="AB3577" t="s">
        <v>60</v>
      </c>
      <c r="AD3577" t="s">
        <v>60</v>
      </c>
      <c r="AE3577" t="s">
        <v>62</v>
      </c>
      <c r="AF3577" t="s">
        <v>63</v>
      </c>
      <c r="AG3577" t="s">
        <v>1110</v>
      </c>
      <c r="AH3577" t="s">
        <v>621</v>
      </c>
      <c r="AI3577" t="s">
        <v>14260</v>
      </c>
      <c r="AJ3577">
        <v>1</v>
      </c>
      <c r="AK3577" t="s">
        <v>833</v>
      </c>
      <c r="AL3577">
        <v>5</v>
      </c>
      <c r="AN3577" t="s">
        <v>60</v>
      </c>
      <c r="AO3577" t="s">
        <v>67</v>
      </c>
      <c r="AP3577" t="s">
        <v>104</v>
      </c>
      <c r="AQ3577" t="s">
        <v>61</v>
      </c>
      <c r="AR3577" t="s">
        <v>69</v>
      </c>
      <c r="AS3577" t="s">
        <v>70</v>
      </c>
      <c r="AT3577" s="1">
        <v>44249</v>
      </c>
      <c r="AU3577" t="s">
        <v>14406</v>
      </c>
      <c r="AV3577" t="s">
        <v>1309</v>
      </c>
      <c r="AW3577" t="s">
        <v>71</v>
      </c>
      <c r="AX3577" t="s">
        <v>72</v>
      </c>
    </row>
    <row r="3578" spans="1:50" hidden="1" x14ac:dyDescent="0.25">
      <c r="A3578" t="str">
        <f>INDEX('Community ID'!B:B,MATCH(M3578,'Community ID'!A:A,0))</f>
        <v>La Planta, La Japonesa</v>
      </c>
      <c r="B3578" t="str">
        <f>INDEX('Community ID'!$K:$K,MATCH('Environmental Data'!$N3578,'Community ID'!J:J,0))</f>
        <v>Constanza</v>
      </c>
      <c r="D3578" t="s">
        <v>14261</v>
      </c>
      <c r="F3578" t="s">
        <v>14262</v>
      </c>
      <c r="G3578" t="s">
        <v>75</v>
      </c>
      <c r="H3578" s="1">
        <v>25394</v>
      </c>
      <c r="I3578">
        <v>52</v>
      </c>
      <c r="J3578">
        <v>8092586196</v>
      </c>
      <c r="K3578" t="s">
        <v>49</v>
      </c>
      <c r="L3578" t="s">
        <v>14263</v>
      </c>
      <c r="M3578" t="s">
        <v>1029</v>
      </c>
      <c r="N3578" t="s">
        <v>97</v>
      </c>
      <c r="O3578" t="s">
        <v>53</v>
      </c>
      <c r="Q3578" t="s">
        <v>134</v>
      </c>
      <c r="T3578" t="s">
        <v>1309</v>
      </c>
      <c r="U3578" t="s">
        <v>56</v>
      </c>
      <c r="V3578">
        <v>18.885696195083501</v>
      </c>
      <c r="W3578">
        <v>-70.735801197654297</v>
      </c>
      <c r="X3578" t="s">
        <v>82</v>
      </c>
      <c r="Y3578" t="s">
        <v>82</v>
      </c>
      <c r="Z3578" t="s">
        <v>83</v>
      </c>
      <c r="AA3578" t="s">
        <v>155</v>
      </c>
      <c r="AB3578" t="s">
        <v>60</v>
      </c>
      <c r="AD3578" t="s">
        <v>60</v>
      </c>
      <c r="AE3578" t="s">
        <v>62</v>
      </c>
      <c r="AF3578" t="s">
        <v>63</v>
      </c>
      <c r="AG3578" t="s">
        <v>1110</v>
      </c>
      <c r="AH3578" t="s">
        <v>762</v>
      </c>
      <c r="AI3578" t="s">
        <v>14264</v>
      </c>
      <c r="AJ3578">
        <v>1</v>
      </c>
      <c r="AK3578" t="s">
        <v>89</v>
      </c>
      <c r="AL3578">
        <v>3</v>
      </c>
      <c r="AM3578">
        <v>2</v>
      </c>
      <c r="AN3578" t="s">
        <v>60</v>
      </c>
      <c r="AO3578" t="s">
        <v>67</v>
      </c>
      <c r="AP3578" t="s">
        <v>104</v>
      </c>
      <c r="AQ3578" t="s">
        <v>61</v>
      </c>
      <c r="AR3578" t="s">
        <v>69</v>
      </c>
      <c r="AS3578" t="s">
        <v>70</v>
      </c>
      <c r="AT3578" s="1">
        <v>44249</v>
      </c>
      <c r="AU3578" t="s">
        <v>14407</v>
      </c>
      <c r="AV3578" t="s">
        <v>1309</v>
      </c>
      <c r="AW3578" t="s">
        <v>71</v>
      </c>
      <c r="AX3578" t="s">
        <v>72</v>
      </c>
    </row>
    <row r="3579" spans="1:50" hidden="1" x14ac:dyDescent="0.25">
      <c r="A3579" t="str">
        <f>INDEX('Community ID'!B:B,MATCH(M3579,'Community ID'!A:A,0))</f>
        <v>La Planta, La Japonesa</v>
      </c>
      <c r="B3579" t="str">
        <f>INDEX('Community ID'!$K:$K,MATCH('Environmental Data'!$N3579,'Community ID'!J:J,0))</f>
        <v>Constanza</v>
      </c>
      <c r="D3579" t="s">
        <v>14265</v>
      </c>
      <c r="F3579" t="s">
        <v>5739</v>
      </c>
      <c r="G3579" t="s">
        <v>75</v>
      </c>
      <c r="H3579" s="1">
        <v>25744</v>
      </c>
      <c r="I3579">
        <v>51</v>
      </c>
      <c r="J3579">
        <v>8297854049</v>
      </c>
      <c r="K3579" t="s">
        <v>76</v>
      </c>
      <c r="L3579" t="s">
        <v>14266</v>
      </c>
      <c r="M3579" t="s">
        <v>14229</v>
      </c>
      <c r="N3579" t="s">
        <v>97</v>
      </c>
      <c r="O3579" t="s">
        <v>53</v>
      </c>
      <c r="Q3579" t="s">
        <v>134</v>
      </c>
      <c r="T3579" t="s">
        <v>1309</v>
      </c>
      <c r="U3579" t="s">
        <v>56</v>
      </c>
      <c r="V3579">
        <v>18.883752306009502</v>
      </c>
      <c r="W3579">
        <v>-70.734998295149495</v>
      </c>
      <c r="X3579" t="s">
        <v>82</v>
      </c>
      <c r="Y3579" t="s">
        <v>82</v>
      </c>
      <c r="Z3579" t="s">
        <v>83</v>
      </c>
      <c r="AA3579" t="s">
        <v>155</v>
      </c>
      <c r="AB3579" t="s">
        <v>60</v>
      </c>
      <c r="AD3579" t="s">
        <v>60</v>
      </c>
      <c r="AE3579" t="s">
        <v>62</v>
      </c>
      <c r="AF3579" t="s">
        <v>63</v>
      </c>
      <c r="AG3579" t="s">
        <v>1110</v>
      </c>
      <c r="AH3579" t="s">
        <v>621</v>
      </c>
      <c r="AI3579" t="s">
        <v>14267</v>
      </c>
      <c r="AJ3579">
        <v>1</v>
      </c>
      <c r="AK3579" t="s">
        <v>89</v>
      </c>
      <c r="AL3579">
        <v>5</v>
      </c>
      <c r="AN3579" t="s">
        <v>60</v>
      </c>
      <c r="AO3579" t="s">
        <v>67</v>
      </c>
      <c r="AP3579" t="s">
        <v>104</v>
      </c>
      <c r="AQ3579" t="s">
        <v>61</v>
      </c>
      <c r="AR3579" t="s">
        <v>69</v>
      </c>
      <c r="AS3579" t="s">
        <v>70</v>
      </c>
      <c r="AT3579" s="1">
        <v>44249</v>
      </c>
      <c r="AU3579" t="s">
        <v>14408</v>
      </c>
      <c r="AV3579" t="s">
        <v>1309</v>
      </c>
      <c r="AW3579" t="s">
        <v>71</v>
      </c>
      <c r="AX3579" t="s">
        <v>72</v>
      </c>
    </row>
    <row r="3580" spans="1:50" hidden="1" x14ac:dyDescent="0.25">
      <c r="A3580" t="str">
        <f>INDEX('Community ID'!B:B,MATCH(M3580,'Community ID'!A:A,0))</f>
        <v>La Planta, La Japonesa</v>
      </c>
      <c r="B3580" t="str">
        <f>INDEX('Community ID'!$K:$K,MATCH('Environmental Data'!$N3580,'Community ID'!J:J,0))</f>
        <v>Constanza</v>
      </c>
      <c r="D3580" t="s">
        <v>14268</v>
      </c>
      <c r="G3580" t="s">
        <v>75</v>
      </c>
      <c r="H3580" s="1">
        <v>26690</v>
      </c>
      <c r="I3580">
        <v>48</v>
      </c>
      <c r="J3580">
        <v>8298686623</v>
      </c>
      <c r="K3580" t="s">
        <v>117</v>
      </c>
      <c r="L3580" t="s">
        <v>14269</v>
      </c>
      <c r="M3580" t="s">
        <v>14229</v>
      </c>
      <c r="N3580" t="s">
        <v>97</v>
      </c>
      <c r="O3580" t="s">
        <v>53</v>
      </c>
      <c r="T3580" t="s">
        <v>1309</v>
      </c>
      <c r="U3580" t="s">
        <v>56</v>
      </c>
      <c r="V3580">
        <v>18.8836725522008</v>
      </c>
      <c r="W3580">
        <v>-70.734959822213895</v>
      </c>
      <c r="X3580" t="s">
        <v>82</v>
      </c>
      <c r="Y3580" t="s">
        <v>82</v>
      </c>
      <c r="Z3580" t="s">
        <v>110</v>
      </c>
      <c r="AA3580" t="s">
        <v>155</v>
      </c>
      <c r="AB3580" t="s">
        <v>60</v>
      </c>
      <c r="AD3580" t="s">
        <v>60</v>
      </c>
      <c r="AE3580" t="s">
        <v>62</v>
      </c>
      <c r="AF3580" t="s">
        <v>63</v>
      </c>
      <c r="AG3580" t="s">
        <v>971</v>
      </c>
      <c r="AH3580" t="s">
        <v>621</v>
      </c>
      <c r="AI3580" t="s">
        <v>5500</v>
      </c>
      <c r="AJ3580">
        <v>1</v>
      </c>
      <c r="AK3580" t="s">
        <v>89</v>
      </c>
      <c r="AL3580">
        <v>7</v>
      </c>
      <c r="AM3580">
        <v>1</v>
      </c>
      <c r="AN3580" t="s">
        <v>61</v>
      </c>
      <c r="AO3580" t="s">
        <v>67</v>
      </c>
      <c r="AP3580" t="s">
        <v>104</v>
      </c>
      <c r="AQ3580" t="s">
        <v>61</v>
      </c>
      <c r="AR3580" t="s">
        <v>69</v>
      </c>
      <c r="AS3580" t="s">
        <v>70</v>
      </c>
      <c r="AT3580" s="1">
        <v>44249</v>
      </c>
      <c r="AU3580" t="s">
        <v>14409</v>
      </c>
      <c r="AV3580" t="s">
        <v>1309</v>
      </c>
      <c r="AW3580" t="s">
        <v>71</v>
      </c>
      <c r="AX3580" t="s">
        <v>72</v>
      </c>
    </row>
    <row r="3581" spans="1:50" hidden="1" x14ac:dyDescent="0.25">
      <c r="A3581" t="str">
        <f>INDEX('Community ID'!B:B,MATCH(M3581,'Community ID'!A:A,0))</f>
        <v>La Planta, La Japonesa</v>
      </c>
      <c r="B3581" t="str">
        <f>INDEX('Community ID'!$K:$K,MATCH('Environmental Data'!$N3581,'Community ID'!J:J,0))</f>
        <v>Constanza</v>
      </c>
      <c r="D3581" t="s">
        <v>14270</v>
      </c>
      <c r="F3581" t="s">
        <v>14271</v>
      </c>
      <c r="G3581" t="s">
        <v>48</v>
      </c>
      <c r="H3581" s="1">
        <v>26404</v>
      </c>
      <c r="I3581">
        <v>49</v>
      </c>
      <c r="J3581">
        <v>8299197841</v>
      </c>
      <c r="K3581" t="s">
        <v>492</v>
      </c>
      <c r="L3581" t="s">
        <v>108</v>
      </c>
      <c r="M3581" t="s">
        <v>14229</v>
      </c>
      <c r="N3581" t="s">
        <v>97</v>
      </c>
      <c r="O3581" t="s">
        <v>53</v>
      </c>
      <c r="Q3581" t="s">
        <v>358</v>
      </c>
      <c r="T3581" t="s">
        <v>1309</v>
      </c>
      <c r="U3581" t="s">
        <v>56</v>
      </c>
      <c r="V3581">
        <v>18.884333758632501</v>
      </c>
      <c r="W3581">
        <v>-70.735140619865305</v>
      </c>
      <c r="X3581" t="s">
        <v>82</v>
      </c>
      <c r="Y3581" t="s">
        <v>82</v>
      </c>
      <c r="Z3581" t="s">
        <v>83</v>
      </c>
      <c r="AA3581" t="s">
        <v>155</v>
      </c>
      <c r="AB3581" t="s">
        <v>60</v>
      </c>
      <c r="AD3581" t="s">
        <v>60</v>
      </c>
      <c r="AE3581" t="s">
        <v>62</v>
      </c>
      <c r="AF3581" t="s">
        <v>63</v>
      </c>
      <c r="AG3581" t="s">
        <v>14272</v>
      </c>
      <c r="AH3581" t="s">
        <v>621</v>
      </c>
      <c r="AI3581" t="s">
        <v>14273</v>
      </c>
      <c r="AJ3581">
        <v>1</v>
      </c>
      <c r="AK3581" t="s">
        <v>103</v>
      </c>
      <c r="AL3581">
        <v>3</v>
      </c>
      <c r="AN3581" t="s">
        <v>60</v>
      </c>
      <c r="AO3581" t="s">
        <v>67</v>
      </c>
      <c r="AP3581" t="s">
        <v>68</v>
      </c>
      <c r="AQ3581" t="s">
        <v>60</v>
      </c>
      <c r="AR3581" t="s">
        <v>69</v>
      </c>
      <c r="AS3581" t="s">
        <v>70</v>
      </c>
      <c r="AT3581" s="1">
        <v>44249</v>
      </c>
      <c r="AU3581" t="s">
        <v>14410</v>
      </c>
      <c r="AV3581" t="s">
        <v>1309</v>
      </c>
      <c r="AW3581" t="s">
        <v>71</v>
      </c>
      <c r="AX3581" t="s">
        <v>72</v>
      </c>
    </row>
    <row r="3582" spans="1:50" hidden="1" x14ac:dyDescent="0.25">
      <c r="A3582" t="str">
        <f>INDEX('Community ID'!B:B,MATCH(M3582,'Community ID'!A:A,0))</f>
        <v>La Planta, La Japonesa</v>
      </c>
      <c r="B3582" t="str">
        <f>INDEX('Community ID'!$K:$K,MATCH('Environmental Data'!$N3582,'Community ID'!J:J,0))</f>
        <v>Constanza</v>
      </c>
      <c r="D3582" t="s">
        <v>14274</v>
      </c>
      <c r="F3582" t="s">
        <v>14275</v>
      </c>
      <c r="G3582" t="s">
        <v>48</v>
      </c>
      <c r="H3582" s="1">
        <v>26690</v>
      </c>
      <c r="I3582">
        <v>48</v>
      </c>
      <c r="J3582">
        <v>8098817236</v>
      </c>
      <c r="K3582" t="s">
        <v>49</v>
      </c>
      <c r="L3582" t="s">
        <v>108</v>
      </c>
      <c r="M3582" t="s">
        <v>14229</v>
      </c>
      <c r="N3582" t="s">
        <v>52</v>
      </c>
      <c r="O3582" t="s">
        <v>311</v>
      </c>
      <c r="T3582" t="s">
        <v>1309</v>
      </c>
      <c r="U3582" t="s">
        <v>56</v>
      </c>
      <c r="V3582">
        <v>18.8827964756813</v>
      </c>
      <c r="W3582">
        <v>-70.734075028515093</v>
      </c>
      <c r="X3582" t="s">
        <v>57</v>
      </c>
      <c r="Y3582" t="s">
        <v>57</v>
      </c>
      <c r="Z3582" t="s">
        <v>110</v>
      </c>
      <c r="AA3582" t="s">
        <v>155</v>
      </c>
      <c r="AB3582" t="s">
        <v>60</v>
      </c>
      <c r="AD3582" t="s">
        <v>60</v>
      </c>
      <c r="AE3582" t="s">
        <v>62</v>
      </c>
      <c r="AF3582" t="s">
        <v>63</v>
      </c>
      <c r="AG3582" t="s">
        <v>621</v>
      </c>
      <c r="AH3582" t="s">
        <v>621</v>
      </c>
      <c r="AI3582" t="s">
        <v>14276</v>
      </c>
      <c r="AJ3582">
        <v>1</v>
      </c>
      <c r="AK3582" t="s">
        <v>89</v>
      </c>
      <c r="AL3582">
        <v>2</v>
      </c>
      <c r="AN3582" t="s">
        <v>61</v>
      </c>
      <c r="AO3582" t="s">
        <v>90</v>
      </c>
      <c r="AP3582" t="s">
        <v>104</v>
      </c>
      <c r="AQ3582" t="s">
        <v>60</v>
      </c>
      <c r="AR3582" t="s">
        <v>1304</v>
      </c>
      <c r="AS3582" t="s">
        <v>70</v>
      </c>
      <c r="AT3582" s="1">
        <v>44249</v>
      </c>
      <c r="AU3582" t="s">
        <v>14411</v>
      </c>
      <c r="AV3582" t="s">
        <v>1309</v>
      </c>
      <c r="AW3582" t="s">
        <v>71</v>
      </c>
      <c r="AX3582" t="s">
        <v>72</v>
      </c>
    </row>
    <row r="3583" spans="1:50" hidden="1" x14ac:dyDescent="0.25">
      <c r="A3583" t="str">
        <f>INDEX('Community ID'!B:B,MATCH(M3583,'Community ID'!A:A,0))</f>
        <v>La Planta, La Japonesa</v>
      </c>
      <c r="B3583" t="str">
        <f>INDEX('Community ID'!$K:$K,MATCH('Environmental Data'!$N3583,'Community ID'!J:J,0))</f>
        <v>Constanza</v>
      </c>
      <c r="D3583" t="s">
        <v>14277</v>
      </c>
      <c r="F3583" t="s">
        <v>14279</v>
      </c>
      <c r="G3583" t="s">
        <v>48</v>
      </c>
      <c r="H3583" s="1">
        <v>30855</v>
      </c>
      <c r="I3583">
        <v>37</v>
      </c>
      <c r="K3583" t="s">
        <v>76</v>
      </c>
      <c r="L3583" t="s">
        <v>108</v>
      </c>
      <c r="M3583" t="s">
        <v>14229</v>
      </c>
      <c r="N3583" t="s">
        <v>97</v>
      </c>
      <c r="O3583" t="s">
        <v>311</v>
      </c>
      <c r="Q3583" t="s">
        <v>134</v>
      </c>
      <c r="T3583" t="s">
        <v>1309</v>
      </c>
      <c r="U3583" t="s">
        <v>56</v>
      </c>
      <c r="V3583">
        <v>18.883162387664299</v>
      </c>
      <c r="W3583">
        <v>-70.735109858280694</v>
      </c>
      <c r="X3583" t="s">
        <v>82</v>
      </c>
      <c r="Y3583" t="s">
        <v>82</v>
      </c>
      <c r="Z3583" t="s">
        <v>83</v>
      </c>
      <c r="AA3583" t="s">
        <v>155</v>
      </c>
      <c r="AB3583" t="s">
        <v>61</v>
      </c>
      <c r="AC3583" t="s">
        <v>61</v>
      </c>
      <c r="AD3583" t="s">
        <v>60</v>
      </c>
      <c r="AE3583" t="s">
        <v>62</v>
      </c>
      <c r="AF3583" t="s">
        <v>63</v>
      </c>
      <c r="AG3583" t="s">
        <v>207</v>
      </c>
      <c r="AH3583" t="s">
        <v>135</v>
      </c>
      <c r="AI3583" t="s">
        <v>884</v>
      </c>
      <c r="AJ3583">
        <v>1</v>
      </c>
      <c r="AK3583" t="s">
        <v>89</v>
      </c>
      <c r="AL3583">
        <v>6</v>
      </c>
      <c r="AN3583" t="s">
        <v>60</v>
      </c>
      <c r="AO3583" t="s">
        <v>67</v>
      </c>
      <c r="AP3583" t="s">
        <v>104</v>
      </c>
      <c r="AQ3583" t="s">
        <v>61</v>
      </c>
      <c r="AR3583" t="s">
        <v>69</v>
      </c>
      <c r="AS3583" t="s">
        <v>70</v>
      </c>
      <c r="AT3583" s="1">
        <v>44249</v>
      </c>
      <c r="AU3583" t="s">
        <v>14412</v>
      </c>
      <c r="AV3583" t="s">
        <v>1309</v>
      </c>
      <c r="AW3583" t="s">
        <v>71</v>
      </c>
      <c r="AX3583" t="s">
        <v>72</v>
      </c>
    </row>
    <row r="3584" spans="1:50" hidden="1" x14ac:dyDescent="0.25">
      <c r="A3584" t="str">
        <f>INDEX('Community ID'!B:B,MATCH(M3584,'Community ID'!A:A,0))</f>
        <v>La Planta, La Japonesa</v>
      </c>
      <c r="B3584" t="str">
        <f>INDEX('Community ID'!$K:$K,MATCH('Environmental Data'!$N3584,'Community ID'!J:J,0))</f>
        <v>Constanza</v>
      </c>
      <c r="D3584" t="s">
        <v>14280</v>
      </c>
      <c r="G3584" t="s">
        <v>75</v>
      </c>
      <c r="H3584" s="1">
        <v>31287</v>
      </c>
      <c r="I3584">
        <v>36</v>
      </c>
      <c r="J3584">
        <v>8095175260</v>
      </c>
      <c r="K3584" t="s">
        <v>132</v>
      </c>
      <c r="L3584" t="s">
        <v>1307</v>
      </c>
      <c r="M3584" t="s">
        <v>14229</v>
      </c>
      <c r="N3584" t="s">
        <v>52</v>
      </c>
      <c r="O3584" t="s">
        <v>542</v>
      </c>
      <c r="Q3584" t="s">
        <v>134</v>
      </c>
      <c r="T3584" t="s">
        <v>1309</v>
      </c>
      <c r="U3584" t="s">
        <v>56</v>
      </c>
      <c r="V3584">
        <v>18.883172739314698</v>
      </c>
      <c r="W3584">
        <v>-70.734919756716707</v>
      </c>
      <c r="X3584" t="s">
        <v>82</v>
      </c>
      <c r="Y3584" t="s">
        <v>196</v>
      </c>
      <c r="Z3584" t="s">
        <v>83</v>
      </c>
      <c r="AA3584" t="s">
        <v>155</v>
      </c>
      <c r="AB3584" t="s">
        <v>61</v>
      </c>
      <c r="AC3584" t="s">
        <v>61</v>
      </c>
      <c r="AD3584" t="s">
        <v>60</v>
      </c>
      <c r="AE3584" t="s">
        <v>62</v>
      </c>
      <c r="AF3584" t="s">
        <v>86</v>
      </c>
      <c r="AG3584" t="s">
        <v>14281</v>
      </c>
      <c r="AH3584" t="s">
        <v>621</v>
      </c>
      <c r="AI3584" t="s">
        <v>14282</v>
      </c>
      <c r="AJ3584">
        <v>1</v>
      </c>
      <c r="AK3584" t="s">
        <v>89</v>
      </c>
      <c r="AL3584">
        <v>1</v>
      </c>
      <c r="AN3584" t="s">
        <v>60</v>
      </c>
      <c r="AO3584" t="s">
        <v>67</v>
      </c>
      <c r="AP3584" t="s">
        <v>68</v>
      </c>
      <c r="AQ3584" t="s">
        <v>60</v>
      </c>
      <c r="AR3584" t="s">
        <v>1304</v>
      </c>
      <c r="AS3584" t="s">
        <v>91</v>
      </c>
      <c r="AT3584" s="1">
        <v>44249</v>
      </c>
      <c r="AU3584" t="s">
        <v>14413</v>
      </c>
      <c r="AV3584" t="s">
        <v>1309</v>
      </c>
      <c r="AW3584" t="s">
        <v>71</v>
      </c>
      <c r="AX3584" t="s">
        <v>72</v>
      </c>
    </row>
    <row r="3585" spans="1:53" hidden="1" x14ac:dyDescent="0.25">
      <c r="A3585" t="str">
        <f>INDEX('Community ID'!B:B,MATCH(M3585,'Community ID'!A:A,0))</f>
        <v>La Planta, La Japonesa</v>
      </c>
      <c r="B3585" t="str">
        <f>INDEX('Community ID'!$K:$K,MATCH('Environmental Data'!$N3585,'Community ID'!J:J,0))</f>
        <v>Constanza</v>
      </c>
      <c r="D3585" t="s">
        <v>14283</v>
      </c>
      <c r="F3585" t="s">
        <v>982</v>
      </c>
      <c r="G3585" t="s">
        <v>48</v>
      </c>
      <c r="H3585" t="s">
        <v>94</v>
      </c>
      <c r="I3585">
        <v>2021</v>
      </c>
      <c r="K3585" t="s">
        <v>76</v>
      </c>
      <c r="L3585" t="s">
        <v>108</v>
      </c>
      <c r="M3585" t="s">
        <v>14229</v>
      </c>
      <c r="N3585" t="s">
        <v>52</v>
      </c>
      <c r="O3585" t="s">
        <v>311</v>
      </c>
      <c r="Q3585" t="s">
        <v>134</v>
      </c>
      <c r="T3585" t="s">
        <v>1309</v>
      </c>
      <c r="U3585" t="s">
        <v>56</v>
      </c>
      <c r="V3585">
        <v>18.8831822946843</v>
      </c>
      <c r="W3585">
        <v>-70.735485786637895</v>
      </c>
      <c r="X3585" t="s">
        <v>82</v>
      </c>
      <c r="Y3585" t="s">
        <v>82</v>
      </c>
      <c r="Z3585" t="s">
        <v>110</v>
      </c>
      <c r="AA3585" t="s">
        <v>84</v>
      </c>
      <c r="AB3585" t="s">
        <v>61</v>
      </c>
      <c r="AC3585" t="s">
        <v>60</v>
      </c>
      <c r="AD3585" t="s">
        <v>60</v>
      </c>
      <c r="AE3585" t="s">
        <v>85</v>
      </c>
      <c r="AF3585" t="s">
        <v>63</v>
      </c>
      <c r="AG3585" t="s">
        <v>621</v>
      </c>
      <c r="AH3585" t="s">
        <v>621</v>
      </c>
      <c r="AI3585" t="s">
        <v>14284</v>
      </c>
      <c r="AJ3585">
        <v>1</v>
      </c>
      <c r="AK3585" t="s">
        <v>89</v>
      </c>
      <c r="AL3585">
        <v>2</v>
      </c>
      <c r="AN3585" t="s">
        <v>60</v>
      </c>
      <c r="AO3585" t="s">
        <v>67</v>
      </c>
      <c r="AP3585" t="s">
        <v>104</v>
      </c>
      <c r="AQ3585" t="s">
        <v>60</v>
      </c>
      <c r="AR3585" t="s">
        <v>69</v>
      </c>
      <c r="AS3585" t="s">
        <v>91</v>
      </c>
      <c r="AT3585" s="1">
        <v>44249</v>
      </c>
      <c r="AU3585" t="s">
        <v>14414</v>
      </c>
      <c r="AV3585" t="s">
        <v>1309</v>
      </c>
      <c r="AW3585" t="s">
        <v>71</v>
      </c>
      <c r="AX3585" t="s">
        <v>72</v>
      </c>
    </row>
    <row r="3586" spans="1:53" hidden="1" x14ac:dyDescent="0.25">
      <c r="A3586" t="str">
        <f>INDEX('Community ID'!B:B,MATCH(M3586,'Community ID'!A:A,0))</f>
        <v>Los Pinos de Juan Tavera</v>
      </c>
      <c r="B3586" t="str">
        <f>INDEX('Community ID'!$K:$K,MATCH('Environmental Data'!$N3586,'Community ID'!J:J,0))</f>
        <v>Constanza</v>
      </c>
      <c r="D3586" t="s">
        <v>14415</v>
      </c>
      <c r="G3586" t="s">
        <v>48</v>
      </c>
      <c r="H3586" t="s">
        <v>94</v>
      </c>
      <c r="I3586">
        <v>37</v>
      </c>
      <c r="K3586" t="s">
        <v>49</v>
      </c>
      <c r="L3586" t="s">
        <v>127</v>
      </c>
      <c r="M3586" t="s">
        <v>14416</v>
      </c>
      <c r="N3586" t="s">
        <v>97</v>
      </c>
      <c r="O3586" t="s">
        <v>542</v>
      </c>
      <c r="Q3586" t="s">
        <v>438</v>
      </c>
      <c r="T3586" t="s">
        <v>832</v>
      </c>
      <c r="U3586" t="s">
        <v>56</v>
      </c>
      <c r="V3586">
        <v>0</v>
      </c>
      <c r="W3586">
        <v>0</v>
      </c>
      <c r="X3586" t="s">
        <v>82</v>
      </c>
      <c r="Y3586" t="s">
        <v>82</v>
      </c>
      <c r="Z3586" t="s">
        <v>83</v>
      </c>
      <c r="AA3586" t="s">
        <v>155</v>
      </c>
      <c r="AB3586" t="s">
        <v>60</v>
      </c>
      <c r="AC3586" t="s">
        <v>61</v>
      </c>
      <c r="AD3586" t="s">
        <v>60</v>
      </c>
      <c r="AE3586" t="s">
        <v>62</v>
      </c>
      <c r="AF3586" t="s">
        <v>63</v>
      </c>
      <c r="AG3586" t="s">
        <v>135</v>
      </c>
      <c r="AH3586" t="s">
        <v>135</v>
      </c>
      <c r="AI3586" t="s">
        <v>14417</v>
      </c>
      <c r="AJ3586">
        <v>1</v>
      </c>
      <c r="AK3586" t="s">
        <v>14418</v>
      </c>
      <c r="AL3586">
        <v>5</v>
      </c>
      <c r="AM3586">
        <v>1</v>
      </c>
      <c r="AN3586" t="s">
        <v>61</v>
      </c>
      <c r="AO3586" t="s">
        <v>67</v>
      </c>
      <c r="AP3586" t="s">
        <v>68</v>
      </c>
      <c r="AQ3586" t="s">
        <v>60</v>
      </c>
      <c r="AR3586" t="s">
        <v>69</v>
      </c>
      <c r="AS3586" t="s">
        <v>70</v>
      </c>
      <c r="AT3586" s="1">
        <v>44302</v>
      </c>
      <c r="AU3586" t="s">
        <v>15499</v>
      </c>
      <c r="AV3586" t="s">
        <v>832</v>
      </c>
      <c r="AW3586" t="s">
        <v>71</v>
      </c>
      <c r="AX3586" t="s">
        <v>72</v>
      </c>
      <c r="AY3586" t="s">
        <v>832</v>
      </c>
      <c r="AZ3586" t="s">
        <v>71</v>
      </c>
      <c r="BA3586" t="s">
        <v>72</v>
      </c>
    </row>
    <row r="3587" spans="1:53" hidden="1" x14ac:dyDescent="0.25">
      <c r="A3587" t="str">
        <f>INDEX('Community ID'!B:B,MATCH(M3587,'Community ID'!A:A,0))</f>
        <v>Los Pinos de Juan Tavera</v>
      </c>
      <c r="B3587" t="str">
        <f>INDEX('Community ID'!$K:$K,MATCH('Environmental Data'!$N3587,'Community ID'!J:J,0))</f>
        <v>Constanza</v>
      </c>
      <c r="D3587" t="s">
        <v>14419</v>
      </c>
      <c r="G3587" t="s">
        <v>48</v>
      </c>
      <c r="H3587" t="s">
        <v>94</v>
      </c>
      <c r="I3587">
        <v>39</v>
      </c>
      <c r="K3587" t="s">
        <v>76</v>
      </c>
      <c r="L3587" t="s">
        <v>127</v>
      </c>
      <c r="M3587" t="s">
        <v>14416</v>
      </c>
      <c r="N3587" t="s">
        <v>97</v>
      </c>
      <c r="O3587" t="s">
        <v>542</v>
      </c>
      <c r="T3587" t="s">
        <v>832</v>
      </c>
      <c r="U3587" t="s">
        <v>56</v>
      </c>
      <c r="V3587">
        <v>0</v>
      </c>
      <c r="W3587">
        <v>0</v>
      </c>
      <c r="X3587" t="s">
        <v>82</v>
      </c>
      <c r="Y3587" t="s">
        <v>82</v>
      </c>
      <c r="Z3587" t="s">
        <v>58</v>
      </c>
      <c r="AA3587" t="s">
        <v>155</v>
      </c>
      <c r="AB3587" t="s">
        <v>60</v>
      </c>
      <c r="AC3587" t="s">
        <v>61</v>
      </c>
      <c r="AD3587" t="s">
        <v>61</v>
      </c>
      <c r="AE3587" t="s">
        <v>62</v>
      </c>
      <c r="AF3587" t="s">
        <v>63</v>
      </c>
      <c r="AG3587" t="s">
        <v>135</v>
      </c>
      <c r="AH3587" t="s">
        <v>135</v>
      </c>
      <c r="AI3587" t="s">
        <v>390</v>
      </c>
      <c r="AJ3587">
        <v>1</v>
      </c>
      <c r="AK3587" t="s">
        <v>833</v>
      </c>
      <c r="AL3587">
        <v>7</v>
      </c>
      <c r="AM3587">
        <v>1</v>
      </c>
      <c r="AN3587" t="s">
        <v>61</v>
      </c>
      <c r="AO3587" t="s">
        <v>67</v>
      </c>
      <c r="AP3587" t="s">
        <v>104</v>
      </c>
      <c r="AQ3587" t="s">
        <v>60</v>
      </c>
      <c r="AR3587" t="s">
        <v>69</v>
      </c>
      <c r="AS3587" t="s">
        <v>70</v>
      </c>
      <c r="AT3587" s="1">
        <v>44302</v>
      </c>
      <c r="AU3587" t="s">
        <v>15500</v>
      </c>
      <c r="AV3587" t="s">
        <v>832</v>
      </c>
      <c r="AW3587" t="s">
        <v>71</v>
      </c>
      <c r="AX3587" t="s">
        <v>72</v>
      </c>
      <c r="AY3587" t="s">
        <v>832</v>
      </c>
      <c r="AZ3587" t="s">
        <v>71</v>
      </c>
      <c r="BA3587" t="s">
        <v>72</v>
      </c>
    </row>
    <row r="3588" spans="1:53" hidden="1" x14ac:dyDescent="0.25">
      <c r="A3588" t="str">
        <f>INDEX('Community ID'!B:B,MATCH(M3588,'Community ID'!A:A,0))</f>
        <v>Los Pinos de Juan Tavera</v>
      </c>
      <c r="B3588" t="str">
        <f>INDEX('Community ID'!$K:$K,MATCH('Environmental Data'!$N3588,'Community ID'!J:J,0))</f>
        <v>Constanza</v>
      </c>
      <c r="D3588" t="s">
        <v>14420</v>
      </c>
      <c r="G3588" t="s">
        <v>48</v>
      </c>
      <c r="H3588" t="s">
        <v>94</v>
      </c>
      <c r="I3588">
        <v>22</v>
      </c>
      <c r="K3588" t="s">
        <v>492</v>
      </c>
      <c r="L3588" t="s">
        <v>14421</v>
      </c>
      <c r="M3588" t="s">
        <v>14416</v>
      </c>
      <c r="N3588" t="s">
        <v>97</v>
      </c>
      <c r="O3588" t="s">
        <v>542</v>
      </c>
      <c r="Q3588" t="s">
        <v>438</v>
      </c>
      <c r="T3588" t="s">
        <v>832</v>
      </c>
      <c r="U3588" t="s">
        <v>56</v>
      </c>
      <c r="V3588">
        <v>0</v>
      </c>
      <c r="W3588">
        <v>0</v>
      </c>
      <c r="X3588" t="s">
        <v>82</v>
      </c>
      <c r="Y3588" t="s">
        <v>82</v>
      </c>
      <c r="Z3588" t="s">
        <v>58</v>
      </c>
      <c r="AA3588" t="s">
        <v>155</v>
      </c>
      <c r="AB3588" t="s">
        <v>60</v>
      </c>
      <c r="AC3588" t="s">
        <v>61</v>
      </c>
      <c r="AD3588" t="s">
        <v>61</v>
      </c>
      <c r="AE3588" t="s">
        <v>62</v>
      </c>
      <c r="AF3588" t="s">
        <v>63</v>
      </c>
      <c r="AG3588" t="s">
        <v>135</v>
      </c>
      <c r="AH3588" t="s">
        <v>135</v>
      </c>
      <c r="AI3588" t="s">
        <v>307</v>
      </c>
      <c r="AJ3588">
        <v>1</v>
      </c>
      <c r="AK3588" t="s">
        <v>103</v>
      </c>
      <c r="AL3588">
        <v>3</v>
      </c>
      <c r="AM3588">
        <v>0</v>
      </c>
      <c r="AN3588" t="s">
        <v>60</v>
      </c>
      <c r="AO3588" t="s">
        <v>67</v>
      </c>
      <c r="AP3588" t="s">
        <v>68</v>
      </c>
      <c r="AQ3588" t="s">
        <v>60</v>
      </c>
      <c r="AR3588" t="s">
        <v>69</v>
      </c>
      <c r="AS3588" t="s">
        <v>70</v>
      </c>
      <c r="AT3588" s="1">
        <v>44302</v>
      </c>
      <c r="AU3588" t="s">
        <v>15501</v>
      </c>
      <c r="AV3588" t="s">
        <v>832</v>
      </c>
      <c r="AW3588" t="s">
        <v>71</v>
      </c>
      <c r="AX3588" t="s">
        <v>72</v>
      </c>
      <c r="AY3588" t="s">
        <v>832</v>
      </c>
      <c r="AZ3588" t="s">
        <v>71</v>
      </c>
      <c r="BA3588" t="s">
        <v>72</v>
      </c>
    </row>
    <row r="3589" spans="1:53" hidden="1" x14ac:dyDescent="0.25">
      <c r="A3589" t="str">
        <f>INDEX('Community ID'!B:B,MATCH(M3589,'Community ID'!A:A,0))</f>
        <v>Los Pinos de Juan Tavera</v>
      </c>
      <c r="B3589" t="str">
        <f>INDEX('Community ID'!$K:$K,MATCH('Environmental Data'!$N3589,'Community ID'!J:J,0))</f>
        <v>Constanza</v>
      </c>
      <c r="D3589" t="s">
        <v>14422</v>
      </c>
      <c r="G3589" t="s">
        <v>75</v>
      </c>
      <c r="H3589" t="s">
        <v>94</v>
      </c>
      <c r="I3589">
        <v>50</v>
      </c>
      <c r="K3589" t="s">
        <v>49</v>
      </c>
      <c r="L3589" t="s">
        <v>247</v>
      </c>
      <c r="M3589" t="s">
        <v>14423</v>
      </c>
      <c r="N3589" t="s">
        <v>97</v>
      </c>
      <c r="O3589" t="s">
        <v>311</v>
      </c>
      <c r="T3589" t="s">
        <v>832</v>
      </c>
      <c r="U3589" t="s">
        <v>56</v>
      </c>
      <c r="V3589">
        <v>18.9116912</v>
      </c>
      <c r="W3589">
        <v>-70.747163099999995</v>
      </c>
      <c r="X3589" t="s">
        <v>82</v>
      </c>
      <c r="Y3589" t="s">
        <v>82</v>
      </c>
      <c r="Z3589" t="s">
        <v>58</v>
      </c>
      <c r="AA3589" t="s">
        <v>155</v>
      </c>
      <c r="AB3589" t="s">
        <v>60</v>
      </c>
      <c r="AC3589" t="s">
        <v>61</v>
      </c>
      <c r="AD3589" t="s">
        <v>61</v>
      </c>
      <c r="AE3589" t="s">
        <v>62</v>
      </c>
      <c r="AF3589" t="s">
        <v>63</v>
      </c>
      <c r="AG3589" t="s">
        <v>135</v>
      </c>
      <c r="AH3589" t="s">
        <v>135</v>
      </c>
      <c r="AI3589" t="s">
        <v>390</v>
      </c>
      <c r="AJ3589">
        <v>1</v>
      </c>
      <c r="AK3589" t="s">
        <v>66</v>
      </c>
      <c r="AL3589">
        <v>1</v>
      </c>
      <c r="AM3589">
        <v>0</v>
      </c>
      <c r="AN3589" t="s">
        <v>60</v>
      </c>
      <c r="AO3589" t="s">
        <v>67</v>
      </c>
      <c r="AP3589" t="s">
        <v>68</v>
      </c>
      <c r="AQ3589" t="s">
        <v>60</v>
      </c>
      <c r="AR3589" t="s">
        <v>69</v>
      </c>
      <c r="AS3589" t="s">
        <v>70</v>
      </c>
      <c r="AT3589" s="1">
        <v>44302</v>
      </c>
      <c r="AU3589" t="s">
        <v>15502</v>
      </c>
      <c r="AV3589" t="s">
        <v>832</v>
      </c>
      <c r="AW3589" t="s">
        <v>71</v>
      </c>
      <c r="AX3589" t="s">
        <v>72</v>
      </c>
      <c r="AY3589" t="s">
        <v>832</v>
      </c>
      <c r="AZ3589" t="s">
        <v>71</v>
      </c>
      <c r="BA3589" t="s">
        <v>72</v>
      </c>
    </row>
    <row r="3590" spans="1:53" hidden="1" x14ac:dyDescent="0.25">
      <c r="A3590" t="str">
        <f>INDEX('Community ID'!B:B,MATCH(M3590,'Community ID'!A:A,0))</f>
        <v>Los Pinos de Juan Tavera</v>
      </c>
      <c r="B3590" t="str">
        <f>INDEX('Community ID'!$K:$K,MATCH('Environmental Data'!$N3590,'Community ID'!J:J,0))</f>
        <v>Constanza</v>
      </c>
      <c r="D3590" t="s">
        <v>14424</v>
      </c>
      <c r="F3590" t="s">
        <v>1521</v>
      </c>
      <c r="G3590" t="s">
        <v>48</v>
      </c>
      <c r="H3590" t="s">
        <v>94</v>
      </c>
      <c r="I3590">
        <v>37</v>
      </c>
      <c r="K3590" t="s">
        <v>492</v>
      </c>
      <c r="L3590" t="s">
        <v>127</v>
      </c>
      <c r="M3590" t="s">
        <v>14425</v>
      </c>
      <c r="N3590" t="s">
        <v>790</v>
      </c>
      <c r="O3590" t="s">
        <v>53</v>
      </c>
      <c r="Q3590" t="s">
        <v>438</v>
      </c>
      <c r="T3590" t="s">
        <v>832</v>
      </c>
      <c r="U3590" t="s">
        <v>56</v>
      </c>
      <c r="V3590">
        <v>0</v>
      </c>
      <c r="W3590">
        <v>0</v>
      </c>
      <c r="X3590" t="s">
        <v>82</v>
      </c>
      <c r="Y3590" t="s">
        <v>82</v>
      </c>
      <c r="Z3590" t="s">
        <v>58</v>
      </c>
      <c r="AA3590" t="s">
        <v>155</v>
      </c>
      <c r="AB3590" t="s">
        <v>60</v>
      </c>
      <c r="AC3590" t="s">
        <v>61</v>
      </c>
      <c r="AD3590" t="s">
        <v>60</v>
      </c>
      <c r="AE3590" t="s">
        <v>62</v>
      </c>
      <c r="AF3590" t="s">
        <v>63</v>
      </c>
      <c r="AG3590" t="s">
        <v>1052</v>
      </c>
      <c r="AH3590" t="s">
        <v>1052</v>
      </c>
      <c r="AI3590" t="s">
        <v>884</v>
      </c>
      <c r="AJ3590">
        <v>1</v>
      </c>
      <c r="AK3590" t="s">
        <v>89</v>
      </c>
      <c r="AL3590">
        <v>7</v>
      </c>
      <c r="AM3590">
        <v>1</v>
      </c>
      <c r="AN3590" t="s">
        <v>60</v>
      </c>
      <c r="AO3590" t="s">
        <v>67</v>
      </c>
      <c r="AP3590" t="s">
        <v>104</v>
      </c>
      <c r="AQ3590" t="s">
        <v>60</v>
      </c>
      <c r="AR3590" t="s">
        <v>69</v>
      </c>
      <c r="AS3590" t="s">
        <v>70</v>
      </c>
      <c r="AT3590" s="1">
        <v>44302</v>
      </c>
      <c r="AU3590" t="s">
        <v>15503</v>
      </c>
      <c r="AV3590" t="s">
        <v>832</v>
      </c>
      <c r="AW3590" t="s">
        <v>71</v>
      </c>
      <c r="AX3590" t="s">
        <v>72</v>
      </c>
      <c r="AY3590" t="s">
        <v>832</v>
      </c>
      <c r="AZ3590" t="s">
        <v>71</v>
      </c>
      <c r="BA3590" t="s">
        <v>72</v>
      </c>
    </row>
    <row r="3591" spans="1:53" hidden="1" x14ac:dyDescent="0.25">
      <c r="A3591" t="str">
        <f>INDEX('Community ID'!B:B,MATCH(M3591,'Community ID'!A:A,0))</f>
        <v>Los Pinos de Juan Tavera</v>
      </c>
      <c r="B3591" t="str">
        <f>INDEX('Community ID'!$K:$K,MATCH('Environmental Data'!$N3591,'Community ID'!J:J,0))</f>
        <v>Constanza</v>
      </c>
      <c r="D3591" t="s">
        <v>14426</v>
      </c>
      <c r="G3591" t="s">
        <v>48</v>
      </c>
      <c r="H3591" t="s">
        <v>94</v>
      </c>
      <c r="I3591">
        <v>65</v>
      </c>
      <c r="K3591" t="s">
        <v>76</v>
      </c>
      <c r="L3591" t="s">
        <v>108</v>
      </c>
      <c r="M3591" t="s">
        <v>14427</v>
      </c>
      <c r="N3591" t="s">
        <v>97</v>
      </c>
      <c r="O3591" t="s">
        <v>311</v>
      </c>
      <c r="Q3591" t="s">
        <v>438</v>
      </c>
      <c r="T3591" t="s">
        <v>832</v>
      </c>
      <c r="U3591" t="s">
        <v>56</v>
      </c>
      <c r="V3591">
        <v>0</v>
      </c>
      <c r="W3591">
        <v>0</v>
      </c>
      <c r="X3591" t="s">
        <v>82</v>
      </c>
      <c r="Y3591" t="s">
        <v>82</v>
      </c>
      <c r="Z3591" t="s">
        <v>58</v>
      </c>
      <c r="AA3591" t="s">
        <v>155</v>
      </c>
      <c r="AB3591" t="s">
        <v>60</v>
      </c>
      <c r="AC3591" t="s">
        <v>61</v>
      </c>
      <c r="AD3591" t="s">
        <v>61</v>
      </c>
      <c r="AE3591" t="s">
        <v>62</v>
      </c>
      <c r="AF3591" t="s">
        <v>63</v>
      </c>
      <c r="AG3591" t="s">
        <v>135</v>
      </c>
      <c r="AH3591" t="s">
        <v>135</v>
      </c>
      <c r="AI3591" t="s">
        <v>14428</v>
      </c>
      <c r="AJ3591">
        <v>1</v>
      </c>
      <c r="AK3591" t="s">
        <v>66</v>
      </c>
      <c r="AL3591">
        <v>5</v>
      </c>
      <c r="AM3591">
        <v>0</v>
      </c>
      <c r="AN3591" t="s">
        <v>60</v>
      </c>
      <c r="AO3591" t="s">
        <v>67</v>
      </c>
      <c r="AP3591" t="s">
        <v>68</v>
      </c>
      <c r="AQ3591" t="s">
        <v>60</v>
      </c>
      <c r="AR3591" t="s">
        <v>69</v>
      </c>
      <c r="AS3591" t="s">
        <v>70</v>
      </c>
      <c r="AT3591" s="1">
        <v>44302</v>
      </c>
      <c r="AU3591" t="s">
        <v>15504</v>
      </c>
      <c r="AV3591" t="s">
        <v>832</v>
      </c>
      <c r="AW3591" t="s">
        <v>71</v>
      </c>
      <c r="AX3591" t="s">
        <v>72</v>
      </c>
      <c r="AY3591" t="s">
        <v>832</v>
      </c>
      <c r="AZ3591" t="s">
        <v>71</v>
      </c>
      <c r="BA3591" t="s">
        <v>72</v>
      </c>
    </row>
    <row r="3592" spans="1:53" hidden="1" x14ac:dyDescent="0.25">
      <c r="A3592" t="str">
        <f>INDEX('Community ID'!B:B,MATCH(M3592,'Community ID'!A:A,0))</f>
        <v>Los Pinos de Juan Tavera</v>
      </c>
      <c r="B3592" t="str">
        <f>INDEX('Community ID'!$K:$K,MATCH('Environmental Data'!$N3592,'Community ID'!J:J,0))</f>
        <v>Constanza</v>
      </c>
      <c r="D3592" t="s">
        <v>14429</v>
      </c>
      <c r="G3592" t="s">
        <v>48</v>
      </c>
      <c r="H3592" t="s">
        <v>94</v>
      </c>
      <c r="I3592">
        <v>20</v>
      </c>
      <c r="K3592" t="s">
        <v>492</v>
      </c>
      <c r="L3592" t="s">
        <v>589</v>
      </c>
      <c r="M3592" t="s">
        <v>14416</v>
      </c>
      <c r="N3592" t="s">
        <v>790</v>
      </c>
      <c r="O3592" t="s">
        <v>53</v>
      </c>
      <c r="T3592" t="s">
        <v>832</v>
      </c>
      <c r="U3592" t="s">
        <v>56</v>
      </c>
      <c r="V3592">
        <v>0</v>
      </c>
      <c r="W3592">
        <v>0</v>
      </c>
      <c r="X3592" t="s">
        <v>82</v>
      </c>
      <c r="Y3592" t="s">
        <v>82</v>
      </c>
      <c r="Z3592" t="s">
        <v>58</v>
      </c>
      <c r="AA3592" t="s">
        <v>155</v>
      </c>
      <c r="AB3592" t="s">
        <v>60</v>
      </c>
      <c r="AC3592" t="s">
        <v>61</v>
      </c>
      <c r="AD3592" t="s">
        <v>61</v>
      </c>
      <c r="AE3592" t="s">
        <v>62</v>
      </c>
      <c r="AF3592" t="s">
        <v>63</v>
      </c>
      <c r="AG3592" t="s">
        <v>135</v>
      </c>
      <c r="AH3592" t="s">
        <v>135</v>
      </c>
      <c r="AI3592" t="s">
        <v>390</v>
      </c>
      <c r="AJ3592">
        <v>1</v>
      </c>
      <c r="AK3592" t="s">
        <v>66</v>
      </c>
      <c r="AL3592">
        <v>4</v>
      </c>
      <c r="AM3592">
        <v>1</v>
      </c>
      <c r="AN3592" t="s">
        <v>60</v>
      </c>
      <c r="AO3592" t="s">
        <v>67</v>
      </c>
      <c r="AP3592" t="s">
        <v>104</v>
      </c>
      <c r="AQ3592" t="s">
        <v>60</v>
      </c>
      <c r="AR3592" t="s">
        <v>69</v>
      </c>
      <c r="AS3592" t="s">
        <v>70</v>
      </c>
      <c r="AT3592" s="1">
        <v>44302</v>
      </c>
      <c r="AU3592" t="s">
        <v>15505</v>
      </c>
      <c r="AV3592" t="s">
        <v>832</v>
      </c>
      <c r="AW3592" t="s">
        <v>71</v>
      </c>
      <c r="AX3592" t="s">
        <v>72</v>
      </c>
      <c r="AY3592" t="s">
        <v>832</v>
      </c>
      <c r="AZ3592" t="s">
        <v>71</v>
      </c>
      <c r="BA3592" t="s">
        <v>72</v>
      </c>
    </row>
    <row r="3593" spans="1:53" hidden="1" x14ac:dyDescent="0.25">
      <c r="A3593" t="str">
        <f>INDEX('Community ID'!B:B,MATCH(M3593,'Community ID'!A:A,0))</f>
        <v>Los Pinos de Juan Tavera</v>
      </c>
      <c r="B3593" t="str">
        <f>INDEX('Community ID'!$K:$K,MATCH('Environmental Data'!$N3593,'Community ID'!J:J,0))</f>
        <v>Constanza</v>
      </c>
      <c r="D3593" t="s">
        <v>14430</v>
      </c>
      <c r="G3593" t="s">
        <v>75</v>
      </c>
      <c r="H3593" t="s">
        <v>94</v>
      </c>
      <c r="I3593">
        <v>70</v>
      </c>
      <c r="K3593" t="s">
        <v>76</v>
      </c>
      <c r="L3593" t="s">
        <v>127</v>
      </c>
      <c r="M3593" t="s">
        <v>14425</v>
      </c>
      <c r="N3593" t="s">
        <v>97</v>
      </c>
      <c r="O3593" t="s">
        <v>311</v>
      </c>
      <c r="Q3593" t="s">
        <v>438</v>
      </c>
      <c r="T3593" t="s">
        <v>832</v>
      </c>
      <c r="U3593" t="s">
        <v>56</v>
      </c>
      <c r="V3593">
        <v>18.912029100000002</v>
      </c>
      <c r="W3593">
        <v>-70.747005999999999</v>
      </c>
      <c r="X3593" t="s">
        <v>82</v>
      </c>
      <c r="Y3593" t="s">
        <v>82</v>
      </c>
      <c r="Z3593" t="s">
        <v>58</v>
      </c>
      <c r="AA3593" t="s">
        <v>155</v>
      </c>
      <c r="AB3593" t="s">
        <v>60</v>
      </c>
      <c r="AC3593" t="s">
        <v>61</v>
      </c>
      <c r="AD3593" t="s">
        <v>61</v>
      </c>
      <c r="AE3593" t="s">
        <v>62</v>
      </c>
      <c r="AF3593" t="s">
        <v>63</v>
      </c>
      <c r="AI3593" t="s">
        <v>14431</v>
      </c>
      <c r="AK3593" t="s">
        <v>135</v>
      </c>
      <c r="AL3593">
        <v>5</v>
      </c>
      <c r="AM3593">
        <v>0</v>
      </c>
      <c r="AN3593" t="s">
        <v>60</v>
      </c>
      <c r="AO3593" t="s">
        <v>67</v>
      </c>
      <c r="AP3593" t="s">
        <v>68</v>
      </c>
      <c r="AQ3593" t="s">
        <v>60</v>
      </c>
      <c r="AR3593" t="s">
        <v>69</v>
      </c>
      <c r="AS3593" t="s">
        <v>70</v>
      </c>
      <c r="AT3593" s="1">
        <v>44302</v>
      </c>
      <c r="AU3593" t="s">
        <v>15506</v>
      </c>
      <c r="AV3593" t="s">
        <v>832</v>
      </c>
      <c r="AW3593" t="s">
        <v>71</v>
      </c>
      <c r="AX3593" t="s">
        <v>72</v>
      </c>
      <c r="AY3593" t="s">
        <v>832</v>
      </c>
      <c r="AZ3593" t="s">
        <v>71</v>
      </c>
      <c r="BA3593" t="s">
        <v>72</v>
      </c>
    </row>
    <row r="3594" spans="1:53" hidden="1" x14ac:dyDescent="0.25">
      <c r="A3594" t="str">
        <f>INDEX('Community ID'!B:B,MATCH(M3594,'Community ID'!A:A,0))</f>
        <v>Los Pinos de Juan Tavera</v>
      </c>
      <c r="B3594" t="str">
        <f>INDEX('Community ID'!$K:$K,MATCH('Environmental Data'!$N3594,'Community ID'!J:J,0))</f>
        <v>Constanza</v>
      </c>
      <c r="D3594" t="s">
        <v>14432</v>
      </c>
      <c r="G3594" t="s">
        <v>48</v>
      </c>
      <c r="H3594" s="1">
        <v>33722</v>
      </c>
      <c r="I3594">
        <v>29</v>
      </c>
      <c r="K3594" t="s">
        <v>49</v>
      </c>
      <c r="L3594" t="s">
        <v>127</v>
      </c>
      <c r="M3594" t="s">
        <v>14433</v>
      </c>
      <c r="N3594" t="s">
        <v>97</v>
      </c>
      <c r="Q3594" t="s">
        <v>134</v>
      </c>
      <c r="T3594" t="s">
        <v>836</v>
      </c>
      <c r="U3594" t="s">
        <v>56</v>
      </c>
      <c r="V3594">
        <v>0</v>
      </c>
      <c r="W3594">
        <v>0</v>
      </c>
      <c r="X3594" t="s">
        <v>57</v>
      </c>
      <c r="Y3594" t="s">
        <v>57</v>
      </c>
      <c r="Z3594" t="s">
        <v>58</v>
      </c>
      <c r="AA3594" t="s">
        <v>155</v>
      </c>
      <c r="AB3594" t="s">
        <v>60</v>
      </c>
      <c r="AD3594" t="s">
        <v>60</v>
      </c>
      <c r="AE3594" t="s">
        <v>62</v>
      </c>
      <c r="AF3594" t="s">
        <v>63</v>
      </c>
      <c r="AG3594" t="s">
        <v>54</v>
      </c>
      <c r="AH3594" t="s">
        <v>120</v>
      </c>
      <c r="AI3594" t="s">
        <v>307</v>
      </c>
      <c r="AJ3594">
        <v>1</v>
      </c>
      <c r="AK3594" t="s">
        <v>837</v>
      </c>
      <c r="AL3594">
        <v>4</v>
      </c>
      <c r="AM3594">
        <v>1</v>
      </c>
      <c r="AN3594" t="s">
        <v>60</v>
      </c>
      <c r="AO3594" t="s">
        <v>67</v>
      </c>
      <c r="AP3594" t="s">
        <v>68</v>
      </c>
      <c r="AQ3594" t="s">
        <v>61</v>
      </c>
      <c r="AR3594" t="s">
        <v>69</v>
      </c>
      <c r="AS3594" t="s">
        <v>91</v>
      </c>
      <c r="AT3594" s="1">
        <v>44302</v>
      </c>
      <c r="AU3594" t="s">
        <v>15507</v>
      </c>
      <c r="AV3594" t="s">
        <v>836</v>
      </c>
      <c r="AW3594" t="s">
        <v>71</v>
      </c>
      <c r="AX3594" t="s">
        <v>72</v>
      </c>
      <c r="AY3594" t="s">
        <v>836</v>
      </c>
      <c r="AZ3594" t="s">
        <v>71</v>
      </c>
      <c r="BA3594" t="s">
        <v>72</v>
      </c>
    </row>
    <row r="3595" spans="1:53" hidden="1" x14ac:dyDescent="0.25">
      <c r="A3595" t="str">
        <f>INDEX('Community ID'!B:B,MATCH(M3595,'Community ID'!A:A,0))</f>
        <v>Los Pinos de Juan Tavera</v>
      </c>
      <c r="B3595" t="str">
        <f>INDEX('Community ID'!$K:$K,MATCH('Environmental Data'!$N3595,'Community ID'!J:J,0))</f>
        <v>Constanza</v>
      </c>
      <c r="D3595" t="s">
        <v>14434</v>
      </c>
      <c r="F3595" t="s">
        <v>3486</v>
      </c>
      <c r="G3595" t="s">
        <v>48</v>
      </c>
      <c r="H3595" s="1">
        <v>31679</v>
      </c>
      <c r="I3595">
        <v>35</v>
      </c>
      <c r="K3595" t="s">
        <v>49</v>
      </c>
      <c r="L3595" t="s">
        <v>108</v>
      </c>
      <c r="M3595" t="s">
        <v>14433</v>
      </c>
      <c r="N3595" t="s">
        <v>97</v>
      </c>
      <c r="Q3595" t="s">
        <v>134</v>
      </c>
      <c r="T3595" t="s">
        <v>836</v>
      </c>
      <c r="U3595" t="s">
        <v>56</v>
      </c>
      <c r="V3595">
        <v>18.910170000000001</v>
      </c>
      <c r="W3595">
        <v>-70.748584500000007</v>
      </c>
      <c r="X3595" t="s">
        <v>196</v>
      </c>
      <c r="Y3595" t="s">
        <v>196</v>
      </c>
      <c r="Z3595" t="s">
        <v>58</v>
      </c>
      <c r="AA3595" t="s">
        <v>155</v>
      </c>
      <c r="AB3595" t="s">
        <v>60</v>
      </c>
      <c r="AD3595" t="s">
        <v>60</v>
      </c>
      <c r="AE3595" t="s">
        <v>62</v>
      </c>
      <c r="AF3595" t="s">
        <v>63</v>
      </c>
      <c r="AG3595" t="s">
        <v>14435</v>
      </c>
      <c r="AH3595" t="s">
        <v>120</v>
      </c>
      <c r="AI3595" t="s">
        <v>14436</v>
      </c>
      <c r="AJ3595">
        <v>1</v>
      </c>
      <c r="AK3595" t="s">
        <v>837</v>
      </c>
      <c r="AL3595">
        <v>4</v>
      </c>
      <c r="AM3595">
        <v>0</v>
      </c>
      <c r="AO3595" t="s">
        <v>67</v>
      </c>
      <c r="AP3595" t="s">
        <v>68</v>
      </c>
      <c r="AQ3595" t="s">
        <v>14200</v>
      </c>
      <c r="AR3595" t="s">
        <v>69</v>
      </c>
      <c r="AS3595" t="s">
        <v>70</v>
      </c>
      <c r="AT3595" s="1">
        <v>44302</v>
      </c>
      <c r="AU3595" t="s">
        <v>15508</v>
      </c>
      <c r="AV3595" t="s">
        <v>836</v>
      </c>
      <c r="AW3595" t="s">
        <v>71</v>
      </c>
      <c r="AX3595" t="s">
        <v>72</v>
      </c>
      <c r="AY3595" t="s">
        <v>836</v>
      </c>
      <c r="AZ3595" t="s">
        <v>71</v>
      </c>
      <c r="BA3595" t="s">
        <v>72</v>
      </c>
    </row>
    <row r="3596" spans="1:53" hidden="1" x14ac:dyDescent="0.25">
      <c r="A3596" t="str">
        <f>INDEX('Community ID'!B:B,MATCH(M3596,'Community ID'!A:A,0))</f>
        <v>Los Pinos de Juan Tavera</v>
      </c>
      <c r="B3596" t="str">
        <f>INDEX('Community ID'!$K:$K,MATCH('Environmental Data'!$N3596,'Community ID'!J:J,0))</f>
        <v>Constanza</v>
      </c>
      <c r="D3596" t="s">
        <v>14437</v>
      </c>
      <c r="G3596" t="s">
        <v>48</v>
      </c>
      <c r="H3596" s="1">
        <v>31814</v>
      </c>
      <c r="I3596">
        <v>34</v>
      </c>
      <c r="K3596" t="s">
        <v>132</v>
      </c>
      <c r="L3596" t="s">
        <v>127</v>
      </c>
      <c r="M3596" t="s">
        <v>14438</v>
      </c>
      <c r="N3596" t="s">
        <v>52</v>
      </c>
      <c r="O3596" t="s">
        <v>53</v>
      </c>
      <c r="Q3596" t="s">
        <v>134</v>
      </c>
      <c r="T3596" t="s">
        <v>836</v>
      </c>
      <c r="U3596" t="s">
        <v>56</v>
      </c>
      <c r="V3596">
        <v>18.911766700000001</v>
      </c>
      <c r="W3596">
        <v>-70.747282499999997</v>
      </c>
      <c r="X3596" t="s">
        <v>82</v>
      </c>
      <c r="Y3596" t="s">
        <v>82</v>
      </c>
      <c r="Z3596" t="s">
        <v>83</v>
      </c>
      <c r="AA3596" t="s">
        <v>155</v>
      </c>
      <c r="AB3596" t="s">
        <v>60</v>
      </c>
      <c r="AD3596" t="s">
        <v>60</v>
      </c>
      <c r="AE3596" t="s">
        <v>62</v>
      </c>
      <c r="AF3596" t="s">
        <v>63</v>
      </c>
      <c r="AG3596" t="s">
        <v>54</v>
      </c>
      <c r="AH3596" t="s">
        <v>14439</v>
      </c>
      <c r="AI3596" t="s">
        <v>14440</v>
      </c>
      <c r="AJ3596">
        <v>1</v>
      </c>
      <c r="AK3596" t="s">
        <v>837</v>
      </c>
      <c r="AL3596">
        <v>6</v>
      </c>
      <c r="AM3596">
        <v>0</v>
      </c>
      <c r="AN3596" t="s">
        <v>60</v>
      </c>
      <c r="AO3596" t="s">
        <v>67</v>
      </c>
      <c r="AP3596" t="s">
        <v>68</v>
      </c>
      <c r="AQ3596" t="s">
        <v>14200</v>
      </c>
      <c r="AR3596" t="s">
        <v>69</v>
      </c>
      <c r="AS3596" t="s">
        <v>70</v>
      </c>
      <c r="AT3596" s="1">
        <v>44302</v>
      </c>
      <c r="AU3596" t="s">
        <v>15509</v>
      </c>
      <c r="AV3596" t="s">
        <v>836</v>
      </c>
      <c r="AW3596" t="s">
        <v>71</v>
      </c>
      <c r="AX3596" t="s">
        <v>72</v>
      </c>
      <c r="AY3596" t="s">
        <v>836</v>
      </c>
      <c r="AZ3596" t="s">
        <v>71</v>
      </c>
      <c r="BA3596" t="s">
        <v>72</v>
      </c>
    </row>
    <row r="3597" spans="1:53" hidden="1" x14ac:dyDescent="0.25">
      <c r="A3597" t="str">
        <f>INDEX('Community ID'!B:B,MATCH(M3597,'Community ID'!A:A,0))</f>
        <v>Los Pinos de Juan Tavera</v>
      </c>
      <c r="B3597" t="str">
        <f>INDEX('Community ID'!$K:$K,MATCH('Environmental Data'!$N3597,'Community ID'!J:J,0))</f>
        <v>Constanza</v>
      </c>
      <c r="D3597" t="s">
        <v>14441</v>
      </c>
      <c r="G3597" t="s">
        <v>75</v>
      </c>
      <c r="H3597" t="s">
        <v>94</v>
      </c>
      <c r="I3597">
        <v>30</v>
      </c>
      <c r="K3597" t="s">
        <v>132</v>
      </c>
      <c r="L3597" t="s">
        <v>50</v>
      </c>
      <c r="M3597" t="s">
        <v>14433</v>
      </c>
      <c r="N3597" t="s">
        <v>97</v>
      </c>
      <c r="Q3597" t="s">
        <v>134</v>
      </c>
      <c r="T3597" t="s">
        <v>836</v>
      </c>
      <c r="U3597" t="s">
        <v>56</v>
      </c>
      <c r="V3597">
        <v>18.912237600000001</v>
      </c>
      <c r="W3597">
        <v>-70.7468425</v>
      </c>
      <c r="X3597" t="s">
        <v>82</v>
      </c>
      <c r="Y3597" t="s">
        <v>82</v>
      </c>
      <c r="Z3597" t="s">
        <v>58</v>
      </c>
      <c r="AA3597" t="s">
        <v>155</v>
      </c>
      <c r="AB3597" t="s">
        <v>60</v>
      </c>
      <c r="AD3597" t="s">
        <v>60</v>
      </c>
      <c r="AE3597" t="s">
        <v>62</v>
      </c>
      <c r="AF3597" t="s">
        <v>63</v>
      </c>
      <c r="AG3597" t="s">
        <v>54</v>
      </c>
      <c r="AH3597" t="s">
        <v>120</v>
      </c>
      <c r="AI3597" t="s">
        <v>307</v>
      </c>
      <c r="AJ3597">
        <v>1</v>
      </c>
      <c r="AK3597" t="s">
        <v>837</v>
      </c>
      <c r="AL3597">
        <v>4</v>
      </c>
      <c r="AM3597">
        <v>0</v>
      </c>
      <c r="AN3597" t="s">
        <v>61</v>
      </c>
      <c r="AO3597" t="s">
        <v>67</v>
      </c>
      <c r="AP3597" t="s">
        <v>68</v>
      </c>
      <c r="AQ3597" t="s">
        <v>14200</v>
      </c>
      <c r="AR3597" t="s">
        <v>69</v>
      </c>
      <c r="AS3597" t="s">
        <v>70</v>
      </c>
      <c r="AT3597" s="1">
        <v>44302</v>
      </c>
      <c r="AU3597" t="s">
        <v>15510</v>
      </c>
      <c r="AV3597" t="s">
        <v>836</v>
      </c>
      <c r="AW3597" t="s">
        <v>71</v>
      </c>
      <c r="AX3597" t="s">
        <v>72</v>
      </c>
      <c r="AY3597" t="s">
        <v>836</v>
      </c>
      <c r="AZ3597" t="s">
        <v>71</v>
      </c>
      <c r="BA3597" t="s">
        <v>72</v>
      </c>
    </row>
    <row r="3598" spans="1:53" hidden="1" x14ac:dyDescent="0.25">
      <c r="A3598" t="str">
        <f>INDEX('Community ID'!B:B,MATCH(M3598,'Community ID'!A:A,0))</f>
        <v>Los Pinos de Juan Tavera</v>
      </c>
      <c r="B3598" t="str">
        <f>INDEX('Community ID'!$K:$K,MATCH('Environmental Data'!$N3598,'Community ID'!J:J,0))</f>
        <v>Constanza</v>
      </c>
      <c r="D3598" t="s">
        <v>14443</v>
      </c>
      <c r="F3598" t="s">
        <v>7405</v>
      </c>
      <c r="G3598" t="s">
        <v>75</v>
      </c>
      <c r="H3598" t="s">
        <v>94</v>
      </c>
      <c r="I3598">
        <v>70</v>
      </c>
      <c r="K3598" t="s">
        <v>117</v>
      </c>
      <c r="L3598" t="s">
        <v>14444</v>
      </c>
      <c r="M3598" t="s">
        <v>14445</v>
      </c>
      <c r="N3598" t="s">
        <v>97</v>
      </c>
      <c r="Q3598" t="s">
        <v>134</v>
      </c>
      <c r="T3598" t="s">
        <v>836</v>
      </c>
      <c r="U3598" t="s">
        <v>56</v>
      </c>
      <c r="V3598">
        <v>18.910170000000001</v>
      </c>
      <c r="W3598">
        <v>-70.748584500000007</v>
      </c>
      <c r="X3598" t="s">
        <v>82</v>
      </c>
      <c r="Y3598" t="s">
        <v>82</v>
      </c>
      <c r="Z3598" t="s">
        <v>83</v>
      </c>
      <c r="AA3598" t="s">
        <v>155</v>
      </c>
      <c r="AB3598" t="s">
        <v>60</v>
      </c>
      <c r="AD3598" t="s">
        <v>60</v>
      </c>
      <c r="AE3598" t="s">
        <v>62</v>
      </c>
      <c r="AF3598" t="s">
        <v>63</v>
      </c>
      <c r="AG3598" t="s">
        <v>64</v>
      </c>
      <c r="AH3598" t="s">
        <v>120</v>
      </c>
      <c r="AI3598" t="s">
        <v>14446</v>
      </c>
      <c r="AJ3598">
        <v>1</v>
      </c>
      <c r="AK3598" t="s">
        <v>837</v>
      </c>
      <c r="AL3598">
        <v>2</v>
      </c>
      <c r="AM3598">
        <v>0</v>
      </c>
      <c r="AN3598" t="s">
        <v>60</v>
      </c>
      <c r="AO3598" t="s">
        <v>67</v>
      </c>
      <c r="AP3598" t="s">
        <v>68</v>
      </c>
      <c r="AQ3598" t="s">
        <v>14200</v>
      </c>
      <c r="AR3598" t="s">
        <v>69</v>
      </c>
      <c r="AS3598" t="s">
        <v>70</v>
      </c>
      <c r="AT3598" s="1">
        <v>44302</v>
      </c>
      <c r="AU3598" t="s">
        <v>15511</v>
      </c>
      <c r="AV3598" t="s">
        <v>836</v>
      </c>
      <c r="AW3598" t="s">
        <v>71</v>
      </c>
      <c r="AX3598" t="s">
        <v>72</v>
      </c>
      <c r="AY3598" t="s">
        <v>836</v>
      </c>
      <c r="AZ3598" t="s">
        <v>71</v>
      </c>
      <c r="BA3598" t="s">
        <v>72</v>
      </c>
    </row>
    <row r="3599" spans="1:53" hidden="1" x14ac:dyDescent="0.25">
      <c r="A3599" t="str">
        <f>INDEX('Community ID'!B:B,MATCH(M3599,'Community ID'!A:A,0))</f>
        <v>Los Pinos de Juan Tavera</v>
      </c>
      <c r="B3599" t="str">
        <f>INDEX('Community ID'!$K:$K,MATCH('Environmental Data'!$N3599,'Community ID'!J:J,0))</f>
        <v>Constanza</v>
      </c>
      <c r="D3599" t="s">
        <v>14447</v>
      </c>
      <c r="F3599" t="s">
        <v>14448</v>
      </c>
      <c r="G3599" t="s">
        <v>75</v>
      </c>
      <c r="H3599" t="s">
        <v>94</v>
      </c>
      <c r="I3599">
        <v>55</v>
      </c>
      <c r="K3599" t="s">
        <v>76</v>
      </c>
      <c r="L3599" t="s">
        <v>247</v>
      </c>
      <c r="M3599" t="s">
        <v>14449</v>
      </c>
      <c r="N3599" t="s">
        <v>97</v>
      </c>
      <c r="O3599" t="s">
        <v>53</v>
      </c>
      <c r="Q3599" t="s">
        <v>134</v>
      </c>
      <c r="T3599" t="s">
        <v>842</v>
      </c>
      <c r="U3599" t="s">
        <v>56</v>
      </c>
      <c r="V3599">
        <v>18.911881699999999</v>
      </c>
      <c r="W3599">
        <v>-70.747870000000006</v>
      </c>
      <c r="X3599" t="s">
        <v>82</v>
      </c>
      <c r="Y3599" t="s">
        <v>82</v>
      </c>
      <c r="Z3599" t="s">
        <v>83</v>
      </c>
      <c r="AA3599" t="s">
        <v>155</v>
      </c>
      <c r="AB3599" t="s">
        <v>60</v>
      </c>
      <c r="AC3599" t="s">
        <v>61</v>
      </c>
      <c r="AE3599" t="s">
        <v>62</v>
      </c>
      <c r="AF3599" t="s">
        <v>63</v>
      </c>
      <c r="AG3599" t="s">
        <v>135</v>
      </c>
      <c r="AH3599" t="s">
        <v>135</v>
      </c>
      <c r="AI3599" t="s">
        <v>6483</v>
      </c>
      <c r="AJ3599">
        <v>1</v>
      </c>
      <c r="AK3599" t="s">
        <v>66</v>
      </c>
      <c r="AL3599">
        <v>2</v>
      </c>
      <c r="AM3599">
        <v>0</v>
      </c>
      <c r="AN3599" t="s">
        <v>60</v>
      </c>
      <c r="AO3599" t="s">
        <v>67</v>
      </c>
      <c r="AP3599" t="s">
        <v>68</v>
      </c>
      <c r="AQ3599" t="s">
        <v>61</v>
      </c>
      <c r="AR3599" t="s">
        <v>69</v>
      </c>
      <c r="AS3599" t="s">
        <v>70</v>
      </c>
      <c r="AT3599" s="1">
        <v>44302</v>
      </c>
      <c r="AU3599" t="s">
        <v>15512</v>
      </c>
      <c r="AV3599" t="s">
        <v>842</v>
      </c>
      <c r="AW3599" t="s">
        <v>71</v>
      </c>
      <c r="AX3599" t="s">
        <v>72</v>
      </c>
      <c r="AY3599" t="s">
        <v>842</v>
      </c>
      <c r="AZ3599" t="s">
        <v>71</v>
      </c>
      <c r="BA3599" t="s">
        <v>72</v>
      </c>
    </row>
    <row r="3600" spans="1:53" hidden="1" x14ac:dyDescent="0.25">
      <c r="A3600" t="str">
        <f>INDEX('Community ID'!B:B,MATCH(M3600,'Community ID'!A:A,0))</f>
        <v>Los Pinos de Juan Tavera</v>
      </c>
      <c r="B3600" t="str">
        <f>INDEX('Community ID'!$K:$K,MATCH('Environmental Data'!$N3600,'Community ID'!J:J,0))</f>
        <v>Constanza</v>
      </c>
      <c r="D3600" t="s">
        <v>14450</v>
      </c>
      <c r="F3600" t="s">
        <v>14451</v>
      </c>
      <c r="G3600" t="s">
        <v>48</v>
      </c>
      <c r="H3600" t="s">
        <v>94</v>
      </c>
      <c r="I3600">
        <v>68</v>
      </c>
      <c r="J3600">
        <v>8299068308</v>
      </c>
      <c r="K3600" t="s">
        <v>76</v>
      </c>
      <c r="L3600" t="s">
        <v>14452</v>
      </c>
      <c r="M3600" t="s">
        <v>14453</v>
      </c>
      <c r="N3600" t="s">
        <v>97</v>
      </c>
      <c r="O3600" t="s">
        <v>98</v>
      </c>
      <c r="Q3600" t="s">
        <v>134</v>
      </c>
      <c r="T3600" t="s">
        <v>10397</v>
      </c>
      <c r="U3600" t="s">
        <v>56</v>
      </c>
      <c r="V3600">
        <v>0</v>
      </c>
      <c r="W3600">
        <v>0</v>
      </c>
      <c r="X3600" t="s">
        <v>82</v>
      </c>
      <c r="Y3600" t="s">
        <v>82</v>
      </c>
      <c r="Z3600" t="s">
        <v>58</v>
      </c>
      <c r="AA3600" t="s">
        <v>155</v>
      </c>
      <c r="AB3600" t="s">
        <v>61</v>
      </c>
      <c r="AE3600" t="s">
        <v>85</v>
      </c>
      <c r="AF3600" t="s">
        <v>111</v>
      </c>
      <c r="AG3600" t="s">
        <v>135</v>
      </c>
      <c r="AH3600" t="s">
        <v>135</v>
      </c>
      <c r="AI3600" t="s">
        <v>14454</v>
      </c>
      <c r="AJ3600">
        <v>1</v>
      </c>
      <c r="AK3600" t="s">
        <v>66</v>
      </c>
      <c r="AL3600">
        <v>2</v>
      </c>
      <c r="AM3600">
        <v>0</v>
      </c>
      <c r="AN3600" t="s">
        <v>60</v>
      </c>
      <c r="AO3600" t="s">
        <v>67</v>
      </c>
      <c r="AP3600" t="s">
        <v>68</v>
      </c>
      <c r="AQ3600" t="s">
        <v>60</v>
      </c>
      <c r="AR3600" t="s">
        <v>69</v>
      </c>
      <c r="AS3600" t="s">
        <v>70</v>
      </c>
      <c r="AT3600" s="1">
        <v>44302</v>
      </c>
      <c r="AU3600" t="s">
        <v>15513</v>
      </c>
      <c r="AV3600" t="s">
        <v>10397</v>
      </c>
      <c r="AW3600" t="s">
        <v>71</v>
      </c>
      <c r="AX3600" t="s">
        <v>72</v>
      </c>
      <c r="AY3600" t="s">
        <v>10397</v>
      </c>
      <c r="AZ3600" t="s">
        <v>71</v>
      </c>
      <c r="BA3600" t="s">
        <v>72</v>
      </c>
    </row>
    <row r="3601" spans="1:53" hidden="1" x14ac:dyDescent="0.25">
      <c r="A3601" t="str">
        <f>INDEX('Community ID'!B:B,MATCH(M3601,'Community ID'!A:A,0))</f>
        <v>Los Pinos de Juan Tavera</v>
      </c>
      <c r="B3601" t="str">
        <f>INDEX('Community ID'!$K:$K,MATCH('Environmental Data'!$N3601,'Community ID'!J:J,0))</f>
        <v>Constanza</v>
      </c>
      <c r="D3601" t="s">
        <v>14455</v>
      </c>
      <c r="G3601" t="s">
        <v>75</v>
      </c>
      <c r="H3601" t="s">
        <v>94</v>
      </c>
      <c r="I3601">
        <v>34</v>
      </c>
      <c r="J3601">
        <v>8295226488</v>
      </c>
      <c r="K3601" t="s">
        <v>76</v>
      </c>
      <c r="L3601" t="s">
        <v>2825</v>
      </c>
      <c r="M3601" t="s">
        <v>14456</v>
      </c>
      <c r="N3601" t="s">
        <v>97</v>
      </c>
      <c r="O3601" t="s">
        <v>98</v>
      </c>
      <c r="T3601" t="s">
        <v>10397</v>
      </c>
      <c r="U3601" t="s">
        <v>56</v>
      </c>
      <c r="V3601">
        <v>0</v>
      </c>
      <c r="W3601">
        <v>0</v>
      </c>
      <c r="X3601" t="s">
        <v>82</v>
      </c>
      <c r="Y3601" t="s">
        <v>82</v>
      </c>
      <c r="Z3601" t="s">
        <v>83</v>
      </c>
      <c r="AA3601" t="s">
        <v>155</v>
      </c>
      <c r="AB3601" t="s">
        <v>60</v>
      </c>
      <c r="AE3601" t="s">
        <v>85</v>
      </c>
      <c r="AF3601" t="s">
        <v>63</v>
      </c>
      <c r="AG3601" t="s">
        <v>135</v>
      </c>
      <c r="AH3601" t="s">
        <v>135</v>
      </c>
      <c r="AI3601" t="s">
        <v>14457</v>
      </c>
      <c r="AJ3601">
        <v>1</v>
      </c>
      <c r="AK3601" t="s">
        <v>66</v>
      </c>
      <c r="AL3601">
        <v>3</v>
      </c>
      <c r="AM3601">
        <v>0</v>
      </c>
      <c r="AN3601" t="s">
        <v>61</v>
      </c>
      <c r="AO3601" t="s">
        <v>67</v>
      </c>
      <c r="AP3601" t="s">
        <v>68</v>
      </c>
      <c r="AQ3601" t="s">
        <v>60</v>
      </c>
      <c r="AR3601" t="s">
        <v>69</v>
      </c>
      <c r="AS3601" t="s">
        <v>91</v>
      </c>
      <c r="AT3601" s="1">
        <v>44302</v>
      </c>
      <c r="AU3601" t="s">
        <v>15514</v>
      </c>
      <c r="AV3601" t="s">
        <v>10397</v>
      </c>
      <c r="AW3601" t="s">
        <v>71</v>
      </c>
      <c r="AX3601" t="s">
        <v>72</v>
      </c>
      <c r="AY3601" t="s">
        <v>10397</v>
      </c>
      <c r="AZ3601" t="s">
        <v>71</v>
      </c>
      <c r="BA3601" t="s">
        <v>72</v>
      </c>
    </row>
    <row r="3602" spans="1:53" hidden="1" x14ac:dyDescent="0.25">
      <c r="A3602" t="str">
        <f>INDEX('Community ID'!B:B,MATCH(M3602,'Community ID'!A:A,0))</f>
        <v>Los Pinos de Juan Tavera</v>
      </c>
      <c r="B3602" t="str">
        <f>INDEX('Community ID'!$K:$K,MATCH('Environmental Data'!$N3602,'Community ID'!J:J,0))</f>
        <v>Constanza</v>
      </c>
      <c r="D3602" t="s">
        <v>14458</v>
      </c>
      <c r="F3602" t="s">
        <v>10286</v>
      </c>
      <c r="G3602" t="s">
        <v>75</v>
      </c>
      <c r="H3602" t="s">
        <v>94</v>
      </c>
      <c r="I3602">
        <v>16</v>
      </c>
      <c r="J3602">
        <v>8294083746</v>
      </c>
      <c r="K3602" t="s">
        <v>76</v>
      </c>
      <c r="L3602" t="s">
        <v>247</v>
      </c>
      <c r="M3602" t="s">
        <v>14456</v>
      </c>
      <c r="N3602" t="s">
        <v>97</v>
      </c>
      <c r="O3602" t="s">
        <v>98</v>
      </c>
      <c r="T3602" t="s">
        <v>10397</v>
      </c>
      <c r="U3602" t="s">
        <v>56</v>
      </c>
      <c r="V3602">
        <v>0</v>
      </c>
      <c r="W3602">
        <v>0</v>
      </c>
      <c r="X3602" t="s">
        <v>57</v>
      </c>
      <c r="Y3602" t="s">
        <v>57</v>
      </c>
      <c r="Z3602" t="s">
        <v>83</v>
      </c>
      <c r="AA3602" t="s">
        <v>155</v>
      </c>
      <c r="AB3602" t="s">
        <v>60</v>
      </c>
      <c r="AE3602" t="s">
        <v>62</v>
      </c>
      <c r="AF3602" t="s">
        <v>63</v>
      </c>
      <c r="AG3602" t="s">
        <v>135</v>
      </c>
      <c r="AH3602" t="s">
        <v>135</v>
      </c>
      <c r="AI3602" t="s">
        <v>6652</v>
      </c>
      <c r="AJ3602">
        <v>1</v>
      </c>
      <c r="AK3602" t="s">
        <v>66</v>
      </c>
      <c r="AL3602">
        <v>4</v>
      </c>
      <c r="AM3602">
        <v>0</v>
      </c>
      <c r="AN3602" t="s">
        <v>61</v>
      </c>
      <c r="AO3602" t="s">
        <v>67</v>
      </c>
      <c r="AP3602" t="s">
        <v>104</v>
      </c>
      <c r="AQ3602" t="s">
        <v>60</v>
      </c>
      <c r="AR3602" t="s">
        <v>69</v>
      </c>
      <c r="AS3602" t="s">
        <v>70</v>
      </c>
      <c r="AT3602" s="1">
        <v>44302</v>
      </c>
      <c r="AU3602" t="s">
        <v>15515</v>
      </c>
      <c r="AV3602" t="s">
        <v>10397</v>
      </c>
      <c r="AW3602" t="s">
        <v>71</v>
      </c>
      <c r="AX3602" t="s">
        <v>72</v>
      </c>
      <c r="AY3602" t="s">
        <v>10397</v>
      </c>
      <c r="AZ3602" t="s">
        <v>71</v>
      </c>
      <c r="BA3602" t="s">
        <v>72</v>
      </c>
    </row>
    <row r="3603" spans="1:53" hidden="1" x14ac:dyDescent="0.25">
      <c r="A3603" t="str">
        <f>INDEX('Community ID'!B:B,MATCH(M3603,'Community ID'!A:A,0))</f>
        <v>Los Pinos de Juan Tavera</v>
      </c>
      <c r="B3603" t="str">
        <f>INDEX('Community ID'!$K:$K,MATCH('Environmental Data'!$N3603,'Community ID'!J:J,0))</f>
        <v>Constanza</v>
      </c>
      <c r="D3603" t="s">
        <v>14459</v>
      </c>
      <c r="G3603" t="s">
        <v>48</v>
      </c>
      <c r="H3603" t="s">
        <v>94</v>
      </c>
      <c r="I3603">
        <v>75</v>
      </c>
      <c r="J3603">
        <v>8095392260</v>
      </c>
      <c r="K3603" t="s">
        <v>76</v>
      </c>
      <c r="L3603" t="s">
        <v>127</v>
      </c>
      <c r="M3603" t="s">
        <v>14460</v>
      </c>
      <c r="N3603" t="s">
        <v>97</v>
      </c>
      <c r="O3603" t="s">
        <v>98</v>
      </c>
      <c r="Q3603" t="s">
        <v>134</v>
      </c>
      <c r="T3603" t="s">
        <v>10397</v>
      </c>
      <c r="U3603" t="s">
        <v>56</v>
      </c>
      <c r="V3603">
        <v>0</v>
      </c>
      <c r="W3603">
        <v>0</v>
      </c>
      <c r="X3603" t="s">
        <v>57</v>
      </c>
      <c r="Y3603" t="s">
        <v>57</v>
      </c>
      <c r="Z3603" t="s">
        <v>166</v>
      </c>
      <c r="AA3603" t="s">
        <v>155</v>
      </c>
      <c r="AB3603" t="s">
        <v>60</v>
      </c>
      <c r="AE3603" t="s">
        <v>62</v>
      </c>
      <c r="AF3603" t="s">
        <v>63</v>
      </c>
      <c r="AG3603" t="s">
        <v>135</v>
      </c>
      <c r="AH3603" t="s">
        <v>135</v>
      </c>
      <c r="AI3603" t="s">
        <v>14461</v>
      </c>
      <c r="AJ3603">
        <v>1</v>
      </c>
      <c r="AK3603" t="s">
        <v>66</v>
      </c>
      <c r="AL3603">
        <v>1</v>
      </c>
      <c r="AM3603">
        <v>0</v>
      </c>
      <c r="AO3603" t="s">
        <v>67</v>
      </c>
      <c r="AP3603" t="s">
        <v>104</v>
      </c>
      <c r="AQ3603" t="s">
        <v>60</v>
      </c>
      <c r="AR3603" t="s">
        <v>69</v>
      </c>
      <c r="AS3603" t="s">
        <v>70</v>
      </c>
      <c r="AT3603" s="1">
        <v>44302</v>
      </c>
      <c r="AU3603" t="s">
        <v>15516</v>
      </c>
      <c r="AV3603" t="s">
        <v>10397</v>
      </c>
      <c r="AW3603" t="s">
        <v>71</v>
      </c>
      <c r="AX3603" t="s">
        <v>72</v>
      </c>
      <c r="AY3603" t="s">
        <v>10397</v>
      </c>
      <c r="AZ3603" t="s">
        <v>71</v>
      </c>
      <c r="BA3603" t="s">
        <v>72</v>
      </c>
    </row>
    <row r="3604" spans="1:53" hidden="1" x14ac:dyDescent="0.25">
      <c r="A3604" t="str">
        <f>INDEX('Community ID'!B:B,MATCH(M3604,'Community ID'!A:A,0))</f>
        <v>Los Pinos de Juan Tavera</v>
      </c>
      <c r="B3604" t="str">
        <f>INDEX('Community ID'!$K:$K,MATCH('Environmental Data'!$N3604,'Community ID'!J:J,0))</f>
        <v>Constanza</v>
      </c>
      <c r="D3604" t="s">
        <v>14462</v>
      </c>
      <c r="G3604" t="s">
        <v>48</v>
      </c>
      <c r="H3604" t="s">
        <v>94</v>
      </c>
      <c r="I3604">
        <v>58</v>
      </c>
      <c r="J3604">
        <v>8097657450</v>
      </c>
      <c r="K3604" t="s">
        <v>76</v>
      </c>
      <c r="L3604" t="s">
        <v>127</v>
      </c>
      <c r="M3604" t="s">
        <v>14453</v>
      </c>
      <c r="N3604" t="s">
        <v>97</v>
      </c>
      <c r="O3604" t="s">
        <v>98</v>
      </c>
      <c r="Q3604" t="s">
        <v>134</v>
      </c>
      <c r="T3604" t="s">
        <v>10397</v>
      </c>
      <c r="U3604" t="s">
        <v>56</v>
      </c>
      <c r="V3604">
        <v>0</v>
      </c>
      <c r="W3604">
        <v>0</v>
      </c>
      <c r="X3604" t="s">
        <v>82</v>
      </c>
      <c r="Y3604" t="s">
        <v>82</v>
      </c>
      <c r="Z3604" t="s">
        <v>83</v>
      </c>
      <c r="AA3604" t="s">
        <v>155</v>
      </c>
      <c r="AB3604" t="s">
        <v>60</v>
      </c>
      <c r="AE3604" t="s">
        <v>62</v>
      </c>
      <c r="AF3604" t="s">
        <v>63</v>
      </c>
      <c r="AG3604" t="s">
        <v>135</v>
      </c>
      <c r="AH3604" t="s">
        <v>135</v>
      </c>
      <c r="AI3604" t="s">
        <v>14463</v>
      </c>
      <c r="AJ3604">
        <v>1</v>
      </c>
      <c r="AK3604" t="s">
        <v>66</v>
      </c>
      <c r="AL3604">
        <v>5</v>
      </c>
      <c r="AM3604">
        <v>0</v>
      </c>
      <c r="AN3604" t="s">
        <v>60</v>
      </c>
      <c r="AO3604" t="s">
        <v>67</v>
      </c>
      <c r="AP3604" t="s">
        <v>68</v>
      </c>
      <c r="AQ3604" t="s">
        <v>60</v>
      </c>
      <c r="AR3604" t="s">
        <v>69</v>
      </c>
      <c r="AS3604" t="s">
        <v>70</v>
      </c>
      <c r="AT3604" s="1">
        <v>44302</v>
      </c>
      <c r="AU3604" t="s">
        <v>15517</v>
      </c>
      <c r="AV3604" t="s">
        <v>10397</v>
      </c>
      <c r="AW3604" t="s">
        <v>71</v>
      </c>
      <c r="AX3604" t="s">
        <v>72</v>
      </c>
      <c r="AY3604" t="s">
        <v>10397</v>
      </c>
      <c r="AZ3604" t="s">
        <v>71</v>
      </c>
      <c r="BA3604" t="s">
        <v>72</v>
      </c>
    </row>
    <row r="3605" spans="1:53" hidden="1" x14ac:dyDescent="0.25">
      <c r="A3605" t="str">
        <f>INDEX('Community ID'!B:B,MATCH(M3605,'Community ID'!A:A,0))</f>
        <v>Los Pinos de Juan Tavera</v>
      </c>
      <c r="B3605" t="str">
        <f>INDEX('Community ID'!$K:$K,MATCH('Environmental Data'!$N3605,'Community ID'!J:J,0))</f>
        <v>Constanza</v>
      </c>
      <c r="D3605" t="s">
        <v>14464</v>
      </c>
      <c r="F3605" t="s">
        <v>5676</v>
      </c>
      <c r="G3605" t="s">
        <v>48</v>
      </c>
      <c r="H3605" t="s">
        <v>94</v>
      </c>
      <c r="I3605">
        <v>70</v>
      </c>
      <c r="J3605">
        <v>8298844109</v>
      </c>
      <c r="K3605" t="s">
        <v>76</v>
      </c>
      <c r="L3605" t="s">
        <v>127</v>
      </c>
      <c r="M3605" t="s">
        <v>14465</v>
      </c>
      <c r="N3605" t="s">
        <v>97</v>
      </c>
      <c r="O3605" t="s">
        <v>98</v>
      </c>
      <c r="T3605" t="s">
        <v>10397</v>
      </c>
      <c r="U3605" t="s">
        <v>56</v>
      </c>
      <c r="V3605">
        <v>0</v>
      </c>
      <c r="W3605">
        <v>0</v>
      </c>
      <c r="X3605" t="s">
        <v>82</v>
      </c>
      <c r="Y3605" t="s">
        <v>82</v>
      </c>
      <c r="Z3605" t="s">
        <v>166</v>
      </c>
      <c r="AA3605" t="s">
        <v>155</v>
      </c>
      <c r="AB3605" t="s">
        <v>60</v>
      </c>
      <c r="AE3605" t="s">
        <v>62</v>
      </c>
      <c r="AF3605" t="s">
        <v>63</v>
      </c>
      <c r="AG3605" t="s">
        <v>135</v>
      </c>
      <c r="AH3605" t="s">
        <v>135</v>
      </c>
      <c r="AI3605" t="s">
        <v>3468</v>
      </c>
      <c r="AJ3605">
        <v>1</v>
      </c>
      <c r="AK3605" t="s">
        <v>66</v>
      </c>
      <c r="AL3605">
        <v>2</v>
      </c>
      <c r="AM3605">
        <v>0</v>
      </c>
      <c r="AN3605" t="s">
        <v>60</v>
      </c>
      <c r="AO3605" t="s">
        <v>67</v>
      </c>
      <c r="AP3605" t="s">
        <v>68</v>
      </c>
      <c r="AQ3605" t="s">
        <v>60</v>
      </c>
      <c r="AR3605" t="s">
        <v>69</v>
      </c>
      <c r="AS3605" t="s">
        <v>70</v>
      </c>
      <c r="AT3605" s="1">
        <v>44302</v>
      </c>
      <c r="AU3605" t="s">
        <v>15518</v>
      </c>
      <c r="AV3605" t="s">
        <v>10397</v>
      </c>
      <c r="AW3605" t="s">
        <v>71</v>
      </c>
      <c r="AX3605" t="s">
        <v>72</v>
      </c>
      <c r="AY3605" t="s">
        <v>10397</v>
      </c>
      <c r="AZ3605" t="s">
        <v>71</v>
      </c>
      <c r="BA3605" t="s">
        <v>72</v>
      </c>
    </row>
    <row r="3606" spans="1:53" hidden="1" x14ac:dyDescent="0.25">
      <c r="A3606" t="str">
        <f>INDEX('Community ID'!B:B,MATCH(M3606,'Community ID'!A:A,0))</f>
        <v>Los Pinos de Juan Tavera</v>
      </c>
      <c r="B3606" t="str">
        <f>INDEX('Community ID'!$K:$K,MATCH('Environmental Data'!$N3606,'Community ID'!J:J,0))</f>
        <v>Constanza</v>
      </c>
      <c r="D3606" t="s">
        <v>14466</v>
      </c>
      <c r="F3606" t="s">
        <v>1994</v>
      </c>
      <c r="G3606" t="s">
        <v>75</v>
      </c>
      <c r="H3606" t="s">
        <v>94</v>
      </c>
      <c r="I3606">
        <v>68</v>
      </c>
      <c r="K3606" t="s">
        <v>76</v>
      </c>
      <c r="L3606" t="s">
        <v>5027</v>
      </c>
      <c r="M3606" t="s">
        <v>14445</v>
      </c>
      <c r="N3606" t="s">
        <v>52</v>
      </c>
      <c r="O3606" t="s">
        <v>311</v>
      </c>
      <c r="Q3606" t="s">
        <v>99</v>
      </c>
      <c r="T3606" t="s">
        <v>604</v>
      </c>
      <c r="U3606" t="s">
        <v>56</v>
      </c>
      <c r="V3606">
        <v>18.911886899999999</v>
      </c>
      <c r="W3606">
        <v>-70.7474493</v>
      </c>
      <c r="X3606" t="s">
        <v>82</v>
      </c>
      <c r="Y3606" t="s">
        <v>82</v>
      </c>
      <c r="Z3606" t="s">
        <v>58</v>
      </c>
      <c r="AA3606" t="s">
        <v>155</v>
      </c>
      <c r="AB3606" t="s">
        <v>60</v>
      </c>
      <c r="AC3606" t="s">
        <v>61</v>
      </c>
      <c r="AD3606" t="s">
        <v>60</v>
      </c>
      <c r="AE3606" t="s">
        <v>62</v>
      </c>
      <c r="AF3606" t="s">
        <v>63</v>
      </c>
      <c r="AG3606" t="s">
        <v>64</v>
      </c>
      <c r="AH3606" t="s">
        <v>64</v>
      </c>
      <c r="AI3606" t="s">
        <v>307</v>
      </c>
      <c r="AJ3606">
        <v>1</v>
      </c>
      <c r="AK3606" t="s">
        <v>605</v>
      </c>
      <c r="AL3606">
        <v>1</v>
      </c>
      <c r="AM3606">
        <v>0</v>
      </c>
      <c r="AN3606" t="s">
        <v>61</v>
      </c>
      <c r="AO3606" t="s">
        <v>67</v>
      </c>
      <c r="AP3606" t="s">
        <v>104</v>
      </c>
      <c r="AQ3606" t="s">
        <v>61</v>
      </c>
      <c r="AR3606" t="s">
        <v>69</v>
      </c>
      <c r="AS3606" t="s">
        <v>114</v>
      </c>
      <c r="AT3606" s="1">
        <v>44302</v>
      </c>
      <c r="AU3606" t="s">
        <v>15519</v>
      </c>
      <c r="AV3606" t="s">
        <v>604</v>
      </c>
      <c r="AW3606" t="s">
        <v>71</v>
      </c>
      <c r="AX3606" t="s">
        <v>72</v>
      </c>
      <c r="AY3606" t="s">
        <v>604</v>
      </c>
      <c r="AZ3606" t="s">
        <v>71</v>
      </c>
      <c r="BA3606" t="s">
        <v>72</v>
      </c>
    </row>
    <row r="3607" spans="1:53" hidden="1" x14ac:dyDescent="0.25">
      <c r="A3607" t="str">
        <f>INDEX('Community ID'!B:B,MATCH(M3607,'Community ID'!A:A,0))</f>
        <v>Los Pinos de Juan Tavera</v>
      </c>
      <c r="B3607" t="str">
        <f>INDEX('Community ID'!$K:$K,MATCH('Environmental Data'!$N3607,'Community ID'!J:J,0))</f>
        <v>Constanza</v>
      </c>
      <c r="D3607" t="s">
        <v>14467</v>
      </c>
      <c r="G3607" t="s">
        <v>48</v>
      </c>
      <c r="H3607" t="s">
        <v>94</v>
      </c>
      <c r="I3607">
        <v>42</v>
      </c>
      <c r="K3607" t="s">
        <v>132</v>
      </c>
      <c r="L3607" t="s">
        <v>1533</v>
      </c>
      <c r="M3607" t="s">
        <v>14449</v>
      </c>
      <c r="N3607" t="s">
        <v>97</v>
      </c>
      <c r="O3607" t="s">
        <v>53</v>
      </c>
      <c r="Q3607" t="s">
        <v>338</v>
      </c>
      <c r="T3607" t="s">
        <v>842</v>
      </c>
      <c r="U3607" t="s">
        <v>56</v>
      </c>
      <c r="V3607">
        <v>0</v>
      </c>
      <c r="W3607">
        <v>0</v>
      </c>
      <c r="X3607" t="s">
        <v>82</v>
      </c>
      <c r="Y3607" t="s">
        <v>82</v>
      </c>
      <c r="Z3607" t="s">
        <v>83</v>
      </c>
      <c r="AA3607" t="s">
        <v>155</v>
      </c>
      <c r="AB3607" t="s">
        <v>60</v>
      </c>
      <c r="AC3607" t="s">
        <v>61</v>
      </c>
      <c r="AE3607" t="s">
        <v>62</v>
      </c>
      <c r="AF3607" t="s">
        <v>63</v>
      </c>
      <c r="AG3607" t="s">
        <v>1927</v>
      </c>
      <c r="AH3607" t="s">
        <v>1927</v>
      </c>
      <c r="AI3607" t="s">
        <v>6483</v>
      </c>
      <c r="AJ3607">
        <v>1</v>
      </c>
      <c r="AK3607" t="s">
        <v>103</v>
      </c>
      <c r="AL3607">
        <v>5</v>
      </c>
      <c r="AM3607">
        <v>0</v>
      </c>
      <c r="AN3607" t="s">
        <v>60</v>
      </c>
      <c r="AO3607" t="s">
        <v>67</v>
      </c>
      <c r="AP3607" t="s">
        <v>104</v>
      </c>
      <c r="AQ3607" t="s">
        <v>61</v>
      </c>
      <c r="AR3607" t="s">
        <v>69</v>
      </c>
      <c r="AS3607" t="s">
        <v>70</v>
      </c>
      <c r="AT3607" s="1">
        <v>44302</v>
      </c>
      <c r="AU3607" t="s">
        <v>15520</v>
      </c>
      <c r="AV3607" t="s">
        <v>842</v>
      </c>
      <c r="AW3607" t="s">
        <v>71</v>
      </c>
      <c r="AX3607" t="s">
        <v>72</v>
      </c>
      <c r="AY3607" t="s">
        <v>842</v>
      </c>
      <c r="AZ3607" t="s">
        <v>71</v>
      </c>
      <c r="BA3607" t="s">
        <v>72</v>
      </c>
    </row>
    <row r="3608" spans="1:53" hidden="1" x14ac:dyDescent="0.25">
      <c r="A3608" t="str">
        <f>INDEX('Community ID'!B:B,MATCH(M3608,'Community ID'!A:A,0))</f>
        <v>Los Pinos de Juan Tavera</v>
      </c>
      <c r="B3608" t="str">
        <f>INDEX('Community ID'!$K:$K,MATCH('Environmental Data'!$N3608,'Community ID'!J:J,0))</f>
        <v>Constanza</v>
      </c>
      <c r="D3608" t="s">
        <v>14468</v>
      </c>
      <c r="G3608" t="s">
        <v>48</v>
      </c>
      <c r="H3608" t="s">
        <v>94</v>
      </c>
      <c r="I3608">
        <v>20</v>
      </c>
      <c r="K3608" t="s">
        <v>117</v>
      </c>
      <c r="L3608" t="s">
        <v>127</v>
      </c>
      <c r="M3608" t="s">
        <v>14469</v>
      </c>
      <c r="N3608" t="s">
        <v>97</v>
      </c>
      <c r="O3608" t="s">
        <v>53</v>
      </c>
      <c r="Q3608" t="s">
        <v>14470</v>
      </c>
      <c r="T3608" t="s">
        <v>842</v>
      </c>
      <c r="U3608" t="s">
        <v>56</v>
      </c>
      <c r="V3608">
        <v>18.912121899999999</v>
      </c>
      <c r="W3608">
        <v>-70.746644399999994</v>
      </c>
      <c r="X3608" t="s">
        <v>275</v>
      </c>
      <c r="Y3608" t="s">
        <v>275</v>
      </c>
      <c r="Z3608" t="s">
        <v>58</v>
      </c>
      <c r="AA3608" t="s">
        <v>155</v>
      </c>
      <c r="AB3608" t="s">
        <v>60</v>
      </c>
      <c r="AC3608" t="s">
        <v>61</v>
      </c>
      <c r="AE3608" t="s">
        <v>62</v>
      </c>
      <c r="AF3608" t="s">
        <v>63</v>
      </c>
      <c r="AG3608" t="s">
        <v>1927</v>
      </c>
      <c r="AH3608" t="s">
        <v>1927</v>
      </c>
      <c r="AI3608" t="s">
        <v>638</v>
      </c>
      <c r="AJ3608">
        <v>1</v>
      </c>
      <c r="AK3608" t="s">
        <v>103</v>
      </c>
      <c r="AL3608">
        <v>3</v>
      </c>
      <c r="AM3608">
        <v>0</v>
      </c>
      <c r="AN3608" t="s">
        <v>60</v>
      </c>
      <c r="AO3608" t="s">
        <v>67</v>
      </c>
      <c r="AP3608" t="s">
        <v>68</v>
      </c>
      <c r="AQ3608" t="s">
        <v>61</v>
      </c>
      <c r="AR3608" t="s">
        <v>69</v>
      </c>
      <c r="AS3608" t="s">
        <v>70</v>
      </c>
      <c r="AT3608" s="1">
        <v>44302</v>
      </c>
      <c r="AU3608" t="s">
        <v>15521</v>
      </c>
      <c r="AV3608" t="s">
        <v>842</v>
      </c>
      <c r="AW3608" t="s">
        <v>71</v>
      </c>
      <c r="AX3608" t="s">
        <v>72</v>
      </c>
      <c r="AY3608" t="s">
        <v>842</v>
      </c>
      <c r="AZ3608" t="s">
        <v>71</v>
      </c>
      <c r="BA3608" t="s">
        <v>72</v>
      </c>
    </row>
    <row r="3609" spans="1:53" hidden="1" x14ac:dyDescent="0.25">
      <c r="A3609" t="str">
        <f>INDEX('Community ID'!B:B,MATCH(M3609,'Community ID'!A:A,0))</f>
        <v>Los Pinos de Juan Tavera</v>
      </c>
      <c r="B3609" t="str">
        <f>INDEX('Community ID'!$K:$K,MATCH('Environmental Data'!$N3609,'Community ID'!J:J,0))</f>
        <v>Constanza</v>
      </c>
      <c r="D3609" t="s">
        <v>14471</v>
      </c>
      <c r="G3609" t="s">
        <v>75</v>
      </c>
      <c r="H3609" t="s">
        <v>94</v>
      </c>
      <c r="I3609">
        <v>83</v>
      </c>
      <c r="K3609" t="s">
        <v>76</v>
      </c>
      <c r="L3609" t="s">
        <v>3372</v>
      </c>
      <c r="M3609" t="s">
        <v>14445</v>
      </c>
      <c r="N3609" t="s">
        <v>52</v>
      </c>
      <c r="O3609" t="s">
        <v>311</v>
      </c>
      <c r="T3609" t="s">
        <v>595</v>
      </c>
      <c r="U3609" t="s">
        <v>56</v>
      </c>
      <c r="V3609">
        <v>18.911786500000002</v>
      </c>
      <c r="W3609">
        <v>-70.746713499999998</v>
      </c>
      <c r="X3609" t="s">
        <v>82</v>
      </c>
      <c r="Y3609" t="s">
        <v>82</v>
      </c>
      <c r="Z3609" t="s">
        <v>166</v>
      </c>
      <c r="AA3609" t="s">
        <v>155</v>
      </c>
      <c r="AB3609" t="s">
        <v>60</v>
      </c>
      <c r="AC3609" t="s">
        <v>61</v>
      </c>
      <c r="AD3609" t="s">
        <v>60</v>
      </c>
      <c r="AE3609" t="s">
        <v>62</v>
      </c>
      <c r="AF3609" t="s">
        <v>63</v>
      </c>
      <c r="AG3609" t="s">
        <v>64</v>
      </c>
      <c r="AH3609" t="s">
        <v>64</v>
      </c>
      <c r="AI3609" t="s">
        <v>307</v>
      </c>
      <c r="AJ3609">
        <v>1</v>
      </c>
      <c r="AK3609" t="s">
        <v>605</v>
      </c>
      <c r="AL3609">
        <v>3</v>
      </c>
      <c r="AM3609">
        <v>0</v>
      </c>
      <c r="AN3609" t="s">
        <v>60</v>
      </c>
      <c r="AO3609" t="s">
        <v>67</v>
      </c>
      <c r="AP3609" t="s">
        <v>104</v>
      </c>
      <c r="AQ3609" t="s">
        <v>61</v>
      </c>
      <c r="AR3609" t="s">
        <v>69</v>
      </c>
      <c r="AS3609" t="s">
        <v>70</v>
      </c>
      <c r="AT3609" s="1">
        <v>44302</v>
      </c>
      <c r="AU3609" t="s">
        <v>15522</v>
      </c>
      <c r="AV3609" t="s">
        <v>595</v>
      </c>
      <c r="AW3609" t="s">
        <v>71</v>
      </c>
      <c r="AX3609" t="s">
        <v>72</v>
      </c>
      <c r="AY3609" t="s">
        <v>595</v>
      </c>
      <c r="AZ3609" t="s">
        <v>71</v>
      </c>
      <c r="BA3609" t="s">
        <v>72</v>
      </c>
    </row>
    <row r="3610" spans="1:53" hidden="1" x14ac:dyDescent="0.25">
      <c r="A3610" t="str">
        <f>INDEX('Community ID'!B:B,MATCH(M3610,'Community ID'!A:A,0))</f>
        <v>Los Pinos de Juan Tavera</v>
      </c>
      <c r="B3610" t="str">
        <f>INDEX('Community ID'!$K:$K,MATCH('Environmental Data'!$N3610,'Community ID'!J:J,0))</f>
        <v>Constanza</v>
      </c>
      <c r="D3610" t="s">
        <v>14472</v>
      </c>
      <c r="G3610" t="s">
        <v>48</v>
      </c>
      <c r="H3610" t="s">
        <v>94</v>
      </c>
      <c r="I3610">
        <v>57</v>
      </c>
      <c r="K3610" t="s">
        <v>132</v>
      </c>
      <c r="L3610" t="s">
        <v>127</v>
      </c>
      <c r="M3610" t="s">
        <v>14449</v>
      </c>
      <c r="N3610" t="s">
        <v>97</v>
      </c>
      <c r="O3610" t="s">
        <v>53</v>
      </c>
      <c r="Q3610" t="s">
        <v>353</v>
      </c>
      <c r="T3610" t="s">
        <v>842</v>
      </c>
      <c r="U3610" t="s">
        <v>56</v>
      </c>
      <c r="V3610">
        <v>18.912223900000001</v>
      </c>
      <c r="W3610">
        <v>-70.747582399999999</v>
      </c>
      <c r="X3610" t="s">
        <v>82</v>
      </c>
      <c r="Y3610" t="s">
        <v>82</v>
      </c>
      <c r="Z3610" t="s">
        <v>345</v>
      </c>
      <c r="AA3610" t="s">
        <v>155</v>
      </c>
      <c r="AB3610" t="s">
        <v>60</v>
      </c>
      <c r="AC3610" t="s">
        <v>61</v>
      </c>
      <c r="AE3610" t="s">
        <v>62</v>
      </c>
      <c r="AF3610" t="s">
        <v>63</v>
      </c>
      <c r="AG3610" t="s">
        <v>1927</v>
      </c>
      <c r="AH3610" t="s">
        <v>1927</v>
      </c>
      <c r="AI3610" t="s">
        <v>14473</v>
      </c>
      <c r="AJ3610">
        <v>1</v>
      </c>
      <c r="AK3610" t="s">
        <v>103</v>
      </c>
      <c r="AL3610">
        <v>1</v>
      </c>
      <c r="AM3610">
        <v>0</v>
      </c>
      <c r="AN3610" t="s">
        <v>60</v>
      </c>
      <c r="AO3610" t="s">
        <v>67</v>
      </c>
      <c r="AP3610" t="s">
        <v>104</v>
      </c>
      <c r="AQ3610" t="s">
        <v>61</v>
      </c>
      <c r="AR3610" t="s">
        <v>69</v>
      </c>
      <c r="AS3610" t="s">
        <v>70</v>
      </c>
      <c r="AT3610" s="1">
        <v>44302</v>
      </c>
      <c r="AU3610" t="s">
        <v>15523</v>
      </c>
      <c r="AV3610" t="s">
        <v>842</v>
      </c>
      <c r="AW3610" t="s">
        <v>71</v>
      </c>
      <c r="AX3610" t="s">
        <v>72</v>
      </c>
      <c r="AY3610" t="s">
        <v>842</v>
      </c>
      <c r="AZ3610" t="s">
        <v>71</v>
      </c>
      <c r="BA3610" t="s">
        <v>72</v>
      </c>
    </row>
    <row r="3611" spans="1:53" hidden="1" x14ac:dyDescent="0.25">
      <c r="A3611" t="str">
        <f>INDEX('Community ID'!B:B,MATCH(M3611,'Community ID'!A:A,0))</f>
        <v>Los Pinos de Juan Tavera</v>
      </c>
      <c r="B3611" t="str">
        <f>INDEX('Community ID'!$K:$K,MATCH('Environmental Data'!$N3611,'Community ID'!J:J,0))</f>
        <v>Constanza</v>
      </c>
      <c r="D3611" t="s">
        <v>14474</v>
      </c>
      <c r="G3611" t="s">
        <v>48</v>
      </c>
      <c r="H3611" t="s">
        <v>94</v>
      </c>
      <c r="I3611">
        <v>45</v>
      </c>
      <c r="K3611" t="s">
        <v>132</v>
      </c>
      <c r="L3611" t="s">
        <v>127</v>
      </c>
      <c r="M3611" t="s">
        <v>14449</v>
      </c>
      <c r="N3611" t="s">
        <v>97</v>
      </c>
      <c r="O3611" t="s">
        <v>494</v>
      </c>
      <c r="Q3611" t="s">
        <v>134</v>
      </c>
      <c r="T3611" t="s">
        <v>842</v>
      </c>
      <c r="U3611" t="s">
        <v>56</v>
      </c>
      <c r="V3611">
        <v>0</v>
      </c>
      <c r="W3611">
        <v>0</v>
      </c>
      <c r="X3611" t="s">
        <v>82</v>
      </c>
      <c r="Y3611" t="s">
        <v>82</v>
      </c>
      <c r="Z3611" t="s">
        <v>83</v>
      </c>
      <c r="AA3611" t="s">
        <v>155</v>
      </c>
      <c r="AB3611" t="s">
        <v>60</v>
      </c>
      <c r="AC3611" t="s">
        <v>61</v>
      </c>
      <c r="AE3611" t="s">
        <v>62</v>
      </c>
      <c r="AF3611" t="s">
        <v>63</v>
      </c>
      <c r="AG3611" t="s">
        <v>135</v>
      </c>
      <c r="AH3611" t="s">
        <v>135</v>
      </c>
      <c r="AI3611" t="s">
        <v>307</v>
      </c>
      <c r="AJ3611">
        <v>1</v>
      </c>
      <c r="AK3611" t="s">
        <v>103</v>
      </c>
      <c r="AL3611">
        <v>4</v>
      </c>
      <c r="AM3611">
        <v>0</v>
      </c>
      <c r="AN3611" t="s">
        <v>60</v>
      </c>
      <c r="AO3611" t="s">
        <v>67</v>
      </c>
      <c r="AP3611" t="s">
        <v>104</v>
      </c>
      <c r="AQ3611" t="s">
        <v>61</v>
      </c>
      <c r="AR3611" t="s">
        <v>69</v>
      </c>
      <c r="AS3611" t="s">
        <v>70</v>
      </c>
      <c r="AT3611" s="1">
        <v>44302</v>
      </c>
      <c r="AU3611" t="s">
        <v>15524</v>
      </c>
      <c r="AV3611" t="s">
        <v>842</v>
      </c>
      <c r="AW3611" t="s">
        <v>71</v>
      </c>
      <c r="AX3611" t="s">
        <v>72</v>
      </c>
      <c r="AY3611" t="s">
        <v>842</v>
      </c>
      <c r="AZ3611" t="s">
        <v>71</v>
      </c>
      <c r="BA3611" t="s">
        <v>72</v>
      </c>
    </row>
    <row r="3612" spans="1:53" hidden="1" x14ac:dyDescent="0.25">
      <c r="A3612" t="str">
        <f>INDEX('Community ID'!B:B,MATCH(M3612,'Community ID'!A:A,0))</f>
        <v>Los Pinos de Juan Tavera</v>
      </c>
      <c r="B3612" t="str">
        <f>INDEX('Community ID'!$K:$K,MATCH('Environmental Data'!$N3612,'Community ID'!J:J,0))</f>
        <v>Constanza</v>
      </c>
      <c r="D3612" t="s">
        <v>14475</v>
      </c>
      <c r="G3612" t="s">
        <v>48</v>
      </c>
      <c r="H3612" t="s">
        <v>94</v>
      </c>
      <c r="I3612">
        <v>23</v>
      </c>
      <c r="K3612" t="s">
        <v>132</v>
      </c>
      <c r="L3612" t="s">
        <v>127</v>
      </c>
      <c r="M3612" t="s">
        <v>14445</v>
      </c>
      <c r="N3612" t="s">
        <v>52</v>
      </c>
      <c r="O3612" t="s">
        <v>311</v>
      </c>
      <c r="Q3612" t="s">
        <v>99</v>
      </c>
      <c r="T3612" t="s">
        <v>595</v>
      </c>
      <c r="U3612" t="s">
        <v>56</v>
      </c>
      <c r="V3612">
        <v>18.9110902</v>
      </c>
      <c r="W3612">
        <v>-70.742308399999999</v>
      </c>
      <c r="X3612" t="s">
        <v>196</v>
      </c>
      <c r="Y3612" t="s">
        <v>196</v>
      </c>
      <c r="Z3612" t="s">
        <v>58</v>
      </c>
      <c r="AA3612" t="s">
        <v>155</v>
      </c>
      <c r="AB3612" t="s">
        <v>60</v>
      </c>
      <c r="AC3612" t="s">
        <v>61</v>
      </c>
      <c r="AD3612" t="s">
        <v>60</v>
      </c>
      <c r="AE3612" t="s">
        <v>62</v>
      </c>
      <c r="AF3612" t="s">
        <v>63</v>
      </c>
      <c r="AG3612" t="s">
        <v>64</v>
      </c>
      <c r="AH3612" t="s">
        <v>64</v>
      </c>
      <c r="AI3612" t="s">
        <v>638</v>
      </c>
      <c r="AJ3612">
        <v>1</v>
      </c>
      <c r="AK3612" t="s">
        <v>1880</v>
      </c>
      <c r="AL3612">
        <v>4</v>
      </c>
      <c r="AM3612">
        <v>3</v>
      </c>
      <c r="AN3612" t="s">
        <v>61</v>
      </c>
      <c r="AO3612" t="s">
        <v>67</v>
      </c>
      <c r="AP3612" t="s">
        <v>68</v>
      </c>
      <c r="AQ3612" t="s">
        <v>60</v>
      </c>
      <c r="AR3612" t="s">
        <v>69</v>
      </c>
      <c r="AS3612" t="s">
        <v>964</v>
      </c>
      <c r="AT3612" s="1">
        <v>44302</v>
      </c>
      <c r="AU3612" t="s">
        <v>15525</v>
      </c>
      <c r="AV3612" t="s">
        <v>595</v>
      </c>
      <c r="AW3612" t="s">
        <v>71</v>
      </c>
      <c r="AX3612" t="s">
        <v>72</v>
      </c>
      <c r="AY3612" t="s">
        <v>595</v>
      </c>
      <c r="AZ3612" t="s">
        <v>71</v>
      </c>
      <c r="BA3612" t="s">
        <v>72</v>
      </c>
    </row>
    <row r="3613" spans="1:53" hidden="1" x14ac:dyDescent="0.25">
      <c r="A3613" t="str">
        <f>INDEX('Community ID'!B:B,MATCH(M3613,'Community ID'!A:A,0))</f>
        <v>Los Pinos de Juan Tavera</v>
      </c>
      <c r="B3613" t="str">
        <f>INDEX('Community ID'!$K:$K,MATCH('Environmental Data'!$N3613,'Community ID'!J:J,0))</f>
        <v>Constanza</v>
      </c>
      <c r="D3613" t="s">
        <v>14476</v>
      </c>
      <c r="G3613" t="s">
        <v>48</v>
      </c>
      <c r="H3613" t="s">
        <v>94</v>
      </c>
      <c r="I3613">
        <v>43</v>
      </c>
      <c r="K3613" t="s">
        <v>76</v>
      </c>
      <c r="L3613" t="s">
        <v>127</v>
      </c>
      <c r="M3613" t="s">
        <v>14449</v>
      </c>
      <c r="N3613" t="s">
        <v>97</v>
      </c>
      <c r="O3613" t="s">
        <v>494</v>
      </c>
      <c r="Q3613" t="s">
        <v>134</v>
      </c>
      <c r="T3613" t="s">
        <v>842</v>
      </c>
      <c r="U3613" t="s">
        <v>56</v>
      </c>
      <c r="V3613">
        <v>0</v>
      </c>
      <c r="W3613">
        <v>0</v>
      </c>
      <c r="X3613" t="s">
        <v>82</v>
      </c>
      <c r="Y3613" t="s">
        <v>275</v>
      </c>
      <c r="Z3613" t="s">
        <v>345</v>
      </c>
      <c r="AA3613" t="s">
        <v>155</v>
      </c>
      <c r="AB3613" t="s">
        <v>60</v>
      </c>
      <c r="AC3613" t="s">
        <v>61</v>
      </c>
      <c r="AE3613" t="s">
        <v>62</v>
      </c>
      <c r="AF3613" t="s">
        <v>63</v>
      </c>
      <c r="AG3613" t="s">
        <v>135</v>
      </c>
      <c r="AH3613" t="s">
        <v>101</v>
      </c>
      <c r="AI3613" t="s">
        <v>307</v>
      </c>
      <c r="AJ3613">
        <v>1</v>
      </c>
      <c r="AK3613" t="s">
        <v>103</v>
      </c>
      <c r="AL3613">
        <v>2</v>
      </c>
      <c r="AM3613">
        <v>0</v>
      </c>
      <c r="AN3613" t="s">
        <v>61</v>
      </c>
      <c r="AO3613" t="s">
        <v>67</v>
      </c>
      <c r="AP3613" t="s">
        <v>104</v>
      </c>
      <c r="AQ3613" t="s">
        <v>61</v>
      </c>
      <c r="AR3613" t="s">
        <v>69</v>
      </c>
      <c r="AS3613" t="s">
        <v>70</v>
      </c>
      <c r="AT3613" s="1">
        <v>44302</v>
      </c>
      <c r="AU3613" t="s">
        <v>15526</v>
      </c>
      <c r="AV3613" t="s">
        <v>842</v>
      </c>
      <c r="AW3613" t="s">
        <v>71</v>
      </c>
      <c r="AX3613" t="s">
        <v>72</v>
      </c>
      <c r="AY3613" t="s">
        <v>842</v>
      </c>
      <c r="AZ3613" t="s">
        <v>71</v>
      </c>
      <c r="BA3613" t="s">
        <v>72</v>
      </c>
    </row>
    <row r="3614" spans="1:53" hidden="1" x14ac:dyDescent="0.25">
      <c r="A3614" t="str">
        <f>INDEX('Community ID'!B:B,MATCH(M3614,'Community ID'!A:A,0))</f>
        <v>Barrio Las Flores</v>
      </c>
      <c r="B3614" t="str">
        <f>INDEX('Community ID'!$K:$K,MATCH('Environmental Data'!$N3614,'Community ID'!J:J,0))</f>
        <v>Constanza</v>
      </c>
      <c r="D3614" t="s">
        <v>14477</v>
      </c>
      <c r="G3614" t="s">
        <v>75</v>
      </c>
      <c r="H3614" t="s">
        <v>94</v>
      </c>
      <c r="I3614">
        <v>5</v>
      </c>
      <c r="K3614" t="s">
        <v>117</v>
      </c>
      <c r="M3614" t="s">
        <v>2131</v>
      </c>
      <c r="N3614" t="s">
        <v>97</v>
      </c>
      <c r="T3614" t="s">
        <v>5754</v>
      </c>
      <c r="U3614" t="s">
        <v>56</v>
      </c>
      <c r="V3614">
        <v>18.909051132504398</v>
      </c>
      <c r="W3614">
        <v>-70.740863059240198</v>
      </c>
      <c r="X3614" t="s">
        <v>82</v>
      </c>
      <c r="Y3614" t="s">
        <v>82</v>
      </c>
      <c r="AL3614">
        <v>5</v>
      </c>
      <c r="AM3614">
        <v>5</v>
      </c>
      <c r="AP3614" t="s">
        <v>123</v>
      </c>
      <c r="AT3614" s="1">
        <v>44302</v>
      </c>
      <c r="AU3614" t="s">
        <v>15527</v>
      </c>
      <c r="AV3614" t="s">
        <v>5754</v>
      </c>
      <c r="AW3614" t="s">
        <v>71</v>
      </c>
      <c r="AX3614" t="s">
        <v>72</v>
      </c>
      <c r="AY3614" t="s">
        <v>5754</v>
      </c>
      <c r="AZ3614" t="s">
        <v>71</v>
      </c>
      <c r="BA3614" t="s">
        <v>72</v>
      </c>
    </row>
    <row r="3615" spans="1:53" hidden="1" x14ac:dyDescent="0.25">
      <c r="A3615" t="str">
        <f>INDEX('Community ID'!B:B,MATCH(M3615,'Community ID'!A:A,0))</f>
        <v>La Luisa El Cercado</v>
      </c>
      <c r="B3615" t="str">
        <f>INDEX('Community ID'!$K:$K,MATCH('Environmental Data'!$N3615,'Community ID'!J:J,0))</f>
        <v>Constanza</v>
      </c>
      <c r="D3615" t="s">
        <v>14478</v>
      </c>
      <c r="G3615" t="s">
        <v>48</v>
      </c>
      <c r="H3615" t="s">
        <v>94</v>
      </c>
      <c r="I3615">
        <v>48</v>
      </c>
      <c r="K3615" t="s">
        <v>76</v>
      </c>
      <c r="L3615" t="s">
        <v>127</v>
      </c>
      <c r="M3615" t="s">
        <v>14479</v>
      </c>
      <c r="N3615" t="s">
        <v>97</v>
      </c>
      <c r="O3615" t="s">
        <v>494</v>
      </c>
      <c r="Q3615" t="s">
        <v>134</v>
      </c>
      <c r="T3615" t="s">
        <v>842</v>
      </c>
      <c r="U3615" t="s">
        <v>56</v>
      </c>
      <c r="V3615">
        <v>0</v>
      </c>
      <c r="W3615">
        <v>0</v>
      </c>
      <c r="X3615" t="s">
        <v>82</v>
      </c>
      <c r="Y3615" t="s">
        <v>82</v>
      </c>
      <c r="Z3615" t="s">
        <v>58</v>
      </c>
      <c r="AA3615" t="s">
        <v>155</v>
      </c>
      <c r="AB3615" t="s">
        <v>60</v>
      </c>
      <c r="AC3615" t="s">
        <v>61</v>
      </c>
      <c r="AE3615" t="s">
        <v>85</v>
      </c>
      <c r="AF3615" t="s">
        <v>395</v>
      </c>
      <c r="AG3615" t="s">
        <v>135</v>
      </c>
      <c r="AH3615" t="s">
        <v>101</v>
      </c>
      <c r="AI3615" t="s">
        <v>14480</v>
      </c>
      <c r="AJ3615">
        <v>1</v>
      </c>
      <c r="AK3615" t="s">
        <v>103</v>
      </c>
      <c r="AL3615">
        <v>3</v>
      </c>
      <c r="AM3615">
        <v>0</v>
      </c>
      <c r="AN3615" t="s">
        <v>60</v>
      </c>
      <c r="AO3615" t="s">
        <v>67</v>
      </c>
      <c r="AP3615" t="s">
        <v>104</v>
      </c>
      <c r="AQ3615" t="s">
        <v>60</v>
      </c>
      <c r="AR3615" t="s">
        <v>69</v>
      </c>
      <c r="AS3615" t="s">
        <v>70</v>
      </c>
      <c r="AT3615" s="1">
        <v>44301</v>
      </c>
      <c r="AU3615" t="s">
        <v>15528</v>
      </c>
      <c r="AV3615" t="s">
        <v>842</v>
      </c>
      <c r="AW3615" t="s">
        <v>71</v>
      </c>
      <c r="AX3615" t="s">
        <v>72</v>
      </c>
      <c r="AY3615" t="s">
        <v>842</v>
      </c>
      <c r="AZ3615" t="s">
        <v>71</v>
      </c>
      <c r="BA3615" t="s">
        <v>72</v>
      </c>
    </row>
    <row r="3616" spans="1:53" hidden="1" x14ac:dyDescent="0.25">
      <c r="A3616" t="str">
        <f>INDEX('Community ID'!B:B,MATCH(M3616,'Community ID'!A:A,0))</f>
        <v>La Luisa El Cercado</v>
      </c>
      <c r="B3616" t="str">
        <f>INDEX('Community ID'!$K:$K,MATCH('Environmental Data'!$N3616,'Community ID'!J:J,0))</f>
        <v>Constanza</v>
      </c>
      <c r="D3616" t="s">
        <v>14481</v>
      </c>
      <c r="F3616" t="s">
        <v>14482</v>
      </c>
      <c r="G3616" t="s">
        <v>48</v>
      </c>
      <c r="H3616" s="1">
        <v>36663</v>
      </c>
      <c r="I3616">
        <v>21</v>
      </c>
      <c r="K3616" t="s">
        <v>117</v>
      </c>
      <c r="L3616" t="s">
        <v>14483</v>
      </c>
      <c r="M3616" t="s">
        <v>14484</v>
      </c>
      <c r="N3616" t="s">
        <v>52</v>
      </c>
      <c r="O3616" t="s">
        <v>311</v>
      </c>
      <c r="Q3616" t="s">
        <v>953</v>
      </c>
      <c r="T3616" t="s">
        <v>595</v>
      </c>
      <c r="U3616" t="s">
        <v>56</v>
      </c>
      <c r="V3616">
        <v>0</v>
      </c>
      <c r="W3616">
        <v>0</v>
      </c>
      <c r="X3616" t="s">
        <v>275</v>
      </c>
      <c r="Y3616" t="s">
        <v>275</v>
      </c>
      <c r="Z3616" t="s">
        <v>83</v>
      </c>
      <c r="AA3616" t="s">
        <v>155</v>
      </c>
      <c r="AB3616" t="s">
        <v>60</v>
      </c>
      <c r="AC3616" t="s">
        <v>61</v>
      </c>
      <c r="AD3616" t="s">
        <v>60</v>
      </c>
      <c r="AE3616" t="s">
        <v>62</v>
      </c>
      <c r="AF3616" t="s">
        <v>63</v>
      </c>
      <c r="AG3616" t="s">
        <v>1025</v>
      </c>
      <c r="AH3616" t="s">
        <v>638</v>
      </c>
      <c r="AI3616" t="s">
        <v>14485</v>
      </c>
      <c r="AJ3616">
        <v>1</v>
      </c>
      <c r="AK3616" t="s">
        <v>2211</v>
      </c>
      <c r="AL3616">
        <v>2</v>
      </c>
      <c r="AM3616">
        <v>0</v>
      </c>
      <c r="AN3616" t="s">
        <v>61</v>
      </c>
      <c r="AO3616" t="s">
        <v>67</v>
      </c>
      <c r="AP3616" t="s">
        <v>68</v>
      </c>
      <c r="AQ3616" t="s">
        <v>61</v>
      </c>
      <c r="AR3616" t="s">
        <v>69</v>
      </c>
      <c r="AS3616" t="s">
        <v>70</v>
      </c>
      <c r="AT3616" s="1">
        <v>44301</v>
      </c>
      <c r="AU3616" t="s">
        <v>15529</v>
      </c>
      <c r="AV3616" t="s">
        <v>595</v>
      </c>
      <c r="AW3616" t="s">
        <v>71</v>
      </c>
      <c r="AX3616" t="s">
        <v>72</v>
      </c>
      <c r="AY3616" t="s">
        <v>595</v>
      </c>
      <c r="AZ3616" t="s">
        <v>71</v>
      </c>
      <c r="BA3616" t="s">
        <v>72</v>
      </c>
    </row>
    <row r="3617" spans="1:53" hidden="1" x14ac:dyDescent="0.25">
      <c r="A3617" t="str">
        <f>INDEX('Community ID'!B:B,MATCH(M3617,'Community ID'!A:A,0))</f>
        <v>La Luisa El Cercado</v>
      </c>
      <c r="B3617" t="str">
        <f>INDEX('Community ID'!$K:$K,MATCH('Environmental Data'!$N3617,'Community ID'!J:J,0))</f>
        <v>Constanza</v>
      </c>
      <c r="D3617" t="s">
        <v>14486</v>
      </c>
      <c r="F3617" t="s">
        <v>9396</v>
      </c>
      <c r="G3617" t="s">
        <v>75</v>
      </c>
      <c r="H3617" t="s">
        <v>94</v>
      </c>
      <c r="I3617">
        <v>38</v>
      </c>
      <c r="K3617" t="s">
        <v>132</v>
      </c>
      <c r="L3617" t="s">
        <v>14487</v>
      </c>
      <c r="M3617" t="s">
        <v>14484</v>
      </c>
      <c r="N3617" t="s">
        <v>52</v>
      </c>
      <c r="O3617" t="s">
        <v>311</v>
      </c>
      <c r="Q3617" t="s">
        <v>99</v>
      </c>
      <c r="T3617" t="s">
        <v>595</v>
      </c>
      <c r="U3617" t="s">
        <v>56</v>
      </c>
      <c r="V3617">
        <v>0</v>
      </c>
      <c r="W3617">
        <v>0</v>
      </c>
      <c r="X3617" t="s">
        <v>82</v>
      </c>
      <c r="Y3617" t="s">
        <v>82</v>
      </c>
      <c r="Z3617" t="s">
        <v>110</v>
      </c>
      <c r="AA3617" t="s">
        <v>155</v>
      </c>
      <c r="AB3617" t="s">
        <v>60</v>
      </c>
      <c r="AC3617" t="s">
        <v>61</v>
      </c>
      <c r="AD3617" t="s">
        <v>60</v>
      </c>
      <c r="AE3617" t="s">
        <v>62</v>
      </c>
      <c r="AF3617" t="s">
        <v>63</v>
      </c>
      <c r="AG3617" t="s">
        <v>64</v>
      </c>
      <c r="AH3617" t="s">
        <v>120</v>
      </c>
      <c r="AI3617" t="s">
        <v>14488</v>
      </c>
      <c r="AJ3617">
        <v>1</v>
      </c>
      <c r="AK3617" t="s">
        <v>605</v>
      </c>
      <c r="AL3617">
        <v>1</v>
      </c>
      <c r="AM3617">
        <v>0</v>
      </c>
      <c r="AN3617" t="s">
        <v>60</v>
      </c>
      <c r="AO3617" t="s">
        <v>67</v>
      </c>
      <c r="AP3617" t="s">
        <v>68</v>
      </c>
      <c r="AQ3617" t="s">
        <v>61</v>
      </c>
      <c r="AR3617" t="s">
        <v>69</v>
      </c>
      <c r="AS3617" t="s">
        <v>70</v>
      </c>
      <c r="AT3617" s="1">
        <v>44301</v>
      </c>
      <c r="AU3617" t="s">
        <v>15530</v>
      </c>
      <c r="AV3617" t="s">
        <v>595</v>
      </c>
      <c r="AW3617" t="s">
        <v>71</v>
      </c>
      <c r="AX3617" t="s">
        <v>72</v>
      </c>
      <c r="AY3617" t="s">
        <v>595</v>
      </c>
      <c r="AZ3617" t="s">
        <v>71</v>
      </c>
      <c r="BA3617" t="s">
        <v>72</v>
      </c>
    </row>
    <row r="3618" spans="1:53" hidden="1" x14ac:dyDescent="0.25">
      <c r="A3618" t="str">
        <f>INDEX('Community ID'!B:B,MATCH(M3618,'Community ID'!A:A,0))</f>
        <v>La Luisa El Cercado</v>
      </c>
      <c r="B3618" t="str">
        <f>INDEX('Community ID'!$K:$K,MATCH('Environmental Data'!$N3618,'Community ID'!J:J,0))</f>
        <v>Constanza</v>
      </c>
      <c r="D3618" t="s">
        <v>14489</v>
      </c>
      <c r="F3618" t="s">
        <v>14490</v>
      </c>
      <c r="G3618" t="s">
        <v>48</v>
      </c>
      <c r="H3618" t="s">
        <v>94</v>
      </c>
      <c r="I3618">
        <v>25</v>
      </c>
      <c r="K3618" t="s">
        <v>76</v>
      </c>
      <c r="L3618" t="s">
        <v>127</v>
      </c>
      <c r="M3618" t="s">
        <v>14484</v>
      </c>
      <c r="N3618" t="s">
        <v>52</v>
      </c>
      <c r="O3618" t="s">
        <v>311</v>
      </c>
      <c r="T3618" t="s">
        <v>595</v>
      </c>
      <c r="U3618" t="s">
        <v>56</v>
      </c>
      <c r="V3618">
        <v>0</v>
      </c>
      <c r="W3618">
        <v>0</v>
      </c>
      <c r="X3618" t="s">
        <v>82</v>
      </c>
      <c r="Y3618" t="s">
        <v>57</v>
      </c>
      <c r="Z3618" t="s">
        <v>58</v>
      </c>
      <c r="AA3618" t="s">
        <v>155</v>
      </c>
      <c r="AB3618" t="s">
        <v>60</v>
      </c>
      <c r="AC3618" t="s">
        <v>61</v>
      </c>
      <c r="AD3618" t="s">
        <v>60</v>
      </c>
      <c r="AE3618" t="s">
        <v>62</v>
      </c>
      <c r="AF3618" t="s">
        <v>63</v>
      </c>
      <c r="AG3618" t="s">
        <v>64</v>
      </c>
      <c r="AH3618" t="s">
        <v>64</v>
      </c>
      <c r="AI3618" t="s">
        <v>14491</v>
      </c>
      <c r="AJ3618">
        <v>1</v>
      </c>
      <c r="AK3618" t="s">
        <v>605</v>
      </c>
      <c r="AL3618">
        <v>6</v>
      </c>
      <c r="AM3618">
        <v>0</v>
      </c>
      <c r="AN3618" t="s">
        <v>60</v>
      </c>
      <c r="AO3618" t="s">
        <v>67</v>
      </c>
      <c r="AP3618" t="s">
        <v>68</v>
      </c>
      <c r="AQ3618" t="s">
        <v>60</v>
      </c>
      <c r="AR3618" t="s">
        <v>69</v>
      </c>
      <c r="AS3618" t="s">
        <v>70</v>
      </c>
      <c r="AT3618" s="1">
        <v>44301</v>
      </c>
      <c r="AU3618" t="s">
        <v>15531</v>
      </c>
      <c r="AV3618" t="s">
        <v>595</v>
      </c>
      <c r="AW3618" t="s">
        <v>71</v>
      </c>
      <c r="AX3618" t="s">
        <v>72</v>
      </c>
      <c r="AY3618" t="s">
        <v>595</v>
      </c>
      <c r="AZ3618" t="s">
        <v>71</v>
      </c>
      <c r="BA3618" t="s">
        <v>72</v>
      </c>
    </row>
    <row r="3619" spans="1:53" hidden="1" x14ac:dyDescent="0.25">
      <c r="A3619" t="str">
        <f>INDEX('Community ID'!B:B,MATCH(M3619,'Community ID'!A:A,0))</f>
        <v>La Luisa El Cercado</v>
      </c>
      <c r="B3619" t="str">
        <f>INDEX('Community ID'!$K:$K,MATCH('Environmental Data'!$N3619,'Community ID'!J:J,0))</f>
        <v>Constanza</v>
      </c>
      <c r="D3619" t="s">
        <v>14492</v>
      </c>
      <c r="F3619" t="s">
        <v>9401</v>
      </c>
      <c r="G3619" t="s">
        <v>48</v>
      </c>
      <c r="H3619" s="1">
        <v>36752</v>
      </c>
      <c r="I3619">
        <v>21</v>
      </c>
      <c r="K3619" t="s">
        <v>132</v>
      </c>
      <c r="L3619" t="s">
        <v>127</v>
      </c>
      <c r="M3619" t="s">
        <v>14484</v>
      </c>
      <c r="N3619" t="s">
        <v>52</v>
      </c>
      <c r="O3619" t="s">
        <v>311</v>
      </c>
      <c r="T3619" t="s">
        <v>595</v>
      </c>
      <c r="U3619" t="s">
        <v>56</v>
      </c>
      <c r="V3619">
        <v>0</v>
      </c>
      <c r="W3619">
        <v>0</v>
      </c>
      <c r="X3619" t="s">
        <v>100</v>
      </c>
      <c r="Y3619" t="s">
        <v>100</v>
      </c>
      <c r="Z3619" t="s">
        <v>58</v>
      </c>
      <c r="AA3619" t="s">
        <v>155</v>
      </c>
      <c r="AB3619" t="s">
        <v>60</v>
      </c>
      <c r="AC3619" t="s">
        <v>61</v>
      </c>
      <c r="AD3619" t="s">
        <v>60</v>
      </c>
      <c r="AE3619" t="s">
        <v>62</v>
      </c>
      <c r="AF3619" t="s">
        <v>111</v>
      </c>
      <c r="AG3619" t="s">
        <v>64</v>
      </c>
      <c r="AH3619" t="s">
        <v>64</v>
      </c>
      <c r="AI3619" t="s">
        <v>307</v>
      </c>
      <c r="AJ3619">
        <v>1</v>
      </c>
      <c r="AK3619" t="s">
        <v>14493</v>
      </c>
      <c r="AL3619">
        <v>7</v>
      </c>
      <c r="AM3619">
        <v>1</v>
      </c>
      <c r="AN3619" t="s">
        <v>61</v>
      </c>
      <c r="AO3619" t="s">
        <v>67</v>
      </c>
      <c r="AP3619" t="s">
        <v>68</v>
      </c>
      <c r="AQ3619" t="s">
        <v>60</v>
      </c>
      <c r="AR3619" t="s">
        <v>69</v>
      </c>
      <c r="AS3619" t="s">
        <v>70</v>
      </c>
      <c r="AT3619" s="1">
        <v>44301</v>
      </c>
      <c r="AU3619" t="s">
        <v>15532</v>
      </c>
      <c r="AV3619" t="s">
        <v>595</v>
      </c>
      <c r="AW3619" t="s">
        <v>71</v>
      </c>
      <c r="AX3619" t="s">
        <v>72</v>
      </c>
      <c r="AY3619" t="s">
        <v>595</v>
      </c>
      <c r="AZ3619" t="s">
        <v>71</v>
      </c>
      <c r="BA3619" t="s">
        <v>72</v>
      </c>
    </row>
    <row r="3620" spans="1:53" hidden="1" x14ac:dyDescent="0.25">
      <c r="A3620" t="str">
        <f>INDEX('Community ID'!B:B,MATCH(M3620,'Community ID'!A:A,0))</f>
        <v>La Luisa El Cercado</v>
      </c>
      <c r="B3620" t="str">
        <f>INDEX('Community ID'!$K:$K,MATCH('Environmental Data'!$N3620,'Community ID'!J:J,0))</f>
        <v>Constanza</v>
      </c>
      <c r="D3620" t="s">
        <v>14494</v>
      </c>
      <c r="F3620" t="s">
        <v>4374</v>
      </c>
      <c r="G3620" t="s">
        <v>48</v>
      </c>
      <c r="H3620" s="1">
        <v>29214</v>
      </c>
      <c r="I3620">
        <v>42</v>
      </c>
      <c r="K3620" t="s">
        <v>76</v>
      </c>
      <c r="L3620" t="s">
        <v>127</v>
      </c>
      <c r="M3620" t="s">
        <v>14484</v>
      </c>
      <c r="N3620" t="s">
        <v>52</v>
      </c>
      <c r="O3620" t="s">
        <v>311</v>
      </c>
      <c r="Q3620" t="s">
        <v>99</v>
      </c>
      <c r="T3620" t="s">
        <v>595</v>
      </c>
      <c r="U3620" t="s">
        <v>56</v>
      </c>
      <c r="V3620">
        <v>0</v>
      </c>
      <c r="W3620">
        <v>0</v>
      </c>
      <c r="X3620" t="s">
        <v>100</v>
      </c>
      <c r="Y3620" t="s">
        <v>100</v>
      </c>
      <c r="Z3620" t="s">
        <v>110</v>
      </c>
      <c r="AA3620" t="s">
        <v>155</v>
      </c>
      <c r="AB3620" t="s">
        <v>60</v>
      </c>
      <c r="AC3620" t="s">
        <v>61</v>
      </c>
      <c r="AD3620" t="s">
        <v>60</v>
      </c>
      <c r="AE3620" t="s">
        <v>62</v>
      </c>
      <c r="AF3620" t="s">
        <v>63</v>
      </c>
      <c r="AG3620" t="s">
        <v>64</v>
      </c>
      <c r="AH3620" t="s">
        <v>64</v>
      </c>
      <c r="AI3620" t="s">
        <v>14488</v>
      </c>
      <c r="AJ3620">
        <v>1</v>
      </c>
      <c r="AK3620" t="s">
        <v>2211</v>
      </c>
      <c r="AL3620">
        <v>5</v>
      </c>
      <c r="AM3620">
        <v>0</v>
      </c>
      <c r="AN3620" t="s">
        <v>60</v>
      </c>
      <c r="AO3620" t="s">
        <v>67</v>
      </c>
      <c r="AP3620" t="s">
        <v>104</v>
      </c>
      <c r="AQ3620" t="s">
        <v>61</v>
      </c>
      <c r="AR3620" t="s">
        <v>69</v>
      </c>
      <c r="AS3620" t="s">
        <v>70</v>
      </c>
      <c r="AT3620" s="1">
        <v>44301</v>
      </c>
      <c r="AU3620" t="s">
        <v>15533</v>
      </c>
      <c r="AV3620" t="s">
        <v>595</v>
      </c>
      <c r="AW3620" t="s">
        <v>71</v>
      </c>
      <c r="AX3620" t="s">
        <v>72</v>
      </c>
      <c r="AY3620" t="s">
        <v>595</v>
      </c>
      <c r="AZ3620" t="s">
        <v>71</v>
      </c>
      <c r="BA3620" t="s">
        <v>72</v>
      </c>
    </row>
    <row r="3621" spans="1:53" hidden="1" x14ac:dyDescent="0.25">
      <c r="A3621" t="str">
        <f>INDEX('Community ID'!B:B,MATCH(M3621,'Community ID'!A:A,0))</f>
        <v>La Luisa El Cercado</v>
      </c>
      <c r="B3621" t="str">
        <f>INDEX('Community ID'!$K:$K,MATCH('Environmental Data'!$N3621,'Community ID'!J:J,0))</f>
        <v>Constanza</v>
      </c>
      <c r="D3621" t="s">
        <v>14495</v>
      </c>
      <c r="G3621" t="s">
        <v>48</v>
      </c>
      <c r="H3621" t="s">
        <v>94</v>
      </c>
      <c r="I3621">
        <v>41</v>
      </c>
      <c r="K3621" t="s">
        <v>76</v>
      </c>
      <c r="L3621" t="s">
        <v>9140</v>
      </c>
      <c r="M3621" t="s">
        <v>14479</v>
      </c>
      <c r="N3621" t="s">
        <v>97</v>
      </c>
      <c r="O3621" t="s">
        <v>494</v>
      </c>
      <c r="Q3621" t="s">
        <v>14496</v>
      </c>
      <c r="T3621" t="s">
        <v>842</v>
      </c>
      <c r="U3621" t="s">
        <v>56</v>
      </c>
      <c r="V3621">
        <v>0</v>
      </c>
      <c r="W3621">
        <v>0</v>
      </c>
      <c r="X3621" t="s">
        <v>82</v>
      </c>
      <c r="Y3621" t="s">
        <v>82</v>
      </c>
      <c r="Z3621" t="s">
        <v>58</v>
      </c>
      <c r="AA3621" t="s">
        <v>155</v>
      </c>
      <c r="AB3621" t="s">
        <v>60</v>
      </c>
      <c r="AC3621" t="s">
        <v>60</v>
      </c>
      <c r="AE3621" t="s">
        <v>85</v>
      </c>
      <c r="AF3621" t="s">
        <v>395</v>
      </c>
      <c r="AG3621" t="s">
        <v>1927</v>
      </c>
      <c r="AH3621" t="s">
        <v>1927</v>
      </c>
      <c r="AI3621" t="s">
        <v>14497</v>
      </c>
      <c r="AJ3621">
        <v>1</v>
      </c>
      <c r="AK3621" t="s">
        <v>103</v>
      </c>
      <c r="AL3621">
        <v>3</v>
      </c>
      <c r="AM3621">
        <v>0</v>
      </c>
      <c r="AN3621" t="s">
        <v>61</v>
      </c>
      <c r="AO3621" t="s">
        <v>67</v>
      </c>
      <c r="AP3621" t="s">
        <v>104</v>
      </c>
      <c r="AQ3621" t="s">
        <v>60</v>
      </c>
      <c r="AR3621" t="s">
        <v>69</v>
      </c>
      <c r="AS3621" t="s">
        <v>91</v>
      </c>
      <c r="AT3621" s="1">
        <v>44301</v>
      </c>
      <c r="AU3621" t="s">
        <v>15534</v>
      </c>
      <c r="AV3621" t="s">
        <v>842</v>
      </c>
      <c r="AW3621" t="s">
        <v>71</v>
      </c>
      <c r="AX3621" t="s">
        <v>72</v>
      </c>
      <c r="AY3621" t="s">
        <v>842</v>
      </c>
      <c r="AZ3621" t="s">
        <v>71</v>
      </c>
      <c r="BA3621" t="s">
        <v>72</v>
      </c>
    </row>
    <row r="3622" spans="1:53" hidden="1" x14ac:dyDescent="0.25">
      <c r="A3622" t="str">
        <f>INDEX('Community ID'!B:B,MATCH(M3622,'Community ID'!A:A,0))</f>
        <v>La Luisa El Cercado</v>
      </c>
      <c r="B3622" t="str">
        <f>INDEX('Community ID'!$K:$K,MATCH('Environmental Data'!$N3622,'Community ID'!J:J,0))</f>
        <v>Constanza</v>
      </c>
      <c r="D3622" t="s">
        <v>14498</v>
      </c>
      <c r="G3622" t="s">
        <v>48</v>
      </c>
      <c r="H3622" t="s">
        <v>94</v>
      </c>
      <c r="I3622">
        <v>26</v>
      </c>
      <c r="K3622" t="s">
        <v>49</v>
      </c>
      <c r="L3622" t="s">
        <v>127</v>
      </c>
      <c r="M3622" t="s">
        <v>14479</v>
      </c>
      <c r="N3622" t="s">
        <v>97</v>
      </c>
      <c r="O3622" t="s">
        <v>494</v>
      </c>
      <c r="Q3622" t="s">
        <v>134</v>
      </c>
      <c r="T3622" t="s">
        <v>842</v>
      </c>
      <c r="U3622" t="s">
        <v>56</v>
      </c>
      <c r="V3622">
        <v>0</v>
      </c>
      <c r="W3622">
        <v>0</v>
      </c>
      <c r="X3622" t="s">
        <v>82</v>
      </c>
      <c r="Y3622" t="s">
        <v>82</v>
      </c>
      <c r="Z3622" t="s">
        <v>58</v>
      </c>
      <c r="AA3622" t="s">
        <v>155</v>
      </c>
      <c r="AB3622" t="s">
        <v>60</v>
      </c>
      <c r="AC3622" t="s">
        <v>61</v>
      </c>
      <c r="AE3622" t="s">
        <v>62</v>
      </c>
      <c r="AF3622" t="s">
        <v>63</v>
      </c>
      <c r="AG3622" t="s">
        <v>135</v>
      </c>
      <c r="AH3622" t="s">
        <v>135</v>
      </c>
      <c r="AI3622" t="s">
        <v>307</v>
      </c>
      <c r="AJ3622">
        <v>1</v>
      </c>
      <c r="AK3622" t="s">
        <v>66</v>
      </c>
      <c r="AL3622">
        <v>7</v>
      </c>
      <c r="AM3622">
        <v>1</v>
      </c>
      <c r="AN3622" t="s">
        <v>60</v>
      </c>
      <c r="AO3622" t="s">
        <v>67</v>
      </c>
      <c r="AP3622" t="s">
        <v>68</v>
      </c>
      <c r="AQ3622" t="s">
        <v>61</v>
      </c>
      <c r="AR3622" t="s">
        <v>69</v>
      </c>
      <c r="AS3622" t="s">
        <v>70</v>
      </c>
      <c r="AT3622" s="1">
        <v>44301</v>
      </c>
      <c r="AU3622" t="s">
        <v>15535</v>
      </c>
      <c r="AV3622" t="s">
        <v>842</v>
      </c>
      <c r="AW3622" t="s">
        <v>71</v>
      </c>
      <c r="AX3622" t="s">
        <v>72</v>
      </c>
      <c r="AY3622" t="s">
        <v>842</v>
      </c>
      <c r="AZ3622" t="s">
        <v>71</v>
      </c>
      <c r="BA3622" t="s">
        <v>72</v>
      </c>
    </row>
    <row r="3623" spans="1:53" hidden="1" x14ac:dyDescent="0.25">
      <c r="A3623" t="str">
        <f>INDEX('Community ID'!B:B,MATCH(M3623,'Community ID'!A:A,0))</f>
        <v>La Luisa El Cercado</v>
      </c>
      <c r="B3623" t="str">
        <f>INDEX('Community ID'!$K:$K,MATCH('Environmental Data'!$N3623,'Community ID'!J:J,0))</f>
        <v>Constanza</v>
      </c>
      <c r="D3623" t="s">
        <v>14499</v>
      </c>
      <c r="G3623" t="s">
        <v>48</v>
      </c>
      <c r="H3623" t="s">
        <v>94</v>
      </c>
      <c r="I3623">
        <v>25</v>
      </c>
      <c r="K3623" t="s">
        <v>76</v>
      </c>
      <c r="L3623" t="s">
        <v>127</v>
      </c>
      <c r="M3623" t="s">
        <v>14479</v>
      </c>
      <c r="N3623" t="s">
        <v>97</v>
      </c>
      <c r="O3623" t="s">
        <v>494</v>
      </c>
      <c r="Q3623" t="s">
        <v>134</v>
      </c>
      <c r="T3623" t="s">
        <v>842</v>
      </c>
      <c r="U3623" t="s">
        <v>56</v>
      </c>
      <c r="V3623">
        <v>0</v>
      </c>
      <c r="W3623">
        <v>0</v>
      </c>
      <c r="X3623" t="s">
        <v>196</v>
      </c>
      <c r="Y3623" t="s">
        <v>196</v>
      </c>
      <c r="Z3623" t="s">
        <v>58</v>
      </c>
      <c r="AA3623" t="s">
        <v>155</v>
      </c>
      <c r="AB3623" t="s">
        <v>60</v>
      </c>
      <c r="AC3623" t="s">
        <v>61</v>
      </c>
      <c r="AE3623" t="s">
        <v>62</v>
      </c>
      <c r="AF3623" t="s">
        <v>63</v>
      </c>
      <c r="AG3623" t="s">
        <v>135</v>
      </c>
      <c r="AH3623" t="s">
        <v>135</v>
      </c>
      <c r="AI3623" t="s">
        <v>326</v>
      </c>
      <c r="AJ3623">
        <v>2</v>
      </c>
      <c r="AK3623" t="s">
        <v>66</v>
      </c>
      <c r="AL3623">
        <v>4</v>
      </c>
      <c r="AM3623">
        <v>1</v>
      </c>
      <c r="AN3623" t="s">
        <v>60</v>
      </c>
      <c r="AO3623" t="s">
        <v>67</v>
      </c>
      <c r="AP3623" t="s">
        <v>104</v>
      </c>
      <c r="AQ3623" t="s">
        <v>61</v>
      </c>
      <c r="AR3623" t="s">
        <v>69</v>
      </c>
      <c r="AS3623" t="s">
        <v>70</v>
      </c>
      <c r="AT3623" s="1">
        <v>44301</v>
      </c>
      <c r="AU3623" t="s">
        <v>15536</v>
      </c>
      <c r="AV3623" t="s">
        <v>842</v>
      </c>
      <c r="AW3623" t="s">
        <v>71</v>
      </c>
      <c r="AX3623" t="s">
        <v>72</v>
      </c>
      <c r="AY3623" t="s">
        <v>842</v>
      </c>
      <c r="AZ3623" t="s">
        <v>71</v>
      </c>
      <c r="BA3623" t="s">
        <v>72</v>
      </c>
    </row>
    <row r="3624" spans="1:53" hidden="1" x14ac:dyDescent="0.25">
      <c r="A3624" t="str">
        <f>INDEX('Community ID'!B:B,MATCH(M3624,'Community ID'!A:A,0))</f>
        <v>La Luisa El Cercado</v>
      </c>
      <c r="B3624" t="str">
        <f>INDEX('Community ID'!$K:$K,MATCH('Environmental Data'!$N3624,'Community ID'!J:J,0))</f>
        <v>Constanza</v>
      </c>
      <c r="D3624" t="s">
        <v>14500</v>
      </c>
      <c r="G3624" t="s">
        <v>48</v>
      </c>
      <c r="H3624" t="s">
        <v>94</v>
      </c>
      <c r="I3624">
        <v>26</v>
      </c>
      <c r="K3624" t="s">
        <v>49</v>
      </c>
      <c r="L3624" t="s">
        <v>127</v>
      </c>
      <c r="M3624" t="s">
        <v>14479</v>
      </c>
      <c r="N3624" t="s">
        <v>97</v>
      </c>
      <c r="O3624" t="s">
        <v>494</v>
      </c>
      <c r="Q3624" t="s">
        <v>134</v>
      </c>
      <c r="T3624" t="s">
        <v>842</v>
      </c>
      <c r="U3624" t="s">
        <v>56</v>
      </c>
      <c r="V3624">
        <v>0</v>
      </c>
      <c r="W3624">
        <v>0</v>
      </c>
      <c r="X3624" t="s">
        <v>82</v>
      </c>
      <c r="Y3624" t="s">
        <v>100</v>
      </c>
      <c r="Z3624" t="s">
        <v>58</v>
      </c>
      <c r="AA3624" t="s">
        <v>155</v>
      </c>
      <c r="AB3624" t="s">
        <v>60</v>
      </c>
      <c r="AC3624" t="s">
        <v>60</v>
      </c>
      <c r="AE3624" t="s">
        <v>85</v>
      </c>
      <c r="AF3624" t="s">
        <v>395</v>
      </c>
      <c r="AG3624" t="s">
        <v>135</v>
      </c>
      <c r="AH3624" t="s">
        <v>135</v>
      </c>
      <c r="AI3624" t="s">
        <v>307</v>
      </c>
      <c r="AJ3624">
        <v>2</v>
      </c>
      <c r="AK3624" t="s">
        <v>14501</v>
      </c>
      <c r="AL3624">
        <v>6</v>
      </c>
      <c r="AM3624">
        <v>3</v>
      </c>
      <c r="AN3624" t="s">
        <v>61</v>
      </c>
      <c r="AO3624" t="s">
        <v>67</v>
      </c>
      <c r="AP3624" t="s">
        <v>68</v>
      </c>
      <c r="AQ3624" t="s">
        <v>60</v>
      </c>
      <c r="AR3624" t="s">
        <v>69</v>
      </c>
      <c r="AS3624" t="s">
        <v>91</v>
      </c>
      <c r="AT3624" s="1">
        <v>44301</v>
      </c>
      <c r="AU3624" t="s">
        <v>15537</v>
      </c>
      <c r="AV3624" t="s">
        <v>842</v>
      </c>
      <c r="AW3624" t="s">
        <v>71</v>
      </c>
      <c r="AX3624" t="s">
        <v>72</v>
      </c>
      <c r="AY3624" t="s">
        <v>842</v>
      </c>
      <c r="AZ3624" t="s">
        <v>71</v>
      </c>
      <c r="BA3624" t="s">
        <v>72</v>
      </c>
    </row>
    <row r="3625" spans="1:53" hidden="1" x14ac:dyDescent="0.25">
      <c r="A3625" t="str">
        <f>INDEX('Community ID'!B:B,MATCH(M3625,'Community ID'!A:A,0))</f>
        <v>La Luisa El Cercado</v>
      </c>
      <c r="B3625" t="str">
        <f>INDEX('Community ID'!$K:$K,MATCH('Environmental Data'!$N3625,'Community ID'!J:J,0))</f>
        <v>Constanza</v>
      </c>
      <c r="D3625" t="s">
        <v>14502</v>
      </c>
      <c r="G3625" t="s">
        <v>48</v>
      </c>
      <c r="H3625" t="s">
        <v>94</v>
      </c>
      <c r="I3625">
        <v>60</v>
      </c>
      <c r="K3625" t="s">
        <v>76</v>
      </c>
      <c r="L3625" t="s">
        <v>9140</v>
      </c>
      <c r="M3625" t="s">
        <v>14479</v>
      </c>
      <c r="N3625" t="s">
        <v>97</v>
      </c>
      <c r="O3625" t="s">
        <v>494</v>
      </c>
      <c r="Q3625" t="s">
        <v>134</v>
      </c>
      <c r="T3625" t="s">
        <v>842</v>
      </c>
      <c r="U3625" t="s">
        <v>56</v>
      </c>
      <c r="V3625">
        <v>0</v>
      </c>
      <c r="W3625">
        <v>0</v>
      </c>
      <c r="X3625" t="s">
        <v>82</v>
      </c>
      <c r="Y3625" t="s">
        <v>82</v>
      </c>
      <c r="Z3625" t="s">
        <v>83</v>
      </c>
      <c r="AA3625" t="s">
        <v>155</v>
      </c>
      <c r="AB3625" t="s">
        <v>60</v>
      </c>
      <c r="AC3625" t="s">
        <v>61</v>
      </c>
      <c r="AE3625" t="s">
        <v>62</v>
      </c>
      <c r="AF3625" t="s">
        <v>63</v>
      </c>
      <c r="AG3625" t="s">
        <v>1927</v>
      </c>
      <c r="AH3625" t="s">
        <v>135</v>
      </c>
      <c r="AI3625" t="s">
        <v>14503</v>
      </c>
      <c r="AJ3625">
        <v>1</v>
      </c>
      <c r="AK3625" t="s">
        <v>66</v>
      </c>
      <c r="AL3625">
        <v>4</v>
      </c>
      <c r="AM3625">
        <v>0</v>
      </c>
      <c r="AN3625" t="s">
        <v>60</v>
      </c>
      <c r="AO3625" t="s">
        <v>67</v>
      </c>
      <c r="AP3625" t="s">
        <v>68</v>
      </c>
      <c r="AQ3625" t="s">
        <v>61</v>
      </c>
      <c r="AR3625" t="s">
        <v>69</v>
      </c>
      <c r="AS3625" t="s">
        <v>70</v>
      </c>
      <c r="AT3625" s="1">
        <v>44301</v>
      </c>
      <c r="AU3625" t="s">
        <v>15538</v>
      </c>
      <c r="AV3625" t="s">
        <v>842</v>
      </c>
      <c r="AW3625" t="s">
        <v>71</v>
      </c>
      <c r="AX3625" t="s">
        <v>72</v>
      </c>
      <c r="AY3625" t="s">
        <v>842</v>
      </c>
      <c r="AZ3625" t="s">
        <v>71</v>
      </c>
      <c r="BA3625" t="s">
        <v>72</v>
      </c>
    </row>
    <row r="3626" spans="1:53" hidden="1" x14ac:dyDescent="0.25">
      <c r="A3626" t="str">
        <f>INDEX('Community ID'!B:B,MATCH(M3626,'Community ID'!A:A,0))</f>
        <v>La Luisa El Cercado</v>
      </c>
      <c r="B3626" t="str">
        <f>INDEX('Community ID'!$K:$K,MATCH('Environmental Data'!$N3626,'Community ID'!J:J,0))</f>
        <v>Constanza</v>
      </c>
      <c r="D3626" t="s">
        <v>14504</v>
      </c>
      <c r="G3626" t="s">
        <v>48</v>
      </c>
      <c r="H3626" t="s">
        <v>94</v>
      </c>
      <c r="I3626">
        <v>48</v>
      </c>
      <c r="K3626" t="s">
        <v>76</v>
      </c>
      <c r="L3626" t="s">
        <v>127</v>
      </c>
      <c r="M3626" t="s">
        <v>14479</v>
      </c>
      <c r="N3626" t="s">
        <v>97</v>
      </c>
      <c r="O3626" t="s">
        <v>494</v>
      </c>
      <c r="Q3626" t="s">
        <v>134</v>
      </c>
      <c r="T3626" t="s">
        <v>842</v>
      </c>
      <c r="U3626" t="s">
        <v>56</v>
      </c>
      <c r="V3626">
        <v>0</v>
      </c>
      <c r="W3626">
        <v>0</v>
      </c>
      <c r="X3626" t="s">
        <v>82</v>
      </c>
      <c r="Y3626" t="s">
        <v>82</v>
      </c>
      <c r="Z3626" t="s">
        <v>83</v>
      </c>
      <c r="AA3626" t="s">
        <v>155</v>
      </c>
      <c r="AB3626" t="s">
        <v>60</v>
      </c>
      <c r="AC3626" t="s">
        <v>61</v>
      </c>
      <c r="AE3626" t="s">
        <v>62</v>
      </c>
      <c r="AF3626" t="s">
        <v>395</v>
      </c>
      <c r="AG3626" t="s">
        <v>850</v>
      </c>
      <c r="AH3626" t="s">
        <v>135</v>
      </c>
      <c r="AI3626" t="s">
        <v>14505</v>
      </c>
      <c r="AJ3626">
        <v>1</v>
      </c>
      <c r="AK3626" t="s">
        <v>66</v>
      </c>
      <c r="AL3626">
        <v>2</v>
      </c>
      <c r="AM3626">
        <v>0</v>
      </c>
      <c r="AN3626" t="s">
        <v>61</v>
      </c>
      <c r="AO3626" t="s">
        <v>67</v>
      </c>
      <c r="AP3626" t="s">
        <v>68</v>
      </c>
      <c r="AQ3626" t="s">
        <v>60</v>
      </c>
      <c r="AR3626" t="s">
        <v>69</v>
      </c>
      <c r="AS3626" t="s">
        <v>91</v>
      </c>
      <c r="AT3626" s="1">
        <v>44301</v>
      </c>
      <c r="AU3626" t="s">
        <v>15539</v>
      </c>
      <c r="AV3626" t="s">
        <v>842</v>
      </c>
      <c r="AW3626" t="s">
        <v>71</v>
      </c>
      <c r="AX3626" t="s">
        <v>72</v>
      </c>
      <c r="AY3626" t="s">
        <v>842</v>
      </c>
      <c r="AZ3626" t="s">
        <v>71</v>
      </c>
      <c r="BA3626" t="s">
        <v>72</v>
      </c>
    </row>
    <row r="3627" spans="1:53" hidden="1" x14ac:dyDescent="0.25">
      <c r="A3627" t="str">
        <f>INDEX('Community ID'!B:B,MATCH(M3627,'Community ID'!A:A,0))</f>
        <v>Auyama Abajo</v>
      </c>
      <c r="B3627" t="str">
        <f>INDEX('Community ID'!$K:$K,MATCH('Environmental Data'!$N3627,'Community ID'!J:J,0))</f>
        <v>Constanza</v>
      </c>
      <c r="D3627" t="s">
        <v>14506</v>
      </c>
      <c r="G3627" t="s">
        <v>48</v>
      </c>
      <c r="H3627" t="s">
        <v>94</v>
      </c>
      <c r="I3627">
        <v>21</v>
      </c>
      <c r="K3627" t="s">
        <v>492</v>
      </c>
      <c r="L3627" t="s">
        <v>970</v>
      </c>
      <c r="M3627" t="s">
        <v>14507</v>
      </c>
      <c r="N3627" t="s">
        <v>97</v>
      </c>
      <c r="O3627" t="s">
        <v>542</v>
      </c>
      <c r="T3627" t="s">
        <v>832</v>
      </c>
      <c r="U3627" t="s">
        <v>56</v>
      </c>
      <c r="V3627">
        <v>18.8979784</v>
      </c>
      <c r="W3627">
        <v>-70.754511600000001</v>
      </c>
      <c r="X3627" t="s">
        <v>82</v>
      </c>
      <c r="Y3627" t="s">
        <v>82</v>
      </c>
      <c r="Z3627" t="s">
        <v>58</v>
      </c>
      <c r="AA3627" t="s">
        <v>155</v>
      </c>
      <c r="AB3627" t="s">
        <v>60</v>
      </c>
      <c r="AC3627" t="s">
        <v>61</v>
      </c>
      <c r="AD3627" t="s">
        <v>61</v>
      </c>
      <c r="AE3627" t="s">
        <v>62</v>
      </c>
      <c r="AF3627" t="s">
        <v>63</v>
      </c>
      <c r="AG3627" t="s">
        <v>135</v>
      </c>
      <c r="AH3627" t="s">
        <v>135</v>
      </c>
      <c r="AI3627" t="s">
        <v>14508</v>
      </c>
      <c r="AJ3627">
        <v>2</v>
      </c>
      <c r="AK3627" t="s">
        <v>89</v>
      </c>
      <c r="AL3627">
        <v>3</v>
      </c>
      <c r="AM3627">
        <v>0</v>
      </c>
      <c r="AN3627" t="s">
        <v>60</v>
      </c>
      <c r="AO3627" t="s">
        <v>67</v>
      </c>
      <c r="AP3627" t="s">
        <v>68</v>
      </c>
      <c r="AQ3627" t="s">
        <v>60</v>
      </c>
      <c r="AR3627" t="s">
        <v>69</v>
      </c>
      <c r="AS3627" t="s">
        <v>70</v>
      </c>
      <c r="AT3627" s="1">
        <v>44300</v>
      </c>
      <c r="AU3627" t="s">
        <v>15540</v>
      </c>
      <c r="AV3627" t="s">
        <v>832</v>
      </c>
      <c r="AW3627" t="s">
        <v>71</v>
      </c>
      <c r="AX3627" t="s">
        <v>72</v>
      </c>
      <c r="AY3627" t="s">
        <v>832</v>
      </c>
      <c r="AZ3627" t="s">
        <v>71</v>
      </c>
      <c r="BA3627" t="s">
        <v>72</v>
      </c>
    </row>
    <row r="3628" spans="1:53" hidden="1" x14ac:dyDescent="0.25">
      <c r="A3628" t="str">
        <f>INDEX('Community ID'!B:B,MATCH(M3628,'Community ID'!A:A,0))</f>
        <v>Auyama Abajo</v>
      </c>
      <c r="B3628" t="str">
        <f>INDEX('Community ID'!$K:$K,MATCH('Environmental Data'!$N3628,'Community ID'!J:J,0))</f>
        <v>Constanza</v>
      </c>
      <c r="D3628" t="s">
        <v>14509</v>
      </c>
      <c r="G3628" t="s">
        <v>48</v>
      </c>
      <c r="H3628" t="s">
        <v>94</v>
      </c>
      <c r="I3628">
        <v>24</v>
      </c>
      <c r="K3628" t="s">
        <v>132</v>
      </c>
      <c r="L3628" t="s">
        <v>14510</v>
      </c>
      <c r="M3628" t="s">
        <v>14507</v>
      </c>
      <c r="N3628" t="s">
        <v>97</v>
      </c>
      <c r="O3628" t="s">
        <v>542</v>
      </c>
      <c r="Q3628" t="s">
        <v>10396</v>
      </c>
      <c r="T3628" t="s">
        <v>832</v>
      </c>
      <c r="U3628" t="s">
        <v>56</v>
      </c>
      <c r="V3628">
        <v>18.891630299999999</v>
      </c>
      <c r="W3628">
        <v>-70.752586199999996</v>
      </c>
      <c r="X3628" t="s">
        <v>82</v>
      </c>
      <c r="Y3628" t="s">
        <v>82</v>
      </c>
      <c r="Z3628" t="s">
        <v>58</v>
      </c>
      <c r="AA3628" t="s">
        <v>155</v>
      </c>
      <c r="AB3628" t="s">
        <v>60</v>
      </c>
      <c r="AC3628" t="s">
        <v>61</v>
      </c>
      <c r="AD3628" t="s">
        <v>61</v>
      </c>
      <c r="AE3628" t="s">
        <v>62</v>
      </c>
      <c r="AF3628" t="s">
        <v>63</v>
      </c>
      <c r="AG3628" t="s">
        <v>1052</v>
      </c>
      <c r="AH3628" t="s">
        <v>1052</v>
      </c>
      <c r="AI3628" t="s">
        <v>934</v>
      </c>
      <c r="AJ3628">
        <v>0</v>
      </c>
      <c r="AK3628" t="s">
        <v>66</v>
      </c>
      <c r="AL3628">
        <v>4</v>
      </c>
      <c r="AM3628">
        <v>2</v>
      </c>
      <c r="AN3628" t="s">
        <v>61</v>
      </c>
      <c r="AO3628" t="s">
        <v>67</v>
      </c>
      <c r="AP3628" t="s">
        <v>68</v>
      </c>
      <c r="AQ3628" t="s">
        <v>60</v>
      </c>
      <c r="AR3628" t="s">
        <v>69</v>
      </c>
      <c r="AS3628" t="s">
        <v>91</v>
      </c>
      <c r="AT3628" s="1">
        <v>44300</v>
      </c>
      <c r="AU3628" t="s">
        <v>15541</v>
      </c>
      <c r="AV3628" t="s">
        <v>832</v>
      </c>
      <c r="AW3628" t="s">
        <v>71</v>
      </c>
      <c r="AX3628" t="s">
        <v>72</v>
      </c>
      <c r="AY3628" t="s">
        <v>832</v>
      </c>
      <c r="AZ3628" t="s">
        <v>71</v>
      </c>
      <c r="BA3628" t="s">
        <v>72</v>
      </c>
    </row>
    <row r="3629" spans="1:53" hidden="1" x14ac:dyDescent="0.25">
      <c r="A3629" t="str">
        <f>INDEX('Community ID'!B:B,MATCH(M3629,'Community ID'!A:A,0))</f>
        <v>Auyama Abajo</v>
      </c>
      <c r="B3629" t="str">
        <f>INDEX('Community ID'!$K:$K,MATCH('Environmental Data'!$N3629,'Community ID'!J:J,0))</f>
        <v>Constanza</v>
      </c>
      <c r="D3629" t="s">
        <v>14511</v>
      </c>
      <c r="G3629" t="s">
        <v>48</v>
      </c>
      <c r="H3629" t="s">
        <v>94</v>
      </c>
      <c r="I3629">
        <v>31</v>
      </c>
      <c r="K3629" t="s">
        <v>49</v>
      </c>
      <c r="L3629" t="s">
        <v>14512</v>
      </c>
      <c r="M3629" t="s">
        <v>14513</v>
      </c>
      <c r="N3629" t="s">
        <v>97</v>
      </c>
      <c r="O3629" t="s">
        <v>311</v>
      </c>
      <c r="Q3629" t="s">
        <v>438</v>
      </c>
      <c r="T3629" t="s">
        <v>832</v>
      </c>
      <c r="U3629" t="s">
        <v>56</v>
      </c>
      <c r="V3629">
        <v>0</v>
      </c>
      <c r="W3629">
        <v>0</v>
      </c>
      <c r="X3629" t="s">
        <v>82</v>
      </c>
      <c r="Y3629" t="s">
        <v>82</v>
      </c>
      <c r="Z3629" t="s">
        <v>58</v>
      </c>
      <c r="AA3629" t="s">
        <v>155</v>
      </c>
      <c r="AB3629" t="s">
        <v>60</v>
      </c>
      <c r="AC3629" t="s">
        <v>61</v>
      </c>
      <c r="AD3629" t="s">
        <v>61</v>
      </c>
      <c r="AE3629" t="s">
        <v>62</v>
      </c>
      <c r="AF3629" t="s">
        <v>63</v>
      </c>
      <c r="AG3629" t="s">
        <v>1052</v>
      </c>
      <c r="AH3629" t="s">
        <v>1052</v>
      </c>
      <c r="AI3629" t="s">
        <v>390</v>
      </c>
      <c r="AJ3629">
        <v>2</v>
      </c>
      <c r="AK3629" t="s">
        <v>66</v>
      </c>
      <c r="AL3629">
        <v>4</v>
      </c>
      <c r="AM3629">
        <v>1</v>
      </c>
      <c r="AN3629" t="s">
        <v>60</v>
      </c>
      <c r="AO3629" t="s">
        <v>67</v>
      </c>
      <c r="AP3629" t="s">
        <v>68</v>
      </c>
      <c r="AQ3629" t="s">
        <v>60</v>
      </c>
      <c r="AR3629" t="s">
        <v>69</v>
      </c>
      <c r="AS3629" t="s">
        <v>70</v>
      </c>
      <c r="AT3629" s="1">
        <v>44300</v>
      </c>
      <c r="AU3629" t="s">
        <v>15542</v>
      </c>
      <c r="AV3629" t="s">
        <v>832</v>
      </c>
      <c r="AW3629" t="s">
        <v>71</v>
      </c>
      <c r="AX3629" t="s">
        <v>72</v>
      </c>
      <c r="AY3629" t="s">
        <v>832</v>
      </c>
      <c r="AZ3629" t="s">
        <v>71</v>
      </c>
      <c r="BA3629" t="s">
        <v>72</v>
      </c>
    </row>
    <row r="3630" spans="1:53" hidden="1" x14ac:dyDescent="0.25">
      <c r="A3630" t="str">
        <f>INDEX('Community ID'!B:B,MATCH(M3630,'Community ID'!A:A,0))</f>
        <v>Auyama Abajo</v>
      </c>
      <c r="B3630" t="e">
        <f>INDEX('Community ID'!$K:$K,MATCH('Environmental Data'!$N3630,'Community ID'!J:J,0))</f>
        <v>#N/A</v>
      </c>
      <c r="D3630" t="s">
        <v>14514</v>
      </c>
      <c r="G3630" t="s">
        <v>48</v>
      </c>
      <c r="H3630" t="s">
        <v>94</v>
      </c>
      <c r="I3630">
        <v>36</v>
      </c>
      <c r="K3630" t="s">
        <v>49</v>
      </c>
      <c r="L3630" t="s">
        <v>127</v>
      </c>
      <c r="M3630" t="s">
        <v>14507</v>
      </c>
      <c r="N3630" t="s">
        <v>14515</v>
      </c>
      <c r="O3630" t="s">
        <v>53</v>
      </c>
      <c r="Q3630" t="s">
        <v>438</v>
      </c>
      <c r="T3630" t="s">
        <v>832</v>
      </c>
      <c r="U3630" t="s">
        <v>56</v>
      </c>
      <c r="V3630">
        <v>0</v>
      </c>
      <c r="W3630">
        <v>0</v>
      </c>
      <c r="X3630" t="s">
        <v>82</v>
      </c>
      <c r="Y3630" t="s">
        <v>82</v>
      </c>
      <c r="Z3630" t="s">
        <v>58</v>
      </c>
      <c r="AA3630" t="s">
        <v>155</v>
      </c>
      <c r="AB3630" t="s">
        <v>60</v>
      </c>
      <c r="AC3630" t="s">
        <v>61</v>
      </c>
      <c r="AD3630" t="s">
        <v>61</v>
      </c>
      <c r="AE3630" t="s">
        <v>62</v>
      </c>
      <c r="AF3630" t="s">
        <v>111</v>
      </c>
      <c r="AG3630" t="s">
        <v>135</v>
      </c>
      <c r="AH3630" t="s">
        <v>135</v>
      </c>
      <c r="AI3630" t="s">
        <v>14516</v>
      </c>
      <c r="AJ3630">
        <v>2</v>
      </c>
      <c r="AK3630" t="s">
        <v>66</v>
      </c>
      <c r="AL3630">
        <v>3</v>
      </c>
      <c r="AM3630">
        <v>0</v>
      </c>
      <c r="AN3630" t="s">
        <v>61</v>
      </c>
      <c r="AO3630" t="s">
        <v>67</v>
      </c>
      <c r="AP3630" t="s">
        <v>68</v>
      </c>
      <c r="AQ3630" t="s">
        <v>60</v>
      </c>
      <c r="AR3630" t="s">
        <v>69</v>
      </c>
      <c r="AS3630" t="s">
        <v>91</v>
      </c>
      <c r="AT3630" s="1">
        <v>44300</v>
      </c>
      <c r="AU3630" t="s">
        <v>15543</v>
      </c>
      <c r="AV3630" t="s">
        <v>832</v>
      </c>
      <c r="AW3630" t="s">
        <v>71</v>
      </c>
      <c r="AX3630" t="s">
        <v>72</v>
      </c>
      <c r="AY3630" t="s">
        <v>832</v>
      </c>
      <c r="AZ3630" t="s">
        <v>71</v>
      </c>
      <c r="BA3630" t="s">
        <v>72</v>
      </c>
    </row>
    <row r="3631" spans="1:53" hidden="1" x14ac:dyDescent="0.25">
      <c r="A3631" t="str">
        <f>INDEX('Community ID'!B:B,MATCH(M3631,'Community ID'!A:A,0))</f>
        <v>Auyama Abajo</v>
      </c>
      <c r="B3631" t="str">
        <f>INDEX('Community ID'!$K:$K,MATCH('Environmental Data'!$N3631,'Community ID'!J:J,0))</f>
        <v>Constanza</v>
      </c>
      <c r="D3631" t="s">
        <v>14517</v>
      </c>
      <c r="G3631" t="s">
        <v>48</v>
      </c>
      <c r="H3631" t="s">
        <v>94</v>
      </c>
      <c r="I3631">
        <v>24</v>
      </c>
      <c r="K3631" t="s">
        <v>132</v>
      </c>
      <c r="L3631" t="s">
        <v>14518</v>
      </c>
      <c r="M3631" t="s">
        <v>14507</v>
      </c>
      <c r="N3631" t="s">
        <v>790</v>
      </c>
      <c r="O3631" t="s">
        <v>311</v>
      </c>
      <c r="Q3631" t="s">
        <v>338</v>
      </c>
      <c r="T3631" t="s">
        <v>832</v>
      </c>
      <c r="U3631" t="s">
        <v>56</v>
      </c>
      <c r="V3631">
        <v>18.8932167</v>
      </c>
      <c r="W3631">
        <v>-70.752780900000005</v>
      </c>
      <c r="X3631" t="s">
        <v>82</v>
      </c>
      <c r="Y3631" t="s">
        <v>82</v>
      </c>
      <c r="Z3631" t="s">
        <v>58</v>
      </c>
      <c r="AA3631" t="s">
        <v>155</v>
      </c>
      <c r="AB3631" t="s">
        <v>60</v>
      </c>
      <c r="AC3631" t="s">
        <v>61</v>
      </c>
      <c r="AD3631" t="s">
        <v>61</v>
      </c>
      <c r="AE3631" t="s">
        <v>62</v>
      </c>
      <c r="AF3631" t="s">
        <v>63</v>
      </c>
      <c r="AG3631" t="s">
        <v>1052</v>
      </c>
      <c r="AH3631" t="s">
        <v>1052</v>
      </c>
      <c r="AI3631" t="s">
        <v>307</v>
      </c>
      <c r="AJ3631">
        <v>2</v>
      </c>
      <c r="AK3631" t="s">
        <v>66</v>
      </c>
      <c r="AL3631">
        <v>3</v>
      </c>
      <c r="AM3631">
        <v>2</v>
      </c>
      <c r="AN3631" t="s">
        <v>60</v>
      </c>
      <c r="AO3631" t="s">
        <v>67</v>
      </c>
      <c r="AP3631" t="s">
        <v>68</v>
      </c>
      <c r="AQ3631" t="s">
        <v>60</v>
      </c>
      <c r="AR3631" t="s">
        <v>69</v>
      </c>
      <c r="AS3631" t="s">
        <v>70</v>
      </c>
      <c r="AT3631" s="1">
        <v>44300</v>
      </c>
      <c r="AU3631" t="s">
        <v>15544</v>
      </c>
      <c r="AV3631" t="s">
        <v>832</v>
      </c>
      <c r="AW3631" t="s">
        <v>71</v>
      </c>
      <c r="AX3631" t="s">
        <v>72</v>
      </c>
      <c r="AY3631" t="s">
        <v>832</v>
      </c>
      <c r="AZ3631" t="s">
        <v>71</v>
      </c>
      <c r="BA3631" t="s">
        <v>72</v>
      </c>
    </row>
    <row r="3632" spans="1:53" hidden="1" x14ac:dyDescent="0.25">
      <c r="A3632" t="str">
        <f>INDEX('Community ID'!B:B,MATCH(M3632,'Community ID'!A:A,0))</f>
        <v>Auyama Abajo</v>
      </c>
      <c r="B3632" t="str">
        <f>INDEX('Community ID'!$K:$K,MATCH('Environmental Data'!$N3632,'Community ID'!J:J,0))</f>
        <v>Constanza</v>
      </c>
      <c r="D3632" t="s">
        <v>14519</v>
      </c>
      <c r="G3632" t="s">
        <v>75</v>
      </c>
      <c r="H3632" t="s">
        <v>94</v>
      </c>
      <c r="I3632">
        <v>60</v>
      </c>
      <c r="K3632" t="s">
        <v>49</v>
      </c>
      <c r="L3632" t="s">
        <v>247</v>
      </c>
      <c r="M3632" t="s">
        <v>14507</v>
      </c>
      <c r="N3632" t="s">
        <v>97</v>
      </c>
      <c r="O3632" t="s">
        <v>53</v>
      </c>
      <c r="Q3632" t="s">
        <v>438</v>
      </c>
      <c r="T3632" t="s">
        <v>832</v>
      </c>
      <c r="U3632" t="s">
        <v>56</v>
      </c>
      <c r="V3632">
        <v>18.8962304</v>
      </c>
      <c r="W3632">
        <v>-70.753939700000004</v>
      </c>
      <c r="X3632" t="s">
        <v>82</v>
      </c>
      <c r="Y3632" t="s">
        <v>82</v>
      </c>
      <c r="Z3632" t="s">
        <v>345</v>
      </c>
      <c r="AA3632" t="s">
        <v>155</v>
      </c>
      <c r="AB3632" t="s">
        <v>60</v>
      </c>
      <c r="AC3632" t="s">
        <v>61</v>
      </c>
      <c r="AD3632" t="s">
        <v>61</v>
      </c>
      <c r="AE3632" t="s">
        <v>62</v>
      </c>
      <c r="AF3632" t="s">
        <v>63</v>
      </c>
      <c r="AG3632" t="s">
        <v>1052</v>
      </c>
      <c r="AH3632" t="s">
        <v>1052</v>
      </c>
      <c r="AI3632" t="s">
        <v>14520</v>
      </c>
      <c r="AJ3632">
        <v>2</v>
      </c>
      <c r="AK3632" t="s">
        <v>66</v>
      </c>
      <c r="AL3632">
        <v>1</v>
      </c>
      <c r="AM3632">
        <v>0</v>
      </c>
      <c r="AN3632" t="s">
        <v>60</v>
      </c>
      <c r="AO3632" t="s">
        <v>67</v>
      </c>
      <c r="AP3632" t="s">
        <v>68</v>
      </c>
      <c r="AQ3632" t="s">
        <v>60</v>
      </c>
      <c r="AR3632" t="s">
        <v>69</v>
      </c>
      <c r="AS3632" t="s">
        <v>70</v>
      </c>
      <c r="AT3632" s="1">
        <v>44300</v>
      </c>
      <c r="AU3632" t="s">
        <v>15545</v>
      </c>
      <c r="AV3632" t="s">
        <v>832</v>
      </c>
      <c r="AW3632" t="s">
        <v>71</v>
      </c>
      <c r="AX3632" t="s">
        <v>72</v>
      </c>
      <c r="AY3632" t="s">
        <v>832</v>
      </c>
      <c r="AZ3632" t="s">
        <v>71</v>
      </c>
      <c r="BA3632" t="s">
        <v>72</v>
      </c>
    </row>
    <row r="3633" spans="1:53" hidden="1" x14ac:dyDescent="0.25">
      <c r="A3633" t="str">
        <f>INDEX('Community ID'!B:B,MATCH(M3633,'Community ID'!A:A,0))</f>
        <v>Auyama Abajo</v>
      </c>
      <c r="B3633" t="str">
        <f>INDEX('Community ID'!$K:$K,MATCH('Environmental Data'!$N3633,'Community ID'!J:J,0))</f>
        <v>Constanza</v>
      </c>
      <c r="D3633" t="s">
        <v>14521</v>
      </c>
      <c r="G3633" t="s">
        <v>48</v>
      </c>
      <c r="H3633" t="s">
        <v>94</v>
      </c>
      <c r="I3633">
        <v>47</v>
      </c>
      <c r="K3633" t="s">
        <v>49</v>
      </c>
      <c r="L3633" t="s">
        <v>14522</v>
      </c>
      <c r="M3633" t="s">
        <v>14523</v>
      </c>
      <c r="N3633" t="s">
        <v>97</v>
      </c>
      <c r="O3633" t="s">
        <v>311</v>
      </c>
      <c r="Q3633" t="s">
        <v>14524</v>
      </c>
      <c r="T3633" t="s">
        <v>842</v>
      </c>
      <c r="U3633" t="s">
        <v>56</v>
      </c>
      <c r="V3633">
        <v>0</v>
      </c>
      <c r="W3633">
        <v>0</v>
      </c>
      <c r="X3633" t="s">
        <v>82</v>
      </c>
      <c r="Y3633" t="s">
        <v>82</v>
      </c>
      <c r="Z3633" t="s">
        <v>904</v>
      </c>
      <c r="AA3633" t="s">
        <v>155</v>
      </c>
      <c r="AB3633" t="s">
        <v>60</v>
      </c>
      <c r="AC3633" t="s">
        <v>61</v>
      </c>
      <c r="AD3633" t="s">
        <v>61</v>
      </c>
      <c r="AE3633" t="s">
        <v>62</v>
      </c>
      <c r="AF3633" t="s">
        <v>63</v>
      </c>
      <c r="AG3633" t="s">
        <v>1927</v>
      </c>
      <c r="AH3633" t="s">
        <v>1927</v>
      </c>
      <c r="AI3633" t="s">
        <v>347</v>
      </c>
      <c r="AJ3633">
        <v>1</v>
      </c>
      <c r="AK3633" t="s">
        <v>833</v>
      </c>
      <c r="AL3633">
        <v>5</v>
      </c>
      <c r="AM3633">
        <v>0</v>
      </c>
      <c r="AN3633" t="s">
        <v>60</v>
      </c>
      <c r="AO3633" t="s">
        <v>67</v>
      </c>
      <c r="AP3633" t="s">
        <v>68</v>
      </c>
      <c r="AQ3633" t="s">
        <v>60</v>
      </c>
      <c r="AR3633" t="s">
        <v>69</v>
      </c>
      <c r="AS3633" t="s">
        <v>70</v>
      </c>
      <c r="AT3633" s="1">
        <v>44300</v>
      </c>
      <c r="AU3633" t="s">
        <v>15546</v>
      </c>
      <c r="AV3633" t="s">
        <v>842</v>
      </c>
      <c r="AW3633" t="s">
        <v>71</v>
      </c>
      <c r="AX3633" t="s">
        <v>72</v>
      </c>
      <c r="AY3633" t="s">
        <v>842</v>
      </c>
      <c r="AZ3633" t="s">
        <v>71</v>
      </c>
      <c r="BA3633" t="s">
        <v>72</v>
      </c>
    </row>
    <row r="3634" spans="1:53" hidden="1" x14ac:dyDescent="0.25">
      <c r="A3634" t="str">
        <f>INDEX('Community ID'!B:B,MATCH(M3634,'Community ID'!A:A,0))</f>
        <v>Auyama Abajo</v>
      </c>
      <c r="B3634" t="str">
        <f>INDEX('Community ID'!$K:$K,MATCH('Environmental Data'!$N3634,'Community ID'!J:J,0))</f>
        <v>Constanza</v>
      </c>
      <c r="D3634" t="s">
        <v>14525</v>
      </c>
      <c r="F3634" t="s">
        <v>2533</v>
      </c>
      <c r="G3634" t="s">
        <v>48</v>
      </c>
      <c r="H3634" t="s">
        <v>94</v>
      </c>
      <c r="I3634">
        <v>45</v>
      </c>
      <c r="J3634">
        <v>8493180342</v>
      </c>
      <c r="K3634" t="s">
        <v>492</v>
      </c>
      <c r="L3634" t="s">
        <v>1933</v>
      </c>
      <c r="M3634" t="s">
        <v>14513</v>
      </c>
      <c r="N3634" t="s">
        <v>790</v>
      </c>
      <c r="O3634" t="s">
        <v>311</v>
      </c>
      <c r="Q3634" t="s">
        <v>134</v>
      </c>
      <c r="T3634" t="s">
        <v>10397</v>
      </c>
      <c r="U3634" t="s">
        <v>56</v>
      </c>
      <c r="V3634">
        <v>18.8978109</v>
      </c>
      <c r="W3634">
        <v>-70.753428600000007</v>
      </c>
      <c r="X3634" t="s">
        <v>82</v>
      </c>
      <c r="Y3634" t="s">
        <v>82</v>
      </c>
      <c r="Z3634" t="s">
        <v>904</v>
      </c>
      <c r="AA3634" t="s">
        <v>155</v>
      </c>
      <c r="AB3634" t="s">
        <v>60</v>
      </c>
      <c r="AC3634" t="s">
        <v>61</v>
      </c>
      <c r="AD3634" t="s">
        <v>61</v>
      </c>
      <c r="AE3634" t="s">
        <v>62</v>
      </c>
      <c r="AF3634" t="s">
        <v>63</v>
      </c>
      <c r="AG3634" t="s">
        <v>135</v>
      </c>
      <c r="AH3634" t="s">
        <v>135</v>
      </c>
      <c r="AI3634" t="s">
        <v>14526</v>
      </c>
      <c r="AJ3634">
        <v>1</v>
      </c>
      <c r="AK3634" t="s">
        <v>14527</v>
      </c>
      <c r="AL3634">
        <v>2</v>
      </c>
      <c r="AM3634">
        <v>0</v>
      </c>
      <c r="AN3634" t="s">
        <v>60</v>
      </c>
      <c r="AO3634" t="s">
        <v>67</v>
      </c>
      <c r="AP3634" t="s">
        <v>104</v>
      </c>
      <c r="AQ3634" t="s">
        <v>60</v>
      </c>
      <c r="AR3634" t="s">
        <v>69</v>
      </c>
      <c r="AS3634" t="s">
        <v>70</v>
      </c>
      <c r="AT3634" s="1">
        <v>44300</v>
      </c>
      <c r="AU3634" t="s">
        <v>15547</v>
      </c>
      <c r="AV3634" t="s">
        <v>10397</v>
      </c>
      <c r="AW3634" t="s">
        <v>71</v>
      </c>
      <c r="AX3634" t="s">
        <v>72</v>
      </c>
      <c r="AY3634" t="s">
        <v>10397</v>
      </c>
      <c r="AZ3634" t="s">
        <v>71</v>
      </c>
      <c r="BA3634" t="s">
        <v>72</v>
      </c>
    </row>
    <row r="3635" spans="1:53" hidden="1" x14ac:dyDescent="0.25">
      <c r="A3635" t="str">
        <f>INDEX('Community ID'!B:B,MATCH(M3635,'Community ID'!A:A,0))</f>
        <v>Auyama Abajo</v>
      </c>
      <c r="B3635" t="str">
        <f>INDEX('Community ID'!$K:$K,MATCH('Environmental Data'!$N3635,'Community ID'!J:J,0))</f>
        <v>Constanza</v>
      </c>
      <c r="D3635" t="s">
        <v>14528</v>
      </c>
      <c r="G3635" t="s">
        <v>48</v>
      </c>
      <c r="H3635" t="s">
        <v>94</v>
      </c>
      <c r="I3635">
        <v>63</v>
      </c>
      <c r="K3635" t="s">
        <v>76</v>
      </c>
      <c r="L3635" t="s">
        <v>127</v>
      </c>
      <c r="M3635" t="s">
        <v>14529</v>
      </c>
      <c r="N3635" t="s">
        <v>97</v>
      </c>
      <c r="O3635" t="s">
        <v>494</v>
      </c>
      <c r="Q3635" t="s">
        <v>134</v>
      </c>
      <c r="T3635" t="s">
        <v>842</v>
      </c>
      <c r="U3635" t="s">
        <v>56</v>
      </c>
      <c r="V3635">
        <v>0</v>
      </c>
      <c r="W3635">
        <v>0</v>
      </c>
      <c r="X3635" t="s">
        <v>82</v>
      </c>
      <c r="Y3635" t="s">
        <v>196</v>
      </c>
      <c r="Z3635" t="s">
        <v>345</v>
      </c>
      <c r="AA3635" t="s">
        <v>84</v>
      </c>
      <c r="AB3635" t="s">
        <v>61</v>
      </c>
      <c r="AC3635" t="s">
        <v>60</v>
      </c>
      <c r="AE3635" t="s">
        <v>62</v>
      </c>
      <c r="AF3635" t="s">
        <v>395</v>
      </c>
      <c r="AG3635" t="s">
        <v>135</v>
      </c>
      <c r="AH3635" t="s">
        <v>135</v>
      </c>
      <c r="AI3635" t="s">
        <v>1629</v>
      </c>
      <c r="AJ3635">
        <v>1</v>
      </c>
      <c r="AK3635" t="s">
        <v>103</v>
      </c>
      <c r="AL3635">
        <v>5</v>
      </c>
      <c r="AM3635">
        <v>2</v>
      </c>
      <c r="AN3635" t="s">
        <v>61</v>
      </c>
      <c r="AO3635" t="s">
        <v>67</v>
      </c>
      <c r="AP3635" t="s">
        <v>68</v>
      </c>
      <c r="AQ3635" t="s">
        <v>61</v>
      </c>
      <c r="AR3635" t="s">
        <v>69</v>
      </c>
      <c r="AS3635" t="s">
        <v>70</v>
      </c>
      <c r="AT3635" s="1">
        <v>44300</v>
      </c>
      <c r="AU3635" t="s">
        <v>15548</v>
      </c>
      <c r="AV3635" t="s">
        <v>842</v>
      </c>
      <c r="AW3635" t="s">
        <v>71</v>
      </c>
      <c r="AX3635" t="s">
        <v>72</v>
      </c>
      <c r="AY3635" t="s">
        <v>842</v>
      </c>
      <c r="AZ3635" t="s">
        <v>71</v>
      </c>
      <c r="BA3635" t="s">
        <v>72</v>
      </c>
    </row>
    <row r="3636" spans="1:53" hidden="1" x14ac:dyDescent="0.25">
      <c r="A3636" t="str">
        <f>INDEX('Community ID'!B:B,MATCH(M3636,'Community ID'!A:A,0))</f>
        <v>Auyama Abajo</v>
      </c>
      <c r="B3636" t="str">
        <f>INDEX('Community ID'!$K:$K,MATCH('Environmental Data'!$N3636,'Community ID'!J:J,0))</f>
        <v>Constanza</v>
      </c>
      <c r="D3636" t="s">
        <v>14531</v>
      </c>
      <c r="G3636" t="s">
        <v>75</v>
      </c>
      <c r="H3636" t="s">
        <v>94</v>
      </c>
      <c r="I3636">
        <v>40</v>
      </c>
      <c r="K3636" t="s">
        <v>117</v>
      </c>
      <c r="L3636" t="s">
        <v>14532</v>
      </c>
      <c r="M3636" t="s">
        <v>14533</v>
      </c>
      <c r="N3636" t="s">
        <v>97</v>
      </c>
      <c r="O3636" t="s">
        <v>98</v>
      </c>
      <c r="Q3636" t="s">
        <v>134</v>
      </c>
      <c r="T3636" t="s">
        <v>10397</v>
      </c>
      <c r="U3636" t="s">
        <v>56</v>
      </c>
      <c r="V3636">
        <v>0</v>
      </c>
      <c r="W3636">
        <v>0</v>
      </c>
      <c r="X3636" t="s">
        <v>82</v>
      </c>
      <c r="Y3636" t="s">
        <v>82</v>
      </c>
      <c r="Z3636" t="s">
        <v>166</v>
      </c>
      <c r="AA3636" t="s">
        <v>155</v>
      </c>
      <c r="AB3636" t="s">
        <v>60</v>
      </c>
      <c r="AE3636" t="s">
        <v>62</v>
      </c>
      <c r="AF3636" t="s">
        <v>63</v>
      </c>
      <c r="AG3636" t="s">
        <v>1052</v>
      </c>
      <c r="AH3636" t="s">
        <v>1927</v>
      </c>
      <c r="AI3636" t="s">
        <v>307</v>
      </c>
      <c r="AJ3636">
        <v>2</v>
      </c>
      <c r="AK3636" t="s">
        <v>66</v>
      </c>
      <c r="AL3636">
        <v>5</v>
      </c>
      <c r="AM3636">
        <v>0</v>
      </c>
      <c r="AN3636" t="s">
        <v>61</v>
      </c>
      <c r="AO3636" t="s">
        <v>67</v>
      </c>
      <c r="AP3636" t="s">
        <v>68</v>
      </c>
      <c r="AQ3636" t="s">
        <v>60</v>
      </c>
      <c r="AR3636" t="s">
        <v>69</v>
      </c>
      <c r="AS3636" t="s">
        <v>70</v>
      </c>
      <c r="AT3636" s="1">
        <v>44300</v>
      </c>
      <c r="AU3636" t="s">
        <v>15549</v>
      </c>
      <c r="AV3636" t="s">
        <v>10397</v>
      </c>
      <c r="AW3636" t="s">
        <v>71</v>
      </c>
      <c r="AX3636" t="s">
        <v>72</v>
      </c>
      <c r="AY3636" t="s">
        <v>10397</v>
      </c>
      <c r="AZ3636" t="s">
        <v>71</v>
      </c>
      <c r="BA3636" t="s">
        <v>72</v>
      </c>
    </row>
    <row r="3637" spans="1:53" hidden="1" x14ac:dyDescent="0.25">
      <c r="A3637" t="str">
        <f>INDEX('Community ID'!B:B,MATCH(M3637,'Community ID'!A:A,0))</f>
        <v>Auyama Abajo</v>
      </c>
      <c r="B3637" t="str">
        <f>INDEX('Community ID'!$K:$K,MATCH('Environmental Data'!$N3637,'Community ID'!J:J,0))</f>
        <v>Constanza</v>
      </c>
      <c r="D3637" t="s">
        <v>14534</v>
      </c>
      <c r="G3637" t="s">
        <v>48</v>
      </c>
      <c r="H3637" t="s">
        <v>94</v>
      </c>
      <c r="I3637">
        <v>66</v>
      </c>
      <c r="K3637" t="s">
        <v>201</v>
      </c>
      <c r="L3637" t="s">
        <v>50</v>
      </c>
      <c r="M3637" t="s">
        <v>14533</v>
      </c>
      <c r="N3637" t="s">
        <v>97</v>
      </c>
      <c r="O3637" t="s">
        <v>98</v>
      </c>
      <c r="Q3637" t="s">
        <v>134</v>
      </c>
      <c r="T3637" t="s">
        <v>10397</v>
      </c>
      <c r="U3637" t="s">
        <v>56</v>
      </c>
      <c r="V3637">
        <v>0</v>
      </c>
      <c r="W3637">
        <v>0</v>
      </c>
      <c r="X3637" t="s">
        <v>82</v>
      </c>
      <c r="Y3637" t="s">
        <v>82</v>
      </c>
      <c r="Z3637" t="s">
        <v>58</v>
      </c>
      <c r="AA3637" t="s">
        <v>155</v>
      </c>
      <c r="AB3637" t="s">
        <v>60</v>
      </c>
      <c r="AE3637" t="s">
        <v>85</v>
      </c>
      <c r="AF3637" t="s">
        <v>63</v>
      </c>
      <c r="AG3637" t="s">
        <v>135</v>
      </c>
      <c r="AH3637" t="s">
        <v>135</v>
      </c>
      <c r="AI3637" t="s">
        <v>307</v>
      </c>
      <c r="AJ3637">
        <v>2</v>
      </c>
      <c r="AK3637" t="s">
        <v>66</v>
      </c>
      <c r="AL3637">
        <v>1</v>
      </c>
      <c r="AM3637">
        <v>0</v>
      </c>
      <c r="AN3637" t="s">
        <v>60</v>
      </c>
      <c r="AO3637" t="s">
        <v>67</v>
      </c>
      <c r="AP3637" t="s">
        <v>104</v>
      </c>
      <c r="AQ3637" t="s">
        <v>60</v>
      </c>
      <c r="AR3637" t="s">
        <v>69</v>
      </c>
      <c r="AS3637" t="s">
        <v>70</v>
      </c>
      <c r="AT3637" s="1">
        <v>44300</v>
      </c>
      <c r="AU3637" t="s">
        <v>15550</v>
      </c>
      <c r="AV3637" t="s">
        <v>10397</v>
      </c>
      <c r="AW3637" t="s">
        <v>71</v>
      </c>
      <c r="AX3637" t="s">
        <v>72</v>
      </c>
      <c r="AY3637" t="s">
        <v>10397</v>
      </c>
      <c r="AZ3637" t="s">
        <v>71</v>
      </c>
      <c r="BA3637" t="s">
        <v>72</v>
      </c>
    </row>
    <row r="3638" spans="1:53" hidden="1" x14ac:dyDescent="0.25">
      <c r="A3638" t="str">
        <f>INDEX('Community ID'!B:B,MATCH(M3638,'Community ID'!A:A,0))</f>
        <v>Auyama Abajo</v>
      </c>
      <c r="B3638" t="str">
        <f>INDEX('Community ID'!$K:$K,MATCH('Environmental Data'!$N3638,'Community ID'!J:J,0))</f>
        <v>Constanza</v>
      </c>
      <c r="D3638" t="s">
        <v>14535</v>
      </c>
      <c r="G3638" t="s">
        <v>48</v>
      </c>
      <c r="H3638" t="s">
        <v>94</v>
      </c>
      <c r="I3638">
        <v>63</v>
      </c>
      <c r="J3638">
        <v>8298839250</v>
      </c>
      <c r="K3638" t="s">
        <v>76</v>
      </c>
      <c r="L3638" t="s">
        <v>14536</v>
      </c>
      <c r="M3638" t="s">
        <v>14533</v>
      </c>
      <c r="N3638" t="s">
        <v>97</v>
      </c>
      <c r="O3638" t="s">
        <v>98</v>
      </c>
      <c r="Q3638" t="s">
        <v>3324</v>
      </c>
      <c r="T3638" t="s">
        <v>10397</v>
      </c>
      <c r="U3638" t="s">
        <v>56</v>
      </c>
      <c r="V3638">
        <v>0</v>
      </c>
      <c r="W3638">
        <v>0</v>
      </c>
      <c r="X3638" t="s">
        <v>82</v>
      </c>
      <c r="Y3638" t="s">
        <v>82</v>
      </c>
      <c r="Z3638" t="s">
        <v>166</v>
      </c>
      <c r="AA3638" t="s">
        <v>155</v>
      </c>
      <c r="AB3638" t="s">
        <v>60</v>
      </c>
      <c r="AE3638" t="s">
        <v>85</v>
      </c>
      <c r="AF3638" t="s">
        <v>111</v>
      </c>
      <c r="AG3638" t="s">
        <v>1927</v>
      </c>
      <c r="AH3638" t="s">
        <v>1927</v>
      </c>
      <c r="AI3638" t="s">
        <v>14537</v>
      </c>
      <c r="AJ3638">
        <v>2</v>
      </c>
      <c r="AK3638" t="s">
        <v>66</v>
      </c>
      <c r="AL3638">
        <v>1</v>
      </c>
      <c r="AM3638">
        <v>0</v>
      </c>
      <c r="AN3638" t="s">
        <v>60</v>
      </c>
      <c r="AO3638" t="s">
        <v>67</v>
      </c>
      <c r="AP3638" t="s">
        <v>68</v>
      </c>
      <c r="AQ3638" t="s">
        <v>60</v>
      </c>
      <c r="AR3638" t="s">
        <v>69</v>
      </c>
      <c r="AS3638" t="s">
        <v>91</v>
      </c>
      <c r="AT3638" s="1">
        <v>44300</v>
      </c>
      <c r="AU3638" t="s">
        <v>15551</v>
      </c>
      <c r="AV3638" t="s">
        <v>10397</v>
      </c>
      <c r="AW3638" t="s">
        <v>71</v>
      </c>
      <c r="AX3638" t="s">
        <v>72</v>
      </c>
      <c r="AY3638" t="s">
        <v>10397</v>
      </c>
      <c r="AZ3638" t="s">
        <v>71</v>
      </c>
      <c r="BA3638" t="s">
        <v>72</v>
      </c>
    </row>
    <row r="3639" spans="1:53" hidden="1" x14ac:dyDescent="0.25">
      <c r="A3639" t="str">
        <f>INDEX('Community ID'!B:B,MATCH(M3639,'Community ID'!A:A,0))</f>
        <v>Auyama Abajo</v>
      </c>
      <c r="B3639" t="str">
        <f>INDEX('Community ID'!$K:$K,MATCH('Environmental Data'!$N3639,'Community ID'!J:J,0))</f>
        <v>Constanza</v>
      </c>
      <c r="D3639" t="s">
        <v>14538</v>
      </c>
      <c r="G3639" t="s">
        <v>48</v>
      </c>
      <c r="H3639" t="s">
        <v>94</v>
      </c>
      <c r="I3639">
        <v>43</v>
      </c>
      <c r="J3639">
        <v>8295220350</v>
      </c>
      <c r="K3639" t="s">
        <v>117</v>
      </c>
      <c r="L3639" t="s">
        <v>14539</v>
      </c>
      <c r="M3639" t="s">
        <v>14533</v>
      </c>
      <c r="N3639" t="s">
        <v>97</v>
      </c>
      <c r="O3639" t="s">
        <v>98</v>
      </c>
      <c r="Q3639" t="s">
        <v>14540</v>
      </c>
      <c r="T3639" t="s">
        <v>10397</v>
      </c>
      <c r="U3639" t="s">
        <v>56</v>
      </c>
      <c r="V3639">
        <v>0</v>
      </c>
      <c r="W3639">
        <v>0</v>
      </c>
      <c r="X3639" t="s">
        <v>82</v>
      </c>
      <c r="Y3639" t="s">
        <v>82</v>
      </c>
      <c r="Z3639" t="s">
        <v>83</v>
      </c>
      <c r="AA3639" t="s">
        <v>155</v>
      </c>
      <c r="AB3639" t="s">
        <v>60</v>
      </c>
      <c r="AE3639" t="s">
        <v>62</v>
      </c>
      <c r="AF3639" t="s">
        <v>63</v>
      </c>
      <c r="AG3639" t="s">
        <v>1052</v>
      </c>
      <c r="AH3639" t="s">
        <v>1052</v>
      </c>
      <c r="AI3639" t="s">
        <v>14541</v>
      </c>
      <c r="AJ3639">
        <v>2</v>
      </c>
      <c r="AK3639" t="s">
        <v>66</v>
      </c>
      <c r="AL3639">
        <v>3</v>
      </c>
      <c r="AM3639">
        <v>0</v>
      </c>
      <c r="AN3639" t="s">
        <v>61</v>
      </c>
      <c r="AO3639" t="s">
        <v>67</v>
      </c>
      <c r="AP3639" t="s">
        <v>68</v>
      </c>
      <c r="AQ3639" t="s">
        <v>60</v>
      </c>
      <c r="AR3639" t="s">
        <v>69</v>
      </c>
      <c r="AS3639" t="s">
        <v>70</v>
      </c>
      <c r="AT3639" s="1">
        <v>44300</v>
      </c>
      <c r="AU3639" t="s">
        <v>15552</v>
      </c>
      <c r="AV3639" t="s">
        <v>10397</v>
      </c>
      <c r="AW3639" t="s">
        <v>71</v>
      </c>
      <c r="AX3639" t="s">
        <v>72</v>
      </c>
      <c r="AY3639" t="s">
        <v>10397</v>
      </c>
      <c r="AZ3639" t="s">
        <v>71</v>
      </c>
      <c r="BA3639" t="s">
        <v>72</v>
      </c>
    </row>
    <row r="3640" spans="1:53" hidden="1" x14ac:dyDescent="0.25">
      <c r="A3640" t="str">
        <f>INDEX('Community ID'!B:B,MATCH(M3640,'Community ID'!A:A,0))</f>
        <v>Auyama Abajo</v>
      </c>
      <c r="B3640" t="str">
        <f>INDEX('Community ID'!$K:$K,MATCH('Environmental Data'!$N3640,'Community ID'!J:J,0))</f>
        <v>Constanza</v>
      </c>
      <c r="D3640" t="s">
        <v>14542</v>
      </c>
      <c r="F3640" t="s">
        <v>4231</v>
      </c>
      <c r="G3640" t="s">
        <v>75</v>
      </c>
      <c r="H3640" t="s">
        <v>94</v>
      </c>
      <c r="I3640">
        <v>53</v>
      </c>
      <c r="K3640" t="s">
        <v>76</v>
      </c>
      <c r="L3640" t="s">
        <v>247</v>
      </c>
      <c r="M3640" t="s">
        <v>14533</v>
      </c>
      <c r="N3640" t="s">
        <v>97</v>
      </c>
      <c r="O3640" t="s">
        <v>98</v>
      </c>
      <c r="Q3640" t="s">
        <v>134</v>
      </c>
      <c r="T3640" t="s">
        <v>10397</v>
      </c>
      <c r="U3640" t="s">
        <v>56</v>
      </c>
      <c r="V3640">
        <v>18.894821199999999</v>
      </c>
      <c r="W3640">
        <v>-70.753485499999996</v>
      </c>
      <c r="X3640" t="s">
        <v>82</v>
      </c>
      <c r="Y3640" t="s">
        <v>82</v>
      </c>
      <c r="Z3640" t="s">
        <v>904</v>
      </c>
      <c r="AA3640" t="s">
        <v>84</v>
      </c>
      <c r="AB3640" t="s">
        <v>60</v>
      </c>
      <c r="AE3640" t="s">
        <v>85</v>
      </c>
      <c r="AF3640" t="s">
        <v>111</v>
      </c>
      <c r="AG3640" t="s">
        <v>135</v>
      </c>
      <c r="AH3640" t="s">
        <v>135</v>
      </c>
      <c r="AI3640" t="s">
        <v>326</v>
      </c>
      <c r="AJ3640">
        <v>1</v>
      </c>
      <c r="AK3640" t="s">
        <v>66</v>
      </c>
      <c r="AL3640">
        <v>4</v>
      </c>
      <c r="AM3640">
        <v>0</v>
      </c>
      <c r="AN3640" t="s">
        <v>60</v>
      </c>
      <c r="AO3640" t="s">
        <v>67</v>
      </c>
      <c r="AP3640" t="s">
        <v>104</v>
      </c>
      <c r="AQ3640" t="s">
        <v>60</v>
      </c>
      <c r="AR3640" t="s">
        <v>69</v>
      </c>
      <c r="AS3640" t="s">
        <v>114</v>
      </c>
      <c r="AT3640" s="1">
        <v>44300</v>
      </c>
      <c r="AU3640" t="s">
        <v>15553</v>
      </c>
      <c r="AV3640" t="s">
        <v>10397</v>
      </c>
      <c r="AW3640" t="s">
        <v>71</v>
      </c>
      <c r="AX3640" t="s">
        <v>72</v>
      </c>
      <c r="AY3640" t="s">
        <v>10397</v>
      </c>
      <c r="AZ3640" t="s">
        <v>71</v>
      </c>
      <c r="BA3640" t="s">
        <v>72</v>
      </c>
    </row>
    <row r="3641" spans="1:53" hidden="1" x14ac:dyDescent="0.25">
      <c r="A3641" t="str">
        <f>INDEX('Community ID'!B:B,MATCH(M3641,'Community ID'!A:A,0))</f>
        <v>Auyama Abajo</v>
      </c>
      <c r="B3641" t="str">
        <f>INDEX('Community ID'!$K:$K,MATCH('Environmental Data'!$N3641,'Community ID'!J:J,0))</f>
        <v>Constanza</v>
      </c>
      <c r="D3641" t="s">
        <v>14543</v>
      </c>
      <c r="F3641" t="s">
        <v>14544</v>
      </c>
      <c r="G3641" t="s">
        <v>48</v>
      </c>
      <c r="H3641" t="s">
        <v>94</v>
      </c>
      <c r="I3641">
        <v>59</v>
      </c>
      <c r="K3641" t="s">
        <v>76</v>
      </c>
      <c r="L3641" t="s">
        <v>127</v>
      </c>
      <c r="M3641" t="s">
        <v>14545</v>
      </c>
      <c r="N3641" t="s">
        <v>97</v>
      </c>
      <c r="O3641" t="s">
        <v>98</v>
      </c>
      <c r="Q3641" t="s">
        <v>134</v>
      </c>
      <c r="T3641" t="s">
        <v>10397</v>
      </c>
      <c r="U3641" t="s">
        <v>56</v>
      </c>
      <c r="V3641">
        <v>0</v>
      </c>
      <c r="W3641">
        <v>0</v>
      </c>
      <c r="X3641" t="s">
        <v>82</v>
      </c>
      <c r="Y3641" t="s">
        <v>82</v>
      </c>
      <c r="Z3641" t="s">
        <v>904</v>
      </c>
      <c r="AA3641" t="s">
        <v>84</v>
      </c>
      <c r="AB3641" t="s">
        <v>60</v>
      </c>
      <c r="AE3641" t="s">
        <v>62</v>
      </c>
      <c r="AF3641" t="s">
        <v>63</v>
      </c>
      <c r="AG3641" t="s">
        <v>135</v>
      </c>
      <c r="AH3641" t="s">
        <v>101</v>
      </c>
      <c r="AI3641" t="s">
        <v>307</v>
      </c>
      <c r="AJ3641">
        <v>1</v>
      </c>
      <c r="AK3641" t="s">
        <v>66</v>
      </c>
      <c r="AL3641">
        <v>3</v>
      </c>
      <c r="AM3641">
        <v>0</v>
      </c>
      <c r="AN3641" t="s">
        <v>61</v>
      </c>
      <c r="AO3641" t="s">
        <v>67</v>
      </c>
      <c r="AP3641" t="s">
        <v>68</v>
      </c>
      <c r="AQ3641" t="s">
        <v>60</v>
      </c>
      <c r="AR3641" t="s">
        <v>69</v>
      </c>
      <c r="AS3641" t="s">
        <v>70</v>
      </c>
      <c r="AT3641" s="1">
        <v>44300</v>
      </c>
      <c r="AU3641" t="s">
        <v>15553</v>
      </c>
      <c r="AV3641" t="s">
        <v>10397</v>
      </c>
      <c r="AW3641" t="s">
        <v>71</v>
      </c>
      <c r="AX3641" t="s">
        <v>72</v>
      </c>
      <c r="AY3641" t="s">
        <v>10397</v>
      </c>
      <c r="AZ3641" t="s">
        <v>71</v>
      </c>
      <c r="BA3641" t="s">
        <v>72</v>
      </c>
    </row>
    <row r="3642" spans="1:53" hidden="1" x14ac:dyDescent="0.25">
      <c r="A3642" t="str">
        <f>INDEX('Community ID'!B:B,MATCH(M3642,'Community ID'!A:A,0))</f>
        <v>Auyama Abajo</v>
      </c>
      <c r="B3642" t="str">
        <f>INDEX('Community ID'!$K:$K,MATCH('Environmental Data'!$N3642,'Community ID'!J:J,0))</f>
        <v>Constanza</v>
      </c>
      <c r="D3642" t="s">
        <v>14546</v>
      </c>
      <c r="F3642" t="s">
        <v>610</v>
      </c>
      <c r="G3642" t="s">
        <v>48</v>
      </c>
      <c r="H3642" t="s">
        <v>94</v>
      </c>
      <c r="I3642">
        <v>33</v>
      </c>
      <c r="J3642">
        <v>8293793565</v>
      </c>
      <c r="K3642" t="s">
        <v>117</v>
      </c>
      <c r="L3642" t="s">
        <v>14547</v>
      </c>
      <c r="M3642" t="s">
        <v>14548</v>
      </c>
      <c r="N3642" t="s">
        <v>97</v>
      </c>
      <c r="O3642" t="s">
        <v>98</v>
      </c>
      <c r="Q3642" t="s">
        <v>134</v>
      </c>
      <c r="T3642" t="s">
        <v>10397</v>
      </c>
      <c r="U3642" t="s">
        <v>56</v>
      </c>
      <c r="V3642">
        <v>0</v>
      </c>
      <c r="W3642">
        <v>0</v>
      </c>
      <c r="Y3642" t="s">
        <v>82</v>
      </c>
      <c r="Z3642" t="s">
        <v>904</v>
      </c>
      <c r="AA3642" t="s">
        <v>155</v>
      </c>
      <c r="AB3642" t="s">
        <v>60</v>
      </c>
      <c r="AE3642" t="s">
        <v>62</v>
      </c>
      <c r="AF3642" t="s">
        <v>111</v>
      </c>
      <c r="AG3642" t="s">
        <v>621</v>
      </c>
      <c r="AH3642" t="s">
        <v>101</v>
      </c>
      <c r="AI3642" t="s">
        <v>14549</v>
      </c>
      <c r="AJ3642">
        <v>1</v>
      </c>
      <c r="AK3642" t="s">
        <v>66</v>
      </c>
      <c r="AL3642">
        <v>6</v>
      </c>
      <c r="AM3642">
        <v>0</v>
      </c>
      <c r="AN3642" t="s">
        <v>60</v>
      </c>
      <c r="AO3642" t="s">
        <v>67</v>
      </c>
      <c r="AP3642" t="s">
        <v>104</v>
      </c>
      <c r="AQ3642" t="s">
        <v>60</v>
      </c>
      <c r="AR3642" t="s">
        <v>69</v>
      </c>
      <c r="AS3642" t="s">
        <v>91</v>
      </c>
      <c r="AT3642" s="1">
        <v>44300</v>
      </c>
      <c r="AU3642" t="s">
        <v>15554</v>
      </c>
      <c r="AV3642" t="s">
        <v>10397</v>
      </c>
      <c r="AW3642" t="s">
        <v>71</v>
      </c>
      <c r="AX3642" t="s">
        <v>72</v>
      </c>
      <c r="AY3642" t="s">
        <v>10397</v>
      </c>
      <c r="AZ3642" t="s">
        <v>71</v>
      </c>
      <c r="BA3642" t="s">
        <v>72</v>
      </c>
    </row>
    <row r="3643" spans="1:53" hidden="1" x14ac:dyDescent="0.25">
      <c r="A3643" t="str">
        <f>INDEX('Community ID'!B:B,MATCH(M3643,'Community ID'!A:A,0))</f>
        <v>Auyama Abajo</v>
      </c>
      <c r="B3643" t="str">
        <f>INDEX('Community ID'!$K:$K,MATCH('Environmental Data'!$N3643,'Community ID'!J:J,0))</f>
        <v>Constanza</v>
      </c>
      <c r="D3643" t="s">
        <v>14550</v>
      </c>
      <c r="F3643" t="s">
        <v>2773</v>
      </c>
      <c r="G3643" t="s">
        <v>75</v>
      </c>
      <c r="H3643" t="s">
        <v>94</v>
      </c>
      <c r="I3643">
        <v>20</v>
      </c>
      <c r="K3643" t="s">
        <v>76</v>
      </c>
      <c r="L3643" t="s">
        <v>14551</v>
      </c>
      <c r="M3643" t="s">
        <v>14548</v>
      </c>
      <c r="N3643" t="s">
        <v>97</v>
      </c>
      <c r="O3643" t="s">
        <v>311</v>
      </c>
      <c r="T3643" t="s">
        <v>10397</v>
      </c>
      <c r="U3643" t="s">
        <v>56</v>
      </c>
      <c r="V3643">
        <v>0</v>
      </c>
      <c r="W3643">
        <v>0</v>
      </c>
      <c r="X3643" t="s">
        <v>82</v>
      </c>
      <c r="Y3643" t="s">
        <v>275</v>
      </c>
      <c r="Z3643" t="s">
        <v>904</v>
      </c>
      <c r="AA3643" t="s">
        <v>155</v>
      </c>
      <c r="AB3643" t="s">
        <v>61</v>
      </c>
      <c r="AC3643" t="s">
        <v>60</v>
      </c>
      <c r="AE3643" t="s">
        <v>85</v>
      </c>
      <c r="AF3643" t="s">
        <v>111</v>
      </c>
      <c r="AG3643" t="s">
        <v>135</v>
      </c>
      <c r="AH3643" t="s">
        <v>101</v>
      </c>
      <c r="AI3643" t="s">
        <v>326</v>
      </c>
      <c r="AJ3643">
        <v>1</v>
      </c>
      <c r="AK3643" t="s">
        <v>66</v>
      </c>
      <c r="AL3643">
        <v>4</v>
      </c>
      <c r="AM3643">
        <v>1</v>
      </c>
      <c r="AN3643" t="s">
        <v>60</v>
      </c>
      <c r="AO3643" t="s">
        <v>67</v>
      </c>
      <c r="AP3643" t="s">
        <v>68</v>
      </c>
      <c r="AQ3643" t="s">
        <v>60</v>
      </c>
      <c r="AR3643" t="s">
        <v>69</v>
      </c>
      <c r="AS3643" t="s">
        <v>91</v>
      </c>
      <c r="AT3643" s="1">
        <v>44300</v>
      </c>
      <c r="AU3643" t="s">
        <v>15555</v>
      </c>
      <c r="AV3643" t="s">
        <v>10397</v>
      </c>
      <c r="AW3643" t="s">
        <v>71</v>
      </c>
      <c r="AX3643" t="s">
        <v>72</v>
      </c>
      <c r="AY3643" t="s">
        <v>10397</v>
      </c>
      <c r="AZ3643" t="s">
        <v>71</v>
      </c>
      <c r="BA3643" t="s">
        <v>72</v>
      </c>
    </row>
    <row r="3644" spans="1:53" hidden="1" x14ac:dyDescent="0.25">
      <c r="A3644" t="str">
        <f>INDEX('Community ID'!B:B,MATCH(M3644,'Community ID'!A:A,0))</f>
        <v>Auyama Abajo</v>
      </c>
      <c r="B3644" t="str">
        <f>INDEX('Community ID'!$K:$K,MATCH('Environmental Data'!$N3644,'Community ID'!J:J,0))</f>
        <v>Constanza</v>
      </c>
      <c r="D3644" t="s">
        <v>14552</v>
      </c>
      <c r="F3644" t="s">
        <v>1355</v>
      </c>
      <c r="G3644" t="s">
        <v>48</v>
      </c>
      <c r="H3644" t="s">
        <v>94</v>
      </c>
      <c r="I3644">
        <v>44</v>
      </c>
      <c r="K3644" t="s">
        <v>76</v>
      </c>
      <c r="L3644" t="s">
        <v>127</v>
      </c>
      <c r="M3644" t="s">
        <v>14548</v>
      </c>
      <c r="N3644" t="s">
        <v>97</v>
      </c>
      <c r="O3644" t="s">
        <v>98</v>
      </c>
      <c r="Q3644" t="s">
        <v>134</v>
      </c>
      <c r="T3644" t="s">
        <v>10397</v>
      </c>
      <c r="U3644" t="s">
        <v>56</v>
      </c>
      <c r="V3644">
        <v>0</v>
      </c>
      <c r="W3644">
        <v>0</v>
      </c>
      <c r="X3644" t="s">
        <v>82</v>
      </c>
      <c r="Y3644" t="s">
        <v>82</v>
      </c>
      <c r="Z3644" t="s">
        <v>904</v>
      </c>
      <c r="AA3644" t="s">
        <v>155</v>
      </c>
      <c r="AB3644" t="s">
        <v>60</v>
      </c>
      <c r="AE3644" t="s">
        <v>85</v>
      </c>
      <c r="AF3644" t="s">
        <v>111</v>
      </c>
      <c r="AG3644" t="s">
        <v>135</v>
      </c>
      <c r="AH3644" t="s">
        <v>101</v>
      </c>
      <c r="AI3644" t="s">
        <v>326</v>
      </c>
      <c r="AJ3644">
        <v>1</v>
      </c>
      <c r="AK3644" t="s">
        <v>66</v>
      </c>
      <c r="AL3644">
        <v>5</v>
      </c>
      <c r="AM3644">
        <v>1</v>
      </c>
      <c r="AN3644" t="s">
        <v>60</v>
      </c>
      <c r="AO3644" t="s">
        <v>67</v>
      </c>
      <c r="AP3644" t="s">
        <v>104</v>
      </c>
      <c r="AQ3644" t="s">
        <v>60</v>
      </c>
      <c r="AR3644" t="s">
        <v>69</v>
      </c>
      <c r="AS3644" t="s">
        <v>70</v>
      </c>
      <c r="AT3644" s="1">
        <v>44300</v>
      </c>
      <c r="AU3644" t="s">
        <v>15556</v>
      </c>
      <c r="AV3644" t="s">
        <v>10397</v>
      </c>
      <c r="AW3644" t="s">
        <v>71</v>
      </c>
      <c r="AX3644" t="s">
        <v>72</v>
      </c>
      <c r="AY3644" t="s">
        <v>10397</v>
      </c>
      <c r="AZ3644" t="s">
        <v>71</v>
      </c>
      <c r="BA3644" t="s">
        <v>72</v>
      </c>
    </row>
    <row r="3645" spans="1:53" hidden="1" x14ac:dyDescent="0.25">
      <c r="A3645" t="str">
        <f>INDEX('Community ID'!B:B,MATCH(M3645,'Community ID'!A:A,0))</f>
        <v>Auyama Abajo</v>
      </c>
      <c r="B3645" t="str">
        <f>INDEX('Community ID'!$K:$K,MATCH('Environmental Data'!$N3645,'Community ID'!J:J,0))</f>
        <v>Constanza</v>
      </c>
      <c r="D3645" t="s">
        <v>14553</v>
      </c>
      <c r="F3645" t="s">
        <v>10507</v>
      </c>
      <c r="G3645" t="s">
        <v>48</v>
      </c>
      <c r="H3645" t="s">
        <v>94</v>
      </c>
      <c r="I3645">
        <v>35</v>
      </c>
      <c r="K3645" t="s">
        <v>132</v>
      </c>
      <c r="L3645" t="s">
        <v>247</v>
      </c>
      <c r="M3645" t="s">
        <v>14529</v>
      </c>
      <c r="N3645" t="s">
        <v>97</v>
      </c>
      <c r="O3645" t="s">
        <v>494</v>
      </c>
      <c r="Q3645" t="s">
        <v>134</v>
      </c>
      <c r="T3645" t="s">
        <v>842</v>
      </c>
      <c r="U3645" t="s">
        <v>56</v>
      </c>
      <c r="V3645">
        <v>0</v>
      </c>
      <c r="W3645">
        <v>0</v>
      </c>
      <c r="X3645" t="s">
        <v>82</v>
      </c>
      <c r="Y3645" t="s">
        <v>100</v>
      </c>
      <c r="Z3645" t="s">
        <v>58</v>
      </c>
      <c r="AA3645" t="s">
        <v>84</v>
      </c>
      <c r="AB3645" t="s">
        <v>60</v>
      </c>
      <c r="AC3645" t="s">
        <v>61</v>
      </c>
      <c r="AE3645" t="s">
        <v>62</v>
      </c>
      <c r="AF3645" t="s">
        <v>63</v>
      </c>
      <c r="AG3645" t="s">
        <v>135</v>
      </c>
      <c r="AH3645" t="s">
        <v>135</v>
      </c>
      <c r="AI3645" t="s">
        <v>307</v>
      </c>
      <c r="AJ3645">
        <v>2</v>
      </c>
      <c r="AK3645" t="s">
        <v>103</v>
      </c>
      <c r="AL3645">
        <v>3</v>
      </c>
      <c r="AM3645">
        <v>1</v>
      </c>
      <c r="AN3645" t="s">
        <v>60</v>
      </c>
      <c r="AO3645" t="s">
        <v>67</v>
      </c>
      <c r="AP3645" t="s">
        <v>68</v>
      </c>
      <c r="AQ3645" t="s">
        <v>61</v>
      </c>
      <c r="AR3645" t="s">
        <v>69</v>
      </c>
      <c r="AS3645" t="s">
        <v>70</v>
      </c>
      <c r="AT3645" s="1">
        <v>44300</v>
      </c>
      <c r="AU3645" t="s">
        <v>15557</v>
      </c>
      <c r="AV3645" t="s">
        <v>842</v>
      </c>
      <c r="AW3645" t="s">
        <v>71</v>
      </c>
      <c r="AX3645" t="s">
        <v>72</v>
      </c>
      <c r="AY3645" t="s">
        <v>842</v>
      </c>
      <c r="AZ3645" t="s">
        <v>71</v>
      </c>
      <c r="BA3645" t="s">
        <v>72</v>
      </c>
    </row>
    <row r="3646" spans="1:53" hidden="1" x14ac:dyDescent="0.25">
      <c r="A3646" t="str">
        <f>INDEX('Community ID'!B:B,MATCH(M3646,'Community ID'!A:A,0))</f>
        <v>Auyama Abajo</v>
      </c>
      <c r="B3646" t="str">
        <f>INDEX('Community ID'!$K:$K,MATCH('Environmental Data'!$N3646,'Community ID'!J:J,0))</f>
        <v>Constanza</v>
      </c>
      <c r="D3646" t="s">
        <v>14554</v>
      </c>
      <c r="G3646" t="s">
        <v>48</v>
      </c>
      <c r="H3646" t="s">
        <v>94</v>
      </c>
      <c r="I3646">
        <v>0</v>
      </c>
      <c r="K3646" t="s">
        <v>132</v>
      </c>
      <c r="L3646" t="s">
        <v>14555</v>
      </c>
      <c r="M3646" t="s">
        <v>14529</v>
      </c>
      <c r="N3646" t="s">
        <v>97</v>
      </c>
      <c r="O3646" t="s">
        <v>494</v>
      </c>
      <c r="Q3646" t="s">
        <v>2675</v>
      </c>
      <c r="T3646" t="s">
        <v>842</v>
      </c>
      <c r="U3646" t="s">
        <v>56</v>
      </c>
      <c r="V3646">
        <v>0</v>
      </c>
      <c r="W3646">
        <v>0</v>
      </c>
      <c r="X3646" t="s">
        <v>82</v>
      </c>
      <c r="Y3646" t="s">
        <v>82</v>
      </c>
      <c r="Z3646" t="s">
        <v>58</v>
      </c>
      <c r="AA3646" t="s">
        <v>155</v>
      </c>
      <c r="AB3646" t="s">
        <v>60</v>
      </c>
      <c r="AC3646" t="s">
        <v>61</v>
      </c>
      <c r="AE3646" t="s">
        <v>62</v>
      </c>
      <c r="AF3646" t="s">
        <v>63</v>
      </c>
      <c r="AG3646" t="s">
        <v>135</v>
      </c>
      <c r="AH3646" t="s">
        <v>135</v>
      </c>
      <c r="AI3646" t="s">
        <v>14556</v>
      </c>
      <c r="AJ3646">
        <v>1</v>
      </c>
      <c r="AK3646" t="s">
        <v>103</v>
      </c>
      <c r="AL3646">
        <v>7</v>
      </c>
      <c r="AM3646">
        <v>0</v>
      </c>
      <c r="AN3646" t="s">
        <v>60</v>
      </c>
      <c r="AO3646" t="s">
        <v>67</v>
      </c>
      <c r="AP3646" t="s">
        <v>68</v>
      </c>
      <c r="AQ3646" t="s">
        <v>61</v>
      </c>
      <c r="AR3646" t="s">
        <v>69</v>
      </c>
      <c r="AS3646" t="s">
        <v>70</v>
      </c>
      <c r="AT3646" s="1">
        <v>44300</v>
      </c>
      <c r="AU3646" t="s">
        <v>15558</v>
      </c>
      <c r="AV3646" t="s">
        <v>842</v>
      </c>
      <c r="AW3646" t="s">
        <v>71</v>
      </c>
      <c r="AX3646" t="s">
        <v>72</v>
      </c>
      <c r="AY3646" t="s">
        <v>842</v>
      </c>
      <c r="AZ3646" t="s">
        <v>71</v>
      </c>
      <c r="BA3646" t="s">
        <v>72</v>
      </c>
    </row>
    <row r="3647" spans="1:53" hidden="1" x14ac:dyDescent="0.25">
      <c r="A3647" t="str">
        <f>INDEX('Community ID'!B:B,MATCH(M3647,'Community ID'!A:A,0))</f>
        <v>Auyama Abajo</v>
      </c>
      <c r="B3647" t="str">
        <f>INDEX('Community ID'!$K:$K,MATCH('Environmental Data'!$N3647,'Community ID'!J:J,0))</f>
        <v>Constanza</v>
      </c>
      <c r="D3647" t="s">
        <v>14557</v>
      </c>
      <c r="F3647" t="s">
        <v>1567</v>
      </c>
      <c r="G3647" t="s">
        <v>48</v>
      </c>
      <c r="H3647" t="s">
        <v>94</v>
      </c>
      <c r="I3647">
        <v>69</v>
      </c>
      <c r="K3647" t="s">
        <v>76</v>
      </c>
      <c r="L3647" t="s">
        <v>127</v>
      </c>
      <c r="M3647" t="s">
        <v>14529</v>
      </c>
      <c r="N3647" t="s">
        <v>52</v>
      </c>
      <c r="O3647" t="s">
        <v>311</v>
      </c>
      <c r="Q3647" t="s">
        <v>99</v>
      </c>
      <c r="T3647" t="s">
        <v>604</v>
      </c>
      <c r="U3647" t="s">
        <v>56</v>
      </c>
      <c r="V3647">
        <v>0</v>
      </c>
      <c r="W3647">
        <v>0</v>
      </c>
      <c r="X3647" t="s">
        <v>82</v>
      </c>
      <c r="Y3647" t="s">
        <v>82</v>
      </c>
      <c r="Z3647" t="s">
        <v>58</v>
      </c>
      <c r="AA3647" t="s">
        <v>155</v>
      </c>
      <c r="AB3647" t="s">
        <v>60</v>
      </c>
      <c r="AC3647" t="s">
        <v>61</v>
      </c>
      <c r="AD3647" t="s">
        <v>60</v>
      </c>
      <c r="AE3647" t="s">
        <v>62</v>
      </c>
      <c r="AF3647" t="s">
        <v>63</v>
      </c>
      <c r="AG3647" t="s">
        <v>64</v>
      </c>
      <c r="AH3647" t="s">
        <v>64</v>
      </c>
      <c r="AI3647" t="s">
        <v>14556</v>
      </c>
      <c r="AJ3647">
        <v>1</v>
      </c>
      <c r="AK3647" t="s">
        <v>605</v>
      </c>
      <c r="AL3647">
        <v>1</v>
      </c>
      <c r="AM3647">
        <v>0</v>
      </c>
      <c r="AN3647" t="s">
        <v>60</v>
      </c>
      <c r="AO3647" t="s">
        <v>67</v>
      </c>
      <c r="AP3647" t="s">
        <v>68</v>
      </c>
      <c r="AQ3647" t="s">
        <v>60</v>
      </c>
      <c r="AR3647" t="s">
        <v>69</v>
      </c>
      <c r="AS3647" t="s">
        <v>70</v>
      </c>
      <c r="AT3647" s="1">
        <v>44300</v>
      </c>
      <c r="AU3647" t="s">
        <v>15559</v>
      </c>
      <c r="AV3647" t="s">
        <v>604</v>
      </c>
      <c r="AW3647" t="s">
        <v>71</v>
      </c>
      <c r="AX3647" t="s">
        <v>72</v>
      </c>
      <c r="AY3647" t="s">
        <v>604</v>
      </c>
      <c r="AZ3647" t="s">
        <v>71</v>
      </c>
      <c r="BA3647" t="s">
        <v>72</v>
      </c>
    </row>
    <row r="3648" spans="1:53" hidden="1" x14ac:dyDescent="0.25">
      <c r="A3648" t="str">
        <f>INDEX('Community ID'!B:B,MATCH(M3648,'Community ID'!A:A,0))</f>
        <v>Auyama Abajo</v>
      </c>
      <c r="B3648" t="str">
        <f>INDEX('Community ID'!$K:$K,MATCH('Environmental Data'!$N3648,'Community ID'!J:J,0))</f>
        <v>Constanza</v>
      </c>
      <c r="D3648" t="s">
        <v>14558</v>
      </c>
      <c r="F3648" t="s">
        <v>126</v>
      </c>
      <c r="G3648" t="s">
        <v>48</v>
      </c>
      <c r="H3648" s="1">
        <v>25715</v>
      </c>
      <c r="I3648">
        <v>51</v>
      </c>
      <c r="K3648" t="s">
        <v>76</v>
      </c>
      <c r="L3648" t="s">
        <v>127</v>
      </c>
      <c r="M3648" t="s">
        <v>14529</v>
      </c>
      <c r="N3648" t="s">
        <v>52</v>
      </c>
      <c r="O3648" t="s">
        <v>311</v>
      </c>
      <c r="Q3648" t="s">
        <v>99</v>
      </c>
      <c r="T3648" t="s">
        <v>604</v>
      </c>
      <c r="U3648" t="s">
        <v>56</v>
      </c>
      <c r="V3648">
        <v>0</v>
      </c>
      <c r="W3648">
        <v>0</v>
      </c>
      <c r="X3648" t="s">
        <v>82</v>
      </c>
      <c r="Y3648" t="s">
        <v>82</v>
      </c>
      <c r="Z3648" t="s">
        <v>58</v>
      </c>
      <c r="AA3648" t="s">
        <v>84</v>
      </c>
      <c r="AB3648" t="s">
        <v>61</v>
      </c>
      <c r="AC3648" t="s">
        <v>60</v>
      </c>
      <c r="AD3648" t="s">
        <v>60</v>
      </c>
      <c r="AE3648" t="s">
        <v>62</v>
      </c>
      <c r="AF3648" t="s">
        <v>63</v>
      </c>
      <c r="AG3648" t="s">
        <v>64</v>
      </c>
      <c r="AH3648" t="s">
        <v>64</v>
      </c>
      <c r="AI3648" t="s">
        <v>874</v>
      </c>
      <c r="AJ3648">
        <v>1</v>
      </c>
      <c r="AK3648" t="s">
        <v>2211</v>
      </c>
      <c r="AL3648">
        <v>6</v>
      </c>
      <c r="AM3648">
        <v>1</v>
      </c>
      <c r="AN3648" t="s">
        <v>60</v>
      </c>
      <c r="AO3648" t="s">
        <v>67</v>
      </c>
      <c r="AP3648" t="s">
        <v>68</v>
      </c>
      <c r="AQ3648" t="s">
        <v>60</v>
      </c>
      <c r="AR3648" t="s">
        <v>69</v>
      </c>
      <c r="AS3648" t="s">
        <v>91</v>
      </c>
      <c r="AT3648" s="1">
        <v>44300</v>
      </c>
      <c r="AU3648" t="s">
        <v>15560</v>
      </c>
      <c r="AV3648" t="s">
        <v>604</v>
      </c>
      <c r="AW3648" t="s">
        <v>71</v>
      </c>
      <c r="AX3648" t="s">
        <v>72</v>
      </c>
      <c r="AY3648" t="s">
        <v>604</v>
      </c>
      <c r="AZ3648" t="s">
        <v>71</v>
      </c>
      <c r="BA3648" t="s">
        <v>72</v>
      </c>
    </row>
    <row r="3649" spans="1:53" hidden="1" x14ac:dyDescent="0.25">
      <c r="A3649" t="str">
        <f>INDEX('Community ID'!B:B,MATCH(M3649,'Community ID'!A:A,0))</f>
        <v>Auyama Abajo</v>
      </c>
      <c r="B3649" t="str">
        <f>INDEX('Community ID'!$K:$K,MATCH('Environmental Data'!$N3649,'Community ID'!J:J,0))</f>
        <v>Constanza</v>
      </c>
      <c r="D3649" t="s">
        <v>14559</v>
      </c>
      <c r="G3649" t="s">
        <v>48</v>
      </c>
      <c r="H3649" s="1">
        <v>33584</v>
      </c>
      <c r="I3649">
        <v>30</v>
      </c>
      <c r="K3649" t="s">
        <v>117</v>
      </c>
      <c r="L3649" t="s">
        <v>14560</v>
      </c>
      <c r="M3649" t="s">
        <v>14529</v>
      </c>
      <c r="N3649" t="s">
        <v>52</v>
      </c>
      <c r="O3649" t="s">
        <v>311</v>
      </c>
      <c r="T3649" t="s">
        <v>604</v>
      </c>
      <c r="U3649" t="s">
        <v>56</v>
      </c>
      <c r="V3649">
        <v>0</v>
      </c>
      <c r="W3649">
        <v>0</v>
      </c>
      <c r="X3649" t="s">
        <v>196</v>
      </c>
      <c r="Y3649" t="s">
        <v>196</v>
      </c>
      <c r="Z3649" t="s">
        <v>83</v>
      </c>
      <c r="AA3649" t="s">
        <v>155</v>
      </c>
      <c r="AB3649" t="s">
        <v>60</v>
      </c>
      <c r="AC3649" t="s">
        <v>61</v>
      </c>
      <c r="AD3649" t="s">
        <v>60</v>
      </c>
      <c r="AE3649" t="s">
        <v>62</v>
      </c>
      <c r="AF3649" t="s">
        <v>63</v>
      </c>
      <c r="AG3649" t="s">
        <v>954</v>
      </c>
      <c r="AH3649" t="s">
        <v>954</v>
      </c>
      <c r="AI3649" t="s">
        <v>14561</v>
      </c>
      <c r="AJ3649">
        <v>1</v>
      </c>
      <c r="AK3649" t="s">
        <v>605</v>
      </c>
      <c r="AL3649">
        <v>5</v>
      </c>
      <c r="AM3649">
        <v>2</v>
      </c>
      <c r="AN3649" t="s">
        <v>60</v>
      </c>
      <c r="AO3649" t="s">
        <v>67</v>
      </c>
      <c r="AP3649" t="s">
        <v>68</v>
      </c>
      <c r="AQ3649" t="s">
        <v>61</v>
      </c>
      <c r="AR3649" t="s">
        <v>69</v>
      </c>
      <c r="AS3649" t="s">
        <v>70</v>
      </c>
      <c r="AT3649" s="1">
        <v>44300</v>
      </c>
      <c r="AU3649" t="s">
        <v>15561</v>
      </c>
      <c r="AV3649" t="s">
        <v>604</v>
      </c>
      <c r="AW3649" t="s">
        <v>71</v>
      </c>
      <c r="AX3649" t="s">
        <v>72</v>
      </c>
      <c r="AY3649" t="s">
        <v>604</v>
      </c>
      <c r="AZ3649" t="s">
        <v>71</v>
      </c>
      <c r="BA3649" t="s">
        <v>72</v>
      </c>
    </row>
    <row r="3650" spans="1:53" hidden="1" x14ac:dyDescent="0.25">
      <c r="A3650" t="str">
        <f>INDEX('Community ID'!B:B,MATCH(M3650,'Community ID'!A:A,0))</f>
        <v>Auyama Abajo</v>
      </c>
      <c r="B3650" t="str">
        <f>INDEX('Community ID'!$K:$K,MATCH('Environmental Data'!$N3650,'Community ID'!J:J,0))</f>
        <v>Constanza</v>
      </c>
      <c r="D3650" t="s">
        <v>14562</v>
      </c>
      <c r="F3650" t="s">
        <v>2069</v>
      </c>
      <c r="G3650" t="s">
        <v>48</v>
      </c>
      <c r="H3650" t="s">
        <v>94</v>
      </c>
      <c r="I3650">
        <v>83</v>
      </c>
      <c r="K3650" t="s">
        <v>76</v>
      </c>
      <c r="L3650" t="s">
        <v>127</v>
      </c>
      <c r="M3650" t="s">
        <v>14529</v>
      </c>
      <c r="N3650" t="s">
        <v>52</v>
      </c>
      <c r="O3650" t="s">
        <v>311</v>
      </c>
      <c r="T3650" t="s">
        <v>604</v>
      </c>
      <c r="U3650" t="s">
        <v>56</v>
      </c>
      <c r="V3650">
        <v>0</v>
      </c>
      <c r="W3650">
        <v>0</v>
      </c>
      <c r="X3650" t="s">
        <v>82</v>
      </c>
      <c r="Y3650" t="s">
        <v>82</v>
      </c>
      <c r="Z3650" t="s">
        <v>58</v>
      </c>
      <c r="AA3650" t="s">
        <v>84</v>
      </c>
      <c r="AB3650" t="s">
        <v>61</v>
      </c>
      <c r="AC3650" t="s">
        <v>60</v>
      </c>
      <c r="AD3650" t="s">
        <v>60</v>
      </c>
      <c r="AE3650" t="s">
        <v>62</v>
      </c>
      <c r="AF3650" t="s">
        <v>63</v>
      </c>
      <c r="AG3650" t="s">
        <v>64</v>
      </c>
      <c r="AH3650" t="s">
        <v>64</v>
      </c>
      <c r="AI3650" t="s">
        <v>14563</v>
      </c>
      <c r="AJ3650">
        <v>1</v>
      </c>
      <c r="AK3650" t="s">
        <v>605</v>
      </c>
      <c r="AL3650">
        <v>3</v>
      </c>
      <c r="AM3650">
        <v>0</v>
      </c>
      <c r="AN3650" t="s">
        <v>60</v>
      </c>
      <c r="AO3650" t="s">
        <v>67</v>
      </c>
      <c r="AP3650" t="s">
        <v>104</v>
      </c>
      <c r="AQ3650" t="s">
        <v>61</v>
      </c>
      <c r="AR3650" t="s">
        <v>69</v>
      </c>
      <c r="AS3650" t="s">
        <v>70</v>
      </c>
      <c r="AT3650" s="1">
        <v>44300</v>
      </c>
      <c r="AU3650" t="s">
        <v>15562</v>
      </c>
      <c r="AV3650" t="s">
        <v>604</v>
      </c>
      <c r="AW3650" t="s">
        <v>71</v>
      </c>
      <c r="AX3650" t="s">
        <v>72</v>
      </c>
      <c r="AY3650" t="s">
        <v>604</v>
      </c>
      <c r="AZ3650" t="s">
        <v>71</v>
      </c>
      <c r="BA3650" t="s">
        <v>72</v>
      </c>
    </row>
    <row r="3651" spans="1:53" hidden="1" x14ac:dyDescent="0.25">
      <c r="A3651" t="str">
        <f>INDEX('Community ID'!B:B,MATCH(M3651,'Community ID'!A:A,0))</f>
        <v>Auyama Abajo</v>
      </c>
      <c r="B3651" t="str">
        <f>INDEX('Community ID'!$K:$K,MATCH('Environmental Data'!$N3651,'Community ID'!J:J,0))</f>
        <v>Constanza</v>
      </c>
      <c r="D3651" t="s">
        <v>14564</v>
      </c>
      <c r="F3651" t="s">
        <v>14565</v>
      </c>
      <c r="G3651" t="s">
        <v>48</v>
      </c>
      <c r="H3651" s="1">
        <v>25227</v>
      </c>
      <c r="I3651">
        <v>52</v>
      </c>
      <c r="K3651" t="s">
        <v>76</v>
      </c>
      <c r="L3651" t="s">
        <v>127</v>
      </c>
      <c r="M3651" t="s">
        <v>14529</v>
      </c>
      <c r="N3651" t="s">
        <v>52</v>
      </c>
      <c r="O3651" t="s">
        <v>311</v>
      </c>
      <c r="Q3651" t="s">
        <v>99</v>
      </c>
      <c r="T3651" t="s">
        <v>604</v>
      </c>
      <c r="U3651" t="s">
        <v>56</v>
      </c>
      <c r="V3651">
        <v>18.906033600000001</v>
      </c>
      <c r="W3651">
        <v>-70.748255400000005</v>
      </c>
      <c r="X3651" t="s">
        <v>82</v>
      </c>
      <c r="Y3651" t="s">
        <v>57</v>
      </c>
      <c r="Z3651" t="s">
        <v>83</v>
      </c>
      <c r="AA3651" t="s">
        <v>84</v>
      </c>
      <c r="AB3651" t="s">
        <v>60</v>
      </c>
      <c r="AC3651" t="s">
        <v>61</v>
      </c>
      <c r="AD3651" t="s">
        <v>60</v>
      </c>
      <c r="AE3651" t="s">
        <v>62</v>
      </c>
      <c r="AF3651" t="s">
        <v>63</v>
      </c>
      <c r="AG3651" t="s">
        <v>64</v>
      </c>
      <c r="AH3651" t="s">
        <v>64</v>
      </c>
      <c r="AI3651" t="s">
        <v>14566</v>
      </c>
      <c r="AJ3651">
        <v>1</v>
      </c>
      <c r="AK3651" t="s">
        <v>10436</v>
      </c>
      <c r="AL3651">
        <v>2</v>
      </c>
      <c r="AM3651">
        <v>0</v>
      </c>
      <c r="AN3651" t="s">
        <v>60</v>
      </c>
      <c r="AO3651" t="s">
        <v>67</v>
      </c>
      <c r="AP3651" t="s">
        <v>68</v>
      </c>
      <c r="AQ3651" t="s">
        <v>60</v>
      </c>
      <c r="AR3651" t="s">
        <v>69</v>
      </c>
      <c r="AS3651" t="s">
        <v>70</v>
      </c>
      <c r="AT3651" s="1">
        <v>44300</v>
      </c>
      <c r="AU3651" t="s">
        <v>15563</v>
      </c>
      <c r="AV3651" t="s">
        <v>604</v>
      </c>
      <c r="AW3651" t="s">
        <v>71</v>
      </c>
      <c r="AX3651" t="s">
        <v>72</v>
      </c>
      <c r="AY3651" t="s">
        <v>604</v>
      </c>
      <c r="AZ3651" t="s">
        <v>71</v>
      </c>
      <c r="BA3651" t="s">
        <v>72</v>
      </c>
    </row>
    <row r="3652" spans="1:53" hidden="1" x14ac:dyDescent="0.25">
      <c r="A3652" t="str">
        <f>INDEX('Community ID'!B:B,MATCH(M3652,'Community ID'!A:A,0))</f>
        <v>Auyama Abajo</v>
      </c>
      <c r="B3652" t="str">
        <f>INDEX('Community ID'!$K:$K,MATCH('Environmental Data'!$N3652,'Community ID'!J:J,0))</f>
        <v>Constanza</v>
      </c>
      <c r="D3652" t="s">
        <v>14567</v>
      </c>
      <c r="G3652" t="s">
        <v>75</v>
      </c>
      <c r="H3652" t="s">
        <v>94</v>
      </c>
      <c r="I3652">
        <v>48</v>
      </c>
      <c r="K3652" t="s">
        <v>132</v>
      </c>
      <c r="L3652" t="s">
        <v>247</v>
      </c>
      <c r="M3652" t="s">
        <v>14529</v>
      </c>
      <c r="N3652" t="s">
        <v>97</v>
      </c>
      <c r="O3652" t="s">
        <v>53</v>
      </c>
      <c r="Q3652" t="s">
        <v>134</v>
      </c>
      <c r="T3652" t="s">
        <v>842</v>
      </c>
      <c r="U3652" t="s">
        <v>56</v>
      </c>
      <c r="V3652">
        <v>0</v>
      </c>
      <c r="W3652">
        <v>0</v>
      </c>
      <c r="X3652" t="s">
        <v>82</v>
      </c>
      <c r="Y3652" t="s">
        <v>82</v>
      </c>
      <c r="Z3652" t="s">
        <v>166</v>
      </c>
      <c r="AA3652" t="s">
        <v>155</v>
      </c>
      <c r="AB3652" t="s">
        <v>60</v>
      </c>
      <c r="AC3652" t="s">
        <v>61</v>
      </c>
      <c r="AE3652" t="s">
        <v>62</v>
      </c>
      <c r="AF3652" t="s">
        <v>63</v>
      </c>
      <c r="AG3652" t="s">
        <v>1927</v>
      </c>
      <c r="AH3652" t="s">
        <v>1927</v>
      </c>
      <c r="AI3652" t="s">
        <v>307</v>
      </c>
      <c r="AJ3652">
        <v>1</v>
      </c>
      <c r="AK3652" t="s">
        <v>103</v>
      </c>
      <c r="AL3652">
        <v>4</v>
      </c>
      <c r="AM3652">
        <v>0</v>
      </c>
      <c r="AN3652" t="s">
        <v>60</v>
      </c>
      <c r="AO3652" t="s">
        <v>67</v>
      </c>
      <c r="AP3652" t="s">
        <v>68</v>
      </c>
      <c r="AQ3652" t="s">
        <v>60</v>
      </c>
      <c r="AR3652" t="s">
        <v>69</v>
      </c>
      <c r="AS3652" t="s">
        <v>70</v>
      </c>
      <c r="AT3652" s="1">
        <v>44300</v>
      </c>
      <c r="AU3652" t="s">
        <v>15564</v>
      </c>
      <c r="AV3652" t="s">
        <v>842</v>
      </c>
      <c r="AW3652" t="s">
        <v>71</v>
      </c>
      <c r="AX3652" t="s">
        <v>72</v>
      </c>
      <c r="AY3652" t="s">
        <v>842</v>
      </c>
      <c r="AZ3652" t="s">
        <v>71</v>
      </c>
      <c r="BA3652" t="s">
        <v>72</v>
      </c>
    </row>
    <row r="3653" spans="1:53" hidden="1" x14ac:dyDescent="0.25">
      <c r="A3653" t="str">
        <f>INDEX('Community ID'!B:B,MATCH(M3653,'Community ID'!A:A,0))</f>
        <v>Auyama Abajo</v>
      </c>
      <c r="B3653" t="str">
        <f>INDEX('Community ID'!$K:$K,MATCH('Environmental Data'!$N3653,'Community ID'!J:J,0))</f>
        <v>Constanza</v>
      </c>
      <c r="D3653" t="s">
        <v>14568</v>
      </c>
      <c r="G3653" t="s">
        <v>48</v>
      </c>
      <c r="H3653" t="s">
        <v>94</v>
      </c>
      <c r="I3653">
        <v>53</v>
      </c>
      <c r="K3653" t="s">
        <v>117</v>
      </c>
      <c r="L3653" t="s">
        <v>14569</v>
      </c>
      <c r="M3653" t="s">
        <v>14529</v>
      </c>
      <c r="N3653" t="s">
        <v>97</v>
      </c>
      <c r="O3653" t="s">
        <v>494</v>
      </c>
      <c r="Q3653" t="s">
        <v>134</v>
      </c>
      <c r="T3653" t="s">
        <v>842</v>
      </c>
      <c r="U3653" t="s">
        <v>56</v>
      </c>
      <c r="V3653">
        <v>0</v>
      </c>
      <c r="W3653">
        <v>0</v>
      </c>
      <c r="X3653" t="s">
        <v>196</v>
      </c>
      <c r="Y3653" t="s">
        <v>196</v>
      </c>
      <c r="Z3653" t="s">
        <v>166</v>
      </c>
      <c r="AA3653" t="s">
        <v>155</v>
      </c>
      <c r="AB3653" t="s">
        <v>60</v>
      </c>
      <c r="AC3653" t="s">
        <v>61</v>
      </c>
      <c r="AE3653" t="s">
        <v>62</v>
      </c>
      <c r="AF3653" t="s">
        <v>63</v>
      </c>
      <c r="AG3653" t="s">
        <v>135</v>
      </c>
      <c r="AH3653" t="s">
        <v>135</v>
      </c>
      <c r="AI3653" t="s">
        <v>307</v>
      </c>
      <c r="AJ3653">
        <v>1</v>
      </c>
      <c r="AK3653" t="s">
        <v>103</v>
      </c>
      <c r="AL3653">
        <v>4</v>
      </c>
      <c r="AM3653">
        <v>0</v>
      </c>
      <c r="AO3653" t="s">
        <v>67</v>
      </c>
      <c r="AP3653" t="s">
        <v>104</v>
      </c>
      <c r="AQ3653" t="s">
        <v>60</v>
      </c>
      <c r="AR3653" t="s">
        <v>69</v>
      </c>
      <c r="AS3653" t="s">
        <v>70</v>
      </c>
      <c r="AT3653" s="1">
        <v>44300</v>
      </c>
      <c r="AU3653" t="s">
        <v>15565</v>
      </c>
      <c r="AV3653" t="s">
        <v>842</v>
      </c>
      <c r="AW3653" t="s">
        <v>71</v>
      </c>
      <c r="AX3653" t="s">
        <v>72</v>
      </c>
      <c r="AY3653" t="s">
        <v>842</v>
      </c>
      <c r="AZ3653" t="s">
        <v>71</v>
      </c>
      <c r="BA3653" t="s">
        <v>72</v>
      </c>
    </row>
    <row r="3654" spans="1:53" hidden="1" x14ac:dyDescent="0.25">
      <c r="A3654" t="str">
        <f>INDEX('Community ID'!B:B,MATCH(M3654,'Community ID'!A:A,0))</f>
        <v>Auyama Abajo</v>
      </c>
      <c r="B3654" t="str">
        <f>INDEX('Community ID'!$K:$K,MATCH('Environmental Data'!$N3654,'Community ID'!J:J,0))</f>
        <v>Constanza</v>
      </c>
      <c r="D3654" t="s">
        <v>14570</v>
      </c>
      <c r="G3654" t="s">
        <v>75</v>
      </c>
      <c r="H3654" t="s">
        <v>94</v>
      </c>
      <c r="I3654">
        <v>77</v>
      </c>
      <c r="K3654" t="s">
        <v>76</v>
      </c>
      <c r="L3654" t="s">
        <v>332</v>
      </c>
      <c r="M3654" t="s">
        <v>14571</v>
      </c>
      <c r="N3654" t="s">
        <v>97</v>
      </c>
      <c r="O3654" t="s">
        <v>53</v>
      </c>
      <c r="Q3654" t="s">
        <v>134</v>
      </c>
      <c r="T3654" t="s">
        <v>842</v>
      </c>
      <c r="U3654" t="s">
        <v>56</v>
      </c>
      <c r="V3654">
        <v>18.9166569</v>
      </c>
      <c r="W3654">
        <v>-70.761363399999993</v>
      </c>
      <c r="X3654" t="s">
        <v>82</v>
      </c>
      <c r="Y3654" t="s">
        <v>82</v>
      </c>
      <c r="Z3654" t="s">
        <v>83</v>
      </c>
      <c r="AA3654" t="s">
        <v>84</v>
      </c>
      <c r="AB3654" t="s">
        <v>60</v>
      </c>
      <c r="AC3654" t="s">
        <v>61</v>
      </c>
      <c r="AE3654" t="s">
        <v>85</v>
      </c>
      <c r="AF3654" t="s">
        <v>63</v>
      </c>
      <c r="AG3654" t="s">
        <v>135</v>
      </c>
      <c r="AH3654" t="s">
        <v>621</v>
      </c>
      <c r="AI3654" t="s">
        <v>14573</v>
      </c>
      <c r="AJ3654">
        <v>1</v>
      </c>
      <c r="AK3654" t="s">
        <v>66</v>
      </c>
      <c r="AL3654">
        <v>2</v>
      </c>
      <c r="AM3654">
        <v>2</v>
      </c>
      <c r="AN3654" t="s">
        <v>61</v>
      </c>
      <c r="AO3654" t="s">
        <v>67</v>
      </c>
      <c r="AP3654" t="s">
        <v>68</v>
      </c>
      <c r="AQ3654" t="s">
        <v>61</v>
      </c>
      <c r="AR3654" t="s">
        <v>69</v>
      </c>
      <c r="AS3654" t="s">
        <v>91</v>
      </c>
      <c r="AT3654" s="1">
        <v>44300</v>
      </c>
      <c r="AU3654" t="s">
        <v>15566</v>
      </c>
      <c r="AV3654" t="s">
        <v>842</v>
      </c>
      <c r="AW3654" t="s">
        <v>71</v>
      </c>
      <c r="AX3654" t="s">
        <v>72</v>
      </c>
      <c r="AY3654" t="s">
        <v>842</v>
      </c>
      <c r="AZ3654" t="s">
        <v>71</v>
      </c>
      <c r="BA3654" t="s">
        <v>72</v>
      </c>
    </row>
    <row r="3655" spans="1:53" hidden="1" x14ac:dyDescent="0.25">
      <c r="A3655" t="str">
        <f>INDEX('Community ID'!B:B,MATCH(M3655,'Community ID'!A:A,0))</f>
        <v>Auyama Abajo</v>
      </c>
      <c r="B3655" t="str">
        <f>INDEX('Community ID'!$K:$K,MATCH('Environmental Data'!$N3655,'Community ID'!J:J,0))</f>
        <v>Constanza</v>
      </c>
      <c r="D3655" t="s">
        <v>14574</v>
      </c>
      <c r="F3655" t="s">
        <v>2353</v>
      </c>
      <c r="G3655" t="s">
        <v>75</v>
      </c>
      <c r="H3655" t="s">
        <v>94</v>
      </c>
      <c r="I3655">
        <v>35</v>
      </c>
      <c r="K3655" t="s">
        <v>132</v>
      </c>
      <c r="L3655" t="s">
        <v>584</v>
      </c>
      <c r="M3655" t="s">
        <v>14530</v>
      </c>
      <c r="N3655" t="s">
        <v>97</v>
      </c>
      <c r="O3655" t="s">
        <v>53</v>
      </c>
      <c r="Q3655" t="s">
        <v>134</v>
      </c>
      <c r="T3655" t="s">
        <v>842</v>
      </c>
      <c r="U3655" t="s">
        <v>56</v>
      </c>
      <c r="V3655">
        <v>0</v>
      </c>
      <c r="W3655">
        <v>0</v>
      </c>
      <c r="X3655" t="s">
        <v>82</v>
      </c>
      <c r="Y3655" t="s">
        <v>82</v>
      </c>
      <c r="Z3655" t="s">
        <v>345</v>
      </c>
      <c r="AA3655" t="s">
        <v>155</v>
      </c>
      <c r="AB3655" t="s">
        <v>60</v>
      </c>
      <c r="AC3655" t="s">
        <v>61</v>
      </c>
      <c r="AE3655" t="s">
        <v>62</v>
      </c>
      <c r="AF3655" t="s">
        <v>63</v>
      </c>
      <c r="AG3655" t="s">
        <v>135</v>
      </c>
      <c r="AH3655" t="s">
        <v>135</v>
      </c>
      <c r="AI3655" t="s">
        <v>307</v>
      </c>
      <c r="AJ3655">
        <v>0</v>
      </c>
      <c r="AK3655">
        <v>0</v>
      </c>
      <c r="AL3655">
        <v>5</v>
      </c>
      <c r="AM3655">
        <v>1</v>
      </c>
      <c r="AN3655" t="s">
        <v>61</v>
      </c>
      <c r="AO3655" t="s">
        <v>67</v>
      </c>
      <c r="AP3655" t="s">
        <v>68</v>
      </c>
      <c r="AQ3655" t="s">
        <v>61</v>
      </c>
      <c r="AR3655" t="s">
        <v>69</v>
      </c>
      <c r="AS3655" t="s">
        <v>70</v>
      </c>
      <c r="AT3655" s="1">
        <v>44300</v>
      </c>
      <c r="AU3655" t="s">
        <v>15567</v>
      </c>
      <c r="AV3655" t="s">
        <v>842</v>
      </c>
      <c r="AW3655" t="s">
        <v>71</v>
      </c>
      <c r="AX3655" t="s">
        <v>72</v>
      </c>
      <c r="AY3655" t="s">
        <v>842</v>
      </c>
      <c r="AZ3655" t="s">
        <v>71</v>
      </c>
      <c r="BA3655" t="s">
        <v>72</v>
      </c>
    </row>
    <row r="3656" spans="1:53" hidden="1" x14ac:dyDescent="0.25">
      <c r="A3656" t="str">
        <f>INDEX('Community ID'!B:B,MATCH(M3656,'Community ID'!A:A,0))</f>
        <v>Auyama Abajo</v>
      </c>
      <c r="B3656" t="str">
        <f>INDEX('Community ID'!$K:$K,MATCH('Environmental Data'!$N3656,'Community ID'!J:J,0))</f>
        <v>Constanza</v>
      </c>
      <c r="D3656" t="s">
        <v>14575</v>
      </c>
      <c r="G3656" t="s">
        <v>48</v>
      </c>
      <c r="H3656" t="s">
        <v>94</v>
      </c>
      <c r="I3656">
        <v>54</v>
      </c>
      <c r="J3656">
        <v>8498658149</v>
      </c>
      <c r="K3656" t="s">
        <v>76</v>
      </c>
      <c r="L3656" t="s">
        <v>127</v>
      </c>
      <c r="M3656" t="s">
        <v>14576</v>
      </c>
      <c r="N3656" t="s">
        <v>97</v>
      </c>
      <c r="O3656" t="s">
        <v>98</v>
      </c>
      <c r="Q3656" t="s">
        <v>134</v>
      </c>
      <c r="T3656" t="s">
        <v>10397</v>
      </c>
      <c r="U3656" t="s">
        <v>56</v>
      </c>
      <c r="V3656">
        <v>0</v>
      </c>
      <c r="W3656">
        <v>0</v>
      </c>
      <c r="X3656" t="s">
        <v>82</v>
      </c>
      <c r="Y3656" t="s">
        <v>82</v>
      </c>
      <c r="Z3656" t="s">
        <v>904</v>
      </c>
      <c r="AA3656" t="s">
        <v>155</v>
      </c>
      <c r="AB3656" t="s">
        <v>60</v>
      </c>
      <c r="AE3656" t="s">
        <v>62</v>
      </c>
      <c r="AF3656" t="s">
        <v>63</v>
      </c>
      <c r="AG3656" t="s">
        <v>135</v>
      </c>
      <c r="AH3656" t="s">
        <v>101</v>
      </c>
      <c r="AI3656" t="s">
        <v>326</v>
      </c>
      <c r="AJ3656">
        <v>1</v>
      </c>
      <c r="AK3656" t="s">
        <v>66</v>
      </c>
      <c r="AL3656">
        <v>4</v>
      </c>
      <c r="AM3656">
        <v>1</v>
      </c>
      <c r="AN3656" t="s">
        <v>60</v>
      </c>
      <c r="AO3656" t="s">
        <v>67</v>
      </c>
      <c r="AP3656" t="s">
        <v>104</v>
      </c>
      <c r="AQ3656" t="s">
        <v>60</v>
      </c>
      <c r="AR3656" t="s">
        <v>69</v>
      </c>
      <c r="AS3656" t="s">
        <v>70</v>
      </c>
      <c r="AT3656" s="1">
        <v>44300</v>
      </c>
      <c r="AU3656" t="s">
        <v>15568</v>
      </c>
      <c r="AV3656" t="s">
        <v>10397</v>
      </c>
      <c r="AW3656" t="s">
        <v>71</v>
      </c>
      <c r="AX3656" t="s">
        <v>72</v>
      </c>
      <c r="AY3656" t="s">
        <v>10397</v>
      </c>
      <c r="AZ3656" t="s">
        <v>71</v>
      </c>
      <c r="BA3656" t="s">
        <v>72</v>
      </c>
    </row>
    <row r="3657" spans="1:53" hidden="1" x14ac:dyDescent="0.25">
      <c r="A3657" t="str">
        <f>INDEX('Community ID'!B:B,MATCH(M3657,'Community ID'!A:A,0))</f>
        <v>La Luisa El Cercado</v>
      </c>
      <c r="B3657" t="str">
        <f>INDEX('Community ID'!$K:$K,MATCH('Environmental Data'!$N3657,'Community ID'!J:J,0))</f>
        <v>Constanza</v>
      </c>
      <c r="D3657" t="s">
        <v>14577</v>
      </c>
      <c r="G3657" t="s">
        <v>75</v>
      </c>
      <c r="H3657" t="s">
        <v>94</v>
      </c>
      <c r="I3657">
        <v>45</v>
      </c>
      <c r="K3657" t="s">
        <v>49</v>
      </c>
      <c r="L3657" t="s">
        <v>1533</v>
      </c>
      <c r="M3657" t="s">
        <v>14479</v>
      </c>
      <c r="N3657" t="s">
        <v>97</v>
      </c>
      <c r="O3657" t="s">
        <v>494</v>
      </c>
      <c r="Q3657" t="s">
        <v>134</v>
      </c>
      <c r="T3657" t="s">
        <v>842</v>
      </c>
      <c r="U3657" t="s">
        <v>56</v>
      </c>
      <c r="V3657">
        <v>0</v>
      </c>
      <c r="W3657">
        <v>0</v>
      </c>
      <c r="X3657" t="s">
        <v>82</v>
      </c>
      <c r="Y3657" t="s">
        <v>82</v>
      </c>
      <c r="Z3657" t="s">
        <v>58</v>
      </c>
      <c r="AA3657" t="s">
        <v>155</v>
      </c>
      <c r="AB3657" t="s">
        <v>60</v>
      </c>
      <c r="AC3657" t="s">
        <v>61</v>
      </c>
      <c r="AE3657" t="s">
        <v>62</v>
      </c>
      <c r="AF3657" t="s">
        <v>63</v>
      </c>
      <c r="AG3657" t="s">
        <v>135</v>
      </c>
      <c r="AH3657" t="s">
        <v>135</v>
      </c>
      <c r="AI3657" t="s">
        <v>14578</v>
      </c>
      <c r="AJ3657">
        <v>2</v>
      </c>
      <c r="AK3657" t="s">
        <v>103</v>
      </c>
      <c r="AL3657">
        <v>2</v>
      </c>
      <c r="AM3657">
        <v>0</v>
      </c>
      <c r="AO3657" t="s">
        <v>67</v>
      </c>
      <c r="AP3657" t="s">
        <v>68</v>
      </c>
      <c r="AQ3657" t="s">
        <v>61</v>
      </c>
      <c r="AR3657" t="s">
        <v>69</v>
      </c>
      <c r="AS3657" t="s">
        <v>70</v>
      </c>
      <c r="AT3657" s="1">
        <v>44298</v>
      </c>
      <c r="AU3657" t="s">
        <v>15569</v>
      </c>
      <c r="AV3657" t="s">
        <v>842</v>
      </c>
      <c r="AW3657" t="s">
        <v>71</v>
      </c>
      <c r="AX3657" t="s">
        <v>72</v>
      </c>
      <c r="AY3657" t="s">
        <v>842</v>
      </c>
      <c r="AZ3657" t="s">
        <v>71</v>
      </c>
      <c r="BA3657" t="s">
        <v>72</v>
      </c>
    </row>
    <row r="3658" spans="1:53" hidden="1" x14ac:dyDescent="0.25">
      <c r="A3658" t="str">
        <f>INDEX('Community ID'!B:B,MATCH(M3658,'Community ID'!A:A,0))</f>
        <v>La Luisa El Cercado</v>
      </c>
      <c r="B3658" t="str">
        <f>INDEX('Community ID'!$K:$K,MATCH('Environmental Data'!$N3658,'Community ID'!J:J,0))</f>
        <v>Constanza</v>
      </c>
      <c r="D3658" t="s">
        <v>14579</v>
      </c>
      <c r="F3658" t="s">
        <v>14580</v>
      </c>
      <c r="G3658" t="s">
        <v>75</v>
      </c>
      <c r="H3658" t="s">
        <v>94</v>
      </c>
      <c r="I3658">
        <v>49</v>
      </c>
      <c r="K3658" t="s">
        <v>76</v>
      </c>
      <c r="L3658" t="s">
        <v>247</v>
      </c>
      <c r="M3658" t="s">
        <v>14479</v>
      </c>
      <c r="N3658" t="s">
        <v>97</v>
      </c>
      <c r="O3658" t="s">
        <v>53</v>
      </c>
      <c r="Q3658" t="s">
        <v>134</v>
      </c>
      <c r="T3658" t="s">
        <v>842</v>
      </c>
      <c r="U3658" t="s">
        <v>56</v>
      </c>
      <c r="V3658">
        <v>0</v>
      </c>
      <c r="W3658">
        <v>0</v>
      </c>
      <c r="X3658" t="s">
        <v>82</v>
      </c>
      <c r="Y3658" t="s">
        <v>196</v>
      </c>
      <c r="Z3658" t="s">
        <v>83</v>
      </c>
      <c r="AA3658" t="s">
        <v>155</v>
      </c>
      <c r="AB3658" t="s">
        <v>60</v>
      </c>
      <c r="AC3658" t="s">
        <v>61</v>
      </c>
      <c r="AE3658" t="s">
        <v>62</v>
      </c>
      <c r="AF3658" t="s">
        <v>63</v>
      </c>
      <c r="AG3658" t="s">
        <v>135</v>
      </c>
      <c r="AH3658" t="s">
        <v>135</v>
      </c>
      <c r="AI3658" t="s">
        <v>6483</v>
      </c>
      <c r="AJ3658">
        <v>2</v>
      </c>
      <c r="AK3658" t="s">
        <v>103</v>
      </c>
      <c r="AL3658">
        <v>3</v>
      </c>
      <c r="AM3658">
        <v>0</v>
      </c>
      <c r="AN3658" t="s">
        <v>61</v>
      </c>
      <c r="AO3658" t="s">
        <v>67</v>
      </c>
      <c r="AP3658" t="s">
        <v>104</v>
      </c>
      <c r="AQ3658" t="s">
        <v>61</v>
      </c>
      <c r="AR3658" t="s">
        <v>69</v>
      </c>
      <c r="AS3658" t="s">
        <v>70</v>
      </c>
      <c r="AT3658" s="1">
        <v>44298</v>
      </c>
      <c r="AU3658" t="s">
        <v>15570</v>
      </c>
      <c r="AV3658" t="s">
        <v>842</v>
      </c>
      <c r="AW3658" t="s">
        <v>71</v>
      </c>
      <c r="AX3658" t="s">
        <v>72</v>
      </c>
      <c r="AY3658" t="s">
        <v>842</v>
      </c>
      <c r="AZ3658" t="s">
        <v>71</v>
      </c>
      <c r="BA3658" t="s">
        <v>72</v>
      </c>
    </row>
    <row r="3659" spans="1:53" hidden="1" x14ac:dyDescent="0.25">
      <c r="A3659" t="str">
        <f>INDEX('Community ID'!B:B,MATCH(M3659,'Community ID'!A:A,0))</f>
        <v>La Luisa El Cercado</v>
      </c>
      <c r="B3659" t="str">
        <f>INDEX('Community ID'!$K:$K,MATCH('Environmental Data'!$N3659,'Community ID'!J:J,0))</f>
        <v>Constanza</v>
      </c>
      <c r="D3659" t="s">
        <v>14581</v>
      </c>
      <c r="G3659" t="s">
        <v>48</v>
      </c>
      <c r="H3659" t="s">
        <v>94</v>
      </c>
      <c r="I3659">
        <v>31</v>
      </c>
      <c r="K3659" t="s">
        <v>132</v>
      </c>
      <c r="L3659" t="s">
        <v>127</v>
      </c>
      <c r="M3659" t="s">
        <v>14479</v>
      </c>
      <c r="N3659" t="s">
        <v>97</v>
      </c>
      <c r="O3659" t="s">
        <v>494</v>
      </c>
      <c r="Q3659" t="s">
        <v>61</v>
      </c>
      <c r="T3659" t="s">
        <v>842</v>
      </c>
      <c r="U3659" t="s">
        <v>56</v>
      </c>
      <c r="V3659">
        <v>0</v>
      </c>
      <c r="W3659">
        <v>0</v>
      </c>
      <c r="X3659" t="s">
        <v>196</v>
      </c>
      <c r="Y3659" t="s">
        <v>100</v>
      </c>
      <c r="Z3659" t="s">
        <v>58</v>
      </c>
      <c r="AA3659" t="s">
        <v>155</v>
      </c>
      <c r="AB3659" t="s">
        <v>60</v>
      </c>
      <c r="AC3659" t="s">
        <v>61</v>
      </c>
      <c r="AE3659" t="s">
        <v>85</v>
      </c>
      <c r="AF3659" t="s">
        <v>111</v>
      </c>
      <c r="AG3659" t="s">
        <v>135</v>
      </c>
      <c r="AH3659" t="s">
        <v>135</v>
      </c>
      <c r="AI3659" t="s">
        <v>307</v>
      </c>
      <c r="AJ3659">
        <v>1</v>
      </c>
      <c r="AK3659" t="s">
        <v>103</v>
      </c>
      <c r="AL3659">
        <v>3</v>
      </c>
      <c r="AM3659">
        <v>0</v>
      </c>
      <c r="AN3659" t="s">
        <v>61</v>
      </c>
      <c r="AO3659" t="s">
        <v>67</v>
      </c>
      <c r="AP3659" t="s">
        <v>68</v>
      </c>
      <c r="AQ3659" t="s">
        <v>60</v>
      </c>
      <c r="AR3659" t="s">
        <v>69</v>
      </c>
      <c r="AS3659" t="s">
        <v>70</v>
      </c>
      <c r="AT3659" s="1">
        <v>44298</v>
      </c>
      <c r="AU3659" t="s">
        <v>15571</v>
      </c>
      <c r="AV3659" t="s">
        <v>842</v>
      </c>
      <c r="AW3659" t="s">
        <v>71</v>
      </c>
      <c r="AX3659" t="s">
        <v>72</v>
      </c>
      <c r="AY3659" t="s">
        <v>842</v>
      </c>
      <c r="AZ3659" t="s">
        <v>71</v>
      </c>
      <c r="BA3659" t="s">
        <v>72</v>
      </c>
    </row>
    <row r="3660" spans="1:53" hidden="1" x14ac:dyDescent="0.25">
      <c r="A3660" t="str">
        <f>INDEX('Community ID'!B:B,MATCH(M3660,'Community ID'!A:A,0))</f>
        <v>La Luisa El Cercado</v>
      </c>
      <c r="B3660" t="str">
        <f>INDEX('Community ID'!$K:$K,MATCH('Environmental Data'!$N3660,'Community ID'!J:J,0))</f>
        <v>Constanza</v>
      </c>
      <c r="D3660" t="s">
        <v>14582</v>
      </c>
      <c r="F3660" t="s">
        <v>2362</v>
      </c>
      <c r="G3660" t="s">
        <v>48</v>
      </c>
      <c r="H3660" t="s">
        <v>94</v>
      </c>
      <c r="I3660">
        <v>38</v>
      </c>
      <c r="K3660" t="s">
        <v>49</v>
      </c>
      <c r="L3660" t="s">
        <v>127</v>
      </c>
      <c r="M3660" t="s">
        <v>14479</v>
      </c>
      <c r="N3660" t="s">
        <v>97</v>
      </c>
      <c r="O3660" t="s">
        <v>494</v>
      </c>
      <c r="Q3660" t="s">
        <v>134</v>
      </c>
      <c r="T3660" t="s">
        <v>842</v>
      </c>
      <c r="U3660" t="s">
        <v>56</v>
      </c>
      <c r="V3660">
        <v>0</v>
      </c>
      <c r="W3660">
        <v>0</v>
      </c>
      <c r="X3660" t="s">
        <v>275</v>
      </c>
      <c r="Y3660" t="s">
        <v>275</v>
      </c>
      <c r="Z3660" t="s">
        <v>83</v>
      </c>
      <c r="AA3660" t="s">
        <v>155</v>
      </c>
      <c r="AB3660" t="s">
        <v>60</v>
      </c>
      <c r="AC3660" t="s">
        <v>61</v>
      </c>
      <c r="AE3660" t="s">
        <v>85</v>
      </c>
      <c r="AF3660" t="s">
        <v>63</v>
      </c>
      <c r="AG3660" t="s">
        <v>135</v>
      </c>
      <c r="AH3660" t="s">
        <v>135</v>
      </c>
      <c r="AI3660" t="s">
        <v>1701</v>
      </c>
      <c r="AJ3660">
        <v>1</v>
      </c>
      <c r="AK3660" t="s">
        <v>597</v>
      </c>
      <c r="AL3660">
        <v>5</v>
      </c>
      <c r="AM3660">
        <v>3</v>
      </c>
      <c r="AN3660" t="s">
        <v>61</v>
      </c>
      <c r="AO3660" t="s">
        <v>67</v>
      </c>
      <c r="AP3660" t="s">
        <v>68</v>
      </c>
      <c r="AQ3660" t="s">
        <v>61</v>
      </c>
      <c r="AR3660" t="s">
        <v>69</v>
      </c>
      <c r="AS3660" t="s">
        <v>964</v>
      </c>
      <c r="AT3660" s="1">
        <v>44298</v>
      </c>
      <c r="AU3660" t="s">
        <v>15572</v>
      </c>
      <c r="AV3660" t="s">
        <v>842</v>
      </c>
      <c r="AW3660" t="s">
        <v>71</v>
      </c>
      <c r="AX3660" t="s">
        <v>72</v>
      </c>
      <c r="AY3660" t="s">
        <v>842</v>
      </c>
      <c r="AZ3660" t="s">
        <v>71</v>
      </c>
      <c r="BA3660" t="s">
        <v>72</v>
      </c>
    </row>
    <row r="3661" spans="1:53" hidden="1" x14ac:dyDescent="0.25">
      <c r="A3661" t="str">
        <f>INDEX('Community ID'!B:B,MATCH(M3661,'Community ID'!A:A,0))</f>
        <v>La Luisa El Cercado</v>
      </c>
      <c r="B3661" t="str">
        <f>INDEX('Community ID'!$K:$K,MATCH('Environmental Data'!$N3661,'Community ID'!J:J,0))</f>
        <v>Constanza</v>
      </c>
      <c r="D3661" t="s">
        <v>14583</v>
      </c>
      <c r="F3661" t="s">
        <v>14584</v>
      </c>
      <c r="G3661" t="s">
        <v>75</v>
      </c>
      <c r="H3661" t="s">
        <v>94</v>
      </c>
      <c r="I3661">
        <v>48</v>
      </c>
      <c r="K3661" t="s">
        <v>76</v>
      </c>
      <c r="L3661" t="s">
        <v>247</v>
      </c>
      <c r="M3661" t="s">
        <v>14585</v>
      </c>
      <c r="N3661" t="s">
        <v>97</v>
      </c>
      <c r="O3661" t="s">
        <v>98</v>
      </c>
      <c r="Q3661" t="s">
        <v>134</v>
      </c>
      <c r="T3661" t="s">
        <v>842</v>
      </c>
      <c r="U3661" t="s">
        <v>56</v>
      </c>
      <c r="V3661">
        <v>0</v>
      </c>
      <c r="W3661">
        <v>0</v>
      </c>
      <c r="X3661" t="s">
        <v>82</v>
      </c>
      <c r="Y3661" t="s">
        <v>82</v>
      </c>
      <c r="Z3661" t="s">
        <v>83</v>
      </c>
      <c r="AA3661" t="s">
        <v>155</v>
      </c>
      <c r="AB3661" t="s">
        <v>60</v>
      </c>
      <c r="AC3661" t="s">
        <v>61</v>
      </c>
      <c r="AE3661" t="s">
        <v>62</v>
      </c>
      <c r="AF3661" t="s">
        <v>395</v>
      </c>
      <c r="AG3661" t="s">
        <v>135</v>
      </c>
      <c r="AH3661" t="s">
        <v>135</v>
      </c>
      <c r="AI3661" t="s">
        <v>307</v>
      </c>
      <c r="AJ3661">
        <v>1</v>
      </c>
      <c r="AK3661" t="s">
        <v>66</v>
      </c>
      <c r="AL3661">
        <v>6</v>
      </c>
      <c r="AM3661">
        <v>1</v>
      </c>
      <c r="AN3661" t="s">
        <v>60</v>
      </c>
      <c r="AO3661" t="s">
        <v>67</v>
      </c>
      <c r="AP3661" t="s">
        <v>104</v>
      </c>
      <c r="AQ3661" t="s">
        <v>61</v>
      </c>
      <c r="AR3661" t="s">
        <v>69</v>
      </c>
      <c r="AS3661" t="s">
        <v>70</v>
      </c>
      <c r="AT3661" s="1">
        <v>44298</v>
      </c>
      <c r="AU3661" t="s">
        <v>15573</v>
      </c>
      <c r="AV3661" t="s">
        <v>842</v>
      </c>
      <c r="AW3661" t="s">
        <v>71</v>
      </c>
      <c r="AX3661" t="s">
        <v>72</v>
      </c>
      <c r="AY3661" t="s">
        <v>842</v>
      </c>
      <c r="AZ3661" t="s">
        <v>71</v>
      </c>
      <c r="BA3661" t="s">
        <v>72</v>
      </c>
    </row>
    <row r="3662" spans="1:53" hidden="1" x14ac:dyDescent="0.25">
      <c r="A3662" t="str">
        <f>INDEX('Community ID'!B:B,MATCH(M3662,'Community ID'!A:A,0))</f>
        <v>La Luisa El Cercado</v>
      </c>
      <c r="B3662" t="str">
        <f>INDEX('Community ID'!$K:$K,MATCH('Environmental Data'!$N3662,'Community ID'!J:J,0))</f>
        <v>Constanza</v>
      </c>
      <c r="D3662" t="s">
        <v>14586</v>
      </c>
      <c r="F3662" t="s">
        <v>14442</v>
      </c>
      <c r="G3662" t="s">
        <v>75</v>
      </c>
      <c r="H3662" t="s">
        <v>94</v>
      </c>
      <c r="I3662">
        <v>36</v>
      </c>
      <c r="K3662" t="s">
        <v>76</v>
      </c>
      <c r="L3662" t="s">
        <v>14587</v>
      </c>
      <c r="M3662" t="s">
        <v>14479</v>
      </c>
      <c r="N3662" t="s">
        <v>97</v>
      </c>
      <c r="O3662" t="s">
        <v>494</v>
      </c>
      <c r="Q3662" t="s">
        <v>2675</v>
      </c>
      <c r="T3662" t="s">
        <v>842</v>
      </c>
      <c r="U3662" t="s">
        <v>56</v>
      </c>
      <c r="V3662">
        <v>0</v>
      </c>
      <c r="W3662">
        <v>0</v>
      </c>
      <c r="X3662" t="s">
        <v>57</v>
      </c>
      <c r="Y3662" t="s">
        <v>196</v>
      </c>
      <c r="Z3662" t="s">
        <v>58</v>
      </c>
      <c r="AA3662" t="s">
        <v>155</v>
      </c>
      <c r="AB3662" t="s">
        <v>60</v>
      </c>
      <c r="AC3662" t="s">
        <v>60</v>
      </c>
      <c r="AE3662" t="s">
        <v>62</v>
      </c>
      <c r="AF3662" t="s">
        <v>111</v>
      </c>
      <c r="AG3662" t="s">
        <v>135</v>
      </c>
      <c r="AH3662" t="s">
        <v>135</v>
      </c>
      <c r="AI3662" t="s">
        <v>307</v>
      </c>
      <c r="AJ3662">
        <v>2</v>
      </c>
      <c r="AK3662" t="s">
        <v>103</v>
      </c>
      <c r="AL3662">
        <v>5</v>
      </c>
      <c r="AM3662">
        <v>0</v>
      </c>
      <c r="AN3662" t="s">
        <v>61</v>
      </c>
      <c r="AO3662" t="s">
        <v>67</v>
      </c>
      <c r="AP3662" t="s">
        <v>68</v>
      </c>
      <c r="AQ3662" t="s">
        <v>60</v>
      </c>
      <c r="AR3662" t="s">
        <v>69</v>
      </c>
      <c r="AS3662" t="s">
        <v>91</v>
      </c>
      <c r="AT3662" s="1">
        <v>44298</v>
      </c>
      <c r="AU3662" t="s">
        <v>15574</v>
      </c>
      <c r="AV3662" t="s">
        <v>842</v>
      </c>
      <c r="AW3662" t="s">
        <v>71</v>
      </c>
      <c r="AX3662" t="s">
        <v>72</v>
      </c>
      <c r="AY3662" t="s">
        <v>842</v>
      </c>
      <c r="AZ3662" t="s">
        <v>71</v>
      </c>
      <c r="BA3662" t="s">
        <v>72</v>
      </c>
    </row>
    <row r="3663" spans="1:53" hidden="1" x14ac:dyDescent="0.25">
      <c r="A3663" t="str">
        <f>INDEX('Community ID'!B:B,MATCH(M3663,'Community ID'!A:A,0))</f>
        <v>La Luisa El Cercado</v>
      </c>
      <c r="B3663" t="str">
        <f>INDEX('Community ID'!$K:$K,MATCH('Environmental Data'!$N3663,'Community ID'!J:J,0))</f>
        <v>Constanza</v>
      </c>
      <c r="D3663" t="s">
        <v>14588</v>
      </c>
      <c r="F3663" t="s">
        <v>6936</v>
      </c>
      <c r="G3663" t="s">
        <v>48</v>
      </c>
      <c r="H3663" t="s">
        <v>94</v>
      </c>
      <c r="I3663">
        <v>67</v>
      </c>
      <c r="K3663" t="s">
        <v>76</v>
      </c>
      <c r="L3663" t="s">
        <v>127</v>
      </c>
      <c r="M3663" t="s">
        <v>14589</v>
      </c>
      <c r="N3663" t="s">
        <v>97</v>
      </c>
      <c r="O3663" t="s">
        <v>494</v>
      </c>
      <c r="Q3663" t="s">
        <v>134</v>
      </c>
      <c r="T3663" t="s">
        <v>842</v>
      </c>
      <c r="U3663" t="s">
        <v>56</v>
      </c>
      <c r="V3663">
        <v>0</v>
      </c>
      <c r="W3663">
        <v>0</v>
      </c>
      <c r="X3663" t="s">
        <v>82</v>
      </c>
      <c r="Y3663" t="s">
        <v>82</v>
      </c>
      <c r="Z3663" t="s">
        <v>58</v>
      </c>
      <c r="AA3663" t="s">
        <v>155</v>
      </c>
      <c r="AB3663" t="s">
        <v>60</v>
      </c>
      <c r="AC3663" t="s">
        <v>61</v>
      </c>
      <c r="AE3663" t="s">
        <v>62</v>
      </c>
      <c r="AF3663" t="s">
        <v>111</v>
      </c>
      <c r="AG3663" t="s">
        <v>1927</v>
      </c>
      <c r="AH3663" t="s">
        <v>1927</v>
      </c>
      <c r="AI3663" t="s">
        <v>14590</v>
      </c>
      <c r="AJ3663">
        <v>2</v>
      </c>
      <c r="AK3663" t="s">
        <v>66</v>
      </c>
      <c r="AL3663">
        <v>4</v>
      </c>
      <c r="AM3663">
        <v>0</v>
      </c>
      <c r="AN3663" t="s">
        <v>60</v>
      </c>
      <c r="AO3663" t="s">
        <v>67</v>
      </c>
      <c r="AP3663" t="s">
        <v>68</v>
      </c>
      <c r="AQ3663" t="s">
        <v>60</v>
      </c>
      <c r="AR3663" t="s">
        <v>69</v>
      </c>
      <c r="AS3663" t="s">
        <v>70</v>
      </c>
      <c r="AT3663" s="1">
        <v>44298</v>
      </c>
      <c r="AU3663" t="s">
        <v>15575</v>
      </c>
      <c r="AV3663" t="s">
        <v>842</v>
      </c>
      <c r="AW3663" t="s">
        <v>71</v>
      </c>
      <c r="AX3663" t="s">
        <v>72</v>
      </c>
      <c r="AY3663" t="s">
        <v>842</v>
      </c>
      <c r="AZ3663" t="s">
        <v>71</v>
      </c>
      <c r="BA3663" t="s">
        <v>72</v>
      </c>
    </row>
    <row r="3664" spans="1:53" hidden="1" x14ac:dyDescent="0.25">
      <c r="A3664" t="str">
        <f>INDEX('Community ID'!B:B,MATCH(M3664,'Community ID'!A:A,0))</f>
        <v>La Luisa El Cercado</v>
      </c>
      <c r="B3664" t="str">
        <f>INDEX('Community ID'!$K:$K,MATCH('Environmental Data'!$N3664,'Community ID'!J:J,0))</f>
        <v>Constanza</v>
      </c>
      <c r="D3664" t="s">
        <v>14591</v>
      </c>
      <c r="G3664" t="s">
        <v>48</v>
      </c>
      <c r="H3664" t="s">
        <v>94</v>
      </c>
      <c r="I3664">
        <v>48</v>
      </c>
      <c r="K3664" t="s">
        <v>76</v>
      </c>
      <c r="L3664" t="s">
        <v>127</v>
      </c>
      <c r="M3664" t="s">
        <v>14479</v>
      </c>
      <c r="N3664" t="s">
        <v>97</v>
      </c>
      <c r="O3664" t="s">
        <v>494</v>
      </c>
      <c r="Q3664" t="s">
        <v>134</v>
      </c>
      <c r="T3664" t="s">
        <v>842</v>
      </c>
      <c r="U3664" t="s">
        <v>56</v>
      </c>
      <c r="V3664">
        <v>0</v>
      </c>
      <c r="W3664">
        <v>0</v>
      </c>
      <c r="X3664" t="s">
        <v>82</v>
      </c>
      <c r="Y3664" t="s">
        <v>82</v>
      </c>
      <c r="Z3664" t="s">
        <v>83</v>
      </c>
      <c r="AA3664" t="s">
        <v>155</v>
      </c>
      <c r="AB3664" t="s">
        <v>60</v>
      </c>
      <c r="AC3664" t="s">
        <v>61</v>
      </c>
      <c r="AE3664" t="s">
        <v>62</v>
      </c>
      <c r="AF3664" t="s">
        <v>63</v>
      </c>
      <c r="AG3664" t="s">
        <v>135</v>
      </c>
      <c r="AH3664" t="s">
        <v>14592</v>
      </c>
      <c r="AI3664" t="s">
        <v>6391</v>
      </c>
      <c r="AJ3664">
        <v>1</v>
      </c>
      <c r="AK3664" t="s">
        <v>3430</v>
      </c>
      <c r="AL3664">
        <v>3</v>
      </c>
      <c r="AM3664">
        <v>0</v>
      </c>
      <c r="AN3664" t="s">
        <v>60</v>
      </c>
      <c r="AO3664" t="s">
        <v>67</v>
      </c>
      <c r="AP3664" t="s">
        <v>68</v>
      </c>
      <c r="AQ3664" t="s">
        <v>61</v>
      </c>
      <c r="AR3664" t="s">
        <v>69</v>
      </c>
      <c r="AS3664" t="s">
        <v>70</v>
      </c>
      <c r="AT3664" s="1">
        <v>44298</v>
      </c>
      <c r="AU3664" t="s">
        <v>15576</v>
      </c>
      <c r="AV3664" t="s">
        <v>842</v>
      </c>
      <c r="AW3664" t="s">
        <v>71</v>
      </c>
      <c r="AX3664" t="s">
        <v>72</v>
      </c>
      <c r="AY3664" t="s">
        <v>842</v>
      </c>
      <c r="AZ3664" t="s">
        <v>71</v>
      </c>
      <c r="BA3664" t="s">
        <v>72</v>
      </c>
    </row>
    <row r="3665" spans="1:53" hidden="1" x14ac:dyDescent="0.25">
      <c r="A3665" t="str">
        <f>INDEX('Community ID'!B:B,MATCH(M3665,'Community ID'!A:A,0))</f>
        <v>La Luisa El Cercado</v>
      </c>
      <c r="B3665" t="str">
        <f>INDEX('Community ID'!$K:$K,MATCH('Environmental Data'!$N3665,'Community ID'!J:J,0))</f>
        <v>Constanza</v>
      </c>
      <c r="D3665" t="s">
        <v>14593</v>
      </c>
      <c r="G3665" t="s">
        <v>48</v>
      </c>
      <c r="H3665" t="s">
        <v>94</v>
      </c>
      <c r="I3665">
        <v>32</v>
      </c>
      <c r="K3665" t="s">
        <v>132</v>
      </c>
      <c r="L3665" t="s">
        <v>108</v>
      </c>
      <c r="M3665" t="s">
        <v>14484</v>
      </c>
      <c r="N3665" t="s">
        <v>97</v>
      </c>
      <c r="O3665" t="s">
        <v>542</v>
      </c>
      <c r="T3665" t="s">
        <v>832</v>
      </c>
      <c r="U3665" t="s">
        <v>56</v>
      </c>
      <c r="V3665">
        <v>0</v>
      </c>
      <c r="W3665">
        <v>0</v>
      </c>
      <c r="X3665" t="s">
        <v>196</v>
      </c>
      <c r="Y3665" t="s">
        <v>196</v>
      </c>
      <c r="Z3665" t="s">
        <v>58</v>
      </c>
      <c r="AA3665" t="s">
        <v>155</v>
      </c>
      <c r="AB3665" t="s">
        <v>60</v>
      </c>
      <c r="AC3665" t="s">
        <v>61</v>
      </c>
      <c r="AD3665" t="s">
        <v>61</v>
      </c>
      <c r="AE3665" t="s">
        <v>62</v>
      </c>
      <c r="AF3665" t="s">
        <v>63</v>
      </c>
      <c r="AG3665" t="s">
        <v>135</v>
      </c>
      <c r="AH3665" t="s">
        <v>135</v>
      </c>
      <c r="AI3665" t="s">
        <v>7272</v>
      </c>
      <c r="AJ3665">
        <v>1</v>
      </c>
      <c r="AK3665" t="s">
        <v>833</v>
      </c>
      <c r="AL3665">
        <v>4</v>
      </c>
      <c r="AM3665">
        <v>0</v>
      </c>
      <c r="AN3665" t="s">
        <v>61</v>
      </c>
      <c r="AO3665" t="s">
        <v>67</v>
      </c>
      <c r="AP3665" t="s">
        <v>68</v>
      </c>
      <c r="AQ3665" t="s">
        <v>60</v>
      </c>
      <c r="AR3665" t="s">
        <v>69</v>
      </c>
      <c r="AS3665" t="s">
        <v>70</v>
      </c>
      <c r="AT3665" s="1">
        <v>44298</v>
      </c>
      <c r="AU3665" t="s">
        <v>15577</v>
      </c>
      <c r="AV3665" t="s">
        <v>832</v>
      </c>
      <c r="AW3665" t="s">
        <v>71</v>
      </c>
      <c r="AX3665" t="s">
        <v>72</v>
      </c>
      <c r="AY3665" t="s">
        <v>832</v>
      </c>
      <c r="AZ3665" t="s">
        <v>71</v>
      </c>
      <c r="BA3665" t="s">
        <v>72</v>
      </c>
    </row>
    <row r="3666" spans="1:53" hidden="1" x14ac:dyDescent="0.25">
      <c r="A3666" t="str">
        <f>INDEX('Community ID'!B:B,MATCH(M3666,'Community ID'!A:A,0))</f>
        <v>La Luisa El Cercado</v>
      </c>
      <c r="B3666" t="str">
        <f>INDEX('Community ID'!$K:$K,MATCH('Environmental Data'!$N3666,'Community ID'!J:J,0))</f>
        <v>Constanza</v>
      </c>
      <c r="D3666" t="s">
        <v>14594</v>
      </c>
      <c r="G3666" t="s">
        <v>48</v>
      </c>
      <c r="H3666" t="s">
        <v>94</v>
      </c>
      <c r="I3666">
        <v>35</v>
      </c>
      <c r="K3666" t="s">
        <v>132</v>
      </c>
      <c r="L3666" t="s">
        <v>14595</v>
      </c>
      <c r="M3666" t="s">
        <v>14484</v>
      </c>
      <c r="N3666" t="s">
        <v>97</v>
      </c>
      <c r="O3666" t="s">
        <v>542</v>
      </c>
      <c r="T3666" t="s">
        <v>832</v>
      </c>
      <c r="U3666" t="s">
        <v>56</v>
      </c>
      <c r="V3666">
        <v>0</v>
      </c>
      <c r="W3666">
        <v>0</v>
      </c>
      <c r="X3666" t="s">
        <v>82</v>
      </c>
      <c r="Y3666" t="s">
        <v>82</v>
      </c>
      <c r="Z3666" t="s">
        <v>58</v>
      </c>
      <c r="AA3666" t="s">
        <v>155</v>
      </c>
      <c r="AB3666" t="s">
        <v>60</v>
      </c>
      <c r="AC3666" t="s">
        <v>61</v>
      </c>
      <c r="AD3666" t="s">
        <v>61</v>
      </c>
      <c r="AE3666" t="s">
        <v>62</v>
      </c>
      <c r="AF3666" t="s">
        <v>63</v>
      </c>
      <c r="AG3666" t="s">
        <v>971</v>
      </c>
      <c r="AH3666" t="s">
        <v>971</v>
      </c>
      <c r="AI3666" t="s">
        <v>7272</v>
      </c>
      <c r="AJ3666">
        <v>1</v>
      </c>
      <c r="AK3666" t="s">
        <v>66</v>
      </c>
      <c r="AL3666">
        <v>5</v>
      </c>
      <c r="AM3666">
        <v>0</v>
      </c>
      <c r="AN3666" t="s">
        <v>60</v>
      </c>
      <c r="AO3666" t="s">
        <v>67</v>
      </c>
      <c r="AP3666" t="s">
        <v>68</v>
      </c>
      <c r="AQ3666" t="s">
        <v>60</v>
      </c>
      <c r="AR3666" t="s">
        <v>69</v>
      </c>
      <c r="AS3666" t="s">
        <v>70</v>
      </c>
      <c r="AT3666" s="1">
        <v>44298</v>
      </c>
      <c r="AU3666" t="s">
        <v>15578</v>
      </c>
      <c r="AV3666" t="s">
        <v>832</v>
      </c>
      <c r="AW3666" t="s">
        <v>71</v>
      </c>
      <c r="AX3666" t="s">
        <v>72</v>
      </c>
      <c r="AY3666" t="s">
        <v>832</v>
      </c>
      <c r="AZ3666" t="s">
        <v>71</v>
      </c>
      <c r="BA3666" t="s">
        <v>72</v>
      </c>
    </row>
    <row r="3667" spans="1:53" hidden="1" x14ac:dyDescent="0.25">
      <c r="A3667" t="str">
        <f>INDEX('Community ID'!B:B,MATCH(M3667,'Community ID'!A:A,0))</f>
        <v>La Luisa El Cercado</v>
      </c>
      <c r="B3667" t="str">
        <f>INDEX('Community ID'!$K:$K,MATCH('Environmental Data'!$N3667,'Community ID'!J:J,0))</f>
        <v>Constanza</v>
      </c>
      <c r="D3667" t="s">
        <v>14596</v>
      </c>
      <c r="G3667" t="s">
        <v>48</v>
      </c>
      <c r="H3667" t="s">
        <v>94</v>
      </c>
      <c r="I3667">
        <v>40</v>
      </c>
      <c r="K3667" t="s">
        <v>49</v>
      </c>
      <c r="L3667" t="s">
        <v>8126</v>
      </c>
      <c r="M3667" t="s">
        <v>14484</v>
      </c>
      <c r="N3667" t="s">
        <v>97</v>
      </c>
      <c r="O3667" t="s">
        <v>542</v>
      </c>
      <c r="Q3667" t="s">
        <v>438</v>
      </c>
      <c r="T3667" t="s">
        <v>832</v>
      </c>
      <c r="U3667" t="s">
        <v>56</v>
      </c>
      <c r="V3667">
        <v>18.912438000000002</v>
      </c>
      <c r="W3667">
        <v>-70.749365800000007</v>
      </c>
      <c r="X3667" t="s">
        <v>82</v>
      </c>
      <c r="Y3667" t="s">
        <v>82</v>
      </c>
      <c r="Z3667" t="s">
        <v>58</v>
      </c>
      <c r="AA3667" t="s">
        <v>155</v>
      </c>
      <c r="AB3667" t="s">
        <v>60</v>
      </c>
      <c r="AC3667" t="s">
        <v>61</v>
      </c>
      <c r="AD3667" t="s">
        <v>61</v>
      </c>
      <c r="AE3667" t="s">
        <v>62</v>
      </c>
      <c r="AF3667" t="s">
        <v>63</v>
      </c>
      <c r="AG3667" t="s">
        <v>135</v>
      </c>
      <c r="AH3667" t="s">
        <v>135</v>
      </c>
      <c r="AI3667" t="s">
        <v>14597</v>
      </c>
      <c r="AJ3667">
        <v>2</v>
      </c>
      <c r="AK3667" t="s">
        <v>103</v>
      </c>
      <c r="AL3667">
        <v>6</v>
      </c>
      <c r="AM3667">
        <v>0</v>
      </c>
      <c r="AN3667" t="s">
        <v>60</v>
      </c>
      <c r="AO3667" t="s">
        <v>67</v>
      </c>
      <c r="AP3667" t="s">
        <v>104</v>
      </c>
      <c r="AQ3667" t="s">
        <v>60</v>
      </c>
      <c r="AR3667" t="s">
        <v>69</v>
      </c>
      <c r="AS3667" t="s">
        <v>70</v>
      </c>
      <c r="AT3667" s="1">
        <v>44298</v>
      </c>
      <c r="AU3667" t="s">
        <v>15579</v>
      </c>
      <c r="AV3667" t="s">
        <v>832</v>
      </c>
      <c r="AW3667" t="s">
        <v>71</v>
      </c>
      <c r="AX3667" t="s">
        <v>72</v>
      </c>
      <c r="AY3667" t="s">
        <v>832</v>
      </c>
      <c r="AZ3667" t="s">
        <v>71</v>
      </c>
      <c r="BA3667" t="s">
        <v>72</v>
      </c>
    </row>
    <row r="3668" spans="1:53" hidden="1" x14ac:dyDescent="0.25">
      <c r="A3668" t="str">
        <f>INDEX('Community ID'!B:B,MATCH(M3668,'Community ID'!A:A,0))</f>
        <v>La Luisa El Cercado</v>
      </c>
      <c r="B3668" t="str">
        <f>INDEX('Community ID'!$K:$K,MATCH('Environmental Data'!$N3668,'Community ID'!J:J,0))</f>
        <v>Constanza</v>
      </c>
      <c r="D3668" t="s">
        <v>14598</v>
      </c>
      <c r="G3668" t="s">
        <v>48</v>
      </c>
      <c r="H3668" t="s">
        <v>94</v>
      </c>
      <c r="I3668">
        <v>26</v>
      </c>
      <c r="K3668" t="s">
        <v>49</v>
      </c>
      <c r="L3668" t="s">
        <v>108</v>
      </c>
      <c r="M3668" t="s">
        <v>14484</v>
      </c>
      <c r="N3668" t="s">
        <v>97</v>
      </c>
      <c r="O3668" t="s">
        <v>311</v>
      </c>
      <c r="T3668" t="s">
        <v>832</v>
      </c>
      <c r="U3668" t="s">
        <v>56</v>
      </c>
      <c r="V3668">
        <v>0</v>
      </c>
      <c r="W3668">
        <v>0</v>
      </c>
      <c r="X3668" t="s">
        <v>82</v>
      </c>
      <c r="Y3668" t="s">
        <v>82</v>
      </c>
      <c r="Z3668" t="s">
        <v>58</v>
      </c>
      <c r="AA3668" t="s">
        <v>155</v>
      </c>
      <c r="AB3668" t="s">
        <v>60</v>
      </c>
      <c r="AC3668" t="s">
        <v>61</v>
      </c>
      <c r="AD3668" t="s">
        <v>61</v>
      </c>
      <c r="AE3668" t="s">
        <v>62</v>
      </c>
      <c r="AF3668" t="s">
        <v>63</v>
      </c>
      <c r="AG3668" t="s">
        <v>135</v>
      </c>
      <c r="AH3668" t="s">
        <v>135</v>
      </c>
      <c r="AI3668" t="s">
        <v>14597</v>
      </c>
      <c r="AJ3668">
        <v>1</v>
      </c>
      <c r="AK3668" t="s">
        <v>89</v>
      </c>
      <c r="AL3668">
        <v>5</v>
      </c>
      <c r="AM3668">
        <v>1</v>
      </c>
      <c r="AN3668" t="s">
        <v>61</v>
      </c>
      <c r="AO3668" t="s">
        <v>67</v>
      </c>
      <c r="AP3668" t="s">
        <v>68</v>
      </c>
      <c r="AQ3668" t="s">
        <v>60</v>
      </c>
      <c r="AR3668" t="s">
        <v>69</v>
      </c>
      <c r="AS3668" t="s">
        <v>70</v>
      </c>
      <c r="AT3668" s="1">
        <v>44298</v>
      </c>
      <c r="AU3668" t="s">
        <v>15580</v>
      </c>
      <c r="AV3668" t="s">
        <v>832</v>
      </c>
      <c r="AW3668" t="s">
        <v>71</v>
      </c>
      <c r="AX3668" t="s">
        <v>72</v>
      </c>
      <c r="AY3668" t="s">
        <v>832</v>
      </c>
      <c r="AZ3668" t="s">
        <v>71</v>
      </c>
      <c r="BA3668" t="s">
        <v>72</v>
      </c>
    </row>
    <row r="3669" spans="1:53" hidden="1" x14ac:dyDescent="0.25">
      <c r="A3669" t="str">
        <f>INDEX('Community ID'!B:B,MATCH(M3669,'Community ID'!A:A,0))</f>
        <v>La Luisa El Cercado</v>
      </c>
      <c r="B3669" t="str">
        <f>INDEX('Community ID'!$K:$K,MATCH('Environmental Data'!$N3669,'Community ID'!J:J,0))</f>
        <v>Constanza</v>
      </c>
      <c r="D3669" t="s">
        <v>14599</v>
      </c>
      <c r="F3669" t="s">
        <v>1710</v>
      </c>
      <c r="G3669" t="s">
        <v>48</v>
      </c>
      <c r="H3669" t="s">
        <v>94</v>
      </c>
      <c r="I3669">
        <v>65</v>
      </c>
      <c r="K3669" t="s">
        <v>49</v>
      </c>
      <c r="L3669" t="s">
        <v>108</v>
      </c>
      <c r="M3669" t="s">
        <v>14484</v>
      </c>
      <c r="N3669" t="s">
        <v>97</v>
      </c>
      <c r="O3669" t="s">
        <v>542</v>
      </c>
      <c r="Q3669" t="s">
        <v>438</v>
      </c>
      <c r="T3669" t="s">
        <v>832</v>
      </c>
      <c r="U3669" t="s">
        <v>56</v>
      </c>
      <c r="V3669">
        <v>0</v>
      </c>
      <c r="W3669">
        <v>0</v>
      </c>
      <c r="X3669" t="s">
        <v>275</v>
      </c>
      <c r="Y3669" t="s">
        <v>275</v>
      </c>
      <c r="Z3669" t="s">
        <v>58</v>
      </c>
      <c r="AA3669" t="s">
        <v>155</v>
      </c>
      <c r="AB3669" t="s">
        <v>60</v>
      </c>
      <c r="AC3669" t="s">
        <v>61</v>
      </c>
      <c r="AD3669" t="s">
        <v>61</v>
      </c>
      <c r="AE3669" t="s">
        <v>62</v>
      </c>
      <c r="AF3669" t="s">
        <v>63</v>
      </c>
      <c r="AG3669" t="s">
        <v>3158</v>
      </c>
      <c r="AH3669" t="s">
        <v>135</v>
      </c>
      <c r="AI3669" t="s">
        <v>14597</v>
      </c>
      <c r="AJ3669">
        <v>1</v>
      </c>
      <c r="AK3669" t="s">
        <v>66</v>
      </c>
      <c r="AL3669">
        <v>2</v>
      </c>
      <c r="AM3669">
        <v>0</v>
      </c>
      <c r="AN3669" t="s">
        <v>61</v>
      </c>
      <c r="AO3669" t="s">
        <v>67</v>
      </c>
      <c r="AP3669" t="s">
        <v>104</v>
      </c>
      <c r="AQ3669" t="s">
        <v>60</v>
      </c>
      <c r="AR3669" t="s">
        <v>69</v>
      </c>
      <c r="AS3669" t="s">
        <v>91</v>
      </c>
      <c r="AT3669" s="1">
        <v>44298</v>
      </c>
      <c r="AU3669" t="s">
        <v>15581</v>
      </c>
      <c r="AV3669" t="s">
        <v>832</v>
      </c>
      <c r="AW3669" t="s">
        <v>71</v>
      </c>
      <c r="AX3669" t="s">
        <v>72</v>
      </c>
      <c r="AY3669" t="s">
        <v>832</v>
      </c>
      <c r="AZ3669" t="s">
        <v>71</v>
      </c>
      <c r="BA3669" t="s">
        <v>72</v>
      </c>
    </row>
    <row r="3670" spans="1:53" hidden="1" x14ac:dyDescent="0.25">
      <c r="A3670" t="str">
        <f>INDEX('Community ID'!B:B,MATCH(M3670,'Community ID'!A:A,0))</f>
        <v>La Luisa El Cercado</v>
      </c>
      <c r="B3670" t="str">
        <f>INDEX('Community ID'!$K:$K,MATCH('Environmental Data'!$N3670,'Community ID'!J:J,0))</f>
        <v>Constanza</v>
      </c>
      <c r="D3670" t="s">
        <v>14600</v>
      </c>
      <c r="G3670" t="s">
        <v>48</v>
      </c>
      <c r="H3670" t="s">
        <v>94</v>
      </c>
      <c r="I3670">
        <v>23</v>
      </c>
      <c r="K3670" t="s">
        <v>49</v>
      </c>
      <c r="L3670" t="s">
        <v>108</v>
      </c>
      <c r="M3670" t="s">
        <v>14601</v>
      </c>
      <c r="N3670" t="s">
        <v>97</v>
      </c>
      <c r="O3670" t="s">
        <v>542</v>
      </c>
      <c r="T3670" t="s">
        <v>832</v>
      </c>
      <c r="U3670" t="s">
        <v>56</v>
      </c>
      <c r="V3670">
        <v>18.912543800000002</v>
      </c>
      <c r="W3670">
        <v>-70.749718799999997</v>
      </c>
      <c r="X3670" t="s">
        <v>82</v>
      </c>
      <c r="Y3670" t="s">
        <v>82</v>
      </c>
      <c r="Z3670" t="s">
        <v>58</v>
      </c>
      <c r="AA3670" t="s">
        <v>155</v>
      </c>
      <c r="AB3670" t="s">
        <v>60</v>
      </c>
      <c r="AC3670" t="s">
        <v>61</v>
      </c>
      <c r="AD3670" t="s">
        <v>61</v>
      </c>
      <c r="AE3670" t="s">
        <v>85</v>
      </c>
      <c r="AF3670" t="s">
        <v>111</v>
      </c>
      <c r="AG3670" t="s">
        <v>135</v>
      </c>
      <c r="AH3670" t="s">
        <v>135</v>
      </c>
      <c r="AI3670" t="s">
        <v>14597</v>
      </c>
      <c r="AJ3670">
        <v>2</v>
      </c>
      <c r="AK3670" t="s">
        <v>89</v>
      </c>
      <c r="AL3670">
        <v>5</v>
      </c>
      <c r="AM3670">
        <v>2</v>
      </c>
      <c r="AN3670" t="s">
        <v>60</v>
      </c>
      <c r="AO3670" t="s">
        <v>67</v>
      </c>
      <c r="AP3670" t="s">
        <v>68</v>
      </c>
      <c r="AQ3670" t="s">
        <v>60</v>
      </c>
      <c r="AR3670" t="s">
        <v>69</v>
      </c>
      <c r="AS3670" t="s">
        <v>91</v>
      </c>
      <c r="AT3670" s="1">
        <v>44298</v>
      </c>
      <c r="AU3670" t="s">
        <v>15582</v>
      </c>
      <c r="AV3670" t="s">
        <v>832</v>
      </c>
      <c r="AW3670" t="s">
        <v>71</v>
      </c>
      <c r="AX3670" t="s">
        <v>72</v>
      </c>
      <c r="AY3670" t="s">
        <v>832</v>
      </c>
      <c r="AZ3670" t="s">
        <v>71</v>
      </c>
      <c r="BA3670" t="s">
        <v>72</v>
      </c>
    </row>
    <row r="3671" spans="1:53" hidden="1" x14ac:dyDescent="0.25">
      <c r="A3671" t="str">
        <f>INDEX('Community ID'!B:B,MATCH(M3671,'Community ID'!A:A,0))</f>
        <v>La Luisa El Cercado</v>
      </c>
      <c r="B3671" t="str">
        <f>INDEX('Community ID'!$K:$K,MATCH('Environmental Data'!$N3671,'Community ID'!J:J,0))</f>
        <v>Constanza</v>
      </c>
      <c r="D3671" t="s">
        <v>14602</v>
      </c>
      <c r="G3671" t="s">
        <v>48</v>
      </c>
      <c r="H3671" t="s">
        <v>94</v>
      </c>
      <c r="I3671">
        <v>44</v>
      </c>
      <c r="K3671" t="s">
        <v>76</v>
      </c>
      <c r="L3671" t="s">
        <v>247</v>
      </c>
      <c r="M3671" t="s">
        <v>14484</v>
      </c>
      <c r="N3671" t="s">
        <v>97</v>
      </c>
      <c r="O3671" t="s">
        <v>542</v>
      </c>
      <c r="Q3671" t="s">
        <v>438</v>
      </c>
      <c r="T3671" t="s">
        <v>832</v>
      </c>
      <c r="U3671" t="s">
        <v>56</v>
      </c>
      <c r="V3671">
        <v>18.912465999999998</v>
      </c>
      <c r="W3671">
        <v>-70.749242699999996</v>
      </c>
      <c r="X3671" t="s">
        <v>82</v>
      </c>
      <c r="Y3671" t="s">
        <v>82</v>
      </c>
      <c r="Z3671" t="s">
        <v>58</v>
      </c>
      <c r="AA3671" t="s">
        <v>155</v>
      </c>
      <c r="AB3671" t="s">
        <v>60</v>
      </c>
      <c r="AC3671" t="s">
        <v>61</v>
      </c>
      <c r="AD3671" t="s">
        <v>61</v>
      </c>
      <c r="AE3671" t="s">
        <v>62</v>
      </c>
      <c r="AF3671" t="s">
        <v>63</v>
      </c>
      <c r="AG3671" t="s">
        <v>135</v>
      </c>
      <c r="AH3671" t="s">
        <v>135</v>
      </c>
      <c r="AI3671" t="s">
        <v>14603</v>
      </c>
      <c r="AJ3671">
        <v>1</v>
      </c>
      <c r="AK3671" t="s">
        <v>66</v>
      </c>
      <c r="AL3671">
        <v>4</v>
      </c>
      <c r="AM3671">
        <v>0</v>
      </c>
      <c r="AN3671" t="s">
        <v>61</v>
      </c>
      <c r="AO3671" t="s">
        <v>67</v>
      </c>
      <c r="AP3671" t="s">
        <v>104</v>
      </c>
      <c r="AQ3671" t="s">
        <v>60</v>
      </c>
      <c r="AR3671" t="s">
        <v>69</v>
      </c>
      <c r="AS3671" t="s">
        <v>91</v>
      </c>
      <c r="AT3671" s="1">
        <v>44298</v>
      </c>
      <c r="AU3671" t="s">
        <v>15583</v>
      </c>
      <c r="AV3671" t="s">
        <v>832</v>
      </c>
      <c r="AW3671" t="s">
        <v>71</v>
      </c>
      <c r="AX3671" t="s">
        <v>72</v>
      </c>
      <c r="AY3671" t="s">
        <v>832</v>
      </c>
      <c r="AZ3671" t="s">
        <v>71</v>
      </c>
      <c r="BA3671" t="s">
        <v>72</v>
      </c>
    </row>
    <row r="3672" spans="1:53" hidden="1" x14ac:dyDescent="0.25">
      <c r="A3672" t="str">
        <f>INDEX('Community ID'!B:B,MATCH(M3672,'Community ID'!A:A,0))</f>
        <v>La Luisa El Cercado</v>
      </c>
      <c r="B3672" t="str">
        <f>INDEX('Community ID'!$K:$K,MATCH('Environmental Data'!$N3672,'Community ID'!J:J,0))</f>
        <v>Constanza</v>
      </c>
      <c r="D3672" t="s">
        <v>14604</v>
      </c>
      <c r="G3672" t="s">
        <v>48</v>
      </c>
      <c r="H3672" t="s">
        <v>94</v>
      </c>
      <c r="I3672">
        <v>52</v>
      </c>
      <c r="K3672" t="s">
        <v>49</v>
      </c>
      <c r="L3672" t="s">
        <v>127</v>
      </c>
      <c r="M3672" t="s">
        <v>14601</v>
      </c>
      <c r="N3672" t="s">
        <v>97</v>
      </c>
      <c r="O3672" t="s">
        <v>542</v>
      </c>
      <c r="Q3672" t="s">
        <v>438</v>
      </c>
      <c r="T3672" t="s">
        <v>832</v>
      </c>
      <c r="U3672" t="s">
        <v>56</v>
      </c>
      <c r="V3672">
        <v>18.912539299999999</v>
      </c>
      <c r="W3672">
        <v>-70.7494181</v>
      </c>
      <c r="X3672" t="s">
        <v>82</v>
      </c>
      <c r="Y3672" t="s">
        <v>82</v>
      </c>
      <c r="Z3672" t="s">
        <v>58</v>
      </c>
      <c r="AA3672" t="s">
        <v>155</v>
      </c>
      <c r="AB3672" t="s">
        <v>60</v>
      </c>
      <c r="AC3672" t="s">
        <v>61</v>
      </c>
      <c r="AD3672" t="s">
        <v>61</v>
      </c>
      <c r="AE3672" t="s">
        <v>62</v>
      </c>
      <c r="AF3672" t="s">
        <v>63</v>
      </c>
      <c r="AG3672" t="s">
        <v>135</v>
      </c>
      <c r="AH3672" t="s">
        <v>135</v>
      </c>
      <c r="AI3672" t="s">
        <v>14605</v>
      </c>
      <c r="AJ3672">
        <v>2</v>
      </c>
      <c r="AK3672" t="s">
        <v>833</v>
      </c>
      <c r="AL3672">
        <v>2</v>
      </c>
      <c r="AM3672">
        <v>0</v>
      </c>
      <c r="AN3672" t="s">
        <v>60</v>
      </c>
      <c r="AO3672" t="s">
        <v>67</v>
      </c>
      <c r="AP3672" t="s">
        <v>104</v>
      </c>
      <c r="AQ3672" t="s">
        <v>60</v>
      </c>
      <c r="AR3672" t="s">
        <v>69</v>
      </c>
      <c r="AS3672" t="s">
        <v>70</v>
      </c>
      <c r="AT3672" s="1">
        <v>44298</v>
      </c>
      <c r="AU3672" t="s">
        <v>15584</v>
      </c>
      <c r="AV3672" t="s">
        <v>832</v>
      </c>
      <c r="AW3672" t="s">
        <v>71</v>
      </c>
      <c r="AX3672" t="s">
        <v>72</v>
      </c>
      <c r="AY3672" t="s">
        <v>832</v>
      </c>
      <c r="AZ3672" t="s">
        <v>71</v>
      </c>
      <c r="BA3672" t="s">
        <v>72</v>
      </c>
    </row>
    <row r="3673" spans="1:53" hidden="1" x14ac:dyDescent="0.25">
      <c r="A3673" t="str">
        <f>INDEX('Community ID'!B:B,MATCH(M3673,'Community ID'!A:A,0))</f>
        <v>La Luisa El Cercado</v>
      </c>
      <c r="B3673" t="str">
        <f>INDEX('Community ID'!$K:$K,MATCH('Environmental Data'!$N3673,'Community ID'!J:J,0))</f>
        <v>Constanza</v>
      </c>
      <c r="D3673" t="s">
        <v>14606</v>
      </c>
      <c r="G3673" t="s">
        <v>48</v>
      </c>
      <c r="H3673" t="s">
        <v>94</v>
      </c>
      <c r="I3673">
        <v>35</v>
      </c>
      <c r="K3673" t="s">
        <v>49</v>
      </c>
      <c r="L3673" t="s">
        <v>2525</v>
      </c>
      <c r="M3673" t="s">
        <v>14484</v>
      </c>
      <c r="N3673" t="s">
        <v>52</v>
      </c>
      <c r="O3673" t="s">
        <v>542</v>
      </c>
      <c r="T3673" t="s">
        <v>832</v>
      </c>
      <c r="U3673" t="s">
        <v>56</v>
      </c>
      <c r="V3673">
        <v>18.9123886</v>
      </c>
      <c r="W3673">
        <v>-70.749284900000006</v>
      </c>
      <c r="X3673" t="s">
        <v>82</v>
      </c>
      <c r="Y3673" t="s">
        <v>82</v>
      </c>
      <c r="Z3673" t="s">
        <v>58</v>
      </c>
      <c r="AA3673" t="s">
        <v>155</v>
      </c>
      <c r="AB3673" t="s">
        <v>60</v>
      </c>
      <c r="AC3673" t="s">
        <v>61</v>
      </c>
      <c r="AD3673" t="s">
        <v>61</v>
      </c>
      <c r="AE3673" t="s">
        <v>62</v>
      </c>
      <c r="AF3673" t="s">
        <v>63</v>
      </c>
      <c r="AG3673" t="s">
        <v>135</v>
      </c>
      <c r="AH3673" t="s">
        <v>135</v>
      </c>
      <c r="AI3673" t="s">
        <v>14597</v>
      </c>
      <c r="AJ3673">
        <v>2</v>
      </c>
      <c r="AK3673" t="s">
        <v>833</v>
      </c>
      <c r="AL3673">
        <v>3</v>
      </c>
      <c r="AM3673">
        <v>0</v>
      </c>
      <c r="AN3673" t="s">
        <v>61</v>
      </c>
      <c r="AO3673" t="s">
        <v>67</v>
      </c>
      <c r="AP3673" t="s">
        <v>104</v>
      </c>
      <c r="AQ3673" t="s">
        <v>60</v>
      </c>
      <c r="AR3673" t="s">
        <v>69</v>
      </c>
      <c r="AS3673" t="s">
        <v>91</v>
      </c>
      <c r="AT3673" s="1">
        <v>44298</v>
      </c>
      <c r="AU3673" t="s">
        <v>15585</v>
      </c>
      <c r="AV3673" t="s">
        <v>832</v>
      </c>
      <c r="AW3673" t="s">
        <v>71</v>
      </c>
      <c r="AX3673" t="s">
        <v>72</v>
      </c>
      <c r="AY3673" t="s">
        <v>832</v>
      </c>
      <c r="AZ3673" t="s">
        <v>71</v>
      </c>
      <c r="BA3673" t="s">
        <v>72</v>
      </c>
    </row>
    <row r="3674" spans="1:53" hidden="1" x14ac:dyDescent="0.25">
      <c r="A3674" t="str">
        <f>INDEX('Community ID'!B:B,MATCH(M3674,'Community ID'!A:A,0))</f>
        <v>La Luisa El Cercado</v>
      </c>
      <c r="B3674" t="str">
        <f>INDEX('Community ID'!$K:$K,MATCH('Environmental Data'!$N3674,'Community ID'!J:J,0))</f>
        <v>Constanza</v>
      </c>
      <c r="D3674" t="s">
        <v>14607</v>
      </c>
      <c r="G3674" t="s">
        <v>75</v>
      </c>
      <c r="H3674" t="s">
        <v>94</v>
      </c>
      <c r="I3674">
        <v>58</v>
      </c>
      <c r="K3674" t="s">
        <v>49</v>
      </c>
      <c r="L3674" t="s">
        <v>247</v>
      </c>
      <c r="M3674" t="s">
        <v>14601</v>
      </c>
      <c r="N3674" t="s">
        <v>97</v>
      </c>
      <c r="O3674" t="s">
        <v>311</v>
      </c>
      <c r="Q3674" t="s">
        <v>438</v>
      </c>
      <c r="T3674" t="s">
        <v>832</v>
      </c>
      <c r="U3674" t="s">
        <v>56</v>
      </c>
      <c r="V3674">
        <v>0</v>
      </c>
      <c r="W3674">
        <v>0</v>
      </c>
      <c r="X3674" t="s">
        <v>82</v>
      </c>
      <c r="Y3674" t="s">
        <v>82</v>
      </c>
      <c r="Z3674" t="s">
        <v>58</v>
      </c>
      <c r="AA3674" t="s">
        <v>155</v>
      </c>
      <c r="AB3674" t="s">
        <v>60</v>
      </c>
      <c r="AC3674" t="s">
        <v>61</v>
      </c>
      <c r="AD3674" t="s">
        <v>61</v>
      </c>
      <c r="AE3674" t="s">
        <v>62</v>
      </c>
      <c r="AF3674" t="s">
        <v>63</v>
      </c>
      <c r="AG3674" t="s">
        <v>135</v>
      </c>
      <c r="AH3674" t="s">
        <v>135</v>
      </c>
      <c r="AI3674" t="s">
        <v>7272</v>
      </c>
      <c r="AJ3674">
        <v>2</v>
      </c>
      <c r="AK3674" t="s">
        <v>103</v>
      </c>
      <c r="AL3674">
        <v>1</v>
      </c>
      <c r="AM3674">
        <v>0</v>
      </c>
      <c r="AN3674" t="s">
        <v>61</v>
      </c>
      <c r="AO3674" t="s">
        <v>67</v>
      </c>
      <c r="AP3674" t="s">
        <v>68</v>
      </c>
      <c r="AQ3674" t="s">
        <v>60</v>
      </c>
      <c r="AR3674" t="s">
        <v>69</v>
      </c>
      <c r="AS3674" t="s">
        <v>91</v>
      </c>
      <c r="AT3674" s="1">
        <v>44298</v>
      </c>
      <c r="AU3674" t="s">
        <v>15586</v>
      </c>
      <c r="AV3674" t="s">
        <v>832</v>
      </c>
      <c r="AW3674" t="s">
        <v>71</v>
      </c>
      <c r="AX3674" t="s">
        <v>72</v>
      </c>
      <c r="AY3674" t="s">
        <v>832</v>
      </c>
      <c r="AZ3674" t="s">
        <v>71</v>
      </c>
      <c r="BA3674" t="s">
        <v>72</v>
      </c>
    </row>
    <row r="3675" spans="1:53" hidden="1" x14ac:dyDescent="0.25">
      <c r="A3675" t="str">
        <f>INDEX('Community ID'!B:B,MATCH(M3675,'Community ID'!A:A,0))</f>
        <v>La Luisa El Cercado</v>
      </c>
      <c r="B3675" t="str">
        <f>INDEX('Community ID'!$K:$K,MATCH('Environmental Data'!$N3675,'Community ID'!J:J,0))</f>
        <v>Constanza</v>
      </c>
      <c r="D3675" t="s">
        <v>14608</v>
      </c>
      <c r="G3675" t="s">
        <v>75</v>
      </c>
      <c r="H3675" t="s">
        <v>94</v>
      </c>
      <c r="I3675">
        <v>45</v>
      </c>
      <c r="K3675" t="s">
        <v>76</v>
      </c>
      <c r="L3675" t="s">
        <v>247</v>
      </c>
      <c r="M3675" t="s">
        <v>14484</v>
      </c>
      <c r="N3675" t="s">
        <v>97</v>
      </c>
      <c r="O3675" t="s">
        <v>542</v>
      </c>
      <c r="Q3675" t="s">
        <v>134</v>
      </c>
      <c r="T3675" t="s">
        <v>832</v>
      </c>
      <c r="U3675" t="s">
        <v>56</v>
      </c>
      <c r="V3675">
        <v>18.9125601</v>
      </c>
      <c r="W3675">
        <v>-70.749463399999996</v>
      </c>
      <c r="X3675" t="s">
        <v>82</v>
      </c>
      <c r="Y3675" t="s">
        <v>82</v>
      </c>
      <c r="Z3675" t="s">
        <v>58</v>
      </c>
      <c r="AA3675" t="s">
        <v>155</v>
      </c>
      <c r="AB3675" t="s">
        <v>60</v>
      </c>
      <c r="AC3675" t="s">
        <v>61</v>
      </c>
      <c r="AD3675" t="s">
        <v>61</v>
      </c>
      <c r="AE3675" t="s">
        <v>85</v>
      </c>
      <c r="AF3675" t="s">
        <v>63</v>
      </c>
      <c r="AG3675" t="s">
        <v>14609</v>
      </c>
      <c r="AH3675" t="s">
        <v>135</v>
      </c>
      <c r="AI3675" t="s">
        <v>14610</v>
      </c>
      <c r="AJ3675">
        <v>2</v>
      </c>
      <c r="AK3675" t="s">
        <v>833</v>
      </c>
      <c r="AL3675">
        <v>1</v>
      </c>
      <c r="AM3675">
        <v>0</v>
      </c>
      <c r="AN3675" t="s">
        <v>60</v>
      </c>
      <c r="AO3675" t="s">
        <v>67</v>
      </c>
      <c r="AP3675" t="s">
        <v>104</v>
      </c>
      <c r="AQ3675" t="s">
        <v>60</v>
      </c>
      <c r="AR3675" t="s">
        <v>69</v>
      </c>
      <c r="AS3675" t="s">
        <v>91</v>
      </c>
      <c r="AT3675" s="1">
        <v>44298</v>
      </c>
      <c r="AU3675" t="s">
        <v>15587</v>
      </c>
      <c r="AV3675" t="s">
        <v>832</v>
      </c>
      <c r="AW3675" t="s">
        <v>71</v>
      </c>
      <c r="AX3675" t="s">
        <v>72</v>
      </c>
      <c r="AY3675" t="s">
        <v>832</v>
      </c>
      <c r="AZ3675" t="s">
        <v>71</v>
      </c>
      <c r="BA3675" t="s">
        <v>72</v>
      </c>
    </row>
    <row r="3676" spans="1:53" hidden="1" x14ac:dyDescent="0.25">
      <c r="A3676" t="str">
        <f>INDEX('Community ID'!B:B,MATCH(M3676,'Community ID'!A:A,0))</f>
        <v>La Luisa El Cercado</v>
      </c>
      <c r="B3676" t="str">
        <f>INDEX('Community ID'!$K:$K,MATCH('Environmental Data'!$N3676,'Community ID'!J:J,0))</f>
        <v>Constanza</v>
      </c>
      <c r="D3676" t="s">
        <v>14611</v>
      </c>
      <c r="G3676" t="s">
        <v>75</v>
      </c>
      <c r="H3676" s="1">
        <v>29025</v>
      </c>
      <c r="I3676">
        <v>42</v>
      </c>
      <c r="K3676" t="s">
        <v>76</v>
      </c>
      <c r="L3676" t="s">
        <v>860</v>
      </c>
      <c r="M3676" t="s">
        <v>14484</v>
      </c>
      <c r="N3676" t="s">
        <v>52</v>
      </c>
      <c r="O3676" t="s">
        <v>311</v>
      </c>
      <c r="Q3676" t="s">
        <v>99</v>
      </c>
      <c r="T3676" t="s">
        <v>604</v>
      </c>
      <c r="U3676" t="s">
        <v>56</v>
      </c>
      <c r="V3676">
        <v>18.9065884</v>
      </c>
      <c r="W3676">
        <v>-70.750113900000002</v>
      </c>
      <c r="X3676" t="s">
        <v>82</v>
      </c>
      <c r="Y3676" t="s">
        <v>82</v>
      </c>
      <c r="Z3676" t="s">
        <v>110</v>
      </c>
      <c r="AA3676" t="s">
        <v>155</v>
      </c>
      <c r="AB3676" t="s">
        <v>60</v>
      </c>
      <c r="AC3676" t="s">
        <v>61</v>
      </c>
      <c r="AD3676" t="s">
        <v>60</v>
      </c>
      <c r="AE3676" t="s">
        <v>62</v>
      </c>
      <c r="AF3676" t="s">
        <v>395</v>
      </c>
      <c r="AG3676" t="s">
        <v>64</v>
      </c>
      <c r="AH3676" t="s">
        <v>64</v>
      </c>
      <c r="AI3676" t="s">
        <v>14612</v>
      </c>
      <c r="AJ3676">
        <v>1</v>
      </c>
      <c r="AK3676" t="s">
        <v>605</v>
      </c>
      <c r="AL3676">
        <v>3</v>
      </c>
      <c r="AM3676">
        <v>0</v>
      </c>
      <c r="AN3676" t="s">
        <v>60</v>
      </c>
      <c r="AO3676" t="s">
        <v>67</v>
      </c>
      <c r="AP3676" t="s">
        <v>104</v>
      </c>
      <c r="AQ3676" t="s">
        <v>61</v>
      </c>
      <c r="AR3676" t="s">
        <v>69</v>
      </c>
      <c r="AS3676" t="s">
        <v>70</v>
      </c>
      <c r="AT3676" s="1">
        <v>44298</v>
      </c>
      <c r="AU3676" t="s">
        <v>15588</v>
      </c>
      <c r="AV3676" t="s">
        <v>604</v>
      </c>
      <c r="AW3676" t="s">
        <v>71</v>
      </c>
      <c r="AX3676" t="s">
        <v>72</v>
      </c>
      <c r="AY3676" t="s">
        <v>604</v>
      </c>
      <c r="AZ3676" t="s">
        <v>71</v>
      </c>
      <c r="BA3676" t="s">
        <v>72</v>
      </c>
    </row>
    <row r="3677" spans="1:53" hidden="1" x14ac:dyDescent="0.25">
      <c r="A3677" t="str">
        <f>INDEX('Community ID'!B:B,MATCH(M3677,'Community ID'!A:A,0))</f>
        <v>La Luisa El Cercado</v>
      </c>
      <c r="B3677" t="str">
        <f>INDEX('Community ID'!$K:$K,MATCH('Environmental Data'!$N3677,'Community ID'!J:J,0))</f>
        <v>Constanza</v>
      </c>
      <c r="D3677" t="s">
        <v>14613</v>
      </c>
      <c r="F3677" t="s">
        <v>7253</v>
      </c>
      <c r="G3677" t="s">
        <v>48</v>
      </c>
      <c r="H3677" t="s">
        <v>94</v>
      </c>
      <c r="I3677">
        <v>53</v>
      </c>
      <c r="K3677" t="s">
        <v>76</v>
      </c>
      <c r="L3677" t="s">
        <v>918</v>
      </c>
      <c r="M3677" t="s">
        <v>14484</v>
      </c>
      <c r="N3677" t="s">
        <v>52</v>
      </c>
      <c r="O3677" t="s">
        <v>311</v>
      </c>
      <c r="Q3677" t="s">
        <v>99</v>
      </c>
      <c r="T3677" t="s">
        <v>604</v>
      </c>
      <c r="U3677" t="s">
        <v>56</v>
      </c>
      <c r="V3677">
        <v>0</v>
      </c>
      <c r="W3677">
        <v>0</v>
      </c>
      <c r="X3677" t="s">
        <v>82</v>
      </c>
      <c r="Y3677" t="s">
        <v>82</v>
      </c>
      <c r="Z3677" t="s">
        <v>110</v>
      </c>
      <c r="AA3677" t="s">
        <v>155</v>
      </c>
      <c r="AB3677" t="s">
        <v>60</v>
      </c>
      <c r="AC3677" t="s">
        <v>61</v>
      </c>
      <c r="AD3677" t="s">
        <v>60</v>
      </c>
      <c r="AE3677" t="s">
        <v>62</v>
      </c>
      <c r="AF3677" t="s">
        <v>63</v>
      </c>
      <c r="AG3677" t="s">
        <v>64</v>
      </c>
      <c r="AH3677" t="s">
        <v>64</v>
      </c>
      <c r="AI3677" t="s">
        <v>14614</v>
      </c>
      <c r="AJ3677">
        <v>1</v>
      </c>
      <c r="AK3677" t="s">
        <v>2211</v>
      </c>
      <c r="AL3677">
        <v>3</v>
      </c>
      <c r="AM3677">
        <v>0</v>
      </c>
      <c r="AN3677" t="s">
        <v>60</v>
      </c>
      <c r="AO3677" t="s">
        <v>67</v>
      </c>
      <c r="AP3677" t="s">
        <v>104</v>
      </c>
      <c r="AQ3677" t="s">
        <v>61</v>
      </c>
      <c r="AR3677" t="s">
        <v>69</v>
      </c>
      <c r="AS3677" t="s">
        <v>70</v>
      </c>
      <c r="AT3677" s="1">
        <v>44298</v>
      </c>
      <c r="AU3677" t="s">
        <v>15589</v>
      </c>
      <c r="AV3677" t="s">
        <v>604</v>
      </c>
      <c r="AW3677" t="s">
        <v>71</v>
      </c>
      <c r="AX3677" t="s">
        <v>72</v>
      </c>
      <c r="AY3677" t="s">
        <v>604</v>
      </c>
      <c r="AZ3677" t="s">
        <v>71</v>
      </c>
      <c r="BA3677" t="s">
        <v>72</v>
      </c>
    </row>
    <row r="3678" spans="1:53" hidden="1" x14ac:dyDescent="0.25">
      <c r="A3678" t="str">
        <f>INDEX('Community ID'!B:B,MATCH(M3678,'Community ID'!A:A,0))</f>
        <v>La Luisa El Cercado</v>
      </c>
      <c r="B3678" t="str">
        <f>INDEX('Community ID'!$K:$K,MATCH('Environmental Data'!$N3678,'Community ID'!J:J,0))</f>
        <v>Constanza</v>
      </c>
      <c r="D3678" t="s">
        <v>14615</v>
      </c>
      <c r="F3678" t="s">
        <v>4912</v>
      </c>
      <c r="G3678" t="s">
        <v>48</v>
      </c>
      <c r="H3678" t="s">
        <v>94</v>
      </c>
      <c r="I3678">
        <v>16</v>
      </c>
      <c r="K3678" t="s">
        <v>49</v>
      </c>
      <c r="L3678" t="s">
        <v>61</v>
      </c>
      <c r="M3678" t="s">
        <v>14484</v>
      </c>
      <c r="N3678" t="s">
        <v>52</v>
      </c>
      <c r="O3678" t="s">
        <v>311</v>
      </c>
      <c r="T3678" t="s">
        <v>604</v>
      </c>
      <c r="U3678" t="s">
        <v>56</v>
      </c>
      <c r="V3678">
        <v>0</v>
      </c>
      <c r="W3678">
        <v>0</v>
      </c>
      <c r="X3678" t="s">
        <v>82</v>
      </c>
      <c r="Y3678" t="s">
        <v>100</v>
      </c>
      <c r="Z3678" t="s">
        <v>83</v>
      </c>
      <c r="AA3678" t="s">
        <v>155</v>
      </c>
      <c r="AB3678" t="s">
        <v>60</v>
      </c>
      <c r="AC3678" t="s">
        <v>61</v>
      </c>
      <c r="AD3678" t="s">
        <v>60</v>
      </c>
      <c r="AE3678" t="s">
        <v>62</v>
      </c>
      <c r="AF3678" t="s">
        <v>63</v>
      </c>
      <c r="AG3678" t="s">
        <v>64</v>
      </c>
      <c r="AH3678" t="s">
        <v>120</v>
      </c>
      <c r="AI3678" t="s">
        <v>14616</v>
      </c>
      <c r="AJ3678">
        <v>1</v>
      </c>
      <c r="AK3678" t="s">
        <v>605</v>
      </c>
      <c r="AL3678">
        <v>7</v>
      </c>
      <c r="AM3678">
        <v>1</v>
      </c>
      <c r="AN3678" t="s">
        <v>61</v>
      </c>
      <c r="AO3678" t="s">
        <v>67</v>
      </c>
      <c r="AP3678" t="s">
        <v>68</v>
      </c>
      <c r="AQ3678" t="s">
        <v>60</v>
      </c>
      <c r="AR3678" t="s">
        <v>69</v>
      </c>
      <c r="AS3678" t="s">
        <v>70</v>
      </c>
      <c r="AT3678" s="1">
        <v>44298</v>
      </c>
      <c r="AU3678" t="s">
        <v>15590</v>
      </c>
      <c r="AV3678" t="s">
        <v>604</v>
      </c>
      <c r="AW3678" t="s">
        <v>71</v>
      </c>
      <c r="AX3678" t="s">
        <v>72</v>
      </c>
      <c r="AY3678" t="s">
        <v>604</v>
      </c>
      <c r="AZ3678" t="s">
        <v>71</v>
      </c>
      <c r="BA3678" t="s">
        <v>72</v>
      </c>
    </row>
    <row r="3679" spans="1:53" hidden="1" x14ac:dyDescent="0.25">
      <c r="A3679" t="str">
        <f>INDEX('Community ID'!B:B,MATCH(M3679,'Community ID'!A:A,0))</f>
        <v>La Luisa El Cercado</v>
      </c>
      <c r="B3679" t="str">
        <f>INDEX('Community ID'!$K:$K,MATCH('Environmental Data'!$N3679,'Community ID'!J:J,0))</f>
        <v>Constanza</v>
      </c>
      <c r="D3679" t="s">
        <v>14617</v>
      </c>
      <c r="G3679" t="s">
        <v>48</v>
      </c>
      <c r="H3679" t="s">
        <v>94</v>
      </c>
      <c r="I3679">
        <v>33</v>
      </c>
      <c r="K3679" t="s">
        <v>49</v>
      </c>
      <c r="L3679" t="s">
        <v>127</v>
      </c>
      <c r="M3679" t="s">
        <v>14484</v>
      </c>
      <c r="N3679" t="s">
        <v>52</v>
      </c>
      <c r="O3679" t="s">
        <v>311</v>
      </c>
      <c r="Q3679" t="s">
        <v>953</v>
      </c>
      <c r="T3679" t="s">
        <v>604</v>
      </c>
      <c r="U3679" t="s">
        <v>56</v>
      </c>
      <c r="V3679">
        <v>0</v>
      </c>
      <c r="W3679">
        <v>0</v>
      </c>
      <c r="X3679" t="s">
        <v>82</v>
      </c>
      <c r="Y3679" t="s">
        <v>100</v>
      </c>
      <c r="Z3679" t="s">
        <v>110</v>
      </c>
      <c r="AA3679" t="s">
        <v>155</v>
      </c>
      <c r="AB3679" t="s">
        <v>60</v>
      </c>
      <c r="AC3679" t="s">
        <v>61</v>
      </c>
      <c r="AD3679" t="s">
        <v>60</v>
      </c>
      <c r="AE3679" t="s">
        <v>62</v>
      </c>
      <c r="AF3679" t="s">
        <v>63</v>
      </c>
      <c r="AG3679" t="s">
        <v>959</v>
      </c>
      <c r="AH3679" t="s">
        <v>120</v>
      </c>
      <c r="AI3679" t="s">
        <v>14614</v>
      </c>
      <c r="AJ3679">
        <v>1</v>
      </c>
      <c r="AK3679" t="s">
        <v>605</v>
      </c>
      <c r="AL3679">
        <v>4</v>
      </c>
      <c r="AM3679">
        <v>0</v>
      </c>
      <c r="AN3679" t="s">
        <v>61</v>
      </c>
      <c r="AO3679" t="s">
        <v>67</v>
      </c>
      <c r="AP3679" t="s">
        <v>104</v>
      </c>
      <c r="AQ3679" t="s">
        <v>61</v>
      </c>
      <c r="AR3679" t="s">
        <v>69</v>
      </c>
      <c r="AS3679" t="s">
        <v>70</v>
      </c>
      <c r="AT3679" s="1">
        <v>44298</v>
      </c>
      <c r="AU3679" t="s">
        <v>15591</v>
      </c>
      <c r="AV3679" t="s">
        <v>604</v>
      </c>
      <c r="AW3679" t="s">
        <v>71</v>
      </c>
      <c r="AX3679" t="s">
        <v>72</v>
      </c>
      <c r="AY3679" t="s">
        <v>604</v>
      </c>
      <c r="AZ3679" t="s">
        <v>71</v>
      </c>
      <c r="BA3679" t="s">
        <v>72</v>
      </c>
    </row>
    <row r="3680" spans="1:53" hidden="1" x14ac:dyDescent="0.25">
      <c r="A3680" t="str">
        <f>INDEX('Community ID'!B:B,MATCH(M3680,'Community ID'!A:A,0))</f>
        <v>La Luisa El Cercado</v>
      </c>
      <c r="B3680" t="str">
        <f>INDEX('Community ID'!$K:$K,MATCH('Environmental Data'!$N3680,'Community ID'!J:J,0))</f>
        <v>Constanza</v>
      </c>
      <c r="D3680" t="s">
        <v>14618</v>
      </c>
      <c r="G3680" t="s">
        <v>48</v>
      </c>
      <c r="H3680" s="1">
        <v>18618</v>
      </c>
      <c r="I3680">
        <v>71</v>
      </c>
      <c r="K3680" t="s">
        <v>76</v>
      </c>
      <c r="L3680" t="s">
        <v>127</v>
      </c>
      <c r="M3680" t="s">
        <v>14484</v>
      </c>
      <c r="N3680" t="s">
        <v>52</v>
      </c>
      <c r="O3680" t="s">
        <v>311</v>
      </c>
      <c r="Q3680" t="s">
        <v>99</v>
      </c>
      <c r="T3680" t="s">
        <v>604</v>
      </c>
      <c r="U3680" t="s">
        <v>56</v>
      </c>
      <c r="V3680">
        <v>18.912605200000002</v>
      </c>
      <c r="W3680">
        <v>-70.749434100000002</v>
      </c>
      <c r="X3680" t="s">
        <v>82</v>
      </c>
      <c r="Y3680" t="s">
        <v>82</v>
      </c>
      <c r="Z3680" t="s">
        <v>110</v>
      </c>
      <c r="AA3680" t="s">
        <v>155</v>
      </c>
      <c r="AB3680" t="s">
        <v>60</v>
      </c>
      <c r="AC3680" t="s">
        <v>61</v>
      </c>
      <c r="AD3680" t="s">
        <v>60</v>
      </c>
      <c r="AE3680" t="s">
        <v>62</v>
      </c>
      <c r="AF3680" t="s">
        <v>63</v>
      </c>
      <c r="AG3680" t="s">
        <v>64</v>
      </c>
      <c r="AH3680" t="s">
        <v>64</v>
      </c>
      <c r="AI3680" t="s">
        <v>14488</v>
      </c>
      <c r="AJ3680">
        <v>1</v>
      </c>
      <c r="AK3680" t="s">
        <v>605</v>
      </c>
      <c r="AL3680">
        <v>6</v>
      </c>
      <c r="AM3680">
        <v>0</v>
      </c>
      <c r="AN3680" t="s">
        <v>60</v>
      </c>
      <c r="AO3680" t="s">
        <v>67</v>
      </c>
      <c r="AP3680" t="s">
        <v>104</v>
      </c>
      <c r="AQ3680" t="s">
        <v>61</v>
      </c>
      <c r="AR3680" t="s">
        <v>69</v>
      </c>
      <c r="AS3680" t="s">
        <v>114</v>
      </c>
      <c r="AT3680" s="1">
        <v>44298</v>
      </c>
      <c r="AU3680" t="s">
        <v>15592</v>
      </c>
      <c r="AV3680" t="s">
        <v>604</v>
      </c>
      <c r="AW3680" t="s">
        <v>71</v>
      </c>
      <c r="AX3680" t="s">
        <v>72</v>
      </c>
      <c r="AY3680" t="s">
        <v>604</v>
      </c>
      <c r="AZ3680" t="s">
        <v>71</v>
      </c>
      <c r="BA3680" t="s">
        <v>72</v>
      </c>
    </row>
    <row r="3681" spans="1:53" hidden="1" x14ac:dyDescent="0.25">
      <c r="A3681" t="str">
        <f>INDEX('Community ID'!B:B,MATCH(M3681,'Community ID'!A:A,0))</f>
        <v>La Luisa El Cercado</v>
      </c>
      <c r="B3681" t="str">
        <f>INDEX('Community ID'!$K:$K,MATCH('Environmental Data'!$N3681,'Community ID'!J:J,0))</f>
        <v>Constanza</v>
      </c>
      <c r="D3681" t="s">
        <v>14619</v>
      </c>
      <c r="F3681" t="s">
        <v>14620</v>
      </c>
      <c r="G3681" t="s">
        <v>48</v>
      </c>
      <c r="H3681" t="s">
        <v>94</v>
      </c>
      <c r="I3681">
        <v>20</v>
      </c>
      <c r="K3681" t="s">
        <v>117</v>
      </c>
      <c r="L3681" t="s">
        <v>589</v>
      </c>
      <c r="M3681" t="s">
        <v>14484</v>
      </c>
      <c r="N3681" t="s">
        <v>52</v>
      </c>
      <c r="O3681" t="s">
        <v>311</v>
      </c>
      <c r="Q3681" t="s">
        <v>953</v>
      </c>
      <c r="T3681" t="s">
        <v>604</v>
      </c>
      <c r="U3681" t="s">
        <v>56</v>
      </c>
      <c r="V3681">
        <v>0</v>
      </c>
      <c r="W3681">
        <v>0</v>
      </c>
      <c r="X3681" t="s">
        <v>82</v>
      </c>
      <c r="Y3681" t="s">
        <v>57</v>
      </c>
      <c r="Z3681" t="s">
        <v>110</v>
      </c>
      <c r="AA3681" t="s">
        <v>155</v>
      </c>
      <c r="AB3681" t="s">
        <v>60</v>
      </c>
      <c r="AC3681" t="s">
        <v>61</v>
      </c>
      <c r="AD3681" t="s">
        <v>60</v>
      </c>
      <c r="AE3681" t="s">
        <v>62</v>
      </c>
      <c r="AF3681" t="s">
        <v>63</v>
      </c>
      <c r="AG3681" t="s">
        <v>4630</v>
      </c>
      <c r="AH3681" t="s">
        <v>120</v>
      </c>
      <c r="AI3681" t="s">
        <v>14488</v>
      </c>
      <c r="AJ3681">
        <v>1</v>
      </c>
      <c r="AK3681" t="s">
        <v>2211</v>
      </c>
      <c r="AL3681">
        <v>6</v>
      </c>
      <c r="AM3681">
        <v>1</v>
      </c>
      <c r="AN3681" t="s">
        <v>61</v>
      </c>
      <c r="AO3681" t="s">
        <v>67</v>
      </c>
      <c r="AP3681" t="s">
        <v>68</v>
      </c>
      <c r="AQ3681" t="s">
        <v>60</v>
      </c>
      <c r="AR3681" t="s">
        <v>69</v>
      </c>
      <c r="AS3681" t="s">
        <v>91</v>
      </c>
      <c r="AT3681" s="1">
        <v>44298</v>
      </c>
      <c r="AU3681" t="s">
        <v>15593</v>
      </c>
      <c r="AV3681" t="s">
        <v>604</v>
      </c>
      <c r="AW3681" t="s">
        <v>71</v>
      </c>
      <c r="AX3681" t="s">
        <v>72</v>
      </c>
      <c r="AY3681" t="s">
        <v>604</v>
      </c>
      <c r="AZ3681" t="s">
        <v>71</v>
      </c>
      <c r="BA3681" t="s">
        <v>72</v>
      </c>
    </row>
    <row r="3682" spans="1:53" hidden="1" x14ac:dyDescent="0.25">
      <c r="A3682" t="str">
        <f>INDEX('Community ID'!B:B,MATCH(M3682,'Community ID'!A:A,0))</f>
        <v>La Luisa El Cercado</v>
      </c>
      <c r="B3682" t="str">
        <f>INDEX('Community ID'!$K:$K,MATCH('Environmental Data'!$N3682,'Community ID'!J:J,0))</f>
        <v>Constanza</v>
      </c>
      <c r="D3682" t="s">
        <v>14621</v>
      </c>
      <c r="F3682" t="s">
        <v>14622</v>
      </c>
      <c r="G3682" t="s">
        <v>75</v>
      </c>
      <c r="H3682" s="1">
        <v>20219</v>
      </c>
      <c r="I3682">
        <v>66</v>
      </c>
      <c r="K3682" t="s">
        <v>49</v>
      </c>
      <c r="L3682" t="s">
        <v>14623</v>
      </c>
      <c r="M3682" t="s">
        <v>14484</v>
      </c>
      <c r="N3682" t="s">
        <v>52</v>
      </c>
      <c r="O3682" t="s">
        <v>311</v>
      </c>
      <c r="Q3682" t="s">
        <v>99</v>
      </c>
      <c r="T3682" t="s">
        <v>604</v>
      </c>
      <c r="U3682" t="s">
        <v>56</v>
      </c>
      <c r="V3682">
        <v>0</v>
      </c>
      <c r="W3682">
        <v>0</v>
      </c>
      <c r="X3682" t="s">
        <v>82</v>
      </c>
      <c r="Y3682" t="s">
        <v>82</v>
      </c>
      <c r="Z3682" t="s">
        <v>110</v>
      </c>
      <c r="AA3682" t="s">
        <v>155</v>
      </c>
      <c r="AB3682" t="s">
        <v>60</v>
      </c>
      <c r="AC3682" t="s">
        <v>61</v>
      </c>
      <c r="AD3682" t="s">
        <v>60</v>
      </c>
      <c r="AE3682" t="s">
        <v>62</v>
      </c>
      <c r="AF3682" t="s">
        <v>395</v>
      </c>
      <c r="AG3682" t="s">
        <v>64</v>
      </c>
      <c r="AH3682" t="s">
        <v>64</v>
      </c>
      <c r="AI3682" t="s">
        <v>14624</v>
      </c>
      <c r="AJ3682">
        <v>1</v>
      </c>
      <c r="AK3682" t="s">
        <v>2211</v>
      </c>
      <c r="AL3682">
        <v>2</v>
      </c>
      <c r="AM3682">
        <v>0</v>
      </c>
      <c r="AN3682" t="s">
        <v>61</v>
      </c>
      <c r="AO3682" t="s">
        <v>67</v>
      </c>
      <c r="AP3682" t="s">
        <v>68</v>
      </c>
      <c r="AQ3682" t="s">
        <v>60</v>
      </c>
      <c r="AR3682" t="s">
        <v>69</v>
      </c>
      <c r="AS3682" t="s">
        <v>91</v>
      </c>
      <c r="AT3682" s="1">
        <v>44298</v>
      </c>
      <c r="AU3682" t="s">
        <v>15594</v>
      </c>
      <c r="AV3682" t="s">
        <v>604</v>
      </c>
      <c r="AW3682" t="s">
        <v>71</v>
      </c>
      <c r="AX3682" t="s">
        <v>72</v>
      </c>
      <c r="AY3682" t="s">
        <v>604</v>
      </c>
      <c r="AZ3682" t="s">
        <v>71</v>
      </c>
      <c r="BA3682" t="s">
        <v>72</v>
      </c>
    </row>
    <row r="3683" spans="1:53" hidden="1" x14ac:dyDescent="0.25">
      <c r="A3683" t="str">
        <f>INDEX('Community ID'!B:B,MATCH(M3683,'Community ID'!A:A,0))</f>
        <v>La Luisa El Cercado</v>
      </c>
      <c r="B3683" t="str">
        <f>INDEX('Community ID'!$K:$K,MATCH('Environmental Data'!$N3683,'Community ID'!J:J,0))</f>
        <v>Constanza</v>
      </c>
      <c r="D3683" t="s">
        <v>14625</v>
      </c>
      <c r="G3683" t="s">
        <v>48</v>
      </c>
      <c r="H3683" t="s">
        <v>94</v>
      </c>
      <c r="I3683">
        <v>29</v>
      </c>
      <c r="K3683" t="s">
        <v>49</v>
      </c>
      <c r="L3683" t="s">
        <v>918</v>
      </c>
      <c r="M3683" t="s">
        <v>14484</v>
      </c>
      <c r="N3683" t="s">
        <v>52</v>
      </c>
      <c r="O3683" t="s">
        <v>311</v>
      </c>
      <c r="Q3683" t="s">
        <v>99</v>
      </c>
      <c r="T3683" t="s">
        <v>604</v>
      </c>
      <c r="U3683" t="s">
        <v>56</v>
      </c>
      <c r="V3683">
        <v>0</v>
      </c>
      <c r="W3683">
        <v>0</v>
      </c>
      <c r="X3683" t="s">
        <v>82</v>
      </c>
      <c r="Y3683" t="s">
        <v>57</v>
      </c>
      <c r="Z3683" t="s">
        <v>110</v>
      </c>
      <c r="AA3683" t="s">
        <v>155</v>
      </c>
      <c r="AB3683" t="s">
        <v>60</v>
      </c>
      <c r="AC3683" t="s">
        <v>61</v>
      </c>
      <c r="AD3683" t="s">
        <v>60</v>
      </c>
      <c r="AE3683" t="s">
        <v>62</v>
      </c>
      <c r="AF3683" t="s">
        <v>395</v>
      </c>
      <c r="AG3683" t="s">
        <v>64</v>
      </c>
      <c r="AH3683" t="s">
        <v>323</v>
      </c>
      <c r="AI3683" t="s">
        <v>14488</v>
      </c>
      <c r="AJ3683">
        <v>1</v>
      </c>
      <c r="AK3683" t="s">
        <v>2211</v>
      </c>
      <c r="AL3683">
        <v>5</v>
      </c>
      <c r="AM3683">
        <v>0</v>
      </c>
      <c r="AN3683" t="s">
        <v>60</v>
      </c>
      <c r="AO3683" t="s">
        <v>67</v>
      </c>
      <c r="AP3683" t="s">
        <v>104</v>
      </c>
      <c r="AQ3683" t="s">
        <v>61</v>
      </c>
      <c r="AR3683" t="s">
        <v>69</v>
      </c>
      <c r="AS3683" t="s">
        <v>114</v>
      </c>
      <c r="AT3683" s="1">
        <v>44298</v>
      </c>
      <c r="AU3683" t="s">
        <v>15595</v>
      </c>
      <c r="AV3683" t="s">
        <v>604</v>
      </c>
      <c r="AW3683" t="s">
        <v>71</v>
      </c>
      <c r="AX3683" t="s">
        <v>72</v>
      </c>
      <c r="AY3683" t="s">
        <v>604</v>
      </c>
      <c r="AZ3683" t="s">
        <v>71</v>
      </c>
      <c r="BA3683" t="s">
        <v>72</v>
      </c>
    </row>
    <row r="3684" spans="1:53" hidden="1" x14ac:dyDescent="0.25">
      <c r="A3684" t="str">
        <f>INDEX('Community ID'!B:B,MATCH(M3684,'Community ID'!A:A,0))</f>
        <v>La Luisa El Cercado</v>
      </c>
      <c r="B3684" t="str">
        <f>INDEX('Community ID'!$K:$K,MATCH('Environmental Data'!$N3684,'Community ID'!J:J,0))</f>
        <v>Constanza</v>
      </c>
      <c r="D3684" t="s">
        <v>14626</v>
      </c>
      <c r="F3684" t="s">
        <v>6187</v>
      </c>
      <c r="G3684" t="s">
        <v>48</v>
      </c>
      <c r="H3684" t="s">
        <v>94</v>
      </c>
      <c r="I3684">
        <v>44</v>
      </c>
      <c r="K3684" t="s">
        <v>76</v>
      </c>
      <c r="L3684" t="s">
        <v>127</v>
      </c>
      <c r="M3684" t="s">
        <v>14484</v>
      </c>
      <c r="N3684" t="s">
        <v>52</v>
      </c>
      <c r="O3684" t="s">
        <v>311</v>
      </c>
      <c r="Q3684" t="s">
        <v>99</v>
      </c>
      <c r="T3684" t="s">
        <v>604</v>
      </c>
      <c r="U3684" t="s">
        <v>56</v>
      </c>
      <c r="V3684">
        <v>18.9119314</v>
      </c>
      <c r="W3684">
        <v>-70.749226800000002</v>
      </c>
      <c r="X3684" t="s">
        <v>82</v>
      </c>
      <c r="Y3684" t="s">
        <v>82</v>
      </c>
      <c r="Z3684" t="s">
        <v>83</v>
      </c>
      <c r="AA3684" t="s">
        <v>155</v>
      </c>
      <c r="AB3684" t="s">
        <v>60</v>
      </c>
      <c r="AC3684" t="s">
        <v>61</v>
      </c>
      <c r="AD3684" t="s">
        <v>60</v>
      </c>
      <c r="AE3684" t="s">
        <v>62</v>
      </c>
      <c r="AF3684" t="s">
        <v>63</v>
      </c>
      <c r="AG3684" t="s">
        <v>64</v>
      </c>
      <c r="AH3684" t="s">
        <v>64</v>
      </c>
      <c r="AI3684" t="s">
        <v>7272</v>
      </c>
      <c r="AJ3684">
        <v>1</v>
      </c>
      <c r="AK3684" t="s">
        <v>2211</v>
      </c>
      <c r="AL3684">
        <v>6</v>
      </c>
      <c r="AM3684">
        <v>1</v>
      </c>
      <c r="AN3684" t="s">
        <v>60</v>
      </c>
      <c r="AO3684" t="s">
        <v>67</v>
      </c>
      <c r="AP3684" t="s">
        <v>68</v>
      </c>
      <c r="AQ3684" t="s">
        <v>60</v>
      </c>
      <c r="AR3684" t="s">
        <v>69</v>
      </c>
      <c r="AS3684" t="s">
        <v>70</v>
      </c>
      <c r="AT3684" s="1">
        <v>44298</v>
      </c>
      <c r="AU3684" t="s">
        <v>15596</v>
      </c>
      <c r="AV3684" t="s">
        <v>604</v>
      </c>
      <c r="AW3684" t="s">
        <v>71</v>
      </c>
      <c r="AX3684" t="s">
        <v>72</v>
      </c>
      <c r="AY3684" t="s">
        <v>604</v>
      </c>
      <c r="AZ3684" t="s">
        <v>71</v>
      </c>
      <c r="BA3684" t="s">
        <v>72</v>
      </c>
    </row>
    <row r="3685" spans="1:53" hidden="1" x14ac:dyDescent="0.25">
      <c r="A3685" t="str">
        <f>INDEX('Community ID'!B:B,MATCH(M3685,'Community ID'!A:A,0))</f>
        <v>El Aserin</v>
      </c>
      <c r="B3685" t="str">
        <f>INDEX('Community ID'!$K:$K,MATCH('Environmental Data'!$N3685,'Community ID'!J:J,0))</f>
        <v>Constanza</v>
      </c>
      <c r="D3685" t="s">
        <v>14627</v>
      </c>
      <c r="F3685" t="s">
        <v>1099</v>
      </c>
      <c r="G3685" t="s">
        <v>48</v>
      </c>
      <c r="H3685" t="s">
        <v>94</v>
      </c>
      <c r="I3685">
        <v>52</v>
      </c>
      <c r="J3685">
        <v>8099484736</v>
      </c>
      <c r="K3685" t="s">
        <v>201</v>
      </c>
      <c r="L3685" t="s">
        <v>909</v>
      </c>
      <c r="M3685" t="s">
        <v>14628</v>
      </c>
      <c r="N3685" t="s">
        <v>97</v>
      </c>
      <c r="O3685" t="s">
        <v>98</v>
      </c>
      <c r="Q3685" t="s">
        <v>134</v>
      </c>
      <c r="T3685" t="s">
        <v>10397</v>
      </c>
      <c r="U3685" t="s">
        <v>56</v>
      </c>
      <c r="V3685">
        <v>0</v>
      </c>
      <c r="W3685">
        <v>0</v>
      </c>
      <c r="X3685" t="s">
        <v>82</v>
      </c>
      <c r="Y3685" t="s">
        <v>82</v>
      </c>
      <c r="Z3685" t="s">
        <v>83</v>
      </c>
      <c r="AA3685" t="s">
        <v>84</v>
      </c>
      <c r="AB3685" t="s">
        <v>61</v>
      </c>
      <c r="AE3685" t="s">
        <v>85</v>
      </c>
      <c r="AF3685" t="s">
        <v>111</v>
      </c>
      <c r="AG3685" t="s">
        <v>135</v>
      </c>
      <c r="AH3685" t="s">
        <v>135</v>
      </c>
      <c r="AI3685" t="s">
        <v>8384</v>
      </c>
      <c r="AJ3685">
        <v>2</v>
      </c>
      <c r="AK3685" t="s">
        <v>66</v>
      </c>
      <c r="AL3685">
        <v>6</v>
      </c>
      <c r="AM3685">
        <v>3</v>
      </c>
      <c r="AN3685" t="s">
        <v>60</v>
      </c>
      <c r="AO3685" t="s">
        <v>67</v>
      </c>
      <c r="AP3685" t="s">
        <v>104</v>
      </c>
      <c r="AQ3685" t="s">
        <v>60</v>
      </c>
      <c r="AS3685" t="s">
        <v>91</v>
      </c>
      <c r="AT3685" s="1">
        <v>44295</v>
      </c>
      <c r="AU3685" t="s">
        <v>15597</v>
      </c>
      <c r="AV3685" t="s">
        <v>10397</v>
      </c>
      <c r="AW3685" t="s">
        <v>71</v>
      </c>
      <c r="AX3685" t="s">
        <v>72</v>
      </c>
      <c r="AY3685" t="s">
        <v>10397</v>
      </c>
      <c r="AZ3685" t="s">
        <v>71</v>
      </c>
      <c r="BA3685" t="s">
        <v>72</v>
      </c>
    </row>
    <row r="3686" spans="1:53" hidden="1" x14ac:dyDescent="0.25">
      <c r="A3686" t="str">
        <f>INDEX('Community ID'!B:B,MATCH(M3686,'Community ID'!A:A,0))</f>
        <v>El Aserin</v>
      </c>
      <c r="B3686" t="str">
        <f>INDEX('Community ID'!$K:$K,MATCH('Environmental Data'!$N3686,'Community ID'!J:J,0))</f>
        <v>Constanza</v>
      </c>
      <c r="D3686" t="s">
        <v>14629</v>
      </c>
      <c r="F3686" t="s">
        <v>2069</v>
      </c>
      <c r="G3686" t="s">
        <v>48</v>
      </c>
      <c r="H3686" t="s">
        <v>94</v>
      </c>
      <c r="I3686">
        <v>56</v>
      </c>
      <c r="J3686">
        <v>8496334833</v>
      </c>
      <c r="K3686" t="s">
        <v>76</v>
      </c>
      <c r="L3686" t="s">
        <v>127</v>
      </c>
      <c r="M3686" t="s">
        <v>14628</v>
      </c>
      <c r="N3686" t="s">
        <v>97</v>
      </c>
      <c r="O3686" t="s">
        <v>98</v>
      </c>
      <c r="Q3686" t="s">
        <v>134</v>
      </c>
      <c r="T3686" t="s">
        <v>10397</v>
      </c>
      <c r="U3686" t="s">
        <v>56</v>
      </c>
      <c r="V3686">
        <v>0</v>
      </c>
      <c r="W3686">
        <v>0</v>
      </c>
      <c r="X3686" t="s">
        <v>82</v>
      </c>
      <c r="Y3686" t="s">
        <v>82</v>
      </c>
      <c r="Z3686" t="s">
        <v>83</v>
      </c>
      <c r="AA3686" t="s">
        <v>155</v>
      </c>
      <c r="AB3686" t="s">
        <v>60</v>
      </c>
      <c r="AE3686" t="s">
        <v>62</v>
      </c>
      <c r="AF3686" t="s">
        <v>63</v>
      </c>
      <c r="AG3686" t="s">
        <v>135</v>
      </c>
      <c r="AH3686" t="s">
        <v>101</v>
      </c>
      <c r="AI3686" t="s">
        <v>8384</v>
      </c>
      <c r="AJ3686">
        <v>2</v>
      </c>
      <c r="AK3686" t="s">
        <v>66</v>
      </c>
      <c r="AL3686">
        <v>3</v>
      </c>
      <c r="AM3686">
        <v>1</v>
      </c>
      <c r="AN3686" t="s">
        <v>60</v>
      </c>
      <c r="AO3686" t="s">
        <v>67</v>
      </c>
      <c r="AP3686" t="s">
        <v>104</v>
      </c>
      <c r="AQ3686" t="s">
        <v>60</v>
      </c>
      <c r="AS3686" t="s">
        <v>70</v>
      </c>
      <c r="AT3686" s="1">
        <v>44295</v>
      </c>
      <c r="AU3686" t="s">
        <v>15598</v>
      </c>
      <c r="AV3686" t="s">
        <v>10397</v>
      </c>
      <c r="AW3686" t="s">
        <v>71</v>
      </c>
      <c r="AX3686" t="s">
        <v>72</v>
      </c>
      <c r="AY3686" t="s">
        <v>10397</v>
      </c>
      <c r="AZ3686" t="s">
        <v>71</v>
      </c>
      <c r="BA3686" t="s">
        <v>72</v>
      </c>
    </row>
    <row r="3687" spans="1:53" hidden="1" x14ac:dyDescent="0.25">
      <c r="A3687" t="str">
        <f>INDEX('Community ID'!B:B,MATCH(M3687,'Community ID'!A:A,0))</f>
        <v>El Aserin</v>
      </c>
      <c r="B3687" t="str">
        <f>INDEX('Community ID'!$K:$K,MATCH('Environmental Data'!$N3687,'Community ID'!J:J,0))</f>
        <v>Constanza</v>
      </c>
      <c r="D3687" t="s">
        <v>14630</v>
      </c>
      <c r="G3687" t="s">
        <v>75</v>
      </c>
      <c r="H3687" t="s">
        <v>94</v>
      </c>
      <c r="I3687">
        <v>60</v>
      </c>
      <c r="K3687" t="s">
        <v>201</v>
      </c>
      <c r="L3687" t="s">
        <v>247</v>
      </c>
      <c r="M3687" t="s">
        <v>14628</v>
      </c>
      <c r="N3687" t="s">
        <v>97</v>
      </c>
      <c r="O3687" t="s">
        <v>98</v>
      </c>
      <c r="Q3687" t="s">
        <v>134</v>
      </c>
      <c r="T3687" t="s">
        <v>10397</v>
      </c>
      <c r="U3687" t="s">
        <v>56</v>
      </c>
      <c r="V3687">
        <v>18.9123883</v>
      </c>
      <c r="W3687">
        <v>-70.744591700000001</v>
      </c>
      <c r="X3687" t="s">
        <v>82</v>
      </c>
      <c r="Y3687" t="s">
        <v>82</v>
      </c>
      <c r="Z3687" t="s">
        <v>83</v>
      </c>
      <c r="AA3687" t="s">
        <v>84</v>
      </c>
      <c r="AB3687" t="s">
        <v>60</v>
      </c>
      <c r="AE3687" t="s">
        <v>62</v>
      </c>
      <c r="AF3687" t="s">
        <v>63</v>
      </c>
      <c r="AG3687" t="s">
        <v>135</v>
      </c>
      <c r="AH3687" t="s">
        <v>135</v>
      </c>
      <c r="AI3687" t="s">
        <v>8384</v>
      </c>
      <c r="AJ3687">
        <v>2</v>
      </c>
      <c r="AK3687" t="s">
        <v>66</v>
      </c>
      <c r="AL3687">
        <v>3</v>
      </c>
      <c r="AM3687">
        <v>1</v>
      </c>
      <c r="AN3687" t="s">
        <v>60</v>
      </c>
      <c r="AO3687" t="s">
        <v>67</v>
      </c>
      <c r="AP3687" t="s">
        <v>68</v>
      </c>
      <c r="AQ3687" t="s">
        <v>60</v>
      </c>
      <c r="AR3687" t="s">
        <v>69</v>
      </c>
      <c r="AS3687" t="s">
        <v>91</v>
      </c>
      <c r="AT3687" s="1">
        <v>44295</v>
      </c>
      <c r="AU3687" t="s">
        <v>15599</v>
      </c>
      <c r="AV3687" t="s">
        <v>10397</v>
      </c>
      <c r="AW3687" t="s">
        <v>71</v>
      </c>
      <c r="AX3687" t="s">
        <v>72</v>
      </c>
      <c r="AY3687" t="s">
        <v>10397</v>
      </c>
      <c r="AZ3687" t="s">
        <v>71</v>
      </c>
      <c r="BA3687" t="s">
        <v>72</v>
      </c>
    </row>
    <row r="3688" spans="1:53" hidden="1" x14ac:dyDescent="0.25">
      <c r="A3688" t="str">
        <f>INDEX('Community ID'!B:B,MATCH(M3688,'Community ID'!A:A,0))</f>
        <v>Santiago Apostol</v>
      </c>
      <c r="B3688" t="str">
        <f>INDEX('Community ID'!$K:$K,MATCH('Environmental Data'!$N3688,'Community ID'!J:J,0))</f>
        <v>Constanza</v>
      </c>
      <c r="D3688" t="s">
        <v>14631</v>
      </c>
      <c r="G3688" t="s">
        <v>48</v>
      </c>
      <c r="H3688" t="s">
        <v>94</v>
      </c>
      <c r="I3688">
        <v>43</v>
      </c>
      <c r="K3688" t="s">
        <v>49</v>
      </c>
      <c r="L3688" t="s">
        <v>127</v>
      </c>
      <c r="M3688" t="s">
        <v>9851</v>
      </c>
      <c r="N3688" t="s">
        <v>97</v>
      </c>
      <c r="O3688" t="s">
        <v>311</v>
      </c>
      <c r="T3688" t="s">
        <v>832</v>
      </c>
      <c r="U3688" t="s">
        <v>56</v>
      </c>
      <c r="V3688">
        <v>18.910942599999998</v>
      </c>
      <c r="W3688">
        <v>-70.748050399999997</v>
      </c>
      <c r="X3688" t="s">
        <v>82</v>
      </c>
      <c r="Y3688" t="s">
        <v>82</v>
      </c>
      <c r="Z3688" t="s">
        <v>58</v>
      </c>
      <c r="AA3688" t="s">
        <v>155</v>
      </c>
      <c r="AB3688" t="s">
        <v>60</v>
      </c>
      <c r="AC3688" t="s">
        <v>61</v>
      </c>
      <c r="AD3688" t="s">
        <v>61</v>
      </c>
      <c r="AE3688" t="s">
        <v>62</v>
      </c>
      <c r="AF3688" t="s">
        <v>63</v>
      </c>
      <c r="AG3688" t="s">
        <v>135</v>
      </c>
      <c r="AH3688" t="s">
        <v>135</v>
      </c>
      <c r="AI3688" t="s">
        <v>390</v>
      </c>
      <c r="AJ3688">
        <v>2</v>
      </c>
      <c r="AK3688" t="s">
        <v>103</v>
      </c>
      <c r="AL3688">
        <v>4</v>
      </c>
      <c r="AM3688">
        <v>3</v>
      </c>
      <c r="AN3688" t="s">
        <v>61</v>
      </c>
      <c r="AO3688" t="s">
        <v>67</v>
      </c>
      <c r="AP3688" t="s">
        <v>68</v>
      </c>
      <c r="AQ3688" t="s">
        <v>60</v>
      </c>
      <c r="AR3688" t="s">
        <v>69</v>
      </c>
      <c r="AS3688" t="s">
        <v>70</v>
      </c>
      <c r="AT3688" s="1">
        <v>44295</v>
      </c>
      <c r="AU3688" t="s">
        <v>15600</v>
      </c>
      <c r="AV3688" t="s">
        <v>832</v>
      </c>
      <c r="AW3688" t="s">
        <v>71</v>
      </c>
      <c r="AX3688" t="s">
        <v>72</v>
      </c>
      <c r="AY3688" t="s">
        <v>832</v>
      </c>
      <c r="AZ3688" t="s">
        <v>71</v>
      </c>
      <c r="BA3688" t="s">
        <v>72</v>
      </c>
    </row>
    <row r="3689" spans="1:53" hidden="1" x14ac:dyDescent="0.25">
      <c r="A3689" t="str">
        <f>INDEX('Community ID'!B:B,MATCH(M3689,'Community ID'!A:A,0))</f>
        <v>Santiago Apostol</v>
      </c>
      <c r="B3689" t="str">
        <f>INDEX('Community ID'!$K:$K,MATCH('Environmental Data'!$N3689,'Community ID'!J:J,0))</f>
        <v>Constanza</v>
      </c>
      <c r="D3689" t="s">
        <v>14632</v>
      </c>
      <c r="G3689" t="s">
        <v>48</v>
      </c>
      <c r="H3689" t="s">
        <v>94</v>
      </c>
      <c r="I3689">
        <v>28</v>
      </c>
      <c r="K3689" t="s">
        <v>49</v>
      </c>
      <c r="L3689" t="s">
        <v>108</v>
      </c>
      <c r="M3689" t="s">
        <v>9851</v>
      </c>
      <c r="N3689" t="s">
        <v>97</v>
      </c>
      <c r="O3689" t="s">
        <v>542</v>
      </c>
      <c r="T3689" t="s">
        <v>832</v>
      </c>
      <c r="U3689" t="s">
        <v>56</v>
      </c>
      <c r="V3689">
        <v>0</v>
      </c>
      <c r="W3689">
        <v>0</v>
      </c>
      <c r="X3689" t="s">
        <v>275</v>
      </c>
      <c r="Y3689" t="s">
        <v>275</v>
      </c>
      <c r="Z3689" t="s">
        <v>58</v>
      </c>
      <c r="AA3689" t="s">
        <v>155</v>
      </c>
      <c r="AB3689" t="s">
        <v>60</v>
      </c>
      <c r="AC3689" t="s">
        <v>61</v>
      </c>
      <c r="AD3689" t="s">
        <v>61</v>
      </c>
      <c r="AE3689" t="s">
        <v>62</v>
      </c>
      <c r="AF3689" t="s">
        <v>63</v>
      </c>
      <c r="AG3689" t="s">
        <v>135</v>
      </c>
      <c r="AH3689" t="s">
        <v>135</v>
      </c>
      <c r="AI3689" t="s">
        <v>14633</v>
      </c>
      <c r="AJ3689">
        <v>2</v>
      </c>
      <c r="AK3689" t="s">
        <v>103</v>
      </c>
      <c r="AL3689">
        <v>3</v>
      </c>
      <c r="AM3689">
        <v>1</v>
      </c>
      <c r="AN3689" t="s">
        <v>60</v>
      </c>
      <c r="AO3689" t="s">
        <v>67</v>
      </c>
      <c r="AP3689" t="s">
        <v>68</v>
      </c>
      <c r="AQ3689" t="s">
        <v>60</v>
      </c>
      <c r="AR3689" t="s">
        <v>69</v>
      </c>
      <c r="AS3689" t="s">
        <v>70</v>
      </c>
      <c r="AT3689" s="1">
        <v>44295</v>
      </c>
      <c r="AU3689" t="s">
        <v>15601</v>
      </c>
      <c r="AV3689" t="s">
        <v>832</v>
      </c>
      <c r="AW3689" t="s">
        <v>71</v>
      </c>
      <c r="AX3689" t="s">
        <v>72</v>
      </c>
      <c r="AY3689" t="s">
        <v>832</v>
      </c>
      <c r="AZ3689" t="s">
        <v>71</v>
      </c>
      <c r="BA3689" t="s">
        <v>72</v>
      </c>
    </row>
    <row r="3690" spans="1:53" hidden="1" x14ac:dyDescent="0.25">
      <c r="A3690" t="str">
        <f>INDEX('Community ID'!B:B,MATCH(M3690,'Community ID'!A:A,0))</f>
        <v>Santiago Apostol</v>
      </c>
      <c r="B3690" t="str">
        <f>INDEX('Community ID'!$K:$K,MATCH('Environmental Data'!$N3690,'Community ID'!J:J,0))</f>
        <v>Constanza</v>
      </c>
      <c r="D3690" t="s">
        <v>14634</v>
      </c>
      <c r="G3690" t="s">
        <v>48</v>
      </c>
      <c r="H3690" t="s">
        <v>94</v>
      </c>
      <c r="I3690">
        <v>31</v>
      </c>
      <c r="K3690" t="s">
        <v>49</v>
      </c>
      <c r="L3690" t="s">
        <v>127</v>
      </c>
      <c r="M3690" t="s">
        <v>9851</v>
      </c>
      <c r="N3690" t="s">
        <v>790</v>
      </c>
      <c r="O3690" t="s">
        <v>542</v>
      </c>
      <c r="Q3690" t="s">
        <v>438</v>
      </c>
      <c r="T3690" t="s">
        <v>832</v>
      </c>
      <c r="U3690" t="s">
        <v>56</v>
      </c>
      <c r="V3690">
        <v>0</v>
      </c>
      <c r="W3690">
        <v>0</v>
      </c>
      <c r="X3690" t="s">
        <v>82</v>
      </c>
      <c r="Y3690" t="s">
        <v>82</v>
      </c>
      <c r="Z3690" t="s">
        <v>58</v>
      </c>
      <c r="AA3690" t="s">
        <v>155</v>
      </c>
      <c r="AB3690" t="s">
        <v>60</v>
      </c>
      <c r="AC3690" t="s">
        <v>61</v>
      </c>
      <c r="AD3690" t="s">
        <v>61</v>
      </c>
      <c r="AE3690" t="s">
        <v>62</v>
      </c>
      <c r="AF3690" t="s">
        <v>63</v>
      </c>
      <c r="AG3690" t="s">
        <v>1052</v>
      </c>
      <c r="AH3690" t="s">
        <v>1052</v>
      </c>
      <c r="AI3690" t="s">
        <v>10511</v>
      </c>
      <c r="AJ3690">
        <v>2</v>
      </c>
      <c r="AK3690" t="s">
        <v>103</v>
      </c>
      <c r="AL3690">
        <v>3</v>
      </c>
      <c r="AM3690">
        <v>1</v>
      </c>
      <c r="AN3690" t="s">
        <v>61</v>
      </c>
      <c r="AO3690" t="s">
        <v>67</v>
      </c>
      <c r="AP3690" t="s">
        <v>104</v>
      </c>
      <c r="AQ3690" t="s">
        <v>60</v>
      </c>
      <c r="AR3690" t="s">
        <v>69</v>
      </c>
      <c r="AS3690" t="s">
        <v>70</v>
      </c>
      <c r="AT3690" s="1">
        <v>44295</v>
      </c>
      <c r="AU3690" t="s">
        <v>15602</v>
      </c>
      <c r="AV3690" t="s">
        <v>832</v>
      </c>
      <c r="AW3690" t="s">
        <v>71</v>
      </c>
      <c r="AX3690" t="s">
        <v>72</v>
      </c>
      <c r="AY3690" t="s">
        <v>832</v>
      </c>
      <c r="AZ3690" t="s">
        <v>71</v>
      </c>
      <c r="BA3690" t="s">
        <v>72</v>
      </c>
    </row>
    <row r="3691" spans="1:53" hidden="1" x14ac:dyDescent="0.25">
      <c r="A3691" t="str">
        <f>INDEX('Community ID'!B:B,MATCH(M3691,'Community ID'!A:A,0))</f>
        <v>Santiago Apostol</v>
      </c>
      <c r="B3691" t="str">
        <f>INDEX('Community ID'!$K:$K,MATCH('Environmental Data'!$N3691,'Community ID'!J:J,0))</f>
        <v>Constanza</v>
      </c>
      <c r="D3691" t="s">
        <v>14635</v>
      </c>
      <c r="G3691" t="s">
        <v>75</v>
      </c>
      <c r="H3691" t="s">
        <v>94</v>
      </c>
      <c r="I3691">
        <v>70</v>
      </c>
      <c r="K3691" t="s">
        <v>76</v>
      </c>
      <c r="L3691" t="s">
        <v>50</v>
      </c>
      <c r="M3691" t="s">
        <v>9851</v>
      </c>
      <c r="N3691" t="s">
        <v>52</v>
      </c>
      <c r="O3691" t="s">
        <v>542</v>
      </c>
      <c r="Q3691" t="s">
        <v>438</v>
      </c>
      <c r="T3691" t="s">
        <v>832</v>
      </c>
      <c r="U3691" t="s">
        <v>56</v>
      </c>
      <c r="V3691">
        <v>18.910679699999999</v>
      </c>
      <c r="W3691">
        <v>-70.747937800000003</v>
      </c>
      <c r="X3691" t="s">
        <v>82</v>
      </c>
      <c r="Y3691" t="s">
        <v>82</v>
      </c>
      <c r="Z3691" t="s">
        <v>58</v>
      </c>
      <c r="AA3691" t="s">
        <v>155</v>
      </c>
      <c r="AB3691" t="s">
        <v>60</v>
      </c>
      <c r="AC3691" t="s">
        <v>61</v>
      </c>
      <c r="AD3691" t="s">
        <v>61</v>
      </c>
      <c r="AE3691" t="s">
        <v>62</v>
      </c>
      <c r="AF3691" t="s">
        <v>63</v>
      </c>
      <c r="AG3691" t="s">
        <v>135</v>
      </c>
      <c r="AH3691" t="s">
        <v>135</v>
      </c>
      <c r="AI3691" t="s">
        <v>14636</v>
      </c>
      <c r="AJ3691">
        <v>2</v>
      </c>
      <c r="AK3691" t="s">
        <v>833</v>
      </c>
      <c r="AL3691">
        <v>3</v>
      </c>
      <c r="AM3691">
        <v>0</v>
      </c>
      <c r="AN3691" t="s">
        <v>61</v>
      </c>
      <c r="AO3691" t="s">
        <v>67</v>
      </c>
      <c r="AP3691" t="s">
        <v>104</v>
      </c>
      <c r="AQ3691" t="s">
        <v>60</v>
      </c>
      <c r="AR3691" t="s">
        <v>69</v>
      </c>
      <c r="AS3691" t="s">
        <v>70</v>
      </c>
      <c r="AT3691" s="1">
        <v>44295</v>
      </c>
      <c r="AU3691" t="s">
        <v>15603</v>
      </c>
      <c r="AV3691" t="s">
        <v>832</v>
      </c>
      <c r="AW3691" t="s">
        <v>71</v>
      </c>
      <c r="AX3691" t="s">
        <v>72</v>
      </c>
      <c r="AY3691" t="s">
        <v>832</v>
      </c>
      <c r="AZ3691" t="s">
        <v>71</v>
      </c>
      <c r="BA3691" t="s">
        <v>72</v>
      </c>
    </row>
    <row r="3692" spans="1:53" hidden="1" x14ac:dyDescent="0.25">
      <c r="A3692" t="str">
        <f>INDEX('Community ID'!B:B,MATCH(M3692,'Community ID'!A:A,0))</f>
        <v>Santiago Apostol</v>
      </c>
      <c r="B3692" t="str">
        <f>INDEX('Community ID'!$K:$K,MATCH('Environmental Data'!$N3692,'Community ID'!J:J,0))</f>
        <v>Constanza</v>
      </c>
      <c r="D3692" t="s">
        <v>14637</v>
      </c>
      <c r="G3692" t="s">
        <v>48</v>
      </c>
      <c r="H3692" t="s">
        <v>94</v>
      </c>
      <c r="I3692">
        <v>90</v>
      </c>
      <c r="K3692" t="s">
        <v>76</v>
      </c>
      <c r="L3692" t="s">
        <v>127</v>
      </c>
      <c r="M3692" t="s">
        <v>9851</v>
      </c>
      <c r="N3692" t="s">
        <v>97</v>
      </c>
      <c r="O3692" t="s">
        <v>53</v>
      </c>
      <c r="Q3692" t="s">
        <v>353</v>
      </c>
      <c r="T3692" t="s">
        <v>832</v>
      </c>
      <c r="U3692" t="s">
        <v>56</v>
      </c>
      <c r="V3692">
        <v>18.909913499999998</v>
      </c>
      <c r="W3692">
        <v>-70.748282200000006</v>
      </c>
      <c r="X3692" t="s">
        <v>82</v>
      </c>
      <c r="Y3692" t="s">
        <v>82</v>
      </c>
      <c r="Z3692" t="s">
        <v>58</v>
      </c>
      <c r="AA3692" t="s">
        <v>155</v>
      </c>
      <c r="AB3692" t="s">
        <v>60</v>
      </c>
      <c r="AC3692" t="s">
        <v>61</v>
      </c>
      <c r="AD3692" t="s">
        <v>61</v>
      </c>
      <c r="AE3692" t="s">
        <v>62</v>
      </c>
      <c r="AF3692" t="s">
        <v>63</v>
      </c>
      <c r="AG3692" t="s">
        <v>14638</v>
      </c>
      <c r="AH3692" t="s">
        <v>1052</v>
      </c>
      <c r="AI3692" t="s">
        <v>14639</v>
      </c>
      <c r="AJ3692">
        <v>2</v>
      </c>
      <c r="AK3692" t="s">
        <v>1045</v>
      </c>
      <c r="AL3692">
        <v>3</v>
      </c>
      <c r="AM3692">
        <v>0</v>
      </c>
      <c r="AN3692" t="s">
        <v>60</v>
      </c>
      <c r="AO3692" t="s">
        <v>67</v>
      </c>
      <c r="AP3692" t="s">
        <v>104</v>
      </c>
      <c r="AQ3692" t="s">
        <v>60</v>
      </c>
      <c r="AR3692" t="s">
        <v>69</v>
      </c>
      <c r="AS3692" t="s">
        <v>70</v>
      </c>
      <c r="AT3692" s="1">
        <v>44295</v>
      </c>
      <c r="AU3692" t="s">
        <v>15604</v>
      </c>
      <c r="AV3692" t="s">
        <v>832</v>
      </c>
      <c r="AW3692" t="s">
        <v>71</v>
      </c>
      <c r="AX3692" t="s">
        <v>72</v>
      </c>
      <c r="AY3692" t="s">
        <v>832</v>
      </c>
      <c r="AZ3692" t="s">
        <v>71</v>
      </c>
      <c r="BA3692" t="s">
        <v>72</v>
      </c>
    </row>
    <row r="3693" spans="1:53" hidden="1" x14ac:dyDescent="0.25">
      <c r="A3693" t="str">
        <f>INDEX('Community ID'!B:B,MATCH(M3693,'Community ID'!A:A,0))</f>
        <v>Santiago Apostol</v>
      </c>
      <c r="B3693" t="str">
        <f>INDEX('Community ID'!$K:$K,MATCH('Environmental Data'!$N3693,'Community ID'!J:J,0))</f>
        <v>Constanza</v>
      </c>
      <c r="D3693" t="s">
        <v>14640</v>
      </c>
      <c r="G3693" t="s">
        <v>75</v>
      </c>
      <c r="H3693" t="s">
        <v>94</v>
      </c>
      <c r="I3693">
        <v>47</v>
      </c>
      <c r="K3693" t="s">
        <v>49</v>
      </c>
      <c r="L3693" t="s">
        <v>1291</v>
      </c>
      <c r="M3693" t="s">
        <v>9851</v>
      </c>
      <c r="N3693" t="s">
        <v>52</v>
      </c>
      <c r="O3693" t="s">
        <v>542</v>
      </c>
      <c r="Q3693" t="s">
        <v>438</v>
      </c>
      <c r="T3693" t="s">
        <v>832</v>
      </c>
      <c r="U3693" t="s">
        <v>56</v>
      </c>
      <c r="V3693">
        <v>0</v>
      </c>
      <c r="W3693">
        <v>0</v>
      </c>
      <c r="X3693" t="s">
        <v>82</v>
      </c>
      <c r="Y3693" t="s">
        <v>82</v>
      </c>
      <c r="Z3693" t="s">
        <v>58</v>
      </c>
      <c r="AA3693" t="s">
        <v>155</v>
      </c>
      <c r="AB3693" t="s">
        <v>60</v>
      </c>
      <c r="AC3693" t="s">
        <v>61</v>
      </c>
      <c r="AD3693" t="s">
        <v>61</v>
      </c>
      <c r="AE3693" t="s">
        <v>62</v>
      </c>
      <c r="AF3693" t="s">
        <v>63</v>
      </c>
      <c r="AG3693" t="s">
        <v>135</v>
      </c>
      <c r="AH3693" t="s">
        <v>135</v>
      </c>
      <c r="AI3693" t="s">
        <v>390</v>
      </c>
      <c r="AJ3693">
        <v>2</v>
      </c>
      <c r="AK3693" t="s">
        <v>833</v>
      </c>
      <c r="AL3693">
        <v>2</v>
      </c>
      <c r="AM3693">
        <v>0</v>
      </c>
      <c r="AN3693" t="s">
        <v>61</v>
      </c>
      <c r="AO3693" t="s">
        <v>67</v>
      </c>
      <c r="AP3693" t="s">
        <v>104</v>
      </c>
      <c r="AQ3693" t="s">
        <v>60</v>
      </c>
      <c r="AR3693" t="s">
        <v>69</v>
      </c>
      <c r="AS3693" t="s">
        <v>70</v>
      </c>
      <c r="AT3693" s="1">
        <v>44295</v>
      </c>
      <c r="AU3693" t="s">
        <v>15605</v>
      </c>
      <c r="AV3693" t="s">
        <v>832</v>
      </c>
      <c r="AW3693" t="s">
        <v>71</v>
      </c>
      <c r="AX3693" t="s">
        <v>72</v>
      </c>
      <c r="AY3693" t="s">
        <v>832</v>
      </c>
      <c r="AZ3693" t="s">
        <v>71</v>
      </c>
      <c r="BA3693" t="s">
        <v>72</v>
      </c>
    </row>
    <row r="3694" spans="1:53" hidden="1" x14ac:dyDescent="0.25">
      <c r="A3694" t="str">
        <f>INDEX('Community ID'!B:B,MATCH(M3694,'Community ID'!A:A,0))</f>
        <v>Santiago Apostol</v>
      </c>
      <c r="B3694" t="str">
        <f>INDEX('Community ID'!$K:$K,MATCH('Environmental Data'!$N3694,'Community ID'!J:J,0))</f>
        <v>Constanza</v>
      </c>
      <c r="D3694" t="s">
        <v>14641</v>
      </c>
      <c r="G3694" t="s">
        <v>48</v>
      </c>
      <c r="H3694" t="s">
        <v>94</v>
      </c>
      <c r="I3694">
        <v>26</v>
      </c>
      <c r="K3694" t="s">
        <v>117</v>
      </c>
      <c r="L3694" t="s">
        <v>3671</v>
      </c>
      <c r="M3694" t="s">
        <v>9851</v>
      </c>
      <c r="N3694" t="s">
        <v>97</v>
      </c>
      <c r="O3694" t="s">
        <v>311</v>
      </c>
      <c r="T3694" t="s">
        <v>832</v>
      </c>
      <c r="U3694" t="s">
        <v>56</v>
      </c>
      <c r="V3694">
        <v>18.9101614</v>
      </c>
      <c r="W3694">
        <v>-70.7482969</v>
      </c>
      <c r="X3694" t="s">
        <v>82</v>
      </c>
      <c r="Y3694" t="s">
        <v>82</v>
      </c>
      <c r="Z3694" t="s">
        <v>58</v>
      </c>
      <c r="AA3694" t="s">
        <v>155</v>
      </c>
      <c r="AB3694" t="s">
        <v>60</v>
      </c>
      <c r="AC3694" t="s">
        <v>61</v>
      </c>
      <c r="AD3694" t="s">
        <v>61</v>
      </c>
      <c r="AE3694" t="s">
        <v>62</v>
      </c>
      <c r="AF3694" t="s">
        <v>63</v>
      </c>
      <c r="AG3694" t="s">
        <v>1052</v>
      </c>
      <c r="AH3694" t="s">
        <v>1052</v>
      </c>
      <c r="AI3694" t="s">
        <v>307</v>
      </c>
      <c r="AJ3694">
        <v>2</v>
      </c>
      <c r="AK3694" t="s">
        <v>1045</v>
      </c>
      <c r="AL3694">
        <v>3</v>
      </c>
      <c r="AM3694">
        <v>0</v>
      </c>
      <c r="AN3694" t="s">
        <v>60</v>
      </c>
      <c r="AO3694" t="s">
        <v>67</v>
      </c>
      <c r="AP3694" t="s">
        <v>68</v>
      </c>
      <c r="AQ3694" t="s">
        <v>60</v>
      </c>
      <c r="AR3694" t="s">
        <v>69</v>
      </c>
      <c r="AS3694" t="s">
        <v>70</v>
      </c>
      <c r="AT3694" s="1">
        <v>44295</v>
      </c>
      <c r="AU3694" t="s">
        <v>15606</v>
      </c>
      <c r="AV3694" t="s">
        <v>832</v>
      </c>
      <c r="AW3694" t="s">
        <v>71</v>
      </c>
      <c r="AX3694" t="s">
        <v>72</v>
      </c>
      <c r="AY3694" t="s">
        <v>832</v>
      </c>
      <c r="AZ3694" t="s">
        <v>71</v>
      </c>
      <c r="BA3694" t="s">
        <v>72</v>
      </c>
    </row>
    <row r="3695" spans="1:53" hidden="1" x14ac:dyDescent="0.25">
      <c r="A3695" t="str">
        <f>INDEX('Community ID'!B:B,MATCH(M3695,'Community ID'!A:A,0))</f>
        <v>Santiago Apostol</v>
      </c>
      <c r="B3695" t="str">
        <f>INDEX('Community ID'!$K:$K,MATCH('Environmental Data'!$N3695,'Community ID'!J:J,0))</f>
        <v>Constanza</v>
      </c>
      <c r="D3695" t="s">
        <v>14642</v>
      </c>
      <c r="G3695" t="s">
        <v>48</v>
      </c>
      <c r="H3695" t="s">
        <v>94</v>
      </c>
      <c r="I3695">
        <v>49</v>
      </c>
      <c r="K3695" t="s">
        <v>76</v>
      </c>
      <c r="L3695" t="s">
        <v>14643</v>
      </c>
      <c r="M3695" t="s">
        <v>9851</v>
      </c>
      <c r="N3695" t="s">
        <v>97</v>
      </c>
      <c r="O3695" t="s">
        <v>311</v>
      </c>
      <c r="T3695" t="s">
        <v>832</v>
      </c>
      <c r="U3695" t="s">
        <v>56</v>
      </c>
      <c r="V3695">
        <v>18.909731499999999</v>
      </c>
      <c r="W3695">
        <v>-70.748050599999999</v>
      </c>
      <c r="X3695" t="s">
        <v>82</v>
      </c>
      <c r="Y3695" t="s">
        <v>82</v>
      </c>
      <c r="Z3695" t="s">
        <v>58</v>
      </c>
      <c r="AA3695" t="s">
        <v>155</v>
      </c>
      <c r="AB3695" t="s">
        <v>60</v>
      </c>
      <c r="AC3695" t="s">
        <v>61</v>
      </c>
      <c r="AD3695" t="s">
        <v>61</v>
      </c>
      <c r="AE3695" t="s">
        <v>62</v>
      </c>
      <c r="AF3695" t="s">
        <v>63</v>
      </c>
      <c r="AG3695" t="s">
        <v>135</v>
      </c>
      <c r="AH3695" t="s">
        <v>8486</v>
      </c>
      <c r="AI3695" t="s">
        <v>307</v>
      </c>
      <c r="AJ3695">
        <v>2</v>
      </c>
      <c r="AK3695" t="s">
        <v>1045</v>
      </c>
      <c r="AL3695">
        <v>3</v>
      </c>
      <c r="AM3695">
        <v>2</v>
      </c>
      <c r="AN3695" t="s">
        <v>60</v>
      </c>
      <c r="AO3695" t="s">
        <v>67</v>
      </c>
      <c r="AP3695" t="s">
        <v>104</v>
      </c>
      <c r="AQ3695" t="s">
        <v>60</v>
      </c>
      <c r="AR3695" t="s">
        <v>69</v>
      </c>
      <c r="AS3695" t="s">
        <v>70</v>
      </c>
      <c r="AT3695" s="1">
        <v>44295</v>
      </c>
      <c r="AU3695" t="s">
        <v>15607</v>
      </c>
      <c r="AV3695" t="s">
        <v>832</v>
      </c>
      <c r="AW3695" t="s">
        <v>71</v>
      </c>
      <c r="AX3695" t="s">
        <v>72</v>
      </c>
      <c r="AY3695" t="s">
        <v>832</v>
      </c>
      <c r="AZ3695" t="s">
        <v>71</v>
      </c>
      <c r="BA3695" t="s">
        <v>72</v>
      </c>
    </row>
    <row r="3696" spans="1:53" hidden="1" x14ac:dyDescent="0.25">
      <c r="A3696" t="str">
        <f>INDEX('Community ID'!B:B,MATCH(M3696,'Community ID'!A:A,0))</f>
        <v>Santiago Apostol</v>
      </c>
      <c r="B3696" t="str">
        <f>INDEX('Community ID'!$K:$K,MATCH('Environmental Data'!$N3696,'Community ID'!J:J,0))</f>
        <v>Constanza</v>
      </c>
      <c r="D3696" t="s">
        <v>14644</v>
      </c>
      <c r="G3696" t="s">
        <v>48</v>
      </c>
      <c r="H3696" t="s">
        <v>94</v>
      </c>
      <c r="I3696">
        <v>42</v>
      </c>
      <c r="K3696" t="s">
        <v>117</v>
      </c>
      <c r="L3696" t="s">
        <v>3290</v>
      </c>
      <c r="M3696" t="s">
        <v>9851</v>
      </c>
      <c r="N3696" t="s">
        <v>97</v>
      </c>
      <c r="O3696" t="s">
        <v>311</v>
      </c>
      <c r="T3696" t="s">
        <v>832</v>
      </c>
      <c r="U3696" t="s">
        <v>56</v>
      </c>
      <c r="V3696">
        <v>18.909925099999999</v>
      </c>
      <c r="W3696">
        <v>-70.747782900000004</v>
      </c>
      <c r="X3696" t="s">
        <v>82</v>
      </c>
      <c r="Y3696" t="s">
        <v>82</v>
      </c>
      <c r="Z3696" t="s">
        <v>58</v>
      </c>
      <c r="AA3696" t="s">
        <v>155</v>
      </c>
      <c r="AB3696" t="s">
        <v>60</v>
      </c>
      <c r="AC3696" t="s">
        <v>61</v>
      </c>
      <c r="AD3696" t="s">
        <v>61</v>
      </c>
      <c r="AE3696" t="s">
        <v>62</v>
      </c>
      <c r="AF3696" t="s">
        <v>63</v>
      </c>
      <c r="AG3696" t="s">
        <v>1052</v>
      </c>
      <c r="AH3696" t="s">
        <v>1052</v>
      </c>
      <c r="AI3696" t="s">
        <v>390</v>
      </c>
      <c r="AJ3696">
        <v>2</v>
      </c>
      <c r="AK3696" t="s">
        <v>833</v>
      </c>
      <c r="AL3696">
        <v>4</v>
      </c>
      <c r="AM3696">
        <v>0</v>
      </c>
      <c r="AN3696" t="s">
        <v>60</v>
      </c>
      <c r="AO3696" t="s">
        <v>67</v>
      </c>
      <c r="AP3696" t="s">
        <v>68</v>
      </c>
      <c r="AQ3696" t="s">
        <v>60</v>
      </c>
      <c r="AR3696" t="s">
        <v>69</v>
      </c>
      <c r="AS3696" t="s">
        <v>70</v>
      </c>
      <c r="AT3696" s="1">
        <v>44295</v>
      </c>
      <c r="AU3696" t="s">
        <v>15608</v>
      </c>
      <c r="AV3696" t="s">
        <v>832</v>
      </c>
      <c r="AW3696" t="s">
        <v>71</v>
      </c>
      <c r="AX3696" t="s">
        <v>72</v>
      </c>
      <c r="AY3696" t="s">
        <v>832</v>
      </c>
      <c r="AZ3696" t="s">
        <v>71</v>
      </c>
      <c r="BA3696" t="s">
        <v>72</v>
      </c>
    </row>
    <row r="3697" spans="1:53" hidden="1" x14ac:dyDescent="0.25">
      <c r="A3697" t="str">
        <f>INDEX('Community ID'!B:B,MATCH(M3697,'Community ID'!A:A,0))</f>
        <v>Santiago Apostol</v>
      </c>
      <c r="B3697" t="str">
        <f>INDEX('Community ID'!$K:$K,MATCH('Environmental Data'!$N3697,'Community ID'!J:J,0))</f>
        <v>Constanza</v>
      </c>
      <c r="D3697" t="s">
        <v>14645</v>
      </c>
      <c r="G3697" t="s">
        <v>48</v>
      </c>
      <c r="H3697" t="s">
        <v>94</v>
      </c>
      <c r="I3697">
        <v>40</v>
      </c>
      <c r="K3697" t="s">
        <v>49</v>
      </c>
      <c r="L3697" t="s">
        <v>127</v>
      </c>
      <c r="M3697" t="s">
        <v>9851</v>
      </c>
      <c r="N3697" t="s">
        <v>97</v>
      </c>
      <c r="O3697" t="s">
        <v>542</v>
      </c>
      <c r="Q3697" t="s">
        <v>134</v>
      </c>
      <c r="T3697" t="s">
        <v>832</v>
      </c>
      <c r="U3697" t="s">
        <v>56</v>
      </c>
      <c r="V3697">
        <v>18.9099371</v>
      </c>
      <c r="W3697">
        <v>-70.747674700000005</v>
      </c>
      <c r="X3697" t="s">
        <v>82</v>
      </c>
      <c r="Y3697" t="s">
        <v>82</v>
      </c>
      <c r="Z3697" t="s">
        <v>58</v>
      </c>
      <c r="AA3697" t="s">
        <v>155</v>
      </c>
      <c r="AB3697" t="s">
        <v>60</v>
      </c>
      <c r="AC3697" t="s">
        <v>61</v>
      </c>
      <c r="AD3697" t="s">
        <v>61</v>
      </c>
      <c r="AE3697" t="s">
        <v>62</v>
      </c>
      <c r="AF3697" t="s">
        <v>63</v>
      </c>
      <c r="AG3697" t="s">
        <v>135</v>
      </c>
      <c r="AH3697" t="s">
        <v>135</v>
      </c>
      <c r="AI3697" t="s">
        <v>390</v>
      </c>
      <c r="AJ3697">
        <v>2</v>
      </c>
      <c r="AK3697" t="s">
        <v>833</v>
      </c>
      <c r="AL3697">
        <v>4</v>
      </c>
      <c r="AM3697">
        <v>1</v>
      </c>
      <c r="AN3697" t="s">
        <v>60</v>
      </c>
      <c r="AO3697" t="s">
        <v>67</v>
      </c>
      <c r="AP3697" t="s">
        <v>104</v>
      </c>
      <c r="AQ3697" t="s">
        <v>60</v>
      </c>
      <c r="AR3697" t="s">
        <v>69</v>
      </c>
      <c r="AS3697" t="s">
        <v>70</v>
      </c>
      <c r="AT3697" s="1">
        <v>44295</v>
      </c>
      <c r="AU3697" t="s">
        <v>15609</v>
      </c>
      <c r="AV3697" t="s">
        <v>832</v>
      </c>
      <c r="AW3697" t="s">
        <v>71</v>
      </c>
      <c r="AX3697" t="s">
        <v>72</v>
      </c>
      <c r="AY3697" t="s">
        <v>832</v>
      </c>
      <c r="AZ3697" t="s">
        <v>71</v>
      </c>
      <c r="BA3697" t="s">
        <v>72</v>
      </c>
    </row>
    <row r="3698" spans="1:53" hidden="1" x14ac:dyDescent="0.25">
      <c r="A3698" t="str">
        <f>INDEX('Community ID'!B:B,MATCH(M3698,'Community ID'!A:A,0))</f>
        <v>Santiago Apostol</v>
      </c>
      <c r="B3698" t="str">
        <f>INDEX('Community ID'!$K:$K,MATCH('Environmental Data'!$N3698,'Community ID'!J:J,0))</f>
        <v>Constanza</v>
      </c>
      <c r="D3698" t="s">
        <v>14646</v>
      </c>
      <c r="G3698" t="s">
        <v>75</v>
      </c>
      <c r="H3698" t="s">
        <v>94</v>
      </c>
      <c r="I3698">
        <v>55</v>
      </c>
      <c r="K3698" t="s">
        <v>76</v>
      </c>
      <c r="L3698" t="s">
        <v>247</v>
      </c>
      <c r="M3698" t="s">
        <v>9851</v>
      </c>
      <c r="N3698" t="s">
        <v>10503</v>
      </c>
      <c r="O3698" t="s">
        <v>542</v>
      </c>
      <c r="T3698" t="s">
        <v>832</v>
      </c>
      <c r="U3698" t="s">
        <v>56</v>
      </c>
      <c r="V3698">
        <v>0</v>
      </c>
      <c r="W3698">
        <v>0</v>
      </c>
      <c r="X3698" t="s">
        <v>82</v>
      </c>
      <c r="Y3698" t="s">
        <v>82</v>
      </c>
      <c r="Z3698" t="s">
        <v>58</v>
      </c>
      <c r="AA3698" t="s">
        <v>155</v>
      </c>
      <c r="AB3698" t="s">
        <v>60</v>
      </c>
      <c r="AC3698" t="s">
        <v>61</v>
      </c>
      <c r="AD3698" t="s">
        <v>61</v>
      </c>
      <c r="AE3698" t="s">
        <v>62</v>
      </c>
      <c r="AF3698" t="s">
        <v>63</v>
      </c>
      <c r="AG3698" t="s">
        <v>135</v>
      </c>
      <c r="AH3698" t="s">
        <v>135</v>
      </c>
      <c r="AI3698" t="s">
        <v>14647</v>
      </c>
      <c r="AJ3698">
        <v>2</v>
      </c>
      <c r="AK3698" t="s">
        <v>103</v>
      </c>
      <c r="AL3698">
        <v>5</v>
      </c>
      <c r="AM3698">
        <v>0</v>
      </c>
      <c r="AN3698" t="s">
        <v>60</v>
      </c>
      <c r="AO3698" t="s">
        <v>67</v>
      </c>
      <c r="AP3698" t="s">
        <v>104</v>
      </c>
      <c r="AQ3698" t="s">
        <v>60</v>
      </c>
      <c r="AR3698" t="s">
        <v>69</v>
      </c>
      <c r="AS3698" t="s">
        <v>70</v>
      </c>
      <c r="AT3698" s="1">
        <v>44295</v>
      </c>
      <c r="AU3698" t="s">
        <v>15610</v>
      </c>
      <c r="AV3698" t="s">
        <v>832</v>
      </c>
      <c r="AW3698" t="s">
        <v>71</v>
      </c>
      <c r="AX3698" t="s">
        <v>72</v>
      </c>
      <c r="AY3698" t="s">
        <v>832</v>
      </c>
      <c r="AZ3698" t="s">
        <v>71</v>
      </c>
      <c r="BA3698" t="s">
        <v>72</v>
      </c>
    </row>
    <row r="3699" spans="1:53" hidden="1" x14ac:dyDescent="0.25">
      <c r="A3699" t="str">
        <f>INDEX('Community ID'!B:B,MATCH(M3699,'Community ID'!A:A,0))</f>
        <v>Santiago Apostol</v>
      </c>
      <c r="B3699" t="str">
        <f>INDEX('Community ID'!$K:$K,MATCH('Environmental Data'!$N3699,'Community ID'!J:J,0))</f>
        <v>Constanza</v>
      </c>
      <c r="D3699" t="s">
        <v>14648</v>
      </c>
      <c r="G3699" t="s">
        <v>48</v>
      </c>
      <c r="H3699" t="s">
        <v>94</v>
      </c>
      <c r="I3699">
        <v>65</v>
      </c>
      <c r="K3699" t="s">
        <v>49</v>
      </c>
      <c r="L3699" t="s">
        <v>108</v>
      </c>
      <c r="M3699" t="s">
        <v>9851</v>
      </c>
      <c r="N3699" t="s">
        <v>52</v>
      </c>
      <c r="O3699" t="s">
        <v>542</v>
      </c>
      <c r="T3699" t="s">
        <v>832</v>
      </c>
      <c r="U3699" t="s">
        <v>56</v>
      </c>
      <c r="V3699">
        <v>0</v>
      </c>
      <c r="W3699">
        <v>0</v>
      </c>
      <c r="X3699" t="s">
        <v>82</v>
      </c>
      <c r="Y3699" t="s">
        <v>82</v>
      </c>
      <c r="Z3699" t="s">
        <v>58</v>
      </c>
      <c r="AA3699" t="s">
        <v>155</v>
      </c>
      <c r="AB3699" t="s">
        <v>60</v>
      </c>
      <c r="AC3699" t="s">
        <v>61</v>
      </c>
      <c r="AD3699" t="s">
        <v>61</v>
      </c>
      <c r="AE3699" t="s">
        <v>62</v>
      </c>
      <c r="AF3699" t="s">
        <v>63</v>
      </c>
      <c r="AG3699" t="s">
        <v>135</v>
      </c>
      <c r="AH3699" t="s">
        <v>135</v>
      </c>
      <c r="AI3699" t="s">
        <v>14649</v>
      </c>
      <c r="AJ3699">
        <v>2</v>
      </c>
      <c r="AK3699" t="s">
        <v>103</v>
      </c>
      <c r="AL3699">
        <v>5</v>
      </c>
      <c r="AM3699">
        <v>2</v>
      </c>
      <c r="AN3699" t="s">
        <v>60</v>
      </c>
      <c r="AO3699" t="s">
        <v>67</v>
      </c>
      <c r="AP3699" t="s">
        <v>68</v>
      </c>
      <c r="AQ3699" t="s">
        <v>60</v>
      </c>
      <c r="AR3699" t="s">
        <v>69</v>
      </c>
      <c r="AS3699" t="s">
        <v>70</v>
      </c>
      <c r="AT3699" s="1">
        <v>44295</v>
      </c>
      <c r="AU3699" t="s">
        <v>15611</v>
      </c>
      <c r="AV3699" t="s">
        <v>832</v>
      </c>
      <c r="AW3699" t="s">
        <v>71</v>
      </c>
      <c r="AX3699" t="s">
        <v>72</v>
      </c>
      <c r="AY3699" t="s">
        <v>832</v>
      </c>
      <c r="AZ3699" t="s">
        <v>71</v>
      </c>
      <c r="BA3699" t="s">
        <v>72</v>
      </c>
    </row>
    <row r="3700" spans="1:53" hidden="1" x14ac:dyDescent="0.25">
      <c r="A3700" t="str">
        <f>INDEX('Community ID'!B:B,MATCH(M3700,'Community ID'!A:A,0))</f>
        <v>Santiago Apostol</v>
      </c>
      <c r="B3700" t="str">
        <f>INDEX('Community ID'!$K:$K,MATCH('Environmental Data'!$N3700,'Community ID'!J:J,0))</f>
        <v>Constanza</v>
      </c>
      <c r="D3700" t="s">
        <v>14650</v>
      </c>
      <c r="G3700" t="s">
        <v>48</v>
      </c>
      <c r="H3700" t="s">
        <v>94</v>
      </c>
      <c r="I3700">
        <v>29</v>
      </c>
      <c r="K3700" t="s">
        <v>49</v>
      </c>
      <c r="L3700" t="s">
        <v>127</v>
      </c>
      <c r="M3700" t="s">
        <v>9851</v>
      </c>
      <c r="N3700" t="s">
        <v>97</v>
      </c>
      <c r="O3700" t="s">
        <v>311</v>
      </c>
      <c r="T3700" t="s">
        <v>832</v>
      </c>
      <c r="U3700" t="s">
        <v>56</v>
      </c>
      <c r="V3700">
        <v>18.9111926</v>
      </c>
      <c r="W3700">
        <v>-70.747501900000003</v>
      </c>
      <c r="X3700" t="s">
        <v>275</v>
      </c>
      <c r="Y3700" t="s">
        <v>275</v>
      </c>
      <c r="Z3700" t="s">
        <v>58</v>
      </c>
      <c r="AA3700" t="s">
        <v>155</v>
      </c>
      <c r="AB3700" t="s">
        <v>60</v>
      </c>
      <c r="AC3700" t="s">
        <v>61</v>
      </c>
      <c r="AD3700" t="s">
        <v>61</v>
      </c>
      <c r="AE3700" t="s">
        <v>62</v>
      </c>
      <c r="AF3700" t="s">
        <v>63</v>
      </c>
      <c r="AG3700" t="s">
        <v>1052</v>
      </c>
      <c r="AH3700" t="s">
        <v>1052</v>
      </c>
      <c r="AI3700" t="s">
        <v>14651</v>
      </c>
      <c r="AJ3700">
        <v>2</v>
      </c>
      <c r="AK3700" t="s">
        <v>103</v>
      </c>
      <c r="AL3700">
        <v>3</v>
      </c>
      <c r="AM3700">
        <v>0</v>
      </c>
      <c r="AN3700" t="s">
        <v>60</v>
      </c>
      <c r="AO3700" t="s">
        <v>67</v>
      </c>
      <c r="AP3700" t="s">
        <v>104</v>
      </c>
      <c r="AQ3700" t="s">
        <v>60</v>
      </c>
      <c r="AR3700" t="s">
        <v>69</v>
      </c>
      <c r="AS3700" t="s">
        <v>70</v>
      </c>
      <c r="AT3700" s="1">
        <v>44295</v>
      </c>
      <c r="AU3700" t="s">
        <v>15612</v>
      </c>
      <c r="AV3700" t="s">
        <v>832</v>
      </c>
      <c r="AW3700" t="s">
        <v>71</v>
      </c>
      <c r="AX3700" t="s">
        <v>72</v>
      </c>
      <c r="AY3700" t="s">
        <v>832</v>
      </c>
      <c r="AZ3700" t="s">
        <v>71</v>
      </c>
      <c r="BA3700" t="s">
        <v>72</v>
      </c>
    </row>
    <row r="3701" spans="1:53" hidden="1" x14ac:dyDescent="0.25">
      <c r="A3701" t="str">
        <f>INDEX('Community ID'!B:B,MATCH(M3701,'Community ID'!A:A,0))</f>
        <v>Santiago Apostol</v>
      </c>
      <c r="B3701" t="str">
        <f>INDEX('Community ID'!$K:$K,MATCH('Environmental Data'!$N3701,'Community ID'!J:J,0))</f>
        <v>Constanza</v>
      </c>
      <c r="D3701" t="s">
        <v>14652</v>
      </c>
      <c r="G3701" t="s">
        <v>48</v>
      </c>
      <c r="H3701" t="s">
        <v>94</v>
      </c>
      <c r="I3701">
        <v>36</v>
      </c>
      <c r="K3701" t="s">
        <v>132</v>
      </c>
      <c r="L3701" t="s">
        <v>127</v>
      </c>
      <c r="M3701" t="s">
        <v>9851</v>
      </c>
      <c r="N3701" t="s">
        <v>790</v>
      </c>
      <c r="O3701" t="s">
        <v>311</v>
      </c>
      <c r="T3701" t="s">
        <v>832</v>
      </c>
      <c r="U3701" t="s">
        <v>56</v>
      </c>
      <c r="V3701">
        <v>18.910401700000001</v>
      </c>
      <c r="W3701">
        <v>-70.747702799999999</v>
      </c>
      <c r="X3701" t="s">
        <v>82</v>
      </c>
      <c r="Y3701" t="s">
        <v>82</v>
      </c>
      <c r="Z3701" t="s">
        <v>58</v>
      </c>
      <c r="AA3701" t="s">
        <v>155</v>
      </c>
      <c r="AB3701" t="s">
        <v>60</v>
      </c>
      <c r="AC3701" t="s">
        <v>61</v>
      </c>
      <c r="AD3701" t="s">
        <v>61</v>
      </c>
      <c r="AE3701" t="s">
        <v>62</v>
      </c>
      <c r="AF3701" t="s">
        <v>63</v>
      </c>
      <c r="AG3701" t="s">
        <v>1052</v>
      </c>
      <c r="AH3701" t="s">
        <v>1052</v>
      </c>
      <c r="AI3701" t="s">
        <v>14653</v>
      </c>
      <c r="AJ3701">
        <v>2</v>
      </c>
      <c r="AK3701" t="s">
        <v>103</v>
      </c>
      <c r="AL3701">
        <v>2</v>
      </c>
      <c r="AM3701">
        <v>0</v>
      </c>
      <c r="AN3701" t="s">
        <v>60</v>
      </c>
      <c r="AO3701" t="s">
        <v>67</v>
      </c>
      <c r="AP3701" t="s">
        <v>68</v>
      </c>
      <c r="AQ3701" t="s">
        <v>60</v>
      </c>
      <c r="AR3701" t="s">
        <v>69</v>
      </c>
      <c r="AS3701" t="s">
        <v>70</v>
      </c>
      <c r="AT3701" s="1">
        <v>44295</v>
      </c>
      <c r="AU3701" t="s">
        <v>15613</v>
      </c>
      <c r="AV3701" t="s">
        <v>832</v>
      </c>
      <c r="AW3701" t="s">
        <v>71</v>
      </c>
      <c r="AX3701" t="s">
        <v>72</v>
      </c>
      <c r="AY3701" t="s">
        <v>832</v>
      </c>
      <c r="AZ3701" t="s">
        <v>71</v>
      </c>
      <c r="BA3701" t="s">
        <v>72</v>
      </c>
    </row>
    <row r="3702" spans="1:53" hidden="1" x14ac:dyDescent="0.25">
      <c r="A3702" t="str">
        <f>INDEX('Community ID'!B:B,MATCH(M3702,'Community ID'!A:A,0))</f>
        <v>Santiago Apostol</v>
      </c>
      <c r="B3702" t="str">
        <f>INDEX('Community ID'!$K:$K,MATCH('Environmental Data'!$N3702,'Community ID'!J:J,0))</f>
        <v>Constanza</v>
      </c>
      <c r="D3702" t="s">
        <v>14654</v>
      </c>
      <c r="G3702" t="s">
        <v>48</v>
      </c>
      <c r="H3702" t="s">
        <v>94</v>
      </c>
      <c r="I3702">
        <v>16</v>
      </c>
      <c r="K3702" t="s">
        <v>132</v>
      </c>
      <c r="L3702" t="s">
        <v>108</v>
      </c>
      <c r="M3702" t="s">
        <v>9851</v>
      </c>
      <c r="N3702" t="s">
        <v>790</v>
      </c>
      <c r="O3702" t="s">
        <v>542</v>
      </c>
      <c r="Q3702" t="s">
        <v>438</v>
      </c>
      <c r="T3702" t="s">
        <v>832</v>
      </c>
      <c r="U3702" t="s">
        <v>56</v>
      </c>
      <c r="V3702">
        <v>18.9109601</v>
      </c>
      <c r="W3702">
        <v>-70.747535299999996</v>
      </c>
      <c r="X3702" t="s">
        <v>100</v>
      </c>
      <c r="Y3702" t="s">
        <v>100</v>
      </c>
      <c r="Z3702" t="s">
        <v>58</v>
      </c>
      <c r="AA3702" t="s">
        <v>155</v>
      </c>
      <c r="AB3702" t="s">
        <v>60</v>
      </c>
      <c r="AC3702" t="s">
        <v>61</v>
      </c>
      <c r="AD3702" t="s">
        <v>61</v>
      </c>
      <c r="AE3702" t="s">
        <v>62</v>
      </c>
      <c r="AF3702" t="s">
        <v>63</v>
      </c>
      <c r="AG3702" t="s">
        <v>135</v>
      </c>
      <c r="AH3702" t="s">
        <v>135</v>
      </c>
      <c r="AI3702" t="s">
        <v>390</v>
      </c>
      <c r="AJ3702">
        <v>2</v>
      </c>
      <c r="AK3702" t="s">
        <v>833</v>
      </c>
      <c r="AL3702">
        <v>4</v>
      </c>
      <c r="AM3702">
        <v>1</v>
      </c>
      <c r="AN3702" t="s">
        <v>60</v>
      </c>
      <c r="AO3702" t="s">
        <v>67</v>
      </c>
      <c r="AP3702" t="s">
        <v>104</v>
      </c>
      <c r="AQ3702" t="s">
        <v>60</v>
      </c>
      <c r="AR3702" t="s">
        <v>69</v>
      </c>
      <c r="AS3702" t="s">
        <v>70</v>
      </c>
      <c r="AT3702" s="1">
        <v>44295</v>
      </c>
      <c r="AU3702" t="s">
        <v>15614</v>
      </c>
      <c r="AV3702" t="s">
        <v>832</v>
      </c>
      <c r="AW3702" t="s">
        <v>71</v>
      </c>
      <c r="AX3702" t="s">
        <v>72</v>
      </c>
      <c r="AY3702" t="s">
        <v>832</v>
      </c>
      <c r="AZ3702" t="s">
        <v>71</v>
      </c>
      <c r="BA3702" t="s">
        <v>72</v>
      </c>
    </row>
    <row r="3703" spans="1:53" hidden="1" x14ac:dyDescent="0.25">
      <c r="A3703" t="str">
        <f>INDEX('Community ID'!B:B,MATCH(M3703,'Community ID'!A:A,0))</f>
        <v>Santiago Apostol</v>
      </c>
      <c r="B3703" t="str">
        <f>INDEX('Community ID'!$K:$K,MATCH('Environmental Data'!$N3703,'Community ID'!J:J,0))</f>
        <v>Constanza</v>
      </c>
      <c r="D3703" t="s">
        <v>14655</v>
      </c>
      <c r="G3703" t="s">
        <v>75</v>
      </c>
      <c r="H3703" t="s">
        <v>94</v>
      </c>
      <c r="I3703">
        <v>70</v>
      </c>
      <c r="K3703" t="s">
        <v>76</v>
      </c>
      <c r="L3703" t="s">
        <v>108</v>
      </c>
      <c r="M3703" t="s">
        <v>9851</v>
      </c>
      <c r="N3703" t="s">
        <v>790</v>
      </c>
      <c r="O3703" t="s">
        <v>542</v>
      </c>
      <c r="T3703" t="s">
        <v>832</v>
      </c>
      <c r="U3703" t="s">
        <v>56</v>
      </c>
      <c r="V3703">
        <v>18.910489900000002</v>
      </c>
      <c r="W3703">
        <v>-70.747671299999993</v>
      </c>
      <c r="X3703" t="s">
        <v>82</v>
      </c>
      <c r="Y3703" t="s">
        <v>82</v>
      </c>
      <c r="Z3703" t="s">
        <v>58</v>
      </c>
      <c r="AA3703" t="s">
        <v>155</v>
      </c>
      <c r="AB3703" t="s">
        <v>60</v>
      </c>
      <c r="AC3703" t="s">
        <v>61</v>
      </c>
      <c r="AD3703" t="s">
        <v>61</v>
      </c>
      <c r="AE3703" t="s">
        <v>62</v>
      </c>
      <c r="AF3703" t="s">
        <v>63</v>
      </c>
      <c r="AG3703" t="s">
        <v>135</v>
      </c>
      <c r="AH3703" t="s">
        <v>135</v>
      </c>
      <c r="AI3703" t="s">
        <v>14597</v>
      </c>
      <c r="AJ3703">
        <v>2</v>
      </c>
      <c r="AK3703" t="s">
        <v>833</v>
      </c>
      <c r="AL3703">
        <v>5</v>
      </c>
      <c r="AM3703">
        <v>0</v>
      </c>
      <c r="AN3703" t="s">
        <v>60</v>
      </c>
      <c r="AO3703" t="s">
        <v>67</v>
      </c>
      <c r="AP3703" t="s">
        <v>68</v>
      </c>
      <c r="AQ3703" t="s">
        <v>60</v>
      </c>
      <c r="AR3703" t="s">
        <v>69</v>
      </c>
      <c r="AS3703" t="s">
        <v>70</v>
      </c>
      <c r="AT3703" s="1">
        <v>44295</v>
      </c>
      <c r="AU3703" t="s">
        <v>15615</v>
      </c>
      <c r="AV3703" t="s">
        <v>832</v>
      </c>
      <c r="AW3703" t="s">
        <v>71</v>
      </c>
      <c r="AX3703" t="s">
        <v>72</v>
      </c>
      <c r="AY3703" t="s">
        <v>832</v>
      </c>
      <c r="AZ3703" t="s">
        <v>71</v>
      </c>
      <c r="BA3703" t="s">
        <v>72</v>
      </c>
    </row>
    <row r="3704" spans="1:53" hidden="1" x14ac:dyDescent="0.25">
      <c r="A3704" t="str">
        <f>INDEX('Community ID'!B:B,MATCH(M3704,'Community ID'!A:A,0))</f>
        <v>Santiago Apostol</v>
      </c>
      <c r="B3704" t="str">
        <f>INDEX('Community ID'!$K:$K,MATCH('Environmental Data'!$N3704,'Community ID'!J:J,0))</f>
        <v>Constanza</v>
      </c>
      <c r="D3704" t="s">
        <v>14656</v>
      </c>
      <c r="G3704" t="s">
        <v>48</v>
      </c>
      <c r="H3704" t="s">
        <v>94</v>
      </c>
      <c r="I3704">
        <v>48</v>
      </c>
      <c r="K3704" t="s">
        <v>49</v>
      </c>
      <c r="L3704" t="s">
        <v>108</v>
      </c>
      <c r="M3704" t="s">
        <v>9851</v>
      </c>
      <c r="N3704" t="s">
        <v>52</v>
      </c>
      <c r="O3704" t="s">
        <v>311</v>
      </c>
      <c r="Q3704" t="s">
        <v>375</v>
      </c>
      <c r="T3704" t="s">
        <v>832</v>
      </c>
      <c r="U3704" t="s">
        <v>56</v>
      </c>
      <c r="V3704">
        <v>18.911225399999999</v>
      </c>
      <c r="W3704">
        <v>-70.747530699999999</v>
      </c>
      <c r="X3704" t="s">
        <v>196</v>
      </c>
      <c r="Y3704" t="s">
        <v>196</v>
      </c>
      <c r="Z3704" t="s">
        <v>58</v>
      </c>
      <c r="AA3704" t="s">
        <v>155</v>
      </c>
      <c r="AB3704" t="s">
        <v>60</v>
      </c>
      <c r="AC3704" t="s">
        <v>61</v>
      </c>
      <c r="AD3704" t="s">
        <v>61</v>
      </c>
      <c r="AE3704" t="s">
        <v>62</v>
      </c>
      <c r="AF3704" t="s">
        <v>63</v>
      </c>
      <c r="AG3704" t="s">
        <v>135</v>
      </c>
      <c r="AH3704" t="s">
        <v>135</v>
      </c>
      <c r="AI3704" t="s">
        <v>14657</v>
      </c>
      <c r="AJ3704">
        <v>2</v>
      </c>
      <c r="AK3704" t="s">
        <v>7388</v>
      </c>
      <c r="AL3704">
        <v>2</v>
      </c>
      <c r="AM3704">
        <v>0</v>
      </c>
      <c r="AN3704" t="s">
        <v>60</v>
      </c>
      <c r="AO3704" t="s">
        <v>67</v>
      </c>
      <c r="AP3704" t="s">
        <v>68</v>
      </c>
      <c r="AQ3704" t="s">
        <v>60</v>
      </c>
      <c r="AR3704" t="s">
        <v>69</v>
      </c>
      <c r="AS3704" t="s">
        <v>91</v>
      </c>
      <c r="AT3704" s="1">
        <v>44295</v>
      </c>
      <c r="AU3704" t="s">
        <v>15616</v>
      </c>
      <c r="AV3704" t="s">
        <v>832</v>
      </c>
      <c r="AW3704" t="s">
        <v>71</v>
      </c>
      <c r="AX3704" t="s">
        <v>72</v>
      </c>
      <c r="AY3704" t="s">
        <v>832</v>
      </c>
      <c r="AZ3704" t="s">
        <v>71</v>
      </c>
      <c r="BA3704" t="s">
        <v>72</v>
      </c>
    </row>
    <row r="3705" spans="1:53" hidden="1" x14ac:dyDescent="0.25">
      <c r="A3705" t="str">
        <f>INDEX('Community ID'!B:B,MATCH(M3705,'Community ID'!A:A,0))</f>
        <v>Santiago Apostol</v>
      </c>
      <c r="B3705" t="str">
        <f>INDEX('Community ID'!$K:$K,MATCH('Environmental Data'!$N3705,'Community ID'!J:J,0))</f>
        <v>Constanza</v>
      </c>
      <c r="D3705" t="s">
        <v>14658</v>
      </c>
      <c r="G3705" t="s">
        <v>75</v>
      </c>
      <c r="H3705" t="s">
        <v>94</v>
      </c>
      <c r="I3705">
        <v>49</v>
      </c>
      <c r="K3705" t="s">
        <v>76</v>
      </c>
      <c r="L3705" t="s">
        <v>14659</v>
      </c>
      <c r="M3705" t="s">
        <v>9851</v>
      </c>
      <c r="N3705" t="s">
        <v>97</v>
      </c>
      <c r="O3705" t="s">
        <v>542</v>
      </c>
      <c r="T3705" t="s">
        <v>832</v>
      </c>
      <c r="U3705" t="s">
        <v>56</v>
      </c>
      <c r="V3705">
        <v>18.9112504</v>
      </c>
      <c r="W3705">
        <v>-70.747578399999995</v>
      </c>
      <c r="X3705" t="s">
        <v>82</v>
      </c>
      <c r="Y3705" t="s">
        <v>82</v>
      </c>
      <c r="Z3705" t="s">
        <v>58</v>
      </c>
      <c r="AA3705" t="s">
        <v>155</v>
      </c>
      <c r="AB3705" t="s">
        <v>60</v>
      </c>
      <c r="AC3705" t="s">
        <v>61</v>
      </c>
      <c r="AD3705" t="s">
        <v>61</v>
      </c>
      <c r="AE3705" t="s">
        <v>62</v>
      </c>
      <c r="AF3705" t="s">
        <v>63</v>
      </c>
      <c r="AG3705" t="s">
        <v>135</v>
      </c>
      <c r="AH3705" t="s">
        <v>135</v>
      </c>
      <c r="AI3705" t="s">
        <v>14660</v>
      </c>
      <c r="AJ3705">
        <v>2</v>
      </c>
      <c r="AK3705" t="s">
        <v>833</v>
      </c>
      <c r="AL3705">
        <v>2</v>
      </c>
      <c r="AM3705">
        <v>0</v>
      </c>
      <c r="AN3705" t="s">
        <v>60</v>
      </c>
      <c r="AO3705" t="s">
        <v>67</v>
      </c>
      <c r="AP3705" t="s">
        <v>68</v>
      </c>
      <c r="AQ3705" t="s">
        <v>60</v>
      </c>
      <c r="AR3705" t="s">
        <v>69</v>
      </c>
      <c r="AS3705" t="s">
        <v>91</v>
      </c>
      <c r="AT3705" s="1">
        <v>44295</v>
      </c>
      <c r="AU3705" t="s">
        <v>15617</v>
      </c>
      <c r="AV3705" t="s">
        <v>832</v>
      </c>
      <c r="AW3705" t="s">
        <v>71</v>
      </c>
      <c r="AX3705" t="s">
        <v>72</v>
      </c>
      <c r="AY3705" t="s">
        <v>832</v>
      </c>
      <c r="AZ3705" t="s">
        <v>71</v>
      </c>
      <c r="BA3705" t="s">
        <v>72</v>
      </c>
    </row>
    <row r="3706" spans="1:53" hidden="1" x14ac:dyDescent="0.25">
      <c r="A3706" t="str">
        <f>INDEX('Community ID'!B:B,MATCH(M3706,'Community ID'!A:A,0))</f>
        <v>Santiago Apostol</v>
      </c>
      <c r="B3706" t="str">
        <f>INDEX('Community ID'!$K:$K,MATCH('Environmental Data'!$N3706,'Community ID'!J:J,0))</f>
        <v>Constanza</v>
      </c>
      <c r="D3706" t="s">
        <v>14661</v>
      </c>
      <c r="G3706" t="s">
        <v>48</v>
      </c>
      <c r="H3706" t="s">
        <v>94</v>
      </c>
      <c r="I3706">
        <v>22</v>
      </c>
      <c r="K3706" t="s">
        <v>132</v>
      </c>
      <c r="L3706" t="s">
        <v>108</v>
      </c>
      <c r="M3706" t="s">
        <v>9851</v>
      </c>
      <c r="N3706" t="s">
        <v>97</v>
      </c>
      <c r="O3706" t="s">
        <v>311</v>
      </c>
      <c r="T3706" t="s">
        <v>832</v>
      </c>
      <c r="U3706" t="s">
        <v>56</v>
      </c>
      <c r="V3706">
        <v>18.911132500000001</v>
      </c>
      <c r="W3706">
        <v>-70.746025299999999</v>
      </c>
      <c r="X3706" t="s">
        <v>82</v>
      </c>
      <c r="Y3706" t="s">
        <v>82</v>
      </c>
      <c r="Z3706" t="s">
        <v>58</v>
      </c>
      <c r="AA3706" t="s">
        <v>155</v>
      </c>
      <c r="AB3706" t="s">
        <v>60</v>
      </c>
      <c r="AC3706" t="s">
        <v>61</v>
      </c>
      <c r="AD3706" t="s">
        <v>61</v>
      </c>
      <c r="AE3706" t="s">
        <v>62</v>
      </c>
      <c r="AF3706" t="s">
        <v>63</v>
      </c>
      <c r="AG3706" t="s">
        <v>135</v>
      </c>
      <c r="AH3706" t="s">
        <v>135</v>
      </c>
      <c r="AI3706" t="s">
        <v>14662</v>
      </c>
      <c r="AJ3706">
        <v>2</v>
      </c>
      <c r="AK3706" t="s">
        <v>833</v>
      </c>
      <c r="AL3706">
        <v>5</v>
      </c>
      <c r="AM3706">
        <v>1</v>
      </c>
      <c r="AN3706" t="s">
        <v>60</v>
      </c>
      <c r="AO3706" t="s">
        <v>67</v>
      </c>
      <c r="AP3706" t="s">
        <v>104</v>
      </c>
      <c r="AQ3706" t="s">
        <v>60</v>
      </c>
      <c r="AR3706" t="s">
        <v>69</v>
      </c>
      <c r="AS3706" t="s">
        <v>70</v>
      </c>
      <c r="AT3706" s="1">
        <v>44295</v>
      </c>
      <c r="AU3706" t="s">
        <v>15618</v>
      </c>
      <c r="AV3706" t="s">
        <v>832</v>
      </c>
      <c r="AW3706" t="s">
        <v>71</v>
      </c>
      <c r="AX3706" t="s">
        <v>72</v>
      </c>
      <c r="AY3706" t="s">
        <v>832</v>
      </c>
      <c r="AZ3706" t="s">
        <v>71</v>
      </c>
      <c r="BA3706" t="s">
        <v>72</v>
      </c>
    </row>
    <row r="3707" spans="1:53" hidden="1" x14ac:dyDescent="0.25">
      <c r="A3707" t="str">
        <f>INDEX('Community ID'!B:B,MATCH(M3707,'Community ID'!A:A,0))</f>
        <v>Santiago Apostol</v>
      </c>
      <c r="B3707" t="str">
        <f>INDEX('Community ID'!$K:$K,MATCH('Environmental Data'!$N3707,'Community ID'!J:J,0))</f>
        <v>Constanza</v>
      </c>
      <c r="D3707" t="s">
        <v>14663</v>
      </c>
      <c r="F3707" t="s">
        <v>14664</v>
      </c>
      <c r="G3707" t="s">
        <v>48</v>
      </c>
      <c r="H3707" t="s">
        <v>94</v>
      </c>
      <c r="I3707">
        <v>21</v>
      </c>
      <c r="K3707" t="s">
        <v>117</v>
      </c>
      <c r="L3707" t="s">
        <v>127</v>
      </c>
      <c r="M3707" t="s">
        <v>7808</v>
      </c>
      <c r="N3707" t="s">
        <v>52</v>
      </c>
      <c r="O3707" t="s">
        <v>311</v>
      </c>
      <c r="T3707" t="s">
        <v>604</v>
      </c>
      <c r="U3707" t="s">
        <v>56</v>
      </c>
      <c r="V3707">
        <v>0</v>
      </c>
      <c r="W3707">
        <v>0</v>
      </c>
      <c r="X3707" t="s">
        <v>82</v>
      </c>
      <c r="Y3707" t="s">
        <v>82</v>
      </c>
      <c r="Z3707" t="s">
        <v>110</v>
      </c>
      <c r="AA3707" t="s">
        <v>155</v>
      </c>
      <c r="AB3707" t="s">
        <v>60</v>
      </c>
      <c r="AC3707" t="s">
        <v>61</v>
      </c>
      <c r="AD3707" t="s">
        <v>60</v>
      </c>
      <c r="AE3707" t="s">
        <v>62</v>
      </c>
      <c r="AF3707" t="s">
        <v>63</v>
      </c>
      <c r="AG3707" t="s">
        <v>64</v>
      </c>
      <c r="AH3707" t="s">
        <v>64</v>
      </c>
      <c r="AI3707" t="s">
        <v>638</v>
      </c>
      <c r="AJ3707">
        <v>2</v>
      </c>
      <c r="AK3707" t="s">
        <v>1880</v>
      </c>
      <c r="AL3707">
        <v>4</v>
      </c>
      <c r="AM3707">
        <v>2</v>
      </c>
      <c r="AN3707" t="s">
        <v>61</v>
      </c>
      <c r="AO3707" t="s">
        <v>67</v>
      </c>
      <c r="AP3707" t="s">
        <v>68</v>
      </c>
      <c r="AQ3707" t="s">
        <v>60</v>
      </c>
      <c r="AR3707" t="s">
        <v>69</v>
      </c>
      <c r="AS3707" t="s">
        <v>114</v>
      </c>
      <c r="AT3707" s="1">
        <v>44295</v>
      </c>
      <c r="AU3707" t="s">
        <v>15619</v>
      </c>
      <c r="AV3707" t="s">
        <v>604</v>
      </c>
      <c r="AW3707" t="s">
        <v>71</v>
      </c>
      <c r="AX3707" t="s">
        <v>72</v>
      </c>
      <c r="AY3707" t="s">
        <v>604</v>
      </c>
      <c r="AZ3707" t="s">
        <v>71</v>
      </c>
      <c r="BA3707" t="s">
        <v>72</v>
      </c>
    </row>
    <row r="3708" spans="1:53" hidden="1" x14ac:dyDescent="0.25">
      <c r="A3708" t="str">
        <f>INDEX('Community ID'!B:B,MATCH(M3708,'Community ID'!A:A,0))</f>
        <v>Santiago Apostol</v>
      </c>
      <c r="B3708" t="str">
        <f>INDEX('Community ID'!$K:$K,MATCH('Environmental Data'!$N3708,'Community ID'!J:J,0))</f>
        <v>Constanza</v>
      </c>
      <c r="D3708" t="s">
        <v>14665</v>
      </c>
      <c r="F3708" t="s">
        <v>14666</v>
      </c>
      <c r="G3708" t="s">
        <v>48</v>
      </c>
      <c r="H3708" t="s">
        <v>94</v>
      </c>
      <c r="I3708">
        <v>43</v>
      </c>
      <c r="K3708" t="s">
        <v>117</v>
      </c>
      <c r="L3708" t="s">
        <v>127</v>
      </c>
      <c r="M3708" t="s">
        <v>7808</v>
      </c>
      <c r="N3708" t="s">
        <v>52</v>
      </c>
      <c r="O3708" t="s">
        <v>311</v>
      </c>
      <c r="T3708" t="s">
        <v>604</v>
      </c>
      <c r="U3708" t="s">
        <v>56</v>
      </c>
      <c r="V3708">
        <v>0</v>
      </c>
      <c r="W3708">
        <v>0</v>
      </c>
      <c r="X3708" t="s">
        <v>275</v>
      </c>
      <c r="Y3708" t="s">
        <v>275</v>
      </c>
      <c r="Z3708" t="s">
        <v>83</v>
      </c>
      <c r="AA3708" t="s">
        <v>155</v>
      </c>
      <c r="AB3708" t="s">
        <v>60</v>
      </c>
      <c r="AC3708" t="s">
        <v>61</v>
      </c>
      <c r="AD3708" t="s">
        <v>60</v>
      </c>
      <c r="AE3708" t="s">
        <v>62</v>
      </c>
      <c r="AF3708" t="s">
        <v>63</v>
      </c>
      <c r="AG3708" t="s">
        <v>64</v>
      </c>
      <c r="AH3708" t="s">
        <v>64</v>
      </c>
      <c r="AI3708" t="s">
        <v>638</v>
      </c>
      <c r="AJ3708">
        <v>2</v>
      </c>
      <c r="AK3708" t="s">
        <v>989</v>
      </c>
      <c r="AL3708">
        <v>3</v>
      </c>
      <c r="AM3708">
        <v>0</v>
      </c>
      <c r="AN3708" t="s">
        <v>61</v>
      </c>
      <c r="AO3708" t="s">
        <v>67</v>
      </c>
      <c r="AP3708" t="s">
        <v>68</v>
      </c>
      <c r="AQ3708" t="s">
        <v>61</v>
      </c>
      <c r="AR3708" t="s">
        <v>69</v>
      </c>
      <c r="AS3708" t="s">
        <v>70</v>
      </c>
      <c r="AT3708" s="1">
        <v>44295</v>
      </c>
      <c r="AU3708" t="s">
        <v>15620</v>
      </c>
      <c r="AV3708" t="s">
        <v>604</v>
      </c>
      <c r="AW3708" t="s">
        <v>71</v>
      </c>
      <c r="AX3708" t="s">
        <v>72</v>
      </c>
      <c r="AY3708" t="s">
        <v>604</v>
      </c>
      <c r="AZ3708" t="s">
        <v>71</v>
      </c>
      <c r="BA3708" t="s">
        <v>72</v>
      </c>
    </row>
    <row r="3709" spans="1:53" hidden="1" x14ac:dyDescent="0.25">
      <c r="A3709" t="str">
        <f>INDEX('Community ID'!B:B,MATCH(M3709,'Community ID'!A:A,0))</f>
        <v>Santiago Apostol</v>
      </c>
      <c r="B3709" t="str">
        <f>INDEX('Community ID'!$K:$K,MATCH('Environmental Data'!$N3709,'Community ID'!J:J,0))</f>
        <v>Constanza</v>
      </c>
      <c r="D3709" t="s">
        <v>14667</v>
      </c>
      <c r="F3709" t="s">
        <v>14668</v>
      </c>
      <c r="G3709" t="s">
        <v>48</v>
      </c>
      <c r="H3709" s="1">
        <v>22378</v>
      </c>
      <c r="I3709">
        <v>60</v>
      </c>
      <c r="K3709" t="s">
        <v>76</v>
      </c>
      <c r="L3709" t="s">
        <v>127</v>
      </c>
      <c r="M3709" t="s">
        <v>7808</v>
      </c>
      <c r="N3709" t="s">
        <v>52</v>
      </c>
      <c r="O3709" t="s">
        <v>311</v>
      </c>
      <c r="Q3709" t="s">
        <v>99</v>
      </c>
      <c r="T3709" t="s">
        <v>604</v>
      </c>
      <c r="U3709" t="s">
        <v>56</v>
      </c>
      <c r="V3709">
        <v>18.910265599999999</v>
      </c>
      <c r="W3709">
        <v>-70.7481066</v>
      </c>
      <c r="X3709" t="s">
        <v>82</v>
      </c>
      <c r="Y3709" t="s">
        <v>82</v>
      </c>
      <c r="Z3709" t="s">
        <v>110</v>
      </c>
      <c r="AA3709" t="s">
        <v>84</v>
      </c>
      <c r="AB3709" t="s">
        <v>60</v>
      </c>
      <c r="AC3709" t="s">
        <v>61</v>
      </c>
      <c r="AD3709" t="s">
        <v>60</v>
      </c>
      <c r="AE3709" t="s">
        <v>62</v>
      </c>
      <c r="AF3709" t="s">
        <v>63</v>
      </c>
      <c r="AG3709" t="s">
        <v>64</v>
      </c>
      <c r="AH3709" t="s">
        <v>64</v>
      </c>
      <c r="AI3709" t="s">
        <v>6135</v>
      </c>
      <c r="AJ3709">
        <v>2</v>
      </c>
      <c r="AK3709" t="s">
        <v>983</v>
      </c>
      <c r="AL3709">
        <v>5</v>
      </c>
      <c r="AM3709">
        <v>1</v>
      </c>
      <c r="AN3709" t="s">
        <v>60</v>
      </c>
      <c r="AO3709" t="s">
        <v>67</v>
      </c>
      <c r="AP3709" t="s">
        <v>104</v>
      </c>
      <c r="AQ3709" t="s">
        <v>60</v>
      </c>
      <c r="AR3709" t="s">
        <v>69</v>
      </c>
      <c r="AS3709" t="s">
        <v>114</v>
      </c>
      <c r="AT3709" s="1">
        <v>44295</v>
      </c>
      <c r="AU3709" t="s">
        <v>15621</v>
      </c>
      <c r="AV3709" t="s">
        <v>604</v>
      </c>
      <c r="AW3709" t="s">
        <v>71</v>
      </c>
      <c r="AX3709" t="s">
        <v>72</v>
      </c>
      <c r="AY3709" t="s">
        <v>604</v>
      </c>
      <c r="AZ3709" t="s">
        <v>71</v>
      </c>
      <c r="BA3709" t="s">
        <v>72</v>
      </c>
    </row>
    <row r="3710" spans="1:53" hidden="1" x14ac:dyDescent="0.25">
      <c r="A3710" t="str">
        <f>INDEX('Community ID'!B:B,MATCH(M3710,'Community ID'!A:A,0))</f>
        <v>Santiago Apostol</v>
      </c>
      <c r="B3710" t="str">
        <f>INDEX('Community ID'!$K:$K,MATCH('Environmental Data'!$N3710,'Community ID'!J:J,0))</f>
        <v>Constanza</v>
      </c>
      <c r="D3710" t="s">
        <v>14669</v>
      </c>
      <c r="G3710" t="s">
        <v>48</v>
      </c>
      <c r="H3710" s="1">
        <v>31095</v>
      </c>
      <c r="I3710">
        <v>36</v>
      </c>
      <c r="K3710" t="s">
        <v>117</v>
      </c>
      <c r="L3710" t="s">
        <v>127</v>
      </c>
      <c r="M3710" t="s">
        <v>7808</v>
      </c>
      <c r="N3710" t="s">
        <v>52</v>
      </c>
      <c r="O3710" t="s">
        <v>311</v>
      </c>
      <c r="Q3710" t="s">
        <v>353</v>
      </c>
      <c r="T3710" t="s">
        <v>604</v>
      </c>
      <c r="U3710" t="s">
        <v>56</v>
      </c>
      <c r="V3710">
        <v>0</v>
      </c>
      <c r="W3710">
        <v>0</v>
      </c>
      <c r="X3710" t="s">
        <v>82</v>
      </c>
      <c r="Y3710" t="s">
        <v>82</v>
      </c>
      <c r="Z3710" t="s">
        <v>83</v>
      </c>
      <c r="AA3710" t="s">
        <v>155</v>
      </c>
      <c r="AB3710" t="s">
        <v>60</v>
      </c>
      <c r="AC3710" t="s">
        <v>61</v>
      </c>
      <c r="AD3710" t="s">
        <v>60</v>
      </c>
      <c r="AE3710" t="s">
        <v>62</v>
      </c>
      <c r="AF3710" t="s">
        <v>63</v>
      </c>
      <c r="AG3710" t="s">
        <v>959</v>
      </c>
      <c r="AH3710" t="s">
        <v>120</v>
      </c>
      <c r="AI3710" t="s">
        <v>6135</v>
      </c>
      <c r="AJ3710">
        <v>2</v>
      </c>
      <c r="AK3710" t="s">
        <v>605</v>
      </c>
      <c r="AL3710">
        <v>4</v>
      </c>
      <c r="AM3710">
        <v>2</v>
      </c>
      <c r="AN3710" t="s">
        <v>60</v>
      </c>
      <c r="AO3710" t="s">
        <v>67</v>
      </c>
      <c r="AP3710" t="s">
        <v>68</v>
      </c>
      <c r="AQ3710" t="s">
        <v>60</v>
      </c>
      <c r="AR3710" t="s">
        <v>69</v>
      </c>
      <c r="AS3710" t="s">
        <v>114</v>
      </c>
      <c r="AT3710" s="1">
        <v>44295</v>
      </c>
      <c r="AU3710" t="s">
        <v>15622</v>
      </c>
      <c r="AV3710" t="s">
        <v>604</v>
      </c>
      <c r="AW3710" t="s">
        <v>71</v>
      </c>
      <c r="AX3710" t="s">
        <v>72</v>
      </c>
      <c r="AY3710" t="s">
        <v>604</v>
      </c>
      <c r="AZ3710" t="s">
        <v>71</v>
      </c>
      <c r="BA3710" t="s">
        <v>72</v>
      </c>
    </row>
    <row r="3711" spans="1:53" hidden="1" x14ac:dyDescent="0.25">
      <c r="A3711" t="str">
        <f>INDEX('Community ID'!B:B,MATCH(M3711,'Community ID'!A:A,0))</f>
        <v>El Aserin</v>
      </c>
      <c r="B3711" t="str">
        <f>INDEX('Community ID'!$K:$K,MATCH('Environmental Data'!$N3711,'Community ID'!J:J,0))</f>
        <v>Constanza</v>
      </c>
      <c r="D3711" t="s">
        <v>14670</v>
      </c>
      <c r="F3711" t="s">
        <v>14671</v>
      </c>
      <c r="G3711" t="s">
        <v>75</v>
      </c>
      <c r="H3711" t="s">
        <v>94</v>
      </c>
      <c r="I3711">
        <v>2021</v>
      </c>
      <c r="K3711" t="s">
        <v>76</v>
      </c>
      <c r="L3711" t="s">
        <v>6983</v>
      </c>
      <c r="M3711" t="s">
        <v>14672</v>
      </c>
      <c r="N3711" t="s">
        <v>52</v>
      </c>
      <c r="O3711" t="s">
        <v>311</v>
      </c>
      <c r="Q3711" t="s">
        <v>99</v>
      </c>
      <c r="T3711" t="s">
        <v>604</v>
      </c>
      <c r="U3711" t="s">
        <v>56</v>
      </c>
      <c r="V3711">
        <v>0</v>
      </c>
      <c r="W3711">
        <v>0</v>
      </c>
      <c r="X3711" t="s">
        <v>82</v>
      </c>
      <c r="Y3711" t="s">
        <v>82</v>
      </c>
      <c r="Z3711" t="s">
        <v>83</v>
      </c>
      <c r="AA3711" t="s">
        <v>84</v>
      </c>
      <c r="AB3711" t="s">
        <v>60</v>
      </c>
      <c r="AC3711" t="s">
        <v>61</v>
      </c>
      <c r="AD3711" t="s">
        <v>60</v>
      </c>
      <c r="AE3711" t="s">
        <v>85</v>
      </c>
      <c r="AF3711" t="s">
        <v>111</v>
      </c>
      <c r="AG3711" t="s">
        <v>64</v>
      </c>
      <c r="AH3711" t="s">
        <v>64</v>
      </c>
      <c r="AI3711" t="s">
        <v>5286</v>
      </c>
      <c r="AJ3711">
        <v>2</v>
      </c>
      <c r="AK3711" t="s">
        <v>2211</v>
      </c>
      <c r="AL3711">
        <v>2</v>
      </c>
      <c r="AM3711">
        <v>0</v>
      </c>
      <c r="AN3711" t="s">
        <v>60</v>
      </c>
      <c r="AO3711" t="s">
        <v>67</v>
      </c>
      <c r="AP3711" t="s">
        <v>104</v>
      </c>
      <c r="AQ3711" t="s">
        <v>61</v>
      </c>
      <c r="AR3711" t="s">
        <v>69</v>
      </c>
      <c r="AS3711" t="s">
        <v>91</v>
      </c>
      <c r="AT3711" s="1">
        <v>44295</v>
      </c>
      <c r="AU3711" t="s">
        <v>15623</v>
      </c>
      <c r="AV3711" t="s">
        <v>604</v>
      </c>
      <c r="AW3711" t="s">
        <v>71</v>
      </c>
      <c r="AX3711" t="s">
        <v>72</v>
      </c>
      <c r="AY3711" t="s">
        <v>604</v>
      </c>
      <c r="AZ3711" t="s">
        <v>71</v>
      </c>
      <c r="BA3711" t="s">
        <v>72</v>
      </c>
    </row>
    <row r="3712" spans="1:53" hidden="1" x14ac:dyDescent="0.25">
      <c r="A3712" t="str">
        <f>INDEX('Community ID'!B:B,MATCH(M3712,'Community ID'!A:A,0))</f>
        <v>Santiago Apostol</v>
      </c>
      <c r="B3712" t="str">
        <f>INDEX('Community ID'!$K:$K,MATCH('Environmental Data'!$N3712,'Community ID'!J:J,0))</f>
        <v>Constanza</v>
      </c>
      <c r="D3712" t="s">
        <v>14673</v>
      </c>
      <c r="F3712" t="s">
        <v>3606</v>
      </c>
      <c r="G3712" t="s">
        <v>75</v>
      </c>
      <c r="H3712" t="s">
        <v>94</v>
      </c>
      <c r="I3712">
        <v>63</v>
      </c>
      <c r="K3712" t="s">
        <v>49</v>
      </c>
      <c r="L3712" t="s">
        <v>61</v>
      </c>
      <c r="M3712" t="s">
        <v>7808</v>
      </c>
      <c r="N3712" t="s">
        <v>52</v>
      </c>
      <c r="O3712" t="s">
        <v>311</v>
      </c>
      <c r="Q3712" t="s">
        <v>99</v>
      </c>
      <c r="T3712" t="s">
        <v>604</v>
      </c>
      <c r="U3712" t="s">
        <v>56</v>
      </c>
      <c r="V3712">
        <v>0</v>
      </c>
      <c r="W3712">
        <v>0</v>
      </c>
      <c r="X3712" t="s">
        <v>82</v>
      </c>
      <c r="Y3712" t="s">
        <v>82</v>
      </c>
      <c r="Z3712" t="s">
        <v>110</v>
      </c>
      <c r="AA3712" t="s">
        <v>84</v>
      </c>
      <c r="AB3712" t="s">
        <v>60</v>
      </c>
      <c r="AC3712" t="s">
        <v>61</v>
      </c>
      <c r="AD3712" t="s">
        <v>60</v>
      </c>
      <c r="AE3712" t="s">
        <v>62</v>
      </c>
      <c r="AF3712" t="s">
        <v>63</v>
      </c>
      <c r="AG3712" t="s">
        <v>64</v>
      </c>
      <c r="AH3712" t="s">
        <v>979</v>
      </c>
      <c r="AI3712" t="s">
        <v>14674</v>
      </c>
      <c r="AJ3712">
        <v>1</v>
      </c>
      <c r="AK3712" t="s">
        <v>983</v>
      </c>
      <c r="AL3712">
        <v>5</v>
      </c>
      <c r="AM3712">
        <v>1</v>
      </c>
      <c r="AN3712" t="s">
        <v>60</v>
      </c>
      <c r="AO3712" t="s">
        <v>67</v>
      </c>
      <c r="AP3712" t="s">
        <v>104</v>
      </c>
      <c r="AQ3712" t="s">
        <v>61</v>
      </c>
      <c r="AR3712" t="s">
        <v>69</v>
      </c>
      <c r="AS3712" t="s">
        <v>70</v>
      </c>
      <c r="AT3712" s="1">
        <v>44295</v>
      </c>
      <c r="AU3712" t="s">
        <v>15624</v>
      </c>
      <c r="AV3712" t="s">
        <v>604</v>
      </c>
      <c r="AW3712" t="s">
        <v>71</v>
      </c>
      <c r="AX3712" t="s">
        <v>72</v>
      </c>
      <c r="AY3712" t="s">
        <v>604</v>
      </c>
      <c r="AZ3712" t="s">
        <v>71</v>
      </c>
      <c r="BA3712" t="s">
        <v>72</v>
      </c>
    </row>
    <row r="3713" spans="1:53" hidden="1" x14ac:dyDescent="0.25">
      <c r="A3713" t="str">
        <f>INDEX('Community ID'!B:B,MATCH(M3713,'Community ID'!A:A,0))</f>
        <v>El Aserin</v>
      </c>
      <c r="B3713" t="str">
        <f>INDEX('Community ID'!$K:$K,MATCH('Environmental Data'!$N3713,'Community ID'!J:J,0))</f>
        <v>Constanza</v>
      </c>
      <c r="D3713" t="s">
        <v>14675</v>
      </c>
      <c r="F3713" t="s">
        <v>10432</v>
      </c>
      <c r="G3713" t="s">
        <v>48</v>
      </c>
      <c r="H3713" s="1">
        <v>22040</v>
      </c>
      <c r="I3713">
        <v>61</v>
      </c>
      <c r="J3713">
        <v>8099195746</v>
      </c>
      <c r="K3713" t="s">
        <v>76</v>
      </c>
      <c r="L3713" t="s">
        <v>14676</v>
      </c>
      <c r="M3713" t="s">
        <v>14672</v>
      </c>
      <c r="N3713" t="s">
        <v>52</v>
      </c>
      <c r="O3713" t="s">
        <v>311</v>
      </c>
      <c r="Q3713" t="s">
        <v>99</v>
      </c>
      <c r="T3713" t="s">
        <v>604</v>
      </c>
      <c r="U3713" t="s">
        <v>56</v>
      </c>
      <c r="V3713">
        <v>18.9122439</v>
      </c>
      <c r="W3713">
        <v>-70.744780800000001</v>
      </c>
      <c r="X3713" t="s">
        <v>82</v>
      </c>
      <c r="Y3713" t="s">
        <v>82</v>
      </c>
      <c r="Z3713" t="s">
        <v>83</v>
      </c>
      <c r="AA3713" t="s">
        <v>59</v>
      </c>
      <c r="AB3713" t="s">
        <v>60</v>
      </c>
      <c r="AC3713" t="s">
        <v>61</v>
      </c>
      <c r="AD3713" t="s">
        <v>60</v>
      </c>
      <c r="AE3713" t="s">
        <v>62</v>
      </c>
      <c r="AF3713" t="s">
        <v>63</v>
      </c>
      <c r="AG3713" t="s">
        <v>64</v>
      </c>
      <c r="AH3713" t="s">
        <v>64</v>
      </c>
      <c r="AI3713" t="s">
        <v>4788</v>
      </c>
      <c r="AJ3713">
        <v>2</v>
      </c>
      <c r="AK3713" t="s">
        <v>4393</v>
      </c>
      <c r="AL3713">
        <v>3</v>
      </c>
      <c r="AM3713">
        <v>0</v>
      </c>
      <c r="AN3713" t="s">
        <v>60</v>
      </c>
      <c r="AO3713" t="s">
        <v>67</v>
      </c>
      <c r="AP3713" t="s">
        <v>104</v>
      </c>
      <c r="AQ3713" t="s">
        <v>61</v>
      </c>
      <c r="AR3713" t="s">
        <v>69</v>
      </c>
      <c r="AS3713" t="s">
        <v>70</v>
      </c>
      <c r="AT3713" s="1">
        <v>44295</v>
      </c>
      <c r="AU3713" t="s">
        <v>15625</v>
      </c>
      <c r="AV3713" t="s">
        <v>604</v>
      </c>
      <c r="AW3713" t="s">
        <v>71</v>
      </c>
      <c r="AX3713" t="s">
        <v>72</v>
      </c>
      <c r="AY3713" t="s">
        <v>604</v>
      </c>
      <c r="AZ3713" t="s">
        <v>71</v>
      </c>
      <c r="BA3713" t="s">
        <v>72</v>
      </c>
    </row>
    <row r="3714" spans="1:53" hidden="1" x14ac:dyDescent="0.25">
      <c r="A3714" t="str">
        <f>INDEX('Community ID'!B:B,MATCH(M3714,'Community ID'!A:A,0))</f>
        <v>Santiago Apostol</v>
      </c>
      <c r="B3714" t="str">
        <f>INDEX('Community ID'!$K:$K,MATCH('Environmental Data'!$N3714,'Community ID'!J:J,0))</f>
        <v>Constanza</v>
      </c>
      <c r="D3714" t="s">
        <v>14677</v>
      </c>
      <c r="G3714" t="s">
        <v>48</v>
      </c>
      <c r="H3714" s="1">
        <v>23015</v>
      </c>
      <c r="I3714">
        <v>58</v>
      </c>
      <c r="K3714" t="s">
        <v>76</v>
      </c>
      <c r="L3714" t="s">
        <v>127</v>
      </c>
      <c r="M3714" t="s">
        <v>14678</v>
      </c>
      <c r="N3714" t="s">
        <v>97</v>
      </c>
      <c r="O3714" t="s">
        <v>53</v>
      </c>
      <c r="Q3714" t="s">
        <v>99</v>
      </c>
      <c r="R3714" t="s">
        <v>61</v>
      </c>
      <c r="T3714" t="s">
        <v>595</v>
      </c>
      <c r="U3714" t="s">
        <v>56</v>
      </c>
      <c r="V3714">
        <v>18.911687400000002</v>
      </c>
      <c r="W3714">
        <v>-70.747883700000003</v>
      </c>
      <c r="X3714" t="s">
        <v>82</v>
      </c>
      <c r="Y3714" t="s">
        <v>82</v>
      </c>
      <c r="Z3714" t="s">
        <v>83</v>
      </c>
      <c r="AA3714" t="s">
        <v>155</v>
      </c>
      <c r="AB3714" t="s">
        <v>60</v>
      </c>
      <c r="AD3714" t="s">
        <v>61</v>
      </c>
      <c r="AE3714" t="s">
        <v>62</v>
      </c>
      <c r="AF3714" t="s">
        <v>111</v>
      </c>
      <c r="AG3714" t="s">
        <v>64</v>
      </c>
      <c r="AH3714" t="s">
        <v>64</v>
      </c>
      <c r="AI3714" t="s">
        <v>14679</v>
      </c>
      <c r="AJ3714">
        <v>2</v>
      </c>
      <c r="AK3714" t="s">
        <v>14680</v>
      </c>
      <c r="AL3714">
        <v>2</v>
      </c>
      <c r="AM3714">
        <v>0</v>
      </c>
      <c r="AN3714" t="s">
        <v>60</v>
      </c>
      <c r="AO3714" t="s">
        <v>67</v>
      </c>
      <c r="AP3714" t="s">
        <v>104</v>
      </c>
      <c r="AQ3714" t="s">
        <v>60</v>
      </c>
      <c r="AR3714" t="s">
        <v>69</v>
      </c>
      <c r="AS3714" t="s">
        <v>70</v>
      </c>
      <c r="AT3714" s="1">
        <v>44295</v>
      </c>
      <c r="AU3714" t="s">
        <v>15626</v>
      </c>
      <c r="AV3714" t="s">
        <v>595</v>
      </c>
      <c r="AW3714" t="s">
        <v>71</v>
      </c>
      <c r="AX3714" t="s">
        <v>72</v>
      </c>
      <c r="AY3714" t="s">
        <v>595</v>
      </c>
      <c r="AZ3714" t="s">
        <v>71</v>
      </c>
      <c r="BA3714" t="s">
        <v>72</v>
      </c>
    </row>
    <row r="3715" spans="1:53" hidden="1" x14ac:dyDescent="0.25">
      <c r="A3715" t="str">
        <f>INDEX('Community ID'!B:B,MATCH(M3715,'Community ID'!A:A,0))</f>
        <v>Santiago Apostol</v>
      </c>
      <c r="B3715" t="str">
        <f>INDEX('Community ID'!$K:$K,MATCH('Environmental Data'!$N3715,'Community ID'!J:J,0))</f>
        <v>Constanza</v>
      </c>
      <c r="D3715" t="s">
        <v>14681</v>
      </c>
      <c r="G3715" t="s">
        <v>48</v>
      </c>
      <c r="H3715" s="1">
        <v>38702</v>
      </c>
      <c r="I3715">
        <v>16</v>
      </c>
      <c r="K3715" t="s">
        <v>76</v>
      </c>
      <c r="L3715" t="s">
        <v>118</v>
      </c>
      <c r="M3715" t="s">
        <v>14682</v>
      </c>
      <c r="N3715" t="s">
        <v>97</v>
      </c>
      <c r="O3715" t="s">
        <v>53</v>
      </c>
      <c r="Q3715" t="s">
        <v>1746</v>
      </c>
      <c r="R3715" t="s">
        <v>129</v>
      </c>
      <c r="T3715" t="s">
        <v>595</v>
      </c>
      <c r="U3715" t="s">
        <v>56</v>
      </c>
      <c r="V3715">
        <v>18.9118864</v>
      </c>
      <c r="W3715">
        <v>-70.7497422</v>
      </c>
      <c r="X3715" t="s">
        <v>57</v>
      </c>
      <c r="Y3715" t="s">
        <v>57</v>
      </c>
      <c r="Z3715" t="s">
        <v>58</v>
      </c>
      <c r="AA3715" t="s">
        <v>155</v>
      </c>
      <c r="AB3715" t="s">
        <v>60</v>
      </c>
      <c r="AD3715" t="s">
        <v>60</v>
      </c>
      <c r="AE3715" t="s">
        <v>62</v>
      </c>
      <c r="AF3715" t="s">
        <v>63</v>
      </c>
      <c r="AG3715" t="s">
        <v>313</v>
      </c>
      <c r="AH3715" t="s">
        <v>120</v>
      </c>
      <c r="AI3715" t="s">
        <v>14683</v>
      </c>
      <c r="AJ3715">
        <v>2</v>
      </c>
      <c r="AK3715" t="s">
        <v>14680</v>
      </c>
      <c r="AL3715">
        <v>4</v>
      </c>
      <c r="AM3715">
        <v>0</v>
      </c>
      <c r="AN3715" t="s">
        <v>61</v>
      </c>
      <c r="AO3715" t="s">
        <v>67</v>
      </c>
      <c r="AP3715" t="s">
        <v>68</v>
      </c>
      <c r="AQ3715" t="s">
        <v>60</v>
      </c>
      <c r="AR3715" t="s">
        <v>69</v>
      </c>
      <c r="AS3715" t="s">
        <v>70</v>
      </c>
      <c r="AT3715" s="1">
        <v>44295</v>
      </c>
      <c r="AU3715" t="s">
        <v>15627</v>
      </c>
      <c r="AV3715" t="s">
        <v>595</v>
      </c>
      <c r="AW3715" t="s">
        <v>71</v>
      </c>
      <c r="AX3715" t="s">
        <v>72</v>
      </c>
      <c r="AY3715" t="s">
        <v>595</v>
      </c>
      <c r="AZ3715" t="s">
        <v>71</v>
      </c>
      <c r="BA3715" t="s">
        <v>72</v>
      </c>
    </row>
    <row r="3716" spans="1:53" hidden="1" x14ac:dyDescent="0.25">
      <c r="A3716" t="str">
        <f>INDEX('Community ID'!B:B,MATCH(M3716,'Community ID'!A:A,0))</f>
        <v>Santiago Apostol</v>
      </c>
      <c r="B3716" t="str">
        <f>INDEX('Community ID'!$K:$K,MATCH('Environmental Data'!$N3716,'Community ID'!J:J,0))</f>
        <v>Constanza</v>
      </c>
      <c r="D3716" t="s">
        <v>14684</v>
      </c>
      <c r="G3716" t="s">
        <v>48</v>
      </c>
      <c r="H3716" s="1">
        <v>22887</v>
      </c>
      <c r="I3716">
        <v>59</v>
      </c>
      <c r="K3716" t="s">
        <v>49</v>
      </c>
      <c r="L3716" t="s">
        <v>127</v>
      </c>
      <c r="M3716" t="s">
        <v>14678</v>
      </c>
      <c r="N3716" t="s">
        <v>97</v>
      </c>
      <c r="O3716" t="s">
        <v>53</v>
      </c>
      <c r="Q3716" t="s">
        <v>99</v>
      </c>
      <c r="R3716" t="s">
        <v>61</v>
      </c>
      <c r="T3716" t="s">
        <v>595</v>
      </c>
      <c r="U3716" t="s">
        <v>56</v>
      </c>
      <c r="V3716">
        <v>18.9046102</v>
      </c>
      <c r="W3716">
        <v>-70.748255400000005</v>
      </c>
      <c r="X3716" t="s">
        <v>82</v>
      </c>
      <c r="Y3716" t="s">
        <v>57</v>
      </c>
      <c r="Z3716" t="s">
        <v>83</v>
      </c>
      <c r="AA3716" t="s">
        <v>155</v>
      </c>
      <c r="AB3716" t="s">
        <v>60</v>
      </c>
      <c r="AE3716" t="s">
        <v>62</v>
      </c>
      <c r="AF3716" t="s">
        <v>63</v>
      </c>
      <c r="AG3716" t="s">
        <v>64</v>
      </c>
      <c r="AH3716" t="s">
        <v>64</v>
      </c>
      <c r="AI3716" t="s">
        <v>14685</v>
      </c>
      <c r="AJ3716">
        <v>2</v>
      </c>
      <c r="AK3716" t="s">
        <v>14680</v>
      </c>
      <c r="AL3716">
        <v>3</v>
      </c>
      <c r="AM3716">
        <v>0</v>
      </c>
      <c r="AN3716" t="s">
        <v>61</v>
      </c>
      <c r="AO3716" t="s">
        <v>67</v>
      </c>
      <c r="AP3716" t="s">
        <v>104</v>
      </c>
      <c r="AQ3716" t="s">
        <v>60</v>
      </c>
      <c r="AR3716" t="s">
        <v>69</v>
      </c>
      <c r="AS3716" t="s">
        <v>70</v>
      </c>
      <c r="AT3716" s="1">
        <v>44295</v>
      </c>
      <c r="AU3716" t="s">
        <v>15628</v>
      </c>
      <c r="AV3716" t="s">
        <v>595</v>
      </c>
      <c r="AW3716" t="s">
        <v>71</v>
      </c>
      <c r="AX3716" t="s">
        <v>72</v>
      </c>
      <c r="AY3716" t="s">
        <v>595</v>
      </c>
      <c r="AZ3716" t="s">
        <v>71</v>
      </c>
      <c r="BA3716" t="s">
        <v>72</v>
      </c>
    </row>
    <row r="3717" spans="1:53" hidden="1" x14ac:dyDescent="0.25">
      <c r="A3717" t="str">
        <f>INDEX('Community ID'!B:B,MATCH(M3717,'Community ID'!A:A,0))</f>
        <v>Santiago Apostol</v>
      </c>
      <c r="B3717" t="str">
        <f>INDEX('Community ID'!$K:$K,MATCH('Environmental Data'!$N3717,'Community ID'!J:J,0))</f>
        <v>Constanza</v>
      </c>
      <c r="D3717" t="s">
        <v>14686</v>
      </c>
      <c r="G3717" t="s">
        <v>75</v>
      </c>
      <c r="H3717" t="s">
        <v>94</v>
      </c>
      <c r="I3717">
        <v>58</v>
      </c>
      <c r="K3717" t="s">
        <v>76</v>
      </c>
      <c r="L3717" t="s">
        <v>2584</v>
      </c>
      <c r="M3717" t="s">
        <v>14678</v>
      </c>
      <c r="N3717" t="s">
        <v>97</v>
      </c>
      <c r="O3717" t="s">
        <v>53</v>
      </c>
      <c r="Q3717" t="s">
        <v>134</v>
      </c>
      <c r="R3717" t="s">
        <v>61</v>
      </c>
      <c r="T3717" t="s">
        <v>595</v>
      </c>
      <c r="U3717" t="s">
        <v>56</v>
      </c>
      <c r="V3717">
        <v>18.911490700000002</v>
      </c>
      <c r="W3717">
        <v>-70.749370499999998</v>
      </c>
      <c r="X3717" t="s">
        <v>57</v>
      </c>
      <c r="Y3717" t="s">
        <v>57</v>
      </c>
      <c r="Z3717" t="s">
        <v>83</v>
      </c>
      <c r="AA3717" t="s">
        <v>84</v>
      </c>
      <c r="AB3717" t="s">
        <v>60</v>
      </c>
      <c r="AE3717" t="s">
        <v>62</v>
      </c>
      <c r="AF3717" t="s">
        <v>63</v>
      </c>
      <c r="AG3717" t="s">
        <v>64</v>
      </c>
      <c r="AH3717" t="s">
        <v>64</v>
      </c>
      <c r="AI3717" t="s">
        <v>1651</v>
      </c>
      <c r="AJ3717">
        <v>2</v>
      </c>
      <c r="AK3717" t="s">
        <v>14680</v>
      </c>
      <c r="AL3717">
        <v>1</v>
      </c>
      <c r="AM3717">
        <v>0</v>
      </c>
      <c r="AN3717" t="s">
        <v>60</v>
      </c>
      <c r="AO3717" t="s">
        <v>67</v>
      </c>
      <c r="AP3717" t="s">
        <v>68</v>
      </c>
      <c r="AQ3717" t="s">
        <v>61</v>
      </c>
      <c r="AR3717" t="s">
        <v>69</v>
      </c>
      <c r="AS3717" t="s">
        <v>70</v>
      </c>
      <c r="AT3717" s="1">
        <v>44295</v>
      </c>
      <c r="AU3717" t="s">
        <v>15629</v>
      </c>
      <c r="AV3717" t="s">
        <v>595</v>
      </c>
      <c r="AW3717" t="s">
        <v>71</v>
      </c>
      <c r="AX3717" t="s">
        <v>72</v>
      </c>
      <c r="AY3717" t="s">
        <v>595</v>
      </c>
      <c r="AZ3717" t="s">
        <v>71</v>
      </c>
      <c r="BA3717" t="s">
        <v>72</v>
      </c>
    </row>
    <row r="3718" spans="1:53" hidden="1" x14ac:dyDescent="0.25">
      <c r="A3718" t="str">
        <f>INDEX('Community ID'!B:B,MATCH(M3718,'Community ID'!A:A,0))</f>
        <v>El Aserin</v>
      </c>
      <c r="B3718" t="str">
        <f>INDEX('Community ID'!$K:$K,MATCH('Environmental Data'!$N3718,'Community ID'!J:J,0))</f>
        <v>Constanza</v>
      </c>
      <c r="D3718" t="s">
        <v>14687</v>
      </c>
      <c r="F3718" t="s">
        <v>14688</v>
      </c>
      <c r="G3718" t="s">
        <v>48</v>
      </c>
      <c r="H3718" s="1">
        <v>27238</v>
      </c>
      <c r="I3718">
        <v>47</v>
      </c>
      <c r="K3718" t="s">
        <v>49</v>
      </c>
      <c r="L3718" t="s">
        <v>50</v>
      </c>
      <c r="M3718" t="s">
        <v>14672</v>
      </c>
      <c r="N3718" t="s">
        <v>52</v>
      </c>
      <c r="O3718" t="s">
        <v>311</v>
      </c>
      <c r="Q3718" t="s">
        <v>99</v>
      </c>
      <c r="T3718" t="s">
        <v>604</v>
      </c>
      <c r="U3718" t="s">
        <v>56</v>
      </c>
      <c r="V3718">
        <v>18.911013100000002</v>
      </c>
      <c r="W3718">
        <v>-70.744910200000007</v>
      </c>
      <c r="X3718" t="s">
        <v>82</v>
      </c>
      <c r="Y3718" t="s">
        <v>82</v>
      </c>
      <c r="Z3718" t="s">
        <v>83</v>
      </c>
      <c r="AA3718" t="s">
        <v>155</v>
      </c>
      <c r="AB3718" t="s">
        <v>60</v>
      </c>
      <c r="AC3718" t="s">
        <v>61</v>
      </c>
      <c r="AD3718" t="s">
        <v>60</v>
      </c>
      <c r="AE3718" t="s">
        <v>62</v>
      </c>
      <c r="AF3718" t="s">
        <v>63</v>
      </c>
      <c r="AG3718" t="s">
        <v>64</v>
      </c>
      <c r="AH3718" t="s">
        <v>64</v>
      </c>
      <c r="AI3718" t="s">
        <v>5286</v>
      </c>
      <c r="AJ3718">
        <v>7</v>
      </c>
      <c r="AK3718" t="s">
        <v>881</v>
      </c>
      <c r="AL3718">
        <v>4</v>
      </c>
      <c r="AM3718">
        <v>0</v>
      </c>
      <c r="AN3718" t="s">
        <v>60</v>
      </c>
      <c r="AO3718" t="s">
        <v>67</v>
      </c>
      <c r="AP3718" t="s">
        <v>104</v>
      </c>
      <c r="AQ3718" t="s">
        <v>61</v>
      </c>
      <c r="AR3718" t="s">
        <v>69</v>
      </c>
      <c r="AS3718" t="s">
        <v>70</v>
      </c>
      <c r="AT3718" s="1">
        <v>44295</v>
      </c>
      <c r="AU3718" t="s">
        <v>15630</v>
      </c>
      <c r="AV3718" t="s">
        <v>604</v>
      </c>
      <c r="AW3718" t="s">
        <v>71</v>
      </c>
      <c r="AX3718" t="s">
        <v>72</v>
      </c>
      <c r="AY3718" t="s">
        <v>604</v>
      </c>
      <c r="AZ3718" t="s">
        <v>71</v>
      </c>
      <c r="BA3718" t="s">
        <v>72</v>
      </c>
    </row>
    <row r="3719" spans="1:53" hidden="1" x14ac:dyDescent="0.25">
      <c r="A3719" t="str">
        <f>INDEX('Community ID'!B:B,MATCH(M3719,'Community ID'!A:A,0))</f>
        <v>Santiago Apostol</v>
      </c>
      <c r="B3719" t="str">
        <f>INDEX('Community ID'!$K:$K,MATCH('Environmental Data'!$N3719,'Community ID'!J:J,0))</f>
        <v>Constanza</v>
      </c>
      <c r="D3719" t="s">
        <v>14689</v>
      </c>
      <c r="F3719" t="s">
        <v>2087</v>
      </c>
      <c r="G3719" t="s">
        <v>48</v>
      </c>
      <c r="H3719" s="1">
        <v>21024</v>
      </c>
      <c r="I3719">
        <v>64</v>
      </c>
      <c r="K3719" t="s">
        <v>76</v>
      </c>
      <c r="L3719" t="s">
        <v>127</v>
      </c>
      <c r="M3719" t="s">
        <v>14678</v>
      </c>
      <c r="N3719" t="s">
        <v>97</v>
      </c>
      <c r="O3719" t="s">
        <v>53</v>
      </c>
      <c r="Q3719" t="s">
        <v>99</v>
      </c>
      <c r="R3719" t="s">
        <v>61</v>
      </c>
      <c r="S3719">
        <v>5300104077</v>
      </c>
      <c r="T3719" t="s">
        <v>595</v>
      </c>
      <c r="U3719" t="s">
        <v>56</v>
      </c>
      <c r="V3719">
        <v>18.9119636</v>
      </c>
      <c r="W3719">
        <v>-70.747140599999994</v>
      </c>
      <c r="X3719" t="s">
        <v>82</v>
      </c>
      <c r="Y3719" t="s">
        <v>82</v>
      </c>
      <c r="Z3719" t="s">
        <v>58</v>
      </c>
      <c r="AA3719" t="s">
        <v>155</v>
      </c>
      <c r="AB3719" t="s">
        <v>60</v>
      </c>
      <c r="AE3719" t="s">
        <v>62</v>
      </c>
      <c r="AF3719" t="s">
        <v>111</v>
      </c>
      <c r="AG3719" t="s">
        <v>64</v>
      </c>
      <c r="AH3719" t="s">
        <v>64</v>
      </c>
      <c r="AI3719" t="s">
        <v>14690</v>
      </c>
      <c r="AJ3719">
        <v>2</v>
      </c>
      <c r="AK3719" t="s">
        <v>14680</v>
      </c>
      <c r="AL3719">
        <v>1</v>
      </c>
      <c r="AM3719">
        <v>0</v>
      </c>
      <c r="AN3719" t="s">
        <v>60</v>
      </c>
      <c r="AO3719" t="s">
        <v>67</v>
      </c>
      <c r="AP3719" t="s">
        <v>104</v>
      </c>
      <c r="AQ3719" t="s">
        <v>60</v>
      </c>
      <c r="AR3719" t="s">
        <v>69</v>
      </c>
      <c r="AS3719" t="s">
        <v>70</v>
      </c>
      <c r="AT3719" s="1">
        <v>44295</v>
      </c>
      <c r="AU3719" t="s">
        <v>15631</v>
      </c>
      <c r="AV3719" t="s">
        <v>595</v>
      </c>
      <c r="AW3719" t="s">
        <v>71</v>
      </c>
      <c r="AX3719" t="s">
        <v>72</v>
      </c>
      <c r="AY3719" t="s">
        <v>595</v>
      </c>
      <c r="AZ3719" t="s">
        <v>71</v>
      </c>
      <c r="BA3719" t="s">
        <v>72</v>
      </c>
    </row>
    <row r="3720" spans="1:53" hidden="1" x14ac:dyDescent="0.25">
      <c r="A3720" t="str">
        <f>INDEX('Community ID'!B:B,MATCH(M3720,'Community ID'!A:A,0))</f>
        <v>El Aserin</v>
      </c>
      <c r="B3720" t="str">
        <f>INDEX('Community ID'!$K:$K,MATCH('Environmental Data'!$N3720,'Community ID'!J:J,0))</f>
        <v>Constanza</v>
      </c>
      <c r="D3720" t="s">
        <v>14691</v>
      </c>
      <c r="G3720" t="s">
        <v>48</v>
      </c>
      <c r="H3720" t="s">
        <v>94</v>
      </c>
      <c r="I3720">
        <v>65</v>
      </c>
      <c r="K3720" t="s">
        <v>76</v>
      </c>
      <c r="L3720" t="s">
        <v>127</v>
      </c>
      <c r="M3720" t="s">
        <v>14672</v>
      </c>
      <c r="N3720" t="s">
        <v>52</v>
      </c>
      <c r="O3720" t="s">
        <v>311</v>
      </c>
      <c r="Q3720" t="s">
        <v>99</v>
      </c>
      <c r="T3720" t="s">
        <v>604</v>
      </c>
      <c r="U3720" t="s">
        <v>56</v>
      </c>
      <c r="V3720">
        <v>18.911013100000002</v>
      </c>
      <c r="W3720">
        <v>-70.744910200000007</v>
      </c>
      <c r="X3720" t="s">
        <v>82</v>
      </c>
      <c r="Y3720" t="s">
        <v>82</v>
      </c>
      <c r="Z3720" t="s">
        <v>83</v>
      </c>
      <c r="AA3720" t="s">
        <v>155</v>
      </c>
      <c r="AB3720" t="s">
        <v>60</v>
      </c>
      <c r="AC3720" t="s">
        <v>61</v>
      </c>
      <c r="AD3720" t="s">
        <v>60</v>
      </c>
      <c r="AE3720" t="s">
        <v>62</v>
      </c>
      <c r="AF3720" t="s">
        <v>63</v>
      </c>
      <c r="AG3720" t="s">
        <v>64</v>
      </c>
      <c r="AH3720" t="s">
        <v>64</v>
      </c>
      <c r="AI3720" t="s">
        <v>5286</v>
      </c>
      <c r="AJ3720">
        <v>2</v>
      </c>
      <c r="AK3720" t="s">
        <v>605</v>
      </c>
      <c r="AL3720">
        <v>3</v>
      </c>
      <c r="AM3720">
        <v>0</v>
      </c>
      <c r="AN3720" t="s">
        <v>60</v>
      </c>
      <c r="AO3720" t="s">
        <v>67</v>
      </c>
      <c r="AP3720" t="s">
        <v>68</v>
      </c>
      <c r="AQ3720" t="s">
        <v>60</v>
      </c>
      <c r="AR3720" t="s">
        <v>69</v>
      </c>
      <c r="AS3720" t="s">
        <v>70</v>
      </c>
      <c r="AT3720" s="1">
        <v>44295</v>
      </c>
      <c r="AU3720" t="s">
        <v>15632</v>
      </c>
      <c r="AV3720" t="s">
        <v>604</v>
      </c>
      <c r="AW3720" t="s">
        <v>71</v>
      </c>
      <c r="AX3720" t="s">
        <v>72</v>
      </c>
      <c r="AY3720" t="s">
        <v>604</v>
      </c>
      <c r="AZ3720" t="s">
        <v>71</v>
      </c>
      <c r="BA3720" t="s">
        <v>72</v>
      </c>
    </row>
    <row r="3721" spans="1:53" hidden="1" x14ac:dyDescent="0.25">
      <c r="A3721" t="str">
        <f>INDEX('Community ID'!B:B,MATCH(M3721,'Community ID'!A:A,0))</f>
        <v>Santiago Apostol</v>
      </c>
      <c r="B3721" t="str">
        <f>INDEX('Community ID'!$K:$K,MATCH('Environmental Data'!$N3721,'Community ID'!J:J,0))</f>
        <v>Constanza</v>
      </c>
      <c r="D3721" t="s">
        <v>14692</v>
      </c>
      <c r="F3721" t="s">
        <v>1698</v>
      </c>
      <c r="G3721" t="s">
        <v>48</v>
      </c>
      <c r="H3721" t="s">
        <v>14693</v>
      </c>
      <c r="I3721">
        <v>76</v>
      </c>
      <c r="K3721" t="s">
        <v>76</v>
      </c>
      <c r="L3721" t="s">
        <v>127</v>
      </c>
      <c r="M3721" t="s">
        <v>14678</v>
      </c>
      <c r="N3721" t="s">
        <v>97</v>
      </c>
      <c r="O3721" t="s">
        <v>98</v>
      </c>
      <c r="Q3721" t="s">
        <v>99</v>
      </c>
      <c r="R3721" t="s">
        <v>61</v>
      </c>
      <c r="T3721" t="s">
        <v>595</v>
      </c>
      <c r="U3721" t="s">
        <v>56</v>
      </c>
      <c r="V3721">
        <v>18.9118864</v>
      </c>
      <c r="W3721">
        <v>-70.7497422</v>
      </c>
      <c r="X3721" t="s">
        <v>57</v>
      </c>
      <c r="Y3721" t="s">
        <v>57</v>
      </c>
      <c r="Z3721" t="s">
        <v>58</v>
      </c>
      <c r="AA3721" t="s">
        <v>155</v>
      </c>
      <c r="AB3721" t="s">
        <v>60</v>
      </c>
      <c r="AE3721" t="s">
        <v>62</v>
      </c>
      <c r="AF3721" t="s">
        <v>63</v>
      </c>
      <c r="AG3721" t="s">
        <v>64</v>
      </c>
      <c r="AH3721" t="s">
        <v>64</v>
      </c>
      <c r="AI3721" t="s">
        <v>1651</v>
      </c>
      <c r="AJ3721">
        <v>2</v>
      </c>
      <c r="AK3721" t="s">
        <v>14680</v>
      </c>
      <c r="AL3721">
        <v>4</v>
      </c>
      <c r="AM3721">
        <v>0</v>
      </c>
      <c r="AN3721" t="s">
        <v>61</v>
      </c>
      <c r="AO3721" t="s">
        <v>67</v>
      </c>
      <c r="AP3721" t="s">
        <v>104</v>
      </c>
      <c r="AQ3721" t="s">
        <v>60</v>
      </c>
      <c r="AR3721" t="s">
        <v>69</v>
      </c>
      <c r="AS3721" t="s">
        <v>70</v>
      </c>
      <c r="AT3721" s="1">
        <v>44295</v>
      </c>
      <c r="AU3721" t="s">
        <v>15633</v>
      </c>
      <c r="AV3721" t="s">
        <v>595</v>
      </c>
      <c r="AW3721" t="s">
        <v>71</v>
      </c>
      <c r="AX3721" t="s">
        <v>72</v>
      </c>
      <c r="AY3721" t="s">
        <v>595</v>
      </c>
      <c r="AZ3721" t="s">
        <v>71</v>
      </c>
      <c r="BA3721" t="s">
        <v>72</v>
      </c>
    </row>
    <row r="3722" spans="1:53" hidden="1" x14ac:dyDescent="0.25">
      <c r="A3722" t="str">
        <f>INDEX('Community ID'!B:B,MATCH(M3722,'Community ID'!A:A,0))</f>
        <v>El Aserin</v>
      </c>
      <c r="B3722" t="str">
        <f>INDEX('Community ID'!$K:$K,MATCH('Environmental Data'!$N3722,'Community ID'!J:J,0))</f>
        <v>Constanza</v>
      </c>
      <c r="D3722" t="s">
        <v>14694</v>
      </c>
      <c r="G3722" t="s">
        <v>75</v>
      </c>
      <c r="H3722" s="1">
        <v>29655</v>
      </c>
      <c r="I3722">
        <v>40</v>
      </c>
      <c r="J3722">
        <v>8295376529</v>
      </c>
      <c r="K3722" t="s">
        <v>76</v>
      </c>
      <c r="L3722" t="s">
        <v>3224</v>
      </c>
      <c r="M3722" t="s">
        <v>14672</v>
      </c>
      <c r="N3722" t="s">
        <v>52</v>
      </c>
      <c r="O3722" t="s">
        <v>311</v>
      </c>
      <c r="Q3722" t="s">
        <v>99</v>
      </c>
      <c r="T3722" t="s">
        <v>604</v>
      </c>
      <c r="U3722" t="s">
        <v>56</v>
      </c>
      <c r="V3722">
        <v>18.911013100000002</v>
      </c>
      <c r="W3722">
        <v>-70.744910200000007</v>
      </c>
      <c r="X3722" t="s">
        <v>82</v>
      </c>
      <c r="Y3722" t="s">
        <v>82</v>
      </c>
      <c r="Z3722" t="s">
        <v>83</v>
      </c>
      <c r="AA3722" t="s">
        <v>155</v>
      </c>
      <c r="AB3722" t="s">
        <v>61</v>
      </c>
      <c r="AC3722" t="s">
        <v>60</v>
      </c>
      <c r="AD3722" t="s">
        <v>60</v>
      </c>
      <c r="AE3722" t="s">
        <v>62</v>
      </c>
      <c r="AF3722" t="s">
        <v>63</v>
      </c>
      <c r="AG3722" t="s">
        <v>64</v>
      </c>
      <c r="AH3722" t="s">
        <v>64</v>
      </c>
      <c r="AI3722" t="s">
        <v>5286</v>
      </c>
      <c r="AJ3722">
        <v>2</v>
      </c>
      <c r="AK3722" t="s">
        <v>4393</v>
      </c>
      <c r="AL3722">
        <v>4</v>
      </c>
      <c r="AM3722">
        <v>1</v>
      </c>
      <c r="AN3722" t="s">
        <v>61</v>
      </c>
      <c r="AO3722" t="s">
        <v>67</v>
      </c>
      <c r="AP3722" t="s">
        <v>104</v>
      </c>
      <c r="AQ3722" t="s">
        <v>61</v>
      </c>
      <c r="AR3722" t="s">
        <v>69</v>
      </c>
      <c r="AS3722" t="s">
        <v>91</v>
      </c>
      <c r="AT3722" s="1">
        <v>44295</v>
      </c>
      <c r="AU3722" t="s">
        <v>15634</v>
      </c>
      <c r="AV3722" t="s">
        <v>604</v>
      </c>
      <c r="AW3722" t="s">
        <v>71</v>
      </c>
      <c r="AX3722" t="s">
        <v>72</v>
      </c>
      <c r="AY3722" t="s">
        <v>604</v>
      </c>
      <c r="AZ3722" t="s">
        <v>71</v>
      </c>
      <c r="BA3722" t="s">
        <v>72</v>
      </c>
    </row>
    <row r="3723" spans="1:53" hidden="1" x14ac:dyDescent="0.25">
      <c r="A3723" t="str">
        <f>INDEX('Community ID'!B:B,MATCH(M3723,'Community ID'!A:A,0))</f>
        <v>Santiago Apostol</v>
      </c>
      <c r="B3723" t="str">
        <f>INDEX('Community ID'!$K:$K,MATCH('Environmental Data'!$N3723,'Community ID'!J:J,0))</f>
        <v>Constanza</v>
      </c>
      <c r="D3723" t="s">
        <v>14695</v>
      </c>
      <c r="F3723" t="s">
        <v>6052</v>
      </c>
      <c r="G3723" t="s">
        <v>48</v>
      </c>
      <c r="H3723" t="s">
        <v>94</v>
      </c>
      <c r="I3723">
        <v>74</v>
      </c>
      <c r="K3723" t="s">
        <v>76</v>
      </c>
      <c r="L3723" t="s">
        <v>127</v>
      </c>
      <c r="M3723" t="s">
        <v>14678</v>
      </c>
      <c r="N3723" t="s">
        <v>97</v>
      </c>
      <c r="O3723" t="s">
        <v>53</v>
      </c>
      <c r="Q3723" t="s">
        <v>99</v>
      </c>
      <c r="T3723" t="s">
        <v>595</v>
      </c>
      <c r="U3723" t="s">
        <v>56</v>
      </c>
      <c r="V3723">
        <v>18.911687400000002</v>
      </c>
      <c r="W3723">
        <v>-70.747883700000003</v>
      </c>
      <c r="X3723" t="s">
        <v>82</v>
      </c>
      <c r="Y3723" t="s">
        <v>82</v>
      </c>
      <c r="Z3723" t="s">
        <v>58</v>
      </c>
      <c r="AA3723" t="s">
        <v>155</v>
      </c>
      <c r="AB3723" t="s">
        <v>60</v>
      </c>
      <c r="AD3723" t="s">
        <v>61</v>
      </c>
      <c r="AE3723" t="s">
        <v>62</v>
      </c>
      <c r="AF3723" t="s">
        <v>63</v>
      </c>
      <c r="AG3723" t="s">
        <v>64</v>
      </c>
      <c r="AH3723" t="s">
        <v>64</v>
      </c>
      <c r="AI3723" t="s">
        <v>14696</v>
      </c>
      <c r="AJ3723">
        <v>2</v>
      </c>
      <c r="AK3723" t="s">
        <v>14680</v>
      </c>
      <c r="AL3723">
        <v>1</v>
      </c>
      <c r="AM3723">
        <v>0</v>
      </c>
      <c r="AN3723" t="s">
        <v>60</v>
      </c>
      <c r="AO3723" t="s">
        <v>67</v>
      </c>
      <c r="AP3723" t="s">
        <v>68</v>
      </c>
      <c r="AQ3723" t="s">
        <v>60</v>
      </c>
      <c r="AR3723" t="s">
        <v>69</v>
      </c>
      <c r="AS3723" t="s">
        <v>70</v>
      </c>
      <c r="AT3723" s="1">
        <v>44295</v>
      </c>
      <c r="AU3723" t="s">
        <v>15635</v>
      </c>
      <c r="AV3723" t="s">
        <v>595</v>
      </c>
      <c r="AW3723" t="s">
        <v>71</v>
      </c>
      <c r="AX3723" t="s">
        <v>72</v>
      </c>
      <c r="AY3723" t="s">
        <v>595</v>
      </c>
      <c r="AZ3723" t="s">
        <v>71</v>
      </c>
      <c r="BA3723" t="s">
        <v>72</v>
      </c>
    </row>
    <row r="3724" spans="1:53" hidden="1" x14ac:dyDescent="0.25">
      <c r="A3724" t="str">
        <f>INDEX('Community ID'!B:B,MATCH(M3724,'Community ID'!A:A,0))</f>
        <v>El Aserin</v>
      </c>
      <c r="B3724" t="str">
        <f>INDEX('Community ID'!$K:$K,MATCH('Environmental Data'!$N3724,'Community ID'!J:J,0))</f>
        <v>Constanza</v>
      </c>
      <c r="D3724" t="s">
        <v>14697</v>
      </c>
      <c r="F3724" t="s">
        <v>1394</v>
      </c>
      <c r="G3724" t="s">
        <v>48</v>
      </c>
      <c r="H3724" s="1">
        <v>33123</v>
      </c>
      <c r="I3724">
        <v>31</v>
      </c>
      <c r="J3724">
        <v>8298475797</v>
      </c>
      <c r="K3724" t="s">
        <v>132</v>
      </c>
      <c r="L3724" t="s">
        <v>108</v>
      </c>
      <c r="M3724" t="s">
        <v>14672</v>
      </c>
      <c r="N3724" t="s">
        <v>52</v>
      </c>
      <c r="O3724" t="s">
        <v>311</v>
      </c>
      <c r="T3724" t="s">
        <v>604</v>
      </c>
      <c r="U3724" t="s">
        <v>56</v>
      </c>
      <c r="V3724">
        <v>0</v>
      </c>
      <c r="W3724">
        <v>0</v>
      </c>
      <c r="X3724" t="s">
        <v>82</v>
      </c>
      <c r="Y3724" t="s">
        <v>275</v>
      </c>
      <c r="Z3724" t="s">
        <v>83</v>
      </c>
      <c r="AA3724" t="s">
        <v>155</v>
      </c>
      <c r="AB3724" t="s">
        <v>60</v>
      </c>
      <c r="AC3724" t="s">
        <v>61</v>
      </c>
      <c r="AD3724" t="s">
        <v>60</v>
      </c>
      <c r="AE3724" t="s">
        <v>62</v>
      </c>
      <c r="AF3724" t="s">
        <v>63</v>
      </c>
      <c r="AG3724" t="s">
        <v>64</v>
      </c>
      <c r="AH3724" t="s">
        <v>64</v>
      </c>
      <c r="AI3724" t="s">
        <v>5286</v>
      </c>
      <c r="AJ3724">
        <v>7</v>
      </c>
      <c r="AK3724" t="s">
        <v>14698</v>
      </c>
      <c r="AL3724">
        <v>6</v>
      </c>
      <c r="AM3724">
        <v>2</v>
      </c>
      <c r="AN3724" t="s">
        <v>61</v>
      </c>
      <c r="AO3724" t="s">
        <v>67</v>
      </c>
      <c r="AP3724" t="s">
        <v>68</v>
      </c>
      <c r="AQ3724" t="s">
        <v>60</v>
      </c>
      <c r="AR3724" t="s">
        <v>69</v>
      </c>
      <c r="AS3724" t="s">
        <v>70</v>
      </c>
      <c r="AT3724" s="1">
        <v>44295</v>
      </c>
      <c r="AU3724" t="s">
        <v>15636</v>
      </c>
      <c r="AV3724" t="s">
        <v>604</v>
      </c>
      <c r="AW3724" t="s">
        <v>71</v>
      </c>
      <c r="AX3724" t="s">
        <v>72</v>
      </c>
      <c r="AY3724" t="s">
        <v>604</v>
      </c>
      <c r="AZ3724" t="s">
        <v>71</v>
      </c>
      <c r="BA3724" t="s">
        <v>72</v>
      </c>
    </row>
    <row r="3725" spans="1:53" hidden="1" x14ac:dyDescent="0.25">
      <c r="A3725" t="str">
        <f>INDEX('Community ID'!B:B,MATCH(M3725,'Community ID'!A:A,0))</f>
        <v>El Aserin</v>
      </c>
      <c r="B3725" t="str">
        <f>INDEX('Community ID'!$K:$K,MATCH('Environmental Data'!$N3725,'Community ID'!J:J,0))</f>
        <v>Constanza</v>
      </c>
      <c r="D3725" t="s">
        <v>14699</v>
      </c>
      <c r="G3725" t="s">
        <v>75</v>
      </c>
      <c r="H3725" t="s">
        <v>94</v>
      </c>
      <c r="I3725">
        <v>60</v>
      </c>
      <c r="K3725" t="s">
        <v>76</v>
      </c>
      <c r="L3725" t="s">
        <v>61</v>
      </c>
      <c r="M3725" t="s">
        <v>14672</v>
      </c>
      <c r="N3725" t="s">
        <v>97</v>
      </c>
      <c r="O3725" t="s">
        <v>311</v>
      </c>
      <c r="Q3725" t="s">
        <v>99</v>
      </c>
      <c r="T3725" t="s">
        <v>604</v>
      </c>
      <c r="U3725" t="s">
        <v>56</v>
      </c>
      <c r="V3725">
        <v>18.911013100000002</v>
      </c>
      <c r="W3725">
        <v>-70.744910200000007</v>
      </c>
      <c r="X3725" t="s">
        <v>82</v>
      </c>
      <c r="Y3725" t="s">
        <v>82</v>
      </c>
      <c r="Z3725" t="s">
        <v>83</v>
      </c>
      <c r="AA3725" t="s">
        <v>84</v>
      </c>
      <c r="AB3725" t="s">
        <v>60</v>
      </c>
      <c r="AC3725" t="s">
        <v>61</v>
      </c>
      <c r="AD3725" t="s">
        <v>60</v>
      </c>
      <c r="AE3725" t="s">
        <v>62</v>
      </c>
      <c r="AF3725" t="s">
        <v>63</v>
      </c>
      <c r="AG3725" t="s">
        <v>64</v>
      </c>
      <c r="AH3725" t="s">
        <v>64</v>
      </c>
      <c r="AI3725" t="s">
        <v>4788</v>
      </c>
      <c r="AJ3725">
        <v>2</v>
      </c>
      <c r="AK3725" t="s">
        <v>4393</v>
      </c>
      <c r="AL3725">
        <v>2</v>
      </c>
      <c r="AM3725">
        <v>0</v>
      </c>
      <c r="AN3725" t="s">
        <v>60</v>
      </c>
      <c r="AO3725" t="s">
        <v>67</v>
      </c>
      <c r="AP3725" t="s">
        <v>68</v>
      </c>
      <c r="AQ3725" t="s">
        <v>60</v>
      </c>
      <c r="AR3725" t="s">
        <v>69</v>
      </c>
      <c r="AS3725" t="s">
        <v>114</v>
      </c>
      <c r="AT3725" s="1">
        <v>44295</v>
      </c>
      <c r="AU3725" t="s">
        <v>15637</v>
      </c>
      <c r="AV3725" t="s">
        <v>604</v>
      </c>
      <c r="AW3725" t="s">
        <v>71</v>
      </c>
      <c r="AX3725" t="s">
        <v>72</v>
      </c>
      <c r="AY3725" t="s">
        <v>604</v>
      </c>
      <c r="AZ3725" t="s">
        <v>71</v>
      </c>
      <c r="BA3725" t="s">
        <v>72</v>
      </c>
    </row>
    <row r="3726" spans="1:53" hidden="1" x14ac:dyDescent="0.25">
      <c r="A3726" t="str">
        <f>INDEX('Community ID'!B:B,MATCH(M3726,'Community ID'!A:A,0))</f>
        <v>Santiago Apostol</v>
      </c>
      <c r="B3726" t="str">
        <f>INDEX('Community ID'!$K:$K,MATCH('Environmental Data'!$N3726,'Community ID'!J:J,0))</f>
        <v>Constanza</v>
      </c>
      <c r="D3726" t="s">
        <v>14700</v>
      </c>
      <c r="G3726" t="s">
        <v>48</v>
      </c>
      <c r="H3726" s="1">
        <v>34131</v>
      </c>
      <c r="I3726">
        <v>28</v>
      </c>
      <c r="K3726" t="s">
        <v>117</v>
      </c>
      <c r="L3726" t="s">
        <v>127</v>
      </c>
      <c r="M3726" t="s">
        <v>14678</v>
      </c>
      <c r="N3726" t="s">
        <v>97</v>
      </c>
      <c r="O3726" t="s">
        <v>53</v>
      </c>
      <c r="Q3726" t="s">
        <v>99</v>
      </c>
      <c r="T3726" t="s">
        <v>595</v>
      </c>
      <c r="U3726" t="s">
        <v>56</v>
      </c>
      <c r="V3726">
        <v>18.9118864</v>
      </c>
      <c r="W3726">
        <v>-70.7497422</v>
      </c>
      <c r="X3726" t="s">
        <v>82</v>
      </c>
      <c r="Y3726" t="s">
        <v>82</v>
      </c>
      <c r="Z3726" t="s">
        <v>58</v>
      </c>
      <c r="AA3726" t="s">
        <v>155</v>
      </c>
      <c r="AB3726" t="s">
        <v>60</v>
      </c>
      <c r="AE3726" t="s">
        <v>62</v>
      </c>
      <c r="AF3726" t="s">
        <v>63</v>
      </c>
      <c r="AG3726" t="s">
        <v>64</v>
      </c>
      <c r="AH3726" t="s">
        <v>64</v>
      </c>
      <c r="AI3726" t="s">
        <v>14701</v>
      </c>
      <c r="AJ3726">
        <v>2</v>
      </c>
      <c r="AK3726" t="s">
        <v>14680</v>
      </c>
      <c r="AL3726">
        <v>5</v>
      </c>
      <c r="AM3726">
        <v>3</v>
      </c>
      <c r="AN3726" t="s">
        <v>61</v>
      </c>
      <c r="AO3726" t="s">
        <v>67</v>
      </c>
      <c r="AP3726" t="s">
        <v>68</v>
      </c>
      <c r="AQ3726" t="s">
        <v>60</v>
      </c>
      <c r="AR3726" t="s">
        <v>69</v>
      </c>
      <c r="AS3726" t="s">
        <v>114</v>
      </c>
      <c r="AT3726" s="1">
        <v>44295</v>
      </c>
      <c r="AU3726" t="s">
        <v>15638</v>
      </c>
      <c r="AV3726" t="s">
        <v>595</v>
      </c>
      <c r="AW3726" t="s">
        <v>71</v>
      </c>
      <c r="AX3726" t="s">
        <v>72</v>
      </c>
      <c r="AY3726" t="s">
        <v>595</v>
      </c>
      <c r="AZ3726" t="s">
        <v>71</v>
      </c>
      <c r="BA3726" t="s">
        <v>72</v>
      </c>
    </row>
    <row r="3727" spans="1:53" hidden="1" x14ac:dyDescent="0.25">
      <c r="A3727" t="str">
        <f>INDEX('Community ID'!B:B,MATCH(M3727,'Community ID'!A:A,0))</f>
        <v>Santiago Apostol</v>
      </c>
      <c r="B3727" t="str">
        <f>INDEX('Community ID'!$K:$K,MATCH('Environmental Data'!$N3727,'Community ID'!J:J,0))</f>
        <v>Constanza</v>
      </c>
      <c r="D3727" t="s">
        <v>14702</v>
      </c>
      <c r="G3727" t="s">
        <v>75</v>
      </c>
      <c r="H3727" t="s">
        <v>14703</v>
      </c>
      <c r="I3727">
        <v>50</v>
      </c>
      <c r="K3727" t="s">
        <v>76</v>
      </c>
      <c r="L3727" t="s">
        <v>1907</v>
      </c>
      <c r="M3727" t="s">
        <v>14682</v>
      </c>
      <c r="N3727" t="s">
        <v>97</v>
      </c>
      <c r="O3727" t="s">
        <v>53</v>
      </c>
      <c r="Q3727" t="s">
        <v>99</v>
      </c>
      <c r="R3727" t="s">
        <v>61</v>
      </c>
      <c r="T3727" t="s">
        <v>595</v>
      </c>
      <c r="U3727" t="s">
        <v>56</v>
      </c>
      <c r="V3727">
        <v>18.9118864</v>
      </c>
      <c r="W3727">
        <v>-70.7497422</v>
      </c>
      <c r="X3727" t="s">
        <v>57</v>
      </c>
      <c r="Y3727" t="s">
        <v>82</v>
      </c>
      <c r="Z3727" t="s">
        <v>166</v>
      </c>
      <c r="AA3727" t="s">
        <v>155</v>
      </c>
      <c r="AB3727" t="s">
        <v>60</v>
      </c>
      <c r="AE3727" t="s">
        <v>62</v>
      </c>
      <c r="AF3727" t="s">
        <v>63</v>
      </c>
      <c r="AG3727" t="s">
        <v>64</v>
      </c>
      <c r="AH3727" t="s">
        <v>64</v>
      </c>
      <c r="AI3727" t="s">
        <v>2157</v>
      </c>
      <c r="AJ3727">
        <v>2</v>
      </c>
      <c r="AK3727" t="s">
        <v>14680</v>
      </c>
      <c r="AL3727">
        <v>3</v>
      </c>
      <c r="AM3727">
        <v>0</v>
      </c>
      <c r="AN3727" t="s">
        <v>60</v>
      </c>
      <c r="AO3727" t="s">
        <v>67</v>
      </c>
      <c r="AP3727" t="s">
        <v>68</v>
      </c>
      <c r="AQ3727" t="s">
        <v>60</v>
      </c>
      <c r="AR3727" t="s">
        <v>69</v>
      </c>
      <c r="AS3727" t="s">
        <v>70</v>
      </c>
      <c r="AT3727" s="1">
        <v>44295</v>
      </c>
      <c r="AU3727" t="s">
        <v>15639</v>
      </c>
      <c r="AV3727" t="s">
        <v>595</v>
      </c>
      <c r="AW3727" t="s">
        <v>71</v>
      </c>
      <c r="AX3727" t="s">
        <v>72</v>
      </c>
      <c r="AY3727" t="s">
        <v>595</v>
      </c>
      <c r="AZ3727" t="s">
        <v>71</v>
      </c>
      <c r="BA3727" t="s">
        <v>72</v>
      </c>
    </row>
    <row r="3728" spans="1:53" hidden="1" x14ac:dyDescent="0.25">
      <c r="A3728" t="str">
        <f>INDEX('Community ID'!B:B,MATCH(M3728,'Community ID'!A:A,0))</f>
        <v>Santiago Apostol</v>
      </c>
      <c r="B3728" t="str">
        <f>INDEX('Community ID'!$K:$K,MATCH('Environmental Data'!$N3728,'Community ID'!J:J,0))</f>
        <v>Constanza</v>
      </c>
      <c r="D3728" t="s">
        <v>14704</v>
      </c>
      <c r="F3728" t="s">
        <v>14705</v>
      </c>
      <c r="G3728" t="s">
        <v>48</v>
      </c>
      <c r="H3728" t="s">
        <v>94</v>
      </c>
      <c r="I3728">
        <v>65</v>
      </c>
      <c r="J3728">
        <v>8095392252</v>
      </c>
      <c r="K3728" t="s">
        <v>49</v>
      </c>
      <c r="L3728" t="s">
        <v>127</v>
      </c>
      <c r="M3728" t="s">
        <v>9851</v>
      </c>
      <c r="N3728" t="s">
        <v>97</v>
      </c>
      <c r="O3728" t="s">
        <v>98</v>
      </c>
      <c r="Q3728" t="s">
        <v>134</v>
      </c>
      <c r="T3728" t="s">
        <v>10397</v>
      </c>
      <c r="U3728" t="s">
        <v>56</v>
      </c>
      <c r="V3728">
        <v>0</v>
      </c>
      <c r="W3728">
        <v>0</v>
      </c>
      <c r="X3728" t="s">
        <v>82</v>
      </c>
      <c r="Y3728" t="s">
        <v>82</v>
      </c>
      <c r="Z3728" t="s">
        <v>58</v>
      </c>
      <c r="AA3728" t="s">
        <v>59</v>
      </c>
      <c r="AB3728" t="s">
        <v>60</v>
      </c>
      <c r="AE3728" t="s">
        <v>62</v>
      </c>
      <c r="AF3728" t="s">
        <v>63</v>
      </c>
      <c r="AG3728" t="s">
        <v>135</v>
      </c>
      <c r="AI3728" t="s">
        <v>6652</v>
      </c>
      <c r="AJ3728">
        <v>2</v>
      </c>
      <c r="AK3728" t="s">
        <v>66</v>
      </c>
      <c r="AL3728">
        <v>2</v>
      </c>
      <c r="AM3728">
        <v>0</v>
      </c>
      <c r="AN3728" t="s">
        <v>60</v>
      </c>
      <c r="AO3728" t="s">
        <v>67</v>
      </c>
      <c r="AP3728" t="s">
        <v>68</v>
      </c>
      <c r="AQ3728" t="s">
        <v>60</v>
      </c>
      <c r="AR3728" t="s">
        <v>69</v>
      </c>
      <c r="AS3728" t="s">
        <v>70</v>
      </c>
      <c r="AT3728" s="1">
        <v>44295</v>
      </c>
      <c r="AU3728" t="s">
        <v>15640</v>
      </c>
      <c r="AV3728" t="s">
        <v>10397</v>
      </c>
      <c r="AW3728" t="s">
        <v>71</v>
      </c>
      <c r="AX3728" t="s">
        <v>72</v>
      </c>
      <c r="AY3728" t="s">
        <v>10397</v>
      </c>
      <c r="AZ3728" t="s">
        <v>71</v>
      </c>
      <c r="BA3728" t="s">
        <v>72</v>
      </c>
    </row>
    <row r="3729" spans="1:53" hidden="1" x14ac:dyDescent="0.25">
      <c r="A3729" t="str">
        <f>INDEX('Community ID'!B:B,MATCH(M3729,'Community ID'!A:A,0))</f>
        <v>Villa Pinales</v>
      </c>
      <c r="B3729" t="str">
        <f>INDEX('Community ID'!$K:$K,MATCH('Environmental Data'!$N3729,'Community ID'!J:J,0))</f>
        <v>Constanza</v>
      </c>
      <c r="D3729" t="s">
        <v>14706</v>
      </c>
      <c r="G3729" t="s">
        <v>48</v>
      </c>
      <c r="H3729" t="s">
        <v>94</v>
      </c>
      <c r="I3729">
        <v>56</v>
      </c>
      <c r="K3729" t="s">
        <v>76</v>
      </c>
      <c r="L3729" t="s">
        <v>127</v>
      </c>
      <c r="M3729" t="s">
        <v>14707</v>
      </c>
      <c r="N3729" t="s">
        <v>52</v>
      </c>
      <c r="O3729" t="s">
        <v>311</v>
      </c>
      <c r="Q3729" t="s">
        <v>2100</v>
      </c>
      <c r="T3729" t="s">
        <v>604</v>
      </c>
      <c r="U3729" t="s">
        <v>56</v>
      </c>
      <c r="V3729">
        <v>18.913893900000001</v>
      </c>
      <c r="W3729">
        <v>-70.739117399999998</v>
      </c>
      <c r="X3729" t="s">
        <v>82</v>
      </c>
      <c r="Y3729" t="s">
        <v>82</v>
      </c>
      <c r="Z3729" t="s">
        <v>166</v>
      </c>
      <c r="AA3729" t="s">
        <v>155</v>
      </c>
      <c r="AB3729" t="s">
        <v>60</v>
      </c>
      <c r="AC3729" t="s">
        <v>61</v>
      </c>
      <c r="AD3729" t="s">
        <v>60</v>
      </c>
      <c r="AE3729" t="s">
        <v>62</v>
      </c>
      <c r="AF3729" t="s">
        <v>63</v>
      </c>
      <c r="AG3729" t="s">
        <v>14708</v>
      </c>
      <c r="AH3729" t="s">
        <v>14709</v>
      </c>
      <c r="AI3729" t="s">
        <v>307</v>
      </c>
      <c r="AJ3729">
        <v>2</v>
      </c>
      <c r="AK3729" t="s">
        <v>605</v>
      </c>
      <c r="AL3729">
        <v>1</v>
      </c>
      <c r="AM3729">
        <v>0</v>
      </c>
      <c r="AN3729" t="s">
        <v>60</v>
      </c>
      <c r="AO3729" t="s">
        <v>67</v>
      </c>
      <c r="AP3729" t="s">
        <v>104</v>
      </c>
      <c r="AQ3729" t="s">
        <v>61</v>
      </c>
      <c r="AR3729" t="s">
        <v>69</v>
      </c>
      <c r="AS3729" t="s">
        <v>70</v>
      </c>
      <c r="AT3729" s="1">
        <v>44294</v>
      </c>
      <c r="AU3729" t="s">
        <v>15641</v>
      </c>
      <c r="AV3729" t="s">
        <v>604</v>
      </c>
      <c r="AW3729" t="s">
        <v>71</v>
      </c>
      <c r="AX3729" t="s">
        <v>72</v>
      </c>
      <c r="AY3729" t="s">
        <v>604</v>
      </c>
      <c r="AZ3729" t="s">
        <v>71</v>
      </c>
      <c r="BA3729" t="s">
        <v>72</v>
      </c>
    </row>
    <row r="3730" spans="1:53" hidden="1" x14ac:dyDescent="0.25">
      <c r="A3730" t="str">
        <f>INDEX('Community ID'!B:B,MATCH(M3730,'Community ID'!A:A,0))</f>
        <v>Villa Pinales</v>
      </c>
      <c r="B3730" t="str">
        <f>INDEX('Community ID'!$K:$K,MATCH('Environmental Data'!$N3730,'Community ID'!J:J,0))</f>
        <v>Constanza</v>
      </c>
      <c r="D3730" t="s">
        <v>14710</v>
      </c>
      <c r="G3730" t="s">
        <v>48</v>
      </c>
      <c r="H3730" t="s">
        <v>94</v>
      </c>
      <c r="I3730">
        <v>69</v>
      </c>
      <c r="K3730" t="s">
        <v>76</v>
      </c>
      <c r="L3730" t="s">
        <v>127</v>
      </c>
      <c r="M3730" t="s">
        <v>14707</v>
      </c>
      <c r="N3730" t="s">
        <v>52</v>
      </c>
      <c r="O3730" t="s">
        <v>311</v>
      </c>
      <c r="Q3730" t="s">
        <v>99</v>
      </c>
      <c r="T3730" t="s">
        <v>604</v>
      </c>
      <c r="U3730" t="s">
        <v>56</v>
      </c>
      <c r="V3730">
        <v>18.912851700000001</v>
      </c>
      <c r="W3730">
        <v>-70.739518599999997</v>
      </c>
      <c r="X3730" t="s">
        <v>82</v>
      </c>
      <c r="Y3730" t="s">
        <v>82</v>
      </c>
      <c r="Z3730" t="s">
        <v>166</v>
      </c>
      <c r="AA3730" t="s">
        <v>155</v>
      </c>
      <c r="AB3730" t="s">
        <v>60</v>
      </c>
      <c r="AC3730" t="s">
        <v>61</v>
      </c>
      <c r="AD3730" t="s">
        <v>60</v>
      </c>
      <c r="AE3730" t="s">
        <v>62</v>
      </c>
      <c r="AF3730" t="s">
        <v>63</v>
      </c>
      <c r="AG3730" t="s">
        <v>64</v>
      </c>
      <c r="AH3730" t="s">
        <v>120</v>
      </c>
      <c r="AI3730" t="s">
        <v>307</v>
      </c>
      <c r="AJ3730">
        <v>1</v>
      </c>
      <c r="AK3730" t="s">
        <v>605</v>
      </c>
      <c r="AL3730">
        <v>1</v>
      </c>
      <c r="AM3730">
        <v>0</v>
      </c>
      <c r="AN3730" t="s">
        <v>60</v>
      </c>
      <c r="AO3730" t="s">
        <v>67</v>
      </c>
      <c r="AP3730" t="s">
        <v>104</v>
      </c>
      <c r="AQ3730" t="s">
        <v>61</v>
      </c>
      <c r="AR3730" t="s">
        <v>69</v>
      </c>
      <c r="AS3730" t="s">
        <v>91</v>
      </c>
      <c r="AT3730" s="1">
        <v>44294</v>
      </c>
      <c r="AU3730" t="s">
        <v>15642</v>
      </c>
      <c r="AV3730" t="s">
        <v>604</v>
      </c>
      <c r="AW3730" t="s">
        <v>71</v>
      </c>
      <c r="AX3730" t="s">
        <v>72</v>
      </c>
      <c r="AY3730" t="s">
        <v>604</v>
      </c>
      <c r="AZ3730" t="s">
        <v>71</v>
      </c>
      <c r="BA3730" t="s">
        <v>72</v>
      </c>
    </row>
    <row r="3731" spans="1:53" hidden="1" x14ac:dyDescent="0.25">
      <c r="A3731" t="str">
        <f>INDEX('Community ID'!B:B,MATCH(M3731,'Community ID'!A:A,0))</f>
        <v>Villa Pinales</v>
      </c>
      <c r="B3731" t="str">
        <f>INDEX('Community ID'!$K:$K,MATCH('Environmental Data'!$N3731,'Community ID'!J:J,0))</f>
        <v>Constanza</v>
      </c>
      <c r="D3731" t="s">
        <v>14711</v>
      </c>
      <c r="G3731" t="s">
        <v>48</v>
      </c>
      <c r="H3731" t="s">
        <v>94</v>
      </c>
      <c r="I3731">
        <v>66</v>
      </c>
      <c r="K3731" t="s">
        <v>76</v>
      </c>
      <c r="L3731" t="s">
        <v>127</v>
      </c>
      <c r="M3731" t="s">
        <v>14707</v>
      </c>
      <c r="N3731" t="s">
        <v>52</v>
      </c>
      <c r="O3731" t="s">
        <v>311</v>
      </c>
      <c r="Q3731" t="s">
        <v>99</v>
      </c>
      <c r="T3731" t="s">
        <v>604</v>
      </c>
      <c r="U3731" t="s">
        <v>56</v>
      </c>
      <c r="V3731">
        <v>18.910177000000001</v>
      </c>
      <c r="W3731">
        <v>-70.742628999999994</v>
      </c>
      <c r="X3731" t="s">
        <v>82</v>
      </c>
      <c r="Y3731" t="s">
        <v>82</v>
      </c>
      <c r="Z3731" t="s">
        <v>166</v>
      </c>
      <c r="AA3731" t="s">
        <v>155</v>
      </c>
      <c r="AB3731" t="s">
        <v>60</v>
      </c>
      <c r="AC3731" t="s">
        <v>61</v>
      </c>
      <c r="AD3731" t="s">
        <v>60</v>
      </c>
      <c r="AE3731" t="s">
        <v>62</v>
      </c>
      <c r="AF3731" t="s">
        <v>63</v>
      </c>
      <c r="AG3731" t="s">
        <v>64</v>
      </c>
      <c r="AH3731" t="s">
        <v>64</v>
      </c>
      <c r="AI3731" t="s">
        <v>307</v>
      </c>
      <c r="AJ3731">
        <v>1</v>
      </c>
      <c r="AK3731" t="s">
        <v>605</v>
      </c>
      <c r="AL3731">
        <v>3</v>
      </c>
      <c r="AM3731">
        <v>0</v>
      </c>
      <c r="AN3731" t="s">
        <v>60</v>
      </c>
      <c r="AO3731" t="s">
        <v>67</v>
      </c>
      <c r="AP3731" t="s">
        <v>68</v>
      </c>
      <c r="AQ3731" t="s">
        <v>60</v>
      </c>
      <c r="AR3731" t="s">
        <v>69</v>
      </c>
      <c r="AS3731" t="s">
        <v>70</v>
      </c>
      <c r="AT3731" s="1">
        <v>44294</v>
      </c>
      <c r="AU3731" t="s">
        <v>15643</v>
      </c>
      <c r="AV3731" t="s">
        <v>604</v>
      </c>
      <c r="AW3731" t="s">
        <v>71</v>
      </c>
      <c r="AX3731" t="s">
        <v>72</v>
      </c>
      <c r="AY3731" t="s">
        <v>604</v>
      </c>
      <c r="AZ3731" t="s">
        <v>71</v>
      </c>
      <c r="BA3731" t="s">
        <v>72</v>
      </c>
    </row>
    <row r="3732" spans="1:53" hidden="1" x14ac:dyDescent="0.25">
      <c r="A3732" t="str">
        <f>INDEX('Community ID'!B:B,MATCH(M3732,'Community ID'!A:A,0))</f>
        <v>Villa Pinales</v>
      </c>
      <c r="B3732" t="str">
        <f>INDEX('Community ID'!$K:$K,MATCH('Environmental Data'!$N3732,'Community ID'!J:J,0))</f>
        <v>Constanza</v>
      </c>
      <c r="D3732" t="s">
        <v>14712</v>
      </c>
      <c r="F3732" t="s">
        <v>14713</v>
      </c>
      <c r="G3732" t="s">
        <v>48</v>
      </c>
      <c r="H3732" t="s">
        <v>94</v>
      </c>
      <c r="I3732">
        <v>53</v>
      </c>
      <c r="K3732" t="s">
        <v>76</v>
      </c>
      <c r="L3732" t="s">
        <v>127</v>
      </c>
      <c r="M3732" t="s">
        <v>2071</v>
      </c>
      <c r="N3732" t="s">
        <v>52</v>
      </c>
      <c r="O3732" t="s">
        <v>311</v>
      </c>
      <c r="Q3732" t="s">
        <v>99</v>
      </c>
      <c r="T3732" t="s">
        <v>604</v>
      </c>
      <c r="U3732" t="s">
        <v>56</v>
      </c>
      <c r="V3732">
        <v>18.913073199999999</v>
      </c>
      <c r="W3732">
        <v>-70.740036200000006</v>
      </c>
      <c r="X3732" t="s">
        <v>82</v>
      </c>
      <c r="Y3732" t="s">
        <v>82</v>
      </c>
      <c r="Z3732" t="s">
        <v>166</v>
      </c>
      <c r="AA3732" t="s">
        <v>155</v>
      </c>
      <c r="AB3732" t="s">
        <v>60</v>
      </c>
      <c r="AC3732" t="s">
        <v>61</v>
      </c>
      <c r="AD3732" t="s">
        <v>60</v>
      </c>
      <c r="AE3732" t="s">
        <v>62</v>
      </c>
      <c r="AF3732" t="s">
        <v>63</v>
      </c>
      <c r="AG3732" t="s">
        <v>64</v>
      </c>
      <c r="AH3732" t="s">
        <v>64</v>
      </c>
      <c r="AI3732" t="s">
        <v>307</v>
      </c>
      <c r="AJ3732">
        <v>1</v>
      </c>
      <c r="AK3732" t="s">
        <v>605</v>
      </c>
      <c r="AL3732">
        <v>6</v>
      </c>
      <c r="AM3732">
        <v>0</v>
      </c>
      <c r="AN3732" t="s">
        <v>60</v>
      </c>
      <c r="AO3732" t="s">
        <v>67</v>
      </c>
      <c r="AP3732" t="s">
        <v>104</v>
      </c>
      <c r="AQ3732" t="s">
        <v>61</v>
      </c>
      <c r="AR3732" t="s">
        <v>69</v>
      </c>
      <c r="AS3732" t="s">
        <v>70</v>
      </c>
      <c r="AT3732" s="1">
        <v>44294</v>
      </c>
      <c r="AU3732" t="s">
        <v>15644</v>
      </c>
      <c r="AV3732" t="s">
        <v>604</v>
      </c>
      <c r="AW3732" t="s">
        <v>71</v>
      </c>
      <c r="AX3732" t="s">
        <v>72</v>
      </c>
      <c r="AY3732" t="s">
        <v>604</v>
      </c>
      <c r="AZ3732" t="s">
        <v>71</v>
      </c>
      <c r="BA3732" t="s">
        <v>72</v>
      </c>
    </row>
    <row r="3733" spans="1:53" hidden="1" x14ac:dyDescent="0.25">
      <c r="A3733" t="str">
        <f>INDEX('Community ID'!B:B,MATCH(M3733,'Community ID'!A:A,0))</f>
        <v>Villa Pinales</v>
      </c>
      <c r="B3733" t="str">
        <f>INDEX('Community ID'!$K:$K,MATCH('Environmental Data'!$N3733,'Community ID'!J:J,0))</f>
        <v>Constanza</v>
      </c>
      <c r="D3733" t="s">
        <v>14714</v>
      </c>
      <c r="G3733" t="s">
        <v>75</v>
      </c>
      <c r="H3733" t="s">
        <v>94</v>
      </c>
      <c r="I3733">
        <v>60</v>
      </c>
      <c r="K3733" t="s">
        <v>76</v>
      </c>
      <c r="L3733" t="s">
        <v>6983</v>
      </c>
      <c r="M3733" t="s">
        <v>14707</v>
      </c>
      <c r="N3733" t="s">
        <v>52</v>
      </c>
      <c r="O3733" t="s">
        <v>311</v>
      </c>
      <c r="T3733" t="s">
        <v>604</v>
      </c>
      <c r="U3733" t="s">
        <v>56</v>
      </c>
      <c r="V3733">
        <v>0</v>
      </c>
      <c r="W3733">
        <v>0</v>
      </c>
      <c r="X3733" t="s">
        <v>82</v>
      </c>
      <c r="Y3733" t="s">
        <v>82</v>
      </c>
      <c r="Z3733" t="s">
        <v>58</v>
      </c>
      <c r="AA3733" t="s">
        <v>155</v>
      </c>
      <c r="AB3733" t="s">
        <v>60</v>
      </c>
      <c r="AC3733" t="s">
        <v>61</v>
      </c>
      <c r="AD3733" t="s">
        <v>60</v>
      </c>
      <c r="AE3733" t="s">
        <v>62</v>
      </c>
      <c r="AF3733" t="s">
        <v>63</v>
      </c>
      <c r="AG3733" t="s">
        <v>64</v>
      </c>
      <c r="AH3733" t="s">
        <v>64</v>
      </c>
      <c r="AI3733" t="s">
        <v>307</v>
      </c>
      <c r="AJ3733">
        <v>1</v>
      </c>
      <c r="AK3733" t="s">
        <v>605</v>
      </c>
      <c r="AL3733">
        <v>1</v>
      </c>
      <c r="AM3733">
        <v>0</v>
      </c>
      <c r="AN3733" t="s">
        <v>60</v>
      </c>
      <c r="AO3733" t="s">
        <v>67</v>
      </c>
      <c r="AP3733" t="s">
        <v>68</v>
      </c>
      <c r="AQ3733" t="s">
        <v>61</v>
      </c>
      <c r="AR3733" t="s">
        <v>69</v>
      </c>
      <c r="AS3733" t="s">
        <v>70</v>
      </c>
      <c r="AT3733" s="1">
        <v>44294</v>
      </c>
      <c r="AU3733" t="s">
        <v>15645</v>
      </c>
      <c r="AV3733" t="s">
        <v>604</v>
      </c>
      <c r="AW3733" t="s">
        <v>71</v>
      </c>
      <c r="AX3733" t="s">
        <v>72</v>
      </c>
      <c r="AY3733" t="s">
        <v>604</v>
      </c>
      <c r="AZ3733" t="s">
        <v>71</v>
      </c>
      <c r="BA3733" t="s">
        <v>72</v>
      </c>
    </row>
    <row r="3734" spans="1:53" hidden="1" x14ac:dyDescent="0.25">
      <c r="A3734" t="str">
        <f>INDEX('Community ID'!B:B,MATCH(M3734,'Community ID'!A:A,0))</f>
        <v>Villa Pinales</v>
      </c>
      <c r="B3734" t="str">
        <f>INDEX('Community ID'!$K:$K,MATCH('Environmental Data'!$N3734,'Community ID'!J:J,0))</f>
        <v>Constanza</v>
      </c>
      <c r="D3734" t="s">
        <v>14715</v>
      </c>
      <c r="G3734" t="s">
        <v>48</v>
      </c>
      <c r="H3734" t="s">
        <v>94</v>
      </c>
      <c r="I3734">
        <v>26</v>
      </c>
      <c r="K3734" t="s">
        <v>49</v>
      </c>
      <c r="L3734" t="s">
        <v>14643</v>
      </c>
      <c r="M3734" t="s">
        <v>2071</v>
      </c>
      <c r="N3734" t="s">
        <v>97</v>
      </c>
      <c r="O3734" t="s">
        <v>542</v>
      </c>
      <c r="T3734" t="s">
        <v>832</v>
      </c>
      <c r="U3734" t="s">
        <v>56</v>
      </c>
      <c r="V3734">
        <v>19.122400599999999</v>
      </c>
      <c r="W3734">
        <v>-70.638040399999994</v>
      </c>
      <c r="X3734" t="s">
        <v>82</v>
      </c>
      <c r="Y3734" t="s">
        <v>82</v>
      </c>
      <c r="Z3734" t="s">
        <v>58</v>
      </c>
      <c r="AA3734" t="s">
        <v>155</v>
      </c>
      <c r="AB3734" t="s">
        <v>60</v>
      </c>
      <c r="AC3734" t="s">
        <v>61</v>
      </c>
      <c r="AD3734" t="s">
        <v>61</v>
      </c>
      <c r="AE3734" t="s">
        <v>62</v>
      </c>
      <c r="AF3734" t="s">
        <v>63</v>
      </c>
      <c r="AG3734" t="s">
        <v>1052</v>
      </c>
      <c r="AH3734" t="s">
        <v>1052</v>
      </c>
      <c r="AI3734" t="s">
        <v>390</v>
      </c>
      <c r="AJ3734">
        <v>1</v>
      </c>
      <c r="AK3734" t="s">
        <v>833</v>
      </c>
      <c r="AL3734">
        <v>4</v>
      </c>
      <c r="AM3734">
        <v>1</v>
      </c>
      <c r="AN3734" t="s">
        <v>61</v>
      </c>
      <c r="AO3734" t="s">
        <v>67</v>
      </c>
      <c r="AP3734" t="s">
        <v>68</v>
      </c>
      <c r="AQ3734" t="s">
        <v>60</v>
      </c>
      <c r="AR3734" t="s">
        <v>69</v>
      </c>
      <c r="AS3734" t="s">
        <v>70</v>
      </c>
      <c r="AT3734" s="1">
        <v>44294</v>
      </c>
      <c r="AU3734" t="s">
        <v>15646</v>
      </c>
      <c r="AV3734" t="s">
        <v>832</v>
      </c>
      <c r="AW3734" t="s">
        <v>71</v>
      </c>
      <c r="AX3734" t="s">
        <v>72</v>
      </c>
      <c r="AY3734" t="s">
        <v>832</v>
      </c>
      <c r="AZ3734" t="s">
        <v>71</v>
      </c>
      <c r="BA3734" t="s">
        <v>72</v>
      </c>
    </row>
    <row r="3735" spans="1:53" hidden="1" x14ac:dyDescent="0.25">
      <c r="A3735" t="str">
        <f>INDEX('Community ID'!B:B,MATCH(M3735,'Community ID'!A:A,0))</f>
        <v>Villa Pinales</v>
      </c>
      <c r="B3735" t="str">
        <f>INDEX('Community ID'!$K:$K,MATCH('Environmental Data'!$N3735,'Community ID'!J:J,0))</f>
        <v>Constanza</v>
      </c>
      <c r="D3735" t="s">
        <v>14716</v>
      </c>
      <c r="G3735" t="s">
        <v>48</v>
      </c>
      <c r="H3735" t="s">
        <v>94</v>
      </c>
      <c r="I3735">
        <v>29</v>
      </c>
      <c r="K3735" t="s">
        <v>117</v>
      </c>
      <c r="L3735" t="s">
        <v>14717</v>
      </c>
      <c r="M3735" t="s">
        <v>2071</v>
      </c>
      <c r="N3735" t="s">
        <v>97</v>
      </c>
      <c r="O3735" t="s">
        <v>53</v>
      </c>
      <c r="Q3735" t="s">
        <v>338</v>
      </c>
      <c r="T3735" t="s">
        <v>832</v>
      </c>
      <c r="U3735" t="s">
        <v>56</v>
      </c>
      <c r="V3735">
        <v>19.122400599999999</v>
      </c>
      <c r="W3735">
        <v>-70.638040399999994</v>
      </c>
      <c r="X3735" t="s">
        <v>275</v>
      </c>
      <c r="Y3735" t="s">
        <v>275</v>
      </c>
      <c r="Z3735" t="s">
        <v>110</v>
      </c>
      <c r="AA3735" t="s">
        <v>155</v>
      </c>
      <c r="AB3735" t="s">
        <v>60</v>
      </c>
      <c r="AC3735" t="s">
        <v>61</v>
      </c>
      <c r="AD3735" t="s">
        <v>61</v>
      </c>
      <c r="AE3735" t="s">
        <v>62</v>
      </c>
      <c r="AF3735" t="s">
        <v>63</v>
      </c>
      <c r="AG3735" t="s">
        <v>1052</v>
      </c>
      <c r="AH3735" t="s">
        <v>1052</v>
      </c>
      <c r="AI3735" t="s">
        <v>390</v>
      </c>
      <c r="AJ3735">
        <v>1</v>
      </c>
      <c r="AK3735" t="s">
        <v>103</v>
      </c>
      <c r="AL3735">
        <v>4</v>
      </c>
      <c r="AM3735">
        <v>1</v>
      </c>
      <c r="AN3735" t="s">
        <v>61</v>
      </c>
      <c r="AO3735" t="s">
        <v>67</v>
      </c>
      <c r="AP3735" t="s">
        <v>68</v>
      </c>
      <c r="AQ3735" t="s">
        <v>60</v>
      </c>
      <c r="AR3735" t="s">
        <v>69</v>
      </c>
      <c r="AS3735" t="s">
        <v>70</v>
      </c>
      <c r="AT3735" s="1">
        <v>44294</v>
      </c>
      <c r="AU3735" t="s">
        <v>15647</v>
      </c>
      <c r="AV3735" t="s">
        <v>832</v>
      </c>
      <c r="AW3735" t="s">
        <v>71</v>
      </c>
      <c r="AX3735" t="s">
        <v>72</v>
      </c>
      <c r="AY3735" t="s">
        <v>832</v>
      </c>
      <c r="AZ3735" t="s">
        <v>71</v>
      </c>
      <c r="BA3735" t="s">
        <v>72</v>
      </c>
    </row>
    <row r="3736" spans="1:53" hidden="1" x14ac:dyDescent="0.25">
      <c r="A3736" t="str">
        <f>INDEX('Community ID'!B:B,MATCH(M3736,'Community ID'!A:A,0))</f>
        <v>Santiago Apostol</v>
      </c>
      <c r="B3736" t="str">
        <f>INDEX('Community ID'!$K:$K,MATCH('Environmental Data'!$N3736,'Community ID'!J:J,0))</f>
        <v>Constanza</v>
      </c>
      <c r="D3736" t="s">
        <v>14718</v>
      </c>
      <c r="F3736" t="s">
        <v>14719</v>
      </c>
      <c r="G3736" t="s">
        <v>48</v>
      </c>
      <c r="H3736" t="s">
        <v>94</v>
      </c>
      <c r="I3736">
        <v>23</v>
      </c>
      <c r="J3736">
        <v>8498576743</v>
      </c>
      <c r="K3736" t="s">
        <v>132</v>
      </c>
      <c r="L3736" t="s">
        <v>127</v>
      </c>
      <c r="M3736" t="s">
        <v>9851</v>
      </c>
      <c r="N3736" t="s">
        <v>97</v>
      </c>
      <c r="O3736" t="s">
        <v>98</v>
      </c>
      <c r="T3736" t="s">
        <v>10397</v>
      </c>
      <c r="U3736" t="s">
        <v>56</v>
      </c>
      <c r="V3736">
        <v>18.911353299999998</v>
      </c>
      <c r="W3736">
        <v>-70.748088300000006</v>
      </c>
      <c r="X3736" t="s">
        <v>82</v>
      </c>
      <c r="Y3736" t="s">
        <v>82</v>
      </c>
      <c r="Z3736" t="s">
        <v>83</v>
      </c>
      <c r="AA3736" t="s">
        <v>155</v>
      </c>
      <c r="AB3736" t="s">
        <v>60</v>
      </c>
      <c r="AE3736" t="s">
        <v>62</v>
      </c>
      <c r="AF3736" t="s">
        <v>63</v>
      </c>
      <c r="AG3736" t="s">
        <v>135</v>
      </c>
      <c r="AH3736" t="s">
        <v>101</v>
      </c>
      <c r="AI3736" t="s">
        <v>6652</v>
      </c>
      <c r="AJ3736">
        <v>2</v>
      </c>
      <c r="AK3736" t="s">
        <v>66</v>
      </c>
      <c r="AL3736">
        <v>3</v>
      </c>
      <c r="AM3736">
        <v>1</v>
      </c>
      <c r="AN3736" t="s">
        <v>61</v>
      </c>
      <c r="AO3736" t="s">
        <v>67</v>
      </c>
      <c r="AP3736" t="s">
        <v>68</v>
      </c>
      <c r="AQ3736" t="s">
        <v>60</v>
      </c>
      <c r="AR3736" t="s">
        <v>69</v>
      </c>
      <c r="AS3736" t="s">
        <v>70</v>
      </c>
      <c r="AT3736" s="1">
        <v>44293</v>
      </c>
      <c r="AU3736" t="s">
        <v>15648</v>
      </c>
      <c r="AV3736" t="s">
        <v>10397</v>
      </c>
      <c r="AW3736" t="s">
        <v>71</v>
      </c>
      <c r="AX3736" t="s">
        <v>72</v>
      </c>
      <c r="AY3736" t="s">
        <v>10397</v>
      </c>
      <c r="AZ3736" t="s">
        <v>71</v>
      </c>
      <c r="BA3736" t="s">
        <v>72</v>
      </c>
    </row>
    <row r="3737" spans="1:53" hidden="1" x14ac:dyDescent="0.25">
      <c r="A3737" t="str">
        <f>INDEX('Community ID'!B:B,MATCH(M3737,'Community ID'!A:A,0))</f>
        <v>Santiago Apostol</v>
      </c>
      <c r="B3737" t="str">
        <f>INDEX('Community ID'!$K:$K,MATCH('Environmental Data'!$N3737,'Community ID'!J:J,0))</f>
        <v>Constanza</v>
      </c>
      <c r="D3737" t="s">
        <v>14720</v>
      </c>
      <c r="F3737" t="s">
        <v>9031</v>
      </c>
      <c r="G3737" t="s">
        <v>48</v>
      </c>
      <c r="H3737" t="s">
        <v>94</v>
      </c>
      <c r="I3737" t="s">
        <v>14721</v>
      </c>
      <c r="K3737" t="s">
        <v>76</v>
      </c>
      <c r="L3737" t="s">
        <v>14722</v>
      </c>
      <c r="M3737" t="s">
        <v>9851</v>
      </c>
      <c r="N3737" t="s">
        <v>97</v>
      </c>
      <c r="O3737" t="s">
        <v>98</v>
      </c>
      <c r="T3737" t="s">
        <v>10397</v>
      </c>
      <c r="U3737" t="s">
        <v>56</v>
      </c>
      <c r="V3737">
        <v>0</v>
      </c>
      <c r="W3737">
        <v>0</v>
      </c>
      <c r="X3737" t="s">
        <v>82</v>
      </c>
      <c r="Y3737" t="s">
        <v>82</v>
      </c>
      <c r="Z3737" t="s">
        <v>83</v>
      </c>
      <c r="AA3737" t="s">
        <v>84</v>
      </c>
      <c r="AB3737" t="s">
        <v>61</v>
      </c>
      <c r="AE3737" t="s">
        <v>85</v>
      </c>
      <c r="AF3737" t="s">
        <v>86</v>
      </c>
      <c r="AG3737" t="s">
        <v>135</v>
      </c>
      <c r="AH3737" t="s">
        <v>101</v>
      </c>
      <c r="AI3737" t="s">
        <v>7018</v>
      </c>
      <c r="AJ3737">
        <v>2</v>
      </c>
      <c r="AK3737" t="s">
        <v>14723</v>
      </c>
      <c r="AL3737">
        <v>3</v>
      </c>
      <c r="AM3737">
        <v>1</v>
      </c>
      <c r="AN3737" t="s">
        <v>60</v>
      </c>
      <c r="AO3737" t="s">
        <v>90</v>
      </c>
      <c r="AP3737" t="s">
        <v>68</v>
      </c>
      <c r="AQ3737" t="s">
        <v>60</v>
      </c>
      <c r="AR3737" t="s">
        <v>69</v>
      </c>
      <c r="AS3737" t="s">
        <v>91</v>
      </c>
      <c r="AT3737" s="1">
        <v>44293</v>
      </c>
      <c r="AU3737" t="s">
        <v>15649</v>
      </c>
      <c r="AV3737" t="s">
        <v>10397</v>
      </c>
      <c r="AW3737" t="s">
        <v>71</v>
      </c>
      <c r="AX3737" t="s">
        <v>72</v>
      </c>
      <c r="AY3737" t="s">
        <v>10397</v>
      </c>
      <c r="AZ3737" t="s">
        <v>71</v>
      </c>
      <c r="BA3737" t="s">
        <v>72</v>
      </c>
    </row>
    <row r="3738" spans="1:53" hidden="1" x14ac:dyDescent="0.25">
      <c r="A3738" t="str">
        <f>INDEX('Community ID'!B:B,MATCH(M3738,'Community ID'!A:A,0))</f>
        <v>Santiago Apostol</v>
      </c>
      <c r="B3738" t="str">
        <f>INDEX('Community ID'!$K:$K,MATCH('Environmental Data'!$N3738,'Community ID'!J:J,0))</f>
        <v>Constanza</v>
      </c>
      <c r="D3738" t="s">
        <v>14724</v>
      </c>
      <c r="G3738" t="s">
        <v>75</v>
      </c>
      <c r="H3738" t="s">
        <v>94</v>
      </c>
      <c r="I3738">
        <v>43</v>
      </c>
      <c r="K3738" t="s">
        <v>76</v>
      </c>
      <c r="L3738" t="s">
        <v>50</v>
      </c>
      <c r="M3738" t="s">
        <v>9851</v>
      </c>
      <c r="N3738" t="s">
        <v>97</v>
      </c>
      <c r="O3738" t="s">
        <v>98</v>
      </c>
      <c r="Q3738" t="s">
        <v>134</v>
      </c>
      <c r="T3738" t="s">
        <v>10397</v>
      </c>
      <c r="U3738" t="s">
        <v>56</v>
      </c>
      <c r="V3738">
        <v>0</v>
      </c>
      <c r="W3738">
        <v>0</v>
      </c>
      <c r="X3738" t="s">
        <v>82</v>
      </c>
      <c r="Y3738" t="s">
        <v>82</v>
      </c>
      <c r="Z3738" t="s">
        <v>58</v>
      </c>
      <c r="AA3738" t="s">
        <v>155</v>
      </c>
      <c r="AB3738" t="s">
        <v>60</v>
      </c>
      <c r="AE3738" t="s">
        <v>62</v>
      </c>
      <c r="AF3738" t="s">
        <v>63</v>
      </c>
      <c r="AG3738" t="s">
        <v>1927</v>
      </c>
      <c r="AH3738" t="s">
        <v>101</v>
      </c>
      <c r="AI3738" t="s">
        <v>307</v>
      </c>
      <c r="AJ3738">
        <v>2</v>
      </c>
      <c r="AK3738" t="s">
        <v>66</v>
      </c>
      <c r="AL3738">
        <v>3</v>
      </c>
      <c r="AM3738">
        <v>0</v>
      </c>
      <c r="AN3738" t="s">
        <v>60</v>
      </c>
      <c r="AO3738" t="s">
        <v>67</v>
      </c>
      <c r="AP3738" t="s">
        <v>68</v>
      </c>
      <c r="AQ3738" t="s">
        <v>60</v>
      </c>
      <c r="AR3738" t="s">
        <v>69</v>
      </c>
      <c r="AS3738" t="s">
        <v>70</v>
      </c>
      <c r="AT3738" s="1">
        <v>44293</v>
      </c>
      <c r="AU3738" t="s">
        <v>15650</v>
      </c>
      <c r="AV3738" t="s">
        <v>10397</v>
      </c>
      <c r="AW3738" t="s">
        <v>71</v>
      </c>
      <c r="AX3738" t="s">
        <v>72</v>
      </c>
      <c r="AY3738" t="s">
        <v>10397</v>
      </c>
      <c r="AZ3738" t="s">
        <v>71</v>
      </c>
      <c r="BA3738" t="s">
        <v>72</v>
      </c>
    </row>
    <row r="3739" spans="1:53" hidden="1" x14ac:dyDescent="0.25">
      <c r="A3739" t="str">
        <f>INDEX('Community ID'!B:B,MATCH(M3739,'Community ID'!A:A,0))</f>
        <v>Santiago Apostol</v>
      </c>
      <c r="B3739" t="str">
        <f>INDEX('Community ID'!$K:$K,MATCH('Environmental Data'!$N3739,'Community ID'!J:J,0))</f>
        <v>Constanza</v>
      </c>
      <c r="D3739" t="s">
        <v>14725</v>
      </c>
      <c r="F3739" t="s">
        <v>14726</v>
      </c>
      <c r="G3739" t="s">
        <v>48</v>
      </c>
      <c r="H3739" t="s">
        <v>94</v>
      </c>
      <c r="I3739">
        <v>45</v>
      </c>
      <c r="J3739">
        <v>8297746072</v>
      </c>
      <c r="K3739" t="s">
        <v>76</v>
      </c>
      <c r="L3739" t="s">
        <v>2768</v>
      </c>
      <c r="M3739" t="s">
        <v>9851</v>
      </c>
      <c r="N3739" t="s">
        <v>97</v>
      </c>
      <c r="O3739" t="s">
        <v>98</v>
      </c>
      <c r="Q3739" t="s">
        <v>134</v>
      </c>
      <c r="T3739" t="s">
        <v>10397</v>
      </c>
      <c r="U3739" t="s">
        <v>56</v>
      </c>
      <c r="V3739">
        <v>18.9114383</v>
      </c>
      <c r="W3739">
        <v>-70.747968299999997</v>
      </c>
      <c r="X3739" t="s">
        <v>82</v>
      </c>
      <c r="Y3739" t="s">
        <v>82</v>
      </c>
      <c r="Z3739" t="s">
        <v>83</v>
      </c>
      <c r="AA3739" t="s">
        <v>155</v>
      </c>
      <c r="AB3739" t="s">
        <v>61</v>
      </c>
      <c r="AE3739" t="s">
        <v>62</v>
      </c>
      <c r="AF3739" t="s">
        <v>63</v>
      </c>
      <c r="AG3739" t="s">
        <v>135</v>
      </c>
      <c r="AH3739" t="s">
        <v>101</v>
      </c>
      <c r="AI3739" t="s">
        <v>14727</v>
      </c>
      <c r="AJ3739">
        <v>2</v>
      </c>
      <c r="AK3739" t="s">
        <v>66</v>
      </c>
      <c r="AL3739">
        <v>4</v>
      </c>
      <c r="AM3739">
        <v>1</v>
      </c>
      <c r="AN3739" t="s">
        <v>61</v>
      </c>
      <c r="AO3739" t="s">
        <v>67</v>
      </c>
      <c r="AP3739" t="s">
        <v>68</v>
      </c>
      <c r="AQ3739" t="s">
        <v>60</v>
      </c>
      <c r="AR3739" t="s">
        <v>69</v>
      </c>
      <c r="AS3739" t="s">
        <v>70</v>
      </c>
      <c r="AT3739" s="1">
        <v>44293</v>
      </c>
      <c r="AU3739" t="s">
        <v>15651</v>
      </c>
      <c r="AV3739" t="s">
        <v>10397</v>
      </c>
      <c r="AW3739" t="s">
        <v>71</v>
      </c>
      <c r="AX3739" t="s">
        <v>72</v>
      </c>
      <c r="AY3739" t="s">
        <v>10397</v>
      </c>
      <c r="AZ3739" t="s">
        <v>71</v>
      </c>
      <c r="BA3739" t="s">
        <v>72</v>
      </c>
    </row>
    <row r="3740" spans="1:53" hidden="1" x14ac:dyDescent="0.25">
      <c r="A3740" t="str">
        <f>INDEX('Community ID'!B:B,MATCH(M3740,'Community ID'!A:A,0))</f>
        <v>Santiago Apostol</v>
      </c>
      <c r="B3740" t="str">
        <f>INDEX('Community ID'!$K:$K,MATCH('Environmental Data'!$N3740,'Community ID'!J:J,0))</f>
        <v>Constanza</v>
      </c>
      <c r="D3740" t="s">
        <v>14728</v>
      </c>
      <c r="F3740" t="s">
        <v>14729</v>
      </c>
      <c r="G3740" t="s">
        <v>75</v>
      </c>
      <c r="H3740" t="s">
        <v>94</v>
      </c>
      <c r="I3740">
        <v>60</v>
      </c>
      <c r="J3740">
        <v>8296138164</v>
      </c>
      <c r="K3740" t="s">
        <v>76</v>
      </c>
      <c r="L3740" t="s">
        <v>14730</v>
      </c>
      <c r="M3740" t="s">
        <v>9851</v>
      </c>
      <c r="N3740" t="s">
        <v>97</v>
      </c>
      <c r="O3740" t="s">
        <v>98</v>
      </c>
      <c r="Q3740" t="s">
        <v>134</v>
      </c>
      <c r="T3740" t="s">
        <v>10397</v>
      </c>
      <c r="U3740" t="s">
        <v>56</v>
      </c>
      <c r="V3740">
        <v>0</v>
      </c>
      <c r="W3740">
        <v>0</v>
      </c>
      <c r="X3740" t="s">
        <v>82</v>
      </c>
      <c r="Y3740" t="s">
        <v>82</v>
      </c>
      <c r="Z3740" t="s">
        <v>83</v>
      </c>
      <c r="AA3740" t="s">
        <v>155</v>
      </c>
      <c r="AB3740" t="s">
        <v>60</v>
      </c>
      <c r="AE3740" t="s">
        <v>62</v>
      </c>
      <c r="AF3740" t="s">
        <v>63</v>
      </c>
      <c r="AG3740" t="s">
        <v>135</v>
      </c>
      <c r="AH3740" t="s">
        <v>101</v>
      </c>
      <c r="AI3740" t="s">
        <v>6465</v>
      </c>
      <c r="AJ3740">
        <v>2</v>
      </c>
      <c r="AK3740" t="s">
        <v>66</v>
      </c>
      <c r="AL3740">
        <v>3</v>
      </c>
      <c r="AM3740">
        <v>0</v>
      </c>
      <c r="AN3740" t="s">
        <v>60</v>
      </c>
      <c r="AO3740" t="s">
        <v>67</v>
      </c>
      <c r="AP3740" t="s">
        <v>104</v>
      </c>
      <c r="AQ3740" t="s">
        <v>60</v>
      </c>
      <c r="AR3740" t="s">
        <v>69</v>
      </c>
      <c r="AS3740" t="s">
        <v>91</v>
      </c>
      <c r="AT3740" s="1">
        <v>44293</v>
      </c>
      <c r="AU3740" t="s">
        <v>15652</v>
      </c>
      <c r="AV3740" t="s">
        <v>10397</v>
      </c>
      <c r="AW3740" t="s">
        <v>71</v>
      </c>
      <c r="AX3740" t="s">
        <v>72</v>
      </c>
      <c r="AY3740" t="s">
        <v>10397</v>
      </c>
      <c r="AZ3740" t="s">
        <v>71</v>
      </c>
      <c r="BA3740" t="s">
        <v>72</v>
      </c>
    </row>
    <row r="3741" spans="1:53" hidden="1" x14ac:dyDescent="0.25">
      <c r="A3741" t="str">
        <f>INDEX('Community ID'!B:B,MATCH(M3741,'Community ID'!A:A,0))</f>
        <v>Santiago Apostol</v>
      </c>
      <c r="B3741" t="str">
        <f>INDEX('Community ID'!$K:$K,MATCH('Environmental Data'!$N3741,'Community ID'!J:J,0))</f>
        <v>Constanza</v>
      </c>
      <c r="D3741" t="s">
        <v>14731</v>
      </c>
      <c r="F3741" t="s">
        <v>14732</v>
      </c>
      <c r="G3741" t="s">
        <v>48</v>
      </c>
      <c r="H3741" t="s">
        <v>94</v>
      </c>
      <c r="I3741">
        <v>42</v>
      </c>
      <c r="J3741">
        <v>8297313959</v>
      </c>
      <c r="K3741" t="s">
        <v>76</v>
      </c>
      <c r="L3741" t="s">
        <v>127</v>
      </c>
      <c r="M3741" t="s">
        <v>9851</v>
      </c>
      <c r="N3741" t="s">
        <v>97</v>
      </c>
      <c r="O3741" t="s">
        <v>98</v>
      </c>
      <c r="Q3741" t="s">
        <v>134</v>
      </c>
      <c r="T3741" t="s">
        <v>10397</v>
      </c>
      <c r="U3741" t="s">
        <v>56</v>
      </c>
      <c r="V3741">
        <v>0</v>
      </c>
      <c r="W3741">
        <v>0</v>
      </c>
      <c r="X3741" t="s">
        <v>82</v>
      </c>
      <c r="Y3741" t="s">
        <v>82</v>
      </c>
      <c r="Z3741" t="s">
        <v>83</v>
      </c>
      <c r="AA3741" t="s">
        <v>84</v>
      </c>
      <c r="AB3741" t="s">
        <v>60</v>
      </c>
      <c r="AE3741" t="s">
        <v>85</v>
      </c>
      <c r="AF3741" t="s">
        <v>111</v>
      </c>
      <c r="AG3741" t="s">
        <v>135</v>
      </c>
      <c r="AH3741" t="s">
        <v>101</v>
      </c>
      <c r="AI3741" t="s">
        <v>6652</v>
      </c>
      <c r="AJ3741">
        <v>2</v>
      </c>
      <c r="AK3741" t="s">
        <v>66</v>
      </c>
      <c r="AL3741">
        <v>5</v>
      </c>
      <c r="AM3741">
        <v>2</v>
      </c>
      <c r="AN3741" t="s">
        <v>60</v>
      </c>
      <c r="AO3741" t="s">
        <v>67</v>
      </c>
      <c r="AP3741" t="s">
        <v>104</v>
      </c>
      <c r="AQ3741" t="s">
        <v>60</v>
      </c>
      <c r="AR3741" t="s">
        <v>69</v>
      </c>
      <c r="AS3741" t="s">
        <v>91</v>
      </c>
      <c r="AT3741" s="1">
        <v>44293</v>
      </c>
      <c r="AU3741" t="s">
        <v>15653</v>
      </c>
      <c r="AV3741" t="s">
        <v>10397</v>
      </c>
      <c r="AW3741" t="s">
        <v>71</v>
      </c>
      <c r="AX3741" t="s">
        <v>72</v>
      </c>
      <c r="AY3741" t="s">
        <v>10397</v>
      </c>
      <c r="AZ3741" t="s">
        <v>71</v>
      </c>
      <c r="BA3741" t="s">
        <v>72</v>
      </c>
    </row>
    <row r="3742" spans="1:53" hidden="1" x14ac:dyDescent="0.25">
      <c r="A3742" t="str">
        <f>INDEX('Community ID'!B:B,MATCH(M3742,'Community ID'!A:A,0))</f>
        <v>Santiago Apostol</v>
      </c>
      <c r="B3742" t="str">
        <f>INDEX('Community ID'!$K:$K,MATCH('Environmental Data'!$N3742,'Community ID'!J:J,0))</f>
        <v>Constanza</v>
      </c>
      <c r="D3742" t="s">
        <v>14733</v>
      </c>
      <c r="F3742" t="s">
        <v>14734</v>
      </c>
      <c r="G3742" t="s">
        <v>48</v>
      </c>
      <c r="H3742" t="s">
        <v>94</v>
      </c>
      <c r="I3742">
        <v>21</v>
      </c>
      <c r="J3742">
        <v>8298557196</v>
      </c>
      <c r="K3742" t="s">
        <v>132</v>
      </c>
      <c r="L3742" t="s">
        <v>118</v>
      </c>
      <c r="M3742" t="s">
        <v>9851</v>
      </c>
      <c r="N3742" t="s">
        <v>97</v>
      </c>
      <c r="O3742" t="s">
        <v>98</v>
      </c>
      <c r="Q3742" t="s">
        <v>134</v>
      </c>
      <c r="T3742" t="s">
        <v>10397</v>
      </c>
      <c r="U3742" t="s">
        <v>56</v>
      </c>
      <c r="V3742">
        <v>18.911678299999998</v>
      </c>
      <c r="W3742">
        <v>-70.747794999999996</v>
      </c>
      <c r="X3742" t="s">
        <v>82</v>
      </c>
      <c r="Y3742" t="s">
        <v>82</v>
      </c>
      <c r="Z3742" t="s">
        <v>83</v>
      </c>
      <c r="AA3742" t="s">
        <v>155</v>
      </c>
      <c r="AB3742" t="s">
        <v>60</v>
      </c>
      <c r="AE3742" t="s">
        <v>85</v>
      </c>
      <c r="AF3742" t="s">
        <v>63</v>
      </c>
      <c r="AG3742" t="s">
        <v>1927</v>
      </c>
      <c r="AH3742" t="s">
        <v>101</v>
      </c>
      <c r="AI3742" t="s">
        <v>307</v>
      </c>
      <c r="AJ3742">
        <v>2</v>
      </c>
      <c r="AK3742" t="s">
        <v>66</v>
      </c>
      <c r="AL3742">
        <v>3</v>
      </c>
      <c r="AM3742">
        <v>2</v>
      </c>
      <c r="AN3742" t="s">
        <v>61</v>
      </c>
      <c r="AO3742" t="s">
        <v>67</v>
      </c>
      <c r="AP3742" t="s">
        <v>68</v>
      </c>
      <c r="AQ3742" t="s">
        <v>60</v>
      </c>
      <c r="AR3742" t="s">
        <v>69</v>
      </c>
      <c r="AS3742" t="s">
        <v>70</v>
      </c>
      <c r="AT3742" s="1">
        <v>44293</v>
      </c>
      <c r="AU3742" t="s">
        <v>15654</v>
      </c>
      <c r="AV3742" t="s">
        <v>10397</v>
      </c>
      <c r="AW3742" t="s">
        <v>71</v>
      </c>
      <c r="AX3742" t="s">
        <v>72</v>
      </c>
      <c r="AY3742" t="s">
        <v>10397</v>
      </c>
      <c r="AZ3742" t="s">
        <v>71</v>
      </c>
      <c r="BA3742" t="s">
        <v>72</v>
      </c>
    </row>
    <row r="3743" spans="1:53" hidden="1" x14ac:dyDescent="0.25">
      <c r="A3743" t="str">
        <f>INDEX('Community ID'!B:B,MATCH(M3743,'Community ID'!A:A,0))</f>
        <v>Santiago Apostol</v>
      </c>
      <c r="B3743" t="str">
        <f>INDEX('Community ID'!$K:$K,MATCH('Environmental Data'!$N3743,'Community ID'!J:J,0))</f>
        <v>Constanza</v>
      </c>
      <c r="D3743" t="s">
        <v>14735</v>
      </c>
      <c r="F3743" t="s">
        <v>14736</v>
      </c>
      <c r="G3743" t="s">
        <v>48</v>
      </c>
      <c r="H3743" t="s">
        <v>94</v>
      </c>
      <c r="I3743">
        <v>43</v>
      </c>
      <c r="K3743" t="s">
        <v>76</v>
      </c>
      <c r="L3743" t="s">
        <v>127</v>
      </c>
      <c r="M3743" t="s">
        <v>9851</v>
      </c>
      <c r="N3743" t="s">
        <v>97</v>
      </c>
      <c r="O3743" t="s">
        <v>311</v>
      </c>
      <c r="Q3743" t="s">
        <v>134</v>
      </c>
      <c r="T3743" t="s">
        <v>10397</v>
      </c>
      <c r="U3743" t="s">
        <v>56</v>
      </c>
      <c r="V3743">
        <v>0</v>
      </c>
      <c r="W3743">
        <v>0</v>
      </c>
      <c r="X3743" t="s">
        <v>82</v>
      </c>
      <c r="Y3743" t="s">
        <v>82</v>
      </c>
      <c r="Z3743" t="s">
        <v>83</v>
      </c>
      <c r="AA3743" t="s">
        <v>155</v>
      </c>
      <c r="AB3743" t="s">
        <v>60</v>
      </c>
      <c r="AE3743" t="s">
        <v>62</v>
      </c>
      <c r="AF3743" t="s">
        <v>63</v>
      </c>
      <c r="AG3743" t="s">
        <v>135</v>
      </c>
      <c r="AH3743" t="s">
        <v>101</v>
      </c>
      <c r="AI3743" t="s">
        <v>14737</v>
      </c>
      <c r="AJ3743">
        <v>2</v>
      </c>
      <c r="AK3743" t="s">
        <v>66</v>
      </c>
      <c r="AL3743">
        <v>6</v>
      </c>
      <c r="AM3743">
        <v>0</v>
      </c>
      <c r="AN3743" t="s">
        <v>60</v>
      </c>
      <c r="AO3743" t="s">
        <v>67</v>
      </c>
      <c r="AP3743" t="s">
        <v>104</v>
      </c>
      <c r="AQ3743" t="s">
        <v>60</v>
      </c>
      <c r="AR3743" t="s">
        <v>69</v>
      </c>
      <c r="AS3743" t="s">
        <v>70</v>
      </c>
      <c r="AT3743" s="1">
        <v>44293</v>
      </c>
      <c r="AU3743" t="s">
        <v>15655</v>
      </c>
      <c r="AV3743" t="s">
        <v>10397</v>
      </c>
      <c r="AW3743" t="s">
        <v>71</v>
      </c>
      <c r="AX3743" t="s">
        <v>72</v>
      </c>
      <c r="AY3743" t="s">
        <v>10397</v>
      </c>
      <c r="AZ3743" t="s">
        <v>71</v>
      </c>
      <c r="BA3743" t="s">
        <v>72</v>
      </c>
    </row>
    <row r="3744" spans="1:53" hidden="1" x14ac:dyDescent="0.25">
      <c r="A3744" t="str">
        <f>INDEX('Community ID'!B:B,MATCH(M3744,'Community ID'!A:A,0))</f>
        <v>Santiago Apostol</v>
      </c>
      <c r="B3744" t="str">
        <f>INDEX('Community ID'!$K:$K,MATCH('Environmental Data'!$N3744,'Community ID'!J:J,0))</f>
        <v>Constanza</v>
      </c>
      <c r="D3744" t="s">
        <v>14738</v>
      </c>
      <c r="F3744" t="s">
        <v>1409</v>
      </c>
      <c r="G3744" t="s">
        <v>48</v>
      </c>
      <c r="H3744" t="s">
        <v>94</v>
      </c>
      <c r="I3744">
        <v>367</v>
      </c>
      <c r="J3744">
        <v>8296109306</v>
      </c>
      <c r="K3744" t="s">
        <v>76</v>
      </c>
      <c r="L3744" t="s">
        <v>50</v>
      </c>
      <c r="M3744" t="s">
        <v>9851</v>
      </c>
      <c r="N3744" t="s">
        <v>97</v>
      </c>
      <c r="O3744" t="s">
        <v>98</v>
      </c>
      <c r="Q3744" t="s">
        <v>134</v>
      </c>
      <c r="T3744" t="s">
        <v>10397</v>
      </c>
      <c r="U3744" t="s">
        <v>56</v>
      </c>
      <c r="V3744">
        <v>0</v>
      </c>
      <c r="W3744">
        <v>0</v>
      </c>
      <c r="X3744" t="s">
        <v>57</v>
      </c>
      <c r="Y3744" t="s">
        <v>57</v>
      </c>
      <c r="Z3744" t="s">
        <v>83</v>
      </c>
      <c r="AA3744" t="s">
        <v>155</v>
      </c>
      <c r="AB3744" t="s">
        <v>60</v>
      </c>
      <c r="AE3744" t="s">
        <v>62</v>
      </c>
      <c r="AF3744" t="s">
        <v>63</v>
      </c>
      <c r="AG3744" t="s">
        <v>135</v>
      </c>
      <c r="AH3744" t="s">
        <v>101</v>
      </c>
      <c r="AI3744" t="s">
        <v>14739</v>
      </c>
      <c r="AJ3744">
        <v>2</v>
      </c>
      <c r="AK3744" t="s">
        <v>66</v>
      </c>
      <c r="AL3744">
        <v>1</v>
      </c>
      <c r="AM3744">
        <v>0</v>
      </c>
      <c r="AN3744" t="s">
        <v>61</v>
      </c>
      <c r="AO3744" t="s">
        <v>67</v>
      </c>
      <c r="AP3744" t="s">
        <v>68</v>
      </c>
      <c r="AQ3744" t="s">
        <v>60</v>
      </c>
      <c r="AR3744" t="s">
        <v>69</v>
      </c>
      <c r="AS3744" t="s">
        <v>70</v>
      </c>
      <c r="AT3744" s="1">
        <v>44293</v>
      </c>
      <c r="AU3744" t="s">
        <v>15656</v>
      </c>
      <c r="AV3744" t="s">
        <v>10397</v>
      </c>
      <c r="AW3744" t="s">
        <v>71</v>
      </c>
      <c r="AX3744" t="s">
        <v>72</v>
      </c>
      <c r="AY3744" t="s">
        <v>10397</v>
      </c>
      <c r="AZ3744" t="s">
        <v>71</v>
      </c>
      <c r="BA3744" t="s">
        <v>72</v>
      </c>
    </row>
    <row r="3745" spans="1:53" hidden="1" x14ac:dyDescent="0.25">
      <c r="A3745" t="str">
        <f>INDEX('Community ID'!B:B,MATCH(M3745,'Community ID'!A:A,0))</f>
        <v>Santiago Apostol</v>
      </c>
      <c r="B3745" t="str">
        <f>INDEX('Community ID'!$K:$K,MATCH('Environmental Data'!$N3745,'Community ID'!J:J,0))</f>
        <v>Constanza</v>
      </c>
      <c r="D3745" t="s">
        <v>14740</v>
      </c>
      <c r="F3745" t="s">
        <v>2148</v>
      </c>
      <c r="G3745" t="s">
        <v>48</v>
      </c>
      <c r="H3745" t="s">
        <v>94</v>
      </c>
      <c r="I3745">
        <v>18</v>
      </c>
      <c r="J3745">
        <v>8295725079</v>
      </c>
      <c r="K3745" t="s">
        <v>49</v>
      </c>
      <c r="L3745" t="s">
        <v>127</v>
      </c>
      <c r="M3745" t="s">
        <v>9851</v>
      </c>
      <c r="N3745" t="s">
        <v>97</v>
      </c>
      <c r="O3745" t="s">
        <v>8994</v>
      </c>
      <c r="T3745" t="s">
        <v>10397</v>
      </c>
      <c r="U3745" t="s">
        <v>56</v>
      </c>
      <c r="V3745">
        <v>0</v>
      </c>
      <c r="W3745">
        <v>0</v>
      </c>
      <c r="X3745" t="s">
        <v>82</v>
      </c>
      <c r="Y3745" t="s">
        <v>82</v>
      </c>
      <c r="Z3745" t="s">
        <v>83</v>
      </c>
      <c r="AA3745" t="s">
        <v>155</v>
      </c>
      <c r="AB3745" t="s">
        <v>60</v>
      </c>
      <c r="AE3745" t="s">
        <v>62</v>
      </c>
      <c r="AF3745" t="s">
        <v>63</v>
      </c>
      <c r="AG3745" t="s">
        <v>135</v>
      </c>
      <c r="AH3745" t="s">
        <v>101</v>
      </c>
      <c r="AI3745" t="s">
        <v>6652</v>
      </c>
      <c r="AJ3745">
        <v>2</v>
      </c>
      <c r="AK3745" t="s">
        <v>66</v>
      </c>
      <c r="AL3745">
        <v>5</v>
      </c>
      <c r="AM3745">
        <v>1</v>
      </c>
      <c r="AN3745" t="s">
        <v>61</v>
      </c>
      <c r="AO3745" t="s">
        <v>67</v>
      </c>
      <c r="AP3745" t="s">
        <v>68</v>
      </c>
      <c r="AQ3745" t="s">
        <v>60</v>
      </c>
      <c r="AR3745" t="s">
        <v>69</v>
      </c>
      <c r="AS3745" t="s">
        <v>70</v>
      </c>
      <c r="AT3745" s="1">
        <v>44293</v>
      </c>
      <c r="AU3745" t="s">
        <v>15657</v>
      </c>
      <c r="AV3745" t="s">
        <v>10397</v>
      </c>
      <c r="AW3745" t="s">
        <v>71</v>
      </c>
      <c r="AX3745" t="s">
        <v>72</v>
      </c>
      <c r="AY3745" t="s">
        <v>10397</v>
      </c>
      <c r="AZ3745" t="s">
        <v>71</v>
      </c>
      <c r="BA3745" t="s">
        <v>72</v>
      </c>
    </row>
    <row r="3746" spans="1:53" hidden="1" x14ac:dyDescent="0.25">
      <c r="A3746" t="str">
        <f>INDEX('Community ID'!B:B,MATCH(M3746,'Community ID'!A:A,0))</f>
        <v>Santiago Apostol</v>
      </c>
      <c r="B3746" t="str">
        <f>INDEX('Community ID'!$K:$K,MATCH('Environmental Data'!$N3746,'Community ID'!J:J,0))</f>
        <v>Constanza</v>
      </c>
      <c r="D3746" t="s">
        <v>14741</v>
      </c>
      <c r="F3746" t="s">
        <v>737</v>
      </c>
      <c r="G3746" t="s">
        <v>48</v>
      </c>
      <c r="H3746" t="s">
        <v>94</v>
      </c>
      <c r="I3746">
        <v>40</v>
      </c>
      <c r="K3746" t="s">
        <v>76</v>
      </c>
      <c r="L3746" t="s">
        <v>127</v>
      </c>
      <c r="M3746" t="s">
        <v>9851</v>
      </c>
      <c r="N3746" t="s">
        <v>97</v>
      </c>
      <c r="O3746" t="s">
        <v>98</v>
      </c>
      <c r="T3746" t="s">
        <v>10397</v>
      </c>
      <c r="U3746" t="s">
        <v>56</v>
      </c>
      <c r="V3746">
        <v>18.911143299999999</v>
      </c>
      <c r="W3746">
        <v>-70.748199999999997</v>
      </c>
      <c r="X3746" t="s">
        <v>82</v>
      </c>
      <c r="Y3746" t="s">
        <v>82</v>
      </c>
      <c r="Z3746" t="s">
        <v>83</v>
      </c>
      <c r="AA3746" t="s">
        <v>155</v>
      </c>
      <c r="AB3746" t="s">
        <v>60</v>
      </c>
      <c r="AC3746" t="s">
        <v>61</v>
      </c>
      <c r="AE3746" t="s">
        <v>62</v>
      </c>
      <c r="AF3746" t="s">
        <v>63</v>
      </c>
      <c r="AG3746" t="s">
        <v>14742</v>
      </c>
      <c r="AH3746" t="s">
        <v>101</v>
      </c>
      <c r="AI3746" t="s">
        <v>6652</v>
      </c>
      <c r="AJ3746">
        <v>2</v>
      </c>
      <c r="AK3746" t="s">
        <v>66</v>
      </c>
      <c r="AL3746">
        <v>4</v>
      </c>
      <c r="AM3746">
        <v>0</v>
      </c>
      <c r="AN3746" t="s">
        <v>61</v>
      </c>
      <c r="AO3746" t="s">
        <v>67</v>
      </c>
      <c r="AP3746" t="s">
        <v>68</v>
      </c>
      <c r="AQ3746" t="s">
        <v>60</v>
      </c>
      <c r="AR3746" t="s">
        <v>69</v>
      </c>
      <c r="AS3746" t="s">
        <v>70</v>
      </c>
      <c r="AT3746" s="1">
        <v>44293</v>
      </c>
      <c r="AU3746" t="s">
        <v>15658</v>
      </c>
      <c r="AV3746" t="s">
        <v>10397</v>
      </c>
      <c r="AW3746" t="s">
        <v>71</v>
      </c>
      <c r="AX3746" t="s">
        <v>72</v>
      </c>
      <c r="AY3746" t="s">
        <v>10397</v>
      </c>
      <c r="AZ3746" t="s">
        <v>71</v>
      </c>
      <c r="BA3746" t="s">
        <v>72</v>
      </c>
    </row>
    <row r="3747" spans="1:53" hidden="1" x14ac:dyDescent="0.25">
      <c r="A3747" t="str">
        <f>INDEX('Community ID'!B:B,MATCH(M3747,'Community ID'!A:A,0))</f>
        <v>Santiago Apostol</v>
      </c>
      <c r="B3747" t="str">
        <f>INDEX('Community ID'!$K:$K,MATCH('Environmental Data'!$N3747,'Community ID'!J:J,0))</f>
        <v>Constanza</v>
      </c>
      <c r="D3747" t="s">
        <v>14743</v>
      </c>
      <c r="F3747" t="s">
        <v>14744</v>
      </c>
      <c r="G3747" t="s">
        <v>48</v>
      </c>
      <c r="H3747" t="s">
        <v>94</v>
      </c>
      <c r="I3747">
        <v>39</v>
      </c>
      <c r="K3747" t="s">
        <v>76</v>
      </c>
      <c r="L3747" t="s">
        <v>127</v>
      </c>
      <c r="M3747" t="s">
        <v>9851</v>
      </c>
      <c r="N3747" t="s">
        <v>97</v>
      </c>
      <c r="O3747" t="s">
        <v>98</v>
      </c>
      <c r="Q3747" t="s">
        <v>134</v>
      </c>
      <c r="T3747" t="s">
        <v>10397</v>
      </c>
      <c r="U3747" t="s">
        <v>56</v>
      </c>
      <c r="V3747">
        <v>18.911328300000001</v>
      </c>
      <c r="W3747">
        <v>-70.748136700000003</v>
      </c>
      <c r="X3747" t="s">
        <v>82</v>
      </c>
      <c r="Y3747" t="s">
        <v>82</v>
      </c>
      <c r="Z3747" t="s">
        <v>58</v>
      </c>
      <c r="AA3747" t="s">
        <v>155</v>
      </c>
      <c r="AB3747" t="s">
        <v>60</v>
      </c>
      <c r="AE3747" t="s">
        <v>62</v>
      </c>
      <c r="AF3747" t="s">
        <v>63</v>
      </c>
      <c r="AG3747" t="s">
        <v>135</v>
      </c>
      <c r="AH3747" t="s">
        <v>101</v>
      </c>
      <c r="AI3747" t="s">
        <v>307</v>
      </c>
      <c r="AJ3747">
        <v>2</v>
      </c>
      <c r="AK3747" t="s">
        <v>66</v>
      </c>
      <c r="AL3747">
        <v>1</v>
      </c>
      <c r="AM3747">
        <v>0</v>
      </c>
      <c r="AN3747" t="s">
        <v>60</v>
      </c>
      <c r="AO3747" t="s">
        <v>67</v>
      </c>
      <c r="AP3747" t="s">
        <v>104</v>
      </c>
      <c r="AQ3747" t="s">
        <v>60</v>
      </c>
      <c r="AR3747" t="s">
        <v>69</v>
      </c>
      <c r="AS3747" t="s">
        <v>70</v>
      </c>
      <c r="AT3747" s="1">
        <v>44293</v>
      </c>
      <c r="AU3747" t="s">
        <v>15659</v>
      </c>
      <c r="AV3747" t="s">
        <v>10397</v>
      </c>
      <c r="AW3747" t="s">
        <v>71</v>
      </c>
      <c r="AX3747" t="s">
        <v>72</v>
      </c>
      <c r="AY3747" t="s">
        <v>10397</v>
      </c>
      <c r="AZ3747" t="s">
        <v>71</v>
      </c>
      <c r="BA3747" t="s">
        <v>72</v>
      </c>
    </row>
    <row r="3748" spans="1:53" hidden="1" x14ac:dyDescent="0.25">
      <c r="A3748" t="str">
        <f>INDEX('Community ID'!B:B,MATCH(M3748,'Community ID'!A:A,0))</f>
        <v>Santiago Apostol</v>
      </c>
      <c r="B3748" t="str">
        <f>INDEX('Community ID'!$K:$K,MATCH('Environmental Data'!$N3748,'Community ID'!J:J,0))</f>
        <v>Constanza</v>
      </c>
      <c r="D3748" t="s">
        <v>14745</v>
      </c>
      <c r="F3748" t="s">
        <v>3698</v>
      </c>
      <c r="G3748" t="s">
        <v>75</v>
      </c>
      <c r="H3748" t="s">
        <v>94</v>
      </c>
      <c r="I3748">
        <v>21</v>
      </c>
      <c r="J3748">
        <v>8297094397</v>
      </c>
      <c r="K3748" t="s">
        <v>76</v>
      </c>
      <c r="L3748" t="s">
        <v>127</v>
      </c>
      <c r="M3748" t="s">
        <v>9851</v>
      </c>
      <c r="N3748" t="s">
        <v>97</v>
      </c>
      <c r="O3748" t="s">
        <v>98</v>
      </c>
      <c r="Q3748" t="s">
        <v>134</v>
      </c>
      <c r="T3748" t="s">
        <v>10397</v>
      </c>
      <c r="U3748" t="s">
        <v>56</v>
      </c>
      <c r="V3748">
        <v>0</v>
      </c>
      <c r="W3748">
        <v>0</v>
      </c>
      <c r="X3748" t="s">
        <v>57</v>
      </c>
      <c r="Y3748" t="s">
        <v>57</v>
      </c>
      <c r="Z3748" t="s">
        <v>83</v>
      </c>
      <c r="AA3748" t="s">
        <v>155</v>
      </c>
      <c r="AB3748" t="s">
        <v>61</v>
      </c>
      <c r="AE3748" t="s">
        <v>85</v>
      </c>
      <c r="AF3748" t="s">
        <v>111</v>
      </c>
      <c r="AG3748" t="s">
        <v>135</v>
      </c>
      <c r="AH3748" t="s">
        <v>101</v>
      </c>
      <c r="AI3748" t="s">
        <v>7018</v>
      </c>
      <c r="AJ3748">
        <v>2</v>
      </c>
      <c r="AK3748" t="s">
        <v>66</v>
      </c>
      <c r="AL3748">
        <v>3</v>
      </c>
      <c r="AM3748">
        <v>1</v>
      </c>
      <c r="AN3748" t="s">
        <v>60</v>
      </c>
      <c r="AO3748" t="s">
        <v>67</v>
      </c>
      <c r="AP3748" t="s">
        <v>68</v>
      </c>
      <c r="AQ3748" t="s">
        <v>60</v>
      </c>
      <c r="AR3748" t="s">
        <v>69</v>
      </c>
      <c r="AS3748" t="s">
        <v>91</v>
      </c>
      <c r="AT3748" s="1">
        <v>44293</v>
      </c>
      <c r="AU3748" t="s">
        <v>15660</v>
      </c>
      <c r="AV3748" t="s">
        <v>10397</v>
      </c>
      <c r="AW3748" t="s">
        <v>71</v>
      </c>
      <c r="AX3748" t="s">
        <v>72</v>
      </c>
      <c r="AY3748" t="s">
        <v>10397</v>
      </c>
      <c r="AZ3748" t="s">
        <v>71</v>
      </c>
      <c r="BA3748" t="s">
        <v>72</v>
      </c>
    </row>
    <row r="3749" spans="1:53" hidden="1" x14ac:dyDescent="0.25">
      <c r="A3749" t="str">
        <f>INDEX('Community ID'!B:B,MATCH(M3749,'Community ID'!A:A,0))</f>
        <v>Santiago Apostol</v>
      </c>
      <c r="B3749" t="str">
        <f>INDEX('Community ID'!$K:$K,MATCH('Environmental Data'!$N3749,'Community ID'!J:J,0))</f>
        <v>Constanza</v>
      </c>
      <c r="D3749" t="s">
        <v>14746</v>
      </c>
      <c r="F3749" t="s">
        <v>5750</v>
      </c>
      <c r="G3749" t="s">
        <v>75</v>
      </c>
      <c r="H3749" t="s">
        <v>94</v>
      </c>
      <c r="I3749">
        <v>43</v>
      </c>
      <c r="J3749">
        <v>8297687131</v>
      </c>
      <c r="K3749" t="s">
        <v>49</v>
      </c>
      <c r="L3749" t="s">
        <v>127</v>
      </c>
      <c r="M3749" t="s">
        <v>9851</v>
      </c>
      <c r="N3749" t="s">
        <v>97</v>
      </c>
      <c r="O3749" t="s">
        <v>98</v>
      </c>
      <c r="Q3749" t="s">
        <v>134</v>
      </c>
      <c r="T3749" t="s">
        <v>10397</v>
      </c>
      <c r="U3749" t="s">
        <v>56</v>
      </c>
      <c r="V3749">
        <v>18.910575000000001</v>
      </c>
      <c r="W3749">
        <v>-70.748593299999996</v>
      </c>
      <c r="X3749" t="s">
        <v>82</v>
      </c>
      <c r="Y3749" t="s">
        <v>82</v>
      </c>
      <c r="Z3749" t="s">
        <v>83</v>
      </c>
      <c r="AA3749" t="s">
        <v>84</v>
      </c>
      <c r="AB3749" t="s">
        <v>60</v>
      </c>
      <c r="AE3749" t="s">
        <v>62</v>
      </c>
      <c r="AF3749" t="s">
        <v>63</v>
      </c>
      <c r="AG3749" t="s">
        <v>135</v>
      </c>
      <c r="AH3749" t="s">
        <v>135</v>
      </c>
      <c r="AI3749" t="s">
        <v>14454</v>
      </c>
      <c r="AJ3749">
        <v>2</v>
      </c>
      <c r="AK3749" t="s">
        <v>66</v>
      </c>
      <c r="AL3749">
        <v>4</v>
      </c>
      <c r="AM3749">
        <v>0</v>
      </c>
      <c r="AN3749" t="s">
        <v>61</v>
      </c>
      <c r="AO3749" t="s">
        <v>67</v>
      </c>
      <c r="AP3749" t="s">
        <v>68</v>
      </c>
      <c r="AQ3749" t="s">
        <v>60</v>
      </c>
      <c r="AR3749" t="s">
        <v>69</v>
      </c>
      <c r="AS3749" t="s">
        <v>114</v>
      </c>
      <c r="AT3749" s="1">
        <v>44293</v>
      </c>
      <c r="AU3749" t="s">
        <v>15661</v>
      </c>
      <c r="AV3749" t="s">
        <v>10397</v>
      </c>
      <c r="AW3749" t="s">
        <v>71</v>
      </c>
      <c r="AX3749" t="s">
        <v>72</v>
      </c>
      <c r="AY3749" t="s">
        <v>10397</v>
      </c>
      <c r="AZ3749" t="s">
        <v>71</v>
      </c>
      <c r="BA3749" t="s">
        <v>72</v>
      </c>
    </row>
    <row r="3750" spans="1:53" hidden="1" x14ac:dyDescent="0.25">
      <c r="A3750" t="str">
        <f>INDEX('Community ID'!B:B,MATCH(M3750,'Community ID'!A:A,0))</f>
        <v>Santiago Apostol</v>
      </c>
      <c r="B3750" t="str">
        <f>INDEX('Community ID'!$K:$K,MATCH('Environmental Data'!$N3750,'Community ID'!J:J,0))</f>
        <v>Constanza</v>
      </c>
      <c r="D3750" t="s">
        <v>14747</v>
      </c>
      <c r="F3750" t="s">
        <v>1574</v>
      </c>
      <c r="G3750" t="s">
        <v>75</v>
      </c>
      <c r="H3750" t="s">
        <v>94</v>
      </c>
      <c r="I3750">
        <v>76</v>
      </c>
      <c r="J3750">
        <v>8295855982</v>
      </c>
      <c r="K3750" t="s">
        <v>76</v>
      </c>
      <c r="L3750" t="s">
        <v>127</v>
      </c>
      <c r="M3750" t="s">
        <v>9851</v>
      </c>
      <c r="N3750" t="s">
        <v>97</v>
      </c>
      <c r="O3750" t="s">
        <v>98</v>
      </c>
      <c r="Q3750" t="s">
        <v>134</v>
      </c>
      <c r="T3750" t="s">
        <v>10397</v>
      </c>
      <c r="U3750" t="s">
        <v>56</v>
      </c>
      <c r="V3750">
        <v>0</v>
      </c>
      <c r="W3750">
        <v>0</v>
      </c>
      <c r="X3750" t="s">
        <v>82</v>
      </c>
      <c r="Y3750" t="s">
        <v>82</v>
      </c>
      <c r="Z3750" t="s">
        <v>83</v>
      </c>
      <c r="AA3750" t="s">
        <v>155</v>
      </c>
      <c r="AC3750" t="s">
        <v>60</v>
      </c>
      <c r="AE3750" t="s">
        <v>62</v>
      </c>
      <c r="AF3750" t="s">
        <v>63</v>
      </c>
      <c r="AG3750" t="s">
        <v>135</v>
      </c>
      <c r="AH3750" t="s">
        <v>101</v>
      </c>
      <c r="AI3750" t="s">
        <v>14748</v>
      </c>
      <c r="AJ3750">
        <v>2</v>
      </c>
      <c r="AK3750" t="s">
        <v>66</v>
      </c>
      <c r="AL3750">
        <v>4</v>
      </c>
      <c r="AM3750">
        <v>0</v>
      </c>
      <c r="AO3750" t="s">
        <v>67</v>
      </c>
      <c r="AP3750" t="s">
        <v>104</v>
      </c>
      <c r="AQ3750" t="s">
        <v>60</v>
      </c>
      <c r="AR3750" t="s">
        <v>69</v>
      </c>
      <c r="AS3750" t="s">
        <v>91</v>
      </c>
      <c r="AT3750" s="1">
        <v>44293</v>
      </c>
      <c r="AU3750" t="s">
        <v>15662</v>
      </c>
      <c r="AV3750" t="s">
        <v>10397</v>
      </c>
      <c r="AW3750" t="s">
        <v>71</v>
      </c>
      <c r="AX3750" t="s">
        <v>72</v>
      </c>
      <c r="AY3750" t="s">
        <v>10397</v>
      </c>
      <c r="AZ3750" t="s">
        <v>71</v>
      </c>
      <c r="BA3750" t="s">
        <v>72</v>
      </c>
    </row>
    <row r="3751" spans="1:53" hidden="1" x14ac:dyDescent="0.25">
      <c r="A3751" t="str">
        <f>INDEX('Community ID'!B:B,MATCH(M3751,'Community ID'!A:A,0))</f>
        <v>Santiago Apostol</v>
      </c>
      <c r="B3751" t="str">
        <f>INDEX('Community ID'!$K:$K,MATCH('Environmental Data'!$N3751,'Community ID'!J:J,0))</f>
        <v>Constanza</v>
      </c>
      <c r="D3751" t="s">
        <v>14749</v>
      </c>
      <c r="G3751" t="s">
        <v>48</v>
      </c>
      <c r="H3751" s="1">
        <v>36208</v>
      </c>
      <c r="I3751">
        <v>22</v>
      </c>
      <c r="K3751" t="s">
        <v>49</v>
      </c>
      <c r="L3751" t="s">
        <v>127</v>
      </c>
      <c r="M3751" t="s">
        <v>9851</v>
      </c>
      <c r="N3751" t="s">
        <v>52</v>
      </c>
      <c r="O3751" t="s">
        <v>53</v>
      </c>
      <c r="Q3751" t="s">
        <v>134</v>
      </c>
      <c r="T3751" t="s">
        <v>836</v>
      </c>
      <c r="U3751" t="s">
        <v>56</v>
      </c>
      <c r="V3751">
        <v>18.910932599999999</v>
      </c>
      <c r="W3751">
        <v>-70.748040399999994</v>
      </c>
      <c r="X3751" t="s">
        <v>82</v>
      </c>
      <c r="Y3751" t="s">
        <v>82</v>
      </c>
      <c r="Z3751" t="s">
        <v>83</v>
      </c>
      <c r="AA3751" t="s">
        <v>155</v>
      </c>
      <c r="AB3751" t="s">
        <v>60</v>
      </c>
      <c r="AD3751" t="s">
        <v>60</v>
      </c>
      <c r="AE3751" t="s">
        <v>62</v>
      </c>
      <c r="AF3751" t="s">
        <v>63</v>
      </c>
      <c r="AG3751" t="s">
        <v>64</v>
      </c>
      <c r="AH3751" t="s">
        <v>1475</v>
      </c>
      <c r="AI3751" t="s">
        <v>14750</v>
      </c>
      <c r="AJ3751">
        <v>2</v>
      </c>
      <c r="AK3751" t="s">
        <v>837</v>
      </c>
      <c r="AL3751">
        <v>6</v>
      </c>
      <c r="AM3751">
        <v>3</v>
      </c>
      <c r="AN3751" t="s">
        <v>61</v>
      </c>
      <c r="AO3751" t="s">
        <v>67</v>
      </c>
      <c r="AP3751" t="s">
        <v>104</v>
      </c>
      <c r="AQ3751" t="s">
        <v>14200</v>
      </c>
      <c r="AR3751" t="s">
        <v>69</v>
      </c>
      <c r="AS3751" t="s">
        <v>114</v>
      </c>
      <c r="AT3751" s="1">
        <v>44293</v>
      </c>
      <c r="AU3751" t="s">
        <v>15663</v>
      </c>
      <c r="AV3751" t="s">
        <v>836</v>
      </c>
      <c r="AW3751" t="s">
        <v>71</v>
      </c>
      <c r="AX3751" t="s">
        <v>72</v>
      </c>
      <c r="AY3751" t="s">
        <v>836</v>
      </c>
      <c r="AZ3751" t="s">
        <v>71</v>
      </c>
      <c r="BA3751" t="s">
        <v>72</v>
      </c>
    </row>
    <row r="3752" spans="1:53" hidden="1" x14ac:dyDescent="0.25">
      <c r="A3752" t="str">
        <f>INDEX('Community ID'!B:B,MATCH(M3752,'Community ID'!A:A,0))</f>
        <v>Santiago Apostol</v>
      </c>
      <c r="B3752" t="str">
        <f>INDEX('Community ID'!$K:$K,MATCH('Environmental Data'!$N3752,'Community ID'!J:J,0))</f>
        <v>Constanza</v>
      </c>
      <c r="D3752" t="s">
        <v>14751</v>
      </c>
      <c r="G3752" t="s">
        <v>48</v>
      </c>
      <c r="H3752" t="s">
        <v>94</v>
      </c>
      <c r="I3752">
        <v>67</v>
      </c>
      <c r="K3752" t="s">
        <v>76</v>
      </c>
      <c r="L3752" t="s">
        <v>127</v>
      </c>
      <c r="M3752" t="s">
        <v>9851</v>
      </c>
      <c r="N3752" t="s">
        <v>52</v>
      </c>
      <c r="O3752" t="s">
        <v>53</v>
      </c>
      <c r="Q3752" t="s">
        <v>134</v>
      </c>
      <c r="T3752" t="s">
        <v>836</v>
      </c>
      <c r="U3752" t="s">
        <v>56</v>
      </c>
      <c r="V3752">
        <v>18.9115851</v>
      </c>
      <c r="W3752">
        <v>-70.748105899999999</v>
      </c>
      <c r="X3752" t="s">
        <v>82</v>
      </c>
      <c r="Y3752" t="s">
        <v>82</v>
      </c>
      <c r="Z3752" t="s">
        <v>58</v>
      </c>
      <c r="AA3752" t="s">
        <v>155</v>
      </c>
      <c r="AB3752" t="s">
        <v>60</v>
      </c>
      <c r="AC3752" t="s">
        <v>61</v>
      </c>
      <c r="AD3752" t="s">
        <v>61</v>
      </c>
      <c r="AE3752" t="s">
        <v>62</v>
      </c>
      <c r="AF3752" t="s">
        <v>63</v>
      </c>
      <c r="AG3752" t="s">
        <v>1927</v>
      </c>
      <c r="AH3752" t="s">
        <v>1927</v>
      </c>
      <c r="AI3752" t="s">
        <v>6483</v>
      </c>
      <c r="AJ3752">
        <v>2</v>
      </c>
      <c r="AK3752" t="s">
        <v>3040</v>
      </c>
      <c r="AL3752">
        <v>2</v>
      </c>
      <c r="AM3752">
        <v>0</v>
      </c>
      <c r="AN3752" t="s">
        <v>60</v>
      </c>
      <c r="AO3752" t="s">
        <v>67</v>
      </c>
      <c r="AP3752" t="s">
        <v>68</v>
      </c>
      <c r="AQ3752" t="s">
        <v>60</v>
      </c>
      <c r="AR3752" t="s">
        <v>69</v>
      </c>
      <c r="AS3752" t="s">
        <v>70</v>
      </c>
      <c r="AT3752" s="1">
        <v>44293</v>
      </c>
      <c r="AU3752" t="s">
        <v>15664</v>
      </c>
      <c r="AV3752" t="s">
        <v>836</v>
      </c>
      <c r="AW3752" t="s">
        <v>71</v>
      </c>
      <c r="AX3752" t="s">
        <v>72</v>
      </c>
      <c r="AY3752" t="s">
        <v>836</v>
      </c>
      <c r="AZ3752" t="s">
        <v>71</v>
      </c>
      <c r="BA3752" t="s">
        <v>72</v>
      </c>
    </row>
    <row r="3753" spans="1:53" hidden="1" x14ac:dyDescent="0.25">
      <c r="A3753" t="str">
        <f>INDEX('Community ID'!B:B,MATCH(M3753,'Community ID'!A:A,0))</f>
        <v>Santiago Apostol</v>
      </c>
      <c r="B3753" t="str">
        <f>INDEX('Community ID'!$K:$K,MATCH('Environmental Data'!$N3753,'Community ID'!J:J,0))</f>
        <v>Constanza</v>
      </c>
      <c r="D3753" t="s">
        <v>14752</v>
      </c>
      <c r="G3753" t="s">
        <v>48</v>
      </c>
      <c r="H3753" t="s">
        <v>94</v>
      </c>
      <c r="I3753">
        <v>36</v>
      </c>
      <c r="K3753" t="s">
        <v>49</v>
      </c>
      <c r="L3753" t="s">
        <v>50</v>
      </c>
      <c r="M3753" t="s">
        <v>9851</v>
      </c>
      <c r="N3753" t="s">
        <v>52</v>
      </c>
      <c r="O3753" t="s">
        <v>53</v>
      </c>
      <c r="Q3753" t="s">
        <v>134</v>
      </c>
      <c r="T3753" t="s">
        <v>836</v>
      </c>
      <c r="U3753" t="s">
        <v>56</v>
      </c>
      <c r="V3753">
        <v>0</v>
      </c>
      <c r="W3753">
        <v>0</v>
      </c>
      <c r="X3753" t="s">
        <v>82</v>
      </c>
      <c r="Y3753" t="s">
        <v>82</v>
      </c>
      <c r="Z3753" t="s">
        <v>166</v>
      </c>
      <c r="AA3753" t="s">
        <v>155</v>
      </c>
      <c r="AB3753" t="s">
        <v>60</v>
      </c>
      <c r="AD3753" t="s">
        <v>60</v>
      </c>
      <c r="AE3753" t="s">
        <v>62</v>
      </c>
      <c r="AF3753" t="s">
        <v>63</v>
      </c>
      <c r="AG3753" t="s">
        <v>54</v>
      </c>
      <c r="AH3753" t="s">
        <v>120</v>
      </c>
      <c r="AI3753" t="s">
        <v>307</v>
      </c>
      <c r="AJ3753">
        <v>2</v>
      </c>
      <c r="AK3753" t="s">
        <v>837</v>
      </c>
      <c r="AL3753">
        <v>5</v>
      </c>
      <c r="AM3753">
        <v>0</v>
      </c>
      <c r="AN3753" t="s">
        <v>60</v>
      </c>
      <c r="AO3753" t="s">
        <v>67</v>
      </c>
      <c r="AP3753" t="s">
        <v>68</v>
      </c>
      <c r="AQ3753" t="s">
        <v>14200</v>
      </c>
      <c r="AR3753" t="s">
        <v>69</v>
      </c>
      <c r="AS3753" t="s">
        <v>70</v>
      </c>
      <c r="AT3753" s="1">
        <v>44293</v>
      </c>
      <c r="AU3753" t="s">
        <v>15665</v>
      </c>
      <c r="AV3753" t="s">
        <v>836</v>
      </c>
      <c r="AW3753" t="s">
        <v>71</v>
      </c>
      <c r="AX3753" t="s">
        <v>72</v>
      </c>
      <c r="AY3753" t="s">
        <v>836</v>
      </c>
      <c r="AZ3753" t="s">
        <v>71</v>
      </c>
      <c r="BA3753" t="s">
        <v>72</v>
      </c>
    </row>
    <row r="3754" spans="1:53" hidden="1" x14ac:dyDescent="0.25">
      <c r="A3754" t="str">
        <f>INDEX('Community ID'!B:B,MATCH(M3754,'Community ID'!A:A,0))</f>
        <v>Santiago Apostol</v>
      </c>
      <c r="B3754" t="str">
        <f>INDEX('Community ID'!$K:$K,MATCH('Environmental Data'!$N3754,'Community ID'!J:J,0))</f>
        <v>Constanza</v>
      </c>
      <c r="D3754" t="s">
        <v>14753</v>
      </c>
      <c r="F3754" t="s">
        <v>14754</v>
      </c>
      <c r="G3754" t="s">
        <v>75</v>
      </c>
      <c r="H3754" t="s">
        <v>94</v>
      </c>
      <c r="I3754">
        <v>71</v>
      </c>
      <c r="K3754" t="s">
        <v>76</v>
      </c>
      <c r="L3754" t="s">
        <v>1089</v>
      </c>
      <c r="M3754" t="s">
        <v>9851</v>
      </c>
      <c r="N3754" t="s">
        <v>52</v>
      </c>
      <c r="O3754" t="s">
        <v>53</v>
      </c>
      <c r="Q3754" t="s">
        <v>134</v>
      </c>
      <c r="T3754" t="s">
        <v>836</v>
      </c>
      <c r="U3754" t="s">
        <v>56</v>
      </c>
      <c r="V3754">
        <v>18.9112607</v>
      </c>
      <c r="W3754">
        <v>-70.748260099999996</v>
      </c>
      <c r="X3754" t="s">
        <v>82</v>
      </c>
      <c r="Y3754" t="s">
        <v>82</v>
      </c>
      <c r="Z3754" t="s">
        <v>58</v>
      </c>
      <c r="AA3754" t="s">
        <v>155</v>
      </c>
      <c r="AB3754" t="s">
        <v>60</v>
      </c>
      <c r="AD3754" t="s">
        <v>60</v>
      </c>
      <c r="AE3754" t="s">
        <v>62</v>
      </c>
      <c r="AF3754" t="s">
        <v>63</v>
      </c>
      <c r="AG3754" t="s">
        <v>64</v>
      </c>
      <c r="AH3754" t="s">
        <v>120</v>
      </c>
      <c r="AI3754" t="s">
        <v>1270</v>
      </c>
      <c r="AJ3754">
        <v>2</v>
      </c>
      <c r="AK3754" t="s">
        <v>1476</v>
      </c>
      <c r="AL3754">
        <v>2</v>
      </c>
      <c r="AM3754">
        <v>0</v>
      </c>
      <c r="AN3754" t="s">
        <v>60</v>
      </c>
      <c r="AO3754" t="s">
        <v>67</v>
      </c>
      <c r="AP3754" t="s">
        <v>68</v>
      </c>
      <c r="AQ3754" t="s">
        <v>14200</v>
      </c>
      <c r="AR3754" t="s">
        <v>69</v>
      </c>
      <c r="AS3754" t="s">
        <v>70</v>
      </c>
      <c r="AT3754" s="1">
        <v>44293</v>
      </c>
      <c r="AU3754" t="s">
        <v>15666</v>
      </c>
      <c r="AV3754" t="s">
        <v>836</v>
      </c>
      <c r="AW3754" t="s">
        <v>71</v>
      </c>
      <c r="AX3754" t="s">
        <v>72</v>
      </c>
      <c r="AY3754" t="s">
        <v>836</v>
      </c>
      <c r="AZ3754" t="s">
        <v>71</v>
      </c>
      <c r="BA3754" t="s">
        <v>72</v>
      </c>
    </row>
    <row r="3755" spans="1:53" hidden="1" x14ac:dyDescent="0.25">
      <c r="A3755" t="str">
        <f>INDEX('Community ID'!B:B,MATCH(M3755,'Community ID'!A:A,0))</f>
        <v>Santiago Apostol</v>
      </c>
      <c r="B3755" t="str">
        <f>INDEX('Community ID'!$K:$K,MATCH('Environmental Data'!$N3755,'Community ID'!J:J,0))</f>
        <v>Constanza</v>
      </c>
      <c r="D3755" t="s">
        <v>14755</v>
      </c>
      <c r="G3755" t="s">
        <v>48</v>
      </c>
      <c r="H3755" s="1">
        <v>34692</v>
      </c>
      <c r="I3755">
        <v>27</v>
      </c>
      <c r="J3755" t="s">
        <v>14756</v>
      </c>
      <c r="K3755" t="s">
        <v>49</v>
      </c>
      <c r="L3755" t="s">
        <v>127</v>
      </c>
      <c r="M3755" t="s">
        <v>9851</v>
      </c>
      <c r="N3755" t="s">
        <v>52</v>
      </c>
      <c r="O3755" t="s">
        <v>98</v>
      </c>
      <c r="Q3755" t="s">
        <v>134</v>
      </c>
      <c r="T3755" t="s">
        <v>836</v>
      </c>
      <c r="U3755" t="s">
        <v>56</v>
      </c>
      <c r="V3755">
        <v>18.910173100000002</v>
      </c>
      <c r="W3755">
        <v>-70.748722900000004</v>
      </c>
      <c r="X3755" t="s">
        <v>82</v>
      </c>
      <c r="Y3755" t="s">
        <v>82</v>
      </c>
      <c r="Z3755" t="s">
        <v>83</v>
      </c>
      <c r="AA3755" t="s">
        <v>155</v>
      </c>
      <c r="AB3755" t="s">
        <v>60</v>
      </c>
      <c r="AD3755" t="s">
        <v>60</v>
      </c>
      <c r="AE3755" t="s">
        <v>62</v>
      </c>
      <c r="AF3755" t="s">
        <v>63</v>
      </c>
      <c r="AG3755" t="s">
        <v>54</v>
      </c>
      <c r="AH3755" t="s">
        <v>120</v>
      </c>
      <c r="AI3755" t="s">
        <v>6139</v>
      </c>
      <c r="AJ3755">
        <v>2</v>
      </c>
      <c r="AK3755" t="s">
        <v>837</v>
      </c>
      <c r="AL3755">
        <v>4</v>
      </c>
      <c r="AM3755">
        <v>1</v>
      </c>
      <c r="AN3755" t="s">
        <v>61</v>
      </c>
      <c r="AO3755" t="s">
        <v>67</v>
      </c>
      <c r="AP3755" t="s">
        <v>123</v>
      </c>
      <c r="AQ3755" t="s">
        <v>60</v>
      </c>
      <c r="AR3755" t="s">
        <v>69</v>
      </c>
      <c r="AS3755" t="s">
        <v>91</v>
      </c>
      <c r="AT3755" s="1">
        <v>44293</v>
      </c>
      <c r="AU3755" t="s">
        <v>15667</v>
      </c>
      <c r="AV3755" t="s">
        <v>836</v>
      </c>
      <c r="AW3755" t="s">
        <v>71</v>
      </c>
      <c r="AX3755" t="s">
        <v>72</v>
      </c>
      <c r="AY3755" t="s">
        <v>836</v>
      </c>
      <c r="AZ3755" t="s">
        <v>71</v>
      </c>
      <c r="BA3755" t="s">
        <v>72</v>
      </c>
    </row>
    <row r="3756" spans="1:53" hidden="1" x14ac:dyDescent="0.25">
      <c r="A3756" t="str">
        <f>INDEX('Community ID'!B:B,MATCH(M3756,'Community ID'!A:A,0))</f>
        <v>Santiago Apostol</v>
      </c>
      <c r="B3756" t="str">
        <f>INDEX('Community ID'!$K:$K,MATCH('Environmental Data'!$N3756,'Community ID'!J:J,0))</f>
        <v>Constanza</v>
      </c>
      <c r="D3756" t="s">
        <v>14757</v>
      </c>
      <c r="F3756" t="s">
        <v>3173</v>
      </c>
      <c r="G3756" t="s">
        <v>75</v>
      </c>
      <c r="H3756" s="1">
        <v>28106</v>
      </c>
      <c r="I3756">
        <v>45</v>
      </c>
      <c r="J3756" t="s">
        <v>14758</v>
      </c>
      <c r="K3756" t="s">
        <v>492</v>
      </c>
      <c r="L3756" t="s">
        <v>14759</v>
      </c>
      <c r="M3756" t="s">
        <v>9851</v>
      </c>
      <c r="N3756" t="s">
        <v>52</v>
      </c>
      <c r="O3756" t="s">
        <v>311</v>
      </c>
      <c r="Q3756" t="s">
        <v>134</v>
      </c>
      <c r="T3756" t="s">
        <v>836</v>
      </c>
      <c r="U3756" t="s">
        <v>56</v>
      </c>
      <c r="V3756">
        <v>18.910293100000001</v>
      </c>
      <c r="W3756">
        <v>-70.747890699999999</v>
      </c>
      <c r="X3756" t="s">
        <v>82</v>
      </c>
      <c r="Y3756" t="s">
        <v>82</v>
      </c>
      <c r="Z3756" t="s">
        <v>58</v>
      </c>
      <c r="AA3756" t="s">
        <v>155</v>
      </c>
      <c r="AB3756" t="s">
        <v>61</v>
      </c>
      <c r="AC3756" t="s">
        <v>61</v>
      </c>
      <c r="AD3756" t="s">
        <v>60</v>
      </c>
      <c r="AE3756" t="s">
        <v>62</v>
      </c>
      <c r="AF3756" t="s">
        <v>63</v>
      </c>
      <c r="AG3756" t="s">
        <v>313</v>
      </c>
      <c r="AH3756" t="s">
        <v>120</v>
      </c>
      <c r="AI3756" t="s">
        <v>14760</v>
      </c>
      <c r="AJ3756">
        <v>2</v>
      </c>
      <c r="AK3756" t="s">
        <v>837</v>
      </c>
      <c r="AL3756">
        <v>3</v>
      </c>
      <c r="AM3756">
        <v>0</v>
      </c>
      <c r="AO3756" t="s">
        <v>67</v>
      </c>
      <c r="AP3756" t="s">
        <v>123</v>
      </c>
      <c r="AQ3756" t="s">
        <v>14200</v>
      </c>
      <c r="AR3756" t="s">
        <v>69</v>
      </c>
      <c r="AS3756" t="s">
        <v>70</v>
      </c>
      <c r="AT3756" s="1">
        <v>44293</v>
      </c>
      <c r="AU3756" t="s">
        <v>15668</v>
      </c>
      <c r="AV3756" t="s">
        <v>836</v>
      </c>
      <c r="AW3756" t="s">
        <v>71</v>
      </c>
      <c r="AX3756" t="s">
        <v>72</v>
      </c>
      <c r="AY3756" t="s">
        <v>836</v>
      </c>
      <c r="AZ3756" t="s">
        <v>71</v>
      </c>
      <c r="BA3756" t="s">
        <v>72</v>
      </c>
    </row>
    <row r="3757" spans="1:53" hidden="1" x14ac:dyDescent="0.25">
      <c r="A3757" t="str">
        <f>INDEX('Community ID'!B:B,MATCH(M3757,'Community ID'!A:A,0))</f>
        <v>Santiago Apostol</v>
      </c>
      <c r="B3757" t="str">
        <f>INDEX('Community ID'!$K:$K,MATCH('Environmental Data'!$N3757,'Community ID'!J:J,0))</f>
        <v>Constanza</v>
      </c>
      <c r="D3757" t="s">
        <v>14761</v>
      </c>
      <c r="F3757" t="s">
        <v>14762</v>
      </c>
      <c r="G3757" t="s">
        <v>75</v>
      </c>
      <c r="H3757" s="1">
        <v>21311</v>
      </c>
      <c r="I3757">
        <v>63</v>
      </c>
      <c r="J3757" t="s">
        <v>14763</v>
      </c>
      <c r="K3757" t="s">
        <v>76</v>
      </c>
      <c r="L3757" t="s">
        <v>584</v>
      </c>
      <c r="M3757" t="s">
        <v>9851</v>
      </c>
      <c r="N3757" t="s">
        <v>52</v>
      </c>
      <c r="O3757" t="s">
        <v>53</v>
      </c>
      <c r="Q3757" t="s">
        <v>134</v>
      </c>
      <c r="T3757" t="s">
        <v>836</v>
      </c>
      <c r="U3757" t="s">
        <v>56</v>
      </c>
      <c r="V3757">
        <v>18.9109981</v>
      </c>
      <c r="W3757">
        <v>-70.747971500000006</v>
      </c>
      <c r="Y3757" t="s">
        <v>82</v>
      </c>
      <c r="Z3757" t="s">
        <v>166</v>
      </c>
      <c r="AA3757" t="s">
        <v>155</v>
      </c>
      <c r="AB3757" t="s">
        <v>60</v>
      </c>
      <c r="AD3757" t="s">
        <v>60</v>
      </c>
      <c r="AE3757" t="s">
        <v>62</v>
      </c>
      <c r="AF3757" t="s">
        <v>63</v>
      </c>
      <c r="AG3757" t="s">
        <v>64</v>
      </c>
      <c r="AH3757" t="s">
        <v>120</v>
      </c>
      <c r="AI3757" t="s">
        <v>14764</v>
      </c>
      <c r="AJ3757">
        <v>2</v>
      </c>
      <c r="AK3757" t="s">
        <v>837</v>
      </c>
      <c r="AL3757">
        <v>2</v>
      </c>
      <c r="AM3757">
        <v>0</v>
      </c>
      <c r="AN3757" t="s">
        <v>60</v>
      </c>
      <c r="AO3757" t="s">
        <v>67</v>
      </c>
      <c r="AP3757" t="s">
        <v>68</v>
      </c>
      <c r="AQ3757" t="s">
        <v>14200</v>
      </c>
      <c r="AR3757" t="s">
        <v>69</v>
      </c>
      <c r="AS3757" t="s">
        <v>114</v>
      </c>
      <c r="AT3757" s="1">
        <v>44293</v>
      </c>
      <c r="AU3757" t="s">
        <v>15669</v>
      </c>
      <c r="AV3757" t="s">
        <v>836</v>
      </c>
      <c r="AW3757" t="s">
        <v>71</v>
      </c>
      <c r="AX3757" t="s">
        <v>72</v>
      </c>
      <c r="AY3757" t="s">
        <v>836</v>
      </c>
      <c r="AZ3757" t="s">
        <v>71</v>
      </c>
      <c r="BA3757" t="s">
        <v>72</v>
      </c>
    </row>
    <row r="3758" spans="1:53" hidden="1" x14ac:dyDescent="0.25">
      <c r="A3758" t="str">
        <f>INDEX('Community ID'!B:B,MATCH(M3758,'Community ID'!A:A,0))</f>
        <v>Santiago Apostol</v>
      </c>
      <c r="B3758" t="str">
        <f>INDEX('Community ID'!$K:$K,MATCH('Environmental Data'!$N3758,'Community ID'!J:J,0))</f>
        <v>Constanza</v>
      </c>
      <c r="D3758" t="s">
        <v>14765</v>
      </c>
      <c r="F3758" t="s">
        <v>5702</v>
      </c>
      <c r="G3758" t="s">
        <v>48</v>
      </c>
      <c r="H3758" s="1">
        <v>36802</v>
      </c>
      <c r="I3758">
        <v>21</v>
      </c>
      <c r="K3758" t="s">
        <v>49</v>
      </c>
      <c r="L3758" t="s">
        <v>127</v>
      </c>
      <c r="M3758" t="s">
        <v>9851</v>
      </c>
      <c r="N3758" t="s">
        <v>97</v>
      </c>
      <c r="O3758" t="s">
        <v>53</v>
      </c>
      <c r="T3758" t="s">
        <v>836</v>
      </c>
      <c r="U3758" t="s">
        <v>56</v>
      </c>
      <c r="V3758">
        <v>18.9104347</v>
      </c>
      <c r="W3758">
        <v>-70.748607000000007</v>
      </c>
      <c r="X3758" t="s">
        <v>82</v>
      </c>
      <c r="Y3758" t="s">
        <v>82</v>
      </c>
      <c r="Z3758" t="s">
        <v>83</v>
      </c>
      <c r="AA3758" t="s">
        <v>155</v>
      </c>
      <c r="AB3758" t="s">
        <v>60</v>
      </c>
      <c r="AD3758" t="s">
        <v>61</v>
      </c>
      <c r="AE3758" t="s">
        <v>62</v>
      </c>
      <c r="AF3758" t="s">
        <v>63</v>
      </c>
      <c r="AG3758" t="s">
        <v>64</v>
      </c>
      <c r="AH3758" t="s">
        <v>64</v>
      </c>
      <c r="AI3758" t="s">
        <v>14766</v>
      </c>
      <c r="AJ3758">
        <v>2</v>
      </c>
      <c r="AK3758" t="s">
        <v>837</v>
      </c>
      <c r="AL3758">
        <v>2</v>
      </c>
      <c r="AM3758">
        <v>0</v>
      </c>
      <c r="AN3758" t="s">
        <v>61</v>
      </c>
      <c r="AO3758" t="s">
        <v>67</v>
      </c>
      <c r="AP3758" t="s">
        <v>68</v>
      </c>
      <c r="AQ3758" t="s">
        <v>14200</v>
      </c>
      <c r="AR3758" t="s">
        <v>69</v>
      </c>
      <c r="AS3758" t="s">
        <v>91</v>
      </c>
      <c r="AT3758" s="1">
        <v>44293</v>
      </c>
      <c r="AU3758" t="s">
        <v>15670</v>
      </c>
      <c r="AV3758" t="s">
        <v>836</v>
      </c>
      <c r="AW3758" t="s">
        <v>71</v>
      </c>
      <c r="AX3758" t="s">
        <v>72</v>
      </c>
      <c r="AY3758" t="s">
        <v>836</v>
      </c>
      <c r="AZ3758" t="s">
        <v>71</v>
      </c>
      <c r="BA3758" t="s">
        <v>72</v>
      </c>
    </row>
    <row r="3759" spans="1:53" hidden="1" x14ac:dyDescent="0.25">
      <c r="A3759" t="str">
        <f>INDEX('Community ID'!B:B,MATCH(M3759,'Community ID'!A:A,0))</f>
        <v>Santiago Apostol</v>
      </c>
      <c r="B3759" t="str">
        <f>INDEX('Community ID'!$K:$K,MATCH('Environmental Data'!$N3759,'Community ID'!J:J,0))</f>
        <v>Constanza</v>
      </c>
      <c r="D3759" t="s">
        <v>14767</v>
      </c>
      <c r="G3759" t="s">
        <v>75</v>
      </c>
      <c r="H3759" t="s">
        <v>94</v>
      </c>
      <c r="I3759">
        <v>35</v>
      </c>
      <c r="K3759" t="s">
        <v>49</v>
      </c>
      <c r="L3759" t="s">
        <v>14768</v>
      </c>
      <c r="M3759" t="s">
        <v>354</v>
      </c>
      <c r="N3759" t="s">
        <v>97</v>
      </c>
      <c r="O3759" t="s">
        <v>147</v>
      </c>
      <c r="T3759" t="s">
        <v>832</v>
      </c>
      <c r="U3759" t="s">
        <v>56</v>
      </c>
      <c r="V3759">
        <v>18.910301400000002</v>
      </c>
      <c r="W3759">
        <v>-70.744910200000007</v>
      </c>
      <c r="X3759" t="s">
        <v>82</v>
      </c>
      <c r="Y3759" t="s">
        <v>82</v>
      </c>
      <c r="Z3759" t="s">
        <v>58</v>
      </c>
      <c r="AA3759" t="s">
        <v>155</v>
      </c>
      <c r="AB3759" t="s">
        <v>61</v>
      </c>
      <c r="AC3759" t="s">
        <v>60</v>
      </c>
      <c r="AD3759" t="s">
        <v>61</v>
      </c>
      <c r="AE3759" t="s">
        <v>62</v>
      </c>
      <c r="AF3759" t="s">
        <v>63</v>
      </c>
      <c r="AG3759" t="s">
        <v>135</v>
      </c>
      <c r="AH3759" t="s">
        <v>135</v>
      </c>
      <c r="AI3759" t="s">
        <v>7080</v>
      </c>
      <c r="AJ3759">
        <v>2</v>
      </c>
      <c r="AK3759" t="s">
        <v>103</v>
      </c>
      <c r="AL3759">
        <v>2</v>
      </c>
      <c r="AM3759">
        <v>0</v>
      </c>
      <c r="AN3759" t="s">
        <v>60</v>
      </c>
      <c r="AO3759" t="s">
        <v>67</v>
      </c>
      <c r="AP3759" t="s">
        <v>68</v>
      </c>
      <c r="AQ3759" t="s">
        <v>60</v>
      </c>
      <c r="AR3759" t="s">
        <v>69</v>
      </c>
      <c r="AS3759" t="s">
        <v>91</v>
      </c>
      <c r="AT3759" s="1">
        <v>44293</v>
      </c>
      <c r="AU3759" t="s">
        <v>15671</v>
      </c>
      <c r="AV3759" t="s">
        <v>832</v>
      </c>
      <c r="AW3759" t="s">
        <v>71</v>
      </c>
      <c r="AX3759" t="s">
        <v>72</v>
      </c>
      <c r="AY3759" t="s">
        <v>832</v>
      </c>
      <c r="AZ3759" t="s">
        <v>71</v>
      </c>
      <c r="BA3759" t="s">
        <v>72</v>
      </c>
    </row>
    <row r="3760" spans="1:53" hidden="1" x14ac:dyDescent="0.25">
      <c r="A3760" t="str">
        <f>INDEX('Community ID'!B:B,MATCH(M3760,'Community ID'!A:A,0))</f>
        <v>Santiago Apostol</v>
      </c>
      <c r="B3760" t="str">
        <f>INDEX('Community ID'!$K:$K,MATCH('Environmental Data'!$N3760,'Community ID'!J:J,0))</f>
        <v>Constanza</v>
      </c>
      <c r="D3760" t="s">
        <v>14769</v>
      </c>
      <c r="G3760" t="s">
        <v>48</v>
      </c>
      <c r="H3760" t="s">
        <v>94</v>
      </c>
      <c r="I3760">
        <v>50</v>
      </c>
      <c r="K3760" t="s">
        <v>49</v>
      </c>
      <c r="L3760" t="s">
        <v>14770</v>
      </c>
      <c r="M3760" t="s">
        <v>354</v>
      </c>
      <c r="N3760" t="s">
        <v>97</v>
      </c>
      <c r="O3760" t="s">
        <v>147</v>
      </c>
      <c r="T3760" t="s">
        <v>832</v>
      </c>
      <c r="U3760" t="s">
        <v>56</v>
      </c>
      <c r="V3760">
        <v>18.910973299999998</v>
      </c>
      <c r="W3760">
        <v>-70.744538599999998</v>
      </c>
      <c r="X3760" t="s">
        <v>275</v>
      </c>
      <c r="Y3760" t="s">
        <v>275</v>
      </c>
      <c r="Z3760" t="s">
        <v>58</v>
      </c>
      <c r="AA3760" t="s">
        <v>155</v>
      </c>
      <c r="AB3760" t="s">
        <v>60</v>
      </c>
      <c r="AC3760" t="s">
        <v>61</v>
      </c>
      <c r="AD3760" t="s">
        <v>61</v>
      </c>
      <c r="AE3760" t="s">
        <v>62</v>
      </c>
      <c r="AF3760" t="s">
        <v>63</v>
      </c>
      <c r="AG3760" t="s">
        <v>135</v>
      </c>
      <c r="AH3760" t="s">
        <v>135</v>
      </c>
      <c r="AI3760" t="s">
        <v>14771</v>
      </c>
      <c r="AJ3760">
        <v>2</v>
      </c>
      <c r="AK3760" t="s">
        <v>66</v>
      </c>
      <c r="AL3760">
        <v>4</v>
      </c>
      <c r="AM3760">
        <v>1</v>
      </c>
      <c r="AN3760" t="s">
        <v>60</v>
      </c>
      <c r="AO3760" t="s">
        <v>67</v>
      </c>
      <c r="AP3760" t="s">
        <v>68</v>
      </c>
      <c r="AQ3760" t="s">
        <v>60</v>
      </c>
      <c r="AR3760" t="s">
        <v>69</v>
      </c>
      <c r="AS3760" t="s">
        <v>91</v>
      </c>
      <c r="AT3760" s="1">
        <v>44293</v>
      </c>
      <c r="AU3760" t="s">
        <v>15672</v>
      </c>
      <c r="AV3760" t="s">
        <v>832</v>
      </c>
      <c r="AW3760" t="s">
        <v>71</v>
      </c>
      <c r="AX3760" t="s">
        <v>72</v>
      </c>
      <c r="AY3760" t="s">
        <v>832</v>
      </c>
      <c r="AZ3760" t="s">
        <v>71</v>
      </c>
      <c r="BA3760" t="s">
        <v>72</v>
      </c>
    </row>
    <row r="3761" spans="1:53" hidden="1" x14ac:dyDescent="0.25">
      <c r="A3761" t="str">
        <f>INDEX('Community ID'!B:B,MATCH(M3761,'Community ID'!A:A,0))</f>
        <v>Santiago Apostol</v>
      </c>
      <c r="B3761" t="str">
        <f>INDEX('Community ID'!$K:$K,MATCH('Environmental Data'!$N3761,'Community ID'!J:J,0))</f>
        <v>Constanza</v>
      </c>
      <c r="D3761" t="s">
        <v>14772</v>
      </c>
      <c r="G3761" t="s">
        <v>75</v>
      </c>
      <c r="H3761" t="s">
        <v>94</v>
      </c>
      <c r="I3761">
        <v>35</v>
      </c>
      <c r="K3761" t="s">
        <v>49</v>
      </c>
      <c r="L3761" t="s">
        <v>247</v>
      </c>
      <c r="M3761" t="s">
        <v>9851</v>
      </c>
      <c r="N3761" t="s">
        <v>790</v>
      </c>
      <c r="O3761" t="s">
        <v>311</v>
      </c>
      <c r="T3761" t="s">
        <v>832</v>
      </c>
      <c r="U3761" t="s">
        <v>56</v>
      </c>
      <c r="V3761">
        <v>18.910973299999998</v>
      </c>
      <c r="W3761">
        <v>-70.744538599999998</v>
      </c>
      <c r="X3761" t="s">
        <v>57</v>
      </c>
      <c r="Y3761" t="s">
        <v>57</v>
      </c>
      <c r="Z3761" t="s">
        <v>58</v>
      </c>
      <c r="AA3761" t="s">
        <v>155</v>
      </c>
      <c r="AB3761" t="s">
        <v>60</v>
      </c>
      <c r="AC3761" t="s">
        <v>61</v>
      </c>
      <c r="AD3761" t="s">
        <v>61</v>
      </c>
      <c r="AE3761" t="s">
        <v>62</v>
      </c>
      <c r="AF3761" t="s">
        <v>63</v>
      </c>
      <c r="AG3761" t="s">
        <v>135</v>
      </c>
      <c r="AH3761" t="s">
        <v>135</v>
      </c>
      <c r="AI3761" t="s">
        <v>14773</v>
      </c>
      <c r="AJ3761">
        <v>2</v>
      </c>
      <c r="AK3761" t="s">
        <v>833</v>
      </c>
      <c r="AL3761">
        <v>4</v>
      </c>
      <c r="AM3761">
        <v>0</v>
      </c>
      <c r="AN3761" t="s">
        <v>60</v>
      </c>
      <c r="AO3761" t="s">
        <v>67</v>
      </c>
      <c r="AP3761" t="s">
        <v>68</v>
      </c>
      <c r="AQ3761" t="s">
        <v>60</v>
      </c>
      <c r="AR3761" t="s">
        <v>69</v>
      </c>
      <c r="AS3761" t="s">
        <v>91</v>
      </c>
      <c r="AT3761" s="1">
        <v>44293</v>
      </c>
      <c r="AU3761" t="s">
        <v>15673</v>
      </c>
      <c r="AV3761" t="s">
        <v>832</v>
      </c>
      <c r="AW3761" t="s">
        <v>71</v>
      </c>
      <c r="AX3761" t="s">
        <v>72</v>
      </c>
      <c r="AY3761" t="s">
        <v>832</v>
      </c>
      <c r="AZ3761" t="s">
        <v>71</v>
      </c>
      <c r="BA3761" t="s">
        <v>72</v>
      </c>
    </row>
    <row r="3762" spans="1:53" hidden="1" x14ac:dyDescent="0.25">
      <c r="A3762" t="str">
        <f>INDEX('Community ID'!B:B,MATCH(M3762,'Community ID'!A:A,0))</f>
        <v>Santiago Apostol</v>
      </c>
      <c r="B3762" t="str">
        <f>INDEX('Community ID'!$K:$K,MATCH('Environmental Data'!$N3762,'Community ID'!J:J,0))</f>
        <v>Constanza</v>
      </c>
      <c r="D3762" t="s">
        <v>14774</v>
      </c>
      <c r="G3762" t="s">
        <v>48</v>
      </c>
      <c r="H3762" t="s">
        <v>94</v>
      </c>
      <c r="I3762">
        <v>37</v>
      </c>
      <c r="K3762" t="s">
        <v>49</v>
      </c>
      <c r="L3762" t="s">
        <v>127</v>
      </c>
      <c r="M3762" t="s">
        <v>9851</v>
      </c>
      <c r="N3762" t="s">
        <v>97</v>
      </c>
      <c r="O3762" t="s">
        <v>542</v>
      </c>
      <c r="R3762" t="s">
        <v>438</v>
      </c>
      <c r="T3762" t="s">
        <v>832</v>
      </c>
      <c r="U3762" t="s">
        <v>56</v>
      </c>
      <c r="V3762">
        <v>18.911132500000001</v>
      </c>
      <c r="W3762">
        <v>-70.746025299999999</v>
      </c>
      <c r="X3762" t="s">
        <v>82</v>
      </c>
      <c r="Y3762" t="s">
        <v>82</v>
      </c>
      <c r="Z3762" t="s">
        <v>58</v>
      </c>
      <c r="AA3762" t="s">
        <v>155</v>
      </c>
      <c r="AB3762" t="s">
        <v>60</v>
      </c>
      <c r="AC3762" t="s">
        <v>61</v>
      </c>
      <c r="AD3762" t="s">
        <v>61</v>
      </c>
      <c r="AE3762" t="s">
        <v>62</v>
      </c>
      <c r="AF3762" t="s">
        <v>63</v>
      </c>
      <c r="AG3762" t="s">
        <v>135</v>
      </c>
      <c r="AH3762" t="s">
        <v>135</v>
      </c>
      <c r="AI3762" t="s">
        <v>7080</v>
      </c>
      <c r="AJ3762">
        <v>2</v>
      </c>
      <c r="AK3762" t="s">
        <v>103</v>
      </c>
      <c r="AL3762">
        <v>3</v>
      </c>
      <c r="AM3762">
        <v>1</v>
      </c>
      <c r="AN3762" t="s">
        <v>60</v>
      </c>
      <c r="AO3762" t="s">
        <v>67</v>
      </c>
      <c r="AP3762" t="s">
        <v>68</v>
      </c>
      <c r="AQ3762" t="s">
        <v>60</v>
      </c>
      <c r="AR3762" t="s">
        <v>69</v>
      </c>
      <c r="AS3762" t="s">
        <v>91</v>
      </c>
      <c r="AT3762" s="1">
        <v>44293</v>
      </c>
      <c r="AU3762" t="s">
        <v>15674</v>
      </c>
      <c r="AV3762" t="s">
        <v>832</v>
      </c>
      <c r="AW3762" t="s">
        <v>71</v>
      </c>
      <c r="AX3762" t="s">
        <v>72</v>
      </c>
      <c r="AY3762" t="s">
        <v>832</v>
      </c>
      <c r="AZ3762" t="s">
        <v>71</v>
      </c>
      <c r="BA3762" t="s">
        <v>72</v>
      </c>
    </row>
    <row r="3763" spans="1:53" hidden="1" x14ac:dyDescent="0.25">
      <c r="A3763" t="str">
        <f>INDEX('Community ID'!B:B,MATCH(M3763,'Community ID'!A:A,0))</f>
        <v>Santiago Apostol</v>
      </c>
      <c r="B3763" t="str">
        <f>INDEX('Community ID'!$K:$K,MATCH('Environmental Data'!$N3763,'Community ID'!J:J,0))</f>
        <v>Constanza</v>
      </c>
      <c r="D3763" t="s">
        <v>14775</v>
      </c>
      <c r="G3763" t="s">
        <v>75</v>
      </c>
      <c r="H3763" t="s">
        <v>94</v>
      </c>
      <c r="I3763">
        <v>49</v>
      </c>
      <c r="K3763" t="s">
        <v>49</v>
      </c>
      <c r="L3763" t="s">
        <v>247</v>
      </c>
      <c r="M3763" t="s">
        <v>9851</v>
      </c>
      <c r="N3763" t="s">
        <v>790</v>
      </c>
      <c r="O3763" t="s">
        <v>542</v>
      </c>
      <c r="Q3763" t="s">
        <v>438</v>
      </c>
      <c r="T3763" t="s">
        <v>832</v>
      </c>
      <c r="U3763" t="s">
        <v>56</v>
      </c>
      <c r="V3763">
        <v>18.911132500000001</v>
      </c>
      <c r="W3763">
        <v>-70.746025299999999</v>
      </c>
      <c r="X3763" t="s">
        <v>82</v>
      </c>
      <c r="Y3763" t="s">
        <v>82</v>
      </c>
      <c r="Z3763" t="s">
        <v>58</v>
      </c>
      <c r="AA3763" t="s">
        <v>155</v>
      </c>
      <c r="AB3763" t="s">
        <v>60</v>
      </c>
      <c r="AC3763" t="s">
        <v>61</v>
      </c>
      <c r="AD3763" t="s">
        <v>61</v>
      </c>
      <c r="AE3763" t="s">
        <v>62</v>
      </c>
      <c r="AF3763" t="s">
        <v>63</v>
      </c>
      <c r="AG3763" t="s">
        <v>135</v>
      </c>
      <c r="AH3763" t="s">
        <v>135</v>
      </c>
      <c r="AI3763" t="s">
        <v>14776</v>
      </c>
      <c r="AJ3763">
        <v>2</v>
      </c>
      <c r="AK3763" t="s">
        <v>89</v>
      </c>
      <c r="AL3763">
        <v>3</v>
      </c>
      <c r="AM3763">
        <v>1</v>
      </c>
      <c r="AN3763" t="s">
        <v>60</v>
      </c>
      <c r="AO3763" t="s">
        <v>67</v>
      </c>
      <c r="AP3763" t="s">
        <v>68</v>
      </c>
      <c r="AQ3763" t="s">
        <v>60</v>
      </c>
      <c r="AR3763" t="s">
        <v>69</v>
      </c>
      <c r="AS3763" t="s">
        <v>91</v>
      </c>
      <c r="AT3763" s="1">
        <v>44293</v>
      </c>
      <c r="AU3763" t="s">
        <v>15675</v>
      </c>
      <c r="AV3763" t="s">
        <v>832</v>
      </c>
      <c r="AW3763" t="s">
        <v>71</v>
      </c>
      <c r="AX3763" t="s">
        <v>72</v>
      </c>
      <c r="AY3763" t="s">
        <v>832</v>
      </c>
      <c r="AZ3763" t="s">
        <v>71</v>
      </c>
      <c r="BA3763" t="s">
        <v>72</v>
      </c>
    </row>
    <row r="3764" spans="1:53" hidden="1" x14ac:dyDescent="0.25">
      <c r="A3764" t="str">
        <f>INDEX('Community ID'!B:B,MATCH(M3764,'Community ID'!A:A,0))</f>
        <v>Santiago Apostol</v>
      </c>
      <c r="B3764" t="str">
        <f>INDEX('Community ID'!$K:$K,MATCH('Environmental Data'!$N3764,'Community ID'!J:J,0))</f>
        <v>Constanza</v>
      </c>
      <c r="D3764" t="s">
        <v>14777</v>
      </c>
      <c r="G3764" t="s">
        <v>75</v>
      </c>
      <c r="H3764" t="s">
        <v>94</v>
      </c>
      <c r="I3764">
        <v>65</v>
      </c>
      <c r="K3764" t="s">
        <v>76</v>
      </c>
      <c r="L3764" t="s">
        <v>247</v>
      </c>
      <c r="M3764" t="s">
        <v>9851</v>
      </c>
      <c r="N3764" t="s">
        <v>97</v>
      </c>
      <c r="O3764" t="s">
        <v>53</v>
      </c>
      <c r="Q3764" t="s">
        <v>134</v>
      </c>
      <c r="T3764" t="s">
        <v>832</v>
      </c>
      <c r="U3764" t="s">
        <v>56</v>
      </c>
      <c r="V3764">
        <v>18.911132500000001</v>
      </c>
      <c r="W3764">
        <v>-70.746025299999999</v>
      </c>
      <c r="X3764" t="s">
        <v>82</v>
      </c>
      <c r="Y3764" t="s">
        <v>82</v>
      </c>
      <c r="Z3764" t="s">
        <v>58</v>
      </c>
      <c r="AA3764" t="s">
        <v>155</v>
      </c>
      <c r="AB3764" t="s">
        <v>60</v>
      </c>
      <c r="AC3764" t="s">
        <v>61</v>
      </c>
      <c r="AD3764" t="s">
        <v>61</v>
      </c>
      <c r="AE3764" t="s">
        <v>62</v>
      </c>
      <c r="AF3764" t="s">
        <v>63</v>
      </c>
      <c r="AG3764" t="s">
        <v>135</v>
      </c>
      <c r="AH3764" t="s">
        <v>135</v>
      </c>
      <c r="AI3764" t="s">
        <v>14778</v>
      </c>
      <c r="AJ3764">
        <v>2</v>
      </c>
      <c r="AK3764" t="s">
        <v>66</v>
      </c>
      <c r="AL3764">
        <v>4</v>
      </c>
      <c r="AM3764">
        <v>0</v>
      </c>
      <c r="AN3764" t="s">
        <v>60</v>
      </c>
      <c r="AO3764" t="s">
        <v>67</v>
      </c>
      <c r="AP3764" t="s">
        <v>68</v>
      </c>
      <c r="AQ3764" t="s">
        <v>60</v>
      </c>
      <c r="AR3764" t="s">
        <v>69</v>
      </c>
      <c r="AS3764" t="s">
        <v>70</v>
      </c>
      <c r="AT3764" s="1">
        <v>44293</v>
      </c>
      <c r="AU3764" t="s">
        <v>15676</v>
      </c>
      <c r="AV3764" t="s">
        <v>832</v>
      </c>
      <c r="AW3764" t="s">
        <v>71</v>
      </c>
      <c r="AX3764" t="s">
        <v>72</v>
      </c>
      <c r="AY3764" t="s">
        <v>832</v>
      </c>
      <c r="AZ3764" t="s">
        <v>71</v>
      </c>
      <c r="BA3764" t="s">
        <v>72</v>
      </c>
    </row>
    <row r="3765" spans="1:53" hidden="1" x14ac:dyDescent="0.25">
      <c r="A3765" t="str">
        <f>INDEX('Community ID'!B:B,MATCH(M3765,'Community ID'!A:A,0))</f>
        <v>Santiago Apostol</v>
      </c>
      <c r="B3765" t="str">
        <f>INDEX('Community ID'!$K:$K,MATCH('Environmental Data'!$N3765,'Community ID'!J:J,0))</f>
        <v>Constanza</v>
      </c>
      <c r="D3765" t="s">
        <v>14779</v>
      </c>
      <c r="G3765" t="s">
        <v>48</v>
      </c>
      <c r="H3765" t="s">
        <v>94</v>
      </c>
      <c r="I3765">
        <v>24</v>
      </c>
      <c r="K3765" t="s">
        <v>49</v>
      </c>
      <c r="L3765" t="s">
        <v>108</v>
      </c>
      <c r="M3765" t="s">
        <v>9851</v>
      </c>
      <c r="N3765" t="s">
        <v>52</v>
      </c>
      <c r="O3765" t="s">
        <v>542</v>
      </c>
      <c r="Q3765" t="s">
        <v>14780</v>
      </c>
      <c r="T3765" t="s">
        <v>832</v>
      </c>
      <c r="U3765" t="s">
        <v>56</v>
      </c>
      <c r="V3765">
        <v>18.910301400000002</v>
      </c>
      <c r="W3765">
        <v>-70.744910200000007</v>
      </c>
      <c r="X3765" t="s">
        <v>82</v>
      </c>
      <c r="Y3765" t="s">
        <v>100</v>
      </c>
      <c r="Z3765" t="s">
        <v>58</v>
      </c>
      <c r="AA3765" t="s">
        <v>155</v>
      </c>
      <c r="AB3765" t="s">
        <v>61</v>
      </c>
      <c r="AC3765" t="s">
        <v>60</v>
      </c>
      <c r="AD3765" t="s">
        <v>61</v>
      </c>
      <c r="AE3765" t="s">
        <v>62</v>
      </c>
      <c r="AF3765" t="s">
        <v>63</v>
      </c>
      <c r="AG3765" t="s">
        <v>3240</v>
      </c>
      <c r="AH3765" t="s">
        <v>1052</v>
      </c>
      <c r="AI3765" t="s">
        <v>9001</v>
      </c>
      <c r="AJ3765">
        <v>2</v>
      </c>
      <c r="AK3765" t="s">
        <v>66</v>
      </c>
      <c r="AL3765">
        <v>4</v>
      </c>
      <c r="AM3765">
        <v>3</v>
      </c>
      <c r="AN3765" t="s">
        <v>61</v>
      </c>
      <c r="AO3765" t="s">
        <v>67</v>
      </c>
      <c r="AP3765" t="s">
        <v>68</v>
      </c>
      <c r="AQ3765" t="s">
        <v>60</v>
      </c>
      <c r="AR3765" t="s">
        <v>69</v>
      </c>
      <c r="AS3765" t="s">
        <v>91</v>
      </c>
      <c r="AT3765" s="1">
        <v>44293</v>
      </c>
      <c r="AU3765" t="s">
        <v>15677</v>
      </c>
      <c r="AV3765" t="s">
        <v>832</v>
      </c>
      <c r="AW3765" t="s">
        <v>71</v>
      </c>
      <c r="AX3765" t="s">
        <v>72</v>
      </c>
      <c r="AY3765" t="s">
        <v>832</v>
      </c>
      <c r="AZ3765" t="s">
        <v>71</v>
      </c>
      <c r="BA3765" t="s">
        <v>72</v>
      </c>
    </row>
    <row r="3766" spans="1:53" hidden="1" x14ac:dyDescent="0.25">
      <c r="A3766" t="str">
        <f>INDEX('Community ID'!B:B,MATCH(M3766,'Community ID'!A:A,0))</f>
        <v>Santiago Apostol</v>
      </c>
      <c r="B3766" t="str">
        <f>INDEX('Community ID'!$K:$K,MATCH('Environmental Data'!$N3766,'Community ID'!J:J,0))</f>
        <v>Constanza</v>
      </c>
      <c r="D3766" t="s">
        <v>14781</v>
      </c>
      <c r="G3766" t="s">
        <v>48</v>
      </c>
      <c r="H3766" t="s">
        <v>94</v>
      </c>
      <c r="I3766">
        <v>26</v>
      </c>
      <c r="K3766" t="s">
        <v>49</v>
      </c>
      <c r="L3766" t="s">
        <v>108</v>
      </c>
      <c r="M3766" t="s">
        <v>9851</v>
      </c>
      <c r="N3766" t="s">
        <v>97</v>
      </c>
      <c r="O3766" t="s">
        <v>53</v>
      </c>
      <c r="Q3766" t="s">
        <v>134</v>
      </c>
      <c r="T3766" t="s">
        <v>832</v>
      </c>
      <c r="U3766" t="s">
        <v>56</v>
      </c>
      <c r="V3766">
        <v>18.910301400000002</v>
      </c>
      <c r="W3766">
        <v>-70.744910200000007</v>
      </c>
      <c r="X3766" t="s">
        <v>82</v>
      </c>
      <c r="Y3766" t="s">
        <v>82</v>
      </c>
      <c r="Z3766" t="s">
        <v>58</v>
      </c>
      <c r="AA3766" t="s">
        <v>155</v>
      </c>
      <c r="AB3766" t="s">
        <v>60</v>
      </c>
      <c r="AC3766" t="s">
        <v>61</v>
      </c>
      <c r="AD3766" t="s">
        <v>61</v>
      </c>
      <c r="AE3766" t="s">
        <v>62</v>
      </c>
      <c r="AF3766" t="s">
        <v>63</v>
      </c>
      <c r="AG3766" t="s">
        <v>135</v>
      </c>
      <c r="AH3766" t="s">
        <v>135</v>
      </c>
      <c r="AI3766" t="s">
        <v>14782</v>
      </c>
      <c r="AJ3766">
        <v>2</v>
      </c>
      <c r="AK3766" t="s">
        <v>89</v>
      </c>
      <c r="AL3766">
        <v>5</v>
      </c>
      <c r="AM3766">
        <v>2</v>
      </c>
      <c r="AN3766" t="s">
        <v>60</v>
      </c>
      <c r="AO3766" t="s">
        <v>67</v>
      </c>
      <c r="AP3766" t="s">
        <v>68</v>
      </c>
      <c r="AQ3766" t="s">
        <v>60</v>
      </c>
      <c r="AR3766" t="s">
        <v>69</v>
      </c>
      <c r="AS3766" t="s">
        <v>91</v>
      </c>
      <c r="AT3766" s="1">
        <v>44293</v>
      </c>
      <c r="AU3766" t="s">
        <v>15678</v>
      </c>
      <c r="AV3766" t="s">
        <v>832</v>
      </c>
      <c r="AW3766" t="s">
        <v>71</v>
      </c>
      <c r="AX3766" t="s">
        <v>72</v>
      </c>
      <c r="AY3766" t="s">
        <v>832</v>
      </c>
      <c r="AZ3766" t="s">
        <v>71</v>
      </c>
      <c r="BA3766" t="s">
        <v>72</v>
      </c>
    </row>
    <row r="3767" spans="1:53" hidden="1" x14ac:dyDescent="0.25">
      <c r="A3767" t="str">
        <f>INDEX('Community ID'!B:B,MATCH(M3767,'Community ID'!A:A,0))</f>
        <v>Santiago Apostol</v>
      </c>
      <c r="B3767" t="str">
        <f>INDEX('Community ID'!$K:$K,MATCH('Environmental Data'!$N3767,'Community ID'!J:J,0))</f>
        <v>Constanza</v>
      </c>
      <c r="D3767" t="s">
        <v>14783</v>
      </c>
      <c r="G3767" t="s">
        <v>48</v>
      </c>
      <c r="H3767" t="s">
        <v>94</v>
      </c>
      <c r="I3767">
        <v>31</v>
      </c>
      <c r="K3767" t="s">
        <v>49</v>
      </c>
      <c r="L3767" t="s">
        <v>108</v>
      </c>
      <c r="M3767" t="s">
        <v>9851</v>
      </c>
      <c r="N3767" t="s">
        <v>790</v>
      </c>
      <c r="O3767" t="s">
        <v>542</v>
      </c>
      <c r="Q3767" t="s">
        <v>134</v>
      </c>
      <c r="T3767" t="s">
        <v>832</v>
      </c>
      <c r="U3767" t="s">
        <v>56</v>
      </c>
      <c r="V3767">
        <v>18.910973299999998</v>
      </c>
      <c r="W3767">
        <v>-70.744538599999998</v>
      </c>
      <c r="X3767" t="s">
        <v>82</v>
      </c>
      <c r="Y3767" t="s">
        <v>82</v>
      </c>
      <c r="Z3767" t="s">
        <v>58</v>
      </c>
      <c r="AA3767" t="s">
        <v>155</v>
      </c>
      <c r="AB3767" t="s">
        <v>60</v>
      </c>
      <c r="AC3767" t="s">
        <v>61</v>
      </c>
      <c r="AD3767" t="s">
        <v>61</v>
      </c>
      <c r="AE3767" t="s">
        <v>62</v>
      </c>
      <c r="AF3767" t="s">
        <v>111</v>
      </c>
      <c r="AG3767" t="s">
        <v>135</v>
      </c>
      <c r="AH3767" t="s">
        <v>135</v>
      </c>
      <c r="AI3767" t="s">
        <v>390</v>
      </c>
      <c r="AJ3767">
        <v>2</v>
      </c>
      <c r="AK3767" t="s">
        <v>6970</v>
      </c>
      <c r="AL3767">
        <v>5</v>
      </c>
      <c r="AM3767">
        <v>3</v>
      </c>
      <c r="AN3767" t="s">
        <v>60</v>
      </c>
      <c r="AO3767" t="s">
        <v>67</v>
      </c>
      <c r="AP3767" t="s">
        <v>68</v>
      </c>
      <c r="AQ3767" t="s">
        <v>60</v>
      </c>
      <c r="AR3767" t="s">
        <v>69</v>
      </c>
      <c r="AS3767" t="s">
        <v>91</v>
      </c>
      <c r="AT3767" s="1">
        <v>44293</v>
      </c>
      <c r="AU3767" t="s">
        <v>15679</v>
      </c>
      <c r="AV3767" t="s">
        <v>832</v>
      </c>
      <c r="AW3767" t="s">
        <v>71</v>
      </c>
      <c r="AX3767" t="s">
        <v>72</v>
      </c>
      <c r="AY3767" t="s">
        <v>832</v>
      </c>
      <c r="AZ3767" t="s">
        <v>71</v>
      </c>
      <c r="BA3767" t="s">
        <v>72</v>
      </c>
    </row>
    <row r="3768" spans="1:53" hidden="1" x14ac:dyDescent="0.25">
      <c r="A3768" t="str">
        <f>INDEX('Community ID'!B:B,MATCH(M3768,'Community ID'!A:A,0))</f>
        <v>Santiago Apostol</v>
      </c>
      <c r="B3768" t="str">
        <f>INDEX('Community ID'!$K:$K,MATCH('Environmental Data'!$N3768,'Community ID'!J:J,0))</f>
        <v>Constanza</v>
      </c>
      <c r="D3768" t="s">
        <v>14784</v>
      </c>
      <c r="G3768" t="s">
        <v>75</v>
      </c>
      <c r="H3768" t="s">
        <v>94</v>
      </c>
      <c r="I3768">
        <v>19</v>
      </c>
      <c r="K3768" t="s">
        <v>132</v>
      </c>
      <c r="L3768" t="s">
        <v>14785</v>
      </c>
      <c r="M3768" t="s">
        <v>9851</v>
      </c>
      <c r="N3768" t="s">
        <v>790</v>
      </c>
      <c r="O3768" t="s">
        <v>542</v>
      </c>
      <c r="Q3768" t="s">
        <v>14786</v>
      </c>
      <c r="T3768" t="s">
        <v>832</v>
      </c>
      <c r="U3768" t="s">
        <v>56</v>
      </c>
      <c r="V3768">
        <v>18.909472699999998</v>
      </c>
      <c r="W3768">
        <v>-70.747140400000006</v>
      </c>
      <c r="X3768" t="s">
        <v>82</v>
      </c>
      <c r="Y3768" t="s">
        <v>82</v>
      </c>
      <c r="Z3768" t="s">
        <v>58</v>
      </c>
      <c r="AA3768" t="s">
        <v>155</v>
      </c>
      <c r="AB3768" t="s">
        <v>60</v>
      </c>
      <c r="AC3768" t="s">
        <v>61</v>
      </c>
      <c r="AD3768" t="s">
        <v>61</v>
      </c>
      <c r="AE3768" t="s">
        <v>62</v>
      </c>
      <c r="AF3768" t="s">
        <v>63</v>
      </c>
      <c r="AG3768" t="s">
        <v>135</v>
      </c>
      <c r="AH3768" t="s">
        <v>135</v>
      </c>
      <c r="AI3768" t="s">
        <v>14787</v>
      </c>
      <c r="AJ3768">
        <v>2</v>
      </c>
      <c r="AK3768" t="s">
        <v>66</v>
      </c>
      <c r="AL3768">
        <v>2</v>
      </c>
      <c r="AM3768">
        <v>0</v>
      </c>
      <c r="AN3768" t="s">
        <v>61</v>
      </c>
      <c r="AO3768" t="s">
        <v>67</v>
      </c>
      <c r="AP3768" t="s">
        <v>104</v>
      </c>
      <c r="AQ3768" t="s">
        <v>60</v>
      </c>
      <c r="AR3768" t="s">
        <v>69</v>
      </c>
      <c r="AS3768" t="s">
        <v>91</v>
      </c>
      <c r="AT3768" s="1">
        <v>44293</v>
      </c>
      <c r="AU3768" t="s">
        <v>15680</v>
      </c>
      <c r="AV3768" t="s">
        <v>832</v>
      </c>
      <c r="AW3768" t="s">
        <v>71</v>
      </c>
      <c r="AX3768" t="s">
        <v>72</v>
      </c>
      <c r="AY3768" t="s">
        <v>832</v>
      </c>
      <c r="AZ3768" t="s">
        <v>71</v>
      </c>
      <c r="BA3768" t="s">
        <v>72</v>
      </c>
    </row>
    <row r="3769" spans="1:53" hidden="1" x14ac:dyDescent="0.25">
      <c r="A3769" t="str">
        <f>INDEX('Community ID'!B:B,MATCH(M3769,'Community ID'!A:A,0))</f>
        <v>Santiago Apostol</v>
      </c>
      <c r="B3769" t="str">
        <f>INDEX('Community ID'!$K:$K,MATCH('Environmental Data'!$N3769,'Community ID'!J:J,0))</f>
        <v>Constanza</v>
      </c>
      <c r="D3769" t="s">
        <v>14788</v>
      </c>
      <c r="F3769" t="s">
        <v>14789</v>
      </c>
      <c r="G3769" t="s">
        <v>48</v>
      </c>
      <c r="H3769" t="s">
        <v>94</v>
      </c>
      <c r="I3769">
        <v>51</v>
      </c>
      <c r="J3769">
        <v>8295858695</v>
      </c>
      <c r="K3769" t="s">
        <v>49</v>
      </c>
      <c r="L3769" t="s">
        <v>175</v>
      </c>
      <c r="M3769" t="s">
        <v>14790</v>
      </c>
      <c r="N3769" t="s">
        <v>97</v>
      </c>
      <c r="O3769" t="s">
        <v>53</v>
      </c>
      <c r="Q3769" t="s">
        <v>134</v>
      </c>
      <c r="T3769" t="s">
        <v>10388</v>
      </c>
      <c r="U3769" t="s">
        <v>56</v>
      </c>
      <c r="V3769">
        <v>18.9102882</v>
      </c>
      <c r="W3769">
        <v>-70.748426800000004</v>
      </c>
      <c r="X3769" t="s">
        <v>275</v>
      </c>
      <c r="Y3769" t="s">
        <v>275</v>
      </c>
      <c r="Z3769" t="s">
        <v>83</v>
      </c>
      <c r="AA3769" t="s">
        <v>155</v>
      </c>
      <c r="AB3769" t="s">
        <v>60</v>
      </c>
      <c r="AC3769" t="s">
        <v>61</v>
      </c>
      <c r="AD3769" t="s">
        <v>61</v>
      </c>
      <c r="AE3769" t="s">
        <v>62</v>
      </c>
      <c r="AF3769" t="s">
        <v>63</v>
      </c>
      <c r="AG3769" t="s">
        <v>87</v>
      </c>
      <c r="AH3769" t="s">
        <v>87</v>
      </c>
      <c r="AI3769" t="s">
        <v>687</v>
      </c>
      <c r="AJ3769" t="s">
        <v>14791</v>
      </c>
      <c r="AK3769" t="s">
        <v>8119</v>
      </c>
      <c r="AL3769">
        <v>5</v>
      </c>
      <c r="AM3769">
        <v>0</v>
      </c>
      <c r="AN3769" t="s">
        <v>61</v>
      </c>
      <c r="AO3769" t="s">
        <v>170</v>
      </c>
      <c r="AP3769" t="s">
        <v>104</v>
      </c>
      <c r="AQ3769" t="s">
        <v>60</v>
      </c>
      <c r="AR3769" t="s">
        <v>69</v>
      </c>
      <c r="AS3769" t="s">
        <v>70</v>
      </c>
      <c r="AT3769" s="1">
        <v>44293</v>
      </c>
      <c r="AU3769" t="s">
        <v>15681</v>
      </c>
      <c r="AV3769" t="s">
        <v>10388</v>
      </c>
      <c r="AW3769" t="s">
        <v>71</v>
      </c>
      <c r="AX3769" t="s">
        <v>72</v>
      </c>
      <c r="AY3769" t="s">
        <v>10388</v>
      </c>
      <c r="AZ3769" t="s">
        <v>71</v>
      </c>
      <c r="BA3769" t="s">
        <v>72</v>
      </c>
    </row>
    <row r="3770" spans="1:53" hidden="1" x14ac:dyDescent="0.25">
      <c r="A3770" t="str">
        <f>INDEX('Community ID'!B:B,MATCH(M3770,'Community ID'!A:A,0))</f>
        <v>Santiago Apostol</v>
      </c>
      <c r="B3770" t="str">
        <f>INDEX('Community ID'!$K:$K,MATCH('Environmental Data'!$N3770,'Community ID'!J:J,0))</f>
        <v>Constanza</v>
      </c>
      <c r="D3770" t="s">
        <v>14792</v>
      </c>
      <c r="F3770" t="s">
        <v>1994</v>
      </c>
      <c r="G3770" t="s">
        <v>75</v>
      </c>
      <c r="H3770" t="s">
        <v>94</v>
      </c>
      <c r="I3770">
        <v>68</v>
      </c>
      <c r="K3770" t="s">
        <v>76</v>
      </c>
      <c r="L3770" t="s">
        <v>7769</v>
      </c>
      <c r="M3770" t="s">
        <v>14790</v>
      </c>
      <c r="N3770" t="s">
        <v>97</v>
      </c>
      <c r="O3770" t="s">
        <v>53</v>
      </c>
      <c r="Q3770" t="s">
        <v>358</v>
      </c>
      <c r="T3770" t="s">
        <v>10388</v>
      </c>
      <c r="U3770" t="s">
        <v>56</v>
      </c>
      <c r="V3770">
        <v>18.910284999999998</v>
      </c>
      <c r="W3770">
        <v>-70.748350000000002</v>
      </c>
      <c r="X3770" t="s">
        <v>82</v>
      </c>
      <c r="Y3770" t="s">
        <v>82</v>
      </c>
      <c r="Z3770" t="s">
        <v>83</v>
      </c>
      <c r="AA3770" t="s">
        <v>155</v>
      </c>
      <c r="AB3770" t="s">
        <v>60</v>
      </c>
      <c r="AC3770" t="s">
        <v>61</v>
      </c>
      <c r="AD3770" t="s">
        <v>61</v>
      </c>
      <c r="AE3770" t="s">
        <v>62</v>
      </c>
      <c r="AF3770" t="s">
        <v>63</v>
      </c>
      <c r="AG3770" t="s">
        <v>87</v>
      </c>
      <c r="AH3770" t="s">
        <v>87</v>
      </c>
      <c r="AI3770" t="s">
        <v>7066</v>
      </c>
      <c r="AJ3770" t="s">
        <v>14791</v>
      </c>
      <c r="AK3770" t="s">
        <v>8119</v>
      </c>
      <c r="AL3770">
        <v>2</v>
      </c>
      <c r="AM3770">
        <v>0</v>
      </c>
      <c r="AN3770" t="s">
        <v>60</v>
      </c>
      <c r="AO3770" t="s">
        <v>170</v>
      </c>
      <c r="AP3770" t="s">
        <v>104</v>
      </c>
      <c r="AQ3770" t="s">
        <v>60</v>
      </c>
      <c r="AR3770" t="s">
        <v>69</v>
      </c>
      <c r="AS3770" t="s">
        <v>91</v>
      </c>
      <c r="AT3770" s="1">
        <v>44293</v>
      </c>
      <c r="AU3770" t="s">
        <v>15682</v>
      </c>
      <c r="AV3770" t="s">
        <v>10388</v>
      </c>
      <c r="AW3770" t="s">
        <v>71</v>
      </c>
      <c r="AX3770" t="s">
        <v>72</v>
      </c>
      <c r="AY3770" t="s">
        <v>10388</v>
      </c>
      <c r="AZ3770" t="s">
        <v>71</v>
      </c>
      <c r="BA3770" t="s">
        <v>72</v>
      </c>
    </row>
    <row r="3771" spans="1:53" hidden="1" x14ac:dyDescent="0.25">
      <c r="A3771" t="str">
        <f>INDEX('Community ID'!B:B,MATCH(M3771,'Community ID'!A:A,0))</f>
        <v>Santiago Apostol</v>
      </c>
      <c r="B3771" t="str">
        <f>INDEX('Community ID'!$K:$K,MATCH('Environmental Data'!$N3771,'Community ID'!J:J,0))</f>
        <v>Constanza</v>
      </c>
      <c r="D3771" t="s">
        <v>14793</v>
      </c>
      <c r="G3771" t="s">
        <v>48</v>
      </c>
      <c r="H3771" t="s">
        <v>94</v>
      </c>
      <c r="I3771">
        <v>42</v>
      </c>
      <c r="K3771" t="s">
        <v>76</v>
      </c>
      <c r="L3771" t="s">
        <v>1518</v>
      </c>
      <c r="M3771" t="s">
        <v>9851</v>
      </c>
      <c r="N3771" t="s">
        <v>97</v>
      </c>
      <c r="O3771" t="s">
        <v>542</v>
      </c>
      <c r="T3771" t="s">
        <v>832</v>
      </c>
      <c r="U3771" t="s">
        <v>56</v>
      </c>
      <c r="V3771">
        <v>18.909472699999998</v>
      </c>
      <c r="W3771">
        <v>-70.747140400000006</v>
      </c>
      <c r="X3771" t="s">
        <v>82</v>
      </c>
      <c r="Y3771" t="s">
        <v>82</v>
      </c>
      <c r="Z3771" t="s">
        <v>58</v>
      </c>
      <c r="AA3771" t="s">
        <v>155</v>
      </c>
      <c r="AB3771" t="s">
        <v>60</v>
      </c>
      <c r="AC3771" t="s">
        <v>61</v>
      </c>
      <c r="AD3771" t="s">
        <v>61</v>
      </c>
      <c r="AE3771" t="s">
        <v>62</v>
      </c>
      <c r="AF3771" t="s">
        <v>63</v>
      </c>
      <c r="AG3771" t="s">
        <v>135</v>
      </c>
      <c r="AH3771" t="s">
        <v>135</v>
      </c>
      <c r="AI3771" t="s">
        <v>390</v>
      </c>
      <c r="AJ3771">
        <v>2</v>
      </c>
      <c r="AK3771" t="s">
        <v>89</v>
      </c>
      <c r="AL3771">
        <v>4</v>
      </c>
      <c r="AM3771">
        <v>1</v>
      </c>
      <c r="AN3771" t="s">
        <v>60</v>
      </c>
      <c r="AO3771" t="s">
        <v>67</v>
      </c>
      <c r="AP3771" t="s">
        <v>104</v>
      </c>
      <c r="AQ3771" t="s">
        <v>60</v>
      </c>
      <c r="AR3771" t="s">
        <v>69</v>
      </c>
      <c r="AS3771" t="s">
        <v>91</v>
      </c>
      <c r="AT3771" s="1">
        <v>44293</v>
      </c>
      <c r="AU3771" t="s">
        <v>15683</v>
      </c>
      <c r="AV3771" t="s">
        <v>832</v>
      </c>
      <c r="AW3771" t="s">
        <v>71</v>
      </c>
      <c r="AX3771" t="s">
        <v>72</v>
      </c>
      <c r="AY3771" t="s">
        <v>832</v>
      </c>
      <c r="AZ3771" t="s">
        <v>71</v>
      </c>
      <c r="BA3771" t="s">
        <v>72</v>
      </c>
    </row>
    <row r="3772" spans="1:53" hidden="1" x14ac:dyDescent="0.25">
      <c r="A3772" t="str">
        <f>INDEX('Community ID'!B:B,MATCH(M3772,'Community ID'!A:A,0))</f>
        <v>Santiago Apostol</v>
      </c>
      <c r="B3772" t="str">
        <f>INDEX('Community ID'!$K:$K,MATCH('Environmental Data'!$N3772,'Community ID'!J:J,0))</f>
        <v>Constanza</v>
      </c>
      <c r="D3772" t="s">
        <v>14794</v>
      </c>
      <c r="F3772" t="s">
        <v>14795</v>
      </c>
      <c r="G3772" t="s">
        <v>48</v>
      </c>
      <c r="H3772" t="s">
        <v>94</v>
      </c>
      <c r="I3772">
        <v>21</v>
      </c>
      <c r="J3772">
        <v>8293645083</v>
      </c>
      <c r="K3772" t="s">
        <v>49</v>
      </c>
      <c r="L3772" t="s">
        <v>108</v>
      </c>
      <c r="M3772" t="s">
        <v>14790</v>
      </c>
      <c r="N3772" t="s">
        <v>97</v>
      </c>
      <c r="O3772" t="s">
        <v>311</v>
      </c>
      <c r="Q3772" t="s">
        <v>134</v>
      </c>
      <c r="T3772" t="s">
        <v>10388</v>
      </c>
      <c r="U3772" t="s">
        <v>56</v>
      </c>
      <c r="V3772">
        <v>18.91001</v>
      </c>
      <c r="W3772">
        <v>-70.748368299999996</v>
      </c>
      <c r="X3772" t="s">
        <v>275</v>
      </c>
      <c r="Y3772" t="s">
        <v>275</v>
      </c>
      <c r="Z3772" t="s">
        <v>110</v>
      </c>
      <c r="AA3772" t="s">
        <v>155</v>
      </c>
      <c r="AB3772" t="s">
        <v>60</v>
      </c>
      <c r="AC3772" t="s">
        <v>61</v>
      </c>
      <c r="AD3772" t="s">
        <v>61</v>
      </c>
      <c r="AE3772" t="s">
        <v>62</v>
      </c>
      <c r="AF3772" t="s">
        <v>63</v>
      </c>
      <c r="AG3772" t="s">
        <v>87</v>
      </c>
      <c r="AH3772" t="s">
        <v>87</v>
      </c>
      <c r="AI3772" t="s">
        <v>687</v>
      </c>
      <c r="AJ3772" t="s">
        <v>14791</v>
      </c>
      <c r="AK3772" t="s">
        <v>8119</v>
      </c>
      <c r="AL3772">
        <v>2</v>
      </c>
      <c r="AM3772">
        <v>0</v>
      </c>
      <c r="AN3772" t="s">
        <v>61</v>
      </c>
      <c r="AO3772" t="s">
        <v>170</v>
      </c>
      <c r="AP3772" t="s">
        <v>68</v>
      </c>
      <c r="AQ3772" t="s">
        <v>60</v>
      </c>
      <c r="AR3772" t="s">
        <v>69</v>
      </c>
      <c r="AS3772" t="s">
        <v>70</v>
      </c>
      <c r="AT3772" s="1">
        <v>44293</v>
      </c>
      <c r="AU3772" t="s">
        <v>15684</v>
      </c>
      <c r="AV3772" t="s">
        <v>10388</v>
      </c>
      <c r="AW3772" t="s">
        <v>71</v>
      </c>
      <c r="AX3772" t="s">
        <v>72</v>
      </c>
      <c r="AY3772" t="s">
        <v>10388</v>
      </c>
      <c r="AZ3772" t="s">
        <v>71</v>
      </c>
      <c r="BA3772" t="s">
        <v>72</v>
      </c>
    </row>
    <row r="3773" spans="1:53" hidden="1" x14ac:dyDescent="0.25">
      <c r="A3773" t="str">
        <f>INDEX('Community ID'!B:B,MATCH(M3773,'Community ID'!A:A,0))</f>
        <v>Santiago Apostol</v>
      </c>
      <c r="B3773" t="str">
        <f>INDEX('Community ID'!$K:$K,MATCH('Environmental Data'!$N3773,'Community ID'!J:J,0))</f>
        <v>Constanza</v>
      </c>
      <c r="D3773" t="s">
        <v>14796</v>
      </c>
      <c r="G3773" t="s">
        <v>48</v>
      </c>
      <c r="H3773" t="s">
        <v>94</v>
      </c>
      <c r="I3773">
        <v>19</v>
      </c>
      <c r="K3773" t="s">
        <v>492</v>
      </c>
      <c r="L3773" t="s">
        <v>108</v>
      </c>
      <c r="M3773" t="s">
        <v>9851</v>
      </c>
      <c r="N3773" t="s">
        <v>97</v>
      </c>
      <c r="O3773" t="s">
        <v>542</v>
      </c>
      <c r="T3773" t="s">
        <v>832</v>
      </c>
      <c r="U3773" t="s">
        <v>56</v>
      </c>
      <c r="V3773">
        <v>18.909472699999998</v>
      </c>
      <c r="W3773">
        <v>-70.747140400000006</v>
      </c>
      <c r="X3773" t="s">
        <v>100</v>
      </c>
      <c r="Y3773" t="s">
        <v>100</v>
      </c>
      <c r="Z3773" t="s">
        <v>58</v>
      </c>
      <c r="AA3773" t="s">
        <v>155</v>
      </c>
      <c r="AB3773" t="s">
        <v>61</v>
      </c>
      <c r="AC3773" t="s">
        <v>60</v>
      </c>
      <c r="AD3773" t="s">
        <v>61</v>
      </c>
      <c r="AE3773" t="s">
        <v>62</v>
      </c>
      <c r="AF3773" t="s">
        <v>63</v>
      </c>
      <c r="AG3773" t="s">
        <v>135</v>
      </c>
      <c r="AH3773" t="s">
        <v>135</v>
      </c>
      <c r="AI3773" t="s">
        <v>1114</v>
      </c>
      <c r="AJ3773">
        <v>2</v>
      </c>
      <c r="AK3773" t="s">
        <v>14797</v>
      </c>
      <c r="AL3773">
        <v>3</v>
      </c>
      <c r="AM3773">
        <v>1</v>
      </c>
      <c r="AN3773" t="s">
        <v>61</v>
      </c>
      <c r="AO3773" t="s">
        <v>67</v>
      </c>
      <c r="AP3773" t="s">
        <v>68</v>
      </c>
      <c r="AQ3773" t="s">
        <v>60</v>
      </c>
      <c r="AR3773" t="s">
        <v>69</v>
      </c>
      <c r="AS3773" t="s">
        <v>91</v>
      </c>
      <c r="AT3773" s="1">
        <v>44293</v>
      </c>
      <c r="AU3773" t="s">
        <v>15685</v>
      </c>
      <c r="AV3773" t="s">
        <v>832</v>
      </c>
      <c r="AW3773" t="s">
        <v>71</v>
      </c>
      <c r="AX3773" t="s">
        <v>72</v>
      </c>
      <c r="AY3773" t="s">
        <v>832</v>
      </c>
      <c r="AZ3773" t="s">
        <v>71</v>
      </c>
      <c r="BA3773" t="s">
        <v>72</v>
      </c>
    </row>
    <row r="3774" spans="1:53" hidden="1" x14ac:dyDescent="0.25">
      <c r="A3774" t="str">
        <f>INDEX('Community ID'!B:B,MATCH(M3774,'Community ID'!A:A,0))</f>
        <v>Santiago Apostol</v>
      </c>
      <c r="B3774" t="str">
        <f>INDEX('Community ID'!$K:$K,MATCH('Environmental Data'!$N3774,'Community ID'!J:J,0))</f>
        <v>Constanza</v>
      </c>
      <c r="D3774" t="s">
        <v>14798</v>
      </c>
      <c r="G3774" t="s">
        <v>48</v>
      </c>
      <c r="H3774" t="s">
        <v>94</v>
      </c>
      <c r="I3774">
        <v>71</v>
      </c>
      <c r="K3774" t="s">
        <v>49</v>
      </c>
      <c r="L3774" t="s">
        <v>108</v>
      </c>
      <c r="M3774" t="s">
        <v>9851</v>
      </c>
      <c r="N3774" t="s">
        <v>790</v>
      </c>
      <c r="O3774" t="s">
        <v>542</v>
      </c>
      <c r="Q3774" t="s">
        <v>134</v>
      </c>
      <c r="T3774" t="s">
        <v>832</v>
      </c>
      <c r="U3774" t="s">
        <v>56</v>
      </c>
      <c r="V3774">
        <v>18.9097887</v>
      </c>
      <c r="W3774">
        <v>-70.746768700000004</v>
      </c>
      <c r="X3774" t="s">
        <v>82</v>
      </c>
      <c r="Y3774" t="s">
        <v>82</v>
      </c>
      <c r="Z3774" t="s">
        <v>58</v>
      </c>
      <c r="AA3774" t="s">
        <v>155</v>
      </c>
      <c r="AB3774" t="s">
        <v>61</v>
      </c>
      <c r="AC3774" t="s">
        <v>60</v>
      </c>
      <c r="AD3774" t="s">
        <v>61</v>
      </c>
      <c r="AE3774" t="s">
        <v>62</v>
      </c>
      <c r="AF3774" t="s">
        <v>63</v>
      </c>
      <c r="AG3774" t="s">
        <v>135</v>
      </c>
      <c r="AH3774" t="s">
        <v>135</v>
      </c>
      <c r="AI3774" t="s">
        <v>14799</v>
      </c>
      <c r="AJ3774">
        <v>2</v>
      </c>
      <c r="AK3774" t="s">
        <v>66</v>
      </c>
      <c r="AL3774">
        <v>5</v>
      </c>
      <c r="AM3774">
        <v>1</v>
      </c>
      <c r="AN3774" t="s">
        <v>60</v>
      </c>
      <c r="AO3774" t="s">
        <v>67</v>
      </c>
      <c r="AP3774" t="s">
        <v>104</v>
      </c>
      <c r="AQ3774" t="s">
        <v>60</v>
      </c>
      <c r="AR3774" t="s">
        <v>69</v>
      </c>
      <c r="AS3774" t="s">
        <v>91</v>
      </c>
      <c r="AT3774" s="1">
        <v>44293</v>
      </c>
      <c r="AU3774" t="s">
        <v>15686</v>
      </c>
      <c r="AV3774" t="s">
        <v>832</v>
      </c>
      <c r="AW3774" t="s">
        <v>71</v>
      </c>
      <c r="AX3774" t="s">
        <v>72</v>
      </c>
      <c r="AY3774" t="s">
        <v>832</v>
      </c>
      <c r="AZ3774" t="s">
        <v>71</v>
      </c>
      <c r="BA3774" t="s">
        <v>72</v>
      </c>
    </row>
    <row r="3775" spans="1:53" hidden="1" x14ac:dyDescent="0.25">
      <c r="A3775" t="str">
        <f>INDEX('Community ID'!B:B,MATCH(M3775,'Community ID'!A:A,0))</f>
        <v>Villa Pinales</v>
      </c>
      <c r="B3775" t="str">
        <f>INDEX('Community ID'!$K:$K,MATCH('Environmental Data'!$N3775,'Community ID'!J:J,0))</f>
        <v>Constanza</v>
      </c>
      <c r="D3775" t="s">
        <v>14800</v>
      </c>
      <c r="G3775" t="s">
        <v>75</v>
      </c>
      <c r="H3775" s="1">
        <v>33428</v>
      </c>
      <c r="I3775">
        <v>30</v>
      </c>
      <c r="K3775" t="s">
        <v>76</v>
      </c>
      <c r="L3775" t="s">
        <v>247</v>
      </c>
      <c r="M3775" t="s">
        <v>2071</v>
      </c>
      <c r="N3775" t="s">
        <v>97</v>
      </c>
      <c r="O3775" t="s">
        <v>53</v>
      </c>
      <c r="Q3775" t="s">
        <v>99</v>
      </c>
      <c r="R3775" t="s">
        <v>61</v>
      </c>
      <c r="T3775" t="s">
        <v>595</v>
      </c>
      <c r="U3775" t="s">
        <v>56</v>
      </c>
      <c r="V3775">
        <v>0</v>
      </c>
      <c r="W3775">
        <v>0</v>
      </c>
      <c r="X3775" t="s">
        <v>196</v>
      </c>
      <c r="Y3775" t="s">
        <v>196</v>
      </c>
      <c r="Z3775" t="s">
        <v>166</v>
      </c>
      <c r="AA3775" t="s">
        <v>155</v>
      </c>
      <c r="AB3775" t="s">
        <v>60</v>
      </c>
      <c r="AD3775" t="s">
        <v>61</v>
      </c>
      <c r="AE3775" t="s">
        <v>62</v>
      </c>
      <c r="AF3775" t="s">
        <v>63</v>
      </c>
      <c r="AG3775" t="s">
        <v>64</v>
      </c>
      <c r="AH3775" t="s">
        <v>64</v>
      </c>
      <c r="AI3775" t="s">
        <v>307</v>
      </c>
      <c r="AJ3775">
        <v>2</v>
      </c>
      <c r="AK3775" t="s">
        <v>14680</v>
      </c>
      <c r="AL3775">
        <v>5</v>
      </c>
      <c r="AM3775">
        <v>1</v>
      </c>
      <c r="AN3775" t="s">
        <v>60</v>
      </c>
      <c r="AO3775" t="s">
        <v>67</v>
      </c>
      <c r="AP3775" t="s">
        <v>68</v>
      </c>
      <c r="AQ3775" t="s">
        <v>61</v>
      </c>
      <c r="AR3775" t="s">
        <v>69</v>
      </c>
      <c r="AS3775" t="s">
        <v>91</v>
      </c>
      <c r="AT3775" s="1">
        <v>44292</v>
      </c>
      <c r="AU3775" t="s">
        <v>15687</v>
      </c>
      <c r="AV3775" t="s">
        <v>595</v>
      </c>
      <c r="AW3775" t="s">
        <v>71</v>
      </c>
      <c r="AX3775" t="s">
        <v>72</v>
      </c>
      <c r="AY3775" t="s">
        <v>595</v>
      </c>
      <c r="AZ3775" t="s">
        <v>71</v>
      </c>
      <c r="BA3775" t="s">
        <v>72</v>
      </c>
    </row>
    <row r="3776" spans="1:53" hidden="1" x14ac:dyDescent="0.25">
      <c r="A3776" t="str">
        <f>INDEX('Community ID'!B:B,MATCH(M3776,'Community ID'!A:A,0))</f>
        <v>Los Pinos de Juan Tavera</v>
      </c>
      <c r="B3776" t="str">
        <f>INDEX('Community ID'!$K:$K,MATCH('Environmental Data'!$N3776,'Community ID'!J:J,0))</f>
        <v>Constanza</v>
      </c>
      <c r="D3776" t="s">
        <v>14801</v>
      </c>
      <c r="F3776" t="s">
        <v>14802</v>
      </c>
      <c r="G3776" t="s">
        <v>75</v>
      </c>
      <c r="H3776" t="s">
        <v>94</v>
      </c>
      <c r="I3776">
        <v>67</v>
      </c>
      <c r="K3776" t="s">
        <v>49</v>
      </c>
      <c r="L3776" t="s">
        <v>14803</v>
      </c>
      <c r="M3776" t="s">
        <v>14804</v>
      </c>
      <c r="N3776" t="s">
        <v>97</v>
      </c>
      <c r="O3776" t="s">
        <v>98</v>
      </c>
      <c r="Q3776" t="s">
        <v>99</v>
      </c>
      <c r="T3776" t="s">
        <v>595</v>
      </c>
      <c r="U3776" t="s">
        <v>56</v>
      </c>
      <c r="V3776">
        <v>0</v>
      </c>
      <c r="W3776">
        <v>0</v>
      </c>
      <c r="X3776" t="s">
        <v>82</v>
      </c>
      <c r="Y3776" t="s">
        <v>82</v>
      </c>
      <c r="Z3776" t="s">
        <v>58</v>
      </c>
      <c r="AA3776" t="s">
        <v>155</v>
      </c>
      <c r="AB3776" t="s">
        <v>60</v>
      </c>
      <c r="AC3776" t="s">
        <v>61</v>
      </c>
      <c r="AD3776" t="s">
        <v>60</v>
      </c>
      <c r="AE3776" t="s">
        <v>62</v>
      </c>
      <c r="AF3776" t="s">
        <v>63</v>
      </c>
      <c r="AG3776" t="s">
        <v>64</v>
      </c>
      <c r="AH3776" t="s">
        <v>120</v>
      </c>
      <c r="AI3776" t="s">
        <v>14805</v>
      </c>
      <c r="AJ3776">
        <v>1</v>
      </c>
      <c r="AK3776" t="s">
        <v>605</v>
      </c>
      <c r="AL3776">
        <v>1</v>
      </c>
      <c r="AM3776">
        <v>0</v>
      </c>
      <c r="AN3776" t="s">
        <v>60</v>
      </c>
      <c r="AO3776" t="s">
        <v>67</v>
      </c>
      <c r="AP3776" t="s">
        <v>68</v>
      </c>
      <c r="AQ3776" t="s">
        <v>61</v>
      </c>
      <c r="AR3776" t="s">
        <v>69</v>
      </c>
      <c r="AS3776" t="s">
        <v>70</v>
      </c>
      <c r="AT3776" s="1">
        <v>44286</v>
      </c>
      <c r="AU3776" t="s">
        <v>15688</v>
      </c>
      <c r="AV3776" t="s">
        <v>595</v>
      </c>
      <c r="AW3776" t="s">
        <v>71</v>
      </c>
      <c r="AX3776" t="s">
        <v>72</v>
      </c>
      <c r="AY3776" t="s">
        <v>595</v>
      </c>
      <c r="AZ3776" t="s">
        <v>71</v>
      </c>
      <c r="BA3776" t="s">
        <v>72</v>
      </c>
    </row>
    <row r="3777" spans="1:53" hidden="1" x14ac:dyDescent="0.25">
      <c r="A3777" t="str">
        <f>INDEX('Community ID'!B:B,MATCH(M3777,'Community ID'!A:A,0))</f>
        <v>La Secadora</v>
      </c>
      <c r="B3777" t="str">
        <f>INDEX('Community ID'!$K:$K,MATCH('Environmental Data'!$N3777,'Community ID'!J:J,0))</f>
        <v>Constanza</v>
      </c>
      <c r="D3777" t="s">
        <v>14806</v>
      </c>
      <c r="G3777" t="s">
        <v>48</v>
      </c>
      <c r="H3777" t="s">
        <v>94</v>
      </c>
      <c r="I3777">
        <v>2021</v>
      </c>
      <c r="K3777" t="s">
        <v>76</v>
      </c>
      <c r="L3777" t="s">
        <v>108</v>
      </c>
      <c r="M3777" t="s">
        <v>5268</v>
      </c>
      <c r="N3777" t="s">
        <v>97</v>
      </c>
      <c r="O3777" t="s">
        <v>98</v>
      </c>
      <c r="Q3777" t="s">
        <v>99</v>
      </c>
      <c r="R3777" t="s">
        <v>61</v>
      </c>
      <c r="S3777" t="s">
        <v>14807</v>
      </c>
      <c r="T3777" t="s">
        <v>595</v>
      </c>
      <c r="U3777" t="s">
        <v>56</v>
      </c>
      <c r="V3777">
        <v>0</v>
      </c>
      <c r="W3777">
        <v>0</v>
      </c>
      <c r="X3777" t="s">
        <v>82</v>
      </c>
      <c r="Y3777" t="s">
        <v>82</v>
      </c>
      <c r="Z3777" t="s">
        <v>58</v>
      </c>
      <c r="AA3777" t="s">
        <v>155</v>
      </c>
      <c r="AB3777" t="s">
        <v>60</v>
      </c>
      <c r="AD3777" t="s">
        <v>61</v>
      </c>
      <c r="AE3777" t="s">
        <v>62</v>
      </c>
      <c r="AF3777" t="s">
        <v>63</v>
      </c>
      <c r="AG3777" t="s">
        <v>64</v>
      </c>
      <c r="AH3777" t="s">
        <v>120</v>
      </c>
      <c r="AI3777" t="s">
        <v>1701</v>
      </c>
      <c r="AJ3777">
        <v>1</v>
      </c>
      <c r="AK3777" t="s">
        <v>14680</v>
      </c>
      <c r="AL3777">
        <v>5</v>
      </c>
      <c r="AM3777">
        <v>0</v>
      </c>
      <c r="AN3777" t="s">
        <v>60</v>
      </c>
      <c r="AO3777" t="s">
        <v>67</v>
      </c>
      <c r="AP3777" t="s">
        <v>68</v>
      </c>
      <c r="AQ3777" t="s">
        <v>61</v>
      </c>
      <c r="AR3777" t="s">
        <v>69</v>
      </c>
      <c r="AS3777" t="s">
        <v>70</v>
      </c>
      <c r="AT3777" s="1">
        <v>44286</v>
      </c>
      <c r="AU3777" t="s">
        <v>15689</v>
      </c>
      <c r="AV3777" t="s">
        <v>595</v>
      </c>
      <c r="AW3777" t="s">
        <v>71</v>
      </c>
      <c r="AX3777" t="s">
        <v>72</v>
      </c>
      <c r="AY3777" t="s">
        <v>595</v>
      </c>
      <c r="AZ3777" t="s">
        <v>71</v>
      </c>
      <c r="BA3777" t="s">
        <v>72</v>
      </c>
    </row>
    <row r="3778" spans="1:53" hidden="1" x14ac:dyDescent="0.25">
      <c r="A3778" t="str">
        <f>INDEX('Community ID'!B:B,MATCH(M3778,'Community ID'!A:A,0))</f>
        <v>Villa Pinales</v>
      </c>
      <c r="B3778" t="str">
        <f>INDEX('Community ID'!$K:$K,MATCH('Environmental Data'!$N3778,'Community ID'!J:J,0))</f>
        <v>Constanza</v>
      </c>
      <c r="D3778" t="s">
        <v>14808</v>
      </c>
      <c r="G3778" t="s">
        <v>75</v>
      </c>
      <c r="H3778" t="s">
        <v>94</v>
      </c>
      <c r="I3778">
        <v>20</v>
      </c>
      <c r="K3778" t="s">
        <v>76</v>
      </c>
      <c r="L3778" t="s">
        <v>7005</v>
      </c>
      <c r="M3778" t="s">
        <v>14809</v>
      </c>
      <c r="N3778" t="s">
        <v>97</v>
      </c>
      <c r="O3778" t="s">
        <v>311</v>
      </c>
      <c r="Q3778" t="s">
        <v>14810</v>
      </c>
      <c r="T3778" t="s">
        <v>842</v>
      </c>
      <c r="U3778" t="s">
        <v>56</v>
      </c>
      <c r="V3778">
        <v>0</v>
      </c>
      <c r="W3778">
        <v>0</v>
      </c>
      <c r="X3778" t="s">
        <v>82</v>
      </c>
      <c r="Y3778" t="s">
        <v>82</v>
      </c>
      <c r="Z3778" t="s">
        <v>166</v>
      </c>
      <c r="AA3778" t="s">
        <v>155</v>
      </c>
      <c r="AB3778" t="s">
        <v>60</v>
      </c>
      <c r="AC3778" t="s">
        <v>61</v>
      </c>
      <c r="AE3778" t="s">
        <v>62</v>
      </c>
      <c r="AF3778" t="s">
        <v>63</v>
      </c>
      <c r="AG3778" t="s">
        <v>1927</v>
      </c>
      <c r="AH3778" t="s">
        <v>101</v>
      </c>
      <c r="AI3778" t="s">
        <v>307</v>
      </c>
      <c r="AJ3778">
        <v>1</v>
      </c>
      <c r="AK3778" t="s">
        <v>66</v>
      </c>
      <c r="AL3778">
        <v>3</v>
      </c>
      <c r="AM3778">
        <v>1</v>
      </c>
      <c r="AN3778" t="s">
        <v>60</v>
      </c>
      <c r="AO3778" t="s">
        <v>67</v>
      </c>
      <c r="AP3778" t="s">
        <v>68</v>
      </c>
      <c r="AQ3778" t="s">
        <v>61</v>
      </c>
      <c r="AR3778" t="s">
        <v>69</v>
      </c>
      <c r="AS3778" t="s">
        <v>70</v>
      </c>
      <c r="AT3778" s="1">
        <v>44285</v>
      </c>
      <c r="AU3778" t="s">
        <v>15690</v>
      </c>
      <c r="AV3778" t="s">
        <v>842</v>
      </c>
      <c r="AW3778" t="s">
        <v>71</v>
      </c>
      <c r="AX3778" t="s">
        <v>72</v>
      </c>
      <c r="AY3778" t="s">
        <v>842</v>
      </c>
      <c r="AZ3778" t="s">
        <v>71</v>
      </c>
      <c r="BA3778" t="s">
        <v>72</v>
      </c>
    </row>
    <row r="3779" spans="1:53" hidden="1" x14ac:dyDescent="0.25">
      <c r="A3779" t="str">
        <f>INDEX('Community ID'!B:B,MATCH(M3779,'Community ID'!A:A,0))</f>
        <v>Los Priquis</v>
      </c>
      <c r="B3779" t="str">
        <f>INDEX('Community ID'!$K:$K,MATCH('Environmental Data'!$N3779,'Community ID'!J:J,0))</f>
        <v>Constanza</v>
      </c>
      <c r="D3779" t="s">
        <v>14811</v>
      </c>
      <c r="G3779" t="s">
        <v>75</v>
      </c>
      <c r="H3779" t="s">
        <v>94</v>
      </c>
      <c r="I3779">
        <v>62</v>
      </c>
      <c r="J3779">
        <v>8294972768</v>
      </c>
      <c r="K3779" t="s">
        <v>76</v>
      </c>
      <c r="L3779" t="s">
        <v>50</v>
      </c>
      <c r="M3779" t="s">
        <v>14812</v>
      </c>
      <c r="N3779" t="s">
        <v>97</v>
      </c>
      <c r="O3779" t="s">
        <v>53</v>
      </c>
      <c r="Q3779" t="s">
        <v>134</v>
      </c>
      <c r="T3779" t="s">
        <v>842</v>
      </c>
      <c r="U3779" t="s">
        <v>56</v>
      </c>
      <c r="V3779">
        <v>0</v>
      </c>
      <c r="W3779">
        <v>0</v>
      </c>
      <c r="X3779" t="s">
        <v>82</v>
      </c>
      <c r="Y3779" t="s">
        <v>82</v>
      </c>
      <c r="Z3779" t="s">
        <v>83</v>
      </c>
      <c r="AA3779" t="s">
        <v>155</v>
      </c>
      <c r="AB3779" t="s">
        <v>60</v>
      </c>
      <c r="AC3779" t="s">
        <v>61</v>
      </c>
      <c r="AE3779" t="s">
        <v>62</v>
      </c>
      <c r="AF3779" t="s">
        <v>63</v>
      </c>
      <c r="AG3779" t="s">
        <v>135</v>
      </c>
      <c r="AH3779" t="s">
        <v>1927</v>
      </c>
      <c r="AI3779" t="s">
        <v>1962</v>
      </c>
      <c r="AJ3779">
        <v>7</v>
      </c>
      <c r="AK3779" t="s">
        <v>7388</v>
      </c>
      <c r="AL3779">
        <v>2</v>
      </c>
      <c r="AM3779">
        <v>0</v>
      </c>
      <c r="AN3779" t="s">
        <v>60</v>
      </c>
      <c r="AO3779" t="s">
        <v>67</v>
      </c>
      <c r="AP3779" t="s">
        <v>104</v>
      </c>
      <c r="AQ3779" t="s">
        <v>60</v>
      </c>
      <c r="AR3779" t="s">
        <v>69</v>
      </c>
      <c r="AS3779" t="s">
        <v>70</v>
      </c>
      <c r="AT3779" s="1">
        <v>44285</v>
      </c>
      <c r="AU3779" t="s">
        <v>15691</v>
      </c>
      <c r="AV3779" t="s">
        <v>842</v>
      </c>
      <c r="AW3779" t="s">
        <v>71</v>
      </c>
      <c r="AX3779" t="s">
        <v>72</v>
      </c>
      <c r="AY3779" t="s">
        <v>842</v>
      </c>
      <c r="AZ3779" t="s">
        <v>71</v>
      </c>
      <c r="BA3779" t="s">
        <v>72</v>
      </c>
    </row>
    <row r="3780" spans="1:53" hidden="1" x14ac:dyDescent="0.25">
      <c r="A3780" t="str">
        <f>INDEX('Community ID'!B:B,MATCH(M3780,'Community ID'!A:A,0))</f>
        <v>Los Priquis</v>
      </c>
      <c r="B3780" t="str">
        <f>INDEX('Community ID'!$K:$K,MATCH('Environmental Data'!$N3780,'Community ID'!J:J,0))</f>
        <v>Constanza</v>
      </c>
      <c r="D3780" t="s">
        <v>14813</v>
      </c>
      <c r="G3780" t="s">
        <v>75</v>
      </c>
      <c r="H3780" t="s">
        <v>94</v>
      </c>
      <c r="I3780">
        <v>53</v>
      </c>
      <c r="J3780">
        <v>8294501932</v>
      </c>
      <c r="K3780" t="s">
        <v>76</v>
      </c>
      <c r="L3780" t="s">
        <v>14814</v>
      </c>
      <c r="M3780" t="s">
        <v>14815</v>
      </c>
      <c r="N3780" t="s">
        <v>97</v>
      </c>
      <c r="O3780" t="s">
        <v>53</v>
      </c>
      <c r="T3780" t="s">
        <v>842</v>
      </c>
      <c r="U3780" t="s">
        <v>56</v>
      </c>
      <c r="V3780">
        <v>0</v>
      </c>
      <c r="W3780">
        <v>0</v>
      </c>
      <c r="X3780" t="s">
        <v>82</v>
      </c>
      <c r="Y3780" t="s">
        <v>100</v>
      </c>
      <c r="Z3780" t="s">
        <v>58</v>
      </c>
      <c r="AA3780" t="s">
        <v>155</v>
      </c>
      <c r="AB3780" t="s">
        <v>60</v>
      </c>
      <c r="AC3780" t="s">
        <v>61</v>
      </c>
      <c r="AE3780" t="s">
        <v>62</v>
      </c>
      <c r="AF3780" t="s">
        <v>63</v>
      </c>
      <c r="AG3780" t="s">
        <v>135</v>
      </c>
      <c r="AH3780" t="s">
        <v>135</v>
      </c>
      <c r="AI3780" t="s">
        <v>6483</v>
      </c>
      <c r="AJ3780">
        <v>7</v>
      </c>
      <c r="AK3780" t="s">
        <v>3430</v>
      </c>
      <c r="AL3780">
        <v>2</v>
      </c>
      <c r="AM3780">
        <v>0</v>
      </c>
      <c r="AN3780" t="s">
        <v>61</v>
      </c>
      <c r="AO3780" t="s">
        <v>67</v>
      </c>
      <c r="AP3780" t="s">
        <v>68</v>
      </c>
      <c r="AQ3780" t="s">
        <v>61</v>
      </c>
      <c r="AR3780" t="s">
        <v>69</v>
      </c>
      <c r="AS3780" t="s">
        <v>70</v>
      </c>
      <c r="AT3780" s="1">
        <v>44285</v>
      </c>
      <c r="AU3780" t="s">
        <v>15692</v>
      </c>
      <c r="AV3780" t="s">
        <v>842</v>
      </c>
      <c r="AW3780" t="s">
        <v>71</v>
      </c>
      <c r="AX3780" t="s">
        <v>72</v>
      </c>
      <c r="AY3780" t="s">
        <v>842</v>
      </c>
      <c r="AZ3780" t="s">
        <v>71</v>
      </c>
      <c r="BA3780" t="s">
        <v>72</v>
      </c>
    </row>
    <row r="3781" spans="1:53" hidden="1" x14ac:dyDescent="0.25">
      <c r="A3781" t="str">
        <f>INDEX('Community ID'!B:B,MATCH(M3781,'Community ID'!A:A,0))</f>
        <v>Villa Pinales</v>
      </c>
      <c r="B3781" t="str">
        <f>INDEX('Community ID'!$K:$K,MATCH('Environmental Data'!$N3781,'Community ID'!J:J,0))</f>
        <v>Constanza</v>
      </c>
      <c r="D3781" t="s">
        <v>14816</v>
      </c>
      <c r="F3781" t="s">
        <v>14817</v>
      </c>
      <c r="G3781" t="s">
        <v>48</v>
      </c>
      <c r="H3781" s="1">
        <v>29269</v>
      </c>
      <c r="I3781">
        <v>41</v>
      </c>
      <c r="K3781" t="s">
        <v>132</v>
      </c>
      <c r="L3781" t="s">
        <v>127</v>
      </c>
      <c r="M3781" t="s">
        <v>2071</v>
      </c>
      <c r="N3781" t="s">
        <v>97</v>
      </c>
      <c r="O3781" t="s">
        <v>53</v>
      </c>
      <c r="Q3781" t="s">
        <v>465</v>
      </c>
      <c r="R3781" t="s">
        <v>129</v>
      </c>
      <c r="T3781" t="s">
        <v>595</v>
      </c>
      <c r="U3781" t="s">
        <v>56</v>
      </c>
      <c r="V3781">
        <v>0</v>
      </c>
      <c r="W3781">
        <v>0</v>
      </c>
      <c r="X3781" t="s">
        <v>196</v>
      </c>
      <c r="Y3781" t="s">
        <v>196</v>
      </c>
      <c r="Z3781" t="s">
        <v>166</v>
      </c>
      <c r="AA3781" t="s">
        <v>155</v>
      </c>
      <c r="AB3781" t="s">
        <v>60</v>
      </c>
      <c r="AD3781" t="s">
        <v>61</v>
      </c>
      <c r="AE3781" t="s">
        <v>62</v>
      </c>
      <c r="AF3781" t="s">
        <v>63</v>
      </c>
      <c r="AG3781" t="s">
        <v>64</v>
      </c>
      <c r="AH3781" t="s">
        <v>120</v>
      </c>
      <c r="AI3781" t="s">
        <v>307</v>
      </c>
      <c r="AJ3781">
        <v>2</v>
      </c>
      <c r="AK3781" t="s">
        <v>5891</v>
      </c>
      <c r="AL3781">
        <v>5</v>
      </c>
      <c r="AM3781">
        <v>0</v>
      </c>
      <c r="AN3781" t="s">
        <v>61</v>
      </c>
      <c r="AO3781" t="s">
        <v>67</v>
      </c>
      <c r="AP3781" t="s">
        <v>104</v>
      </c>
      <c r="AQ3781" t="s">
        <v>61</v>
      </c>
      <c r="AR3781" t="s">
        <v>69</v>
      </c>
      <c r="AS3781" t="s">
        <v>91</v>
      </c>
      <c r="AT3781" s="1">
        <v>44281</v>
      </c>
      <c r="AU3781" t="s">
        <v>15693</v>
      </c>
      <c r="AV3781" t="s">
        <v>595</v>
      </c>
      <c r="AW3781" t="s">
        <v>71</v>
      </c>
      <c r="AX3781" t="s">
        <v>72</v>
      </c>
      <c r="AY3781" t="s">
        <v>595</v>
      </c>
      <c r="AZ3781" t="s">
        <v>71</v>
      </c>
      <c r="BA3781" t="s">
        <v>72</v>
      </c>
    </row>
    <row r="3782" spans="1:53" hidden="1" x14ac:dyDescent="0.25">
      <c r="A3782" t="str">
        <f>INDEX('Community ID'!B:B,MATCH(M3782,'Community ID'!A:A,0))</f>
        <v>Villa Pinales</v>
      </c>
      <c r="B3782" t="str">
        <f>INDEX('Community ID'!$K:$K,MATCH('Environmental Data'!$N3782,'Community ID'!J:J,0))</f>
        <v>Constanza</v>
      </c>
      <c r="D3782" t="s">
        <v>14818</v>
      </c>
      <c r="F3782" t="s">
        <v>4084</v>
      </c>
      <c r="G3782" t="s">
        <v>75</v>
      </c>
      <c r="H3782" s="1">
        <v>18598</v>
      </c>
      <c r="I3782">
        <v>71</v>
      </c>
      <c r="K3782" t="s">
        <v>76</v>
      </c>
      <c r="L3782" t="s">
        <v>332</v>
      </c>
      <c r="M3782" t="s">
        <v>2071</v>
      </c>
      <c r="N3782" t="s">
        <v>97</v>
      </c>
      <c r="O3782" t="s">
        <v>53</v>
      </c>
      <c r="Q3782" t="s">
        <v>1240</v>
      </c>
      <c r="R3782" t="s">
        <v>61</v>
      </c>
      <c r="T3782" t="s">
        <v>595</v>
      </c>
      <c r="U3782" t="s">
        <v>56</v>
      </c>
      <c r="V3782">
        <v>0</v>
      </c>
      <c r="W3782">
        <v>0</v>
      </c>
      <c r="X3782" t="s">
        <v>82</v>
      </c>
      <c r="Y3782" t="s">
        <v>82</v>
      </c>
      <c r="Z3782" t="s">
        <v>58</v>
      </c>
      <c r="AA3782" t="s">
        <v>155</v>
      </c>
      <c r="AB3782" t="s">
        <v>60</v>
      </c>
      <c r="AE3782" t="s">
        <v>62</v>
      </c>
      <c r="AF3782" t="s">
        <v>111</v>
      </c>
      <c r="AG3782" t="s">
        <v>64</v>
      </c>
      <c r="AH3782" t="s">
        <v>64</v>
      </c>
      <c r="AI3782" t="s">
        <v>307</v>
      </c>
      <c r="AJ3782">
        <v>2</v>
      </c>
      <c r="AK3782" t="s">
        <v>14819</v>
      </c>
      <c r="AL3782">
        <v>3</v>
      </c>
      <c r="AM3782">
        <v>0</v>
      </c>
      <c r="AO3782" t="s">
        <v>67</v>
      </c>
      <c r="AP3782" t="s">
        <v>104</v>
      </c>
      <c r="AQ3782" t="s">
        <v>60</v>
      </c>
      <c r="AR3782" t="s">
        <v>69</v>
      </c>
      <c r="AS3782" t="s">
        <v>70</v>
      </c>
      <c r="AT3782" s="1">
        <v>44281</v>
      </c>
      <c r="AU3782" t="s">
        <v>15694</v>
      </c>
      <c r="AV3782" t="s">
        <v>595</v>
      </c>
      <c r="AW3782" t="s">
        <v>71</v>
      </c>
      <c r="AX3782" t="s">
        <v>72</v>
      </c>
      <c r="AY3782" t="s">
        <v>595</v>
      </c>
      <c r="AZ3782" t="s">
        <v>71</v>
      </c>
      <c r="BA3782" t="s">
        <v>72</v>
      </c>
    </row>
    <row r="3783" spans="1:53" hidden="1" x14ac:dyDescent="0.25">
      <c r="A3783" t="str">
        <f>INDEX('Community ID'!B:B,MATCH(M3783,'Community ID'!A:A,0))</f>
        <v>Villa Pinales</v>
      </c>
      <c r="B3783" t="str">
        <f>INDEX('Community ID'!$K:$K,MATCH('Environmental Data'!$N3783,'Community ID'!J:J,0))</f>
        <v>Constanza</v>
      </c>
      <c r="D3783" t="s">
        <v>14820</v>
      </c>
      <c r="G3783" t="s">
        <v>48</v>
      </c>
      <c r="H3783" t="s">
        <v>94</v>
      </c>
      <c r="I3783">
        <v>2021</v>
      </c>
      <c r="K3783" t="s">
        <v>76</v>
      </c>
      <c r="L3783" t="s">
        <v>127</v>
      </c>
      <c r="M3783" t="s">
        <v>2071</v>
      </c>
      <c r="N3783" t="s">
        <v>97</v>
      </c>
      <c r="O3783" t="s">
        <v>53</v>
      </c>
      <c r="Q3783" t="s">
        <v>1240</v>
      </c>
      <c r="T3783" t="s">
        <v>595</v>
      </c>
      <c r="U3783" t="s">
        <v>56</v>
      </c>
      <c r="V3783">
        <v>0</v>
      </c>
      <c r="W3783">
        <v>0</v>
      </c>
      <c r="X3783" t="s">
        <v>100</v>
      </c>
      <c r="Y3783" t="s">
        <v>100</v>
      </c>
      <c r="Z3783" t="s">
        <v>166</v>
      </c>
      <c r="AA3783" t="s">
        <v>155</v>
      </c>
      <c r="AB3783" t="s">
        <v>60</v>
      </c>
      <c r="AE3783" t="s">
        <v>62</v>
      </c>
      <c r="AF3783" t="s">
        <v>111</v>
      </c>
      <c r="AG3783" t="s">
        <v>64</v>
      </c>
      <c r="AH3783" t="s">
        <v>120</v>
      </c>
      <c r="AI3783" t="s">
        <v>307</v>
      </c>
      <c r="AJ3783">
        <v>2</v>
      </c>
      <c r="AK3783" t="s">
        <v>14821</v>
      </c>
      <c r="AL3783">
        <v>2</v>
      </c>
      <c r="AM3783">
        <v>0</v>
      </c>
      <c r="AN3783" t="s">
        <v>61</v>
      </c>
      <c r="AO3783" t="s">
        <v>67</v>
      </c>
      <c r="AP3783" t="s">
        <v>68</v>
      </c>
      <c r="AR3783" t="s">
        <v>69</v>
      </c>
      <c r="AS3783" t="s">
        <v>70</v>
      </c>
      <c r="AT3783" s="1">
        <v>44281</v>
      </c>
      <c r="AU3783" t="s">
        <v>15695</v>
      </c>
      <c r="AV3783" t="s">
        <v>595</v>
      </c>
      <c r="AW3783" t="s">
        <v>71</v>
      </c>
      <c r="AX3783" t="s">
        <v>72</v>
      </c>
      <c r="AY3783" t="s">
        <v>595</v>
      </c>
      <c r="AZ3783" t="s">
        <v>71</v>
      </c>
      <c r="BA3783" t="s">
        <v>72</v>
      </c>
    </row>
    <row r="3784" spans="1:53" hidden="1" x14ac:dyDescent="0.25">
      <c r="A3784" t="str">
        <f>INDEX('Community ID'!B:B,MATCH(M3784,'Community ID'!A:A,0))</f>
        <v>Villa Pinales</v>
      </c>
      <c r="B3784" t="str">
        <f>INDEX('Community ID'!$K:$K,MATCH('Environmental Data'!$N3784,'Community ID'!J:J,0))</f>
        <v>Constanza</v>
      </c>
      <c r="D3784" t="s">
        <v>14822</v>
      </c>
      <c r="F3784" t="s">
        <v>2673</v>
      </c>
      <c r="G3784" t="s">
        <v>75</v>
      </c>
      <c r="H3784" t="s">
        <v>94</v>
      </c>
      <c r="I3784">
        <v>2</v>
      </c>
      <c r="K3784" t="s">
        <v>76</v>
      </c>
      <c r="L3784" t="s">
        <v>247</v>
      </c>
      <c r="M3784" t="s">
        <v>2071</v>
      </c>
      <c r="N3784" t="s">
        <v>97</v>
      </c>
      <c r="O3784" t="s">
        <v>53</v>
      </c>
      <c r="Q3784" t="s">
        <v>1240</v>
      </c>
      <c r="R3784" t="s">
        <v>61</v>
      </c>
      <c r="T3784" t="s">
        <v>595</v>
      </c>
      <c r="U3784" t="s">
        <v>56</v>
      </c>
      <c r="V3784">
        <v>0</v>
      </c>
      <c r="W3784">
        <v>0</v>
      </c>
      <c r="X3784" t="s">
        <v>57</v>
      </c>
      <c r="Y3784" t="s">
        <v>57</v>
      </c>
      <c r="Z3784" t="s">
        <v>166</v>
      </c>
      <c r="AA3784" t="s">
        <v>155</v>
      </c>
      <c r="AB3784" t="s">
        <v>60</v>
      </c>
      <c r="AD3784" t="s">
        <v>61</v>
      </c>
      <c r="AE3784" t="s">
        <v>62</v>
      </c>
      <c r="AF3784" t="s">
        <v>111</v>
      </c>
      <c r="AG3784" t="s">
        <v>64</v>
      </c>
      <c r="AH3784" t="s">
        <v>64</v>
      </c>
      <c r="AI3784" t="s">
        <v>307</v>
      </c>
      <c r="AJ3784">
        <v>1</v>
      </c>
      <c r="AK3784" t="s">
        <v>14819</v>
      </c>
      <c r="AL3784">
        <v>8</v>
      </c>
      <c r="AM3784">
        <v>0</v>
      </c>
      <c r="AN3784" t="s">
        <v>61</v>
      </c>
      <c r="AO3784" t="s">
        <v>67</v>
      </c>
      <c r="AP3784" t="s">
        <v>68</v>
      </c>
      <c r="AQ3784" t="s">
        <v>60</v>
      </c>
      <c r="AR3784" t="s">
        <v>69</v>
      </c>
      <c r="AS3784" t="s">
        <v>91</v>
      </c>
      <c r="AT3784" s="1">
        <v>44281</v>
      </c>
      <c r="AU3784" t="s">
        <v>15696</v>
      </c>
      <c r="AV3784" t="s">
        <v>595</v>
      </c>
      <c r="AW3784" t="s">
        <v>71</v>
      </c>
      <c r="AX3784" t="s">
        <v>72</v>
      </c>
      <c r="AY3784" t="s">
        <v>595</v>
      </c>
      <c r="AZ3784" t="s">
        <v>71</v>
      </c>
      <c r="BA3784" t="s">
        <v>72</v>
      </c>
    </row>
    <row r="3785" spans="1:53" hidden="1" x14ac:dyDescent="0.25">
      <c r="A3785" t="str">
        <f>INDEX('Community ID'!B:B,MATCH(M3785,'Community ID'!A:A,0))</f>
        <v>Villa Pinales</v>
      </c>
      <c r="B3785" t="str">
        <f>INDEX('Community ID'!$K:$K,MATCH('Environmental Data'!$N3785,'Community ID'!J:J,0))</f>
        <v>Constanza</v>
      </c>
      <c r="D3785" t="s">
        <v>14823</v>
      </c>
      <c r="G3785" t="s">
        <v>75</v>
      </c>
      <c r="H3785" s="1">
        <v>22046</v>
      </c>
      <c r="I3785">
        <v>61</v>
      </c>
      <c r="K3785" t="s">
        <v>76</v>
      </c>
      <c r="L3785" t="s">
        <v>50</v>
      </c>
      <c r="M3785" t="s">
        <v>2071</v>
      </c>
      <c r="N3785" t="s">
        <v>97</v>
      </c>
      <c r="O3785" t="s">
        <v>53</v>
      </c>
      <c r="Q3785" t="s">
        <v>1240</v>
      </c>
      <c r="R3785" t="s">
        <v>61</v>
      </c>
      <c r="T3785" t="s">
        <v>595</v>
      </c>
      <c r="U3785" t="s">
        <v>56</v>
      </c>
      <c r="V3785">
        <v>0</v>
      </c>
      <c r="W3785">
        <v>0</v>
      </c>
      <c r="X3785" t="s">
        <v>82</v>
      </c>
      <c r="Y3785" t="s">
        <v>82</v>
      </c>
      <c r="Z3785" t="s">
        <v>166</v>
      </c>
      <c r="AA3785" t="s">
        <v>155</v>
      </c>
      <c r="AB3785" t="s">
        <v>60</v>
      </c>
      <c r="AD3785" t="s">
        <v>61</v>
      </c>
      <c r="AE3785" t="s">
        <v>62</v>
      </c>
      <c r="AF3785" t="s">
        <v>63</v>
      </c>
      <c r="AG3785" t="s">
        <v>64</v>
      </c>
      <c r="AH3785" t="s">
        <v>64</v>
      </c>
      <c r="AI3785" t="s">
        <v>307</v>
      </c>
      <c r="AJ3785">
        <v>1</v>
      </c>
      <c r="AK3785" t="s">
        <v>597</v>
      </c>
      <c r="AL3785">
        <v>1</v>
      </c>
      <c r="AM3785">
        <v>0</v>
      </c>
      <c r="AN3785" t="s">
        <v>61</v>
      </c>
      <c r="AO3785" t="s">
        <v>67</v>
      </c>
      <c r="AP3785" t="s">
        <v>104</v>
      </c>
      <c r="AQ3785" t="s">
        <v>61</v>
      </c>
      <c r="AR3785" t="s">
        <v>69</v>
      </c>
      <c r="AS3785" t="s">
        <v>91</v>
      </c>
      <c r="AT3785" s="1">
        <v>44281</v>
      </c>
      <c r="AU3785" t="s">
        <v>15697</v>
      </c>
      <c r="AV3785" t="s">
        <v>595</v>
      </c>
      <c r="AW3785" t="s">
        <v>71</v>
      </c>
      <c r="AX3785" t="s">
        <v>72</v>
      </c>
      <c r="AY3785" t="s">
        <v>595</v>
      </c>
      <c r="AZ3785" t="s">
        <v>71</v>
      </c>
      <c r="BA3785" t="s">
        <v>72</v>
      </c>
    </row>
    <row r="3786" spans="1:53" hidden="1" x14ac:dyDescent="0.25">
      <c r="A3786" t="str">
        <f>INDEX('Community ID'!B:B,MATCH(M3786,'Community ID'!A:A,0))</f>
        <v>Villa Pinales</v>
      </c>
      <c r="B3786" t="str">
        <f>INDEX('Community ID'!$K:$K,MATCH('Environmental Data'!$N3786,'Community ID'!J:J,0))</f>
        <v>Constanza</v>
      </c>
      <c r="D3786" t="s">
        <v>14824</v>
      </c>
      <c r="F3786" t="s">
        <v>14825</v>
      </c>
      <c r="G3786" t="s">
        <v>75</v>
      </c>
      <c r="H3786" s="1">
        <v>13872</v>
      </c>
      <c r="I3786">
        <v>84</v>
      </c>
      <c r="K3786" t="s">
        <v>76</v>
      </c>
      <c r="L3786" t="s">
        <v>332</v>
      </c>
      <c r="M3786" t="s">
        <v>2071</v>
      </c>
      <c r="N3786" t="s">
        <v>97</v>
      </c>
      <c r="O3786" t="s">
        <v>53</v>
      </c>
      <c r="Q3786" t="s">
        <v>1225</v>
      </c>
      <c r="R3786" t="s">
        <v>129</v>
      </c>
      <c r="T3786" t="s">
        <v>595</v>
      </c>
      <c r="U3786" t="s">
        <v>56</v>
      </c>
      <c r="V3786">
        <v>0</v>
      </c>
      <c r="W3786">
        <v>0</v>
      </c>
      <c r="X3786" t="s">
        <v>82</v>
      </c>
      <c r="Y3786" t="s">
        <v>82</v>
      </c>
      <c r="Z3786" t="s">
        <v>58</v>
      </c>
      <c r="AA3786" t="s">
        <v>155</v>
      </c>
      <c r="AB3786" t="s">
        <v>60</v>
      </c>
      <c r="AD3786" t="s">
        <v>60</v>
      </c>
      <c r="AE3786" t="s">
        <v>62</v>
      </c>
      <c r="AF3786" t="s">
        <v>63</v>
      </c>
      <c r="AG3786" t="s">
        <v>313</v>
      </c>
      <c r="AH3786" t="s">
        <v>120</v>
      </c>
      <c r="AI3786" t="s">
        <v>307</v>
      </c>
      <c r="AJ3786">
        <v>2</v>
      </c>
      <c r="AK3786" t="s">
        <v>597</v>
      </c>
      <c r="AL3786">
        <v>2</v>
      </c>
      <c r="AM3786">
        <v>0</v>
      </c>
      <c r="AN3786" t="s">
        <v>60</v>
      </c>
      <c r="AO3786" t="s">
        <v>67</v>
      </c>
      <c r="AP3786" t="s">
        <v>68</v>
      </c>
      <c r="AQ3786" t="s">
        <v>60</v>
      </c>
      <c r="AR3786" t="s">
        <v>69</v>
      </c>
      <c r="AS3786" t="s">
        <v>70</v>
      </c>
      <c r="AT3786" s="1">
        <v>44281</v>
      </c>
      <c r="AU3786" t="s">
        <v>15698</v>
      </c>
      <c r="AV3786" t="s">
        <v>595</v>
      </c>
      <c r="AW3786" t="s">
        <v>71</v>
      </c>
      <c r="AX3786" t="s">
        <v>72</v>
      </c>
      <c r="AY3786" t="s">
        <v>595</v>
      </c>
      <c r="AZ3786" t="s">
        <v>71</v>
      </c>
      <c r="BA3786" t="s">
        <v>72</v>
      </c>
    </row>
    <row r="3787" spans="1:53" hidden="1" x14ac:dyDescent="0.25">
      <c r="A3787" t="str">
        <f>INDEX('Community ID'!B:B,MATCH(M3787,'Community ID'!A:A,0))</f>
        <v>Villa Pinales</v>
      </c>
      <c r="B3787" t="str">
        <f>INDEX('Community ID'!$K:$K,MATCH('Environmental Data'!$N3787,'Community ID'!J:J,0))</f>
        <v>Constanza</v>
      </c>
      <c r="D3787" t="s">
        <v>14826</v>
      </c>
      <c r="G3787" t="s">
        <v>75</v>
      </c>
      <c r="H3787" t="s">
        <v>94</v>
      </c>
      <c r="I3787">
        <v>63</v>
      </c>
      <c r="K3787" t="s">
        <v>76</v>
      </c>
      <c r="L3787" t="s">
        <v>332</v>
      </c>
      <c r="M3787" t="s">
        <v>2071</v>
      </c>
      <c r="N3787" t="s">
        <v>97</v>
      </c>
      <c r="O3787" t="s">
        <v>53</v>
      </c>
      <c r="Q3787" t="s">
        <v>1240</v>
      </c>
      <c r="R3787" t="s">
        <v>61</v>
      </c>
      <c r="T3787" t="s">
        <v>595</v>
      </c>
      <c r="U3787" t="s">
        <v>56</v>
      </c>
      <c r="V3787">
        <v>0</v>
      </c>
      <c r="W3787">
        <v>0</v>
      </c>
      <c r="X3787" t="s">
        <v>82</v>
      </c>
      <c r="Y3787" t="s">
        <v>82</v>
      </c>
      <c r="Z3787" t="s">
        <v>166</v>
      </c>
      <c r="AA3787" t="s">
        <v>155</v>
      </c>
      <c r="AB3787" t="s">
        <v>60</v>
      </c>
      <c r="AD3787" t="s">
        <v>61</v>
      </c>
      <c r="AE3787" t="s">
        <v>85</v>
      </c>
      <c r="AF3787" t="s">
        <v>63</v>
      </c>
      <c r="AG3787" t="s">
        <v>64</v>
      </c>
      <c r="AH3787" t="s">
        <v>64</v>
      </c>
      <c r="AI3787" t="s">
        <v>307</v>
      </c>
      <c r="AJ3787">
        <v>1</v>
      </c>
      <c r="AK3787" t="s">
        <v>14819</v>
      </c>
      <c r="AL3787">
        <v>5</v>
      </c>
      <c r="AM3787">
        <v>0</v>
      </c>
      <c r="AN3787" t="s">
        <v>60</v>
      </c>
      <c r="AO3787" t="s">
        <v>67</v>
      </c>
      <c r="AP3787" t="s">
        <v>104</v>
      </c>
      <c r="AQ3787" t="s">
        <v>60</v>
      </c>
      <c r="AR3787" t="s">
        <v>69</v>
      </c>
      <c r="AS3787" t="s">
        <v>91</v>
      </c>
      <c r="AT3787" s="1">
        <v>44281</v>
      </c>
      <c r="AU3787" t="s">
        <v>15699</v>
      </c>
      <c r="AV3787" t="s">
        <v>595</v>
      </c>
      <c r="AW3787" t="s">
        <v>71</v>
      </c>
      <c r="AX3787" t="s">
        <v>72</v>
      </c>
      <c r="AY3787" t="s">
        <v>595</v>
      </c>
      <c r="AZ3787" t="s">
        <v>71</v>
      </c>
      <c r="BA3787" t="s">
        <v>72</v>
      </c>
    </row>
    <row r="3788" spans="1:53" hidden="1" x14ac:dyDescent="0.25">
      <c r="A3788" t="str">
        <f>INDEX('Community ID'!B:B,MATCH(M3788,'Community ID'!A:A,0))</f>
        <v>Villa Pinales</v>
      </c>
      <c r="B3788" t="str">
        <f>INDEX('Community ID'!$K:$K,MATCH('Environmental Data'!$N3788,'Community ID'!J:J,0))</f>
        <v>Constanza</v>
      </c>
      <c r="D3788" t="s">
        <v>14827</v>
      </c>
      <c r="G3788" t="s">
        <v>48</v>
      </c>
      <c r="H3788" t="s">
        <v>94</v>
      </c>
      <c r="I3788">
        <v>55</v>
      </c>
      <c r="K3788" t="s">
        <v>76</v>
      </c>
      <c r="L3788" t="s">
        <v>127</v>
      </c>
      <c r="M3788" t="s">
        <v>2071</v>
      </c>
      <c r="N3788" t="s">
        <v>97</v>
      </c>
      <c r="O3788" t="s">
        <v>53</v>
      </c>
      <c r="Q3788" t="s">
        <v>1240</v>
      </c>
      <c r="R3788" t="s">
        <v>61</v>
      </c>
      <c r="T3788" t="s">
        <v>595</v>
      </c>
      <c r="U3788" t="s">
        <v>56</v>
      </c>
      <c r="V3788">
        <v>0</v>
      </c>
      <c r="W3788">
        <v>0</v>
      </c>
      <c r="X3788" t="s">
        <v>82</v>
      </c>
      <c r="Y3788" t="s">
        <v>82</v>
      </c>
      <c r="Z3788" t="s">
        <v>58</v>
      </c>
      <c r="AA3788" t="s">
        <v>155</v>
      </c>
      <c r="AB3788" t="s">
        <v>60</v>
      </c>
      <c r="AD3788" t="s">
        <v>61</v>
      </c>
      <c r="AE3788" t="s">
        <v>62</v>
      </c>
      <c r="AF3788" t="s">
        <v>63</v>
      </c>
      <c r="AG3788" t="s">
        <v>64</v>
      </c>
      <c r="AH3788" t="s">
        <v>64</v>
      </c>
      <c r="AI3788" t="s">
        <v>307</v>
      </c>
      <c r="AJ3788">
        <v>1</v>
      </c>
      <c r="AK3788" t="s">
        <v>14819</v>
      </c>
      <c r="AL3788">
        <v>7</v>
      </c>
      <c r="AM3788">
        <v>0</v>
      </c>
      <c r="AN3788" t="s">
        <v>60</v>
      </c>
      <c r="AO3788" t="s">
        <v>67</v>
      </c>
      <c r="AP3788" t="s">
        <v>104</v>
      </c>
      <c r="AQ3788" t="s">
        <v>60</v>
      </c>
      <c r="AR3788" t="s">
        <v>69</v>
      </c>
      <c r="AS3788" t="s">
        <v>70</v>
      </c>
      <c r="AT3788" s="1">
        <v>44281</v>
      </c>
      <c r="AU3788" t="s">
        <v>15700</v>
      </c>
      <c r="AV3788" t="s">
        <v>595</v>
      </c>
      <c r="AW3788" t="s">
        <v>71</v>
      </c>
      <c r="AX3788" t="s">
        <v>72</v>
      </c>
      <c r="AY3788" t="s">
        <v>595</v>
      </c>
      <c r="AZ3788" t="s">
        <v>71</v>
      </c>
      <c r="BA3788" t="s">
        <v>72</v>
      </c>
    </row>
    <row r="3789" spans="1:53" hidden="1" x14ac:dyDescent="0.25">
      <c r="A3789" t="str">
        <f>INDEX('Community ID'!B:B,MATCH(M3789,'Community ID'!A:A,0))</f>
        <v>Villa Pinales</v>
      </c>
      <c r="B3789" t="str">
        <f>INDEX('Community ID'!$K:$K,MATCH('Environmental Data'!$N3789,'Community ID'!J:J,0))</f>
        <v>Constanza</v>
      </c>
      <c r="D3789" t="s">
        <v>14828</v>
      </c>
      <c r="F3789" t="s">
        <v>1694</v>
      </c>
      <c r="G3789" t="s">
        <v>75</v>
      </c>
      <c r="H3789" s="1">
        <v>21919</v>
      </c>
      <c r="I3789">
        <v>61</v>
      </c>
      <c r="K3789" t="s">
        <v>76</v>
      </c>
      <c r="L3789" t="s">
        <v>14829</v>
      </c>
      <c r="M3789" t="s">
        <v>2071</v>
      </c>
      <c r="N3789" t="s">
        <v>97</v>
      </c>
      <c r="O3789" t="s">
        <v>53</v>
      </c>
      <c r="Q3789" t="s">
        <v>1257</v>
      </c>
      <c r="R3789" t="s">
        <v>2595</v>
      </c>
      <c r="T3789" t="s">
        <v>595</v>
      </c>
      <c r="U3789" t="s">
        <v>56</v>
      </c>
      <c r="V3789">
        <v>0</v>
      </c>
      <c r="W3789">
        <v>0</v>
      </c>
      <c r="X3789" t="s">
        <v>82</v>
      </c>
      <c r="Y3789" t="s">
        <v>82</v>
      </c>
      <c r="Z3789" t="s">
        <v>166</v>
      </c>
      <c r="AA3789" t="s">
        <v>155</v>
      </c>
      <c r="AB3789" t="s">
        <v>61</v>
      </c>
      <c r="AC3789" t="s">
        <v>60</v>
      </c>
      <c r="AD3789" t="s">
        <v>61</v>
      </c>
      <c r="AE3789" t="s">
        <v>85</v>
      </c>
      <c r="AF3789" t="s">
        <v>111</v>
      </c>
      <c r="AG3789" t="s">
        <v>64</v>
      </c>
      <c r="AH3789" t="s">
        <v>64</v>
      </c>
      <c r="AI3789" t="s">
        <v>307</v>
      </c>
      <c r="AJ3789">
        <v>1</v>
      </c>
      <c r="AK3789" t="s">
        <v>14819</v>
      </c>
      <c r="AL3789">
        <v>8</v>
      </c>
      <c r="AM3789">
        <v>3</v>
      </c>
      <c r="AN3789" t="s">
        <v>60</v>
      </c>
      <c r="AO3789" t="s">
        <v>67</v>
      </c>
      <c r="AP3789" t="s">
        <v>68</v>
      </c>
      <c r="AR3789" t="s">
        <v>69</v>
      </c>
      <c r="AS3789" t="s">
        <v>91</v>
      </c>
      <c r="AT3789" s="1">
        <v>44281</v>
      </c>
      <c r="AU3789" t="s">
        <v>15701</v>
      </c>
      <c r="AV3789" t="s">
        <v>595</v>
      </c>
      <c r="AW3789" t="s">
        <v>71</v>
      </c>
      <c r="AX3789" t="s">
        <v>72</v>
      </c>
      <c r="AY3789" t="s">
        <v>595</v>
      </c>
      <c r="AZ3789" t="s">
        <v>71</v>
      </c>
      <c r="BA3789" t="s">
        <v>72</v>
      </c>
    </row>
    <row r="3790" spans="1:53" hidden="1" x14ac:dyDescent="0.25">
      <c r="A3790" t="str">
        <f>INDEX('Community ID'!B:B,MATCH(M3790,'Community ID'!A:A,0))</f>
        <v>Villa Pinales</v>
      </c>
      <c r="B3790" t="str">
        <f>INDEX('Community ID'!$K:$K,MATCH('Environmental Data'!$N3790,'Community ID'!J:J,0))</f>
        <v>Constanza</v>
      </c>
      <c r="D3790" t="s">
        <v>14830</v>
      </c>
      <c r="G3790" t="s">
        <v>48</v>
      </c>
      <c r="H3790" s="1">
        <v>35466</v>
      </c>
      <c r="I3790">
        <v>24</v>
      </c>
      <c r="K3790" t="s">
        <v>76</v>
      </c>
      <c r="L3790" t="s">
        <v>127</v>
      </c>
      <c r="M3790" t="s">
        <v>14809</v>
      </c>
      <c r="N3790" t="s">
        <v>97</v>
      </c>
      <c r="O3790" t="s">
        <v>53</v>
      </c>
      <c r="Q3790" t="s">
        <v>1240</v>
      </c>
      <c r="R3790" t="s">
        <v>2595</v>
      </c>
      <c r="T3790" t="s">
        <v>595</v>
      </c>
      <c r="U3790" t="s">
        <v>56</v>
      </c>
      <c r="V3790">
        <v>0</v>
      </c>
      <c r="W3790">
        <v>0</v>
      </c>
      <c r="X3790" t="s">
        <v>275</v>
      </c>
      <c r="Y3790" t="s">
        <v>275</v>
      </c>
      <c r="Z3790" t="s">
        <v>58</v>
      </c>
      <c r="AA3790" t="s">
        <v>155</v>
      </c>
      <c r="AB3790" t="s">
        <v>60</v>
      </c>
      <c r="AE3790" t="s">
        <v>62</v>
      </c>
      <c r="AF3790" t="s">
        <v>63</v>
      </c>
      <c r="AG3790" t="s">
        <v>64</v>
      </c>
      <c r="AH3790" t="s">
        <v>64</v>
      </c>
      <c r="AI3790" t="s">
        <v>14831</v>
      </c>
      <c r="AJ3790">
        <v>1</v>
      </c>
      <c r="AK3790" t="s">
        <v>597</v>
      </c>
      <c r="AL3790">
        <v>3</v>
      </c>
      <c r="AM3790">
        <v>1</v>
      </c>
      <c r="AN3790" t="s">
        <v>60</v>
      </c>
      <c r="AO3790" t="s">
        <v>67</v>
      </c>
      <c r="AP3790" t="s">
        <v>104</v>
      </c>
      <c r="AQ3790" t="s">
        <v>60</v>
      </c>
      <c r="AR3790" t="s">
        <v>69</v>
      </c>
      <c r="AS3790" t="s">
        <v>70</v>
      </c>
      <c r="AT3790" s="1">
        <v>44281</v>
      </c>
      <c r="AU3790" t="s">
        <v>15702</v>
      </c>
      <c r="AV3790" t="s">
        <v>595</v>
      </c>
      <c r="AW3790" t="s">
        <v>71</v>
      </c>
      <c r="AX3790" t="s">
        <v>72</v>
      </c>
      <c r="AY3790" t="s">
        <v>595</v>
      </c>
      <c r="AZ3790" t="s">
        <v>71</v>
      </c>
      <c r="BA3790" t="s">
        <v>72</v>
      </c>
    </row>
    <row r="3791" spans="1:53" hidden="1" x14ac:dyDescent="0.25">
      <c r="A3791" t="str">
        <f>INDEX('Community ID'!B:B,MATCH(M3791,'Community ID'!A:A,0))</f>
        <v>Villa Pinales</v>
      </c>
      <c r="B3791" t="str">
        <f>INDEX('Community ID'!$K:$K,MATCH('Environmental Data'!$N3791,'Community ID'!J:J,0))</f>
        <v>Constanza</v>
      </c>
      <c r="D3791" t="s">
        <v>14832</v>
      </c>
      <c r="F3791" t="s">
        <v>3628</v>
      </c>
      <c r="G3791" t="s">
        <v>75</v>
      </c>
      <c r="H3791" t="s">
        <v>94</v>
      </c>
      <c r="I3791">
        <v>71</v>
      </c>
      <c r="K3791" t="s">
        <v>76</v>
      </c>
      <c r="L3791" t="s">
        <v>14833</v>
      </c>
      <c r="M3791" t="s">
        <v>2071</v>
      </c>
      <c r="N3791" t="s">
        <v>97</v>
      </c>
      <c r="O3791" t="s">
        <v>53</v>
      </c>
      <c r="Q3791" t="s">
        <v>1240</v>
      </c>
      <c r="R3791" t="s">
        <v>61</v>
      </c>
      <c r="T3791" t="s">
        <v>595</v>
      </c>
      <c r="U3791" t="s">
        <v>56</v>
      </c>
      <c r="V3791">
        <v>0</v>
      </c>
      <c r="W3791">
        <v>0</v>
      </c>
      <c r="X3791" t="s">
        <v>82</v>
      </c>
      <c r="Y3791" t="s">
        <v>82</v>
      </c>
      <c r="Z3791" t="s">
        <v>166</v>
      </c>
      <c r="AA3791" t="s">
        <v>155</v>
      </c>
      <c r="AB3791" t="s">
        <v>60</v>
      </c>
      <c r="AD3791" t="s">
        <v>61</v>
      </c>
      <c r="AE3791" t="s">
        <v>62</v>
      </c>
      <c r="AF3791" t="s">
        <v>111</v>
      </c>
      <c r="AG3791" t="s">
        <v>64</v>
      </c>
      <c r="AH3791" t="s">
        <v>120</v>
      </c>
      <c r="AI3791" t="s">
        <v>307</v>
      </c>
      <c r="AJ3791">
        <v>1</v>
      </c>
      <c r="AK3791" t="s">
        <v>14819</v>
      </c>
      <c r="AL3791">
        <v>4</v>
      </c>
      <c r="AM3791">
        <v>0</v>
      </c>
      <c r="AO3791" t="s">
        <v>67</v>
      </c>
      <c r="AP3791" t="s">
        <v>68</v>
      </c>
      <c r="AR3791" t="s">
        <v>69</v>
      </c>
      <c r="AS3791" t="s">
        <v>91</v>
      </c>
      <c r="AT3791" s="1">
        <v>44281</v>
      </c>
      <c r="AU3791" t="s">
        <v>15703</v>
      </c>
      <c r="AV3791" t="s">
        <v>595</v>
      </c>
      <c r="AW3791" t="s">
        <v>71</v>
      </c>
      <c r="AX3791" t="s">
        <v>72</v>
      </c>
      <c r="AY3791" t="s">
        <v>595</v>
      </c>
      <c r="AZ3791" t="s">
        <v>71</v>
      </c>
      <c r="BA3791" t="s">
        <v>72</v>
      </c>
    </row>
    <row r="3792" spans="1:53" hidden="1" x14ac:dyDescent="0.25">
      <c r="A3792" t="str">
        <f>INDEX('Community ID'!B:B,MATCH(M3792,'Community ID'!A:A,0))</f>
        <v>Villa Pinales</v>
      </c>
      <c r="B3792" t="str">
        <f>INDEX('Community ID'!$K:$K,MATCH('Environmental Data'!$N3792,'Community ID'!J:J,0))</f>
        <v>Constanza</v>
      </c>
      <c r="D3792" t="s">
        <v>14834</v>
      </c>
      <c r="F3792" t="s">
        <v>14835</v>
      </c>
      <c r="G3792" t="s">
        <v>75</v>
      </c>
      <c r="H3792" t="s">
        <v>14836</v>
      </c>
      <c r="I3792">
        <v>1071</v>
      </c>
      <c r="K3792" t="s">
        <v>76</v>
      </c>
      <c r="L3792" t="s">
        <v>332</v>
      </c>
      <c r="M3792" t="s">
        <v>2071</v>
      </c>
      <c r="N3792" t="s">
        <v>97</v>
      </c>
      <c r="O3792" t="s">
        <v>53</v>
      </c>
      <c r="Q3792" t="s">
        <v>1225</v>
      </c>
      <c r="R3792" t="s">
        <v>129</v>
      </c>
      <c r="T3792" t="s">
        <v>595</v>
      </c>
      <c r="U3792" t="s">
        <v>56</v>
      </c>
      <c r="V3792">
        <v>0</v>
      </c>
      <c r="W3792">
        <v>0</v>
      </c>
      <c r="X3792" t="s">
        <v>82</v>
      </c>
      <c r="Y3792" t="s">
        <v>82</v>
      </c>
      <c r="Z3792" t="s">
        <v>166</v>
      </c>
      <c r="AA3792" t="s">
        <v>155</v>
      </c>
      <c r="AB3792" t="s">
        <v>60</v>
      </c>
      <c r="AD3792" t="s">
        <v>60</v>
      </c>
      <c r="AE3792" t="s">
        <v>62</v>
      </c>
      <c r="AF3792" t="s">
        <v>63</v>
      </c>
      <c r="AG3792" t="s">
        <v>313</v>
      </c>
      <c r="AH3792" t="s">
        <v>120</v>
      </c>
      <c r="AI3792" t="s">
        <v>390</v>
      </c>
      <c r="AJ3792">
        <v>1</v>
      </c>
      <c r="AK3792" t="s">
        <v>597</v>
      </c>
      <c r="AL3792">
        <v>6</v>
      </c>
      <c r="AM3792">
        <v>1</v>
      </c>
      <c r="AN3792" t="s">
        <v>60</v>
      </c>
      <c r="AO3792" t="s">
        <v>67</v>
      </c>
      <c r="AP3792" t="s">
        <v>104</v>
      </c>
      <c r="AQ3792" t="s">
        <v>60</v>
      </c>
      <c r="AR3792" t="s">
        <v>69</v>
      </c>
      <c r="AS3792" t="s">
        <v>70</v>
      </c>
      <c r="AT3792" s="1">
        <v>44281</v>
      </c>
      <c r="AU3792" t="s">
        <v>15704</v>
      </c>
      <c r="AV3792" t="s">
        <v>595</v>
      </c>
      <c r="AW3792" t="s">
        <v>71</v>
      </c>
      <c r="AX3792" t="s">
        <v>72</v>
      </c>
      <c r="AY3792" t="s">
        <v>595</v>
      </c>
      <c r="AZ3792" t="s">
        <v>71</v>
      </c>
      <c r="BA3792" t="s">
        <v>72</v>
      </c>
    </row>
    <row r="3793" spans="1:53" hidden="1" x14ac:dyDescent="0.25">
      <c r="A3793" t="str">
        <f>INDEX('Community ID'!B:B,MATCH(M3793,'Community ID'!A:A,0))</f>
        <v>Villa Pinales</v>
      </c>
      <c r="B3793" t="str">
        <f>INDEX('Community ID'!$K:$K,MATCH('Environmental Data'!$N3793,'Community ID'!J:J,0))</f>
        <v>Constanza</v>
      </c>
      <c r="D3793" t="s">
        <v>14837</v>
      </c>
      <c r="F3793" t="s">
        <v>3610</v>
      </c>
      <c r="G3793" t="s">
        <v>75</v>
      </c>
      <c r="H3793" s="1">
        <v>31853</v>
      </c>
      <c r="I3793">
        <v>34</v>
      </c>
      <c r="K3793" t="s">
        <v>492</v>
      </c>
      <c r="L3793" t="s">
        <v>50</v>
      </c>
      <c r="M3793" t="s">
        <v>2071</v>
      </c>
      <c r="N3793" t="s">
        <v>97</v>
      </c>
      <c r="O3793" t="s">
        <v>53</v>
      </c>
      <c r="Q3793" t="s">
        <v>1240</v>
      </c>
      <c r="R3793" t="s">
        <v>2595</v>
      </c>
      <c r="T3793" t="s">
        <v>595</v>
      </c>
      <c r="U3793" t="s">
        <v>56</v>
      </c>
      <c r="V3793">
        <v>0</v>
      </c>
      <c r="W3793">
        <v>0</v>
      </c>
      <c r="X3793" t="s">
        <v>196</v>
      </c>
      <c r="Y3793" t="s">
        <v>196</v>
      </c>
      <c r="Z3793" t="s">
        <v>58</v>
      </c>
      <c r="AA3793" t="s">
        <v>155</v>
      </c>
      <c r="AB3793" t="s">
        <v>60</v>
      </c>
      <c r="AD3793" t="s">
        <v>60</v>
      </c>
      <c r="AE3793" t="s">
        <v>62</v>
      </c>
      <c r="AF3793" t="s">
        <v>63</v>
      </c>
      <c r="AG3793" t="s">
        <v>313</v>
      </c>
      <c r="AH3793" t="s">
        <v>120</v>
      </c>
      <c r="AI3793" t="s">
        <v>925</v>
      </c>
      <c r="AJ3793">
        <v>1</v>
      </c>
      <c r="AK3793" t="s">
        <v>597</v>
      </c>
      <c r="AL3793">
        <v>1</v>
      </c>
      <c r="AM3793">
        <v>0</v>
      </c>
      <c r="AO3793" t="s">
        <v>67</v>
      </c>
      <c r="AP3793" t="s">
        <v>104</v>
      </c>
      <c r="AQ3793" t="s">
        <v>60</v>
      </c>
      <c r="AR3793" t="s">
        <v>69</v>
      </c>
      <c r="AS3793" t="s">
        <v>91</v>
      </c>
      <c r="AT3793" s="1">
        <v>44281</v>
      </c>
      <c r="AU3793" t="s">
        <v>15705</v>
      </c>
      <c r="AV3793" t="s">
        <v>595</v>
      </c>
      <c r="AW3793" t="s">
        <v>71</v>
      </c>
      <c r="AX3793" t="s">
        <v>72</v>
      </c>
      <c r="AY3793" t="s">
        <v>595</v>
      </c>
      <c r="AZ3793" t="s">
        <v>71</v>
      </c>
      <c r="BA3793" t="s">
        <v>72</v>
      </c>
    </row>
    <row r="3794" spans="1:53" hidden="1" x14ac:dyDescent="0.25">
      <c r="A3794" t="str">
        <f>INDEX('Community ID'!B:B,MATCH(M3794,'Community ID'!A:A,0))</f>
        <v>Villa Pinales</v>
      </c>
      <c r="B3794" t="str">
        <f>INDEX('Community ID'!$K:$K,MATCH('Environmental Data'!$N3794,'Community ID'!J:J,0))</f>
        <v>Constanza</v>
      </c>
      <c r="D3794" t="s">
        <v>14838</v>
      </c>
      <c r="G3794" t="s">
        <v>48</v>
      </c>
      <c r="H3794" s="1">
        <v>34540</v>
      </c>
      <c r="I3794">
        <v>27</v>
      </c>
      <c r="K3794" t="s">
        <v>132</v>
      </c>
      <c r="L3794" t="s">
        <v>127</v>
      </c>
      <c r="M3794" t="s">
        <v>2071</v>
      </c>
      <c r="N3794" t="s">
        <v>97</v>
      </c>
      <c r="O3794" t="s">
        <v>53</v>
      </c>
      <c r="Q3794" t="s">
        <v>61</v>
      </c>
      <c r="R3794" t="s">
        <v>61</v>
      </c>
      <c r="T3794" t="s">
        <v>595</v>
      </c>
      <c r="U3794" t="s">
        <v>56</v>
      </c>
      <c r="V3794">
        <v>0</v>
      </c>
      <c r="W3794">
        <v>0</v>
      </c>
      <c r="X3794" t="s">
        <v>275</v>
      </c>
      <c r="Y3794" t="s">
        <v>275</v>
      </c>
      <c r="Z3794" t="s">
        <v>58</v>
      </c>
      <c r="AA3794" t="s">
        <v>155</v>
      </c>
      <c r="AB3794" t="s">
        <v>60</v>
      </c>
      <c r="AD3794" t="s">
        <v>61</v>
      </c>
      <c r="AE3794" t="s">
        <v>62</v>
      </c>
      <c r="AF3794" t="s">
        <v>111</v>
      </c>
      <c r="AG3794" t="s">
        <v>64</v>
      </c>
      <c r="AH3794" t="s">
        <v>120</v>
      </c>
      <c r="AI3794" t="s">
        <v>326</v>
      </c>
      <c r="AJ3794">
        <v>1</v>
      </c>
      <c r="AK3794" t="s">
        <v>14839</v>
      </c>
      <c r="AL3794">
        <v>3</v>
      </c>
      <c r="AM3794">
        <v>1</v>
      </c>
      <c r="AN3794" t="s">
        <v>60</v>
      </c>
      <c r="AO3794" t="s">
        <v>67</v>
      </c>
      <c r="AP3794" t="s">
        <v>68</v>
      </c>
      <c r="AQ3794" t="s">
        <v>60</v>
      </c>
      <c r="AR3794" t="s">
        <v>69</v>
      </c>
      <c r="AS3794" t="s">
        <v>91</v>
      </c>
      <c r="AT3794" s="1">
        <v>44281</v>
      </c>
      <c r="AU3794" t="s">
        <v>15706</v>
      </c>
      <c r="AV3794" t="s">
        <v>595</v>
      </c>
      <c r="AW3794" t="s">
        <v>71</v>
      </c>
      <c r="AX3794" t="s">
        <v>72</v>
      </c>
      <c r="AY3794" t="s">
        <v>595</v>
      </c>
      <c r="AZ3794" t="s">
        <v>71</v>
      </c>
      <c r="BA3794" t="s">
        <v>72</v>
      </c>
    </row>
    <row r="3795" spans="1:53" hidden="1" x14ac:dyDescent="0.25">
      <c r="A3795" t="str">
        <f>INDEX('Community ID'!B:B,MATCH(M3795,'Community ID'!A:A,0))</f>
        <v>Villa Pinales</v>
      </c>
      <c r="B3795" t="str">
        <f>INDEX('Community ID'!$K:$K,MATCH('Environmental Data'!$N3795,'Community ID'!J:J,0))</f>
        <v>Constanza</v>
      </c>
      <c r="D3795" t="s">
        <v>14840</v>
      </c>
      <c r="G3795" t="s">
        <v>75</v>
      </c>
      <c r="H3795" t="s">
        <v>94</v>
      </c>
      <c r="I3795">
        <v>2021</v>
      </c>
      <c r="K3795" t="s">
        <v>49</v>
      </c>
      <c r="L3795" t="s">
        <v>14841</v>
      </c>
      <c r="M3795" t="s">
        <v>2071</v>
      </c>
      <c r="N3795" t="s">
        <v>97</v>
      </c>
      <c r="O3795" t="s">
        <v>53</v>
      </c>
      <c r="Q3795" t="s">
        <v>1240</v>
      </c>
      <c r="R3795" t="s">
        <v>61</v>
      </c>
      <c r="T3795" t="s">
        <v>595</v>
      </c>
      <c r="U3795" t="s">
        <v>56</v>
      </c>
      <c r="V3795">
        <v>0</v>
      </c>
      <c r="W3795">
        <v>0</v>
      </c>
      <c r="X3795" t="s">
        <v>275</v>
      </c>
      <c r="Y3795" t="s">
        <v>275</v>
      </c>
      <c r="Z3795" t="s">
        <v>166</v>
      </c>
      <c r="AA3795" t="s">
        <v>155</v>
      </c>
      <c r="AB3795" t="s">
        <v>60</v>
      </c>
      <c r="AE3795" t="s">
        <v>62</v>
      </c>
      <c r="AF3795" t="s">
        <v>111</v>
      </c>
      <c r="AG3795" t="s">
        <v>64</v>
      </c>
      <c r="AH3795" t="s">
        <v>64</v>
      </c>
      <c r="AI3795" t="s">
        <v>307</v>
      </c>
      <c r="AJ3795">
        <v>2</v>
      </c>
      <c r="AK3795" t="s">
        <v>14819</v>
      </c>
      <c r="AL3795">
        <v>3</v>
      </c>
      <c r="AM3795">
        <v>1</v>
      </c>
      <c r="AN3795" t="s">
        <v>61</v>
      </c>
      <c r="AO3795" t="s">
        <v>67</v>
      </c>
      <c r="AP3795" t="s">
        <v>68</v>
      </c>
      <c r="AQ3795" t="s">
        <v>60</v>
      </c>
      <c r="AR3795" t="s">
        <v>69</v>
      </c>
      <c r="AS3795" t="s">
        <v>91</v>
      </c>
      <c r="AT3795" s="1">
        <v>44281</v>
      </c>
      <c r="AU3795" t="s">
        <v>15707</v>
      </c>
      <c r="AV3795" t="s">
        <v>595</v>
      </c>
      <c r="AW3795" t="s">
        <v>71</v>
      </c>
      <c r="AX3795" t="s">
        <v>72</v>
      </c>
      <c r="AY3795" t="s">
        <v>595</v>
      </c>
      <c r="AZ3795" t="s">
        <v>71</v>
      </c>
      <c r="BA3795" t="s">
        <v>72</v>
      </c>
    </row>
    <row r="3796" spans="1:53" hidden="1" x14ac:dyDescent="0.25">
      <c r="A3796" t="str">
        <f>INDEX('Community ID'!B:B,MATCH(M3796,'Community ID'!A:A,0))</f>
        <v>Villa Pinales</v>
      </c>
      <c r="B3796" t="str">
        <f>INDEX('Community ID'!$K:$K,MATCH('Environmental Data'!$N3796,'Community ID'!J:J,0))</f>
        <v>Constanza</v>
      </c>
      <c r="D3796" t="s">
        <v>14842</v>
      </c>
      <c r="G3796" t="s">
        <v>48</v>
      </c>
      <c r="H3796" t="s">
        <v>94</v>
      </c>
      <c r="I3796">
        <v>24</v>
      </c>
      <c r="K3796" t="s">
        <v>76</v>
      </c>
      <c r="L3796" t="s">
        <v>127</v>
      </c>
      <c r="M3796" t="s">
        <v>2071</v>
      </c>
      <c r="N3796" t="s">
        <v>97</v>
      </c>
      <c r="O3796" t="s">
        <v>53</v>
      </c>
      <c r="Q3796" t="s">
        <v>61</v>
      </c>
      <c r="R3796" t="s">
        <v>61</v>
      </c>
      <c r="T3796" t="s">
        <v>595</v>
      </c>
      <c r="U3796" t="s">
        <v>56</v>
      </c>
      <c r="V3796">
        <v>0</v>
      </c>
      <c r="W3796">
        <v>0</v>
      </c>
      <c r="X3796" t="s">
        <v>275</v>
      </c>
      <c r="Y3796" t="s">
        <v>275</v>
      </c>
      <c r="Z3796" t="s">
        <v>166</v>
      </c>
      <c r="AA3796" t="s">
        <v>155</v>
      </c>
      <c r="AB3796" t="s">
        <v>60</v>
      </c>
      <c r="AE3796" t="s">
        <v>62</v>
      </c>
      <c r="AF3796" t="s">
        <v>111</v>
      </c>
      <c r="AG3796" t="s">
        <v>64</v>
      </c>
      <c r="AH3796" t="s">
        <v>64</v>
      </c>
      <c r="AI3796" t="s">
        <v>14843</v>
      </c>
      <c r="AJ3796">
        <v>1</v>
      </c>
      <c r="AK3796" t="s">
        <v>597</v>
      </c>
      <c r="AL3796">
        <v>4</v>
      </c>
      <c r="AM3796">
        <v>2</v>
      </c>
      <c r="AN3796" t="s">
        <v>61</v>
      </c>
      <c r="AO3796" t="s">
        <v>67</v>
      </c>
      <c r="AP3796" t="s">
        <v>68</v>
      </c>
      <c r="AQ3796" t="s">
        <v>60</v>
      </c>
      <c r="AR3796" t="s">
        <v>69</v>
      </c>
      <c r="AS3796" t="s">
        <v>114</v>
      </c>
      <c r="AT3796" s="1">
        <v>44281</v>
      </c>
      <c r="AU3796" t="s">
        <v>15708</v>
      </c>
      <c r="AV3796" t="s">
        <v>595</v>
      </c>
      <c r="AW3796" t="s">
        <v>71</v>
      </c>
      <c r="AX3796" t="s">
        <v>72</v>
      </c>
      <c r="AY3796" t="s">
        <v>595</v>
      </c>
      <c r="AZ3796" t="s">
        <v>71</v>
      </c>
      <c r="BA3796" t="s">
        <v>72</v>
      </c>
    </row>
    <row r="3797" spans="1:53" hidden="1" x14ac:dyDescent="0.25">
      <c r="A3797" t="str">
        <f>INDEX('Community ID'!B:B,MATCH(M3797,'Community ID'!A:A,0))</f>
        <v>Villa Pinales</v>
      </c>
      <c r="B3797" t="str">
        <f>INDEX('Community ID'!$K:$K,MATCH('Environmental Data'!$N3797,'Community ID'!J:J,0))</f>
        <v>Constanza</v>
      </c>
      <c r="D3797" t="s">
        <v>14844</v>
      </c>
      <c r="F3797" t="s">
        <v>7260</v>
      </c>
      <c r="G3797" t="s">
        <v>48</v>
      </c>
      <c r="H3797" s="1">
        <v>28352</v>
      </c>
      <c r="I3797">
        <v>44</v>
      </c>
      <c r="K3797" t="s">
        <v>132</v>
      </c>
      <c r="L3797" t="s">
        <v>127</v>
      </c>
      <c r="M3797" t="s">
        <v>2071</v>
      </c>
      <c r="N3797" t="s">
        <v>97</v>
      </c>
      <c r="O3797" t="s">
        <v>53</v>
      </c>
      <c r="Q3797" t="s">
        <v>1257</v>
      </c>
      <c r="R3797" t="s">
        <v>61</v>
      </c>
      <c r="T3797" t="s">
        <v>595</v>
      </c>
      <c r="U3797" t="s">
        <v>56</v>
      </c>
      <c r="V3797">
        <v>0</v>
      </c>
      <c r="W3797">
        <v>0</v>
      </c>
      <c r="X3797" t="s">
        <v>82</v>
      </c>
      <c r="Y3797" t="s">
        <v>82</v>
      </c>
      <c r="Z3797" t="s">
        <v>58</v>
      </c>
      <c r="AA3797" t="s">
        <v>155</v>
      </c>
      <c r="AB3797" t="s">
        <v>60</v>
      </c>
      <c r="AE3797" t="s">
        <v>62</v>
      </c>
      <c r="AF3797" t="s">
        <v>111</v>
      </c>
      <c r="AG3797" t="s">
        <v>64</v>
      </c>
      <c r="AH3797" t="s">
        <v>120</v>
      </c>
      <c r="AI3797" t="s">
        <v>14845</v>
      </c>
      <c r="AJ3797">
        <v>1</v>
      </c>
      <c r="AK3797" t="s">
        <v>597</v>
      </c>
      <c r="AL3797">
        <v>3</v>
      </c>
      <c r="AM3797">
        <v>0</v>
      </c>
      <c r="AN3797" t="s">
        <v>60</v>
      </c>
      <c r="AO3797" t="s">
        <v>67</v>
      </c>
      <c r="AP3797" t="s">
        <v>104</v>
      </c>
      <c r="AQ3797" t="s">
        <v>60</v>
      </c>
      <c r="AR3797" t="s">
        <v>69</v>
      </c>
      <c r="AS3797" t="s">
        <v>114</v>
      </c>
      <c r="AT3797" s="1">
        <v>44281</v>
      </c>
      <c r="AU3797" t="s">
        <v>15709</v>
      </c>
      <c r="AV3797" t="s">
        <v>595</v>
      </c>
      <c r="AW3797" t="s">
        <v>71</v>
      </c>
      <c r="AX3797" t="s">
        <v>72</v>
      </c>
      <c r="AY3797" t="s">
        <v>595</v>
      </c>
      <c r="AZ3797" t="s">
        <v>71</v>
      </c>
      <c r="BA3797" t="s">
        <v>72</v>
      </c>
    </row>
    <row r="3798" spans="1:53" hidden="1" x14ac:dyDescent="0.25">
      <c r="A3798" t="str">
        <f>INDEX('Community ID'!B:B,MATCH(M3798,'Community ID'!A:A,0))</f>
        <v>Villa Pinales</v>
      </c>
      <c r="B3798" t="str">
        <f>INDEX('Community ID'!$K:$K,MATCH('Environmental Data'!$N3798,'Community ID'!J:J,0))</f>
        <v>Constanza</v>
      </c>
      <c r="D3798" t="s">
        <v>14846</v>
      </c>
      <c r="F3798" t="s">
        <v>737</v>
      </c>
      <c r="G3798" t="s">
        <v>48</v>
      </c>
      <c r="H3798" t="s">
        <v>94</v>
      </c>
      <c r="I3798">
        <v>47</v>
      </c>
      <c r="J3798">
        <v>8093214234</v>
      </c>
      <c r="K3798" t="s">
        <v>76</v>
      </c>
      <c r="L3798" t="s">
        <v>127</v>
      </c>
      <c r="M3798" t="s">
        <v>14809</v>
      </c>
      <c r="N3798" t="s">
        <v>97</v>
      </c>
      <c r="O3798" t="s">
        <v>98</v>
      </c>
      <c r="Q3798" t="s">
        <v>134</v>
      </c>
      <c r="T3798" t="s">
        <v>10397</v>
      </c>
      <c r="U3798" t="s">
        <v>56</v>
      </c>
      <c r="V3798">
        <v>18.914180000000002</v>
      </c>
      <c r="W3798">
        <v>-70.739549999999994</v>
      </c>
      <c r="X3798" t="s">
        <v>82</v>
      </c>
      <c r="Y3798" t="s">
        <v>82</v>
      </c>
      <c r="Z3798" t="s">
        <v>58</v>
      </c>
      <c r="AA3798" t="s">
        <v>155</v>
      </c>
      <c r="AB3798" t="s">
        <v>60</v>
      </c>
      <c r="AE3798" t="s">
        <v>62</v>
      </c>
      <c r="AF3798" t="s">
        <v>63</v>
      </c>
      <c r="AG3798" t="s">
        <v>135</v>
      </c>
      <c r="AH3798" t="s">
        <v>101</v>
      </c>
      <c r="AI3798" t="s">
        <v>14847</v>
      </c>
      <c r="AJ3798">
        <v>3</v>
      </c>
      <c r="AK3798" t="s">
        <v>66</v>
      </c>
      <c r="AL3798">
        <v>2</v>
      </c>
      <c r="AM3798">
        <v>0</v>
      </c>
      <c r="AN3798" t="s">
        <v>61</v>
      </c>
      <c r="AO3798" t="s">
        <v>67</v>
      </c>
      <c r="AP3798" t="s">
        <v>104</v>
      </c>
      <c r="AQ3798" t="s">
        <v>60</v>
      </c>
      <c r="AR3798" t="s">
        <v>69</v>
      </c>
      <c r="AS3798" t="s">
        <v>70</v>
      </c>
      <c r="AT3798" s="1">
        <v>44281</v>
      </c>
      <c r="AU3798" t="s">
        <v>15710</v>
      </c>
      <c r="AV3798" t="s">
        <v>10397</v>
      </c>
      <c r="AW3798" t="s">
        <v>71</v>
      </c>
      <c r="AX3798" t="s">
        <v>72</v>
      </c>
      <c r="AY3798" t="s">
        <v>10397</v>
      </c>
      <c r="AZ3798" t="s">
        <v>71</v>
      </c>
      <c r="BA3798" t="s">
        <v>72</v>
      </c>
    </row>
    <row r="3799" spans="1:53" hidden="1" x14ac:dyDescent="0.25">
      <c r="A3799" t="str">
        <f>INDEX('Community ID'!B:B,MATCH(M3799,'Community ID'!A:A,0))</f>
        <v>Villa Pinales</v>
      </c>
      <c r="B3799" t="str">
        <f>INDEX('Community ID'!$K:$K,MATCH('Environmental Data'!$N3799,'Community ID'!J:J,0))</f>
        <v>Constanza</v>
      </c>
      <c r="D3799" t="s">
        <v>14848</v>
      </c>
      <c r="F3799" t="s">
        <v>2362</v>
      </c>
      <c r="G3799" t="s">
        <v>75</v>
      </c>
      <c r="H3799" t="s">
        <v>94</v>
      </c>
      <c r="I3799">
        <v>60</v>
      </c>
      <c r="J3799">
        <v>8296367063</v>
      </c>
      <c r="K3799" t="s">
        <v>76</v>
      </c>
      <c r="L3799" t="s">
        <v>14849</v>
      </c>
      <c r="M3799" t="s">
        <v>14707</v>
      </c>
      <c r="N3799" t="s">
        <v>97</v>
      </c>
      <c r="O3799" t="s">
        <v>542</v>
      </c>
      <c r="Q3799" t="s">
        <v>134</v>
      </c>
      <c r="T3799" t="s">
        <v>10397</v>
      </c>
      <c r="U3799" t="s">
        <v>56</v>
      </c>
      <c r="V3799">
        <v>18.9124433</v>
      </c>
      <c r="W3799">
        <v>-70.74024</v>
      </c>
      <c r="X3799" t="s">
        <v>196</v>
      </c>
      <c r="Y3799" t="s">
        <v>196</v>
      </c>
      <c r="Z3799" t="s">
        <v>58</v>
      </c>
      <c r="AA3799" t="s">
        <v>155</v>
      </c>
      <c r="AB3799" t="s">
        <v>60</v>
      </c>
      <c r="AC3799" t="s">
        <v>61</v>
      </c>
      <c r="AE3799" t="s">
        <v>62</v>
      </c>
      <c r="AF3799" t="s">
        <v>63</v>
      </c>
      <c r="AG3799" t="s">
        <v>87</v>
      </c>
      <c r="AH3799" t="s">
        <v>87</v>
      </c>
      <c r="AI3799" t="s">
        <v>390</v>
      </c>
      <c r="AJ3799">
        <v>1</v>
      </c>
      <c r="AK3799" t="s">
        <v>8119</v>
      </c>
      <c r="AL3799">
        <v>1</v>
      </c>
      <c r="AM3799">
        <v>0</v>
      </c>
      <c r="AN3799" t="s">
        <v>60</v>
      </c>
      <c r="AO3799" t="s">
        <v>67</v>
      </c>
      <c r="AP3799" t="s">
        <v>68</v>
      </c>
      <c r="AQ3799" t="s">
        <v>60</v>
      </c>
      <c r="AR3799" t="s">
        <v>69</v>
      </c>
      <c r="AS3799" t="s">
        <v>70</v>
      </c>
      <c r="AT3799" s="1">
        <v>44281</v>
      </c>
      <c r="AU3799" t="s">
        <v>15711</v>
      </c>
      <c r="AV3799" t="s">
        <v>10397</v>
      </c>
      <c r="AW3799" t="s">
        <v>71</v>
      </c>
      <c r="AX3799" t="s">
        <v>72</v>
      </c>
      <c r="AY3799" t="s">
        <v>10397</v>
      </c>
      <c r="AZ3799" t="s">
        <v>71</v>
      </c>
      <c r="BA3799" t="s">
        <v>72</v>
      </c>
    </row>
    <row r="3800" spans="1:53" hidden="1" x14ac:dyDescent="0.25">
      <c r="A3800" t="str">
        <f>INDEX('Community ID'!B:B,MATCH(M3800,'Community ID'!A:A,0))</f>
        <v>Villa Pinales</v>
      </c>
      <c r="B3800" t="str">
        <f>INDEX('Community ID'!$K:$K,MATCH('Environmental Data'!$N3800,'Community ID'!J:J,0))</f>
        <v>Constanza</v>
      </c>
      <c r="D3800" t="s">
        <v>14850</v>
      </c>
      <c r="G3800" t="s">
        <v>48</v>
      </c>
      <c r="H3800" t="s">
        <v>94</v>
      </c>
      <c r="I3800">
        <v>16</v>
      </c>
      <c r="J3800">
        <v>8097197394</v>
      </c>
      <c r="K3800" t="s">
        <v>132</v>
      </c>
      <c r="L3800" t="s">
        <v>118</v>
      </c>
      <c r="M3800" t="s">
        <v>14809</v>
      </c>
      <c r="N3800" t="s">
        <v>97</v>
      </c>
      <c r="O3800" t="s">
        <v>98</v>
      </c>
      <c r="Q3800" t="s">
        <v>134</v>
      </c>
      <c r="T3800" t="s">
        <v>10397</v>
      </c>
      <c r="U3800" t="s">
        <v>56</v>
      </c>
      <c r="V3800">
        <v>18.913785000000001</v>
      </c>
      <c r="W3800">
        <v>-70.741028299999996</v>
      </c>
      <c r="X3800" t="s">
        <v>82</v>
      </c>
      <c r="Y3800" t="s">
        <v>82</v>
      </c>
      <c r="Z3800" t="s">
        <v>58</v>
      </c>
      <c r="AA3800" t="s">
        <v>155</v>
      </c>
      <c r="AB3800" t="s">
        <v>60</v>
      </c>
      <c r="AE3800" t="s">
        <v>62</v>
      </c>
      <c r="AF3800" t="s">
        <v>63</v>
      </c>
      <c r="AG3800" t="s">
        <v>135</v>
      </c>
      <c r="AH3800" t="s">
        <v>135</v>
      </c>
      <c r="AI3800" t="s">
        <v>307</v>
      </c>
      <c r="AJ3800">
        <v>1</v>
      </c>
      <c r="AK3800" t="s">
        <v>66</v>
      </c>
      <c r="AL3800">
        <v>4</v>
      </c>
      <c r="AM3800">
        <v>2</v>
      </c>
      <c r="AN3800" t="s">
        <v>60</v>
      </c>
      <c r="AO3800" t="s">
        <v>67</v>
      </c>
      <c r="AP3800" t="s">
        <v>104</v>
      </c>
      <c r="AQ3800" t="s">
        <v>60</v>
      </c>
      <c r="AR3800" t="s">
        <v>69</v>
      </c>
      <c r="AS3800" t="s">
        <v>70</v>
      </c>
      <c r="AT3800" s="1">
        <v>44281</v>
      </c>
      <c r="AU3800" t="s">
        <v>15712</v>
      </c>
      <c r="AV3800" t="s">
        <v>10397</v>
      </c>
      <c r="AW3800" t="s">
        <v>71</v>
      </c>
      <c r="AX3800" t="s">
        <v>72</v>
      </c>
      <c r="AY3800" t="s">
        <v>10397</v>
      </c>
      <c r="AZ3800" t="s">
        <v>71</v>
      </c>
      <c r="BA3800" t="s">
        <v>72</v>
      </c>
    </row>
    <row r="3801" spans="1:53" hidden="1" x14ac:dyDescent="0.25">
      <c r="A3801" t="str">
        <f>INDEX('Community ID'!B:B,MATCH(M3801,'Community ID'!A:A,0))</f>
        <v>Villa Pinales</v>
      </c>
      <c r="B3801" t="str">
        <f>INDEX('Community ID'!$K:$K,MATCH('Environmental Data'!$N3801,'Community ID'!J:J,0))</f>
        <v>Constanza</v>
      </c>
      <c r="D3801" t="s">
        <v>14851</v>
      </c>
      <c r="F3801" t="s">
        <v>14852</v>
      </c>
      <c r="G3801" t="s">
        <v>48</v>
      </c>
      <c r="H3801" t="s">
        <v>94</v>
      </c>
      <c r="I3801">
        <v>44</v>
      </c>
      <c r="J3801">
        <v>8296027083</v>
      </c>
      <c r="K3801" t="s">
        <v>76</v>
      </c>
      <c r="L3801" t="s">
        <v>127</v>
      </c>
      <c r="M3801" t="s">
        <v>2071</v>
      </c>
      <c r="N3801" t="s">
        <v>97</v>
      </c>
      <c r="O3801" t="s">
        <v>98</v>
      </c>
      <c r="Q3801" t="s">
        <v>134</v>
      </c>
      <c r="T3801" t="s">
        <v>10397</v>
      </c>
      <c r="U3801" t="s">
        <v>56</v>
      </c>
      <c r="V3801">
        <v>0</v>
      </c>
      <c r="W3801">
        <v>0</v>
      </c>
      <c r="X3801" t="s">
        <v>82</v>
      </c>
      <c r="Y3801" t="s">
        <v>82</v>
      </c>
      <c r="Z3801" t="s">
        <v>166</v>
      </c>
      <c r="AA3801" t="s">
        <v>155</v>
      </c>
      <c r="AB3801" t="s">
        <v>60</v>
      </c>
      <c r="AE3801" t="s">
        <v>62</v>
      </c>
      <c r="AF3801" t="s">
        <v>63</v>
      </c>
      <c r="AG3801" t="s">
        <v>135</v>
      </c>
      <c r="AH3801" t="s">
        <v>101</v>
      </c>
      <c r="AI3801" t="s">
        <v>307</v>
      </c>
      <c r="AJ3801">
        <v>3</v>
      </c>
      <c r="AK3801" t="s">
        <v>66</v>
      </c>
      <c r="AL3801">
        <v>4</v>
      </c>
      <c r="AM3801">
        <v>0</v>
      </c>
      <c r="AN3801" t="s">
        <v>60</v>
      </c>
      <c r="AO3801" t="s">
        <v>67</v>
      </c>
      <c r="AP3801" t="s">
        <v>68</v>
      </c>
      <c r="AQ3801" t="s">
        <v>60</v>
      </c>
      <c r="AR3801" t="s">
        <v>69</v>
      </c>
      <c r="AS3801" t="s">
        <v>70</v>
      </c>
      <c r="AT3801" s="1">
        <v>44281</v>
      </c>
      <c r="AU3801" t="s">
        <v>15713</v>
      </c>
      <c r="AV3801" t="s">
        <v>10397</v>
      </c>
      <c r="AW3801" t="s">
        <v>71</v>
      </c>
      <c r="AX3801" t="s">
        <v>72</v>
      </c>
      <c r="AY3801" t="s">
        <v>10397</v>
      </c>
      <c r="AZ3801" t="s">
        <v>71</v>
      </c>
      <c r="BA3801" t="s">
        <v>72</v>
      </c>
    </row>
    <row r="3802" spans="1:53" hidden="1" x14ac:dyDescent="0.25">
      <c r="A3802" t="str">
        <f>INDEX('Community ID'!B:B,MATCH(M3802,'Community ID'!A:A,0))</f>
        <v>Villa Pinales</v>
      </c>
      <c r="B3802" t="str">
        <f>INDEX('Community ID'!$K:$K,MATCH('Environmental Data'!$N3802,'Community ID'!J:J,0))</f>
        <v>Constanza</v>
      </c>
      <c r="D3802" t="s">
        <v>14853</v>
      </c>
      <c r="F3802" t="s">
        <v>14854</v>
      </c>
      <c r="G3802" t="s">
        <v>75</v>
      </c>
      <c r="H3802" t="s">
        <v>94</v>
      </c>
      <c r="I3802">
        <v>39</v>
      </c>
      <c r="J3802">
        <v>8093569467</v>
      </c>
      <c r="K3802" t="s">
        <v>49</v>
      </c>
      <c r="L3802" t="s">
        <v>14855</v>
      </c>
      <c r="M3802" t="s">
        <v>14809</v>
      </c>
      <c r="N3802" t="s">
        <v>97</v>
      </c>
      <c r="O3802" t="s">
        <v>98</v>
      </c>
      <c r="Q3802" t="s">
        <v>134</v>
      </c>
      <c r="T3802" t="s">
        <v>10397</v>
      </c>
      <c r="U3802" t="s">
        <v>56</v>
      </c>
      <c r="V3802">
        <v>18.9145483</v>
      </c>
      <c r="W3802">
        <v>-70.738313300000002</v>
      </c>
      <c r="X3802" t="s">
        <v>82</v>
      </c>
      <c r="Y3802" t="s">
        <v>82</v>
      </c>
      <c r="Z3802" t="s">
        <v>166</v>
      </c>
      <c r="AA3802" t="s">
        <v>155</v>
      </c>
      <c r="AB3802" t="s">
        <v>60</v>
      </c>
      <c r="AE3802" t="s">
        <v>62</v>
      </c>
      <c r="AF3802" t="s">
        <v>63</v>
      </c>
      <c r="AG3802" t="s">
        <v>135</v>
      </c>
      <c r="AH3802" t="s">
        <v>101</v>
      </c>
      <c r="AI3802" t="s">
        <v>307</v>
      </c>
      <c r="AJ3802">
        <v>1</v>
      </c>
      <c r="AK3802" t="s">
        <v>66</v>
      </c>
      <c r="AL3802">
        <v>3</v>
      </c>
      <c r="AM3802">
        <v>0</v>
      </c>
      <c r="AN3802" t="s">
        <v>60</v>
      </c>
      <c r="AO3802" t="s">
        <v>67</v>
      </c>
      <c r="AP3802" t="s">
        <v>104</v>
      </c>
      <c r="AQ3802" t="s">
        <v>60</v>
      </c>
      <c r="AR3802" t="s">
        <v>69</v>
      </c>
      <c r="AS3802" t="s">
        <v>91</v>
      </c>
      <c r="AT3802" s="1">
        <v>44281</v>
      </c>
      <c r="AU3802" t="s">
        <v>15714</v>
      </c>
      <c r="AV3802" t="s">
        <v>10397</v>
      </c>
      <c r="AW3802" t="s">
        <v>71</v>
      </c>
      <c r="AX3802" t="s">
        <v>72</v>
      </c>
      <c r="AY3802" t="s">
        <v>10397</v>
      </c>
      <c r="AZ3802" t="s">
        <v>71</v>
      </c>
      <c r="BA3802" t="s">
        <v>72</v>
      </c>
    </row>
    <row r="3803" spans="1:53" hidden="1" x14ac:dyDescent="0.25">
      <c r="A3803" t="str">
        <f>INDEX('Community ID'!B:B,MATCH(M3803,'Community ID'!A:A,0))</f>
        <v>Villa Pinales</v>
      </c>
      <c r="B3803" t="str">
        <f>INDEX('Community ID'!$K:$K,MATCH('Environmental Data'!$N3803,'Community ID'!J:J,0))</f>
        <v>Constanza</v>
      </c>
      <c r="D3803" t="s">
        <v>14856</v>
      </c>
      <c r="F3803" t="s">
        <v>1474</v>
      </c>
      <c r="G3803" t="s">
        <v>48</v>
      </c>
      <c r="H3803" t="s">
        <v>94</v>
      </c>
      <c r="I3803">
        <v>60</v>
      </c>
      <c r="J3803">
        <v>8098041063</v>
      </c>
      <c r="K3803" t="s">
        <v>76</v>
      </c>
      <c r="L3803" t="s">
        <v>127</v>
      </c>
      <c r="M3803" t="s">
        <v>14809</v>
      </c>
      <c r="N3803" t="s">
        <v>97</v>
      </c>
      <c r="O3803" t="s">
        <v>98</v>
      </c>
      <c r="Q3803" t="s">
        <v>134</v>
      </c>
      <c r="T3803" t="s">
        <v>10397</v>
      </c>
      <c r="U3803" t="s">
        <v>56</v>
      </c>
      <c r="V3803">
        <v>18.9141817</v>
      </c>
      <c r="W3803">
        <v>-70.739211699999998</v>
      </c>
      <c r="X3803" t="s">
        <v>82</v>
      </c>
      <c r="Y3803" t="s">
        <v>82</v>
      </c>
      <c r="Z3803" t="s">
        <v>58</v>
      </c>
      <c r="AA3803" t="s">
        <v>155</v>
      </c>
      <c r="AB3803" t="s">
        <v>60</v>
      </c>
      <c r="AE3803" t="s">
        <v>62</v>
      </c>
      <c r="AF3803" t="s">
        <v>63</v>
      </c>
      <c r="AG3803" t="s">
        <v>1927</v>
      </c>
      <c r="AH3803" t="s">
        <v>101</v>
      </c>
      <c r="AI3803" t="s">
        <v>307</v>
      </c>
      <c r="AJ3803">
        <v>2</v>
      </c>
      <c r="AK3803" t="s">
        <v>66</v>
      </c>
      <c r="AL3803">
        <v>1</v>
      </c>
      <c r="AM3803">
        <v>0</v>
      </c>
      <c r="AN3803" t="s">
        <v>60</v>
      </c>
      <c r="AO3803" t="s">
        <v>67</v>
      </c>
      <c r="AP3803" t="s">
        <v>68</v>
      </c>
      <c r="AQ3803" t="s">
        <v>60</v>
      </c>
      <c r="AR3803" t="s">
        <v>69</v>
      </c>
      <c r="AS3803" t="s">
        <v>70</v>
      </c>
      <c r="AT3803" s="1">
        <v>44281</v>
      </c>
      <c r="AU3803" t="s">
        <v>15715</v>
      </c>
      <c r="AV3803" t="s">
        <v>10397</v>
      </c>
      <c r="AW3803" t="s">
        <v>71</v>
      </c>
      <c r="AX3803" t="s">
        <v>72</v>
      </c>
      <c r="AY3803" t="s">
        <v>10397</v>
      </c>
      <c r="AZ3803" t="s">
        <v>71</v>
      </c>
      <c r="BA3803" t="s">
        <v>72</v>
      </c>
    </row>
    <row r="3804" spans="1:53" hidden="1" x14ac:dyDescent="0.25">
      <c r="A3804" t="str">
        <f>INDEX('Community ID'!B:B,MATCH(M3804,'Community ID'!A:A,0))</f>
        <v>Villa Pinales</v>
      </c>
      <c r="B3804" t="str">
        <f>INDEX('Community ID'!$K:$K,MATCH('Environmental Data'!$N3804,'Community ID'!J:J,0))</f>
        <v>Constanza</v>
      </c>
      <c r="D3804" t="s">
        <v>14857</v>
      </c>
      <c r="F3804" t="s">
        <v>6052</v>
      </c>
      <c r="G3804" t="s">
        <v>48</v>
      </c>
      <c r="H3804" t="s">
        <v>94</v>
      </c>
      <c r="I3804">
        <v>64</v>
      </c>
      <c r="J3804">
        <v>8293281522</v>
      </c>
      <c r="K3804" t="s">
        <v>76</v>
      </c>
      <c r="L3804" t="s">
        <v>127</v>
      </c>
      <c r="M3804" t="s">
        <v>14809</v>
      </c>
      <c r="N3804" t="s">
        <v>97</v>
      </c>
      <c r="O3804" t="s">
        <v>98</v>
      </c>
      <c r="Q3804" t="s">
        <v>134</v>
      </c>
      <c r="T3804" t="s">
        <v>10397</v>
      </c>
      <c r="U3804" t="s">
        <v>56</v>
      </c>
      <c r="V3804">
        <v>0</v>
      </c>
      <c r="W3804">
        <v>0</v>
      </c>
      <c r="X3804" t="s">
        <v>82</v>
      </c>
      <c r="Y3804" t="s">
        <v>82</v>
      </c>
      <c r="Z3804" t="s">
        <v>166</v>
      </c>
      <c r="AA3804" t="s">
        <v>155</v>
      </c>
      <c r="AB3804" t="s">
        <v>60</v>
      </c>
      <c r="AE3804" t="s">
        <v>85</v>
      </c>
      <c r="AF3804" t="s">
        <v>111</v>
      </c>
      <c r="AG3804" t="s">
        <v>135</v>
      </c>
      <c r="AH3804" t="s">
        <v>101</v>
      </c>
      <c r="AI3804" t="s">
        <v>14858</v>
      </c>
      <c r="AJ3804">
        <v>1</v>
      </c>
      <c r="AK3804" t="s">
        <v>66</v>
      </c>
      <c r="AL3804">
        <v>6</v>
      </c>
      <c r="AM3804">
        <v>1</v>
      </c>
      <c r="AN3804" t="s">
        <v>60</v>
      </c>
      <c r="AO3804" t="s">
        <v>67</v>
      </c>
      <c r="AP3804" t="s">
        <v>104</v>
      </c>
      <c r="AQ3804" t="s">
        <v>60</v>
      </c>
      <c r="AR3804" t="s">
        <v>69</v>
      </c>
      <c r="AS3804" t="s">
        <v>91</v>
      </c>
      <c r="AT3804" s="1">
        <v>44281</v>
      </c>
      <c r="AU3804" t="s">
        <v>15716</v>
      </c>
      <c r="AV3804" t="s">
        <v>10397</v>
      </c>
      <c r="AW3804" t="s">
        <v>71</v>
      </c>
      <c r="AX3804" t="s">
        <v>72</v>
      </c>
      <c r="AY3804" t="s">
        <v>10397</v>
      </c>
      <c r="AZ3804" t="s">
        <v>71</v>
      </c>
      <c r="BA3804" t="s">
        <v>72</v>
      </c>
    </row>
    <row r="3805" spans="1:53" hidden="1" x14ac:dyDescent="0.25">
      <c r="A3805" t="str">
        <f>INDEX('Community ID'!B:B,MATCH(M3805,'Community ID'!A:A,0))</f>
        <v>Villa Pinales</v>
      </c>
      <c r="B3805" t="str">
        <f>INDEX('Community ID'!$K:$K,MATCH('Environmental Data'!$N3805,'Community ID'!J:J,0))</f>
        <v>Constanza</v>
      </c>
      <c r="D3805" t="s">
        <v>14859</v>
      </c>
      <c r="G3805" t="s">
        <v>75</v>
      </c>
      <c r="H3805" t="s">
        <v>94</v>
      </c>
      <c r="I3805">
        <v>20</v>
      </c>
      <c r="J3805">
        <v>8099082923</v>
      </c>
      <c r="K3805" t="s">
        <v>132</v>
      </c>
      <c r="L3805" t="s">
        <v>14860</v>
      </c>
      <c r="M3805" t="s">
        <v>2071</v>
      </c>
      <c r="N3805" t="s">
        <v>97</v>
      </c>
      <c r="O3805" t="s">
        <v>98</v>
      </c>
      <c r="Q3805" t="s">
        <v>134</v>
      </c>
      <c r="T3805" t="s">
        <v>10397</v>
      </c>
      <c r="U3805" t="s">
        <v>56</v>
      </c>
      <c r="V3805">
        <v>18.913466700000001</v>
      </c>
      <c r="W3805">
        <v>-70.739151699999994</v>
      </c>
      <c r="X3805" t="s">
        <v>82</v>
      </c>
      <c r="Y3805" t="s">
        <v>82</v>
      </c>
      <c r="Z3805" t="s">
        <v>58</v>
      </c>
      <c r="AA3805" t="s">
        <v>155</v>
      </c>
      <c r="AB3805" t="s">
        <v>60</v>
      </c>
      <c r="AE3805" t="s">
        <v>62</v>
      </c>
      <c r="AF3805" t="s">
        <v>63</v>
      </c>
      <c r="AG3805" t="s">
        <v>135</v>
      </c>
      <c r="AH3805" t="s">
        <v>101</v>
      </c>
      <c r="AI3805" t="s">
        <v>307</v>
      </c>
      <c r="AJ3805">
        <v>2</v>
      </c>
      <c r="AK3805" t="s">
        <v>66</v>
      </c>
      <c r="AL3805">
        <v>5</v>
      </c>
      <c r="AM3805">
        <v>0</v>
      </c>
      <c r="AN3805" t="s">
        <v>60</v>
      </c>
      <c r="AO3805" t="s">
        <v>67</v>
      </c>
      <c r="AP3805" t="s">
        <v>68</v>
      </c>
      <c r="AQ3805" t="s">
        <v>60</v>
      </c>
      <c r="AR3805" t="s">
        <v>69</v>
      </c>
      <c r="AS3805" t="s">
        <v>70</v>
      </c>
      <c r="AT3805" s="1">
        <v>44281</v>
      </c>
      <c r="AU3805" t="s">
        <v>15717</v>
      </c>
      <c r="AV3805" t="s">
        <v>10397</v>
      </c>
      <c r="AW3805" t="s">
        <v>71</v>
      </c>
      <c r="AX3805" t="s">
        <v>72</v>
      </c>
      <c r="AY3805" t="s">
        <v>10397</v>
      </c>
      <c r="AZ3805" t="s">
        <v>71</v>
      </c>
      <c r="BA3805" t="s">
        <v>72</v>
      </c>
    </row>
    <row r="3806" spans="1:53" hidden="1" x14ac:dyDescent="0.25">
      <c r="A3806" t="str">
        <f>INDEX('Community ID'!B:B,MATCH(M3806,'Community ID'!A:A,0))</f>
        <v>Villa Pinales</v>
      </c>
      <c r="B3806" t="str">
        <f>INDEX('Community ID'!$K:$K,MATCH('Environmental Data'!$N3806,'Community ID'!J:J,0))</f>
        <v>Constanza</v>
      </c>
      <c r="D3806" t="s">
        <v>14861</v>
      </c>
      <c r="F3806" t="s">
        <v>14862</v>
      </c>
      <c r="G3806" t="s">
        <v>75</v>
      </c>
      <c r="H3806" t="s">
        <v>94</v>
      </c>
      <c r="I3806">
        <v>82</v>
      </c>
      <c r="K3806" t="s">
        <v>76</v>
      </c>
      <c r="L3806" t="s">
        <v>127</v>
      </c>
      <c r="M3806" t="s">
        <v>14809</v>
      </c>
      <c r="N3806" t="s">
        <v>97</v>
      </c>
      <c r="O3806" t="s">
        <v>98</v>
      </c>
      <c r="Q3806" t="s">
        <v>134</v>
      </c>
      <c r="T3806" t="s">
        <v>10397</v>
      </c>
      <c r="U3806" t="s">
        <v>56</v>
      </c>
      <c r="V3806">
        <v>18.913648299999998</v>
      </c>
      <c r="W3806">
        <v>-70.739063299999998</v>
      </c>
      <c r="X3806" t="s">
        <v>82</v>
      </c>
      <c r="Y3806" t="s">
        <v>82</v>
      </c>
      <c r="Z3806" t="s">
        <v>58</v>
      </c>
      <c r="AA3806" t="s">
        <v>155</v>
      </c>
      <c r="AB3806" t="s">
        <v>60</v>
      </c>
      <c r="AE3806" t="s">
        <v>62</v>
      </c>
      <c r="AF3806" t="s">
        <v>111</v>
      </c>
      <c r="AG3806" t="s">
        <v>135</v>
      </c>
      <c r="AH3806" t="s">
        <v>135</v>
      </c>
      <c r="AI3806" t="s">
        <v>307</v>
      </c>
      <c r="AJ3806">
        <v>2</v>
      </c>
      <c r="AK3806" t="s">
        <v>14863</v>
      </c>
      <c r="AL3806">
        <v>2</v>
      </c>
      <c r="AM3806">
        <v>0</v>
      </c>
      <c r="AN3806" t="s">
        <v>60</v>
      </c>
      <c r="AO3806" t="s">
        <v>67</v>
      </c>
      <c r="AP3806" t="s">
        <v>104</v>
      </c>
      <c r="AQ3806" t="s">
        <v>60</v>
      </c>
      <c r="AR3806" t="s">
        <v>69</v>
      </c>
      <c r="AS3806" t="s">
        <v>70</v>
      </c>
      <c r="AT3806" s="1">
        <v>44281</v>
      </c>
      <c r="AU3806" t="s">
        <v>15718</v>
      </c>
      <c r="AV3806" t="s">
        <v>10397</v>
      </c>
      <c r="AW3806" t="s">
        <v>71</v>
      </c>
      <c r="AX3806" t="s">
        <v>72</v>
      </c>
      <c r="AY3806" t="s">
        <v>10397</v>
      </c>
      <c r="AZ3806" t="s">
        <v>71</v>
      </c>
      <c r="BA3806" t="s">
        <v>72</v>
      </c>
    </row>
    <row r="3807" spans="1:53" hidden="1" x14ac:dyDescent="0.25">
      <c r="A3807" t="str">
        <f>INDEX('Community ID'!B:B,MATCH(M3807,'Community ID'!A:A,0))</f>
        <v>Villa Pinales</v>
      </c>
      <c r="B3807" t="str">
        <f>INDEX('Community ID'!$K:$K,MATCH('Environmental Data'!$N3807,'Community ID'!J:J,0))</f>
        <v>Constanza</v>
      </c>
      <c r="D3807" t="s">
        <v>14864</v>
      </c>
      <c r="F3807" t="s">
        <v>1220</v>
      </c>
      <c r="G3807" t="s">
        <v>48</v>
      </c>
      <c r="H3807" t="s">
        <v>94</v>
      </c>
      <c r="I3807">
        <v>72</v>
      </c>
      <c r="J3807">
        <v>8095392327</v>
      </c>
      <c r="K3807" t="s">
        <v>76</v>
      </c>
      <c r="L3807" t="s">
        <v>127</v>
      </c>
      <c r="M3807" t="s">
        <v>14809</v>
      </c>
      <c r="N3807" t="s">
        <v>97</v>
      </c>
      <c r="O3807" t="s">
        <v>98</v>
      </c>
      <c r="Q3807" t="s">
        <v>134</v>
      </c>
      <c r="T3807" t="s">
        <v>10397</v>
      </c>
      <c r="U3807" t="s">
        <v>56</v>
      </c>
      <c r="V3807">
        <v>18.913335</v>
      </c>
      <c r="W3807">
        <v>-70.739289999999997</v>
      </c>
      <c r="X3807" t="s">
        <v>82</v>
      </c>
      <c r="Y3807" t="s">
        <v>82</v>
      </c>
      <c r="Z3807" t="s">
        <v>58</v>
      </c>
      <c r="AA3807" t="s">
        <v>155</v>
      </c>
      <c r="AB3807" t="s">
        <v>60</v>
      </c>
      <c r="AE3807" t="s">
        <v>62</v>
      </c>
      <c r="AF3807" t="s">
        <v>63</v>
      </c>
      <c r="AG3807" t="s">
        <v>1927</v>
      </c>
      <c r="AH3807" t="s">
        <v>101</v>
      </c>
      <c r="AI3807" t="s">
        <v>307</v>
      </c>
      <c r="AJ3807">
        <v>2</v>
      </c>
      <c r="AK3807" t="s">
        <v>66</v>
      </c>
      <c r="AL3807">
        <v>2</v>
      </c>
      <c r="AM3807">
        <v>0</v>
      </c>
      <c r="AN3807" t="s">
        <v>60</v>
      </c>
      <c r="AO3807" t="s">
        <v>67</v>
      </c>
      <c r="AP3807" t="s">
        <v>68</v>
      </c>
      <c r="AQ3807" t="s">
        <v>60</v>
      </c>
      <c r="AR3807" t="s">
        <v>69</v>
      </c>
      <c r="AS3807" t="s">
        <v>70</v>
      </c>
      <c r="AT3807" s="1">
        <v>44281</v>
      </c>
      <c r="AU3807" t="s">
        <v>15719</v>
      </c>
      <c r="AV3807" t="s">
        <v>10397</v>
      </c>
      <c r="AW3807" t="s">
        <v>71</v>
      </c>
      <c r="AX3807" t="s">
        <v>72</v>
      </c>
      <c r="AY3807" t="s">
        <v>10397</v>
      </c>
      <c r="AZ3807" t="s">
        <v>71</v>
      </c>
      <c r="BA3807" t="s">
        <v>72</v>
      </c>
    </row>
    <row r="3808" spans="1:53" hidden="1" x14ac:dyDescent="0.25">
      <c r="A3808" t="str">
        <f>INDEX('Community ID'!B:B,MATCH(M3808,'Community ID'!A:A,0))</f>
        <v>Villa Pinales</v>
      </c>
      <c r="B3808" t="str">
        <f>INDEX('Community ID'!$K:$K,MATCH('Environmental Data'!$N3808,'Community ID'!J:J,0))</f>
        <v>Constanza</v>
      </c>
      <c r="D3808" t="s">
        <v>14865</v>
      </c>
      <c r="F3808" t="s">
        <v>2155</v>
      </c>
      <c r="G3808" t="s">
        <v>48</v>
      </c>
      <c r="H3808" t="s">
        <v>94</v>
      </c>
      <c r="I3808">
        <v>33</v>
      </c>
      <c r="J3808">
        <v>8092052467</v>
      </c>
      <c r="K3808" t="s">
        <v>49</v>
      </c>
      <c r="L3808" t="s">
        <v>14866</v>
      </c>
      <c r="M3808" t="s">
        <v>14809</v>
      </c>
      <c r="N3808" t="s">
        <v>97</v>
      </c>
      <c r="O3808" t="s">
        <v>98</v>
      </c>
      <c r="Q3808" t="s">
        <v>134</v>
      </c>
      <c r="T3808" t="s">
        <v>10397</v>
      </c>
      <c r="U3808" t="s">
        <v>56</v>
      </c>
      <c r="V3808">
        <v>18.913754999999998</v>
      </c>
      <c r="W3808">
        <v>-70.7392483</v>
      </c>
      <c r="X3808" t="s">
        <v>82</v>
      </c>
      <c r="Y3808" t="s">
        <v>82</v>
      </c>
      <c r="Z3808" t="s">
        <v>58</v>
      </c>
      <c r="AA3808" t="s">
        <v>155</v>
      </c>
      <c r="AB3808" t="s">
        <v>60</v>
      </c>
      <c r="AE3808" t="s">
        <v>62</v>
      </c>
      <c r="AF3808" t="s">
        <v>63</v>
      </c>
      <c r="AG3808" t="s">
        <v>135</v>
      </c>
      <c r="AH3808" t="s">
        <v>101</v>
      </c>
      <c r="AI3808" t="s">
        <v>307</v>
      </c>
      <c r="AJ3808">
        <v>2</v>
      </c>
      <c r="AK3808" t="s">
        <v>66</v>
      </c>
      <c r="AL3808">
        <v>5</v>
      </c>
      <c r="AM3808">
        <v>3</v>
      </c>
      <c r="AN3808" t="s">
        <v>61</v>
      </c>
      <c r="AO3808" t="s">
        <v>67</v>
      </c>
      <c r="AP3808" t="s">
        <v>68</v>
      </c>
      <c r="AQ3808" t="s">
        <v>60</v>
      </c>
      <c r="AR3808" t="s">
        <v>69</v>
      </c>
      <c r="AS3808" t="s">
        <v>91</v>
      </c>
      <c r="AT3808" s="1">
        <v>44281</v>
      </c>
      <c r="AU3808" t="s">
        <v>15720</v>
      </c>
      <c r="AV3808" t="s">
        <v>10397</v>
      </c>
      <c r="AW3808" t="s">
        <v>71</v>
      </c>
      <c r="AX3808" t="s">
        <v>72</v>
      </c>
      <c r="AY3808" t="s">
        <v>10397</v>
      </c>
      <c r="AZ3808" t="s">
        <v>71</v>
      </c>
      <c r="BA3808" t="s">
        <v>72</v>
      </c>
    </row>
    <row r="3809" spans="1:53" hidden="1" x14ac:dyDescent="0.25">
      <c r="A3809" t="str">
        <f>INDEX('Community ID'!B:B,MATCH(M3809,'Community ID'!A:A,0))</f>
        <v>Villa Pinales</v>
      </c>
      <c r="B3809" t="str">
        <f>INDEX('Community ID'!$K:$K,MATCH('Environmental Data'!$N3809,'Community ID'!J:J,0))</f>
        <v>Constanza</v>
      </c>
      <c r="D3809" t="s">
        <v>14867</v>
      </c>
      <c r="F3809" t="s">
        <v>1249</v>
      </c>
      <c r="G3809" t="s">
        <v>75</v>
      </c>
      <c r="H3809" t="s">
        <v>94</v>
      </c>
      <c r="I3809">
        <v>60</v>
      </c>
      <c r="K3809" t="s">
        <v>201</v>
      </c>
      <c r="L3809" t="s">
        <v>127</v>
      </c>
      <c r="M3809" t="s">
        <v>2071</v>
      </c>
      <c r="N3809" t="s">
        <v>97</v>
      </c>
      <c r="O3809" t="s">
        <v>14868</v>
      </c>
      <c r="Q3809" t="s">
        <v>134</v>
      </c>
      <c r="T3809" t="s">
        <v>10397</v>
      </c>
      <c r="U3809" t="s">
        <v>56</v>
      </c>
      <c r="V3809">
        <v>0</v>
      </c>
      <c r="W3809">
        <v>0</v>
      </c>
      <c r="X3809" t="s">
        <v>82</v>
      </c>
      <c r="Y3809" t="s">
        <v>82</v>
      </c>
      <c r="Z3809" t="s">
        <v>58</v>
      </c>
      <c r="AA3809" t="s">
        <v>84</v>
      </c>
      <c r="AB3809" t="s">
        <v>60</v>
      </c>
      <c r="AE3809" t="s">
        <v>85</v>
      </c>
      <c r="AF3809" t="s">
        <v>111</v>
      </c>
      <c r="AG3809" t="s">
        <v>135</v>
      </c>
      <c r="AH3809" t="s">
        <v>101</v>
      </c>
      <c r="AI3809" t="s">
        <v>307</v>
      </c>
      <c r="AJ3809">
        <v>2</v>
      </c>
      <c r="AK3809" t="s">
        <v>66</v>
      </c>
      <c r="AL3809">
        <v>3</v>
      </c>
      <c r="AM3809">
        <v>0</v>
      </c>
      <c r="AO3809" t="s">
        <v>67</v>
      </c>
      <c r="AP3809" t="s">
        <v>104</v>
      </c>
      <c r="AQ3809" t="s">
        <v>60</v>
      </c>
      <c r="AR3809" t="s">
        <v>69</v>
      </c>
      <c r="AS3809" t="s">
        <v>91</v>
      </c>
      <c r="AT3809" s="1">
        <v>44281</v>
      </c>
      <c r="AU3809" t="s">
        <v>15721</v>
      </c>
      <c r="AV3809" t="s">
        <v>10397</v>
      </c>
      <c r="AW3809" t="s">
        <v>71</v>
      </c>
      <c r="AX3809" t="s">
        <v>72</v>
      </c>
      <c r="AY3809" t="s">
        <v>10397</v>
      </c>
      <c r="AZ3809" t="s">
        <v>71</v>
      </c>
      <c r="BA3809" t="s">
        <v>72</v>
      </c>
    </row>
    <row r="3810" spans="1:53" hidden="1" x14ac:dyDescent="0.25">
      <c r="A3810" t="str">
        <f>INDEX('Community ID'!B:B,MATCH(M3810,'Community ID'!A:A,0))</f>
        <v>Villa Pinales</v>
      </c>
      <c r="B3810" t="str">
        <f>INDEX('Community ID'!$K:$K,MATCH('Environmental Data'!$N3810,'Community ID'!J:J,0))</f>
        <v>Constanza</v>
      </c>
      <c r="D3810" t="s">
        <v>14869</v>
      </c>
      <c r="G3810" t="s">
        <v>48</v>
      </c>
      <c r="H3810" t="s">
        <v>94</v>
      </c>
      <c r="I3810">
        <v>75</v>
      </c>
      <c r="K3810" t="s">
        <v>76</v>
      </c>
      <c r="L3810" t="s">
        <v>127</v>
      </c>
      <c r="M3810" t="s">
        <v>14809</v>
      </c>
      <c r="N3810" t="s">
        <v>97</v>
      </c>
      <c r="O3810" t="s">
        <v>98</v>
      </c>
      <c r="Q3810" t="s">
        <v>134</v>
      </c>
      <c r="T3810" t="s">
        <v>10397</v>
      </c>
      <c r="U3810" t="s">
        <v>56</v>
      </c>
      <c r="V3810">
        <v>18.913498300000001</v>
      </c>
      <c r="W3810">
        <v>-70.739156699999995</v>
      </c>
      <c r="X3810" t="s">
        <v>82</v>
      </c>
      <c r="Y3810" t="s">
        <v>82</v>
      </c>
      <c r="Z3810" t="s">
        <v>58</v>
      </c>
      <c r="AA3810" t="s">
        <v>155</v>
      </c>
      <c r="AB3810" t="s">
        <v>60</v>
      </c>
      <c r="AE3810" t="s">
        <v>62</v>
      </c>
      <c r="AF3810" t="s">
        <v>63</v>
      </c>
      <c r="AG3810" t="s">
        <v>135</v>
      </c>
      <c r="AH3810" t="s">
        <v>101</v>
      </c>
      <c r="AI3810" t="s">
        <v>307</v>
      </c>
      <c r="AJ3810">
        <v>2</v>
      </c>
      <c r="AK3810" t="s">
        <v>66</v>
      </c>
      <c r="AL3810">
        <v>4</v>
      </c>
      <c r="AM3810">
        <v>0</v>
      </c>
      <c r="AN3810" t="s">
        <v>60</v>
      </c>
      <c r="AO3810" t="s">
        <v>67</v>
      </c>
      <c r="AP3810" t="s">
        <v>104</v>
      </c>
      <c r="AQ3810" t="s">
        <v>60</v>
      </c>
      <c r="AR3810" t="s">
        <v>69</v>
      </c>
      <c r="AS3810" t="s">
        <v>70</v>
      </c>
      <c r="AT3810" s="1">
        <v>44281</v>
      </c>
      <c r="AU3810" t="s">
        <v>15722</v>
      </c>
      <c r="AV3810" t="s">
        <v>10397</v>
      </c>
      <c r="AW3810" t="s">
        <v>71</v>
      </c>
      <c r="AX3810" t="s">
        <v>72</v>
      </c>
      <c r="AY3810" t="s">
        <v>10397</v>
      </c>
      <c r="AZ3810" t="s">
        <v>71</v>
      </c>
      <c r="BA3810" t="s">
        <v>72</v>
      </c>
    </row>
    <row r="3811" spans="1:53" hidden="1" x14ac:dyDescent="0.25">
      <c r="A3811" t="str">
        <f>INDEX('Community ID'!B:B,MATCH(M3811,'Community ID'!A:A,0))</f>
        <v>Villa Pinales</v>
      </c>
      <c r="B3811" t="str">
        <f>INDEX('Community ID'!$K:$K,MATCH('Environmental Data'!$N3811,'Community ID'!J:J,0))</f>
        <v>Constanza</v>
      </c>
      <c r="D3811" t="s">
        <v>14870</v>
      </c>
      <c r="F3811" t="s">
        <v>824</v>
      </c>
      <c r="G3811" t="s">
        <v>75</v>
      </c>
      <c r="H3811" t="s">
        <v>94</v>
      </c>
      <c r="I3811">
        <v>61</v>
      </c>
      <c r="J3811">
        <v>8498536627</v>
      </c>
      <c r="K3811" t="s">
        <v>76</v>
      </c>
      <c r="L3811" t="s">
        <v>10455</v>
      </c>
      <c r="M3811" t="s">
        <v>14809</v>
      </c>
      <c r="N3811" t="s">
        <v>97</v>
      </c>
      <c r="O3811" t="s">
        <v>98</v>
      </c>
      <c r="Q3811" t="s">
        <v>134</v>
      </c>
      <c r="T3811" t="s">
        <v>10397</v>
      </c>
      <c r="U3811" t="s">
        <v>56</v>
      </c>
      <c r="V3811">
        <v>18.914924800000001</v>
      </c>
      <c r="W3811">
        <v>-70.741564999999994</v>
      </c>
      <c r="X3811" t="s">
        <v>82</v>
      </c>
      <c r="Y3811" t="s">
        <v>82</v>
      </c>
      <c r="Z3811" t="s">
        <v>83</v>
      </c>
      <c r="AA3811" t="s">
        <v>155</v>
      </c>
      <c r="AB3811" t="s">
        <v>60</v>
      </c>
      <c r="AE3811" t="s">
        <v>62</v>
      </c>
      <c r="AF3811" t="s">
        <v>63</v>
      </c>
      <c r="AG3811" t="s">
        <v>1927</v>
      </c>
      <c r="AH3811" t="s">
        <v>101</v>
      </c>
      <c r="AI3811" t="s">
        <v>638</v>
      </c>
      <c r="AJ3811">
        <v>2</v>
      </c>
      <c r="AK3811" t="s">
        <v>66</v>
      </c>
      <c r="AL3811">
        <v>1</v>
      </c>
      <c r="AM3811">
        <v>0</v>
      </c>
      <c r="AN3811" t="s">
        <v>61</v>
      </c>
      <c r="AO3811" t="s">
        <v>67</v>
      </c>
      <c r="AP3811" t="s">
        <v>104</v>
      </c>
      <c r="AQ3811" t="s">
        <v>60</v>
      </c>
      <c r="AR3811" t="s">
        <v>69</v>
      </c>
      <c r="AS3811" t="s">
        <v>70</v>
      </c>
      <c r="AT3811" s="1">
        <v>44281</v>
      </c>
      <c r="AU3811" t="s">
        <v>15723</v>
      </c>
      <c r="AV3811" t="s">
        <v>10397</v>
      </c>
      <c r="AW3811" t="s">
        <v>71</v>
      </c>
      <c r="AX3811" t="s">
        <v>72</v>
      </c>
      <c r="AY3811" t="s">
        <v>10397</v>
      </c>
      <c r="AZ3811" t="s">
        <v>71</v>
      </c>
      <c r="BA3811" t="s">
        <v>72</v>
      </c>
    </row>
    <row r="3812" spans="1:53" hidden="1" x14ac:dyDescent="0.25">
      <c r="A3812" t="str">
        <f>INDEX('Community ID'!B:B,MATCH(M3812,'Community ID'!A:A,0))</f>
        <v>Villa Pinales</v>
      </c>
      <c r="B3812" t="str">
        <f>INDEX('Community ID'!$K:$K,MATCH('Environmental Data'!$N3812,'Community ID'!J:J,0))</f>
        <v>Constanza</v>
      </c>
      <c r="D3812" t="s">
        <v>14871</v>
      </c>
      <c r="F3812" t="s">
        <v>14872</v>
      </c>
      <c r="G3812" t="s">
        <v>48</v>
      </c>
      <c r="H3812" t="s">
        <v>94</v>
      </c>
      <c r="I3812">
        <v>41</v>
      </c>
      <c r="J3812">
        <v>82929123912</v>
      </c>
      <c r="K3812" t="s">
        <v>76</v>
      </c>
      <c r="L3812" t="s">
        <v>14873</v>
      </c>
      <c r="M3812" t="s">
        <v>14809</v>
      </c>
      <c r="N3812" t="s">
        <v>97</v>
      </c>
      <c r="O3812" t="s">
        <v>98</v>
      </c>
      <c r="Q3812" t="s">
        <v>134</v>
      </c>
      <c r="T3812" t="s">
        <v>10397</v>
      </c>
      <c r="U3812" t="s">
        <v>56</v>
      </c>
      <c r="V3812">
        <v>18.913696699999999</v>
      </c>
      <c r="W3812">
        <v>-70.739270000000005</v>
      </c>
      <c r="X3812" t="s">
        <v>82</v>
      </c>
      <c r="Y3812" t="s">
        <v>82</v>
      </c>
      <c r="Z3812" t="s">
        <v>58</v>
      </c>
      <c r="AA3812" t="s">
        <v>84</v>
      </c>
      <c r="AB3812" t="s">
        <v>60</v>
      </c>
      <c r="AE3812" t="s">
        <v>62</v>
      </c>
      <c r="AF3812" t="s">
        <v>111</v>
      </c>
      <c r="AG3812" t="s">
        <v>135</v>
      </c>
      <c r="AH3812" t="s">
        <v>101</v>
      </c>
      <c r="AI3812" t="s">
        <v>638</v>
      </c>
      <c r="AJ3812">
        <v>2</v>
      </c>
      <c r="AK3812" t="s">
        <v>66</v>
      </c>
      <c r="AL3812">
        <v>5</v>
      </c>
      <c r="AM3812">
        <v>1</v>
      </c>
      <c r="AN3812" t="s">
        <v>61</v>
      </c>
      <c r="AO3812" t="s">
        <v>67</v>
      </c>
      <c r="AP3812" t="s">
        <v>68</v>
      </c>
      <c r="AQ3812" t="s">
        <v>60</v>
      </c>
      <c r="AR3812" t="s">
        <v>69</v>
      </c>
      <c r="AS3812" t="s">
        <v>91</v>
      </c>
      <c r="AT3812" s="1">
        <v>44281</v>
      </c>
      <c r="AU3812" t="s">
        <v>15724</v>
      </c>
      <c r="AV3812" t="s">
        <v>10397</v>
      </c>
      <c r="AW3812" t="s">
        <v>71</v>
      </c>
      <c r="AX3812" t="s">
        <v>72</v>
      </c>
      <c r="AY3812" t="s">
        <v>10397</v>
      </c>
      <c r="AZ3812" t="s">
        <v>71</v>
      </c>
      <c r="BA3812" t="s">
        <v>72</v>
      </c>
    </row>
    <row r="3813" spans="1:53" hidden="1" x14ac:dyDescent="0.25">
      <c r="A3813" t="str">
        <f>INDEX('Community ID'!B:B,MATCH(M3813,'Community ID'!A:A,0))</f>
        <v>Villa Pinales</v>
      </c>
      <c r="B3813" t="str">
        <f>INDEX('Community ID'!$K:$K,MATCH('Environmental Data'!$N3813,'Community ID'!J:J,0))</f>
        <v>Constanza</v>
      </c>
      <c r="D3813" t="s">
        <v>14874</v>
      </c>
      <c r="F3813" t="s">
        <v>14875</v>
      </c>
      <c r="G3813" t="s">
        <v>48</v>
      </c>
      <c r="H3813" t="s">
        <v>94</v>
      </c>
      <c r="I3813">
        <v>70</v>
      </c>
      <c r="J3813">
        <v>8299080195</v>
      </c>
      <c r="K3813" t="s">
        <v>76</v>
      </c>
      <c r="L3813" t="s">
        <v>247</v>
      </c>
      <c r="M3813" t="s">
        <v>2071</v>
      </c>
      <c r="N3813" t="s">
        <v>97</v>
      </c>
      <c r="O3813" t="s">
        <v>98</v>
      </c>
      <c r="Q3813" t="s">
        <v>134</v>
      </c>
      <c r="T3813" t="s">
        <v>10397</v>
      </c>
      <c r="U3813" t="s">
        <v>56</v>
      </c>
      <c r="V3813">
        <v>18.914924800000001</v>
      </c>
      <c r="W3813">
        <v>-70.741564999999994</v>
      </c>
      <c r="X3813" t="s">
        <v>82</v>
      </c>
      <c r="Y3813" t="s">
        <v>82</v>
      </c>
      <c r="Z3813" t="s">
        <v>58</v>
      </c>
      <c r="AA3813" t="s">
        <v>155</v>
      </c>
      <c r="AB3813" t="s">
        <v>60</v>
      </c>
      <c r="AE3813" t="s">
        <v>62</v>
      </c>
      <c r="AF3813" t="s">
        <v>63</v>
      </c>
      <c r="AG3813" t="s">
        <v>135</v>
      </c>
      <c r="AH3813" t="s">
        <v>101</v>
      </c>
      <c r="AI3813" t="s">
        <v>307</v>
      </c>
      <c r="AJ3813">
        <v>2</v>
      </c>
      <c r="AK3813" t="s">
        <v>66</v>
      </c>
      <c r="AL3813">
        <v>4</v>
      </c>
      <c r="AM3813">
        <v>0</v>
      </c>
      <c r="AN3813" t="s">
        <v>60</v>
      </c>
      <c r="AO3813" t="s">
        <v>67</v>
      </c>
      <c r="AP3813" t="s">
        <v>68</v>
      </c>
      <c r="AQ3813" t="s">
        <v>60</v>
      </c>
      <c r="AR3813" t="s">
        <v>69</v>
      </c>
      <c r="AS3813" t="s">
        <v>70</v>
      </c>
      <c r="AT3813" s="1">
        <v>44281</v>
      </c>
      <c r="AU3813" t="s">
        <v>15725</v>
      </c>
      <c r="AV3813" t="s">
        <v>10397</v>
      </c>
      <c r="AW3813" t="s">
        <v>71</v>
      </c>
      <c r="AX3813" t="s">
        <v>72</v>
      </c>
      <c r="AY3813" t="s">
        <v>10397</v>
      </c>
      <c r="AZ3813" t="s">
        <v>71</v>
      </c>
      <c r="BA3813" t="s">
        <v>72</v>
      </c>
    </row>
    <row r="3814" spans="1:53" hidden="1" x14ac:dyDescent="0.25">
      <c r="A3814" t="str">
        <f>INDEX('Community ID'!B:B,MATCH(M3814,'Community ID'!A:A,0))</f>
        <v>Villa Pinales</v>
      </c>
      <c r="B3814" t="str">
        <f>INDEX('Community ID'!$K:$K,MATCH('Environmental Data'!$N3814,'Community ID'!J:J,0))</f>
        <v>Constanza</v>
      </c>
      <c r="D3814" t="s">
        <v>14876</v>
      </c>
      <c r="G3814" t="s">
        <v>48</v>
      </c>
      <c r="H3814" t="s">
        <v>94</v>
      </c>
      <c r="I3814">
        <v>58</v>
      </c>
      <c r="J3814">
        <v>8097197394</v>
      </c>
      <c r="K3814" t="s">
        <v>76</v>
      </c>
      <c r="L3814" t="s">
        <v>127</v>
      </c>
      <c r="M3814" t="s">
        <v>14809</v>
      </c>
      <c r="N3814" t="s">
        <v>97</v>
      </c>
      <c r="O3814" t="s">
        <v>53</v>
      </c>
      <c r="Q3814" t="s">
        <v>134</v>
      </c>
      <c r="T3814" t="s">
        <v>842</v>
      </c>
      <c r="U3814" t="s">
        <v>56</v>
      </c>
      <c r="V3814">
        <v>0</v>
      </c>
      <c r="W3814">
        <v>0</v>
      </c>
      <c r="X3814" t="s">
        <v>82</v>
      </c>
      <c r="Y3814" t="s">
        <v>82</v>
      </c>
      <c r="Z3814" t="s">
        <v>166</v>
      </c>
      <c r="AA3814" t="s">
        <v>155</v>
      </c>
      <c r="AB3814" t="s">
        <v>60</v>
      </c>
      <c r="AC3814" t="s">
        <v>61</v>
      </c>
      <c r="AE3814" t="s">
        <v>62</v>
      </c>
      <c r="AF3814" t="s">
        <v>63</v>
      </c>
      <c r="AG3814" t="s">
        <v>135</v>
      </c>
      <c r="AH3814" t="s">
        <v>135</v>
      </c>
      <c r="AI3814" t="s">
        <v>307</v>
      </c>
      <c r="AJ3814">
        <v>2</v>
      </c>
      <c r="AK3814" t="s">
        <v>66</v>
      </c>
      <c r="AL3814">
        <v>6</v>
      </c>
      <c r="AM3814">
        <v>3</v>
      </c>
      <c r="AN3814" t="s">
        <v>60</v>
      </c>
      <c r="AO3814" t="s">
        <v>67</v>
      </c>
      <c r="AP3814" t="s">
        <v>104</v>
      </c>
      <c r="AQ3814" t="s">
        <v>61</v>
      </c>
      <c r="AR3814" t="s">
        <v>69</v>
      </c>
      <c r="AS3814" t="s">
        <v>70</v>
      </c>
      <c r="AT3814" s="1">
        <v>44281</v>
      </c>
      <c r="AU3814" t="s">
        <v>15726</v>
      </c>
      <c r="AV3814" t="s">
        <v>842</v>
      </c>
      <c r="AW3814" t="s">
        <v>71</v>
      </c>
      <c r="AX3814" t="s">
        <v>72</v>
      </c>
      <c r="AY3814" t="s">
        <v>842</v>
      </c>
      <c r="AZ3814" t="s">
        <v>71</v>
      </c>
      <c r="BA3814" t="s">
        <v>72</v>
      </c>
    </row>
    <row r="3815" spans="1:53" hidden="1" x14ac:dyDescent="0.25">
      <c r="A3815" t="str">
        <f>INDEX('Community ID'!B:B,MATCH(M3815,'Community ID'!A:A,0))</f>
        <v>Villa Pinales</v>
      </c>
      <c r="B3815" t="str">
        <f>INDEX('Community ID'!$K:$K,MATCH('Environmental Data'!$N3815,'Community ID'!J:J,0))</f>
        <v>Constanza</v>
      </c>
      <c r="D3815" t="s">
        <v>14877</v>
      </c>
      <c r="G3815" t="s">
        <v>75</v>
      </c>
      <c r="H3815" s="1">
        <v>38652</v>
      </c>
      <c r="I3815">
        <v>16</v>
      </c>
      <c r="K3815" t="s">
        <v>49</v>
      </c>
      <c r="L3815" t="s">
        <v>14878</v>
      </c>
      <c r="M3815" t="s">
        <v>2071</v>
      </c>
      <c r="N3815" t="s">
        <v>97</v>
      </c>
      <c r="O3815" t="s">
        <v>53</v>
      </c>
      <c r="Q3815" t="s">
        <v>1225</v>
      </c>
      <c r="R3815" t="s">
        <v>61</v>
      </c>
      <c r="T3815" t="s">
        <v>595</v>
      </c>
      <c r="U3815" t="s">
        <v>56</v>
      </c>
      <c r="V3815">
        <v>0</v>
      </c>
      <c r="W3815">
        <v>0</v>
      </c>
      <c r="X3815" t="s">
        <v>82</v>
      </c>
      <c r="Y3815" t="s">
        <v>82</v>
      </c>
      <c r="Z3815" t="s">
        <v>166</v>
      </c>
      <c r="AA3815" t="s">
        <v>155</v>
      </c>
      <c r="AB3815" t="s">
        <v>60</v>
      </c>
      <c r="AD3815" t="s">
        <v>60</v>
      </c>
      <c r="AE3815" t="s">
        <v>62</v>
      </c>
      <c r="AF3815" t="s">
        <v>63</v>
      </c>
      <c r="AG3815" t="s">
        <v>313</v>
      </c>
      <c r="AH3815" t="s">
        <v>120</v>
      </c>
      <c r="AI3815" t="s">
        <v>307</v>
      </c>
      <c r="AJ3815">
        <v>1</v>
      </c>
      <c r="AK3815" t="s">
        <v>14819</v>
      </c>
      <c r="AL3815">
        <v>5</v>
      </c>
      <c r="AM3815">
        <v>0</v>
      </c>
      <c r="AN3815" t="s">
        <v>60</v>
      </c>
      <c r="AO3815" t="s">
        <v>67</v>
      </c>
      <c r="AP3815" t="s">
        <v>104</v>
      </c>
      <c r="AQ3815" t="s">
        <v>60</v>
      </c>
      <c r="AR3815" t="s">
        <v>69</v>
      </c>
      <c r="AS3815" t="s">
        <v>70</v>
      </c>
      <c r="AT3815" s="1">
        <v>44281</v>
      </c>
      <c r="AU3815" t="s">
        <v>15727</v>
      </c>
      <c r="AV3815" t="s">
        <v>595</v>
      </c>
      <c r="AW3815" t="s">
        <v>71</v>
      </c>
      <c r="AX3815" t="s">
        <v>72</v>
      </c>
      <c r="AY3815" t="s">
        <v>595</v>
      </c>
      <c r="AZ3815" t="s">
        <v>71</v>
      </c>
      <c r="BA3815" t="s">
        <v>72</v>
      </c>
    </row>
    <row r="3816" spans="1:53" hidden="1" x14ac:dyDescent="0.25">
      <c r="A3816" t="str">
        <f>INDEX('Community ID'!B:B,MATCH(M3816,'Community ID'!A:A,0))</f>
        <v>Villa Pinales</v>
      </c>
      <c r="B3816" t="str">
        <f>INDEX('Community ID'!$K:$K,MATCH('Environmental Data'!$N3816,'Community ID'!J:J,0))</f>
        <v>Constanza</v>
      </c>
      <c r="D3816" t="s">
        <v>14879</v>
      </c>
      <c r="G3816" t="s">
        <v>75</v>
      </c>
      <c r="H3816" t="s">
        <v>94</v>
      </c>
      <c r="I3816">
        <v>20</v>
      </c>
      <c r="K3816" t="s">
        <v>132</v>
      </c>
      <c r="L3816" t="s">
        <v>2198</v>
      </c>
      <c r="M3816" t="s">
        <v>14809</v>
      </c>
      <c r="N3816" t="s">
        <v>97</v>
      </c>
      <c r="O3816" t="s">
        <v>311</v>
      </c>
      <c r="Q3816" t="s">
        <v>638</v>
      </c>
      <c r="T3816" t="s">
        <v>842</v>
      </c>
      <c r="U3816" t="s">
        <v>56</v>
      </c>
      <c r="V3816">
        <v>0</v>
      </c>
      <c r="W3816">
        <v>0</v>
      </c>
      <c r="X3816" t="s">
        <v>82</v>
      </c>
      <c r="Y3816" t="s">
        <v>82</v>
      </c>
      <c r="Z3816" t="s">
        <v>345</v>
      </c>
      <c r="AA3816" t="s">
        <v>155</v>
      </c>
      <c r="AB3816" t="s">
        <v>60</v>
      </c>
      <c r="AC3816" t="s">
        <v>61</v>
      </c>
      <c r="AE3816" t="s">
        <v>62</v>
      </c>
      <c r="AF3816" t="s">
        <v>111</v>
      </c>
      <c r="AG3816" t="s">
        <v>135</v>
      </c>
      <c r="AH3816" t="s">
        <v>135</v>
      </c>
      <c r="AI3816" t="s">
        <v>307</v>
      </c>
      <c r="AK3816" t="s">
        <v>66</v>
      </c>
      <c r="AL3816">
        <v>3</v>
      </c>
      <c r="AM3816">
        <v>1</v>
      </c>
      <c r="AN3816" t="s">
        <v>60</v>
      </c>
      <c r="AO3816" t="s">
        <v>67</v>
      </c>
      <c r="AP3816" t="s">
        <v>68</v>
      </c>
      <c r="AQ3816" t="s">
        <v>60</v>
      </c>
      <c r="AR3816" t="s">
        <v>69</v>
      </c>
      <c r="AS3816" t="s">
        <v>70</v>
      </c>
      <c r="AT3816" s="1">
        <v>44281</v>
      </c>
      <c r="AU3816" t="s">
        <v>15728</v>
      </c>
      <c r="AV3816" t="s">
        <v>842</v>
      </c>
      <c r="AW3816" t="s">
        <v>71</v>
      </c>
      <c r="AX3816" t="s">
        <v>72</v>
      </c>
      <c r="AY3816" t="s">
        <v>842</v>
      </c>
      <c r="AZ3816" t="s">
        <v>71</v>
      </c>
      <c r="BA3816" t="s">
        <v>72</v>
      </c>
    </row>
    <row r="3817" spans="1:53" hidden="1" x14ac:dyDescent="0.25">
      <c r="A3817" t="str">
        <f>INDEX('Community ID'!B:B,MATCH(M3817,'Community ID'!A:A,0))</f>
        <v>Villa Pinales</v>
      </c>
      <c r="B3817" t="str">
        <f>INDEX('Community ID'!$K:$K,MATCH('Environmental Data'!$N3817,'Community ID'!J:J,0))</f>
        <v>Constanza</v>
      </c>
      <c r="D3817" t="s">
        <v>14880</v>
      </c>
      <c r="G3817" t="s">
        <v>48</v>
      </c>
      <c r="H3817" t="s">
        <v>94</v>
      </c>
      <c r="I3817">
        <v>56</v>
      </c>
      <c r="J3817">
        <v>8299109773</v>
      </c>
      <c r="K3817" t="s">
        <v>76</v>
      </c>
      <c r="L3817" t="s">
        <v>127</v>
      </c>
      <c r="M3817" t="s">
        <v>14809</v>
      </c>
      <c r="N3817" t="s">
        <v>97</v>
      </c>
      <c r="O3817" t="s">
        <v>311</v>
      </c>
      <c r="Q3817" t="s">
        <v>134</v>
      </c>
      <c r="T3817" t="s">
        <v>842</v>
      </c>
      <c r="U3817" t="s">
        <v>56</v>
      </c>
      <c r="V3817">
        <v>0</v>
      </c>
      <c r="W3817">
        <v>0</v>
      </c>
      <c r="X3817" t="s">
        <v>82</v>
      </c>
      <c r="Y3817" t="s">
        <v>82</v>
      </c>
      <c r="Z3817" t="s">
        <v>166</v>
      </c>
      <c r="AA3817" t="s">
        <v>155</v>
      </c>
      <c r="AB3817" t="s">
        <v>60</v>
      </c>
      <c r="AC3817" t="s">
        <v>61</v>
      </c>
      <c r="AE3817" t="s">
        <v>62</v>
      </c>
      <c r="AF3817" t="s">
        <v>63</v>
      </c>
      <c r="AG3817" t="s">
        <v>850</v>
      </c>
      <c r="AH3817" t="s">
        <v>101</v>
      </c>
      <c r="AI3817" t="s">
        <v>307</v>
      </c>
      <c r="AJ3817">
        <v>1</v>
      </c>
      <c r="AK3817" t="s">
        <v>644</v>
      </c>
      <c r="AL3817">
        <v>5</v>
      </c>
      <c r="AM3817">
        <v>0</v>
      </c>
      <c r="AN3817" t="s">
        <v>60</v>
      </c>
      <c r="AO3817" t="s">
        <v>67</v>
      </c>
      <c r="AP3817" t="s">
        <v>104</v>
      </c>
      <c r="AQ3817" t="s">
        <v>61</v>
      </c>
      <c r="AR3817" t="s">
        <v>69</v>
      </c>
      <c r="AS3817" t="s">
        <v>70</v>
      </c>
      <c r="AT3817" s="1">
        <v>44281</v>
      </c>
      <c r="AU3817" t="s">
        <v>15729</v>
      </c>
      <c r="AV3817" t="s">
        <v>842</v>
      </c>
      <c r="AW3817" t="s">
        <v>71</v>
      </c>
      <c r="AX3817" t="s">
        <v>72</v>
      </c>
      <c r="AY3817" t="s">
        <v>842</v>
      </c>
      <c r="AZ3817" t="s">
        <v>71</v>
      </c>
      <c r="BA3817" t="s">
        <v>72</v>
      </c>
    </row>
    <row r="3818" spans="1:53" hidden="1" x14ac:dyDescent="0.25">
      <c r="A3818" t="str">
        <f>INDEX('Community ID'!B:B,MATCH(M3818,'Community ID'!A:A,0))</f>
        <v>Villa Pinales</v>
      </c>
      <c r="B3818" t="str">
        <f>INDEX('Community ID'!$K:$K,MATCH('Environmental Data'!$N3818,'Community ID'!J:J,0))</f>
        <v>Constanza</v>
      </c>
      <c r="D3818" t="s">
        <v>14881</v>
      </c>
      <c r="F3818" t="s">
        <v>8418</v>
      </c>
      <c r="G3818" t="s">
        <v>48</v>
      </c>
      <c r="H3818" t="s">
        <v>94</v>
      </c>
      <c r="I3818">
        <v>68</v>
      </c>
      <c r="K3818" t="s">
        <v>76</v>
      </c>
      <c r="L3818" t="s">
        <v>108</v>
      </c>
      <c r="M3818" t="s">
        <v>2071</v>
      </c>
      <c r="N3818" t="s">
        <v>79</v>
      </c>
      <c r="O3818" t="s">
        <v>53</v>
      </c>
      <c r="Q3818" t="s">
        <v>358</v>
      </c>
      <c r="T3818" t="s">
        <v>10388</v>
      </c>
      <c r="U3818" t="s">
        <v>56</v>
      </c>
      <c r="V3818">
        <v>18.912828300000001</v>
      </c>
      <c r="W3818">
        <v>-70.739988299999993</v>
      </c>
      <c r="X3818" t="s">
        <v>82</v>
      </c>
      <c r="Y3818" t="s">
        <v>82</v>
      </c>
      <c r="Z3818" t="s">
        <v>58</v>
      </c>
      <c r="AA3818" t="s">
        <v>155</v>
      </c>
      <c r="AB3818" t="s">
        <v>60</v>
      </c>
      <c r="AC3818" t="s">
        <v>61</v>
      </c>
      <c r="AD3818" t="s">
        <v>61</v>
      </c>
      <c r="AE3818" t="s">
        <v>62</v>
      </c>
      <c r="AF3818" t="s">
        <v>63</v>
      </c>
      <c r="AG3818" t="s">
        <v>87</v>
      </c>
      <c r="AH3818" t="s">
        <v>87</v>
      </c>
      <c r="AI3818" t="s">
        <v>14882</v>
      </c>
      <c r="AJ3818" t="s">
        <v>14883</v>
      </c>
      <c r="AK3818" t="s">
        <v>8119</v>
      </c>
      <c r="AL3818">
        <v>4</v>
      </c>
      <c r="AM3818">
        <v>1</v>
      </c>
      <c r="AN3818" t="s">
        <v>60</v>
      </c>
      <c r="AO3818" t="s">
        <v>67</v>
      </c>
      <c r="AP3818" t="s">
        <v>68</v>
      </c>
      <c r="AQ3818" t="s">
        <v>60</v>
      </c>
      <c r="AR3818" t="s">
        <v>69</v>
      </c>
      <c r="AS3818" t="s">
        <v>70</v>
      </c>
      <c r="AT3818" s="1">
        <v>44281</v>
      </c>
      <c r="AU3818" t="s">
        <v>15730</v>
      </c>
      <c r="AV3818" t="s">
        <v>10388</v>
      </c>
      <c r="AW3818" t="s">
        <v>71</v>
      </c>
      <c r="AX3818" t="s">
        <v>72</v>
      </c>
      <c r="AY3818" t="s">
        <v>10388</v>
      </c>
      <c r="AZ3818" t="s">
        <v>71</v>
      </c>
      <c r="BA3818" t="s">
        <v>72</v>
      </c>
    </row>
    <row r="3819" spans="1:53" hidden="1" x14ac:dyDescent="0.25">
      <c r="A3819" t="str">
        <f>INDEX('Community ID'!B:B,MATCH(M3819,'Community ID'!A:A,0))</f>
        <v>Villa Pinales</v>
      </c>
      <c r="B3819" t="str">
        <f>INDEX('Community ID'!$K:$K,MATCH('Environmental Data'!$N3819,'Community ID'!J:J,0))</f>
        <v>Constanza</v>
      </c>
      <c r="D3819" t="s">
        <v>14884</v>
      </c>
      <c r="F3819" t="s">
        <v>14885</v>
      </c>
      <c r="G3819" t="s">
        <v>48</v>
      </c>
      <c r="H3819" t="s">
        <v>94</v>
      </c>
      <c r="I3819">
        <v>40</v>
      </c>
      <c r="J3819">
        <v>8093789356</v>
      </c>
      <c r="K3819" t="s">
        <v>76</v>
      </c>
      <c r="L3819" t="s">
        <v>108</v>
      </c>
      <c r="M3819" t="s">
        <v>2071</v>
      </c>
      <c r="N3819" t="s">
        <v>97</v>
      </c>
      <c r="O3819" t="s">
        <v>542</v>
      </c>
      <c r="Q3819" t="s">
        <v>134</v>
      </c>
      <c r="T3819" t="s">
        <v>10388</v>
      </c>
      <c r="U3819" t="s">
        <v>56</v>
      </c>
      <c r="V3819">
        <v>18.912293300000002</v>
      </c>
      <c r="W3819">
        <v>-70.740929800000004</v>
      </c>
      <c r="X3819" t="s">
        <v>82</v>
      </c>
      <c r="Y3819" t="s">
        <v>82</v>
      </c>
      <c r="Z3819" t="s">
        <v>58</v>
      </c>
      <c r="AA3819" t="s">
        <v>155</v>
      </c>
      <c r="AB3819" t="s">
        <v>60</v>
      </c>
      <c r="AC3819" t="s">
        <v>61</v>
      </c>
      <c r="AD3819" t="s">
        <v>61</v>
      </c>
      <c r="AE3819" t="s">
        <v>62</v>
      </c>
      <c r="AF3819" t="s">
        <v>63</v>
      </c>
      <c r="AG3819" t="s">
        <v>10399</v>
      </c>
      <c r="AH3819" t="s">
        <v>87</v>
      </c>
      <c r="AI3819" t="s">
        <v>8397</v>
      </c>
      <c r="AJ3819" t="s">
        <v>14883</v>
      </c>
      <c r="AK3819" t="s">
        <v>8119</v>
      </c>
      <c r="AL3819">
        <v>3</v>
      </c>
      <c r="AM3819">
        <v>0</v>
      </c>
      <c r="AN3819" t="s">
        <v>60</v>
      </c>
      <c r="AO3819" t="s">
        <v>67</v>
      </c>
      <c r="AP3819" t="s">
        <v>104</v>
      </c>
      <c r="AQ3819" t="s">
        <v>60</v>
      </c>
      <c r="AR3819" t="s">
        <v>69</v>
      </c>
      <c r="AS3819" t="s">
        <v>70</v>
      </c>
      <c r="AT3819" s="1">
        <v>44281</v>
      </c>
      <c r="AU3819" t="s">
        <v>15731</v>
      </c>
      <c r="AV3819" t="s">
        <v>10388</v>
      </c>
      <c r="AW3819" t="s">
        <v>71</v>
      </c>
      <c r="AX3819" t="s">
        <v>72</v>
      </c>
      <c r="AY3819" t="s">
        <v>10388</v>
      </c>
      <c r="AZ3819" t="s">
        <v>71</v>
      </c>
      <c r="BA3819" t="s">
        <v>72</v>
      </c>
    </row>
    <row r="3820" spans="1:53" hidden="1" x14ac:dyDescent="0.25">
      <c r="A3820" t="str">
        <f>INDEX('Community ID'!B:B,MATCH(M3820,'Community ID'!A:A,0))</f>
        <v>Villa Pinales</v>
      </c>
      <c r="B3820" t="str">
        <f>INDEX('Community ID'!$K:$K,MATCH('Environmental Data'!$N3820,'Community ID'!J:J,0))</f>
        <v>Constanza</v>
      </c>
      <c r="D3820" t="s">
        <v>14886</v>
      </c>
      <c r="F3820" t="s">
        <v>9396</v>
      </c>
      <c r="G3820" t="s">
        <v>75</v>
      </c>
      <c r="H3820" t="s">
        <v>94</v>
      </c>
      <c r="I3820">
        <v>62</v>
      </c>
      <c r="J3820">
        <v>8093955112</v>
      </c>
      <c r="K3820" t="s">
        <v>76</v>
      </c>
      <c r="L3820" t="s">
        <v>7769</v>
      </c>
      <c r="M3820" t="s">
        <v>2071</v>
      </c>
      <c r="N3820" t="s">
        <v>79</v>
      </c>
      <c r="O3820" t="s">
        <v>311</v>
      </c>
      <c r="Q3820" t="s">
        <v>358</v>
      </c>
      <c r="T3820" t="s">
        <v>10388</v>
      </c>
      <c r="U3820" t="s">
        <v>56</v>
      </c>
      <c r="V3820">
        <v>18.9107086</v>
      </c>
      <c r="W3820">
        <v>-70.742175500000002</v>
      </c>
      <c r="X3820" t="s">
        <v>82</v>
      </c>
      <c r="Y3820" t="s">
        <v>82</v>
      </c>
      <c r="Z3820" t="s">
        <v>58</v>
      </c>
      <c r="AA3820" t="s">
        <v>155</v>
      </c>
      <c r="AB3820" t="s">
        <v>61</v>
      </c>
      <c r="AC3820" t="s">
        <v>61</v>
      </c>
      <c r="AD3820" t="s">
        <v>61</v>
      </c>
      <c r="AE3820" t="s">
        <v>62</v>
      </c>
      <c r="AF3820" t="s">
        <v>63</v>
      </c>
      <c r="AG3820" t="s">
        <v>87</v>
      </c>
      <c r="AH3820" t="s">
        <v>87</v>
      </c>
      <c r="AI3820" t="s">
        <v>390</v>
      </c>
      <c r="AJ3820" t="s">
        <v>14887</v>
      </c>
      <c r="AK3820" t="s">
        <v>8119</v>
      </c>
      <c r="AL3820">
        <v>5</v>
      </c>
      <c r="AM3820">
        <v>0</v>
      </c>
      <c r="AN3820" t="s">
        <v>60</v>
      </c>
      <c r="AO3820" t="s">
        <v>67</v>
      </c>
      <c r="AP3820" t="s">
        <v>104</v>
      </c>
      <c r="AQ3820" t="s">
        <v>60</v>
      </c>
      <c r="AR3820" t="s">
        <v>69</v>
      </c>
      <c r="AS3820" t="s">
        <v>91</v>
      </c>
      <c r="AT3820" s="1">
        <v>44281</v>
      </c>
      <c r="AU3820" t="s">
        <v>15732</v>
      </c>
      <c r="AV3820" t="s">
        <v>10388</v>
      </c>
      <c r="AW3820" t="s">
        <v>71</v>
      </c>
      <c r="AX3820" t="s">
        <v>72</v>
      </c>
      <c r="AY3820" t="s">
        <v>10388</v>
      </c>
      <c r="AZ3820" t="s">
        <v>71</v>
      </c>
      <c r="BA3820" t="s">
        <v>72</v>
      </c>
    </row>
    <row r="3821" spans="1:53" hidden="1" x14ac:dyDescent="0.25">
      <c r="A3821" t="str">
        <f>INDEX('Community ID'!B:B,MATCH(M3821,'Community ID'!A:A,0))</f>
        <v>Villa Pinales</v>
      </c>
      <c r="B3821" t="str">
        <f>INDEX('Community ID'!$K:$K,MATCH('Environmental Data'!$N3821,'Community ID'!J:J,0))</f>
        <v>Constanza</v>
      </c>
      <c r="D3821" t="s">
        <v>14888</v>
      </c>
      <c r="F3821" t="s">
        <v>6090</v>
      </c>
      <c r="G3821" t="s">
        <v>48</v>
      </c>
      <c r="H3821" t="s">
        <v>94</v>
      </c>
      <c r="I3821">
        <v>51</v>
      </c>
      <c r="J3821">
        <v>8298785184</v>
      </c>
      <c r="K3821" t="s">
        <v>76</v>
      </c>
      <c r="L3821" t="s">
        <v>108</v>
      </c>
      <c r="M3821" t="s">
        <v>2071</v>
      </c>
      <c r="N3821" t="s">
        <v>79</v>
      </c>
      <c r="O3821" t="s">
        <v>542</v>
      </c>
      <c r="Q3821" t="s">
        <v>358</v>
      </c>
      <c r="T3821" t="s">
        <v>10388</v>
      </c>
      <c r="U3821" t="s">
        <v>56</v>
      </c>
      <c r="V3821">
        <v>18.912879799999999</v>
      </c>
      <c r="W3821">
        <v>-70.740750300000002</v>
      </c>
      <c r="X3821" t="s">
        <v>82</v>
      </c>
      <c r="Y3821" t="s">
        <v>82</v>
      </c>
      <c r="Z3821" t="s">
        <v>58</v>
      </c>
      <c r="AA3821" t="s">
        <v>155</v>
      </c>
      <c r="AB3821" t="s">
        <v>60</v>
      </c>
      <c r="AC3821" t="s">
        <v>61</v>
      </c>
      <c r="AE3821" t="s">
        <v>62</v>
      </c>
      <c r="AF3821" t="s">
        <v>63</v>
      </c>
      <c r="AG3821" t="s">
        <v>87</v>
      </c>
      <c r="AH3821" t="s">
        <v>87</v>
      </c>
      <c r="AI3821" t="s">
        <v>390</v>
      </c>
      <c r="AJ3821" t="s">
        <v>14887</v>
      </c>
      <c r="AK3821" t="s">
        <v>8119</v>
      </c>
      <c r="AL3821">
        <v>4</v>
      </c>
      <c r="AM3821">
        <v>0</v>
      </c>
      <c r="AN3821" t="s">
        <v>60</v>
      </c>
      <c r="AO3821" t="s">
        <v>67</v>
      </c>
      <c r="AP3821" t="s">
        <v>104</v>
      </c>
      <c r="AQ3821" t="s">
        <v>60</v>
      </c>
      <c r="AR3821" t="s">
        <v>69</v>
      </c>
      <c r="AS3821" t="s">
        <v>91</v>
      </c>
      <c r="AT3821" s="1">
        <v>44281</v>
      </c>
      <c r="AU3821" t="s">
        <v>15733</v>
      </c>
      <c r="AV3821" t="s">
        <v>10388</v>
      </c>
      <c r="AW3821" t="s">
        <v>71</v>
      </c>
      <c r="AX3821" t="s">
        <v>72</v>
      </c>
      <c r="AY3821" t="s">
        <v>10388</v>
      </c>
      <c r="AZ3821" t="s">
        <v>71</v>
      </c>
      <c r="BA3821" t="s">
        <v>72</v>
      </c>
    </row>
    <row r="3822" spans="1:53" hidden="1" x14ac:dyDescent="0.25">
      <c r="A3822" t="str">
        <f>INDEX('Community ID'!B:B,MATCH(M3822,'Community ID'!A:A,0))</f>
        <v>Villa Pinales</v>
      </c>
      <c r="B3822" t="str">
        <f>INDEX('Community ID'!$K:$K,MATCH('Environmental Data'!$N3822,'Community ID'!J:J,0))</f>
        <v>Constanza</v>
      </c>
      <c r="D3822" t="s">
        <v>14889</v>
      </c>
      <c r="G3822" t="s">
        <v>75</v>
      </c>
      <c r="H3822" t="s">
        <v>94</v>
      </c>
      <c r="I3822">
        <v>72</v>
      </c>
      <c r="J3822">
        <v>8295648983</v>
      </c>
      <c r="K3822" t="s">
        <v>76</v>
      </c>
      <c r="L3822" t="s">
        <v>5384</v>
      </c>
      <c r="M3822" t="s">
        <v>14809</v>
      </c>
      <c r="N3822" t="s">
        <v>97</v>
      </c>
      <c r="O3822" t="s">
        <v>53</v>
      </c>
      <c r="Q3822" t="s">
        <v>134</v>
      </c>
      <c r="T3822" t="s">
        <v>842</v>
      </c>
      <c r="U3822" t="s">
        <v>56</v>
      </c>
      <c r="V3822">
        <v>0</v>
      </c>
      <c r="W3822">
        <v>0</v>
      </c>
      <c r="X3822" t="s">
        <v>196</v>
      </c>
      <c r="Y3822" t="s">
        <v>196</v>
      </c>
      <c r="Z3822" t="s">
        <v>58</v>
      </c>
      <c r="AA3822" t="s">
        <v>155</v>
      </c>
      <c r="AB3822" t="s">
        <v>60</v>
      </c>
      <c r="AC3822" t="s">
        <v>61</v>
      </c>
      <c r="AE3822" t="s">
        <v>62</v>
      </c>
      <c r="AF3822" t="s">
        <v>63</v>
      </c>
      <c r="AG3822" t="s">
        <v>850</v>
      </c>
      <c r="AH3822" t="s">
        <v>1176</v>
      </c>
      <c r="AI3822" t="s">
        <v>14890</v>
      </c>
      <c r="AJ3822">
        <v>2</v>
      </c>
      <c r="AK3822" t="s">
        <v>66</v>
      </c>
      <c r="AL3822">
        <v>5</v>
      </c>
      <c r="AM3822">
        <v>2</v>
      </c>
      <c r="AN3822" t="s">
        <v>60</v>
      </c>
      <c r="AO3822" t="s">
        <v>67</v>
      </c>
      <c r="AP3822" t="s">
        <v>68</v>
      </c>
      <c r="AQ3822" t="s">
        <v>61</v>
      </c>
      <c r="AR3822" t="s">
        <v>69</v>
      </c>
      <c r="AS3822" t="s">
        <v>70</v>
      </c>
      <c r="AT3822" s="1">
        <v>44281</v>
      </c>
      <c r="AU3822" t="s">
        <v>15734</v>
      </c>
      <c r="AV3822" t="s">
        <v>842</v>
      </c>
      <c r="AW3822" t="s">
        <v>71</v>
      </c>
      <c r="AX3822" t="s">
        <v>72</v>
      </c>
      <c r="AY3822" t="s">
        <v>842</v>
      </c>
      <c r="AZ3822" t="s">
        <v>71</v>
      </c>
      <c r="BA3822" t="s">
        <v>72</v>
      </c>
    </row>
    <row r="3823" spans="1:53" hidden="1" x14ac:dyDescent="0.25">
      <c r="A3823" t="str">
        <f>INDEX('Community ID'!B:B,MATCH(M3823,'Community ID'!A:A,0))</f>
        <v>Villa Pinales</v>
      </c>
      <c r="B3823" t="str">
        <f>INDEX('Community ID'!$K:$K,MATCH('Environmental Data'!$N3823,'Community ID'!J:J,0))</f>
        <v>Constanza</v>
      </c>
      <c r="D3823" t="s">
        <v>14891</v>
      </c>
      <c r="G3823" t="s">
        <v>75</v>
      </c>
      <c r="H3823" t="s">
        <v>94</v>
      </c>
      <c r="I3823">
        <v>62</v>
      </c>
      <c r="K3823" t="s">
        <v>76</v>
      </c>
      <c r="L3823" t="s">
        <v>14892</v>
      </c>
      <c r="M3823" t="s">
        <v>2071</v>
      </c>
      <c r="N3823" t="s">
        <v>97</v>
      </c>
      <c r="O3823" t="s">
        <v>311</v>
      </c>
      <c r="Q3823" t="s">
        <v>438</v>
      </c>
      <c r="T3823" t="s">
        <v>832</v>
      </c>
      <c r="U3823" t="s">
        <v>56</v>
      </c>
      <c r="V3823">
        <v>18.9144097</v>
      </c>
      <c r="W3823">
        <v>-70.740078299999993</v>
      </c>
      <c r="X3823" t="s">
        <v>82</v>
      </c>
      <c r="Y3823" t="s">
        <v>82</v>
      </c>
      <c r="Z3823" t="s">
        <v>58</v>
      </c>
      <c r="AA3823" t="s">
        <v>155</v>
      </c>
      <c r="AB3823" t="s">
        <v>60</v>
      </c>
      <c r="AC3823" t="s">
        <v>61</v>
      </c>
      <c r="AD3823" t="s">
        <v>61</v>
      </c>
      <c r="AE3823" t="s">
        <v>62</v>
      </c>
      <c r="AF3823" t="s">
        <v>63</v>
      </c>
      <c r="AG3823" t="s">
        <v>135</v>
      </c>
      <c r="AH3823" t="s">
        <v>135</v>
      </c>
      <c r="AI3823" t="s">
        <v>390</v>
      </c>
      <c r="AJ3823">
        <v>2</v>
      </c>
      <c r="AK3823" t="s">
        <v>833</v>
      </c>
      <c r="AL3823">
        <v>1</v>
      </c>
      <c r="AM3823">
        <v>0</v>
      </c>
      <c r="AN3823" t="s">
        <v>60</v>
      </c>
      <c r="AO3823" t="s">
        <v>67</v>
      </c>
      <c r="AP3823" t="s">
        <v>104</v>
      </c>
      <c r="AQ3823" t="s">
        <v>60</v>
      </c>
      <c r="AR3823" t="s">
        <v>69</v>
      </c>
      <c r="AS3823" t="s">
        <v>70</v>
      </c>
      <c r="AT3823" s="1">
        <v>44281</v>
      </c>
      <c r="AU3823" t="s">
        <v>15735</v>
      </c>
      <c r="AV3823" t="s">
        <v>832</v>
      </c>
      <c r="AW3823" t="s">
        <v>71</v>
      </c>
      <c r="AX3823" t="s">
        <v>72</v>
      </c>
      <c r="AY3823" t="s">
        <v>832</v>
      </c>
      <c r="AZ3823" t="s">
        <v>71</v>
      </c>
      <c r="BA3823" t="s">
        <v>72</v>
      </c>
    </row>
    <row r="3824" spans="1:53" hidden="1" x14ac:dyDescent="0.25">
      <c r="A3824" t="str">
        <f>INDEX('Community ID'!B:B,MATCH(M3824,'Community ID'!A:A,0))</f>
        <v>Villa Pinales</v>
      </c>
      <c r="B3824" t="str">
        <f>INDEX('Community ID'!$K:$K,MATCH('Environmental Data'!$N3824,'Community ID'!J:J,0))</f>
        <v>Constanza</v>
      </c>
      <c r="D3824" t="s">
        <v>14893</v>
      </c>
      <c r="F3824" t="s">
        <v>14894</v>
      </c>
      <c r="G3824" t="s">
        <v>75</v>
      </c>
      <c r="H3824" t="s">
        <v>94</v>
      </c>
      <c r="I3824">
        <v>39</v>
      </c>
      <c r="J3824">
        <v>8298047260</v>
      </c>
      <c r="K3824" t="s">
        <v>49</v>
      </c>
      <c r="L3824" t="s">
        <v>14895</v>
      </c>
      <c r="M3824" t="s">
        <v>2071</v>
      </c>
      <c r="N3824" t="s">
        <v>79</v>
      </c>
      <c r="O3824" t="s">
        <v>542</v>
      </c>
      <c r="Q3824" t="s">
        <v>358</v>
      </c>
      <c r="T3824" t="s">
        <v>10388</v>
      </c>
      <c r="U3824" t="s">
        <v>56</v>
      </c>
      <c r="V3824">
        <v>18.9139771</v>
      </c>
      <c r="W3824">
        <v>-70.740741499999999</v>
      </c>
      <c r="X3824" t="s">
        <v>82</v>
      </c>
      <c r="Y3824" t="s">
        <v>82</v>
      </c>
      <c r="Z3824" t="s">
        <v>58</v>
      </c>
      <c r="AA3824" t="s">
        <v>155</v>
      </c>
      <c r="AB3824" t="s">
        <v>60</v>
      </c>
      <c r="AC3824" t="s">
        <v>61</v>
      </c>
      <c r="AE3824" t="s">
        <v>62</v>
      </c>
      <c r="AF3824" t="s">
        <v>63</v>
      </c>
      <c r="AG3824" t="s">
        <v>87</v>
      </c>
      <c r="AH3824" t="s">
        <v>87</v>
      </c>
      <c r="AI3824" t="s">
        <v>6539</v>
      </c>
      <c r="AJ3824" t="s">
        <v>14896</v>
      </c>
      <c r="AK3824" t="s">
        <v>8119</v>
      </c>
      <c r="AL3824">
        <v>5</v>
      </c>
      <c r="AM3824">
        <v>0</v>
      </c>
      <c r="AN3824" t="s">
        <v>61</v>
      </c>
      <c r="AO3824" t="s">
        <v>67</v>
      </c>
      <c r="AP3824" t="s">
        <v>104</v>
      </c>
      <c r="AQ3824" t="s">
        <v>60</v>
      </c>
      <c r="AR3824" t="s">
        <v>69</v>
      </c>
      <c r="AS3824" t="s">
        <v>70</v>
      </c>
      <c r="AT3824" s="1">
        <v>44281</v>
      </c>
      <c r="AU3824" t="s">
        <v>15736</v>
      </c>
      <c r="AV3824" t="s">
        <v>10388</v>
      </c>
      <c r="AW3824" t="s">
        <v>71</v>
      </c>
      <c r="AX3824" t="s">
        <v>72</v>
      </c>
      <c r="AY3824" t="s">
        <v>10388</v>
      </c>
      <c r="AZ3824" t="s">
        <v>71</v>
      </c>
      <c r="BA3824" t="s">
        <v>72</v>
      </c>
    </row>
    <row r="3825" spans="1:53" hidden="1" x14ac:dyDescent="0.25">
      <c r="A3825" t="str">
        <f>INDEX('Community ID'!B:B,MATCH(M3825,'Community ID'!A:A,0))</f>
        <v>Villa Pinales</v>
      </c>
      <c r="B3825" t="str">
        <f>INDEX('Community ID'!$K:$K,MATCH('Environmental Data'!$N3825,'Community ID'!J:J,0))</f>
        <v>Constanza</v>
      </c>
      <c r="D3825" t="s">
        <v>14897</v>
      </c>
      <c r="G3825" t="s">
        <v>48</v>
      </c>
      <c r="H3825" t="s">
        <v>94</v>
      </c>
      <c r="I3825">
        <v>37</v>
      </c>
      <c r="K3825" t="s">
        <v>492</v>
      </c>
      <c r="L3825" t="s">
        <v>127</v>
      </c>
      <c r="M3825" t="s">
        <v>2071</v>
      </c>
      <c r="N3825" t="s">
        <v>97</v>
      </c>
      <c r="O3825" t="s">
        <v>311</v>
      </c>
      <c r="Q3825" t="s">
        <v>134</v>
      </c>
      <c r="T3825" t="s">
        <v>832</v>
      </c>
      <c r="U3825" t="s">
        <v>56</v>
      </c>
      <c r="V3825">
        <v>18.9144097</v>
      </c>
      <c r="W3825">
        <v>-70.740078299999993</v>
      </c>
      <c r="X3825" t="s">
        <v>82</v>
      </c>
      <c r="Y3825" t="s">
        <v>82</v>
      </c>
      <c r="Z3825" t="s">
        <v>58</v>
      </c>
      <c r="AA3825" t="s">
        <v>155</v>
      </c>
      <c r="AB3825" t="s">
        <v>60</v>
      </c>
      <c r="AC3825" t="s">
        <v>61</v>
      </c>
      <c r="AD3825" t="s">
        <v>61</v>
      </c>
      <c r="AE3825" t="s">
        <v>62</v>
      </c>
      <c r="AF3825" t="s">
        <v>63</v>
      </c>
      <c r="AG3825" t="s">
        <v>135</v>
      </c>
      <c r="AH3825" t="s">
        <v>135</v>
      </c>
      <c r="AI3825" t="s">
        <v>307</v>
      </c>
      <c r="AJ3825">
        <v>2</v>
      </c>
      <c r="AK3825" t="s">
        <v>103</v>
      </c>
      <c r="AL3825">
        <v>3</v>
      </c>
      <c r="AM3825">
        <v>0</v>
      </c>
      <c r="AN3825" t="s">
        <v>60</v>
      </c>
      <c r="AO3825" t="s">
        <v>67</v>
      </c>
      <c r="AP3825" t="s">
        <v>68</v>
      </c>
      <c r="AQ3825" t="s">
        <v>60</v>
      </c>
      <c r="AR3825" t="s">
        <v>69</v>
      </c>
      <c r="AS3825" t="s">
        <v>70</v>
      </c>
      <c r="AT3825" s="1">
        <v>44281</v>
      </c>
      <c r="AU3825" t="s">
        <v>15737</v>
      </c>
      <c r="AV3825" t="s">
        <v>832</v>
      </c>
      <c r="AW3825" t="s">
        <v>71</v>
      </c>
      <c r="AX3825" t="s">
        <v>72</v>
      </c>
      <c r="AY3825" t="s">
        <v>832</v>
      </c>
      <c r="AZ3825" t="s">
        <v>71</v>
      </c>
      <c r="BA3825" t="s">
        <v>72</v>
      </c>
    </row>
    <row r="3826" spans="1:53" hidden="1" x14ac:dyDescent="0.25">
      <c r="A3826" t="str">
        <f>INDEX('Community ID'!B:B,MATCH(M3826,'Community ID'!A:A,0))</f>
        <v>Villa Pinales</v>
      </c>
      <c r="B3826" t="str">
        <f>INDEX('Community ID'!$K:$K,MATCH('Environmental Data'!$N3826,'Community ID'!J:J,0))</f>
        <v>Constanza</v>
      </c>
      <c r="D3826" t="s">
        <v>14898</v>
      </c>
      <c r="G3826" t="s">
        <v>75</v>
      </c>
      <c r="H3826" t="s">
        <v>94</v>
      </c>
      <c r="I3826">
        <v>66</v>
      </c>
      <c r="J3826">
        <v>8299066650</v>
      </c>
      <c r="K3826" t="s">
        <v>76</v>
      </c>
      <c r="L3826" t="s">
        <v>3229</v>
      </c>
      <c r="M3826" t="s">
        <v>2071</v>
      </c>
      <c r="N3826" t="s">
        <v>97</v>
      </c>
      <c r="O3826" t="s">
        <v>53</v>
      </c>
      <c r="Q3826" t="s">
        <v>338</v>
      </c>
      <c r="T3826" t="s">
        <v>842</v>
      </c>
      <c r="U3826" t="s">
        <v>56</v>
      </c>
      <c r="V3826">
        <v>0</v>
      </c>
      <c r="W3826">
        <v>0</v>
      </c>
      <c r="X3826" t="s">
        <v>82</v>
      </c>
      <c r="Y3826" t="s">
        <v>82</v>
      </c>
      <c r="Z3826" t="s">
        <v>166</v>
      </c>
      <c r="AA3826" t="s">
        <v>84</v>
      </c>
      <c r="AB3826" t="s">
        <v>60</v>
      </c>
      <c r="AC3826" t="s">
        <v>61</v>
      </c>
      <c r="AE3826" t="s">
        <v>62</v>
      </c>
      <c r="AF3826" t="s">
        <v>395</v>
      </c>
      <c r="AG3826" t="s">
        <v>1927</v>
      </c>
      <c r="AH3826" t="s">
        <v>135</v>
      </c>
      <c r="AI3826" t="s">
        <v>307</v>
      </c>
      <c r="AJ3826">
        <v>1</v>
      </c>
      <c r="AK3826" t="s">
        <v>10444</v>
      </c>
      <c r="AL3826">
        <v>7</v>
      </c>
      <c r="AM3826">
        <v>2</v>
      </c>
      <c r="AN3826" t="s">
        <v>60</v>
      </c>
      <c r="AO3826" t="s">
        <v>67</v>
      </c>
      <c r="AP3826" t="s">
        <v>104</v>
      </c>
      <c r="AQ3826" t="s">
        <v>60</v>
      </c>
      <c r="AR3826" t="s">
        <v>69</v>
      </c>
      <c r="AS3826" t="s">
        <v>70</v>
      </c>
      <c r="AT3826" s="1">
        <v>44281</v>
      </c>
      <c r="AU3826" t="s">
        <v>15738</v>
      </c>
      <c r="AV3826" t="s">
        <v>842</v>
      </c>
      <c r="AW3826" t="s">
        <v>71</v>
      </c>
      <c r="AX3826" t="s">
        <v>72</v>
      </c>
      <c r="AY3826" t="s">
        <v>842</v>
      </c>
      <c r="AZ3826" t="s">
        <v>71</v>
      </c>
      <c r="BA3826" t="s">
        <v>72</v>
      </c>
    </row>
    <row r="3827" spans="1:53" hidden="1" x14ac:dyDescent="0.25">
      <c r="A3827" t="str">
        <f>INDEX('Community ID'!B:B,MATCH(M3827,'Community ID'!A:A,0))</f>
        <v>Villa Pinales</v>
      </c>
      <c r="B3827" t="str">
        <f>INDEX('Community ID'!$K:$K,MATCH('Environmental Data'!$N3827,'Community ID'!J:J,0))</f>
        <v>Constanza</v>
      </c>
      <c r="D3827" t="s">
        <v>14899</v>
      </c>
      <c r="G3827" t="s">
        <v>48</v>
      </c>
      <c r="H3827" t="s">
        <v>94</v>
      </c>
      <c r="I3827">
        <v>51</v>
      </c>
      <c r="J3827">
        <v>8494065000</v>
      </c>
      <c r="K3827" t="s">
        <v>76</v>
      </c>
      <c r="L3827" t="s">
        <v>127</v>
      </c>
      <c r="M3827" t="s">
        <v>14809</v>
      </c>
      <c r="N3827" t="s">
        <v>97</v>
      </c>
      <c r="O3827" t="s">
        <v>53</v>
      </c>
      <c r="Q3827" t="s">
        <v>134</v>
      </c>
      <c r="T3827" t="s">
        <v>842</v>
      </c>
      <c r="U3827" t="s">
        <v>56</v>
      </c>
      <c r="V3827">
        <v>0</v>
      </c>
      <c r="W3827">
        <v>0</v>
      </c>
      <c r="X3827" t="s">
        <v>82</v>
      </c>
      <c r="Y3827" t="s">
        <v>196</v>
      </c>
      <c r="Z3827" t="s">
        <v>166</v>
      </c>
      <c r="AA3827" t="s">
        <v>155</v>
      </c>
      <c r="AB3827" t="s">
        <v>60</v>
      </c>
      <c r="AC3827" t="s">
        <v>61</v>
      </c>
      <c r="AE3827" t="s">
        <v>85</v>
      </c>
      <c r="AF3827" t="s">
        <v>395</v>
      </c>
      <c r="AG3827" t="s">
        <v>135</v>
      </c>
      <c r="AH3827" t="s">
        <v>101</v>
      </c>
      <c r="AI3827" t="s">
        <v>307</v>
      </c>
      <c r="AJ3827">
        <v>1</v>
      </c>
      <c r="AK3827" t="s">
        <v>66</v>
      </c>
      <c r="AL3827">
        <v>5</v>
      </c>
      <c r="AM3827">
        <v>1</v>
      </c>
      <c r="AN3827" t="s">
        <v>60</v>
      </c>
      <c r="AO3827" t="s">
        <v>67</v>
      </c>
      <c r="AP3827" t="s">
        <v>104</v>
      </c>
      <c r="AQ3827" t="s">
        <v>60</v>
      </c>
      <c r="AR3827" t="s">
        <v>69</v>
      </c>
      <c r="AS3827" t="s">
        <v>91</v>
      </c>
      <c r="AT3827" s="1">
        <v>44281</v>
      </c>
      <c r="AU3827" t="s">
        <v>15739</v>
      </c>
      <c r="AV3827" t="s">
        <v>842</v>
      </c>
      <c r="AW3827" t="s">
        <v>71</v>
      </c>
      <c r="AX3827" t="s">
        <v>72</v>
      </c>
      <c r="AY3827" t="s">
        <v>842</v>
      </c>
      <c r="AZ3827" t="s">
        <v>71</v>
      </c>
      <c r="BA3827" t="s">
        <v>72</v>
      </c>
    </row>
    <row r="3828" spans="1:53" hidden="1" x14ac:dyDescent="0.25">
      <c r="A3828" t="str">
        <f>INDEX('Community ID'!B:B,MATCH(M3828,'Community ID'!A:A,0))</f>
        <v>Villa Pinales</v>
      </c>
      <c r="B3828" t="str">
        <f>INDEX('Community ID'!$K:$K,MATCH('Environmental Data'!$N3828,'Community ID'!J:J,0))</f>
        <v>Constanza</v>
      </c>
      <c r="D3828" t="s">
        <v>14900</v>
      </c>
      <c r="F3828" t="s">
        <v>14901</v>
      </c>
      <c r="G3828" t="s">
        <v>75</v>
      </c>
      <c r="H3828" t="s">
        <v>94</v>
      </c>
      <c r="I3828">
        <v>54</v>
      </c>
      <c r="J3828">
        <v>8099964812</v>
      </c>
      <c r="K3828" t="s">
        <v>76</v>
      </c>
      <c r="L3828" t="s">
        <v>548</v>
      </c>
      <c r="M3828" t="s">
        <v>2071</v>
      </c>
      <c r="N3828" t="s">
        <v>79</v>
      </c>
      <c r="O3828" t="s">
        <v>311</v>
      </c>
      <c r="Q3828" t="s">
        <v>358</v>
      </c>
      <c r="T3828" t="s">
        <v>10388</v>
      </c>
      <c r="U3828" t="s">
        <v>56</v>
      </c>
      <c r="V3828">
        <v>18.9154178</v>
      </c>
      <c r="W3828">
        <v>-70.742299799999998</v>
      </c>
      <c r="X3828" t="s">
        <v>82</v>
      </c>
      <c r="Y3828" t="s">
        <v>82</v>
      </c>
      <c r="Z3828" t="s">
        <v>58</v>
      </c>
      <c r="AA3828" t="s">
        <v>155</v>
      </c>
      <c r="AB3828" t="s">
        <v>60</v>
      </c>
      <c r="AC3828" t="s">
        <v>61</v>
      </c>
      <c r="AD3828" t="s">
        <v>61</v>
      </c>
      <c r="AE3828" t="s">
        <v>62</v>
      </c>
      <c r="AF3828" t="s">
        <v>63</v>
      </c>
      <c r="AG3828" t="s">
        <v>87</v>
      </c>
      <c r="AH3828" t="s">
        <v>87</v>
      </c>
      <c r="AI3828" t="s">
        <v>390</v>
      </c>
      <c r="AJ3828" t="s">
        <v>8109</v>
      </c>
      <c r="AK3828" t="s">
        <v>8119</v>
      </c>
      <c r="AL3828">
        <v>3</v>
      </c>
      <c r="AM3828">
        <v>0</v>
      </c>
      <c r="AN3828" t="s">
        <v>61</v>
      </c>
      <c r="AO3828" t="s">
        <v>67</v>
      </c>
      <c r="AP3828" t="s">
        <v>68</v>
      </c>
      <c r="AQ3828" t="s">
        <v>60</v>
      </c>
      <c r="AR3828" t="s">
        <v>69</v>
      </c>
      <c r="AS3828" t="s">
        <v>114</v>
      </c>
      <c r="AT3828" s="1">
        <v>44281</v>
      </c>
      <c r="AU3828" t="s">
        <v>15740</v>
      </c>
      <c r="AV3828" t="s">
        <v>10388</v>
      </c>
      <c r="AW3828" t="s">
        <v>71</v>
      </c>
      <c r="AX3828" t="s">
        <v>72</v>
      </c>
      <c r="AY3828" t="s">
        <v>10388</v>
      </c>
      <c r="AZ3828" t="s">
        <v>71</v>
      </c>
      <c r="BA3828" t="s">
        <v>72</v>
      </c>
    </row>
    <row r="3829" spans="1:53" hidden="1" x14ac:dyDescent="0.25">
      <c r="A3829" t="str">
        <f>INDEX('Community ID'!B:B,MATCH(M3829,'Community ID'!A:A,0))</f>
        <v>Villa Pinales</v>
      </c>
      <c r="B3829" t="str">
        <f>INDEX('Community ID'!$K:$K,MATCH('Environmental Data'!$N3829,'Community ID'!J:J,0))</f>
        <v>Constanza</v>
      </c>
      <c r="D3829" t="s">
        <v>14902</v>
      </c>
      <c r="G3829" t="s">
        <v>48</v>
      </c>
      <c r="H3829" t="s">
        <v>94</v>
      </c>
      <c r="I3829">
        <v>57</v>
      </c>
      <c r="K3829" t="s">
        <v>49</v>
      </c>
      <c r="L3829" t="s">
        <v>127</v>
      </c>
      <c r="M3829" t="s">
        <v>2071</v>
      </c>
      <c r="N3829" t="s">
        <v>97</v>
      </c>
      <c r="O3829" t="s">
        <v>53</v>
      </c>
      <c r="Q3829" t="s">
        <v>438</v>
      </c>
      <c r="T3829" t="s">
        <v>832</v>
      </c>
      <c r="U3829" t="s">
        <v>56</v>
      </c>
      <c r="V3829">
        <v>18.9144097</v>
      </c>
      <c r="W3829">
        <v>-70.740078299999993</v>
      </c>
      <c r="X3829" t="s">
        <v>82</v>
      </c>
      <c r="Y3829" t="s">
        <v>82</v>
      </c>
      <c r="Z3829" t="s">
        <v>58</v>
      </c>
      <c r="AA3829" t="s">
        <v>155</v>
      </c>
      <c r="AB3829" t="s">
        <v>60</v>
      </c>
      <c r="AC3829" t="s">
        <v>61</v>
      </c>
      <c r="AD3829" t="s">
        <v>61</v>
      </c>
      <c r="AE3829" t="s">
        <v>62</v>
      </c>
      <c r="AF3829" t="s">
        <v>63</v>
      </c>
      <c r="AG3829" t="s">
        <v>135</v>
      </c>
      <c r="AH3829" t="s">
        <v>135</v>
      </c>
      <c r="AI3829" t="s">
        <v>307</v>
      </c>
      <c r="AJ3829">
        <v>2</v>
      </c>
      <c r="AK3829" t="s">
        <v>103</v>
      </c>
      <c r="AL3829">
        <v>5</v>
      </c>
      <c r="AM3829">
        <v>0</v>
      </c>
      <c r="AN3829" t="s">
        <v>60</v>
      </c>
      <c r="AO3829" t="s">
        <v>67</v>
      </c>
      <c r="AP3829" t="s">
        <v>104</v>
      </c>
      <c r="AQ3829" t="s">
        <v>60</v>
      </c>
      <c r="AR3829" t="s">
        <v>69</v>
      </c>
      <c r="AS3829" t="s">
        <v>91</v>
      </c>
      <c r="AT3829" s="1">
        <v>44281</v>
      </c>
      <c r="AU3829" t="s">
        <v>15741</v>
      </c>
      <c r="AV3829" t="s">
        <v>832</v>
      </c>
      <c r="AW3829" t="s">
        <v>71</v>
      </c>
      <c r="AX3829" t="s">
        <v>72</v>
      </c>
      <c r="AY3829" t="s">
        <v>832</v>
      </c>
      <c r="AZ3829" t="s">
        <v>71</v>
      </c>
      <c r="BA3829" t="s">
        <v>72</v>
      </c>
    </row>
    <row r="3830" spans="1:53" hidden="1" x14ac:dyDescent="0.25">
      <c r="A3830" t="str">
        <f>INDEX('Community ID'!B:B,MATCH(M3830,'Community ID'!A:A,0))</f>
        <v>Villa Pinales</v>
      </c>
      <c r="B3830" t="str">
        <f>INDEX('Community ID'!$K:$K,MATCH('Environmental Data'!$N3830,'Community ID'!J:J,0))</f>
        <v>Constanza</v>
      </c>
      <c r="D3830" t="s">
        <v>14903</v>
      </c>
      <c r="F3830" t="s">
        <v>6282</v>
      </c>
      <c r="G3830" t="s">
        <v>75</v>
      </c>
      <c r="H3830" t="s">
        <v>94</v>
      </c>
      <c r="I3830">
        <v>64</v>
      </c>
      <c r="J3830">
        <v>8498038559</v>
      </c>
      <c r="K3830" t="s">
        <v>76</v>
      </c>
      <c r="L3830" t="s">
        <v>14904</v>
      </c>
      <c r="M3830" t="s">
        <v>2071</v>
      </c>
      <c r="N3830" t="s">
        <v>97</v>
      </c>
      <c r="O3830" t="s">
        <v>542</v>
      </c>
      <c r="Q3830" t="s">
        <v>134</v>
      </c>
      <c r="T3830" t="s">
        <v>10388</v>
      </c>
      <c r="U3830" t="s">
        <v>56</v>
      </c>
      <c r="V3830">
        <v>18.9154178</v>
      </c>
      <c r="W3830">
        <v>-70.742299799999998</v>
      </c>
      <c r="X3830" t="s">
        <v>82</v>
      </c>
      <c r="Y3830" t="s">
        <v>82</v>
      </c>
      <c r="Z3830" t="s">
        <v>58</v>
      </c>
      <c r="AA3830" t="s">
        <v>155</v>
      </c>
      <c r="AB3830" t="s">
        <v>60</v>
      </c>
      <c r="AC3830" t="s">
        <v>61</v>
      </c>
      <c r="AE3830" t="s">
        <v>62</v>
      </c>
      <c r="AF3830" t="s">
        <v>63</v>
      </c>
      <c r="AG3830" t="s">
        <v>10399</v>
      </c>
      <c r="AH3830" t="s">
        <v>87</v>
      </c>
      <c r="AI3830" t="s">
        <v>390</v>
      </c>
      <c r="AJ3830" t="s">
        <v>14887</v>
      </c>
      <c r="AK3830" t="s">
        <v>8119</v>
      </c>
      <c r="AL3830">
        <v>2</v>
      </c>
      <c r="AM3830">
        <v>0</v>
      </c>
      <c r="AN3830" t="s">
        <v>60</v>
      </c>
      <c r="AO3830" t="s">
        <v>67</v>
      </c>
      <c r="AP3830" t="s">
        <v>68</v>
      </c>
      <c r="AQ3830" t="s">
        <v>60</v>
      </c>
      <c r="AR3830" t="s">
        <v>69</v>
      </c>
      <c r="AS3830" t="s">
        <v>91</v>
      </c>
      <c r="AT3830" s="1">
        <v>44281</v>
      </c>
      <c r="AU3830" t="s">
        <v>15742</v>
      </c>
      <c r="AV3830" t="s">
        <v>10388</v>
      </c>
      <c r="AW3830" t="s">
        <v>71</v>
      </c>
      <c r="AX3830" t="s">
        <v>72</v>
      </c>
      <c r="AY3830" t="s">
        <v>10388</v>
      </c>
      <c r="AZ3830" t="s">
        <v>71</v>
      </c>
      <c r="BA3830" t="s">
        <v>72</v>
      </c>
    </row>
    <row r="3831" spans="1:53" hidden="1" x14ac:dyDescent="0.25">
      <c r="A3831" t="str">
        <f>INDEX('Community ID'!B:B,MATCH(M3831,'Community ID'!A:A,0))</f>
        <v>Villa Pinales</v>
      </c>
      <c r="B3831" t="str">
        <f>INDEX('Community ID'!$K:$K,MATCH('Environmental Data'!$N3831,'Community ID'!J:J,0))</f>
        <v>Constanza</v>
      </c>
      <c r="D3831" t="s">
        <v>14905</v>
      </c>
      <c r="G3831" t="s">
        <v>48</v>
      </c>
      <c r="H3831" t="s">
        <v>94</v>
      </c>
      <c r="I3831">
        <v>55</v>
      </c>
      <c r="K3831" t="s">
        <v>49</v>
      </c>
      <c r="L3831" t="s">
        <v>127</v>
      </c>
      <c r="M3831" t="s">
        <v>2071</v>
      </c>
      <c r="N3831" t="s">
        <v>97</v>
      </c>
      <c r="O3831" t="s">
        <v>311</v>
      </c>
      <c r="Q3831" t="s">
        <v>438</v>
      </c>
      <c r="T3831" t="s">
        <v>832</v>
      </c>
      <c r="U3831" t="s">
        <v>56</v>
      </c>
      <c r="V3831">
        <v>18.9144097</v>
      </c>
      <c r="W3831">
        <v>-70.740078299999993</v>
      </c>
      <c r="X3831" t="s">
        <v>82</v>
      </c>
      <c r="Y3831" t="s">
        <v>82</v>
      </c>
      <c r="Z3831" t="s">
        <v>58</v>
      </c>
      <c r="AA3831" t="s">
        <v>155</v>
      </c>
      <c r="AB3831" t="s">
        <v>60</v>
      </c>
      <c r="AC3831" t="s">
        <v>61</v>
      </c>
      <c r="AD3831" t="s">
        <v>61</v>
      </c>
      <c r="AE3831" t="s">
        <v>62</v>
      </c>
      <c r="AF3831" t="s">
        <v>111</v>
      </c>
      <c r="AG3831" t="s">
        <v>135</v>
      </c>
      <c r="AH3831" t="s">
        <v>135</v>
      </c>
      <c r="AI3831" t="s">
        <v>307</v>
      </c>
      <c r="AJ3831">
        <v>2</v>
      </c>
      <c r="AK3831" t="s">
        <v>103</v>
      </c>
      <c r="AL3831">
        <v>2</v>
      </c>
      <c r="AM3831">
        <v>0</v>
      </c>
      <c r="AN3831" t="s">
        <v>60</v>
      </c>
      <c r="AO3831" t="s">
        <v>67</v>
      </c>
      <c r="AP3831" t="s">
        <v>68</v>
      </c>
      <c r="AQ3831" t="s">
        <v>60</v>
      </c>
      <c r="AR3831" t="s">
        <v>69</v>
      </c>
      <c r="AS3831" t="s">
        <v>91</v>
      </c>
      <c r="AT3831" s="1">
        <v>44281</v>
      </c>
      <c r="AU3831" t="s">
        <v>15743</v>
      </c>
      <c r="AV3831" t="s">
        <v>832</v>
      </c>
      <c r="AW3831" t="s">
        <v>71</v>
      </c>
      <c r="AX3831" t="s">
        <v>72</v>
      </c>
      <c r="AY3831" t="s">
        <v>832</v>
      </c>
      <c r="AZ3831" t="s">
        <v>71</v>
      </c>
      <c r="BA3831" t="s">
        <v>72</v>
      </c>
    </row>
    <row r="3832" spans="1:53" hidden="1" x14ac:dyDescent="0.25">
      <c r="A3832" t="str">
        <f>INDEX('Community ID'!B:B,MATCH(M3832,'Community ID'!A:A,0))</f>
        <v>Villa Pinales</v>
      </c>
      <c r="B3832" t="str">
        <f>INDEX('Community ID'!$K:$K,MATCH('Environmental Data'!$N3832,'Community ID'!J:J,0))</f>
        <v>Constanza</v>
      </c>
      <c r="D3832" t="s">
        <v>14906</v>
      </c>
      <c r="G3832" t="s">
        <v>48</v>
      </c>
      <c r="H3832" t="s">
        <v>94</v>
      </c>
      <c r="I3832">
        <v>90</v>
      </c>
      <c r="K3832" t="s">
        <v>76</v>
      </c>
      <c r="L3832" t="s">
        <v>5384</v>
      </c>
      <c r="M3832" t="s">
        <v>14809</v>
      </c>
      <c r="N3832" t="s">
        <v>97</v>
      </c>
      <c r="O3832" t="s">
        <v>53</v>
      </c>
      <c r="Q3832" t="s">
        <v>2675</v>
      </c>
      <c r="T3832" t="s">
        <v>842</v>
      </c>
      <c r="U3832" t="s">
        <v>56</v>
      </c>
      <c r="V3832">
        <v>0</v>
      </c>
      <c r="W3832">
        <v>0</v>
      </c>
      <c r="X3832" t="s">
        <v>82</v>
      </c>
      <c r="Y3832" t="s">
        <v>82</v>
      </c>
      <c r="Z3832" t="s">
        <v>166</v>
      </c>
      <c r="AA3832" t="s">
        <v>155</v>
      </c>
      <c r="AB3832" t="s">
        <v>60</v>
      </c>
      <c r="AC3832" t="s">
        <v>61</v>
      </c>
      <c r="AE3832" t="s">
        <v>85</v>
      </c>
      <c r="AF3832" t="s">
        <v>111</v>
      </c>
      <c r="AG3832" t="s">
        <v>135</v>
      </c>
      <c r="AH3832" t="s">
        <v>135</v>
      </c>
      <c r="AI3832" t="s">
        <v>14907</v>
      </c>
      <c r="AJ3832">
        <v>2</v>
      </c>
      <c r="AK3832" t="s">
        <v>66</v>
      </c>
      <c r="AL3832">
        <v>3</v>
      </c>
      <c r="AM3832">
        <v>0</v>
      </c>
      <c r="AN3832" t="s">
        <v>60</v>
      </c>
      <c r="AO3832" t="s">
        <v>67</v>
      </c>
      <c r="AP3832" t="s">
        <v>68</v>
      </c>
      <c r="AQ3832" t="s">
        <v>60</v>
      </c>
      <c r="AR3832" t="s">
        <v>69</v>
      </c>
      <c r="AS3832" t="s">
        <v>114</v>
      </c>
      <c r="AT3832" s="1">
        <v>44281</v>
      </c>
      <c r="AU3832" t="s">
        <v>15744</v>
      </c>
      <c r="AV3832" t="s">
        <v>842</v>
      </c>
      <c r="AW3832" t="s">
        <v>71</v>
      </c>
      <c r="AX3832" t="s">
        <v>72</v>
      </c>
      <c r="AY3832" t="s">
        <v>842</v>
      </c>
      <c r="AZ3832" t="s">
        <v>71</v>
      </c>
      <c r="BA3832" t="s">
        <v>72</v>
      </c>
    </row>
    <row r="3833" spans="1:53" hidden="1" x14ac:dyDescent="0.25">
      <c r="A3833" t="str">
        <f>INDEX('Community ID'!B:B,MATCH(M3833,'Community ID'!A:A,0))</f>
        <v>Villa Pinales</v>
      </c>
      <c r="B3833" t="str">
        <f>INDEX('Community ID'!$K:$K,MATCH('Environmental Data'!$N3833,'Community ID'!J:J,0))</f>
        <v>Constanza</v>
      </c>
      <c r="D3833" t="s">
        <v>14908</v>
      </c>
      <c r="G3833" t="s">
        <v>48</v>
      </c>
      <c r="H3833" t="s">
        <v>94</v>
      </c>
      <c r="I3833">
        <v>54</v>
      </c>
      <c r="J3833">
        <v>8299096184</v>
      </c>
      <c r="K3833" t="s">
        <v>76</v>
      </c>
      <c r="L3833" t="s">
        <v>14809</v>
      </c>
      <c r="M3833" t="s">
        <v>2071</v>
      </c>
      <c r="N3833" t="s">
        <v>97</v>
      </c>
      <c r="O3833" t="s">
        <v>311</v>
      </c>
      <c r="Q3833" t="s">
        <v>134</v>
      </c>
      <c r="T3833" t="s">
        <v>842</v>
      </c>
      <c r="U3833" t="s">
        <v>56</v>
      </c>
      <c r="V3833">
        <v>0</v>
      </c>
      <c r="W3833">
        <v>0</v>
      </c>
      <c r="X3833" t="s">
        <v>82</v>
      </c>
      <c r="Y3833" t="s">
        <v>82</v>
      </c>
      <c r="Z3833" t="s">
        <v>166</v>
      </c>
      <c r="AA3833" t="s">
        <v>155</v>
      </c>
      <c r="AB3833" t="s">
        <v>61</v>
      </c>
      <c r="AC3833" t="s">
        <v>61</v>
      </c>
      <c r="AE3833" t="s">
        <v>62</v>
      </c>
      <c r="AF3833" t="s">
        <v>111</v>
      </c>
      <c r="AG3833" t="s">
        <v>850</v>
      </c>
      <c r="AH3833" t="s">
        <v>101</v>
      </c>
      <c r="AI3833" t="s">
        <v>307</v>
      </c>
      <c r="AJ3833">
        <v>2</v>
      </c>
      <c r="AK3833" t="s">
        <v>10444</v>
      </c>
      <c r="AL3833">
        <v>1</v>
      </c>
      <c r="AM3833">
        <v>0</v>
      </c>
      <c r="AN3833" t="s">
        <v>60</v>
      </c>
      <c r="AO3833" t="s">
        <v>67</v>
      </c>
      <c r="AP3833" t="s">
        <v>104</v>
      </c>
      <c r="AQ3833" t="s">
        <v>61</v>
      </c>
      <c r="AR3833" t="s">
        <v>69</v>
      </c>
      <c r="AS3833" t="s">
        <v>114</v>
      </c>
      <c r="AT3833" s="1">
        <v>44281</v>
      </c>
      <c r="AU3833" t="s">
        <v>15745</v>
      </c>
      <c r="AV3833" t="s">
        <v>842</v>
      </c>
      <c r="AW3833" t="s">
        <v>71</v>
      </c>
      <c r="AX3833" t="s">
        <v>72</v>
      </c>
      <c r="AY3833" t="s">
        <v>842</v>
      </c>
      <c r="AZ3833" t="s">
        <v>71</v>
      </c>
      <c r="BA3833" t="s">
        <v>72</v>
      </c>
    </row>
    <row r="3834" spans="1:53" hidden="1" x14ac:dyDescent="0.25">
      <c r="A3834" t="str">
        <f>INDEX('Community ID'!B:B,MATCH(M3834,'Community ID'!A:A,0))</f>
        <v>Villa Pinales</v>
      </c>
      <c r="B3834" t="str">
        <f>INDEX('Community ID'!$K:$K,MATCH('Environmental Data'!$N3834,'Community ID'!J:J,0))</f>
        <v>Constanza</v>
      </c>
      <c r="D3834" t="s">
        <v>14909</v>
      </c>
      <c r="G3834" t="s">
        <v>48</v>
      </c>
      <c r="H3834" t="s">
        <v>94</v>
      </c>
      <c r="I3834">
        <v>48</v>
      </c>
      <c r="K3834" t="s">
        <v>49</v>
      </c>
      <c r="L3834" t="s">
        <v>127</v>
      </c>
      <c r="M3834" t="s">
        <v>2071</v>
      </c>
      <c r="N3834" t="s">
        <v>97</v>
      </c>
      <c r="O3834" t="s">
        <v>53</v>
      </c>
      <c r="Q3834" t="s">
        <v>438</v>
      </c>
      <c r="T3834" t="s">
        <v>832</v>
      </c>
      <c r="U3834" t="s">
        <v>56</v>
      </c>
      <c r="V3834">
        <v>18.9144097</v>
      </c>
      <c r="W3834">
        <v>-70.740078299999993</v>
      </c>
      <c r="X3834" t="s">
        <v>82</v>
      </c>
      <c r="Y3834" t="s">
        <v>82</v>
      </c>
      <c r="Z3834" t="s">
        <v>904</v>
      </c>
      <c r="AA3834" t="s">
        <v>155</v>
      </c>
      <c r="AB3834" t="s">
        <v>60</v>
      </c>
      <c r="AC3834" t="s">
        <v>61</v>
      </c>
      <c r="AD3834" t="s">
        <v>61</v>
      </c>
      <c r="AE3834" t="s">
        <v>62</v>
      </c>
      <c r="AF3834" t="s">
        <v>63</v>
      </c>
      <c r="AG3834" t="s">
        <v>135</v>
      </c>
      <c r="AH3834" t="s">
        <v>135</v>
      </c>
      <c r="AI3834" t="s">
        <v>307</v>
      </c>
      <c r="AJ3834">
        <v>2</v>
      </c>
      <c r="AK3834" t="s">
        <v>103</v>
      </c>
      <c r="AL3834">
        <v>5</v>
      </c>
      <c r="AM3834">
        <v>0</v>
      </c>
      <c r="AN3834" t="s">
        <v>60</v>
      </c>
      <c r="AO3834" t="s">
        <v>67</v>
      </c>
      <c r="AP3834" t="s">
        <v>104</v>
      </c>
      <c r="AQ3834" t="s">
        <v>60</v>
      </c>
      <c r="AR3834" t="s">
        <v>69</v>
      </c>
      <c r="AS3834" t="s">
        <v>70</v>
      </c>
      <c r="AT3834" s="1">
        <v>44281</v>
      </c>
      <c r="AU3834" t="s">
        <v>15746</v>
      </c>
      <c r="AV3834" t="s">
        <v>832</v>
      </c>
      <c r="AW3834" t="s">
        <v>71</v>
      </c>
      <c r="AX3834" t="s">
        <v>72</v>
      </c>
      <c r="AY3834" t="s">
        <v>832</v>
      </c>
      <c r="AZ3834" t="s">
        <v>71</v>
      </c>
      <c r="BA3834" t="s">
        <v>72</v>
      </c>
    </row>
    <row r="3835" spans="1:53" hidden="1" x14ac:dyDescent="0.25">
      <c r="A3835" t="str">
        <f>INDEX('Community ID'!B:B,MATCH(M3835,'Community ID'!A:A,0))</f>
        <v>Villa Pinales</v>
      </c>
      <c r="B3835" t="str">
        <f>INDEX('Community ID'!$K:$K,MATCH('Environmental Data'!$N3835,'Community ID'!J:J,0))</f>
        <v>Constanza</v>
      </c>
      <c r="D3835" t="s">
        <v>14910</v>
      </c>
      <c r="F3835" t="s">
        <v>14911</v>
      </c>
      <c r="G3835" t="s">
        <v>48</v>
      </c>
      <c r="H3835" t="s">
        <v>94</v>
      </c>
      <c r="I3835">
        <v>23</v>
      </c>
      <c r="J3835">
        <v>8099271178</v>
      </c>
      <c r="K3835" t="s">
        <v>117</v>
      </c>
      <c r="L3835" t="s">
        <v>108</v>
      </c>
      <c r="M3835" t="s">
        <v>2071</v>
      </c>
      <c r="N3835" t="s">
        <v>97</v>
      </c>
      <c r="O3835" t="s">
        <v>311</v>
      </c>
      <c r="Q3835" t="s">
        <v>134</v>
      </c>
      <c r="T3835" t="s">
        <v>10388</v>
      </c>
      <c r="U3835" t="s">
        <v>56</v>
      </c>
      <c r="V3835">
        <v>18.914183699999999</v>
      </c>
      <c r="W3835">
        <v>-70.739669899999996</v>
      </c>
      <c r="X3835" t="s">
        <v>82</v>
      </c>
      <c r="Y3835" t="s">
        <v>196</v>
      </c>
      <c r="Z3835" t="s">
        <v>58</v>
      </c>
      <c r="AA3835" t="s">
        <v>155</v>
      </c>
      <c r="AB3835" t="s">
        <v>60</v>
      </c>
      <c r="AC3835" t="s">
        <v>61</v>
      </c>
      <c r="AE3835" t="s">
        <v>62</v>
      </c>
      <c r="AF3835" t="s">
        <v>63</v>
      </c>
      <c r="AG3835" t="s">
        <v>87</v>
      </c>
      <c r="AH3835" t="s">
        <v>87</v>
      </c>
      <c r="AI3835" t="s">
        <v>390</v>
      </c>
      <c r="AJ3835" t="s">
        <v>14791</v>
      </c>
      <c r="AK3835" t="s">
        <v>8119</v>
      </c>
      <c r="AL3835">
        <v>6</v>
      </c>
      <c r="AM3835">
        <v>2</v>
      </c>
      <c r="AN3835" t="s">
        <v>61</v>
      </c>
      <c r="AO3835" t="s">
        <v>67</v>
      </c>
      <c r="AP3835" t="s">
        <v>68</v>
      </c>
      <c r="AQ3835" t="s">
        <v>60</v>
      </c>
      <c r="AR3835" t="s">
        <v>69</v>
      </c>
      <c r="AS3835" t="s">
        <v>91</v>
      </c>
      <c r="AT3835" s="1">
        <v>44281</v>
      </c>
      <c r="AU3835" t="s">
        <v>15747</v>
      </c>
      <c r="AV3835" t="s">
        <v>10388</v>
      </c>
      <c r="AW3835" t="s">
        <v>71</v>
      </c>
      <c r="AX3835" t="s">
        <v>72</v>
      </c>
      <c r="AY3835" t="s">
        <v>10388</v>
      </c>
      <c r="AZ3835" t="s">
        <v>71</v>
      </c>
      <c r="BA3835" t="s">
        <v>72</v>
      </c>
    </row>
    <row r="3836" spans="1:53" hidden="1" x14ac:dyDescent="0.25">
      <c r="A3836" t="str">
        <f>INDEX('Community ID'!B:B,MATCH(M3836,'Community ID'!A:A,0))</f>
        <v>Villa Pinales</v>
      </c>
      <c r="B3836" t="str">
        <f>INDEX('Community ID'!$K:$K,MATCH('Environmental Data'!$N3836,'Community ID'!J:J,0))</f>
        <v>Constanza</v>
      </c>
      <c r="D3836" t="s">
        <v>14912</v>
      </c>
      <c r="G3836" t="s">
        <v>48</v>
      </c>
      <c r="H3836" t="s">
        <v>94</v>
      </c>
      <c r="I3836">
        <v>35</v>
      </c>
      <c r="J3836">
        <v>8099671482</v>
      </c>
      <c r="K3836" t="s">
        <v>132</v>
      </c>
      <c r="L3836" t="s">
        <v>127</v>
      </c>
      <c r="M3836" t="s">
        <v>2071</v>
      </c>
      <c r="N3836" t="s">
        <v>97</v>
      </c>
      <c r="O3836" t="s">
        <v>311</v>
      </c>
      <c r="Q3836" t="s">
        <v>2675</v>
      </c>
      <c r="T3836" t="s">
        <v>842</v>
      </c>
      <c r="U3836" t="s">
        <v>56</v>
      </c>
      <c r="V3836">
        <v>0</v>
      </c>
      <c r="W3836">
        <v>0</v>
      </c>
      <c r="X3836" t="s">
        <v>82</v>
      </c>
      <c r="Y3836" t="s">
        <v>196</v>
      </c>
      <c r="Z3836" t="s">
        <v>58</v>
      </c>
      <c r="AA3836" t="s">
        <v>155</v>
      </c>
      <c r="AB3836" t="s">
        <v>60</v>
      </c>
      <c r="AC3836" t="s">
        <v>61</v>
      </c>
      <c r="AE3836" t="s">
        <v>62</v>
      </c>
      <c r="AF3836" t="s">
        <v>63</v>
      </c>
      <c r="AG3836" t="s">
        <v>135</v>
      </c>
      <c r="AH3836" t="s">
        <v>135</v>
      </c>
      <c r="AI3836" t="s">
        <v>307</v>
      </c>
      <c r="AJ3836">
        <v>2</v>
      </c>
      <c r="AK3836" t="s">
        <v>103</v>
      </c>
      <c r="AL3836">
        <v>3</v>
      </c>
      <c r="AM3836">
        <v>1</v>
      </c>
      <c r="AN3836" t="s">
        <v>61</v>
      </c>
      <c r="AO3836" t="s">
        <v>67</v>
      </c>
      <c r="AP3836" t="s">
        <v>68</v>
      </c>
      <c r="AQ3836" t="s">
        <v>60</v>
      </c>
      <c r="AR3836" t="s">
        <v>69</v>
      </c>
      <c r="AS3836" t="s">
        <v>70</v>
      </c>
      <c r="AT3836" s="1">
        <v>44281</v>
      </c>
      <c r="AU3836" t="s">
        <v>15748</v>
      </c>
      <c r="AV3836" t="s">
        <v>842</v>
      </c>
      <c r="AW3836" t="s">
        <v>71</v>
      </c>
      <c r="AX3836" t="s">
        <v>72</v>
      </c>
      <c r="AY3836" t="s">
        <v>842</v>
      </c>
      <c r="AZ3836" t="s">
        <v>71</v>
      </c>
      <c r="BA3836" t="s">
        <v>72</v>
      </c>
    </row>
    <row r="3837" spans="1:53" hidden="1" x14ac:dyDescent="0.25">
      <c r="A3837" t="str">
        <f>INDEX('Community ID'!B:B,MATCH(M3837,'Community ID'!A:A,0))</f>
        <v>Villa Pinales</v>
      </c>
      <c r="B3837" t="str">
        <f>INDEX('Community ID'!$K:$K,MATCH('Environmental Data'!$N3837,'Community ID'!J:J,0))</f>
        <v>Constanza</v>
      </c>
      <c r="D3837" t="s">
        <v>14913</v>
      </c>
      <c r="G3837" t="s">
        <v>48</v>
      </c>
      <c r="H3837" t="s">
        <v>94</v>
      </c>
      <c r="I3837">
        <v>66</v>
      </c>
      <c r="K3837" t="s">
        <v>76</v>
      </c>
      <c r="L3837" t="s">
        <v>127</v>
      </c>
      <c r="M3837" t="s">
        <v>2071</v>
      </c>
      <c r="N3837" t="s">
        <v>97</v>
      </c>
      <c r="O3837" t="s">
        <v>53</v>
      </c>
      <c r="Q3837" t="s">
        <v>134</v>
      </c>
      <c r="T3837" t="s">
        <v>842</v>
      </c>
      <c r="U3837" t="s">
        <v>56</v>
      </c>
      <c r="V3837">
        <v>0</v>
      </c>
      <c r="W3837">
        <v>0</v>
      </c>
      <c r="X3837" t="s">
        <v>82</v>
      </c>
      <c r="Y3837" t="s">
        <v>82</v>
      </c>
      <c r="Z3837" t="s">
        <v>166</v>
      </c>
      <c r="AA3837" t="s">
        <v>155</v>
      </c>
      <c r="AB3837" t="s">
        <v>60</v>
      </c>
      <c r="AC3837" t="s">
        <v>60</v>
      </c>
      <c r="AE3837" t="s">
        <v>62</v>
      </c>
      <c r="AF3837" t="s">
        <v>395</v>
      </c>
      <c r="AG3837" t="s">
        <v>850</v>
      </c>
      <c r="AH3837" t="s">
        <v>135</v>
      </c>
      <c r="AI3837" t="s">
        <v>14914</v>
      </c>
      <c r="AJ3837">
        <v>2</v>
      </c>
      <c r="AK3837" t="s">
        <v>103</v>
      </c>
      <c r="AL3837">
        <v>3</v>
      </c>
      <c r="AM3837">
        <v>0</v>
      </c>
      <c r="AN3837" t="s">
        <v>60</v>
      </c>
      <c r="AO3837" t="s">
        <v>67</v>
      </c>
      <c r="AP3837" t="s">
        <v>68</v>
      </c>
      <c r="AQ3837" t="s">
        <v>60</v>
      </c>
      <c r="AR3837" t="s">
        <v>69</v>
      </c>
      <c r="AS3837" t="s">
        <v>70</v>
      </c>
      <c r="AT3837" s="1">
        <v>44281</v>
      </c>
      <c r="AU3837" t="s">
        <v>15749</v>
      </c>
      <c r="AV3837" t="s">
        <v>842</v>
      </c>
      <c r="AW3837" t="s">
        <v>71</v>
      </c>
      <c r="AX3837" t="s">
        <v>72</v>
      </c>
      <c r="AY3837" t="s">
        <v>842</v>
      </c>
      <c r="AZ3837" t="s">
        <v>71</v>
      </c>
      <c r="BA3837" t="s">
        <v>72</v>
      </c>
    </row>
    <row r="3838" spans="1:53" hidden="1" x14ac:dyDescent="0.25">
      <c r="A3838" t="str">
        <f>INDEX('Community ID'!B:B,MATCH(M3838,'Community ID'!A:A,0))</f>
        <v>Villa Pinales</v>
      </c>
      <c r="B3838" t="str">
        <f>INDEX('Community ID'!$K:$K,MATCH('Environmental Data'!$N3838,'Community ID'!J:J,0))</f>
        <v>Constanza</v>
      </c>
      <c r="D3838" t="s">
        <v>14915</v>
      </c>
      <c r="G3838" t="s">
        <v>48</v>
      </c>
      <c r="H3838" t="s">
        <v>94</v>
      </c>
      <c r="I3838">
        <v>62</v>
      </c>
      <c r="K3838" t="s">
        <v>49</v>
      </c>
      <c r="L3838" t="s">
        <v>108</v>
      </c>
      <c r="M3838" t="s">
        <v>2071</v>
      </c>
      <c r="N3838" t="s">
        <v>97</v>
      </c>
      <c r="O3838" t="s">
        <v>542</v>
      </c>
      <c r="T3838" t="s">
        <v>832</v>
      </c>
      <c r="U3838" t="s">
        <v>56</v>
      </c>
      <c r="V3838">
        <v>18.9144097</v>
      </c>
      <c r="W3838">
        <v>-70.740078299999993</v>
      </c>
      <c r="X3838" t="s">
        <v>82</v>
      </c>
      <c r="Y3838" t="s">
        <v>82</v>
      </c>
      <c r="Z3838" t="s">
        <v>904</v>
      </c>
      <c r="AA3838" t="s">
        <v>155</v>
      </c>
      <c r="AB3838" t="s">
        <v>60</v>
      </c>
      <c r="AC3838" t="s">
        <v>61</v>
      </c>
      <c r="AD3838" t="s">
        <v>61</v>
      </c>
      <c r="AE3838" t="s">
        <v>62</v>
      </c>
      <c r="AF3838" t="s">
        <v>63</v>
      </c>
      <c r="AG3838" t="s">
        <v>135</v>
      </c>
      <c r="AH3838" t="s">
        <v>135</v>
      </c>
      <c r="AI3838" t="s">
        <v>14916</v>
      </c>
      <c r="AJ3838">
        <v>2</v>
      </c>
      <c r="AK3838" t="s">
        <v>833</v>
      </c>
      <c r="AL3838">
        <v>1</v>
      </c>
      <c r="AM3838">
        <v>0</v>
      </c>
      <c r="AN3838" t="s">
        <v>60</v>
      </c>
      <c r="AO3838" t="s">
        <v>67</v>
      </c>
      <c r="AP3838" t="s">
        <v>104</v>
      </c>
      <c r="AQ3838" t="s">
        <v>60</v>
      </c>
      <c r="AR3838" t="s">
        <v>69</v>
      </c>
      <c r="AS3838" t="s">
        <v>70</v>
      </c>
      <c r="AT3838" s="1">
        <v>44281</v>
      </c>
      <c r="AU3838" t="s">
        <v>15750</v>
      </c>
      <c r="AV3838" t="s">
        <v>832</v>
      </c>
      <c r="AW3838" t="s">
        <v>71</v>
      </c>
      <c r="AX3838" t="s">
        <v>72</v>
      </c>
      <c r="AY3838" t="s">
        <v>832</v>
      </c>
      <c r="AZ3838" t="s">
        <v>71</v>
      </c>
      <c r="BA3838" t="s">
        <v>72</v>
      </c>
    </row>
    <row r="3839" spans="1:53" hidden="1" x14ac:dyDescent="0.25">
      <c r="A3839" t="str">
        <f>INDEX('Community ID'!B:B,MATCH(M3839,'Community ID'!A:A,0))</f>
        <v>Villa Pinales</v>
      </c>
      <c r="B3839" t="str">
        <f>INDEX('Community ID'!$K:$K,MATCH('Environmental Data'!$N3839,'Community ID'!J:J,0))</f>
        <v>Constanza</v>
      </c>
      <c r="D3839" t="s">
        <v>14917</v>
      </c>
      <c r="G3839" t="s">
        <v>48</v>
      </c>
      <c r="H3839" t="s">
        <v>94</v>
      </c>
      <c r="I3839">
        <v>60</v>
      </c>
      <c r="K3839" t="s">
        <v>76</v>
      </c>
      <c r="L3839" t="s">
        <v>127</v>
      </c>
      <c r="M3839" t="s">
        <v>2071</v>
      </c>
      <c r="N3839" t="s">
        <v>97</v>
      </c>
      <c r="O3839" t="s">
        <v>53</v>
      </c>
      <c r="Q3839" t="s">
        <v>14810</v>
      </c>
      <c r="T3839" t="s">
        <v>842</v>
      </c>
      <c r="U3839" t="s">
        <v>56</v>
      </c>
      <c r="V3839">
        <v>0</v>
      </c>
      <c r="W3839">
        <v>0</v>
      </c>
      <c r="X3839" t="s">
        <v>82</v>
      </c>
      <c r="Y3839" t="s">
        <v>82</v>
      </c>
      <c r="Z3839" t="s">
        <v>166</v>
      </c>
      <c r="AA3839" t="s">
        <v>84</v>
      </c>
      <c r="AB3839" t="s">
        <v>60</v>
      </c>
      <c r="AC3839" t="s">
        <v>61</v>
      </c>
      <c r="AE3839" t="s">
        <v>85</v>
      </c>
      <c r="AF3839" t="s">
        <v>395</v>
      </c>
      <c r="AG3839" t="s">
        <v>135</v>
      </c>
      <c r="AH3839" t="s">
        <v>135</v>
      </c>
      <c r="AI3839" t="s">
        <v>307</v>
      </c>
      <c r="AJ3839">
        <v>2</v>
      </c>
      <c r="AK3839" t="s">
        <v>103</v>
      </c>
      <c r="AL3839">
        <v>5</v>
      </c>
      <c r="AM3839">
        <v>0</v>
      </c>
      <c r="AN3839" t="s">
        <v>60</v>
      </c>
      <c r="AO3839" t="s">
        <v>90</v>
      </c>
      <c r="AP3839" t="s">
        <v>68</v>
      </c>
      <c r="AQ3839" t="s">
        <v>60</v>
      </c>
      <c r="AR3839" t="s">
        <v>69</v>
      </c>
      <c r="AS3839" t="s">
        <v>91</v>
      </c>
      <c r="AT3839" s="1">
        <v>44281</v>
      </c>
      <c r="AU3839" t="s">
        <v>15751</v>
      </c>
      <c r="AV3839" t="s">
        <v>842</v>
      </c>
      <c r="AW3839" t="s">
        <v>71</v>
      </c>
      <c r="AX3839" t="s">
        <v>72</v>
      </c>
      <c r="AY3839" t="s">
        <v>842</v>
      </c>
      <c r="AZ3839" t="s">
        <v>71</v>
      </c>
      <c r="BA3839" t="s">
        <v>72</v>
      </c>
    </row>
    <row r="3840" spans="1:53" hidden="1" x14ac:dyDescent="0.25">
      <c r="A3840" t="str">
        <f>INDEX('Community ID'!B:B,MATCH(M3840,'Community ID'!A:A,0))</f>
        <v>Villa Pinales</v>
      </c>
      <c r="B3840" t="str">
        <f>INDEX('Community ID'!$K:$K,MATCH('Environmental Data'!$N3840,'Community ID'!J:J,0))</f>
        <v>Constanza</v>
      </c>
      <c r="D3840" t="s">
        <v>14918</v>
      </c>
      <c r="F3840" t="s">
        <v>14919</v>
      </c>
      <c r="G3840" t="s">
        <v>75</v>
      </c>
      <c r="H3840" t="s">
        <v>94</v>
      </c>
      <c r="I3840">
        <v>46</v>
      </c>
      <c r="J3840">
        <v>8099930422</v>
      </c>
      <c r="K3840" t="s">
        <v>49</v>
      </c>
      <c r="L3840" t="s">
        <v>618</v>
      </c>
      <c r="M3840" t="s">
        <v>2071</v>
      </c>
      <c r="N3840" t="s">
        <v>97</v>
      </c>
      <c r="O3840" t="s">
        <v>542</v>
      </c>
      <c r="Q3840" t="s">
        <v>358</v>
      </c>
      <c r="T3840" t="s">
        <v>10388</v>
      </c>
      <c r="U3840" t="s">
        <v>56</v>
      </c>
      <c r="V3840">
        <v>18.9139506</v>
      </c>
      <c r="W3840">
        <v>-70.739764600000001</v>
      </c>
      <c r="X3840" t="s">
        <v>196</v>
      </c>
      <c r="Y3840" t="s">
        <v>196</v>
      </c>
      <c r="Z3840" t="s">
        <v>58</v>
      </c>
      <c r="AA3840" t="s">
        <v>155</v>
      </c>
      <c r="AB3840" t="s">
        <v>60</v>
      </c>
      <c r="AC3840" t="s">
        <v>61</v>
      </c>
      <c r="AD3840" t="s">
        <v>61</v>
      </c>
      <c r="AE3840" t="s">
        <v>62</v>
      </c>
      <c r="AF3840" t="s">
        <v>63</v>
      </c>
      <c r="AG3840" t="s">
        <v>87</v>
      </c>
      <c r="AH3840" t="s">
        <v>87</v>
      </c>
      <c r="AI3840" t="s">
        <v>14920</v>
      </c>
      <c r="AJ3840" t="s">
        <v>14791</v>
      </c>
      <c r="AK3840" t="s">
        <v>8119</v>
      </c>
      <c r="AL3840">
        <v>2</v>
      </c>
      <c r="AM3840">
        <v>0</v>
      </c>
      <c r="AN3840" t="s">
        <v>60</v>
      </c>
      <c r="AO3840" t="s">
        <v>67</v>
      </c>
      <c r="AP3840" t="s">
        <v>104</v>
      </c>
      <c r="AQ3840" t="s">
        <v>60</v>
      </c>
      <c r="AR3840" t="s">
        <v>69</v>
      </c>
      <c r="AS3840" t="s">
        <v>70</v>
      </c>
      <c r="AT3840" s="1">
        <v>44281</v>
      </c>
      <c r="AU3840" t="s">
        <v>15752</v>
      </c>
      <c r="AV3840" t="s">
        <v>10388</v>
      </c>
      <c r="AW3840" t="s">
        <v>71</v>
      </c>
      <c r="AX3840" t="s">
        <v>72</v>
      </c>
      <c r="AY3840" t="s">
        <v>10388</v>
      </c>
      <c r="AZ3840" t="s">
        <v>71</v>
      </c>
      <c r="BA3840" t="s">
        <v>72</v>
      </c>
    </row>
    <row r="3841" spans="1:53" hidden="1" x14ac:dyDescent="0.25">
      <c r="A3841" t="str">
        <f>INDEX('Community ID'!B:B,MATCH(M3841,'Community ID'!A:A,0))</f>
        <v>Villa Pinales</v>
      </c>
      <c r="B3841" t="str">
        <f>INDEX('Community ID'!$K:$K,MATCH('Environmental Data'!$N3841,'Community ID'!J:J,0))</f>
        <v>Constanza</v>
      </c>
      <c r="D3841" t="s">
        <v>14921</v>
      </c>
      <c r="G3841" t="s">
        <v>48</v>
      </c>
      <c r="H3841" t="s">
        <v>94</v>
      </c>
      <c r="I3841">
        <v>52</v>
      </c>
      <c r="K3841" t="s">
        <v>49</v>
      </c>
      <c r="L3841" t="s">
        <v>108</v>
      </c>
      <c r="M3841" t="s">
        <v>2071</v>
      </c>
      <c r="N3841" t="s">
        <v>97</v>
      </c>
      <c r="O3841" t="s">
        <v>311</v>
      </c>
      <c r="Q3841" t="s">
        <v>438</v>
      </c>
      <c r="T3841" t="s">
        <v>832</v>
      </c>
      <c r="U3841" t="s">
        <v>56</v>
      </c>
      <c r="V3841">
        <v>18.9144097</v>
      </c>
      <c r="W3841">
        <v>-70.740078299999993</v>
      </c>
      <c r="X3841" t="s">
        <v>82</v>
      </c>
      <c r="Y3841" t="s">
        <v>82</v>
      </c>
      <c r="Z3841" t="s">
        <v>58</v>
      </c>
      <c r="AA3841" t="s">
        <v>155</v>
      </c>
      <c r="AB3841" t="s">
        <v>60</v>
      </c>
      <c r="AC3841" t="s">
        <v>61</v>
      </c>
      <c r="AD3841" t="s">
        <v>61</v>
      </c>
      <c r="AE3841" t="s">
        <v>62</v>
      </c>
      <c r="AF3841" t="s">
        <v>63</v>
      </c>
      <c r="AG3841" t="s">
        <v>1052</v>
      </c>
      <c r="AH3841" t="s">
        <v>1052</v>
      </c>
      <c r="AI3841" t="s">
        <v>14922</v>
      </c>
      <c r="AJ3841">
        <v>2</v>
      </c>
      <c r="AK3841" t="s">
        <v>103</v>
      </c>
      <c r="AL3841">
        <v>2</v>
      </c>
      <c r="AM3841">
        <v>0</v>
      </c>
      <c r="AN3841" t="s">
        <v>60</v>
      </c>
      <c r="AO3841" t="s">
        <v>67</v>
      </c>
      <c r="AP3841" t="s">
        <v>104</v>
      </c>
      <c r="AQ3841" t="s">
        <v>60</v>
      </c>
      <c r="AR3841" t="s">
        <v>69</v>
      </c>
      <c r="AS3841" t="s">
        <v>70</v>
      </c>
      <c r="AT3841" s="1">
        <v>44281</v>
      </c>
      <c r="AU3841" t="s">
        <v>15753</v>
      </c>
      <c r="AV3841" t="s">
        <v>832</v>
      </c>
      <c r="AW3841" t="s">
        <v>71</v>
      </c>
      <c r="AX3841" t="s">
        <v>72</v>
      </c>
      <c r="AY3841" t="s">
        <v>832</v>
      </c>
      <c r="AZ3841" t="s">
        <v>71</v>
      </c>
      <c r="BA3841" t="s">
        <v>72</v>
      </c>
    </row>
    <row r="3842" spans="1:53" hidden="1" x14ac:dyDescent="0.25">
      <c r="A3842" t="str">
        <f>INDEX('Community ID'!B:B,MATCH(M3842,'Community ID'!A:A,0))</f>
        <v>Villa Pinales</v>
      </c>
      <c r="B3842" t="str">
        <f>INDEX('Community ID'!$K:$K,MATCH('Environmental Data'!$N3842,'Community ID'!J:J,0))</f>
        <v>Constanza</v>
      </c>
      <c r="D3842" t="s">
        <v>14923</v>
      </c>
      <c r="G3842" t="s">
        <v>48</v>
      </c>
      <c r="H3842" t="s">
        <v>94</v>
      </c>
      <c r="I3842">
        <v>67</v>
      </c>
      <c r="K3842" t="s">
        <v>76</v>
      </c>
      <c r="L3842" t="s">
        <v>127</v>
      </c>
      <c r="M3842" t="s">
        <v>2071</v>
      </c>
      <c r="N3842" t="s">
        <v>97</v>
      </c>
      <c r="O3842" t="s">
        <v>53</v>
      </c>
      <c r="Q3842" t="s">
        <v>134</v>
      </c>
      <c r="T3842" t="s">
        <v>842</v>
      </c>
      <c r="U3842" t="s">
        <v>56</v>
      </c>
      <c r="V3842">
        <v>0</v>
      </c>
      <c r="W3842">
        <v>0</v>
      </c>
      <c r="X3842" t="s">
        <v>82</v>
      </c>
      <c r="Y3842" t="s">
        <v>82</v>
      </c>
      <c r="Z3842" t="s">
        <v>166</v>
      </c>
      <c r="AA3842" t="s">
        <v>155</v>
      </c>
      <c r="AC3842" t="s">
        <v>60</v>
      </c>
      <c r="AE3842" t="s">
        <v>85</v>
      </c>
      <c r="AF3842" t="s">
        <v>395</v>
      </c>
      <c r="AG3842" t="s">
        <v>135</v>
      </c>
      <c r="AH3842" t="s">
        <v>101</v>
      </c>
      <c r="AI3842" t="s">
        <v>307</v>
      </c>
      <c r="AJ3842">
        <v>2</v>
      </c>
      <c r="AK3842" t="s">
        <v>103</v>
      </c>
      <c r="AL3842">
        <v>2</v>
      </c>
      <c r="AM3842">
        <v>0</v>
      </c>
      <c r="AN3842" t="s">
        <v>60</v>
      </c>
      <c r="AO3842" t="s">
        <v>67</v>
      </c>
      <c r="AP3842" t="s">
        <v>68</v>
      </c>
      <c r="AQ3842" t="s">
        <v>61</v>
      </c>
      <c r="AR3842" t="s">
        <v>69</v>
      </c>
      <c r="AS3842" t="s">
        <v>70</v>
      </c>
      <c r="AT3842" s="1">
        <v>44281</v>
      </c>
      <c r="AU3842" t="s">
        <v>15754</v>
      </c>
      <c r="AV3842" t="s">
        <v>842</v>
      </c>
      <c r="AW3842" t="s">
        <v>71</v>
      </c>
      <c r="AX3842" t="s">
        <v>72</v>
      </c>
      <c r="AY3842" t="s">
        <v>842</v>
      </c>
      <c r="AZ3842" t="s">
        <v>71</v>
      </c>
      <c r="BA3842" t="s">
        <v>72</v>
      </c>
    </row>
    <row r="3843" spans="1:53" hidden="1" x14ac:dyDescent="0.25">
      <c r="A3843" t="str">
        <f>INDEX('Community ID'!B:B,MATCH(M3843,'Community ID'!A:A,0))</f>
        <v>Villa Pinales</v>
      </c>
      <c r="B3843" t="str">
        <f>INDEX('Community ID'!$K:$K,MATCH('Environmental Data'!$N3843,'Community ID'!J:J,0))</f>
        <v>Constanza</v>
      </c>
      <c r="D3843" t="s">
        <v>14924</v>
      </c>
      <c r="G3843" t="s">
        <v>48</v>
      </c>
      <c r="H3843" t="s">
        <v>94</v>
      </c>
      <c r="I3843">
        <v>74</v>
      </c>
      <c r="K3843" t="s">
        <v>76</v>
      </c>
      <c r="L3843" t="s">
        <v>127</v>
      </c>
      <c r="M3843" t="s">
        <v>2071</v>
      </c>
      <c r="N3843" t="s">
        <v>790</v>
      </c>
      <c r="O3843" t="s">
        <v>311</v>
      </c>
      <c r="T3843" t="s">
        <v>832</v>
      </c>
      <c r="U3843" t="s">
        <v>56</v>
      </c>
      <c r="V3843">
        <v>18.9144097</v>
      </c>
      <c r="W3843">
        <v>-70.740078299999993</v>
      </c>
      <c r="X3843" t="s">
        <v>82</v>
      </c>
      <c r="Y3843" t="s">
        <v>82</v>
      </c>
      <c r="Z3843" t="s">
        <v>904</v>
      </c>
      <c r="AA3843" t="s">
        <v>155</v>
      </c>
      <c r="AB3843" t="s">
        <v>60</v>
      </c>
      <c r="AC3843" t="s">
        <v>61</v>
      </c>
      <c r="AD3843" t="s">
        <v>61</v>
      </c>
      <c r="AE3843" t="s">
        <v>62</v>
      </c>
      <c r="AF3843" t="s">
        <v>63</v>
      </c>
      <c r="AG3843" t="s">
        <v>135</v>
      </c>
      <c r="AH3843" t="s">
        <v>135</v>
      </c>
      <c r="AI3843" t="s">
        <v>307</v>
      </c>
      <c r="AJ3843">
        <v>2</v>
      </c>
      <c r="AK3843" t="s">
        <v>14925</v>
      </c>
      <c r="AL3843">
        <v>3</v>
      </c>
      <c r="AM3843">
        <v>0</v>
      </c>
      <c r="AN3843" t="s">
        <v>60</v>
      </c>
      <c r="AO3843" t="s">
        <v>67</v>
      </c>
      <c r="AP3843" t="s">
        <v>68</v>
      </c>
      <c r="AQ3843" t="s">
        <v>60</v>
      </c>
      <c r="AR3843" t="s">
        <v>69</v>
      </c>
      <c r="AS3843" t="s">
        <v>70</v>
      </c>
      <c r="AT3843" s="1">
        <v>44281</v>
      </c>
      <c r="AU3843" t="s">
        <v>15755</v>
      </c>
      <c r="AV3843" t="s">
        <v>832</v>
      </c>
      <c r="AW3843" t="s">
        <v>71</v>
      </c>
      <c r="AX3843" t="s">
        <v>72</v>
      </c>
      <c r="AY3843" t="s">
        <v>832</v>
      </c>
      <c r="AZ3843" t="s">
        <v>71</v>
      </c>
      <c r="BA3843" t="s">
        <v>72</v>
      </c>
    </row>
    <row r="3844" spans="1:53" hidden="1" x14ac:dyDescent="0.25">
      <c r="A3844" t="str">
        <f>INDEX('Community ID'!B:B,MATCH(M3844,'Community ID'!A:A,0))</f>
        <v>Villa Pinales</v>
      </c>
      <c r="B3844" t="str">
        <f>INDEX('Community ID'!$K:$K,MATCH('Environmental Data'!$N3844,'Community ID'!J:J,0))</f>
        <v>Constanza</v>
      </c>
      <c r="D3844" t="s">
        <v>14926</v>
      </c>
      <c r="F3844" t="s">
        <v>1269</v>
      </c>
      <c r="G3844" t="s">
        <v>48</v>
      </c>
      <c r="H3844" t="s">
        <v>94</v>
      </c>
      <c r="I3844">
        <v>67</v>
      </c>
      <c r="J3844">
        <v>8297277792</v>
      </c>
      <c r="K3844" t="s">
        <v>76</v>
      </c>
      <c r="L3844" t="s">
        <v>108</v>
      </c>
      <c r="M3844" t="s">
        <v>2071</v>
      </c>
      <c r="N3844" t="s">
        <v>97</v>
      </c>
      <c r="O3844" t="s">
        <v>53</v>
      </c>
      <c r="Q3844" t="s">
        <v>358</v>
      </c>
      <c r="T3844" t="s">
        <v>10388</v>
      </c>
      <c r="U3844" t="s">
        <v>56</v>
      </c>
      <c r="V3844">
        <v>18.9139579</v>
      </c>
      <c r="W3844">
        <v>-70.739744799999997</v>
      </c>
      <c r="X3844" t="s">
        <v>82</v>
      </c>
      <c r="Y3844" t="s">
        <v>82</v>
      </c>
      <c r="Z3844" t="s">
        <v>58</v>
      </c>
      <c r="AA3844" t="s">
        <v>155</v>
      </c>
      <c r="AB3844" t="s">
        <v>60</v>
      </c>
      <c r="AC3844" t="s">
        <v>61</v>
      </c>
      <c r="AD3844" t="s">
        <v>61</v>
      </c>
      <c r="AE3844" t="s">
        <v>62</v>
      </c>
      <c r="AF3844" t="s">
        <v>63</v>
      </c>
      <c r="AG3844" t="s">
        <v>565</v>
      </c>
      <c r="AH3844" t="s">
        <v>1076</v>
      </c>
      <c r="AI3844" t="s">
        <v>14927</v>
      </c>
      <c r="AJ3844" t="s">
        <v>14791</v>
      </c>
      <c r="AK3844" t="s">
        <v>8119</v>
      </c>
      <c r="AL3844">
        <v>5</v>
      </c>
      <c r="AM3844">
        <v>0</v>
      </c>
      <c r="AN3844" t="s">
        <v>60</v>
      </c>
      <c r="AO3844" t="s">
        <v>170</v>
      </c>
      <c r="AP3844" t="s">
        <v>104</v>
      </c>
      <c r="AQ3844" t="s">
        <v>60</v>
      </c>
      <c r="AR3844" t="s">
        <v>69</v>
      </c>
      <c r="AS3844" t="s">
        <v>70</v>
      </c>
      <c r="AT3844" s="1">
        <v>44281</v>
      </c>
      <c r="AU3844" t="s">
        <v>15756</v>
      </c>
      <c r="AV3844" t="s">
        <v>10388</v>
      </c>
      <c r="AW3844" t="s">
        <v>71</v>
      </c>
      <c r="AX3844" t="s">
        <v>72</v>
      </c>
      <c r="AY3844" t="s">
        <v>10388</v>
      </c>
      <c r="AZ3844" t="s">
        <v>71</v>
      </c>
      <c r="BA3844" t="s">
        <v>72</v>
      </c>
    </row>
    <row r="3845" spans="1:53" hidden="1" x14ac:dyDescent="0.25">
      <c r="A3845" t="str">
        <f>INDEX('Community ID'!B:B,MATCH(M3845,'Community ID'!A:A,0))</f>
        <v>Villa Pinales</v>
      </c>
      <c r="B3845" t="str">
        <f>INDEX('Community ID'!$K:$K,MATCH('Environmental Data'!$N3845,'Community ID'!J:J,0))</f>
        <v>Constanza</v>
      </c>
      <c r="D3845" t="s">
        <v>14928</v>
      </c>
      <c r="G3845" t="s">
        <v>75</v>
      </c>
      <c r="H3845" t="s">
        <v>94</v>
      </c>
      <c r="I3845">
        <v>69</v>
      </c>
      <c r="K3845" t="s">
        <v>76</v>
      </c>
      <c r="L3845" t="s">
        <v>247</v>
      </c>
      <c r="M3845" t="s">
        <v>2071</v>
      </c>
      <c r="N3845" t="s">
        <v>97</v>
      </c>
      <c r="O3845" t="s">
        <v>542</v>
      </c>
      <c r="Q3845" t="s">
        <v>438</v>
      </c>
      <c r="T3845" t="s">
        <v>832</v>
      </c>
      <c r="U3845" t="s">
        <v>56</v>
      </c>
      <c r="V3845">
        <v>18.9144097</v>
      </c>
      <c r="W3845">
        <v>-70.740078299999993</v>
      </c>
      <c r="X3845" t="s">
        <v>82</v>
      </c>
      <c r="Y3845" t="s">
        <v>82</v>
      </c>
      <c r="Z3845" t="s">
        <v>904</v>
      </c>
      <c r="AA3845" t="s">
        <v>155</v>
      </c>
      <c r="AB3845" t="s">
        <v>60</v>
      </c>
      <c r="AC3845" t="s">
        <v>61</v>
      </c>
      <c r="AD3845" t="s">
        <v>61</v>
      </c>
      <c r="AE3845" t="s">
        <v>62</v>
      </c>
      <c r="AF3845" t="s">
        <v>63</v>
      </c>
      <c r="AG3845" t="s">
        <v>135</v>
      </c>
      <c r="AH3845" t="s">
        <v>135</v>
      </c>
      <c r="AI3845" t="s">
        <v>390</v>
      </c>
      <c r="AJ3845">
        <v>2</v>
      </c>
      <c r="AK3845" t="s">
        <v>103</v>
      </c>
      <c r="AL3845">
        <v>1</v>
      </c>
      <c r="AM3845">
        <v>0</v>
      </c>
      <c r="AN3845" t="s">
        <v>60</v>
      </c>
      <c r="AO3845" t="s">
        <v>67</v>
      </c>
      <c r="AP3845" t="s">
        <v>68</v>
      </c>
      <c r="AQ3845" t="s">
        <v>60</v>
      </c>
      <c r="AR3845" t="s">
        <v>69</v>
      </c>
      <c r="AS3845" t="s">
        <v>91</v>
      </c>
      <c r="AT3845" s="1">
        <v>44281</v>
      </c>
      <c r="AU3845" t="s">
        <v>15757</v>
      </c>
      <c r="AV3845" t="s">
        <v>832</v>
      </c>
      <c r="AW3845" t="s">
        <v>71</v>
      </c>
      <c r="AX3845" t="s">
        <v>72</v>
      </c>
      <c r="AY3845" t="s">
        <v>832</v>
      </c>
      <c r="AZ3845" t="s">
        <v>71</v>
      </c>
      <c r="BA3845" t="s">
        <v>72</v>
      </c>
    </row>
    <row r="3846" spans="1:53" hidden="1" x14ac:dyDescent="0.25">
      <c r="A3846" t="str">
        <f>INDEX('Community ID'!B:B,MATCH(M3846,'Community ID'!A:A,0))</f>
        <v>Villa Pinales</v>
      </c>
      <c r="B3846" t="str">
        <f>INDEX('Community ID'!$K:$K,MATCH('Environmental Data'!$N3846,'Community ID'!J:J,0))</f>
        <v>Constanza</v>
      </c>
      <c r="D3846" t="s">
        <v>14929</v>
      </c>
      <c r="G3846" t="s">
        <v>48</v>
      </c>
      <c r="H3846" t="s">
        <v>94</v>
      </c>
      <c r="I3846">
        <v>47</v>
      </c>
      <c r="K3846" t="s">
        <v>49</v>
      </c>
      <c r="L3846" t="s">
        <v>127</v>
      </c>
      <c r="M3846" t="s">
        <v>2071</v>
      </c>
      <c r="N3846" t="s">
        <v>97</v>
      </c>
      <c r="O3846" t="s">
        <v>311</v>
      </c>
      <c r="T3846" t="s">
        <v>832</v>
      </c>
      <c r="U3846" t="s">
        <v>56</v>
      </c>
      <c r="V3846">
        <v>18.9144097</v>
      </c>
      <c r="W3846">
        <v>-70.740078299999993</v>
      </c>
      <c r="X3846" t="s">
        <v>82</v>
      </c>
      <c r="Y3846" t="s">
        <v>82</v>
      </c>
      <c r="Z3846" t="s">
        <v>904</v>
      </c>
      <c r="AA3846" t="s">
        <v>155</v>
      </c>
      <c r="AB3846" t="s">
        <v>60</v>
      </c>
      <c r="AC3846" t="s">
        <v>61</v>
      </c>
      <c r="AD3846" t="s">
        <v>61</v>
      </c>
      <c r="AE3846" t="s">
        <v>62</v>
      </c>
      <c r="AF3846" t="s">
        <v>63</v>
      </c>
      <c r="AG3846" t="s">
        <v>135</v>
      </c>
      <c r="AH3846" t="s">
        <v>14930</v>
      </c>
      <c r="AI3846" t="s">
        <v>390</v>
      </c>
      <c r="AJ3846">
        <v>2</v>
      </c>
      <c r="AK3846" t="s">
        <v>833</v>
      </c>
      <c r="AL3846">
        <v>1</v>
      </c>
      <c r="AM3846">
        <v>0</v>
      </c>
      <c r="AN3846" t="s">
        <v>60</v>
      </c>
      <c r="AO3846" t="s">
        <v>67</v>
      </c>
      <c r="AP3846" t="s">
        <v>68</v>
      </c>
      <c r="AQ3846" t="s">
        <v>60</v>
      </c>
      <c r="AR3846" t="s">
        <v>69</v>
      </c>
      <c r="AS3846" t="s">
        <v>70</v>
      </c>
      <c r="AT3846" s="1">
        <v>44281</v>
      </c>
      <c r="AU3846" t="s">
        <v>15758</v>
      </c>
      <c r="AV3846" t="s">
        <v>832</v>
      </c>
      <c r="AW3846" t="s">
        <v>71</v>
      </c>
      <c r="AX3846" t="s">
        <v>72</v>
      </c>
      <c r="AY3846" t="s">
        <v>832</v>
      </c>
      <c r="AZ3846" t="s">
        <v>71</v>
      </c>
      <c r="BA3846" t="s">
        <v>72</v>
      </c>
    </row>
    <row r="3847" spans="1:53" hidden="1" x14ac:dyDescent="0.25">
      <c r="A3847" t="str">
        <f>INDEX('Community ID'!B:B,MATCH(M3847,'Community ID'!A:A,0))</f>
        <v>Villa Pinales</v>
      </c>
      <c r="B3847" t="str">
        <f>INDEX('Community ID'!$K:$K,MATCH('Environmental Data'!$N3847,'Community ID'!J:J,0))</f>
        <v>Constanza</v>
      </c>
      <c r="D3847" t="s">
        <v>14931</v>
      </c>
      <c r="F3847" t="s">
        <v>6378</v>
      </c>
      <c r="G3847" t="s">
        <v>48</v>
      </c>
      <c r="H3847" t="s">
        <v>94</v>
      </c>
      <c r="I3847">
        <v>33</v>
      </c>
      <c r="J3847">
        <v>8097137241</v>
      </c>
      <c r="K3847" t="s">
        <v>132</v>
      </c>
      <c r="L3847" t="s">
        <v>618</v>
      </c>
      <c r="M3847" t="s">
        <v>14809</v>
      </c>
      <c r="N3847" t="s">
        <v>52</v>
      </c>
      <c r="O3847" t="s">
        <v>542</v>
      </c>
      <c r="T3847" t="s">
        <v>10388</v>
      </c>
      <c r="U3847" t="s">
        <v>56</v>
      </c>
      <c r="V3847">
        <v>18.913861099999998</v>
      </c>
      <c r="W3847">
        <v>-70.739841900000002</v>
      </c>
      <c r="X3847" t="s">
        <v>82</v>
      </c>
      <c r="Y3847" t="s">
        <v>82</v>
      </c>
      <c r="Z3847" t="s">
        <v>58</v>
      </c>
      <c r="AA3847" t="s">
        <v>155</v>
      </c>
      <c r="AB3847" t="s">
        <v>60</v>
      </c>
      <c r="AC3847" t="s">
        <v>61</v>
      </c>
      <c r="AD3847" t="s">
        <v>61</v>
      </c>
      <c r="AE3847" t="s">
        <v>62</v>
      </c>
      <c r="AF3847" t="s">
        <v>63</v>
      </c>
      <c r="AG3847" t="s">
        <v>87</v>
      </c>
      <c r="AH3847" t="s">
        <v>87</v>
      </c>
      <c r="AI3847" t="s">
        <v>390</v>
      </c>
      <c r="AJ3847" t="s">
        <v>14932</v>
      </c>
      <c r="AK3847" t="s">
        <v>8119</v>
      </c>
      <c r="AL3847">
        <v>4</v>
      </c>
      <c r="AM3847">
        <v>0</v>
      </c>
      <c r="AN3847" t="s">
        <v>61</v>
      </c>
      <c r="AO3847" t="s">
        <v>170</v>
      </c>
      <c r="AP3847" t="s">
        <v>68</v>
      </c>
      <c r="AQ3847" t="s">
        <v>60</v>
      </c>
      <c r="AR3847" t="s">
        <v>69</v>
      </c>
      <c r="AS3847" t="s">
        <v>70</v>
      </c>
      <c r="AT3847" s="1">
        <v>44281</v>
      </c>
      <c r="AU3847" t="s">
        <v>15759</v>
      </c>
      <c r="AV3847" t="s">
        <v>10388</v>
      </c>
      <c r="AW3847" t="s">
        <v>71</v>
      </c>
      <c r="AX3847" t="s">
        <v>72</v>
      </c>
      <c r="AY3847" t="s">
        <v>10388</v>
      </c>
      <c r="AZ3847" t="s">
        <v>71</v>
      </c>
      <c r="BA3847" t="s">
        <v>72</v>
      </c>
    </row>
    <row r="3848" spans="1:53" hidden="1" x14ac:dyDescent="0.25">
      <c r="A3848" t="str">
        <f>INDEX('Community ID'!B:B,MATCH(M3848,'Community ID'!A:A,0))</f>
        <v>Villa Pinales</v>
      </c>
      <c r="B3848" t="str">
        <f>INDEX('Community ID'!$K:$K,MATCH('Environmental Data'!$N3848,'Community ID'!J:J,0))</f>
        <v>Constanza</v>
      </c>
      <c r="D3848" t="s">
        <v>14933</v>
      </c>
      <c r="G3848" t="s">
        <v>48</v>
      </c>
      <c r="H3848" t="s">
        <v>94</v>
      </c>
      <c r="I3848">
        <v>75</v>
      </c>
      <c r="K3848" t="s">
        <v>76</v>
      </c>
      <c r="L3848" t="s">
        <v>127</v>
      </c>
      <c r="M3848" t="s">
        <v>2071</v>
      </c>
      <c r="N3848" t="s">
        <v>97</v>
      </c>
      <c r="Q3848" t="s">
        <v>134</v>
      </c>
      <c r="T3848" t="s">
        <v>842</v>
      </c>
      <c r="U3848" t="s">
        <v>56</v>
      </c>
      <c r="V3848">
        <v>0</v>
      </c>
      <c r="W3848">
        <v>0</v>
      </c>
      <c r="X3848" t="s">
        <v>82</v>
      </c>
      <c r="Y3848" t="s">
        <v>82</v>
      </c>
      <c r="Z3848" t="s">
        <v>166</v>
      </c>
      <c r="AA3848" t="s">
        <v>155</v>
      </c>
      <c r="AB3848" t="s">
        <v>60</v>
      </c>
      <c r="AC3848" t="s">
        <v>61</v>
      </c>
      <c r="AE3848" t="s">
        <v>85</v>
      </c>
      <c r="AF3848" t="s">
        <v>63</v>
      </c>
      <c r="AG3848" t="s">
        <v>850</v>
      </c>
      <c r="AH3848" t="s">
        <v>135</v>
      </c>
      <c r="AI3848" t="s">
        <v>307</v>
      </c>
      <c r="AJ3848">
        <v>2</v>
      </c>
      <c r="AK3848" t="s">
        <v>103</v>
      </c>
      <c r="AL3848">
        <v>3</v>
      </c>
      <c r="AM3848">
        <v>0</v>
      </c>
      <c r="AN3848" t="s">
        <v>60</v>
      </c>
      <c r="AO3848" t="s">
        <v>67</v>
      </c>
      <c r="AP3848" t="s">
        <v>68</v>
      </c>
      <c r="AQ3848" t="s">
        <v>60</v>
      </c>
      <c r="AR3848" t="s">
        <v>69</v>
      </c>
      <c r="AS3848" t="s">
        <v>70</v>
      </c>
      <c r="AT3848" s="1">
        <v>44281</v>
      </c>
      <c r="AU3848" t="s">
        <v>15760</v>
      </c>
      <c r="AV3848" t="s">
        <v>842</v>
      </c>
      <c r="AW3848" t="s">
        <v>71</v>
      </c>
      <c r="AX3848" t="s">
        <v>72</v>
      </c>
      <c r="AY3848" t="s">
        <v>842</v>
      </c>
      <c r="AZ3848" t="s">
        <v>71</v>
      </c>
      <c r="BA3848" t="s">
        <v>72</v>
      </c>
    </row>
    <row r="3849" spans="1:53" hidden="1" x14ac:dyDescent="0.25">
      <c r="A3849" t="str">
        <f>INDEX('Community ID'!B:B,MATCH(M3849,'Community ID'!A:A,0))</f>
        <v>Villa Pinales</v>
      </c>
      <c r="B3849" t="str">
        <f>INDEX('Community ID'!$K:$K,MATCH('Environmental Data'!$N3849,'Community ID'!J:J,0))</f>
        <v>Constanza</v>
      </c>
      <c r="D3849" t="s">
        <v>14934</v>
      </c>
      <c r="G3849" t="s">
        <v>48</v>
      </c>
      <c r="H3849" t="s">
        <v>94</v>
      </c>
      <c r="I3849">
        <v>48</v>
      </c>
      <c r="K3849" t="s">
        <v>49</v>
      </c>
      <c r="L3849" t="s">
        <v>127</v>
      </c>
      <c r="M3849" t="s">
        <v>2071</v>
      </c>
      <c r="N3849" t="s">
        <v>790</v>
      </c>
      <c r="O3849" t="s">
        <v>311</v>
      </c>
      <c r="Q3849" t="s">
        <v>438</v>
      </c>
      <c r="T3849" t="s">
        <v>832</v>
      </c>
      <c r="U3849" t="s">
        <v>56</v>
      </c>
      <c r="V3849">
        <v>18.9144097</v>
      </c>
      <c r="W3849">
        <v>-70.740078299999993</v>
      </c>
      <c r="X3849" t="s">
        <v>82</v>
      </c>
      <c r="Y3849" t="s">
        <v>82</v>
      </c>
      <c r="Z3849" t="s">
        <v>904</v>
      </c>
      <c r="AA3849" t="s">
        <v>155</v>
      </c>
      <c r="AB3849" t="s">
        <v>60</v>
      </c>
      <c r="AC3849" t="s">
        <v>61</v>
      </c>
      <c r="AD3849" t="s">
        <v>61</v>
      </c>
      <c r="AE3849" t="s">
        <v>62</v>
      </c>
      <c r="AF3849" t="s">
        <v>63</v>
      </c>
      <c r="AG3849" t="s">
        <v>135</v>
      </c>
      <c r="AH3849" t="s">
        <v>135</v>
      </c>
      <c r="AI3849" t="s">
        <v>390</v>
      </c>
      <c r="AJ3849">
        <v>2</v>
      </c>
      <c r="AK3849" t="s">
        <v>103</v>
      </c>
      <c r="AL3849">
        <v>2</v>
      </c>
      <c r="AM3849">
        <v>0</v>
      </c>
      <c r="AN3849" t="s">
        <v>60</v>
      </c>
      <c r="AO3849" t="s">
        <v>67</v>
      </c>
      <c r="AP3849" t="s">
        <v>68</v>
      </c>
      <c r="AQ3849" t="s">
        <v>60</v>
      </c>
      <c r="AR3849" t="s">
        <v>69</v>
      </c>
      <c r="AS3849" t="s">
        <v>70</v>
      </c>
      <c r="AT3849" s="1">
        <v>44281</v>
      </c>
      <c r="AU3849" t="s">
        <v>15761</v>
      </c>
      <c r="AV3849" t="s">
        <v>832</v>
      </c>
      <c r="AW3849" t="s">
        <v>71</v>
      </c>
      <c r="AX3849" t="s">
        <v>72</v>
      </c>
      <c r="AY3849" t="s">
        <v>832</v>
      </c>
      <c r="AZ3849" t="s">
        <v>71</v>
      </c>
      <c r="BA3849" t="s">
        <v>72</v>
      </c>
    </row>
    <row r="3850" spans="1:53" hidden="1" x14ac:dyDescent="0.25">
      <c r="A3850" t="str">
        <f>INDEX('Community ID'!B:B,MATCH(M3850,'Community ID'!A:A,0))</f>
        <v>Villa Pinales</v>
      </c>
      <c r="B3850" t="str">
        <f>INDEX('Community ID'!$K:$K,MATCH('Environmental Data'!$N3850,'Community ID'!J:J,0))</f>
        <v>Constanza</v>
      </c>
      <c r="D3850" t="s">
        <v>14935</v>
      </c>
      <c r="F3850" t="s">
        <v>3007</v>
      </c>
      <c r="G3850" t="s">
        <v>48</v>
      </c>
      <c r="H3850" t="s">
        <v>94</v>
      </c>
      <c r="I3850">
        <v>42</v>
      </c>
      <c r="J3850">
        <v>8093455366</v>
      </c>
      <c r="K3850" t="s">
        <v>76</v>
      </c>
      <c r="L3850" t="s">
        <v>14936</v>
      </c>
      <c r="M3850" t="s">
        <v>2071</v>
      </c>
      <c r="N3850" t="s">
        <v>97</v>
      </c>
      <c r="O3850" t="s">
        <v>542</v>
      </c>
      <c r="Q3850" t="s">
        <v>134</v>
      </c>
      <c r="T3850" t="s">
        <v>10388</v>
      </c>
      <c r="U3850" t="s">
        <v>56</v>
      </c>
      <c r="V3850">
        <v>18.913695000000001</v>
      </c>
      <c r="W3850">
        <v>-70.73939</v>
      </c>
      <c r="X3850" t="s">
        <v>82</v>
      </c>
      <c r="Y3850" t="s">
        <v>82</v>
      </c>
      <c r="Z3850" t="s">
        <v>58</v>
      </c>
      <c r="AA3850" t="s">
        <v>155</v>
      </c>
      <c r="AB3850" t="s">
        <v>60</v>
      </c>
      <c r="AE3850" t="s">
        <v>62</v>
      </c>
      <c r="AF3850" t="s">
        <v>63</v>
      </c>
      <c r="AG3850" t="s">
        <v>87</v>
      </c>
      <c r="AH3850" t="s">
        <v>87</v>
      </c>
      <c r="AI3850" t="s">
        <v>307</v>
      </c>
      <c r="AJ3850" t="s">
        <v>14791</v>
      </c>
      <c r="AK3850" t="s">
        <v>8119</v>
      </c>
      <c r="AL3850">
        <v>5</v>
      </c>
      <c r="AM3850">
        <v>1</v>
      </c>
      <c r="AN3850" t="s">
        <v>60</v>
      </c>
      <c r="AO3850" t="s">
        <v>170</v>
      </c>
      <c r="AP3850" t="s">
        <v>104</v>
      </c>
      <c r="AQ3850" t="s">
        <v>61</v>
      </c>
      <c r="AR3850" t="s">
        <v>69</v>
      </c>
      <c r="AS3850" t="s">
        <v>91</v>
      </c>
      <c r="AT3850" s="1">
        <v>44281</v>
      </c>
      <c r="AU3850" t="s">
        <v>15762</v>
      </c>
      <c r="AV3850" t="s">
        <v>10388</v>
      </c>
      <c r="AW3850" t="s">
        <v>71</v>
      </c>
      <c r="AX3850" t="s">
        <v>72</v>
      </c>
      <c r="AY3850" t="s">
        <v>10388</v>
      </c>
      <c r="AZ3850" t="s">
        <v>71</v>
      </c>
      <c r="BA3850" t="s">
        <v>72</v>
      </c>
    </row>
    <row r="3851" spans="1:53" hidden="1" x14ac:dyDescent="0.25">
      <c r="A3851" t="str">
        <f>INDEX('Community ID'!B:B,MATCH(M3851,'Community ID'!A:A,0))</f>
        <v>Villa Pinales</v>
      </c>
      <c r="B3851" t="str">
        <f>INDEX('Community ID'!$K:$K,MATCH('Environmental Data'!$N3851,'Community ID'!J:J,0))</f>
        <v>Constanza</v>
      </c>
      <c r="D3851" t="s">
        <v>14937</v>
      </c>
      <c r="G3851" t="s">
        <v>48</v>
      </c>
      <c r="H3851" t="s">
        <v>94</v>
      </c>
      <c r="I3851">
        <v>61</v>
      </c>
      <c r="K3851" t="s">
        <v>76</v>
      </c>
      <c r="L3851" t="s">
        <v>108</v>
      </c>
      <c r="M3851" t="s">
        <v>14809</v>
      </c>
      <c r="N3851" t="s">
        <v>97</v>
      </c>
      <c r="O3851" t="s">
        <v>542</v>
      </c>
      <c r="Q3851" t="s">
        <v>438</v>
      </c>
      <c r="T3851" t="s">
        <v>832</v>
      </c>
      <c r="U3851" t="s">
        <v>56</v>
      </c>
      <c r="V3851">
        <v>18.9144097</v>
      </c>
      <c r="W3851">
        <v>-70.740078299999993</v>
      </c>
      <c r="X3851" t="s">
        <v>82</v>
      </c>
      <c r="Y3851" t="s">
        <v>82</v>
      </c>
      <c r="Z3851" t="s">
        <v>58</v>
      </c>
      <c r="AA3851" t="s">
        <v>59</v>
      </c>
      <c r="AB3851" t="s">
        <v>60</v>
      </c>
      <c r="AC3851" t="s">
        <v>61</v>
      </c>
      <c r="AD3851" t="s">
        <v>61</v>
      </c>
      <c r="AE3851" t="s">
        <v>62</v>
      </c>
      <c r="AF3851" t="s">
        <v>63</v>
      </c>
      <c r="AG3851" t="s">
        <v>135</v>
      </c>
      <c r="AH3851" t="s">
        <v>135</v>
      </c>
      <c r="AI3851" t="s">
        <v>390</v>
      </c>
      <c r="AJ3851">
        <v>2</v>
      </c>
      <c r="AK3851" t="s">
        <v>833</v>
      </c>
      <c r="AL3851">
        <v>5</v>
      </c>
      <c r="AM3851">
        <v>1</v>
      </c>
      <c r="AN3851" t="s">
        <v>60</v>
      </c>
      <c r="AO3851" t="s">
        <v>67</v>
      </c>
      <c r="AP3851" t="s">
        <v>104</v>
      </c>
      <c r="AQ3851" t="s">
        <v>60</v>
      </c>
      <c r="AR3851" t="s">
        <v>69</v>
      </c>
      <c r="AS3851" t="s">
        <v>70</v>
      </c>
      <c r="AT3851" s="1">
        <v>44281</v>
      </c>
      <c r="AU3851" t="s">
        <v>15763</v>
      </c>
      <c r="AV3851" t="s">
        <v>832</v>
      </c>
      <c r="AW3851" t="s">
        <v>71</v>
      </c>
      <c r="AX3851" t="s">
        <v>72</v>
      </c>
      <c r="AY3851" t="s">
        <v>832</v>
      </c>
      <c r="AZ3851" t="s">
        <v>71</v>
      </c>
      <c r="BA3851" t="s">
        <v>72</v>
      </c>
    </row>
    <row r="3852" spans="1:53" hidden="1" x14ac:dyDescent="0.25">
      <c r="A3852" t="str">
        <f>INDEX('Community ID'!B:B,MATCH(M3852,'Community ID'!A:A,0))</f>
        <v>Villa Pinales</v>
      </c>
      <c r="B3852" t="str">
        <f>INDEX('Community ID'!$K:$K,MATCH('Environmental Data'!$N3852,'Community ID'!J:J,0))</f>
        <v>Constanza</v>
      </c>
      <c r="D3852" t="s">
        <v>14938</v>
      </c>
      <c r="G3852" t="s">
        <v>48</v>
      </c>
      <c r="H3852" t="s">
        <v>94</v>
      </c>
      <c r="I3852">
        <v>55</v>
      </c>
      <c r="J3852">
        <v>8095393147</v>
      </c>
      <c r="K3852" t="s">
        <v>76</v>
      </c>
      <c r="L3852" t="s">
        <v>127</v>
      </c>
      <c r="M3852" t="s">
        <v>14809</v>
      </c>
      <c r="N3852" t="s">
        <v>97</v>
      </c>
      <c r="O3852" t="s">
        <v>311</v>
      </c>
      <c r="Q3852" t="s">
        <v>134</v>
      </c>
      <c r="T3852" t="s">
        <v>842</v>
      </c>
      <c r="U3852" t="s">
        <v>56</v>
      </c>
      <c r="V3852">
        <v>0</v>
      </c>
      <c r="W3852">
        <v>0</v>
      </c>
      <c r="X3852" t="s">
        <v>82</v>
      </c>
      <c r="Y3852" t="s">
        <v>82</v>
      </c>
      <c r="Z3852" t="s">
        <v>166</v>
      </c>
      <c r="AA3852" t="s">
        <v>155</v>
      </c>
      <c r="AB3852" t="s">
        <v>60</v>
      </c>
      <c r="AC3852" t="s">
        <v>61</v>
      </c>
      <c r="AE3852" t="s">
        <v>62</v>
      </c>
      <c r="AF3852" t="s">
        <v>63</v>
      </c>
      <c r="AG3852" t="s">
        <v>135</v>
      </c>
      <c r="AH3852" t="s">
        <v>135</v>
      </c>
      <c r="AI3852" t="s">
        <v>307</v>
      </c>
      <c r="AJ3852">
        <v>2</v>
      </c>
      <c r="AK3852" t="s">
        <v>103</v>
      </c>
      <c r="AL3852">
        <v>2</v>
      </c>
      <c r="AM3852">
        <v>0</v>
      </c>
      <c r="AN3852" t="s">
        <v>60</v>
      </c>
      <c r="AO3852" t="s">
        <v>67</v>
      </c>
      <c r="AP3852" t="s">
        <v>68</v>
      </c>
      <c r="AQ3852" t="s">
        <v>61</v>
      </c>
      <c r="AR3852" t="s">
        <v>69</v>
      </c>
      <c r="AS3852" t="s">
        <v>70</v>
      </c>
      <c r="AT3852" s="1">
        <v>44281</v>
      </c>
      <c r="AU3852" t="s">
        <v>15764</v>
      </c>
      <c r="AV3852" t="s">
        <v>842</v>
      </c>
      <c r="AW3852" t="s">
        <v>71</v>
      </c>
      <c r="AX3852" t="s">
        <v>72</v>
      </c>
      <c r="AY3852" t="s">
        <v>842</v>
      </c>
      <c r="AZ3852" t="s">
        <v>71</v>
      </c>
      <c r="BA3852" t="s">
        <v>72</v>
      </c>
    </row>
    <row r="3853" spans="1:53" hidden="1" x14ac:dyDescent="0.25">
      <c r="A3853" t="str">
        <f>INDEX('Community ID'!B:B,MATCH(M3853,'Community ID'!A:A,0))</f>
        <v>Villa Pinales</v>
      </c>
      <c r="B3853" t="str">
        <f>INDEX('Community ID'!$K:$K,MATCH('Environmental Data'!$N3853,'Community ID'!J:J,0))</f>
        <v>Constanza</v>
      </c>
      <c r="D3853" t="s">
        <v>14939</v>
      </c>
      <c r="F3853" t="s">
        <v>14940</v>
      </c>
      <c r="G3853" t="s">
        <v>48</v>
      </c>
      <c r="H3853" t="s">
        <v>94</v>
      </c>
      <c r="I3853">
        <v>2021</v>
      </c>
      <c r="J3853">
        <v>8298032593</v>
      </c>
      <c r="K3853" t="s">
        <v>76</v>
      </c>
      <c r="L3853" t="s">
        <v>1944</v>
      </c>
      <c r="M3853" t="s">
        <v>2071</v>
      </c>
      <c r="N3853" t="s">
        <v>97</v>
      </c>
      <c r="O3853" t="s">
        <v>53</v>
      </c>
      <c r="T3853" t="s">
        <v>10388</v>
      </c>
      <c r="U3853" t="s">
        <v>56</v>
      </c>
      <c r="V3853">
        <v>18.913861300000001</v>
      </c>
      <c r="W3853">
        <v>-70.739837600000001</v>
      </c>
      <c r="X3853" t="s">
        <v>196</v>
      </c>
      <c r="Y3853" t="s">
        <v>196</v>
      </c>
      <c r="Z3853" t="s">
        <v>58</v>
      </c>
      <c r="AA3853" t="s">
        <v>155</v>
      </c>
      <c r="AB3853" t="s">
        <v>60</v>
      </c>
      <c r="AC3853" t="s">
        <v>61</v>
      </c>
      <c r="AD3853" t="s">
        <v>61</v>
      </c>
      <c r="AE3853" t="s">
        <v>62</v>
      </c>
      <c r="AF3853" t="s">
        <v>63</v>
      </c>
      <c r="AG3853" t="s">
        <v>87</v>
      </c>
      <c r="AH3853" t="s">
        <v>87</v>
      </c>
      <c r="AI3853" t="s">
        <v>390</v>
      </c>
      <c r="AJ3853" t="s">
        <v>14791</v>
      </c>
      <c r="AK3853" t="s">
        <v>8119</v>
      </c>
      <c r="AL3853">
        <v>3</v>
      </c>
      <c r="AM3853">
        <v>0</v>
      </c>
      <c r="AN3853" t="s">
        <v>61</v>
      </c>
      <c r="AO3853" t="s">
        <v>170</v>
      </c>
      <c r="AP3853" t="s">
        <v>68</v>
      </c>
      <c r="AQ3853" t="s">
        <v>60</v>
      </c>
      <c r="AR3853" t="s">
        <v>69</v>
      </c>
      <c r="AS3853" t="s">
        <v>91</v>
      </c>
      <c r="AT3853" s="1">
        <v>44281</v>
      </c>
      <c r="AU3853" t="s">
        <v>15765</v>
      </c>
      <c r="AV3853" t="s">
        <v>10388</v>
      </c>
      <c r="AW3853" t="s">
        <v>71</v>
      </c>
      <c r="AX3853" t="s">
        <v>72</v>
      </c>
      <c r="AY3853" t="s">
        <v>10388</v>
      </c>
      <c r="AZ3853" t="s">
        <v>71</v>
      </c>
      <c r="BA3853" t="s">
        <v>72</v>
      </c>
    </row>
    <row r="3854" spans="1:53" hidden="1" x14ac:dyDescent="0.25">
      <c r="A3854" t="str">
        <f>INDEX('Community ID'!B:B,MATCH(M3854,'Community ID'!A:A,0))</f>
        <v>Villa Pinales</v>
      </c>
      <c r="B3854" t="str">
        <f>INDEX('Community ID'!$K:$K,MATCH('Environmental Data'!$N3854,'Community ID'!J:J,0))</f>
        <v>Constanza</v>
      </c>
      <c r="D3854" t="s">
        <v>14941</v>
      </c>
      <c r="G3854" t="s">
        <v>48</v>
      </c>
      <c r="H3854" t="s">
        <v>94</v>
      </c>
      <c r="I3854">
        <v>36</v>
      </c>
      <c r="K3854" t="s">
        <v>49</v>
      </c>
      <c r="L3854" t="s">
        <v>127</v>
      </c>
      <c r="M3854" t="s">
        <v>2071</v>
      </c>
      <c r="N3854" t="s">
        <v>97</v>
      </c>
      <c r="O3854" t="s">
        <v>542</v>
      </c>
      <c r="T3854" t="s">
        <v>832</v>
      </c>
      <c r="U3854" t="s">
        <v>56</v>
      </c>
      <c r="V3854">
        <v>18.9144097</v>
      </c>
      <c r="W3854">
        <v>-70.740078299999993</v>
      </c>
      <c r="X3854" t="s">
        <v>82</v>
      </c>
      <c r="Y3854" t="s">
        <v>82</v>
      </c>
      <c r="Z3854" t="s">
        <v>58</v>
      </c>
      <c r="AA3854" t="s">
        <v>155</v>
      </c>
      <c r="AB3854" t="s">
        <v>60</v>
      </c>
      <c r="AC3854" t="s">
        <v>61</v>
      </c>
      <c r="AD3854" t="s">
        <v>61</v>
      </c>
      <c r="AE3854" t="s">
        <v>62</v>
      </c>
      <c r="AF3854" t="s">
        <v>63</v>
      </c>
      <c r="AG3854" t="s">
        <v>135</v>
      </c>
      <c r="AH3854" t="s">
        <v>135</v>
      </c>
      <c r="AI3854" t="s">
        <v>390</v>
      </c>
      <c r="AJ3854">
        <v>2</v>
      </c>
      <c r="AK3854" t="s">
        <v>103</v>
      </c>
      <c r="AL3854">
        <v>3</v>
      </c>
      <c r="AM3854">
        <v>0</v>
      </c>
      <c r="AN3854" t="s">
        <v>60</v>
      </c>
      <c r="AO3854" t="s">
        <v>67</v>
      </c>
      <c r="AP3854" t="s">
        <v>68</v>
      </c>
      <c r="AQ3854" t="s">
        <v>60</v>
      </c>
      <c r="AR3854" t="s">
        <v>69</v>
      </c>
      <c r="AS3854" t="s">
        <v>70</v>
      </c>
      <c r="AT3854" s="1">
        <v>44281</v>
      </c>
      <c r="AU3854" t="s">
        <v>15766</v>
      </c>
      <c r="AV3854" t="s">
        <v>832</v>
      </c>
      <c r="AW3854" t="s">
        <v>71</v>
      </c>
      <c r="AX3854" t="s">
        <v>72</v>
      </c>
      <c r="AY3854" t="s">
        <v>832</v>
      </c>
      <c r="AZ3854" t="s">
        <v>71</v>
      </c>
      <c r="BA3854" t="s">
        <v>72</v>
      </c>
    </row>
    <row r="3855" spans="1:53" hidden="1" x14ac:dyDescent="0.25">
      <c r="A3855" t="str">
        <f>INDEX('Community ID'!B:B,MATCH(M3855,'Community ID'!A:A,0))</f>
        <v>Villa Pinales</v>
      </c>
      <c r="B3855" t="str">
        <f>INDEX('Community ID'!$K:$K,MATCH('Environmental Data'!$N3855,'Community ID'!J:J,0))</f>
        <v>Constanza</v>
      </c>
      <c r="D3855" t="s">
        <v>14942</v>
      </c>
      <c r="G3855" t="s">
        <v>48</v>
      </c>
      <c r="H3855" t="s">
        <v>94</v>
      </c>
      <c r="I3855">
        <v>59</v>
      </c>
      <c r="K3855" t="s">
        <v>49</v>
      </c>
      <c r="L3855" t="s">
        <v>108</v>
      </c>
      <c r="M3855" t="s">
        <v>2071</v>
      </c>
      <c r="N3855" t="s">
        <v>97</v>
      </c>
      <c r="O3855" t="s">
        <v>542</v>
      </c>
      <c r="Q3855" t="s">
        <v>438</v>
      </c>
      <c r="T3855" t="s">
        <v>832</v>
      </c>
      <c r="U3855" t="s">
        <v>56</v>
      </c>
      <c r="V3855">
        <v>18.9144097</v>
      </c>
      <c r="W3855">
        <v>-70.740078299999993</v>
      </c>
      <c r="X3855" t="s">
        <v>82</v>
      </c>
      <c r="Y3855" t="s">
        <v>82</v>
      </c>
      <c r="Z3855" t="s">
        <v>58</v>
      </c>
      <c r="AA3855" t="s">
        <v>155</v>
      </c>
      <c r="AB3855" t="s">
        <v>60</v>
      </c>
      <c r="AC3855" t="s">
        <v>61</v>
      </c>
      <c r="AD3855" t="s">
        <v>61</v>
      </c>
      <c r="AE3855" t="s">
        <v>62</v>
      </c>
      <c r="AF3855" t="s">
        <v>63</v>
      </c>
      <c r="AG3855" t="s">
        <v>135</v>
      </c>
      <c r="AH3855" t="s">
        <v>135</v>
      </c>
      <c r="AI3855" t="s">
        <v>390</v>
      </c>
      <c r="AJ3855">
        <v>2</v>
      </c>
      <c r="AK3855" t="s">
        <v>103</v>
      </c>
      <c r="AL3855">
        <v>4</v>
      </c>
      <c r="AM3855">
        <v>0</v>
      </c>
      <c r="AN3855" t="s">
        <v>60</v>
      </c>
      <c r="AO3855" t="s">
        <v>67</v>
      </c>
      <c r="AP3855" t="s">
        <v>68</v>
      </c>
      <c r="AQ3855" t="s">
        <v>60</v>
      </c>
      <c r="AR3855" t="s">
        <v>69</v>
      </c>
      <c r="AS3855" t="s">
        <v>70</v>
      </c>
      <c r="AT3855" s="1">
        <v>44281</v>
      </c>
      <c r="AU3855" t="s">
        <v>15767</v>
      </c>
      <c r="AV3855" t="s">
        <v>832</v>
      </c>
      <c r="AW3855" t="s">
        <v>71</v>
      </c>
      <c r="AX3855" t="s">
        <v>72</v>
      </c>
      <c r="AY3855" t="s">
        <v>832</v>
      </c>
      <c r="AZ3855" t="s">
        <v>71</v>
      </c>
      <c r="BA3855" t="s">
        <v>72</v>
      </c>
    </row>
    <row r="3856" spans="1:53" hidden="1" x14ac:dyDescent="0.25">
      <c r="A3856" t="str">
        <f>INDEX('Community ID'!B:B,MATCH(M3856,'Community ID'!A:A,0))</f>
        <v>Villa Pinales</v>
      </c>
      <c r="B3856" t="str">
        <f>INDEX('Community ID'!$K:$K,MATCH('Environmental Data'!$N3856,'Community ID'!J:J,0))</f>
        <v>Constanza</v>
      </c>
      <c r="D3856" t="s">
        <v>14943</v>
      </c>
      <c r="G3856" t="s">
        <v>48</v>
      </c>
      <c r="H3856" t="s">
        <v>94</v>
      </c>
      <c r="I3856">
        <v>59</v>
      </c>
      <c r="J3856">
        <v>8099883678</v>
      </c>
      <c r="K3856" t="s">
        <v>76</v>
      </c>
      <c r="L3856" t="s">
        <v>14944</v>
      </c>
      <c r="M3856" t="s">
        <v>2071</v>
      </c>
      <c r="N3856" t="s">
        <v>97</v>
      </c>
      <c r="O3856" t="s">
        <v>53</v>
      </c>
      <c r="Q3856" t="s">
        <v>2396</v>
      </c>
      <c r="T3856" t="s">
        <v>842</v>
      </c>
      <c r="U3856" t="s">
        <v>56</v>
      </c>
      <c r="V3856">
        <v>0</v>
      </c>
      <c r="W3856">
        <v>0</v>
      </c>
      <c r="X3856" t="s">
        <v>82</v>
      </c>
      <c r="Y3856" t="s">
        <v>82</v>
      </c>
      <c r="Z3856" t="s">
        <v>166</v>
      </c>
      <c r="AA3856" t="s">
        <v>155</v>
      </c>
      <c r="AB3856" t="s">
        <v>60</v>
      </c>
      <c r="AC3856" t="s">
        <v>61</v>
      </c>
      <c r="AE3856" t="s">
        <v>62</v>
      </c>
      <c r="AF3856" t="s">
        <v>63</v>
      </c>
      <c r="AG3856" t="s">
        <v>1927</v>
      </c>
      <c r="AH3856" t="s">
        <v>1927</v>
      </c>
      <c r="AI3856" t="s">
        <v>307</v>
      </c>
      <c r="AJ3856">
        <v>2</v>
      </c>
      <c r="AK3856" t="s">
        <v>7388</v>
      </c>
      <c r="AL3856">
        <v>5</v>
      </c>
      <c r="AM3856">
        <v>2</v>
      </c>
      <c r="AN3856" t="s">
        <v>60</v>
      </c>
      <c r="AO3856" t="s">
        <v>67</v>
      </c>
      <c r="AP3856" t="s">
        <v>104</v>
      </c>
      <c r="AQ3856" t="s">
        <v>61</v>
      </c>
      <c r="AR3856" t="s">
        <v>69</v>
      </c>
      <c r="AS3856" t="s">
        <v>70</v>
      </c>
      <c r="AT3856" s="1">
        <v>44281</v>
      </c>
      <c r="AU3856" t="s">
        <v>15768</v>
      </c>
      <c r="AV3856" t="s">
        <v>842</v>
      </c>
      <c r="AW3856" t="s">
        <v>71</v>
      </c>
      <c r="AX3856" t="s">
        <v>72</v>
      </c>
      <c r="AY3856" t="s">
        <v>842</v>
      </c>
      <c r="AZ3856" t="s">
        <v>71</v>
      </c>
      <c r="BA3856" t="s">
        <v>72</v>
      </c>
    </row>
    <row r="3857" spans="1:53" hidden="1" x14ac:dyDescent="0.25">
      <c r="A3857" t="str">
        <f>INDEX('Community ID'!B:B,MATCH(M3857,'Community ID'!A:A,0))</f>
        <v>Villa Pinales</v>
      </c>
      <c r="B3857" t="str">
        <f>INDEX('Community ID'!$K:$K,MATCH('Environmental Data'!$N3857,'Community ID'!J:J,0))</f>
        <v>Constanza</v>
      </c>
      <c r="D3857" t="s">
        <v>14945</v>
      </c>
      <c r="F3857" t="s">
        <v>14946</v>
      </c>
      <c r="G3857" t="s">
        <v>48</v>
      </c>
      <c r="H3857" t="s">
        <v>94</v>
      </c>
      <c r="I3857">
        <v>70</v>
      </c>
      <c r="K3857" t="s">
        <v>76</v>
      </c>
      <c r="L3857" t="s">
        <v>108</v>
      </c>
      <c r="M3857" t="s">
        <v>2071</v>
      </c>
      <c r="N3857" t="s">
        <v>97</v>
      </c>
      <c r="O3857" t="s">
        <v>542</v>
      </c>
      <c r="Q3857" t="s">
        <v>358</v>
      </c>
      <c r="T3857" t="s">
        <v>10388</v>
      </c>
      <c r="U3857" t="s">
        <v>56</v>
      </c>
      <c r="V3857">
        <v>18.913747900000001</v>
      </c>
      <c r="W3857">
        <v>-70.739816300000001</v>
      </c>
      <c r="X3857" t="s">
        <v>82</v>
      </c>
      <c r="Y3857" t="s">
        <v>82</v>
      </c>
      <c r="Z3857" t="s">
        <v>58</v>
      </c>
      <c r="AA3857" t="s">
        <v>155</v>
      </c>
      <c r="AB3857" t="s">
        <v>61</v>
      </c>
      <c r="AC3857" t="s">
        <v>60</v>
      </c>
      <c r="AE3857" t="s">
        <v>62</v>
      </c>
      <c r="AF3857" t="s">
        <v>63</v>
      </c>
      <c r="AG3857" t="s">
        <v>14947</v>
      </c>
      <c r="AH3857" t="s">
        <v>14947</v>
      </c>
      <c r="AI3857" t="s">
        <v>14920</v>
      </c>
      <c r="AJ3857" t="s">
        <v>14791</v>
      </c>
      <c r="AK3857" t="s">
        <v>8119</v>
      </c>
      <c r="AL3857">
        <v>2</v>
      </c>
      <c r="AM3857">
        <v>0</v>
      </c>
      <c r="AN3857" t="s">
        <v>60</v>
      </c>
      <c r="AO3857" t="s">
        <v>170</v>
      </c>
      <c r="AP3857" t="s">
        <v>68</v>
      </c>
      <c r="AQ3857" t="s">
        <v>60</v>
      </c>
      <c r="AR3857" t="s">
        <v>69</v>
      </c>
      <c r="AS3857" t="s">
        <v>91</v>
      </c>
      <c r="AT3857" s="1">
        <v>44281</v>
      </c>
      <c r="AU3857" t="s">
        <v>15769</v>
      </c>
      <c r="AV3857" t="s">
        <v>10388</v>
      </c>
      <c r="AW3857" t="s">
        <v>71</v>
      </c>
      <c r="AX3857" t="s">
        <v>72</v>
      </c>
      <c r="AY3857" t="s">
        <v>10388</v>
      </c>
      <c r="AZ3857" t="s">
        <v>71</v>
      </c>
      <c r="BA3857" t="s">
        <v>72</v>
      </c>
    </row>
    <row r="3858" spans="1:53" hidden="1" x14ac:dyDescent="0.25">
      <c r="A3858" t="str">
        <f>INDEX('Community ID'!B:B,MATCH(M3858,'Community ID'!A:A,0))</f>
        <v>Villa Pinales</v>
      </c>
      <c r="B3858" t="str">
        <f>INDEX('Community ID'!$K:$K,MATCH('Environmental Data'!$N3858,'Community ID'!J:J,0))</f>
        <v>Constanza</v>
      </c>
      <c r="D3858" t="s">
        <v>14948</v>
      </c>
      <c r="G3858" t="s">
        <v>48</v>
      </c>
      <c r="H3858" t="s">
        <v>94</v>
      </c>
      <c r="I3858">
        <v>54</v>
      </c>
      <c r="K3858" t="s">
        <v>76</v>
      </c>
      <c r="L3858" t="s">
        <v>127</v>
      </c>
      <c r="M3858" t="s">
        <v>14707</v>
      </c>
      <c r="N3858" t="s">
        <v>97</v>
      </c>
      <c r="O3858" t="s">
        <v>542</v>
      </c>
      <c r="Q3858" t="s">
        <v>438</v>
      </c>
      <c r="T3858" t="s">
        <v>832</v>
      </c>
      <c r="U3858" t="s">
        <v>56</v>
      </c>
      <c r="V3858">
        <v>18.9144097</v>
      </c>
      <c r="W3858">
        <v>-70.740078299999993</v>
      </c>
      <c r="X3858" t="s">
        <v>82</v>
      </c>
      <c r="Y3858" t="s">
        <v>82</v>
      </c>
      <c r="Z3858" t="s">
        <v>58</v>
      </c>
      <c r="AA3858" t="s">
        <v>155</v>
      </c>
      <c r="AB3858" t="s">
        <v>60</v>
      </c>
      <c r="AC3858" t="s">
        <v>61</v>
      </c>
      <c r="AD3858" t="s">
        <v>61</v>
      </c>
      <c r="AE3858" t="s">
        <v>62</v>
      </c>
      <c r="AF3858" t="s">
        <v>63</v>
      </c>
      <c r="AG3858" t="s">
        <v>135</v>
      </c>
      <c r="AH3858" t="s">
        <v>135</v>
      </c>
      <c r="AI3858" t="s">
        <v>390</v>
      </c>
      <c r="AJ3858">
        <v>1</v>
      </c>
      <c r="AK3858" t="s">
        <v>833</v>
      </c>
      <c r="AL3858">
        <v>9</v>
      </c>
      <c r="AM3858">
        <v>2</v>
      </c>
      <c r="AN3858" t="s">
        <v>60</v>
      </c>
      <c r="AO3858" t="s">
        <v>67</v>
      </c>
      <c r="AP3858" t="s">
        <v>104</v>
      </c>
      <c r="AQ3858" t="s">
        <v>60</v>
      </c>
      <c r="AR3858" t="s">
        <v>69</v>
      </c>
      <c r="AS3858" t="s">
        <v>70</v>
      </c>
      <c r="AT3858" s="1">
        <v>44281</v>
      </c>
      <c r="AU3858" t="s">
        <v>15770</v>
      </c>
      <c r="AV3858" t="s">
        <v>832</v>
      </c>
      <c r="AW3858" t="s">
        <v>71</v>
      </c>
      <c r="AX3858" t="s">
        <v>72</v>
      </c>
      <c r="AY3858" t="s">
        <v>832</v>
      </c>
      <c r="AZ3858" t="s">
        <v>71</v>
      </c>
      <c r="BA3858" t="s">
        <v>72</v>
      </c>
    </row>
    <row r="3859" spans="1:53" hidden="1" x14ac:dyDescent="0.25">
      <c r="A3859" t="str">
        <f>INDEX('Community ID'!B:B,MATCH(M3859,'Community ID'!A:A,0))</f>
        <v>Villa Pinales</v>
      </c>
      <c r="B3859" t="str">
        <f>INDEX('Community ID'!$K:$K,MATCH('Environmental Data'!$N3859,'Community ID'!J:J,0))</f>
        <v>Constanza</v>
      </c>
      <c r="D3859" t="s">
        <v>14949</v>
      </c>
      <c r="F3859" t="s">
        <v>7755</v>
      </c>
      <c r="G3859" t="s">
        <v>48</v>
      </c>
      <c r="H3859" t="s">
        <v>94</v>
      </c>
      <c r="I3859">
        <v>36</v>
      </c>
      <c r="K3859" t="s">
        <v>49</v>
      </c>
      <c r="L3859" t="s">
        <v>14950</v>
      </c>
      <c r="M3859" t="s">
        <v>2071</v>
      </c>
      <c r="N3859" t="s">
        <v>52</v>
      </c>
      <c r="O3859" t="s">
        <v>311</v>
      </c>
      <c r="Q3859" t="s">
        <v>134</v>
      </c>
      <c r="T3859" t="s">
        <v>10388</v>
      </c>
      <c r="U3859" t="s">
        <v>56</v>
      </c>
      <c r="V3859">
        <v>18.913585000000001</v>
      </c>
      <c r="W3859">
        <v>-70.739885000000001</v>
      </c>
      <c r="X3859" t="s">
        <v>196</v>
      </c>
      <c r="Y3859" t="s">
        <v>196</v>
      </c>
      <c r="Z3859" t="s">
        <v>58</v>
      </c>
      <c r="AA3859" t="s">
        <v>155</v>
      </c>
      <c r="AB3859" t="s">
        <v>60</v>
      </c>
      <c r="AC3859" t="s">
        <v>61</v>
      </c>
      <c r="AD3859" t="s">
        <v>61</v>
      </c>
      <c r="AE3859" t="s">
        <v>62</v>
      </c>
      <c r="AF3859" t="s">
        <v>63</v>
      </c>
      <c r="AG3859" t="s">
        <v>621</v>
      </c>
      <c r="AH3859" t="s">
        <v>14951</v>
      </c>
      <c r="AI3859" t="s">
        <v>390</v>
      </c>
      <c r="AJ3859" t="s">
        <v>14791</v>
      </c>
      <c r="AK3859" t="s">
        <v>8119</v>
      </c>
      <c r="AL3859">
        <v>2</v>
      </c>
      <c r="AM3859">
        <v>0</v>
      </c>
      <c r="AN3859" t="s">
        <v>61</v>
      </c>
      <c r="AO3859" t="s">
        <v>170</v>
      </c>
      <c r="AP3859" t="s">
        <v>104</v>
      </c>
      <c r="AQ3859" t="s">
        <v>60</v>
      </c>
      <c r="AR3859" t="s">
        <v>69</v>
      </c>
      <c r="AS3859" t="s">
        <v>91</v>
      </c>
      <c r="AT3859" s="1">
        <v>44281</v>
      </c>
      <c r="AU3859" t="s">
        <v>15771</v>
      </c>
      <c r="AV3859" t="s">
        <v>10388</v>
      </c>
      <c r="AW3859" t="s">
        <v>71</v>
      </c>
      <c r="AX3859" t="s">
        <v>72</v>
      </c>
      <c r="AY3859" t="s">
        <v>10388</v>
      </c>
      <c r="AZ3859" t="s">
        <v>71</v>
      </c>
      <c r="BA3859" t="s">
        <v>72</v>
      </c>
    </row>
    <row r="3860" spans="1:53" hidden="1" x14ac:dyDescent="0.25">
      <c r="A3860" t="str">
        <f>INDEX('Community ID'!B:B,MATCH(M3860,'Community ID'!A:A,0))</f>
        <v>Villa Pinales</v>
      </c>
      <c r="B3860" t="str">
        <f>INDEX('Community ID'!$K:$K,MATCH('Environmental Data'!$N3860,'Community ID'!J:J,0))</f>
        <v>Constanza</v>
      </c>
      <c r="D3860" t="s">
        <v>14952</v>
      </c>
      <c r="G3860" t="s">
        <v>48</v>
      </c>
      <c r="H3860" t="s">
        <v>94</v>
      </c>
      <c r="I3860">
        <v>35</v>
      </c>
      <c r="J3860">
        <v>8095392089</v>
      </c>
      <c r="K3860" t="s">
        <v>132</v>
      </c>
      <c r="L3860" t="s">
        <v>127</v>
      </c>
      <c r="M3860" t="s">
        <v>2071</v>
      </c>
      <c r="N3860" t="s">
        <v>97</v>
      </c>
      <c r="O3860" t="s">
        <v>53</v>
      </c>
      <c r="Q3860" t="s">
        <v>638</v>
      </c>
      <c r="T3860" t="s">
        <v>842</v>
      </c>
      <c r="U3860" t="s">
        <v>56</v>
      </c>
      <c r="V3860">
        <v>0</v>
      </c>
      <c r="W3860">
        <v>0</v>
      </c>
      <c r="X3860" t="s">
        <v>82</v>
      </c>
      <c r="Y3860" t="s">
        <v>196</v>
      </c>
      <c r="Z3860" t="s">
        <v>166</v>
      </c>
      <c r="AA3860" t="s">
        <v>155</v>
      </c>
      <c r="AB3860" t="s">
        <v>60</v>
      </c>
      <c r="AC3860" t="s">
        <v>61</v>
      </c>
      <c r="AD3860" t="s">
        <v>61</v>
      </c>
      <c r="AE3860" t="s">
        <v>62</v>
      </c>
      <c r="AF3860" t="s">
        <v>63</v>
      </c>
      <c r="AG3860" t="s">
        <v>135</v>
      </c>
      <c r="AH3860" t="s">
        <v>101</v>
      </c>
      <c r="AI3860" t="s">
        <v>307</v>
      </c>
      <c r="AJ3860">
        <v>2</v>
      </c>
      <c r="AK3860" t="s">
        <v>103</v>
      </c>
      <c r="AL3860">
        <v>2</v>
      </c>
      <c r="AM3860">
        <v>1</v>
      </c>
      <c r="AN3860" t="s">
        <v>60</v>
      </c>
      <c r="AO3860" t="s">
        <v>67</v>
      </c>
      <c r="AP3860" t="s">
        <v>68</v>
      </c>
      <c r="AQ3860" t="s">
        <v>61</v>
      </c>
      <c r="AR3860" t="s">
        <v>69</v>
      </c>
      <c r="AS3860" t="s">
        <v>70</v>
      </c>
      <c r="AT3860" s="1">
        <v>44281</v>
      </c>
      <c r="AU3860" t="s">
        <v>15772</v>
      </c>
      <c r="AV3860" t="s">
        <v>842</v>
      </c>
      <c r="AW3860" t="s">
        <v>71</v>
      </c>
      <c r="AX3860" t="s">
        <v>72</v>
      </c>
      <c r="AY3860" t="s">
        <v>842</v>
      </c>
      <c r="AZ3860" t="s">
        <v>71</v>
      </c>
      <c r="BA3860" t="s">
        <v>72</v>
      </c>
    </row>
    <row r="3861" spans="1:53" hidden="1" x14ac:dyDescent="0.25">
      <c r="A3861" t="str">
        <f>INDEX('Community ID'!B:B,MATCH(M3861,'Community ID'!A:A,0))</f>
        <v>Villa Pinales</v>
      </c>
      <c r="B3861" t="str">
        <f>INDEX('Community ID'!$K:$K,MATCH('Environmental Data'!$N3861,'Community ID'!J:J,0))</f>
        <v>Constanza</v>
      </c>
      <c r="D3861" t="s">
        <v>14953</v>
      </c>
      <c r="F3861" t="s">
        <v>1355</v>
      </c>
      <c r="G3861" t="s">
        <v>48</v>
      </c>
      <c r="H3861" t="s">
        <v>94</v>
      </c>
      <c r="I3861">
        <v>48</v>
      </c>
      <c r="K3861" t="s">
        <v>76</v>
      </c>
      <c r="L3861" t="s">
        <v>108</v>
      </c>
      <c r="M3861" t="s">
        <v>2071</v>
      </c>
      <c r="N3861" t="s">
        <v>97</v>
      </c>
      <c r="O3861" t="s">
        <v>542</v>
      </c>
      <c r="Q3861" t="s">
        <v>438</v>
      </c>
      <c r="T3861" t="s">
        <v>832</v>
      </c>
      <c r="U3861" t="s">
        <v>56</v>
      </c>
      <c r="V3861">
        <v>18.9129863</v>
      </c>
      <c r="W3861">
        <v>-70.740078299999993</v>
      </c>
      <c r="X3861" t="s">
        <v>82</v>
      </c>
      <c r="Y3861" t="s">
        <v>82</v>
      </c>
      <c r="Z3861" t="s">
        <v>904</v>
      </c>
      <c r="AA3861" t="s">
        <v>155</v>
      </c>
      <c r="AB3861" t="s">
        <v>60</v>
      </c>
      <c r="AC3861" t="s">
        <v>61</v>
      </c>
      <c r="AD3861" t="s">
        <v>61</v>
      </c>
      <c r="AE3861" t="s">
        <v>62</v>
      </c>
      <c r="AF3861" t="s">
        <v>63</v>
      </c>
      <c r="AG3861" t="s">
        <v>135</v>
      </c>
      <c r="AH3861" t="s">
        <v>135</v>
      </c>
      <c r="AI3861" t="s">
        <v>390</v>
      </c>
      <c r="AJ3861">
        <v>2</v>
      </c>
      <c r="AK3861" t="s">
        <v>14954</v>
      </c>
      <c r="AL3861">
        <v>5</v>
      </c>
      <c r="AM3861">
        <v>0</v>
      </c>
      <c r="AN3861" t="s">
        <v>60</v>
      </c>
      <c r="AO3861" t="s">
        <v>67</v>
      </c>
      <c r="AP3861" t="s">
        <v>104</v>
      </c>
      <c r="AQ3861" t="s">
        <v>60</v>
      </c>
      <c r="AR3861" t="s">
        <v>69</v>
      </c>
      <c r="AS3861" t="s">
        <v>70</v>
      </c>
      <c r="AT3861" s="1">
        <v>44281</v>
      </c>
      <c r="AU3861" t="s">
        <v>15773</v>
      </c>
      <c r="AV3861" t="s">
        <v>832</v>
      </c>
      <c r="AW3861" t="s">
        <v>71</v>
      </c>
      <c r="AX3861" t="s">
        <v>72</v>
      </c>
      <c r="AY3861" t="s">
        <v>832</v>
      </c>
      <c r="AZ3861" t="s">
        <v>71</v>
      </c>
      <c r="BA3861" t="s">
        <v>72</v>
      </c>
    </row>
    <row r="3862" spans="1:53" hidden="1" x14ac:dyDescent="0.25">
      <c r="A3862" t="str">
        <f>INDEX('Community ID'!B:B,MATCH(M3862,'Community ID'!A:A,0))</f>
        <v>Villa Pinales</v>
      </c>
      <c r="B3862" t="str">
        <f>INDEX('Community ID'!$K:$K,MATCH('Environmental Data'!$N3862,'Community ID'!J:J,0))</f>
        <v>Constanza</v>
      </c>
      <c r="D3862" t="s">
        <v>14955</v>
      </c>
      <c r="F3862" t="s">
        <v>14956</v>
      </c>
      <c r="G3862" t="s">
        <v>75</v>
      </c>
      <c r="H3862" t="s">
        <v>94</v>
      </c>
      <c r="I3862">
        <v>66</v>
      </c>
      <c r="K3862" t="s">
        <v>76</v>
      </c>
      <c r="L3862" t="s">
        <v>618</v>
      </c>
      <c r="M3862" t="s">
        <v>14707</v>
      </c>
      <c r="N3862" t="s">
        <v>97</v>
      </c>
      <c r="O3862" t="s">
        <v>542</v>
      </c>
      <c r="Q3862" t="s">
        <v>134</v>
      </c>
      <c r="T3862" t="s">
        <v>10388</v>
      </c>
      <c r="U3862" t="s">
        <v>56</v>
      </c>
      <c r="V3862">
        <v>18.913577199999999</v>
      </c>
      <c r="W3862">
        <v>-70.739728499999998</v>
      </c>
      <c r="X3862" t="s">
        <v>82</v>
      </c>
      <c r="Y3862" t="s">
        <v>82</v>
      </c>
      <c r="Z3862" t="s">
        <v>58</v>
      </c>
      <c r="AA3862" t="s">
        <v>155</v>
      </c>
      <c r="AB3862" t="s">
        <v>60</v>
      </c>
      <c r="AC3862" t="s">
        <v>61</v>
      </c>
      <c r="AD3862" t="s">
        <v>61</v>
      </c>
      <c r="AE3862" t="s">
        <v>62</v>
      </c>
      <c r="AF3862" t="s">
        <v>63</v>
      </c>
      <c r="AG3862" t="s">
        <v>87</v>
      </c>
      <c r="AH3862" t="s">
        <v>87</v>
      </c>
      <c r="AI3862" t="s">
        <v>390</v>
      </c>
      <c r="AJ3862" t="s">
        <v>14791</v>
      </c>
      <c r="AK3862" t="s">
        <v>8119</v>
      </c>
      <c r="AL3862">
        <v>1</v>
      </c>
      <c r="AM3862">
        <v>0</v>
      </c>
      <c r="AN3862" t="s">
        <v>60</v>
      </c>
      <c r="AO3862" t="s">
        <v>170</v>
      </c>
      <c r="AP3862" t="s">
        <v>68</v>
      </c>
      <c r="AQ3862" t="s">
        <v>60</v>
      </c>
      <c r="AR3862" t="s">
        <v>69</v>
      </c>
      <c r="AS3862" t="s">
        <v>70</v>
      </c>
      <c r="AT3862" s="1">
        <v>44281</v>
      </c>
      <c r="AU3862" t="s">
        <v>15774</v>
      </c>
      <c r="AV3862" t="s">
        <v>10388</v>
      </c>
      <c r="AW3862" t="s">
        <v>71</v>
      </c>
      <c r="AX3862" t="s">
        <v>72</v>
      </c>
      <c r="AY3862" t="s">
        <v>10388</v>
      </c>
      <c r="AZ3862" t="s">
        <v>71</v>
      </c>
      <c r="BA3862" t="s">
        <v>72</v>
      </c>
    </row>
    <row r="3863" spans="1:53" hidden="1" x14ac:dyDescent="0.25">
      <c r="A3863" t="str">
        <f>INDEX('Community ID'!B:B,MATCH(M3863,'Community ID'!A:A,0))</f>
        <v>Villa Pinales</v>
      </c>
      <c r="B3863" t="str">
        <f>INDEX('Community ID'!$K:$K,MATCH('Environmental Data'!$N3863,'Community ID'!J:J,0))</f>
        <v>Constanza</v>
      </c>
      <c r="D3863" t="s">
        <v>14957</v>
      </c>
      <c r="G3863" t="s">
        <v>48</v>
      </c>
      <c r="H3863" t="s">
        <v>94</v>
      </c>
      <c r="I3863">
        <v>35</v>
      </c>
      <c r="J3863">
        <v>8492782940</v>
      </c>
      <c r="K3863" t="s">
        <v>76</v>
      </c>
      <c r="L3863" t="s">
        <v>3162</v>
      </c>
      <c r="M3863" t="s">
        <v>2071</v>
      </c>
      <c r="N3863" t="s">
        <v>97</v>
      </c>
      <c r="O3863" t="s">
        <v>53</v>
      </c>
      <c r="Q3863" t="s">
        <v>14958</v>
      </c>
      <c r="T3863" t="s">
        <v>842</v>
      </c>
      <c r="U3863" t="s">
        <v>56</v>
      </c>
      <c r="V3863">
        <v>0</v>
      </c>
      <c r="W3863">
        <v>0</v>
      </c>
      <c r="X3863" t="s">
        <v>82</v>
      </c>
      <c r="Y3863" t="s">
        <v>57</v>
      </c>
      <c r="Z3863" t="s">
        <v>58</v>
      </c>
      <c r="AA3863" t="s">
        <v>155</v>
      </c>
      <c r="AB3863" t="s">
        <v>60</v>
      </c>
      <c r="AC3863" t="s">
        <v>61</v>
      </c>
      <c r="AE3863" t="s">
        <v>62</v>
      </c>
      <c r="AF3863" t="s">
        <v>111</v>
      </c>
      <c r="AG3863" t="s">
        <v>135</v>
      </c>
      <c r="AH3863" t="s">
        <v>1927</v>
      </c>
      <c r="AI3863" t="s">
        <v>307</v>
      </c>
      <c r="AJ3863">
        <v>2</v>
      </c>
      <c r="AK3863" t="s">
        <v>103</v>
      </c>
      <c r="AL3863">
        <v>5</v>
      </c>
      <c r="AM3863">
        <v>0</v>
      </c>
      <c r="AN3863" t="s">
        <v>61</v>
      </c>
      <c r="AO3863" t="s">
        <v>67</v>
      </c>
      <c r="AP3863" t="s">
        <v>68</v>
      </c>
      <c r="AQ3863" t="s">
        <v>61</v>
      </c>
      <c r="AR3863" t="s">
        <v>69</v>
      </c>
      <c r="AS3863" t="s">
        <v>70</v>
      </c>
      <c r="AT3863" s="1">
        <v>44281</v>
      </c>
      <c r="AU3863" t="s">
        <v>15775</v>
      </c>
      <c r="AV3863" t="s">
        <v>842</v>
      </c>
      <c r="AW3863" t="s">
        <v>71</v>
      </c>
      <c r="AX3863" t="s">
        <v>72</v>
      </c>
      <c r="AY3863" t="s">
        <v>842</v>
      </c>
      <c r="AZ3863" t="s">
        <v>71</v>
      </c>
      <c r="BA3863" t="s">
        <v>72</v>
      </c>
    </row>
    <row r="3864" spans="1:53" hidden="1" x14ac:dyDescent="0.25">
      <c r="A3864" t="str">
        <f>INDEX('Community ID'!B:B,MATCH(M3864,'Community ID'!A:A,0))</f>
        <v>Villa Pinales</v>
      </c>
      <c r="B3864" t="str">
        <f>INDEX('Community ID'!$K:$K,MATCH('Environmental Data'!$N3864,'Community ID'!J:J,0))</f>
        <v>Constanza</v>
      </c>
      <c r="D3864" t="s">
        <v>14959</v>
      </c>
      <c r="G3864" t="s">
        <v>75</v>
      </c>
      <c r="H3864" t="s">
        <v>94</v>
      </c>
      <c r="I3864">
        <v>56</v>
      </c>
      <c r="K3864" t="s">
        <v>49</v>
      </c>
      <c r="L3864" t="s">
        <v>247</v>
      </c>
      <c r="M3864" t="s">
        <v>14809</v>
      </c>
      <c r="N3864" t="s">
        <v>97</v>
      </c>
      <c r="O3864" t="s">
        <v>542</v>
      </c>
      <c r="Q3864" t="s">
        <v>438</v>
      </c>
      <c r="T3864" t="s">
        <v>832</v>
      </c>
      <c r="U3864" t="s">
        <v>56</v>
      </c>
      <c r="V3864">
        <v>18.9129863</v>
      </c>
      <c r="W3864">
        <v>-70.740078299999993</v>
      </c>
      <c r="X3864" t="s">
        <v>82</v>
      </c>
      <c r="Y3864" t="s">
        <v>82</v>
      </c>
      <c r="Z3864" t="s">
        <v>58</v>
      </c>
      <c r="AA3864" t="s">
        <v>155</v>
      </c>
      <c r="AB3864" t="s">
        <v>60</v>
      </c>
      <c r="AC3864" t="s">
        <v>61</v>
      </c>
      <c r="AD3864" t="s">
        <v>61</v>
      </c>
      <c r="AE3864" t="s">
        <v>62</v>
      </c>
      <c r="AF3864" t="s">
        <v>63</v>
      </c>
      <c r="AG3864" t="s">
        <v>1052</v>
      </c>
      <c r="AH3864" t="s">
        <v>1052</v>
      </c>
      <c r="AI3864" t="s">
        <v>390</v>
      </c>
      <c r="AJ3864">
        <v>2</v>
      </c>
      <c r="AK3864" t="s">
        <v>833</v>
      </c>
      <c r="AL3864">
        <v>2</v>
      </c>
      <c r="AM3864">
        <v>0</v>
      </c>
      <c r="AN3864" t="s">
        <v>60</v>
      </c>
      <c r="AO3864" t="s">
        <v>67</v>
      </c>
      <c r="AP3864" t="s">
        <v>68</v>
      </c>
      <c r="AQ3864" t="s">
        <v>60</v>
      </c>
      <c r="AR3864" t="s">
        <v>69</v>
      </c>
      <c r="AS3864" t="s">
        <v>91</v>
      </c>
      <c r="AT3864" s="1">
        <v>44281</v>
      </c>
      <c r="AU3864" t="s">
        <v>15776</v>
      </c>
      <c r="AV3864" t="s">
        <v>832</v>
      </c>
      <c r="AW3864" t="s">
        <v>71</v>
      </c>
      <c r="AX3864" t="s">
        <v>72</v>
      </c>
      <c r="AY3864" t="s">
        <v>832</v>
      </c>
      <c r="AZ3864" t="s">
        <v>71</v>
      </c>
      <c r="BA3864" t="s">
        <v>72</v>
      </c>
    </row>
    <row r="3865" spans="1:53" hidden="1" x14ac:dyDescent="0.25">
      <c r="A3865" t="str">
        <f>INDEX('Community ID'!B:B,MATCH(M3865,'Community ID'!A:A,0))</f>
        <v>Villa Sabina</v>
      </c>
      <c r="B3865" t="str">
        <f>INDEX('Community ID'!$K:$K,MATCH('Environmental Data'!$N3865,'Community ID'!J:J,0))</f>
        <v>Constanza</v>
      </c>
      <c r="D3865" t="s">
        <v>14960</v>
      </c>
      <c r="G3865" t="s">
        <v>48</v>
      </c>
      <c r="H3865" t="s">
        <v>94</v>
      </c>
      <c r="I3865">
        <v>36</v>
      </c>
      <c r="K3865" t="s">
        <v>49</v>
      </c>
      <c r="L3865" t="s">
        <v>108</v>
      </c>
      <c r="M3865" t="s">
        <v>96</v>
      </c>
      <c r="N3865" t="s">
        <v>14143</v>
      </c>
      <c r="O3865" t="s">
        <v>98</v>
      </c>
      <c r="Q3865" t="s">
        <v>438</v>
      </c>
      <c r="T3865" t="s">
        <v>832</v>
      </c>
      <c r="U3865" t="s">
        <v>56</v>
      </c>
      <c r="V3865">
        <v>0</v>
      </c>
      <c r="W3865">
        <v>0</v>
      </c>
      <c r="X3865" t="s">
        <v>82</v>
      </c>
      <c r="Y3865" t="s">
        <v>82</v>
      </c>
      <c r="Z3865" t="s">
        <v>58</v>
      </c>
      <c r="AA3865" t="s">
        <v>155</v>
      </c>
      <c r="AB3865" t="s">
        <v>60</v>
      </c>
      <c r="AC3865" t="s">
        <v>61</v>
      </c>
      <c r="AD3865" t="s">
        <v>61</v>
      </c>
      <c r="AE3865" t="s">
        <v>62</v>
      </c>
      <c r="AF3865" t="s">
        <v>63</v>
      </c>
      <c r="AG3865" t="s">
        <v>135</v>
      </c>
      <c r="AH3865" t="s">
        <v>135</v>
      </c>
      <c r="AI3865" t="s">
        <v>307</v>
      </c>
      <c r="AJ3865">
        <v>1</v>
      </c>
      <c r="AK3865" t="s">
        <v>833</v>
      </c>
      <c r="AL3865">
        <v>4</v>
      </c>
      <c r="AM3865">
        <v>0</v>
      </c>
      <c r="AN3865" t="s">
        <v>61</v>
      </c>
      <c r="AO3865" t="s">
        <v>67</v>
      </c>
      <c r="AP3865" t="s">
        <v>68</v>
      </c>
      <c r="AQ3865" t="s">
        <v>60</v>
      </c>
      <c r="AR3865" t="s">
        <v>69</v>
      </c>
      <c r="AS3865" t="s">
        <v>70</v>
      </c>
      <c r="AT3865" s="1">
        <v>44279</v>
      </c>
      <c r="AU3865" t="s">
        <v>15777</v>
      </c>
      <c r="AV3865" t="s">
        <v>832</v>
      </c>
      <c r="AW3865" t="s">
        <v>71</v>
      </c>
      <c r="AX3865" t="s">
        <v>72</v>
      </c>
      <c r="AY3865" t="s">
        <v>832</v>
      </c>
      <c r="AZ3865" t="s">
        <v>71</v>
      </c>
      <c r="BA3865" t="s">
        <v>72</v>
      </c>
    </row>
    <row r="3866" spans="1:53" hidden="1" x14ac:dyDescent="0.25">
      <c r="A3866" t="str">
        <f>INDEX('Community ID'!B:B,MATCH(M3866,'Community ID'!A:A,0))</f>
        <v>Villa Sabina</v>
      </c>
      <c r="B3866" t="str">
        <f>INDEX('Community ID'!$K:$K,MATCH('Environmental Data'!$N3866,'Community ID'!J:J,0))</f>
        <v>Constanza</v>
      </c>
      <c r="D3866" t="s">
        <v>14961</v>
      </c>
      <c r="G3866" t="s">
        <v>48</v>
      </c>
      <c r="H3866" t="s">
        <v>94</v>
      </c>
      <c r="I3866">
        <v>39</v>
      </c>
      <c r="K3866" t="s">
        <v>49</v>
      </c>
      <c r="L3866" t="s">
        <v>1179</v>
      </c>
      <c r="M3866" t="s">
        <v>306</v>
      </c>
      <c r="N3866" t="s">
        <v>97</v>
      </c>
      <c r="O3866" t="s">
        <v>542</v>
      </c>
      <c r="T3866" t="s">
        <v>832</v>
      </c>
      <c r="U3866" t="s">
        <v>56</v>
      </c>
      <c r="V3866">
        <v>18.887832800000002</v>
      </c>
      <c r="W3866">
        <v>-70.727812200000002</v>
      </c>
      <c r="X3866" t="s">
        <v>82</v>
      </c>
      <c r="Y3866" t="s">
        <v>82</v>
      </c>
      <c r="Z3866" t="s">
        <v>58</v>
      </c>
      <c r="AA3866" t="s">
        <v>155</v>
      </c>
      <c r="AB3866" t="s">
        <v>60</v>
      </c>
      <c r="AC3866" t="s">
        <v>61</v>
      </c>
      <c r="AD3866" t="s">
        <v>61</v>
      </c>
      <c r="AE3866" t="s">
        <v>62</v>
      </c>
      <c r="AF3866" t="s">
        <v>63</v>
      </c>
      <c r="AG3866" t="s">
        <v>1052</v>
      </c>
      <c r="AH3866" t="s">
        <v>1052</v>
      </c>
      <c r="AI3866" t="s">
        <v>925</v>
      </c>
      <c r="AJ3866">
        <v>2</v>
      </c>
      <c r="AK3866" t="s">
        <v>833</v>
      </c>
      <c r="AL3866">
        <v>3</v>
      </c>
      <c r="AM3866">
        <v>1</v>
      </c>
      <c r="AN3866" t="s">
        <v>60</v>
      </c>
      <c r="AO3866" t="s">
        <v>67</v>
      </c>
      <c r="AP3866" t="s">
        <v>104</v>
      </c>
      <c r="AQ3866" t="s">
        <v>60</v>
      </c>
      <c r="AR3866" t="s">
        <v>69</v>
      </c>
      <c r="AS3866" t="s">
        <v>70</v>
      </c>
      <c r="AT3866" s="1">
        <v>44279</v>
      </c>
      <c r="AU3866" t="s">
        <v>15778</v>
      </c>
      <c r="AV3866" t="s">
        <v>832</v>
      </c>
      <c r="AW3866" t="s">
        <v>71</v>
      </c>
      <c r="AX3866" t="s">
        <v>72</v>
      </c>
      <c r="AY3866" t="s">
        <v>832</v>
      </c>
      <c r="AZ3866" t="s">
        <v>71</v>
      </c>
      <c r="BA3866" t="s">
        <v>72</v>
      </c>
    </row>
    <row r="3867" spans="1:53" hidden="1" x14ac:dyDescent="0.25">
      <c r="A3867" t="str">
        <f>INDEX('Community ID'!B:B,MATCH(M3867,'Community ID'!A:A,0))</f>
        <v>Villa Sabina</v>
      </c>
      <c r="B3867" t="str">
        <f>INDEX('Community ID'!$K:$K,MATCH('Environmental Data'!$N3867,'Community ID'!J:J,0))</f>
        <v>Constanza</v>
      </c>
      <c r="D3867" t="s">
        <v>14962</v>
      </c>
      <c r="G3867" t="s">
        <v>48</v>
      </c>
      <c r="H3867" t="s">
        <v>94</v>
      </c>
      <c r="I3867">
        <v>38</v>
      </c>
      <c r="K3867" t="s">
        <v>49</v>
      </c>
      <c r="L3867" t="s">
        <v>127</v>
      </c>
      <c r="M3867" t="s">
        <v>306</v>
      </c>
      <c r="N3867" t="s">
        <v>97</v>
      </c>
      <c r="O3867" t="s">
        <v>98</v>
      </c>
      <c r="T3867" t="s">
        <v>832</v>
      </c>
      <c r="U3867" t="s">
        <v>56</v>
      </c>
      <c r="V3867">
        <v>18.887832800000002</v>
      </c>
      <c r="W3867">
        <v>-70.727812200000002</v>
      </c>
      <c r="X3867" t="s">
        <v>82</v>
      </c>
      <c r="Y3867" t="s">
        <v>100</v>
      </c>
      <c r="Z3867" t="s">
        <v>345</v>
      </c>
      <c r="AA3867" t="s">
        <v>155</v>
      </c>
      <c r="AB3867" t="s">
        <v>60</v>
      </c>
      <c r="AC3867" t="s">
        <v>61</v>
      </c>
      <c r="AD3867" t="s">
        <v>61</v>
      </c>
      <c r="AE3867" t="s">
        <v>62</v>
      </c>
      <c r="AF3867" t="s">
        <v>63</v>
      </c>
      <c r="AG3867" t="s">
        <v>135</v>
      </c>
      <c r="AH3867" t="s">
        <v>135</v>
      </c>
      <c r="AI3867" t="s">
        <v>307</v>
      </c>
      <c r="AJ3867">
        <v>1</v>
      </c>
      <c r="AK3867" t="s">
        <v>103</v>
      </c>
      <c r="AL3867">
        <v>4</v>
      </c>
      <c r="AM3867">
        <v>0</v>
      </c>
      <c r="AN3867" t="s">
        <v>61</v>
      </c>
      <c r="AO3867" t="s">
        <v>67</v>
      </c>
      <c r="AP3867" t="s">
        <v>104</v>
      </c>
      <c r="AQ3867" t="s">
        <v>60</v>
      </c>
      <c r="AR3867" t="s">
        <v>69</v>
      </c>
      <c r="AS3867" t="s">
        <v>91</v>
      </c>
      <c r="AT3867" s="1">
        <v>44279</v>
      </c>
      <c r="AU3867" t="s">
        <v>15779</v>
      </c>
      <c r="AV3867" t="s">
        <v>832</v>
      </c>
      <c r="AW3867" t="s">
        <v>71</v>
      </c>
      <c r="AX3867" t="s">
        <v>72</v>
      </c>
      <c r="AY3867" t="s">
        <v>832</v>
      </c>
      <c r="AZ3867" t="s">
        <v>71</v>
      </c>
      <c r="BA3867" t="s">
        <v>72</v>
      </c>
    </row>
    <row r="3868" spans="1:53" hidden="1" x14ac:dyDescent="0.25">
      <c r="A3868" t="str">
        <f>INDEX('Community ID'!B:B,MATCH(M3868,'Community ID'!A:A,0))</f>
        <v>Villa Sabina</v>
      </c>
      <c r="B3868" t="str">
        <f>INDEX('Community ID'!$K:$K,MATCH('Environmental Data'!$N3868,'Community ID'!J:J,0))</f>
        <v>Constanza</v>
      </c>
      <c r="D3868" t="s">
        <v>14963</v>
      </c>
      <c r="F3868" t="s">
        <v>251</v>
      </c>
      <c r="G3868" t="s">
        <v>48</v>
      </c>
      <c r="H3868" t="s">
        <v>94</v>
      </c>
      <c r="I3868">
        <v>48</v>
      </c>
      <c r="J3868">
        <v>8099236544</v>
      </c>
      <c r="K3868" t="s">
        <v>76</v>
      </c>
      <c r="L3868" t="s">
        <v>127</v>
      </c>
      <c r="M3868" t="s">
        <v>306</v>
      </c>
      <c r="N3868" t="s">
        <v>97</v>
      </c>
      <c r="O3868" t="s">
        <v>98</v>
      </c>
      <c r="Q3868" t="s">
        <v>134</v>
      </c>
      <c r="T3868" t="s">
        <v>10397</v>
      </c>
      <c r="U3868" t="s">
        <v>56</v>
      </c>
      <c r="V3868">
        <v>18.890631500000001</v>
      </c>
      <c r="W3868">
        <v>-70.717404500000001</v>
      </c>
      <c r="X3868" t="s">
        <v>82</v>
      </c>
      <c r="Y3868" t="s">
        <v>82</v>
      </c>
      <c r="Z3868" t="s">
        <v>83</v>
      </c>
      <c r="AA3868" t="s">
        <v>59</v>
      </c>
      <c r="AC3868" t="s">
        <v>60</v>
      </c>
      <c r="AE3868" t="s">
        <v>62</v>
      </c>
      <c r="AF3868" t="s">
        <v>63</v>
      </c>
      <c r="AG3868" t="s">
        <v>135</v>
      </c>
      <c r="AH3868" t="s">
        <v>101</v>
      </c>
      <c r="AI3868" t="s">
        <v>326</v>
      </c>
      <c r="AJ3868">
        <v>2</v>
      </c>
      <c r="AK3868" t="s">
        <v>66</v>
      </c>
      <c r="AL3868">
        <v>4</v>
      </c>
      <c r="AM3868">
        <v>0</v>
      </c>
      <c r="AN3868" t="s">
        <v>60</v>
      </c>
      <c r="AO3868" t="s">
        <v>67</v>
      </c>
      <c r="AP3868" t="s">
        <v>68</v>
      </c>
      <c r="AQ3868" t="s">
        <v>60</v>
      </c>
      <c r="AR3868" t="s">
        <v>69</v>
      </c>
      <c r="AS3868" t="s">
        <v>70</v>
      </c>
      <c r="AT3868" s="1">
        <v>44279</v>
      </c>
      <c r="AU3868" t="s">
        <v>15780</v>
      </c>
      <c r="AV3868" t="s">
        <v>10397</v>
      </c>
      <c r="AW3868" t="s">
        <v>71</v>
      </c>
      <c r="AX3868" t="s">
        <v>72</v>
      </c>
      <c r="AY3868" t="s">
        <v>10397</v>
      </c>
      <c r="AZ3868" t="s">
        <v>71</v>
      </c>
      <c r="BA3868" t="s">
        <v>72</v>
      </c>
    </row>
    <row r="3869" spans="1:53" hidden="1" x14ac:dyDescent="0.25">
      <c r="A3869" t="str">
        <f>INDEX('Community ID'!B:B,MATCH(M3869,'Community ID'!A:A,0))</f>
        <v>Villa Sabina</v>
      </c>
      <c r="B3869" t="str">
        <f>INDEX('Community ID'!$K:$K,MATCH('Environmental Data'!$N3869,'Community ID'!J:J,0))</f>
        <v>Constanza</v>
      </c>
      <c r="D3869" t="s">
        <v>14964</v>
      </c>
      <c r="G3869" t="s">
        <v>75</v>
      </c>
      <c r="H3869" t="s">
        <v>94</v>
      </c>
      <c r="I3869">
        <v>68</v>
      </c>
      <c r="K3869" t="s">
        <v>76</v>
      </c>
      <c r="L3869" t="s">
        <v>247</v>
      </c>
      <c r="M3869" t="s">
        <v>306</v>
      </c>
      <c r="N3869" t="s">
        <v>97</v>
      </c>
      <c r="O3869" t="s">
        <v>98</v>
      </c>
      <c r="Q3869" t="s">
        <v>438</v>
      </c>
      <c r="T3869" t="s">
        <v>832</v>
      </c>
      <c r="U3869" t="s">
        <v>56</v>
      </c>
      <c r="V3869">
        <v>18.899998499999999</v>
      </c>
      <c r="W3869">
        <v>-70.715174200000007</v>
      </c>
      <c r="X3869" t="s">
        <v>82</v>
      </c>
      <c r="Y3869" t="s">
        <v>82</v>
      </c>
      <c r="Z3869" t="s">
        <v>58</v>
      </c>
      <c r="AA3869" t="s">
        <v>155</v>
      </c>
      <c r="AB3869" t="s">
        <v>60</v>
      </c>
      <c r="AC3869" t="s">
        <v>61</v>
      </c>
      <c r="AD3869" t="s">
        <v>61</v>
      </c>
      <c r="AE3869" t="s">
        <v>62</v>
      </c>
      <c r="AF3869" t="s">
        <v>63</v>
      </c>
      <c r="AG3869" t="s">
        <v>135</v>
      </c>
      <c r="AH3869" t="s">
        <v>135</v>
      </c>
      <c r="AI3869" t="s">
        <v>390</v>
      </c>
      <c r="AJ3869">
        <v>1</v>
      </c>
      <c r="AK3869" t="s">
        <v>833</v>
      </c>
      <c r="AL3869">
        <v>2</v>
      </c>
      <c r="AM3869">
        <v>0</v>
      </c>
      <c r="AN3869" t="s">
        <v>60</v>
      </c>
      <c r="AO3869" t="s">
        <v>67</v>
      </c>
      <c r="AP3869" t="s">
        <v>104</v>
      </c>
      <c r="AQ3869" t="s">
        <v>60</v>
      </c>
      <c r="AR3869" t="s">
        <v>69</v>
      </c>
      <c r="AS3869" t="s">
        <v>70</v>
      </c>
      <c r="AT3869" s="1">
        <v>44279</v>
      </c>
      <c r="AU3869" t="s">
        <v>15781</v>
      </c>
      <c r="AV3869" t="s">
        <v>832</v>
      </c>
      <c r="AW3869" t="s">
        <v>71</v>
      </c>
      <c r="AX3869" t="s">
        <v>72</v>
      </c>
      <c r="AY3869" t="s">
        <v>832</v>
      </c>
      <c r="AZ3869" t="s">
        <v>71</v>
      </c>
      <c r="BA3869" t="s">
        <v>72</v>
      </c>
    </row>
    <row r="3870" spans="1:53" hidden="1" x14ac:dyDescent="0.25">
      <c r="A3870" t="str">
        <f>INDEX('Community ID'!B:B,MATCH(M3870,'Community ID'!A:A,0))</f>
        <v>Villa Sabina</v>
      </c>
      <c r="B3870" t="str">
        <f>INDEX('Community ID'!$K:$K,MATCH('Environmental Data'!$N3870,'Community ID'!J:J,0))</f>
        <v>Constanza</v>
      </c>
      <c r="D3870" t="s">
        <v>14965</v>
      </c>
      <c r="F3870" t="s">
        <v>14966</v>
      </c>
      <c r="G3870" t="s">
        <v>48</v>
      </c>
      <c r="H3870" t="s">
        <v>94</v>
      </c>
      <c r="I3870">
        <v>27</v>
      </c>
      <c r="J3870">
        <v>8298893049</v>
      </c>
      <c r="K3870" t="s">
        <v>117</v>
      </c>
      <c r="L3870" t="s">
        <v>127</v>
      </c>
      <c r="M3870" t="s">
        <v>306</v>
      </c>
      <c r="N3870" t="s">
        <v>97</v>
      </c>
      <c r="O3870" t="s">
        <v>311</v>
      </c>
      <c r="Q3870" t="s">
        <v>134</v>
      </c>
      <c r="T3870" t="s">
        <v>10388</v>
      </c>
      <c r="U3870" t="s">
        <v>56</v>
      </c>
      <c r="V3870">
        <v>18.888249399999999</v>
      </c>
      <c r="W3870">
        <v>-70.713170500000004</v>
      </c>
      <c r="X3870" t="s">
        <v>82</v>
      </c>
      <c r="Y3870" t="s">
        <v>100</v>
      </c>
      <c r="Z3870" t="s">
        <v>58</v>
      </c>
      <c r="AA3870" t="s">
        <v>84</v>
      </c>
      <c r="AB3870" t="s">
        <v>61</v>
      </c>
      <c r="AD3870" t="s">
        <v>61</v>
      </c>
      <c r="AE3870" t="s">
        <v>62</v>
      </c>
      <c r="AF3870" t="s">
        <v>63</v>
      </c>
      <c r="AG3870" t="s">
        <v>87</v>
      </c>
      <c r="AH3870" t="s">
        <v>87</v>
      </c>
      <c r="AI3870" t="s">
        <v>884</v>
      </c>
      <c r="AJ3870" t="s">
        <v>8109</v>
      </c>
      <c r="AK3870" t="s">
        <v>5364</v>
      </c>
      <c r="AL3870">
        <v>3</v>
      </c>
      <c r="AM3870">
        <v>1</v>
      </c>
      <c r="AN3870" t="s">
        <v>60</v>
      </c>
      <c r="AO3870" t="s">
        <v>170</v>
      </c>
      <c r="AP3870" t="s">
        <v>68</v>
      </c>
      <c r="AQ3870" t="s">
        <v>60</v>
      </c>
      <c r="AR3870" t="s">
        <v>69</v>
      </c>
      <c r="AS3870" t="s">
        <v>91</v>
      </c>
      <c r="AT3870" s="1">
        <v>44279</v>
      </c>
      <c r="AU3870" t="s">
        <v>15782</v>
      </c>
      <c r="AV3870" t="s">
        <v>10388</v>
      </c>
      <c r="AW3870" t="s">
        <v>71</v>
      </c>
      <c r="AX3870" t="s">
        <v>72</v>
      </c>
      <c r="AY3870" t="s">
        <v>10388</v>
      </c>
      <c r="AZ3870" t="s">
        <v>71</v>
      </c>
      <c r="BA3870" t="s">
        <v>72</v>
      </c>
    </row>
    <row r="3871" spans="1:53" hidden="1" x14ac:dyDescent="0.25">
      <c r="A3871" t="str">
        <f>INDEX('Community ID'!B:B,MATCH(M3871,'Community ID'!A:A,0))</f>
        <v>Villa Sabina</v>
      </c>
      <c r="B3871" t="str">
        <f>INDEX('Community ID'!$K:$K,MATCH('Environmental Data'!$N3871,'Community ID'!J:J,0))</f>
        <v>Constanza</v>
      </c>
      <c r="D3871" t="s">
        <v>14967</v>
      </c>
      <c r="F3871" t="s">
        <v>3660</v>
      </c>
      <c r="G3871" t="s">
        <v>48</v>
      </c>
      <c r="H3871" s="1">
        <v>22974</v>
      </c>
      <c r="I3871">
        <v>59</v>
      </c>
      <c r="J3871">
        <v>8299123196</v>
      </c>
      <c r="K3871" t="s">
        <v>76</v>
      </c>
      <c r="L3871" t="s">
        <v>548</v>
      </c>
      <c r="M3871" t="s">
        <v>306</v>
      </c>
      <c r="N3871" t="s">
        <v>97</v>
      </c>
      <c r="O3871" t="s">
        <v>311</v>
      </c>
      <c r="Q3871" t="s">
        <v>134</v>
      </c>
      <c r="T3871" t="s">
        <v>10388</v>
      </c>
      <c r="U3871" t="s">
        <v>56</v>
      </c>
      <c r="V3871">
        <v>18.886142700000001</v>
      </c>
      <c r="W3871">
        <v>-70.711732299999994</v>
      </c>
      <c r="X3871" t="s">
        <v>82</v>
      </c>
      <c r="Y3871" t="s">
        <v>82</v>
      </c>
      <c r="Z3871" t="s">
        <v>58</v>
      </c>
      <c r="AA3871" t="s">
        <v>84</v>
      </c>
      <c r="AB3871" t="s">
        <v>60</v>
      </c>
      <c r="AE3871" t="s">
        <v>62</v>
      </c>
      <c r="AF3871" t="s">
        <v>63</v>
      </c>
      <c r="AG3871" t="s">
        <v>1079</v>
      </c>
      <c r="AH3871" t="s">
        <v>1079</v>
      </c>
      <c r="AI3871" t="s">
        <v>390</v>
      </c>
      <c r="AJ3871" t="s">
        <v>8109</v>
      </c>
      <c r="AK3871" t="s">
        <v>8119</v>
      </c>
      <c r="AL3871">
        <v>3</v>
      </c>
      <c r="AM3871">
        <v>0</v>
      </c>
      <c r="AN3871" t="s">
        <v>60</v>
      </c>
      <c r="AO3871" t="s">
        <v>170</v>
      </c>
      <c r="AP3871" t="s">
        <v>68</v>
      </c>
      <c r="AQ3871" t="s">
        <v>60</v>
      </c>
      <c r="AR3871" t="s">
        <v>69</v>
      </c>
      <c r="AS3871" t="s">
        <v>114</v>
      </c>
      <c r="AT3871" s="1">
        <v>44279</v>
      </c>
      <c r="AU3871" t="s">
        <v>15783</v>
      </c>
      <c r="AV3871" t="s">
        <v>10388</v>
      </c>
      <c r="AW3871" t="s">
        <v>71</v>
      </c>
      <c r="AX3871" t="s">
        <v>72</v>
      </c>
      <c r="AY3871" t="s">
        <v>10388</v>
      </c>
      <c r="AZ3871" t="s">
        <v>71</v>
      </c>
      <c r="BA3871" t="s">
        <v>72</v>
      </c>
    </row>
    <row r="3872" spans="1:53" hidden="1" x14ac:dyDescent="0.25">
      <c r="A3872" t="str">
        <f>INDEX('Community ID'!B:B,MATCH(M3872,'Community ID'!A:A,0))</f>
        <v>Villa Sabina</v>
      </c>
      <c r="B3872" t="str">
        <f>INDEX('Community ID'!$K:$K,MATCH('Environmental Data'!$N3872,'Community ID'!J:J,0))</f>
        <v>Constanza</v>
      </c>
      <c r="D3872" t="s">
        <v>14968</v>
      </c>
      <c r="G3872" t="s">
        <v>75</v>
      </c>
      <c r="H3872" t="s">
        <v>94</v>
      </c>
      <c r="I3872">
        <v>45</v>
      </c>
      <c r="J3872">
        <v>8295039021</v>
      </c>
      <c r="K3872" t="s">
        <v>76</v>
      </c>
      <c r="L3872" t="s">
        <v>5384</v>
      </c>
      <c r="M3872" t="s">
        <v>835</v>
      </c>
      <c r="N3872" t="s">
        <v>97</v>
      </c>
      <c r="O3872" t="s">
        <v>98</v>
      </c>
      <c r="Q3872" t="s">
        <v>134</v>
      </c>
      <c r="T3872" t="s">
        <v>10397</v>
      </c>
      <c r="U3872" t="s">
        <v>56</v>
      </c>
      <c r="V3872">
        <v>18.890631500000001</v>
      </c>
      <c r="W3872">
        <v>-70.717404500000001</v>
      </c>
      <c r="X3872" t="s">
        <v>275</v>
      </c>
      <c r="Y3872" t="s">
        <v>275</v>
      </c>
      <c r="Z3872" t="s">
        <v>58</v>
      </c>
      <c r="AA3872" t="s">
        <v>84</v>
      </c>
      <c r="AB3872" t="s">
        <v>61</v>
      </c>
      <c r="AE3872" t="s">
        <v>62</v>
      </c>
      <c r="AF3872" t="s">
        <v>63</v>
      </c>
      <c r="AG3872" t="s">
        <v>135</v>
      </c>
      <c r="AH3872" t="s">
        <v>135</v>
      </c>
      <c r="AI3872" t="s">
        <v>14969</v>
      </c>
      <c r="AJ3872">
        <v>3</v>
      </c>
      <c r="AK3872" t="s">
        <v>66</v>
      </c>
      <c r="AL3872">
        <v>1</v>
      </c>
      <c r="AM3872">
        <v>0</v>
      </c>
      <c r="AN3872" t="s">
        <v>61</v>
      </c>
      <c r="AO3872" t="s">
        <v>67</v>
      </c>
      <c r="AP3872" t="s">
        <v>68</v>
      </c>
      <c r="AQ3872" t="s">
        <v>60</v>
      </c>
      <c r="AR3872" t="s">
        <v>69</v>
      </c>
      <c r="AS3872" t="s">
        <v>91</v>
      </c>
      <c r="AT3872" s="1">
        <v>44279</v>
      </c>
      <c r="AU3872" t="s">
        <v>15784</v>
      </c>
      <c r="AV3872" t="s">
        <v>10397</v>
      </c>
      <c r="AW3872" t="s">
        <v>71</v>
      </c>
      <c r="AX3872" t="s">
        <v>72</v>
      </c>
      <c r="AY3872" t="s">
        <v>10397</v>
      </c>
      <c r="AZ3872" t="s">
        <v>71</v>
      </c>
      <c r="BA3872" t="s">
        <v>72</v>
      </c>
    </row>
    <row r="3873" spans="1:53" hidden="1" x14ac:dyDescent="0.25">
      <c r="A3873" t="str">
        <f>INDEX('Community ID'!B:B,MATCH(M3873,'Community ID'!A:A,0))</f>
        <v>Villa Sabina</v>
      </c>
      <c r="B3873" t="str">
        <f>INDEX('Community ID'!$K:$K,MATCH('Environmental Data'!$N3873,'Community ID'!J:J,0))</f>
        <v>Constanza</v>
      </c>
      <c r="D3873" t="s">
        <v>14970</v>
      </c>
      <c r="F3873" t="s">
        <v>14971</v>
      </c>
      <c r="G3873" t="s">
        <v>75</v>
      </c>
      <c r="H3873" t="s">
        <v>94</v>
      </c>
      <c r="I3873">
        <v>31</v>
      </c>
      <c r="J3873">
        <v>8292550324</v>
      </c>
      <c r="K3873" t="s">
        <v>117</v>
      </c>
      <c r="L3873" t="s">
        <v>8950</v>
      </c>
      <c r="M3873" t="s">
        <v>133</v>
      </c>
      <c r="N3873" t="s">
        <v>97</v>
      </c>
      <c r="O3873" t="s">
        <v>542</v>
      </c>
      <c r="Q3873" t="s">
        <v>134</v>
      </c>
      <c r="T3873" t="s">
        <v>10388</v>
      </c>
      <c r="U3873" t="s">
        <v>56</v>
      </c>
      <c r="V3873">
        <v>18.886016699999999</v>
      </c>
      <c r="W3873">
        <v>-70.711595000000003</v>
      </c>
      <c r="X3873" t="s">
        <v>82</v>
      </c>
      <c r="Y3873" t="s">
        <v>57</v>
      </c>
      <c r="Z3873" t="s">
        <v>58</v>
      </c>
      <c r="AA3873" t="s">
        <v>84</v>
      </c>
      <c r="AB3873" t="s">
        <v>61</v>
      </c>
      <c r="AD3873" t="s">
        <v>61</v>
      </c>
      <c r="AE3873" t="s">
        <v>62</v>
      </c>
      <c r="AF3873" t="s">
        <v>63</v>
      </c>
      <c r="AG3873" t="s">
        <v>87</v>
      </c>
      <c r="AH3873" t="s">
        <v>87</v>
      </c>
      <c r="AI3873" t="s">
        <v>390</v>
      </c>
      <c r="AJ3873" t="s">
        <v>8154</v>
      </c>
      <c r="AK3873" t="s">
        <v>8119</v>
      </c>
      <c r="AL3873">
        <v>5</v>
      </c>
      <c r="AM3873">
        <v>0</v>
      </c>
      <c r="AN3873" t="s">
        <v>61</v>
      </c>
      <c r="AP3873" t="s">
        <v>104</v>
      </c>
      <c r="AQ3873" t="s">
        <v>60</v>
      </c>
      <c r="AR3873" t="s">
        <v>69</v>
      </c>
      <c r="AS3873" t="s">
        <v>70</v>
      </c>
      <c r="AT3873" s="1">
        <v>44279</v>
      </c>
      <c r="AU3873" t="s">
        <v>15785</v>
      </c>
      <c r="AV3873" t="s">
        <v>10388</v>
      </c>
      <c r="AW3873" t="s">
        <v>71</v>
      </c>
      <c r="AX3873" t="s">
        <v>72</v>
      </c>
      <c r="AY3873" t="s">
        <v>10388</v>
      </c>
      <c r="AZ3873" t="s">
        <v>71</v>
      </c>
      <c r="BA3873" t="s">
        <v>72</v>
      </c>
    </row>
    <row r="3874" spans="1:53" hidden="1" x14ac:dyDescent="0.25">
      <c r="A3874" t="str">
        <f>INDEX('Community ID'!B:B,MATCH(M3874,'Community ID'!A:A,0))</f>
        <v>Villa Sabina</v>
      </c>
      <c r="B3874" t="str">
        <f>INDEX('Community ID'!$K:$K,MATCH('Environmental Data'!$N3874,'Community ID'!J:J,0))</f>
        <v>Constanza</v>
      </c>
      <c r="D3874" t="s">
        <v>14972</v>
      </c>
      <c r="F3874" t="s">
        <v>863</v>
      </c>
      <c r="G3874" t="s">
        <v>75</v>
      </c>
      <c r="H3874" t="s">
        <v>94</v>
      </c>
      <c r="I3874">
        <v>45</v>
      </c>
      <c r="J3874">
        <v>8294083290</v>
      </c>
      <c r="K3874" t="s">
        <v>76</v>
      </c>
      <c r="L3874" t="s">
        <v>247</v>
      </c>
      <c r="M3874" t="s">
        <v>835</v>
      </c>
      <c r="N3874" t="s">
        <v>97</v>
      </c>
      <c r="O3874" t="s">
        <v>98</v>
      </c>
      <c r="Q3874" t="s">
        <v>134</v>
      </c>
      <c r="T3874" t="s">
        <v>10397</v>
      </c>
      <c r="U3874" t="s">
        <v>56</v>
      </c>
      <c r="V3874">
        <v>18.890631500000001</v>
      </c>
      <c r="W3874">
        <v>-70.717404500000001</v>
      </c>
      <c r="X3874" t="s">
        <v>275</v>
      </c>
      <c r="Y3874" t="s">
        <v>275</v>
      </c>
      <c r="Z3874" t="s">
        <v>83</v>
      </c>
      <c r="AA3874" t="s">
        <v>84</v>
      </c>
      <c r="AB3874" t="s">
        <v>60</v>
      </c>
      <c r="AE3874" t="s">
        <v>62</v>
      </c>
      <c r="AF3874" t="s">
        <v>63</v>
      </c>
      <c r="AG3874" t="s">
        <v>135</v>
      </c>
      <c r="AH3874" t="s">
        <v>101</v>
      </c>
      <c r="AI3874" t="s">
        <v>14969</v>
      </c>
      <c r="AJ3874">
        <v>3</v>
      </c>
      <c r="AK3874" t="s">
        <v>66</v>
      </c>
      <c r="AL3874">
        <v>1</v>
      </c>
      <c r="AM3874">
        <v>0</v>
      </c>
      <c r="AN3874" t="s">
        <v>61</v>
      </c>
      <c r="AO3874" t="s">
        <v>67</v>
      </c>
      <c r="AP3874" t="s">
        <v>104</v>
      </c>
      <c r="AQ3874" t="s">
        <v>60</v>
      </c>
      <c r="AR3874" t="s">
        <v>69</v>
      </c>
      <c r="AS3874" t="s">
        <v>91</v>
      </c>
      <c r="AT3874" s="1">
        <v>44279</v>
      </c>
      <c r="AU3874" t="s">
        <v>15786</v>
      </c>
      <c r="AV3874" t="s">
        <v>10397</v>
      </c>
      <c r="AW3874" t="s">
        <v>71</v>
      </c>
      <c r="AX3874" t="s">
        <v>72</v>
      </c>
      <c r="AY3874" t="s">
        <v>10397</v>
      </c>
      <c r="AZ3874" t="s">
        <v>71</v>
      </c>
      <c r="BA3874" t="s">
        <v>72</v>
      </c>
    </row>
    <row r="3875" spans="1:53" hidden="1" x14ac:dyDescent="0.25">
      <c r="A3875" t="str">
        <f>INDEX('Community ID'!B:B,MATCH(M3875,'Community ID'!A:A,0))</f>
        <v>Villa Sabina</v>
      </c>
      <c r="B3875" t="str">
        <f>INDEX('Community ID'!$K:$K,MATCH('Environmental Data'!$N3875,'Community ID'!J:J,0))</f>
        <v>Constanza</v>
      </c>
      <c r="D3875" t="s">
        <v>14973</v>
      </c>
      <c r="F3875" t="s">
        <v>14974</v>
      </c>
      <c r="G3875" t="s">
        <v>48</v>
      </c>
      <c r="H3875" t="s">
        <v>94</v>
      </c>
      <c r="I3875">
        <v>65</v>
      </c>
      <c r="K3875" t="s">
        <v>76</v>
      </c>
      <c r="L3875" t="s">
        <v>108</v>
      </c>
      <c r="M3875" t="s">
        <v>96</v>
      </c>
      <c r="N3875" t="s">
        <v>79</v>
      </c>
      <c r="O3875" t="s">
        <v>98</v>
      </c>
      <c r="Q3875" t="s">
        <v>134</v>
      </c>
      <c r="T3875" t="s">
        <v>10388</v>
      </c>
      <c r="U3875" t="s">
        <v>56</v>
      </c>
      <c r="V3875">
        <v>0</v>
      </c>
      <c r="W3875">
        <v>0</v>
      </c>
      <c r="X3875" t="s">
        <v>82</v>
      </c>
      <c r="Y3875" t="s">
        <v>82</v>
      </c>
      <c r="Z3875" t="s">
        <v>83</v>
      </c>
      <c r="AA3875" t="s">
        <v>84</v>
      </c>
      <c r="AB3875" t="s">
        <v>61</v>
      </c>
      <c r="AC3875" t="s">
        <v>61</v>
      </c>
      <c r="AD3875" t="s">
        <v>60</v>
      </c>
      <c r="AE3875" t="s">
        <v>62</v>
      </c>
      <c r="AF3875" t="s">
        <v>63</v>
      </c>
      <c r="AG3875" t="s">
        <v>10399</v>
      </c>
      <c r="AH3875" t="s">
        <v>1079</v>
      </c>
      <c r="AI3875" t="s">
        <v>687</v>
      </c>
      <c r="AJ3875" t="s">
        <v>8109</v>
      </c>
      <c r="AK3875" t="s">
        <v>8119</v>
      </c>
      <c r="AL3875">
        <v>3</v>
      </c>
      <c r="AM3875">
        <v>0</v>
      </c>
      <c r="AN3875" t="s">
        <v>60</v>
      </c>
      <c r="AO3875" t="s">
        <v>170</v>
      </c>
      <c r="AP3875" t="s">
        <v>68</v>
      </c>
      <c r="AQ3875" t="s">
        <v>60</v>
      </c>
      <c r="AR3875" t="s">
        <v>69</v>
      </c>
      <c r="AS3875" t="s">
        <v>91</v>
      </c>
      <c r="AT3875" s="1">
        <v>44279</v>
      </c>
      <c r="AU3875" t="s">
        <v>15787</v>
      </c>
      <c r="AV3875" t="s">
        <v>10388</v>
      </c>
      <c r="AW3875" t="s">
        <v>71</v>
      </c>
      <c r="AX3875" t="s">
        <v>72</v>
      </c>
      <c r="AY3875" t="s">
        <v>10388</v>
      </c>
      <c r="AZ3875" t="s">
        <v>71</v>
      </c>
      <c r="BA3875" t="s">
        <v>72</v>
      </c>
    </row>
    <row r="3876" spans="1:53" hidden="1" x14ac:dyDescent="0.25">
      <c r="A3876" t="str">
        <f>INDEX('Community ID'!B:B,MATCH(M3876,'Community ID'!A:A,0))</f>
        <v>Los Guaricanos</v>
      </c>
      <c r="B3876" t="str">
        <f>INDEX('Community ID'!$K:$K,MATCH('Environmental Data'!$N3876,'Community ID'!J:J,0))</f>
        <v>Constanza</v>
      </c>
      <c r="D3876" t="s">
        <v>14975</v>
      </c>
      <c r="F3876" t="s">
        <v>14976</v>
      </c>
      <c r="G3876" t="s">
        <v>48</v>
      </c>
      <c r="H3876" t="s">
        <v>94</v>
      </c>
      <c r="I3876">
        <v>47</v>
      </c>
      <c r="J3876">
        <v>8299451469</v>
      </c>
      <c r="K3876" t="s">
        <v>76</v>
      </c>
      <c r="L3876" t="s">
        <v>108</v>
      </c>
      <c r="M3876" t="s">
        <v>14977</v>
      </c>
      <c r="N3876" t="s">
        <v>97</v>
      </c>
      <c r="O3876" t="s">
        <v>542</v>
      </c>
      <c r="T3876" t="s">
        <v>10388</v>
      </c>
      <c r="U3876" t="s">
        <v>56</v>
      </c>
      <c r="V3876">
        <v>0</v>
      </c>
      <c r="W3876">
        <v>0</v>
      </c>
      <c r="X3876" t="s">
        <v>82</v>
      </c>
      <c r="Y3876" t="s">
        <v>82</v>
      </c>
      <c r="Z3876" t="s">
        <v>58</v>
      </c>
      <c r="AA3876" t="s">
        <v>155</v>
      </c>
      <c r="AB3876" t="s">
        <v>60</v>
      </c>
      <c r="AC3876" t="s">
        <v>61</v>
      </c>
      <c r="AD3876" t="s">
        <v>61</v>
      </c>
      <c r="AE3876" t="s">
        <v>62</v>
      </c>
      <c r="AF3876" t="s">
        <v>63</v>
      </c>
      <c r="AG3876" t="s">
        <v>87</v>
      </c>
      <c r="AH3876" t="s">
        <v>87</v>
      </c>
      <c r="AI3876" t="s">
        <v>390</v>
      </c>
      <c r="AJ3876" t="s">
        <v>14896</v>
      </c>
      <c r="AK3876" t="s">
        <v>8119</v>
      </c>
      <c r="AL3876">
        <v>3</v>
      </c>
      <c r="AM3876">
        <v>0</v>
      </c>
      <c r="AN3876" t="s">
        <v>60</v>
      </c>
      <c r="AO3876" t="s">
        <v>170</v>
      </c>
      <c r="AP3876" t="s">
        <v>68</v>
      </c>
      <c r="AQ3876" t="s">
        <v>60</v>
      </c>
      <c r="AR3876" t="s">
        <v>69</v>
      </c>
      <c r="AS3876" t="s">
        <v>70</v>
      </c>
      <c r="AT3876" s="1">
        <v>44279</v>
      </c>
      <c r="AU3876" t="s">
        <v>15788</v>
      </c>
      <c r="AV3876" t="s">
        <v>10388</v>
      </c>
      <c r="AW3876" t="s">
        <v>71</v>
      </c>
      <c r="AX3876" t="s">
        <v>72</v>
      </c>
      <c r="AY3876" t="s">
        <v>10388</v>
      </c>
      <c r="AZ3876" t="s">
        <v>71</v>
      </c>
      <c r="BA3876" t="s">
        <v>72</v>
      </c>
    </row>
    <row r="3877" spans="1:53" hidden="1" x14ac:dyDescent="0.25">
      <c r="A3877" t="str">
        <f>INDEX('Community ID'!B:B,MATCH(M3877,'Community ID'!A:A,0))</f>
        <v>Villa Sabina</v>
      </c>
      <c r="B3877" t="str">
        <f>INDEX('Community ID'!$K:$K,MATCH('Environmental Data'!$N3877,'Community ID'!J:J,0))</f>
        <v>Constanza</v>
      </c>
      <c r="D3877" t="s">
        <v>14978</v>
      </c>
      <c r="G3877" t="s">
        <v>48</v>
      </c>
      <c r="H3877" t="s">
        <v>94</v>
      </c>
      <c r="I3877">
        <v>16</v>
      </c>
      <c r="K3877" t="s">
        <v>49</v>
      </c>
      <c r="L3877" t="s">
        <v>127</v>
      </c>
      <c r="M3877" t="s">
        <v>306</v>
      </c>
      <c r="N3877" t="s">
        <v>97</v>
      </c>
      <c r="O3877" t="s">
        <v>542</v>
      </c>
      <c r="Q3877" t="s">
        <v>438</v>
      </c>
      <c r="T3877" t="s">
        <v>832</v>
      </c>
      <c r="U3877" t="s">
        <v>56</v>
      </c>
      <c r="V3877">
        <v>18.887832800000002</v>
      </c>
      <c r="W3877">
        <v>-70.727812200000002</v>
      </c>
      <c r="X3877" t="s">
        <v>82</v>
      </c>
      <c r="Y3877" t="s">
        <v>82</v>
      </c>
      <c r="Z3877" t="s">
        <v>58</v>
      </c>
      <c r="AA3877" t="s">
        <v>155</v>
      </c>
      <c r="AB3877" t="s">
        <v>60</v>
      </c>
      <c r="AC3877" t="s">
        <v>61</v>
      </c>
      <c r="AD3877" t="s">
        <v>61</v>
      </c>
      <c r="AE3877" t="s">
        <v>62</v>
      </c>
      <c r="AF3877" t="s">
        <v>63</v>
      </c>
      <c r="AG3877" t="s">
        <v>135</v>
      </c>
      <c r="AH3877" t="s">
        <v>135</v>
      </c>
      <c r="AI3877" t="s">
        <v>390</v>
      </c>
      <c r="AJ3877">
        <v>6</v>
      </c>
      <c r="AK3877" t="s">
        <v>833</v>
      </c>
      <c r="AL3877">
        <v>2</v>
      </c>
      <c r="AM3877">
        <v>0</v>
      </c>
      <c r="AN3877" t="s">
        <v>61</v>
      </c>
      <c r="AO3877" t="s">
        <v>67</v>
      </c>
      <c r="AP3877" t="s">
        <v>68</v>
      </c>
      <c r="AQ3877" t="s">
        <v>60</v>
      </c>
      <c r="AR3877" t="s">
        <v>69</v>
      </c>
      <c r="AS3877" t="s">
        <v>91</v>
      </c>
      <c r="AT3877" s="1">
        <v>44279</v>
      </c>
      <c r="AU3877" t="s">
        <v>15789</v>
      </c>
      <c r="AV3877" t="s">
        <v>832</v>
      </c>
      <c r="AW3877" t="s">
        <v>71</v>
      </c>
      <c r="AX3877" t="s">
        <v>72</v>
      </c>
      <c r="AY3877" t="s">
        <v>832</v>
      </c>
      <c r="AZ3877" t="s">
        <v>71</v>
      </c>
      <c r="BA3877" t="s">
        <v>72</v>
      </c>
    </row>
    <row r="3878" spans="1:53" hidden="1" x14ac:dyDescent="0.25">
      <c r="A3878" t="str">
        <f>INDEX('Community ID'!B:B,MATCH(M3878,'Community ID'!A:A,0))</f>
        <v>Villa Sabina</v>
      </c>
      <c r="B3878" t="str">
        <f>INDEX('Community ID'!$K:$K,MATCH('Environmental Data'!$N3878,'Community ID'!J:J,0))</f>
        <v>Constanza</v>
      </c>
      <c r="D3878" t="s">
        <v>14979</v>
      </c>
      <c r="F3878" t="s">
        <v>14980</v>
      </c>
      <c r="G3878" t="s">
        <v>48</v>
      </c>
      <c r="H3878" t="s">
        <v>94</v>
      </c>
      <c r="I3878">
        <v>31</v>
      </c>
      <c r="J3878">
        <v>8292152108</v>
      </c>
      <c r="K3878" t="s">
        <v>76</v>
      </c>
      <c r="L3878" t="s">
        <v>127</v>
      </c>
      <c r="M3878" t="s">
        <v>306</v>
      </c>
      <c r="N3878" t="s">
        <v>97</v>
      </c>
      <c r="O3878" t="s">
        <v>8980</v>
      </c>
      <c r="Q3878" t="s">
        <v>134</v>
      </c>
      <c r="T3878" t="s">
        <v>10397</v>
      </c>
      <c r="U3878" t="s">
        <v>56</v>
      </c>
      <c r="V3878">
        <v>18.891493799999999</v>
      </c>
      <c r="W3878">
        <v>-70.708855</v>
      </c>
      <c r="X3878" t="s">
        <v>82</v>
      </c>
      <c r="Y3878" t="s">
        <v>82</v>
      </c>
      <c r="Z3878" t="s">
        <v>58</v>
      </c>
      <c r="AA3878" t="s">
        <v>84</v>
      </c>
      <c r="AB3878" t="s">
        <v>60</v>
      </c>
      <c r="AE3878" t="s">
        <v>62</v>
      </c>
      <c r="AF3878" t="s">
        <v>63</v>
      </c>
      <c r="AG3878" t="s">
        <v>135</v>
      </c>
      <c r="AH3878" t="s">
        <v>101</v>
      </c>
      <c r="AI3878" t="s">
        <v>307</v>
      </c>
      <c r="AJ3878">
        <v>2</v>
      </c>
      <c r="AK3878" t="s">
        <v>66</v>
      </c>
      <c r="AL3878">
        <v>5</v>
      </c>
      <c r="AM3878">
        <v>0</v>
      </c>
      <c r="AN3878" t="s">
        <v>60</v>
      </c>
      <c r="AO3878" t="s">
        <v>67</v>
      </c>
      <c r="AP3878" t="s">
        <v>68</v>
      </c>
      <c r="AQ3878" t="s">
        <v>60</v>
      </c>
      <c r="AR3878" t="s">
        <v>69</v>
      </c>
      <c r="AS3878" t="s">
        <v>70</v>
      </c>
      <c r="AT3878" s="1">
        <v>44279</v>
      </c>
      <c r="AU3878" t="s">
        <v>15790</v>
      </c>
      <c r="AV3878" t="s">
        <v>10397</v>
      </c>
      <c r="AW3878" t="s">
        <v>71</v>
      </c>
      <c r="AX3878" t="s">
        <v>72</v>
      </c>
      <c r="AY3878" t="s">
        <v>10397</v>
      </c>
      <c r="AZ3878" t="s">
        <v>71</v>
      </c>
      <c r="BA3878" t="s">
        <v>72</v>
      </c>
    </row>
    <row r="3879" spans="1:53" hidden="1" x14ac:dyDescent="0.25">
      <c r="A3879" t="str">
        <f>INDEX('Community ID'!B:B,MATCH(M3879,'Community ID'!A:A,0))</f>
        <v>Villa Sabina</v>
      </c>
      <c r="B3879" t="str">
        <f>INDEX('Community ID'!$K:$K,MATCH('Environmental Data'!$N3879,'Community ID'!J:J,0))</f>
        <v>Constanza</v>
      </c>
      <c r="D3879" t="s">
        <v>14981</v>
      </c>
      <c r="F3879" t="s">
        <v>14155</v>
      </c>
      <c r="G3879" t="s">
        <v>48</v>
      </c>
      <c r="H3879" t="s">
        <v>94</v>
      </c>
      <c r="I3879">
        <v>27</v>
      </c>
      <c r="J3879">
        <v>8094460341</v>
      </c>
      <c r="K3879" t="s">
        <v>132</v>
      </c>
      <c r="L3879" t="s">
        <v>118</v>
      </c>
      <c r="M3879" t="s">
        <v>835</v>
      </c>
      <c r="N3879" t="s">
        <v>97</v>
      </c>
      <c r="O3879" t="s">
        <v>98</v>
      </c>
      <c r="Q3879" t="s">
        <v>338</v>
      </c>
      <c r="T3879" t="s">
        <v>10397</v>
      </c>
      <c r="U3879" t="s">
        <v>56</v>
      </c>
      <c r="V3879">
        <v>18.890631500000001</v>
      </c>
      <c r="W3879">
        <v>-70.717404500000001</v>
      </c>
      <c r="X3879" t="s">
        <v>82</v>
      </c>
      <c r="Y3879" t="s">
        <v>82</v>
      </c>
      <c r="Z3879" t="s">
        <v>83</v>
      </c>
      <c r="AA3879" t="s">
        <v>155</v>
      </c>
      <c r="AB3879" t="s">
        <v>60</v>
      </c>
      <c r="AE3879" t="s">
        <v>62</v>
      </c>
      <c r="AF3879" t="s">
        <v>63</v>
      </c>
      <c r="AG3879" t="s">
        <v>1927</v>
      </c>
      <c r="AH3879" t="s">
        <v>101</v>
      </c>
      <c r="AI3879" t="s">
        <v>14982</v>
      </c>
      <c r="AJ3879">
        <v>2</v>
      </c>
      <c r="AK3879" t="s">
        <v>66</v>
      </c>
      <c r="AL3879">
        <v>3</v>
      </c>
      <c r="AM3879">
        <v>0</v>
      </c>
      <c r="AN3879" t="s">
        <v>60</v>
      </c>
      <c r="AO3879" t="s">
        <v>67</v>
      </c>
      <c r="AP3879" t="s">
        <v>68</v>
      </c>
      <c r="AQ3879" t="s">
        <v>60</v>
      </c>
      <c r="AR3879" t="s">
        <v>69</v>
      </c>
      <c r="AS3879" t="s">
        <v>70</v>
      </c>
      <c r="AT3879" s="1">
        <v>44279</v>
      </c>
      <c r="AU3879" t="s">
        <v>15791</v>
      </c>
      <c r="AV3879" t="s">
        <v>10397</v>
      </c>
      <c r="AW3879" t="s">
        <v>71</v>
      </c>
      <c r="AX3879" t="s">
        <v>72</v>
      </c>
      <c r="AY3879" t="s">
        <v>10397</v>
      </c>
      <c r="AZ3879" t="s">
        <v>71</v>
      </c>
      <c r="BA3879" t="s">
        <v>72</v>
      </c>
    </row>
    <row r="3880" spans="1:53" hidden="1" x14ac:dyDescent="0.25">
      <c r="A3880" t="str">
        <f>INDEX('Community ID'!B:B,MATCH(M3880,'Community ID'!A:A,0))</f>
        <v>Villa Sabina</v>
      </c>
      <c r="B3880" t="str">
        <f>INDEX('Community ID'!$K:$K,MATCH('Environmental Data'!$N3880,'Community ID'!J:J,0))</f>
        <v>Constanza</v>
      </c>
      <c r="D3880" t="s">
        <v>14983</v>
      </c>
      <c r="F3880" t="s">
        <v>14984</v>
      </c>
      <c r="G3880" t="s">
        <v>48</v>
      </c>
      <c r="H3880" t="s">
        <v>94</v>
      </c>
      <c r="I3880">
        <v>60</v>
      </c>
      <c r="K3880" t="s">
        <v>76</v>
      </c>
      <c r="L3880" t="s">
        <v>127</v>
      </c>
      <c r="M3880" t="s">
        <v>306</v>
      </c>
      <c r="N3880" t="s">
        <v>97</v>
      </c>
      <c r="Q3880" t="s">
        <v>134</v>
      </c>
      <c r="T3880" t="s">
        <v>10370</v>
      </c>
      <c r="U3880" t="s">
        <v>56</v>
      </c>
      <c r="V3880">
        <v>18.891493799999999</v>
      </c>
      <c r="W3880">
        <v>-70.708855</v>
      </c>
      <c r="X3880" t="s">
        <v>57</v>
      </c>
      <c r="Y3880" t="s">
        <v>57</v>
      </c>
      <c r="Z3880" t="s">
        <v>166</v>
      </c>
      <c r="AA3880" t="s">
        <v>155</v>
      </c>
      <c r="AB3880" t="s">
        <v>61</v>
      </c>
      <c r="AD3880" t="s">
        <v>60</v>
      </c>
      <c r="AE3880" t="s">
        <v>85</v>
      </c>
      <c r="AF3880" t="s">
        <v>63</v>
      </c>
      <c r="AG3880" t="s">
        <v>64</v>
      </c>
      <c r="AH3880" t="s">
        <v>64</v>
      </c>
      <c r="AI3880" t="s">
        <v>307</v>
      </c>
      <c r="AJ3880">
        <v>2</v>
      </c>
      <c r="AK3880" t="s">
        <v>103</v>
      </c>
      <c r="AL3880">
        <v>3</v>
      </c>
      <c r="AM3880">
        <v>0</v>
      </c>
      <c r="AN3880" t="s">
        <v>60</v>
      </c>
      <c r="AO3880" t="s">
        <v>170</v>
      </c>
      <c r="AP3880" t="s">
        <v>104</v>
      </c>
      <c r="AQ3880" t="s">
        <v>61</v>
      </c>
      <c r="AR3880" t="s">
        <v>69</v>
      </c>
      <c r="AS3880" t="s">
        <v>91</v>
      </c>
      <c r="AT3880" s="1">
        <v>44279</v>
      </c>
      <c r="AU3880" t="s">
        <v>15792</v>
      </c>
      <c r="AV3880" t="s">
        <v>10370</v>
      </c>
      <c r="AW3880" t="s">
        <v>71</v>
      </c>
      <c r="AX3880" t="s">
        <v>72</v>
      </c>
      <c r="AY3880" t="s">
        <v>10370</v>
      </c>
      <c r="AZ3880" t="s">
        <v>71</v>
      </c>
      <c r="BA3880" t="s">
        <v>72</v>
      </c>
    </row>
    <row r="3881" spans="1:53" hidden="1" x14ac:dyDescent="0.25">
      <c r="A3881" t="str">
        <f>INDEX('Community ID'!B:B,MATCH(M3881,'Community ID'!A:A,0))</f>
        <v>Villa Sabina</v>
      </c>
      <c r="B3881" t="str">
        <f>INDEX('Community ID'!$K:$K,MATCH('Environmental Data'!$N3881,'Community ID'!J:J,0))</f>
        <v>Constanza</v>
      </c>
      <c r="D3881" t="s">
        <v>14985</v>
      </c>
      <c r="G3881" t="s">
        <v>75</v>
      </c>
      <c r="H3881" t="s">
        <v>94</v>
      </c>
      <c r="I3881">
        <v>55</v>
      </c>
      <c r="K3881" t="s">
        <v>76</v>
      </c>
      <c r="L3881" t="s">
        <v>247</v>
      </c>
      <c r="M3881" t="s">
        <v>306</v>
      </c>
      <c r="N3881" t="s">
        <v>97</v>
      </c>
      <c r="O3881" t="s">
        <v>542</v>
      </c>
      <c r="Q3881" t="s">
        <v>438</v>
      </c>
      <c r="T3881" t="s">
        <v>832</v>
      </c>
      <c r="U3881" t="s">
        <v>56</v>
      </c>
      <c r="V3881">
        <v>0</v>
      </c>
      <c r="W3881">
        <v>0</v>
      </c>
      <c r="X3881" t="s">
        <v>82</v>
      </c>
      <c r="Y3881" t="s">
        <v>82</v>
      </c>
      <c r="Z3881" t="s">
        <v>166</v>
      </c>
      <c r="AA3881" t="s">
        <v>84</v>
      </c>
      <c r="AB3881" t="s">
        <v>60</v>
      </c>
      <c r="AC3881" t="s">
        <v>61</v>
      </c>
      <c r="AD3881" t="s">
        <v>61</v>
      </c>
      <c r="AE3881" t="s">
        <v>62</v>
      </c>
      <c r="AF3881" t="s">
        <v>63</v>
      </c>
      <c r="AG3881" t="s">
        <v>1596</v>
      </c>
      <c r="AH3881" t="s">
        <v>1596</v>
      </c>
      <c r="AI3881" t="s">
        <v>14986</v>
      </c>
      <c r="AJ3881">
        <v>5</v>
      </c>
      <c r="AK3881" t="s">
        <v>833</v>
      </c>
      <c r="AL3881">
        <v>8</v>
      </c>
      <c r="AM3881">
        <v>0</v>
      </c>
      <c r="AN3881" t="s">
        <v>60</v>
      </c>
      <c r="AO3881" t="s">
        <v>67</v>
      </c>
      <c r="AP3881" t="s">
        <v>104</v>
      </c>
      <c r="AQ3881" t="s">
        <v>60</v>
      </c>
      <c r="AR3881" t="s">
        <v>69</v>
      </c>
      <c r="AS3881" t="s">
        <v>70</v>
      </c>
      <c r="AT3881" s="1">
        <v>44279</v>
      </c>
      <c r="AU3881" t="s">
        <v>15793</v>
      </c>
      <c r="AV3881" t="s">
        <v>832</v>
      </c>
      <c r="AW3881" t="s">
        <v>71</v>
      </c>
      <c r="AX3881" t="s">
        <v>72</v>
      </c>
      <c r="AY3881" t="s">
        <v>832</v>
      </c>
      <c r="AZ3881" t="s">
        <v>71</v>
      </c>
      <c r="BA3881" t="s">
        <v>72</v>
      </c>
    </row>
    <row r="3882" spans="1:53" hidden="1" x14ac:dyDescent="0.25">
      <c r="A3882" t="str">
        <f>INDEX('Community ID'!B:B,MATCH(M3882,'Community ID'!A:A,0))</f>
        <v>Villa Sabina</v>
      </c>
      <c r="B3882" t="str">
        <f>INDEX('Community ID'!$K:$K,MATCH('Environmental Data'!$N3882,'Community ID'!J:J,0))</f>
        <v>Constanza</v>
      </c>
      <c r="D3882" t="s">
        <v>14987</v>
      </c>
      <c r="F3882" t="s">
        <v>251</v>
      </c>
      <c r="G3882" t="s">
        <v>48</v>
      </c>
      <c r="H3882" t="s">
        <v>94</v>
      </c>
      <c r="I3882">
        <v>43</v>
      </c>
      <c r="J3882">
        <v>8099750730</v>
      </c>
      <c r="K3882" t="s">
        <v>76</v>
      </c>
      <c r="L3882" t="s">
        <v>108</v>
      </c>
      <c r="M3882" t="s">
        <v>133</v>
      </c>
      <c r="N3882" t="s">
        <v>97</v>
      </c>
      <c r="O3882" t="s">
        <v>542</v>
      </c>
      <c r="T3882" t="s">
        <v>10388</v>
      </c>
      <c r="U3882" t="s">
        <v>56</v>
      </c>
      <c r="V3882">
        <v>18.8861591</v>
      </c>
      <c r="W3882">
        <v>-70.709830199999999</v>
      </c>
      <c r="X3882" t="s">
        <v>82</v>
      </c>
      <c r="Y3882" t="s">
        <v>196</v>
      </c>
      <c r="Z3882" t="s">
        <v>58</v>
      </c>
      <c r="AA3882" t="s">
        <v>155</v>
      </c>
      <c r="AB3882" t="s">
        <v>61</v>
      </c>
      <c r="AE3882" t="s">
        <v>62</v>
      </c>
      <c r="AF3882" t="s">
        <v>63</v>
      </c>
      <c r="AG3882" t="s">
        <v>87</v>
      </c>
      <c r="AH3882" t="s">
        <v>87</v>
      </c>
      <c r="AI3882" t="s">
        <v>390</v>
      </c>
      <c r="AJ3882" t="s">
        <v>8154</v>
      </c>
      <c r="AK3882" t="s">
        <v>8119</v>
      </c>
      <c r="AL3882">
        <v>2</v>
      </c>
      <c r="AM3882">
        <v>0</v>
      </c>
      <c r="AN3882" t="s">
        <v>60</v>
      </c>
      <c r="AO3882" t="s">
        <v>170</v>
      </c>
      <c r="AP3882" t="s">
        <v>68</v>
      </c>
      <c r="AQ3882" t="s">
        <v>60</v>
      </c>
      <c r="AR3882" t="s">
        <v>69</v>
      </c>
      <c r="AS3882" t="s">
        <v>70</v>
      </c>
      <c r="AT3882" s="1">
        <v>44279</v>
      </c>
      <c r="AU3882" t="s">
        <v>15794</v>
      </c>
      <c r="AV3882" t="s">
        <v>10388</v>
      </c>
      <c r="AW3882" t="s">
        <v>71</v>
      </c>
      <c r="AX3882" t="s">
        <v>72</v>
      </c>
      <c r="AY3882" t="s">
        <v>10388</v>
      </c>
      <c r="AZ3882" t="s">
        <v>71</v>
      </c>
      <c r="BA3882" t="s">
        <v>72</v>
      </c>
    </row>
    <row r="3883" spans="1:53" hidden="1" x14ac:dyDescent="0.25">
      <c r="A3883" t="str">
        <f>INDEX('Community ID'!B:B,MATCH(M3883,'Community ID'!A:A,0))</f>
        <v>Villa Sabina</v>
      </c>
      <c r="B3883" t="str">
        <f>INDEX('Community ID'!$K:$K,MATCH('Environmental Data'!$N3883,'Community ID'!J:J,0))</f>
        <v>Constanza</v>
      </c>
      <c r="D3883" t="s">
        <v>14988</v>
      </c>
      <c r="F3883" t="s">
        <v>1813</v>
      </c>
      <c r="G3883" t="s">
        <v>48</v>
      </c>
      <c r="H3883" t="s">
        <v>94</v>
      </c>
      <c r="I3883">
        <v>18</v>
      </c>
      <c r="K3883" t="s">
        <v>132</v>
      </c>
      <c r="L3883" t="s">
        <v>108</v>
      </c>
      <c r="M3883" t="s">
        <v>133</v>
      </c>
      <c r="N3883" t="s">
        <v>79</v>
      </c>
      <c r="O3883" t="s">
        <v>542</v>
      </c>
      <c r="T3883" t="s">
        <v>10388</v>
      </c>
      <c r="U3883" t="s">
        <v>56</v>
      </c>
      <c r="V3883">
        <v>18.885979599999999</v>
      </c>
      <c r="W3883">
        <v>-70.710335900000004</v>
      </c>
      <c r="X3883" t="s">
        <v>100</v>
      </c>
      <c r="Y3883" t="s">
        <v>100</v>
      </c>
      <c r="Z3883" t="s">
        <v>83</v>
      </c>
      <c r="AA3883" t="s">
        <v>155</v>
      </c>
      <c r="AB3883" t="s">
        <v>60</v>
      </c>
      <c r="AC3883" t="s">
        <v>61</v>
      </c>
      <c r="AD3883" t="s">
        <v>61</v>
      </c>
      <c r="AE3883" t="s">
        <v>62</v>
      </c>
      <c r="AF3883" t="s">
        <v>63</v>
      </c>
      <c r="AG3883" t="s">
        <v>87</v>
      </c>
      <c r="AH3883" t="s">
        <v>87</v>
      </c>
      <c r="AI3883" t="s">
        <v>687</v>
      </c>
      <c r="AJ3883" t="s">
        <v>14989</v>
      </c>
      <c r="AK3883" t="s">
        <v>8119</v>
      </c>
      <c r="AL3883">
        <v>8</v>
      </c>
      <c r="AM3883">
        <v>1</v>
      </c>
      <c r="AN3883" t="s">
        <v>60</v>
      </c>
      <c r="AO3883" t="s">
        <v>170</v>
      </c>
      <c r="AP3883" t="s">
        <v>68</v>
      </c>
      <c r="AR3883" t="s">
        <v>69</v>
      </c>
      <c r="AS3883" t="s">
        <v>114</v>
      </c>
      <c r="AT3883" s="1">
        <v>44279</v>
      </c>
      <c r="AU3883" t="s">
        <v>15795</v>
      </c>
      <c r="AV3883" t="s">
        <v>10388</v>
      </c>
      <c r="AW3883" t="s">
        <v>71</v>
      </c>
      <c r="AX3883" t="s">
        <v>72</v>
      </c>
      <c r="AY3883" t="s">
        <v>10388</v>
      </c>
      <c r="AZ3883" t="s">
        <v>71</v>
      </c>
      <c r="BA3883" t="s">
        <v>72</v>
      </c>
    </row>
    <row r="3884" spans="1:53" hidden="1" x14ac:dyDescent="0.25">
      <c r="A3884" t="str">
        <f>INDEX('Community ID'!B:B,MATCH(M3884,'Community ID'!A:A,0))</f>
        <v>Los Priquis</v>
      </c>
      <c r="B3884" t="str">
        <f>INDEX('Community ID'!$K:$K,MATCH('Environmental Data'!$N3884,'Community ID'!J:J,0))</f>
        <v>Constanza</v>
      </c>
      <c r="D3884" t="s">
        <v>14990</v>
      </c>
      <c r="F3884" t="s">
        <v>2389</v>
      </c>
      <c r="G3884" t="s">
        <v>48</v>
      </c>
      <c r="H3884" t="s">
        <v>94</v>
      </c>
      <c r="I3884">
        <v>34</v>
      </c>
      <c r="J3884">
        <v>8296571233</v>
      </c>
      <c r="K3884" t="s">
        <v>76</v>
      </c>
      <c r="L3884" t="s">
        <v>127</v>
      </c>
      <c r="M3884" t="s">
        <v>14815</v>
      </c>
      <c r="N3884" t="s">
        <v>97</v>
      </c>
      <c r="O3884" t="s">
        <v>53</v>
      </c>
      <c r="Q3884" t="s">
        <v>134</v>
      </c>
      <c r="T3884" t="s">
        <v>10397</v>
      </c>
      <c r="U3884" t="s">
        <v>56</v>
      </c>
      <c r="V3884">
        <v>18.914672199999998</v>
      </c>
      <c r="W3884">
        <v>-70.745927600000002</v>
      </c>
      <c r="X3884" t="s">
        <v>57</v>
      </c>
      <c r="Y3884" t="s">
        <v>57</v>
      </c>
      <c r="Z3884" t="s">
        <v>83</v>
      </c>
      <c r="AA3884" t="s">
        <v>155</v>
      </c>
      <c r="AB3884" t="s">
        <v>60</v>
      </c>
      <c r="AE3884" t="s">
        <v>62</v>
      </c>
      <c r="AF3884" t="s">
        <v>63</v>
      </c>
      <c r="AG3884" t="s">
        <v>135</v>
      </c>
      <c r="AH3884" t="s">
        <v>101</v>
      </c>
      <c r="AI3884" t="s">
        <v>14739</v>
      </c>
      <c r="AJ3884">
        <v>7</v>
      </c>
      <c r="AK3884" t="s">
        <v>66</v>
      </c>
      <c r="AL3884">
        <v>3</v>
      </c>
      <c r="AM3884">
        <v>0</v>
      </c>
      <c r="AN3884" t="s">
        <v>61</v>
      </c>
      <c r="AO3884" t="s">
        <v>67</v>
      </c>
      <c r="AP3884" t="s">
        <v>104</v>
      </c>
      <c r="AQ3884" t="s">
        <v>60</v>
      </c>
      <c r="AR3884" t="s">
        <v>69</v>
      </c>
      <c r="AS3884" t="s">
        <v>70</v>
      </c>
      <c r="AT3884" s="1">
        <v>44278</v>
      </c>
      <c r="AU3884" t="s">
        <v>15796</v>
      </c>
      <c r="AV3884" t="s">
        <v>10397</v>
      </c>
      <c r="AW3884" t="s">
        <v>71</v>
      </c>
      <c r="AX3884" t="s">
        <v>72</v>
      </c>
      <c r="AY3884" t="s">
        <v>10397</v>
      </c>
      <c r="AZ3884" t="s">
        <v>71</v>
      </c>
      <c r="BA3884" t="s">
        <v>72</v>
      </c>
    </row>
    <row r="3885" spans="1:53" hidden="1" x14ac:dyDescent="0.25">
      <c r="A3885" t="str">
        <f>INDEX('Community ID'!B:B,MATCH(M3885,'Community ID'!A:A,0))</f>
        <v>Los Priquis</v>
      </c>
      <c r="B3885" t="str">
        <f>INDEX('Community ID'!$K:$K,MATCH('Environmental Data'!$N3885,'Community ID'!J:J,0))</f>
        <v>Constanza</v>
      </c>
      <c r="D3885" t="s">
        <v>14991</v>
      </c>
      <c r="F3885" t="s">
        <v>14992</v>
      </c>
      <c r="G3885" t="s">
        <v>48</v>
      </c>
      <c r="H3885" t="s">
        <v>94</v>
      </c>
      <c r="I3885">
        <v>55</v>
      </c>
      <c r="J3885">
        <v>8095261475</v>
      </c>
      <c r="K3885" t="s">
        <v>76</v>
      </c>
      <c r="L3885" t="s">
        <v>127</v>
      </c>
      <c r="M3885" t="s">
        <v>14815</v>
      </c>
      <c r="N3885" t="s">
        <v>97</v>
      </c>
      <c r="O3885" t="s">
        <v>53</v>
      </c>
      <c r="Q3885" t="s">
        <v>134</v>
      </c>
      <c r="T3885" t="s">
        <v>10397</v>
      </c>
      <c r="U3885" t="s">
        <v>56</v>
      </c>
      <c r="V3885">
        <v>18.914672400000001</v>
      </c>
      <c r="W3885">
        <v>-70.745926900000001</v>
      </c>
      <c r="X3885" t="s">
        <v>82</v>
      </c>
      <c r="Y3885" t="s">
        <v>82</v>
      </c>
      <c r="Z3885" t="s">
        <v>83</v>
      </c>
      <c r="AA3885" t="s">
        <v>155</v>
      </c>
      <c r="AB3885" t="s">
        <v>60</v>
      </c>
      <c r="AE3885" t="s">
        <v>62</v>
      </c>
      <c r="AF3885" t="s">
        <v>63</v>
      </c>
      <c r="AG3885" t="s">
        <v>135</v>
      </c>
      <c r="AH3885" t="s">
        <v>101</v>
      </c>
      <c r="AI3885" t="s">
        <v>1679</v>
      </c>
      <c r="AJ3885">
        <v>7</v>
      </c>
      <c r="AK3885" t="s">
        <v>66</v>
      </c>
      <c r="AL3885">
        <v>3</v>
      </c>
      <c r="AM3885">
        <v>0</v>
      </c>
      <c r="AN3885" t="s">
        <v>60</v>
      </c>
      <c r="AO3885" t="s">
        <v>67</v>
      </c>
      <c r="AP3885" t="s">
        <v>104</v>
      </c>
      <c r="AQ3885" t="s">
        <v>60</v>
      </c>
      <c r="AR3885" t="s">
        <v>69</v>
      </c>
      <c r="AS3885" t="s">
        <v>70</v>
      </c>
      <c r="AT3885" s="1">
        <v>44278</v>
      </c>
      <c r="AU3885" t="s">
        <v>15797</v>
      </c>
      <c r="AV3885" t="s">
        <v>10397</v>
      </c>
      <c r="AW3885" t="s">
        <v>71</v>
      </c>
      <c r="AX3885" t="s">
        <v>72</v>
      </c>
      <c r="AY3885" t="s">
        <v>10397</v>
      </c>
      <c r="AZ3885" t="s">
        <v>71</v>
      </c>
      <c r="BA3885" t="s">
        <v>72</v>
      </c>
    </row>
    <row r="3886" spans="1:53" hidden="1" x14ac:dyDescent="0.25">
      <c r="A3886" t="str">
        <f>INDEX('Community ID'!B:B,MATCH(M3886,'Community ID'!A:A,0))</f>
        <v>Los Priquis</v>
      </c>
      <c r="B3886" t="str">
        <f>INDEX('Community ID'!$K:$K,MATCH('Environmental Data'!$N3886,'Community ID'!J:J,0))</f>
        <v>Constanza</v>
      </c>
      <c r="D3886" t="s">
        <v>14993</v>
      </c>
      <c r="F3886" t="s">
        <v>716</v>
      </c>
      <c r="G3886" t="s">
        <v>48</v>
      </c>
      <c r="H3886" t="s">
        <v>94</v>
      </c>
      <c r="I3886">
        <v>36</v>
      </c>
      <c r="J3886">
        <v>8095391550</v>
      </c>
      <c r="K3886" t="s">
        <v>76</v>
      </c>
      <c r="L3886" t="s">
        <v>50</v>
      </c>
      <c r="M3886" t="s">
        <v>14815</v>
      </c>
      <c r="N3886" t="s">
        <v>97</v>
      </c>
      <c r="O3886" t="s">
        <v>98</v>
      </c>
      <c r="Q3886" t="s">
        <v>134</v>
      </c>
      <c r="T3886" t="s">
        <v>10397</v>
      </c>
      <c r="U3886" t="s">
        <v>56</v>
      </c>
      <c r="V3886">
        <v>18.9107983</v>
      </c>
      <c r="W3886">
        <v>-70.743796700000004</v>
      </c>
      <c r="X3886" t="s">
        <v>82</v>
      </c>
      <c r="Y3886" t="s">
        <v>82</v>
      </c>
      <c r="Z3886" t="s">
        <v>83</v>
      </c>
      <c r="AA3886" t="s">
        <v>155</v>
      </c>
      <c r="AB3886" t="s">
        <v>60</v>
      </c>
      <c r="AE3886" t="s">
        <v>62</v>
      </c>
      <c r="AF3886" t="s">
        <v>63</v>
      </c>
      <c r="AG3886" t="s">
        <v>1927</v>
      </c>
      <c r="AH3886" t="s">
        <v>101</v>
      </c>
      <c r="AI3886" t="s">
        <v>14994</v>
      </c>
      <c r="AJ3886">
        <v>7</v>
      </c>
      <c r="AK3886" t="s">
        <v>14995</v>
      </c>
      <c r="AL3886">
        <v>5</v>
      </c>
      <c r="AM3886">
        <v>0</v>
      </c>
      <c r="AN3886" t="s">
        <v>60</v>
      </c>
      <c r="AO3886" t="s">
        <v>67</v>
      </c>
      <c r="AP3886" t="s">
        <v>68</v>
      </c>
      <c r="AQ3886" t="s">
        <v>60</v>
      </c>
      <c r="AR3886" t="s">
        <v>69</v>
      </c>
      <c r="AS3886" t="s">
        <v>70</v>
      </c>
      <c r="AT3886" s="1">
        <v>44278</v>
      </c>
      <c r="AU3886" t="s">
        <v>15798</v>
      </c>
      <c r="AV3886" t="s">
        <v>10397</v>
      </c>
      <c r="AW3886" t="s">
        <v>71</v>
      </c>
      <c r="AX3886" t="s">
        <v>72</v>
      </c>
      <c r="AY3886" t="s">
        <v>10397</v>
      </c>
      <c r="AZ3886" t="s">
        <v>71</v>
      </c>
      <c r="BA3886" t="s">
        <v>72</v>
      </c>
    </row>
    <row r="3887" spans="1:53" hidden="1" x14ac:dyDescent="0.25">
      <c r="A3887" t="str">
        <f>INDEX('Community ID'!B:B,MATCH(M3887,'Community ID'!A:A,0))</f>
        <v>Los Priquis</v>
      </c>
      <c r="B3887" t="str">
        <f>INDEX('Community ID'!$K:$K,MATCH('Environmental Data'!$N3887,'Community ID'!J:J,0))</f>
        <v>Constanza</v>
      </c>
      <c r="D3887" t="s">
        <v>14996</v>
      </c>
      <c r="F3887" t="s">
        <v>1020</v>
      </c>
      <c r="G3887" t="s">
        <v>75</v>
      </c>
      <c r="H3887" t="s">
        <v>94</v>
      </c>
      <c r="I3887">
        <v>60</v>
      </c>
      <c r="K3887" t="s">
        <v>76</v>
      </c>
      <c r="L3887" t="s">
        <v>247</v>
      </c>
      <c r="M3887" t="s">
        <v>14815</v>
      </c>
      <c r="N3887" t="s">
        <v>97</v>
      </c>
      <c r="O3887" t="s">
        <v>98</v>
      </c>
      <c r="T3887" t="s">
        <v>10397</v>
      </c>
      <c r="U3887" t="s">
        <v>56</v>
      </c>
      <c r="V3887">
        <v>18.911776700000001</v>
      </c>
      <c r="W3887">
        <v>-70.744065000000006</v>
      </c>
      <c r="X3887" t="s">
        <v>82</v>
      </c>
      <c r="Y3887" t="s">
        <v>82</v>
      </c>
      <c r="Z3887" t="s">
        <v>83</v>
      </c>
      <c r="AA3887" t="s">
        <v>155</v>
      </c>
      <c r="AB3887" t="s">
        <v>60</v>
      </c>
      <c r="AE3887" t="s">
        <v>62</v>
      </c>
      <c r="AF3887" t="s">
        <v>63</v>
      </c>
      <c r="AG3887" t="s">
        <v>135</v>
      </c>
      <c r="AH3887" t="s">
        <v>101</v>
      </c>
      <c r="AI3887" t="s">
        <v>307</v>
      </c>
      <c r="AJ3887">
        <v>7</v>
      </c>
      <c r="AK3887" t="s">
        <v>66</v>
      </c>
      <c r="AL3887">
        <v>3</v>
      </c>
      <c r="AM3887">
        <v>0</v>
      </c>
      <c r="AN3887" t="s">
        <v>60</v>
      </c>
      <c r="AO3887" t="s">
        <v>67</v>
      </c>
      <c r="AP3887" t="s">
        <v>68</v>
      </c>
      <c r="AQ3887" t="s">
        <v>60</v>
      </c>
      <c r="AR3887" t="s">
        <v>69</v>
      </c>
      <c r="AS3887" t="s">
        <v>70</v>
      </c>
      <c r="AT3887" s="1">
        <v>44278</v>
      </c>
      <c r="AU3887" t="s">
        <v>15799</v>
      </c>
      <c r="AV3887" t="s">
        <v>10397</v>
      </c>
      <c r="AW3887" t="s">
        <v>71</v>
      </c>
      <c r="AX3887" t="s">
        <v>72</v>
      </c>
      <c r="AY3887" t="s">
        <v>10397</v>
      </c>
      <c r="AZ3887" t="s">
        <v>71</v>
      </c>
      <c r="BA3887" t="s">
        <v>72</v>
      </c>
    </row>
    <row r="3888" spans="1:53" hidden="1" x14ac:dyDescent="0.25">
      <c r="A3888" t="str">
        <f>INDEX('Community ID'!B:B,MATCH(M3888,'Community ID'!A:A,0))</f>
        <v>Los Priquis</v>
      </c>
      <c r="B3888" t="str">
        <f>INDEX('Community ID'!$K:$K,MATCH('Environmental Data'!$N3888,'Community ID'!J:J,0))</f>
        <v>Constanza</v>
      </c>
      <c r="D3888" t="s">
        <v>14997</v>
      </c>
      <c r="F3888" t="s">
        <v>14998</v>
      </c>
      <c r="G3888" t="s">
        <v>75</v>
      </c>
      <c r="H3888" t="s">
        <v>94</v>
      </c>
      <c r="I3888">
        <v>27</v>
      </c>
      <c r="J3888">
        <v>8298461242</v>
      </c>
      <c r="K3888" t="s">
        <v>49</v>
      </c>
      <c r="L3888" t="s">
        <v>14999</v>
      </c>
      <c r="M3888" t="s">
        <v>14815</v>
      </c>
      <c r="N3888" t="s">
        <v>97</v>
      </c>
      <c r="O3888" t="s">
        <v>98</v>
      </c>
      <c r="T3888" t="s">
        <v>10397</v>
      </c>
      <c r="U3888" t="s">
        <v>56</v>
      </c>
      <c r="V3888">
        <v>0</v>
      </c>
      <c r="W3888">
        <v>0</v>
      </c>
      <c r="X3888" t="s">
        <v>82</v>
      </c>
      <c r="Y3888" t="s">
        <v>82</v>
      </c>
      <c r="Z3888" t="s">
        <v>83</v>
      </c>
      <c r="AA3888" t="s">
        <v>155</v>
      </c>
      <c r="AB3888" t="s">
        <v>60</v>
      </c>
      <c r="AE3888" t="s">
        <v>62</v>
      </c>
      <c r="AF3888" t="s">
        <v>63</v>
      </c>
      <c r="AG3888" t="s">
        <v>135</v>
      </c>
      <c r="AH3888" t="s">
        <v>101</v>
      </c>
      <c r="AI3888" t="s">
        <v>1122</v>
      </c>
      <c r="AJ3888">
        <v>7</v>
      </c>
      <c r="AK3888" t="s">
        <v>66</v>
      </c>
      <c r="AL3888">
        <v>2</v>
      </c>
      <c r="AM3888">
        <v>1</v>
      </c>
      <c r="AN3888" t="s">
        <v>60</v>
      </c>
      <c r="AO3888" t="s">
        <v>67</v>
      </c>
      <c r="AP3888" t="s">
        <v>68</v>
      </c>
      <c r="AQ3888" t="s">
        <v>60</v>
      </c>
      <c r="AR3888" t="s">
        <v>69</v>
      </c>
      <c r="AS3888" t="s">
        <v>70</v>
      </c>
      <c r="AT3888" s="1">
        <v>44278</v>
      </c>
      <c r="AU3888" t="s">
        <v>15800</v>
      </c>
      <c r="AV3888" t="s">
        <v>10397</v>
      </c>
      <c r="AW3888" t="s">
        <v>71</v>
      </c>
      <c r="AX3888" t="s">
        <v>72</v>
      </c>
      <c r="AY3888" t="s">
        <v>10397</v>
      </c>
      <c r="AZ3888" t="s">
        <v>71</v>
      </c>
      <c r="BA3888" t="s">
        <v>72</v>
      </c>
    </row>
    <row r="3889" spans="1:53" hidden="1" x14ac:dyDescent="0.25">
      <c r="A3889" t="str">
        <f>INDEX('Community ID'!B:B,MATCH(M3889,'Community ID'!A:A,0))</f>
        <v>Los Priquis</v>
      </c>
      <c r="B3889" t="str">
        <f>INDEX('Community ID'!$K:$K,MATCH('Environmental Data'!$N3889,'Community ID'!J:J,0))</f>
        <v>Constanza</v>
      </c>
      <c r="D3889" t="s">
        <v>15000</v>
      </c>
      <c r="F3889" t="s">
        <v>15001</v>
      </c>
      <c r="G3889" t="s">
        <v>75</v>
      </c>
      <c r="H3889" t="s">
        <v>94</v>
      </c>
      <c r="I3889">
        <v>25</v>
      </c>
      <c r="J3889">
        <v>8094381271</v>
      </c>
      <c r="K3889" t="s">
        <v>76</v>
      </c>
      <c r="L3889" t="s">
        <v>247</v>
      </c>
      <c r="M3889" t="s">
        <v>14815</v>
      </c>
      <c r="N3889" t="s">
        <v>97</v>
      </c>
      <c r="O3889" t="s">
        <v>98</v>
      </c>
      <c r="Q3889" t="s">
        <v>134</v>
      </c>
      <c r="T3889" t="s">
        <v>10397</v>
      </c>
      <c r="U3889" t="s">
        <v>56</v>
      </c>
      <c r="V3889">
        <v>18.9114267</v>
      </c>
      <c r="W3889">
        <v>-70.743811699999995</v>
      </c>
      <c r="X3889" t="s">
        <v>82</v>
      </c>
      <c r="Y3889" t="s">
        <v>82</v>
      </c>
      <c r="Z3889" t="s">
        <v>83</v>
      </c>
      <c r="AA3889" t="s">
        <v>84</v>
      </c>
      <c r="AB3889" t="s">
        <v>60</v>
      </c>
      <c r="AE3889" t="s">
        <v>62</v>
      </c>
      <c r="AF3889" t="s">
        <v>63</v>
      </c>
      <c r="AG3889" t="s">
        <v>135</v>
      </c>
      <c r="AH3889" t="s">
        <v>101</v>
      </c>
      <c r="AI3889" t="s">
        <v>1122</v>
      </c>
      <c r="AJ3889">
        <v>7</v>
      </c>
      <c r="AK3889" t="s">
        <v>66</v>
      </c>
      <c r="AL3889">
        <v>1</v>
      </c>
      <c r="AM3889">
        <v>0</v>
      </c>
      <c r="AN3889" t="s">
        <v>61</v>
      </c>
      <c r="AO3889" t="s">
        <v>67</v>
      </c>
      <c r="AP3889" t="s">
        <v>68</v>
      </c>
      <c r="AQ3889" t="s">
        <v>60</v>
      </c>
      <c r="AR3889" t="s">
        <v>69</v>
      </c>
      <c r="AS3889" t="s">
        <v>70</v>
      </c>
      <c r="AT3889" s="1">
        <v>44278</v>
      </c>
      <c r="AU3889" t="s">
        <v>15801</v>
      </c>
      <c r="AV3889" t="s">
        <v>10397</v>
      </c>
      <c r="AW3889" t="s">
        <v>71</v>
      </c>
      <c r="AX3889" t="s">
        <v>72</v>
      </c>
      <c r="AY3889" t="s">
        <v>10397</v>
      </c>
      <c r="AZ3889" t="s">
        <v>71</v>
      </c>
      <c r="BA3889" t="s">
        <v>72</v>
      </c>
    </row>
    <row r="3890" spans="1:53" hidden="1" x14ac:dyDescent="0.25">
      <c r="A3890" t="str">
        <f>INDEX('Community ID'!B:B,MATCH(M3890,'Community ID'!A:A,0))</f>
        <v>Los Priquis</v>
      </c>
      <c r="B3890" t="str">
        <f>INDEX('Community ID'!$K:$K,MATCH('Environmental Data'!$N3890,'Community ID'!J:J,0))</f>
        <v>Constanza</v>
      </c>
      <c r="D3890" t="s">
        <v>15002</v>
      </c>
      <c r="F3890" t="s">
        <v>93</v>
      </c>
      <c r="G3890" t="s">
        <v>48</v>
      </c>
      <c r="H3890" t="s">
        <v>94</v>
      </c>
      <c r="I3890">
        <v>51</v>
      </c>
      <c r="J3890">
        <v>8095692258</v>
      </c>
      <c r="K3890" t="s">
        <v>76</v>
      </c>
      <c r="L3890" t="s">
        <v>127</v>
      </c>
      <c r="M3890" t="s">
        <v>14815</v>
      </c>
      <c r="N3890" t="s">
        <v>97</v>
      </c>
      <c r="O3890" t="s">
        <v>98</v>
      </c>
      <c r="Q3890" t="s">
        <v>5661</v>
      </c>
      <c r="T3890" t="s">
        <v>10397</v>
      </c>
      <c r="U3890" t="s">
        <v>56</v>
      </c>
      <c r="V3890">
        <v>18.91047</v>
      </c>
      <c r="W3890">
        <v>-70.744806699999998</v>
      </c>
      <c r="X3890" t="s">
        <v>82</v>
      </c>
      <c r="Y3890" t="s">
        <v>82</v>
      </c>
      <c r="Z3890" t="s">
        <v>83</v>
      </c>
      <c r="AA3890" t="s">
        <v>155</v>
      </c>
      <c r="AB3890" t="s">
        <v>60</v>
      </c>
      <c r="AE3890" t="s">
        <v>62</v>
      </c>
      <c r="AF3890" t="s">
        <v>63</v>
      </c>
      <c r="AG3890" t="s">
        <v>135</v>
      </c>
      <c r="AH3890" t="s">
        <v>101</v>
      </c>
      <c r="AI3890" t="s">
        <v>15003</v>
      </c>
      <c r="AJ3890">
        <v>7</v>
      </c>
      <c r="AK3890" t="s">
        <v>66</v>
      </c>
      <c r="AL3890">
        <v>2</v>
      </c>
      <c r="AM3890">
        <v>0</v>
      </c>
      <c r="AN3890" t="s">
        <v>60</v>
      </c>
      <c r="AO3890" t="s">
        <v>67</v>
      </c>
      <c r="AP3890" t="s">
        <v>104</v>
      </c>
      <c r="AQ3890" t="s">
        <v>60</v>
      </c>
      <c r="AR3890" t="s">
        <v>69</v>
      </c>
      <c r="AS3890" t="s">
        <v>70</v>
      </c>
      <c r="AT3890" s="1">
        <v>44278</v>
      </c>
      <c r="AU3890" t="s">
        <v>15802</v>
      </c>
      <c r="AV3890" t="s">
        <v>10397</v>
      </c>
      <c r="AW3890" t="s">
        <v>71</v>
      </c>
      <c r="AX3890" t="s">
        <v>72</v>
      </c>
      <c r="AY3890" t="s">
        <v>10397</v>
      </c>
      <c r="AZ3890" t="s">
        <v>71</v>
      </c>
      <c r="BA3890" t="s">
        <v>72</v>
      </c>
    </row>
    <row r="3891" spans="1:53" hidden="1" x14ac:dyDescent="0.25">
      <c r="A3891" t="str">
        <f>INDEX('Community ID'!B:B,MATCH(M3891,'Community ID'!A:A,0))</f>
        <v>Los Priquis</v>
      </c>
      <c r="B3891" t="str">
        <f>INDEX('Community ID'!$K:$K,MATCH('Environmental Data'!$N3891,'Community ID'!J:J,0))</f>
        <v>Constanza</v>
      </c>
      <c r="D3891" t="s">
        <v>15004</v>
      </c>
      <c r="F3891" t="s">
        <v>15005</v>
      </c>
      <c r="G3891" t="s">
        <v>75</v>
      </c>
      <c r="H3891" t="s">
        <v>94</v>
      </c>
      <c r="I3891">
        <v>56</v>
      </c>
      <c r="J3891">
        <v>8299876052</v>
      </c>
      <c r="K3891" t="s">
        <v>76</v>
      </c>
      <c r="L3891" t="s">
        <v>247</v>
      </c>
      <c r="M3891" t="s">
        <v>14815</v>
      </c>
      <c r="N3891" t="s">
        <v>97</v>
      </c>
      <c r="O3891" t="s">
        <v>98</v>
      </c>
      <c r="Q3891" t="s">
        <v>134</v>
      </c>
      <c r="T3891" t="s">
        <v>10397</v>
      </c>
      <c r="U3891" t="s">
        <v>56</v>
      </c>
      <c r="V3891">
        <v>0</v>
      </c>
      <c r="W3891">
        <v>0</v>
      </c>
      <c r="X3891" t="s">
        <v>82</v>
      </c>
      <c r="Y3891" t="s">
        <v>82</v>
      </c>
      <c r="Z3891" t="s">
        <v>83</v>
      </c>
      <c r="AA3891" t="s">
        <v>155</v>
      </c>
      <c r="AB3891" t="s">
        <v>60</v>
      </c>
      <c r="AE3891" t="s">
        <v>62</v>
      </c>
      <c r="AF3891" t="s">
        <v>63</v>
      </c>
      <c r="AG3891" t="s">
        <v>135</v>
      </c>
      <c r="AH3891" t="s">
        <v>101</v>
      </c>
      <c r="AI3891" t="s">
        <v>15006</v>
      </c>
      <c r="AJ3891">
        <v>7</v>
      </c>
      <c r="AK3891" t="s">
        <v>66</v>
      </c>
      <c r="AL3891">
        <v>1</v>
      </c>
      <c r="AM3891">
        <v>0</v>
      </c>
      <c r="AN3891" t="s">
        <v>60</v>
      </c>
      <c r="AO3891" t="s">
        <v>67</v>
      </c>
      <c r="AP3891" t="s">
        <v>68</v>
      </c>
      <c r="AQ3891" t="s">
        <v>60</v>
      </c>
      <c r="AR3891" t="s">
        <v>69</v>
      </c>
      <c r="AS3891" t="s">
        <v>70</v>
      </c>
      <c r="AT3891" s="1">
        <v>44278</v>
      </c>
      <c r="AU3891" t="s">
        <v>15803</v>
      </c>
      <c r="AV3891" t="s">
        <v>10397</v>
      </c>
      <c r="AW3891" t="s">
        <v>71</v>
      </c>
      <c r="AX3891" t="s">
        <v>72</v>
      </c>
      <c r="AY3891" t="s">
        <v>10397</v>
      </c>
      <c r="AZ3891" t="s">
        <v>71</v>
      </c>
      <c r="BA3891" t="s">
        <v>72</v>
      </c>
    </row>
    <row r="3892" spans="1:53" hidden="1" x14ac:dyDescent="0.25">
      <c r="A3892" t="str">
        <f>INDEX('Community ID'!B:B,MATCH(M3892,'Community ID'!A:A,0))</f>
        <v>Los Priquis</v>
      </c>
      <c r="B3892" t="str">
        <f>INDEX('Community ID'!$K:$K,MATCH('Environmental Data'!$N3892,'Community ID'!J:J,0))</f>
        <v>Constanza</v>
      </c>
      <c r="D3892" t="s">
        <v>15007</v>
      </c>
      <c r="F3892" t="s">
        <v>873</v>
      </c>
      <c r="G3892" t="s">
        <v>48</v>
      </c>
      <c r="H3892" t="s">
        <v>94</v>
      </c>
      <c r="I3892">
        <v>53</v>
      </c>
      <c r="J3892">
        <v>8095512078</v>
      </c>
      <c r="K3892" t="s">
        <v>76</v>
      </c>
      <c r="L3892" t="s">
        <v>127</v>
      </c>
      <c r="M3892" t="s">
        <v>14815</v>
      </c>
      <c r="N3892" t="s">
        <v>97</v>
      </c>
      <c r="O3892" t="s">
        <v>98</v>
      </c>
      <c r="Q3892" t="s">
        <v>134</v>
      </c>
      <c r="T3892" t="s">
        <v>10397</v>
      </c>
      <c r="U3892" t="s">
        <v>56</v>
      </c>
      <c r="V3892">
        <v>0</v>
      </c>
      <c r="W3892">
        <v>0</v>
      </c>
      <c r="X3892" t="s">
        <v>57</v>
      </c>
      <c r="Y3892" t="s">
        <v>57</v>
      </c>
      <c r="Z3892" t="s">
        <v>83</v>
      </c>
      <c r="AA3892" t="s">
        <v>155</v>
      </c>
      <c r="AB3892" t="s">
        <v>60</v>
      </c>
      <c r="AE3892" t="s">
        <v>62</v>
      </c>
      <c r="AF3892" t="s">
        <v>63</v>
      </c>
      <c r="AG3892" t="s">
        <v>135</v>
      </c>
      <c r="AH3892" t="s">
        <v>101</v>
      </c>
      <c r="AI3892" t="s">
        <v>1679</v>
      </c>
      <c r="AJ3892">
        <v>7</v>
      </c>
      <c r="AK3892" t="s">
        <v>66</v>
      </c>
      <c r="AL3892">
        <v>5</v>
      </c>
      <c r="AM3892">
        <v>0</v>
      </c>
      <c r="AN3892" t="s">
        <v>61</v>
      </c>
      <c r="AO3892" t="s">
        <v>67</v>
      </c>
      <c r="AP3892" t="s">
        <v>104</v>
      </c>
      <c r="AQ3892" t="s">
        <v>60</v>
      </c>
      <c r="AR3892" t="s">
        <v>1304</v>
      </c>
      <c r="AS3892" t="s">
        <v>70</v>
      </c>
      <c r="AT3892" s="1">
        <v>44278</v>
      </c>
      <c r="AU3892" t="s">
        <v>15804</v>
      </c>
      <c r="AV3892" t="s">
        <v>10397</v>
      </c>
      <c r="AW3892" t="s">
        <v>71</v>
      </c>
      <c r="AX3892" t="s">
        <v>72</v>
      </c>
      <c r="AY3892" t="s">
        <v>10397</v>
      </c>
      <c r="AZ3892" t="s">
        <v>71</v>
      </c>
      <c r="BA3892" t="s">
        <v>72</v>
      </c>
    </row>
    <row r="3893" spans="1:53" hidden="1" x14ac:dyDescent="0.25">
      <c r="A3893" t="str">
        <f>INDEX('Community ID'!B:B,MATCH(M3893,'Community ID'!A:A,0))</f>
        <v>Los Priquis</v>
      </c>
      <c r="B3893" t="str">
        <f>INDEX('Community ID'!$K:$K,MATCH('Environmental Data'!$N3893,'Community ID'!J:J,0))</f>
        <v>Constanza</v>
      </c>
      <c r="D3893" t="s">
        <v>15008</v>
      </c>
      <c r="F3893" t="s">
        <v>15009</v>
      </c>
      <c r="G3893" t="s">
        <v>48</v>
      </c>
      <c r="H3893" t="s">
        <v>94</v>
      </c>
      <c r="I3893">
        <v>63</v>
      </c>
      <c r="J3893">
        <v>8294980033</v>
      </c>
      <c r="K3893" t="s">
        <v>76</v>
      </c>
      <c r="L3893" t="s">
        <v>127</v>
      </c>
      <c r="M3893" t="s">
        <v>14815</v>
      </c>
      <c r="N3893" t="s">
        <v>97</v>
      </c>
      <c r="O3893" t="s">
        <v>53</v>
      </c>
      <c r="Q3893" t="s">
        <v>134</v>
      </c>
      <c r="T3893" t="s">
        <v>55</v>
      </c>
      <c r="U3893" t="s">
        <v>56</v>
      </c>
      <c r="V3893">
        <v>0</v>
      </c>
      <c r="W3893">
        <v>0</v>
      </c>
      <c r="X3893" t="s">
        <v>82</v>
      </c>
      <c r="Y3893" t="s">
        <v>82</v>
      </c>
      <c r="Z3893" t="s">
        <v>83</v>
      </c>
      <c r="AA3893" t="s">
        <v>155</v>
      </c>
      <c r="AB3893" t="s">
        <v>60</v>
      </c>
      <c r="AC3893" t="s">
        <v>61</v>
      </c>
      <c r="AD3893" t="s">
        <v>60</v>
      </c>
      <c r="AE3893" t="s">
        <v>62</v>
      </c>
      <c r="AF3893" t="s">
        <v>63</v>
      </c>
      <c r="AG3893" t="s">
        <v>135</v>
      </c>
      <c r="AH3893" t="s">
        <v>135</v>
      </c>
      <c r="AI3893" t="s">
        <v>6539</v>
      </c>
      <c r="AJ3893">
        <v>7</v>
      </c>
      <c r="AK3893" t="s">
        <v>103</v>
      </c>
      <c r="AL3893">
        <v>2</v>
      </c>
      <c r="AM3893">
        <v>0</v>
      </c>
      <c r="AN3893" t="s">
        <v>60</v>
      </c>
      <c r="AO3893" t="s">
        <v>67</v>
      </c>
      <c r="AP3893" t="s">
        <v>68</v>
      </c>
      <c r="AQ3893" t="s">
        <v>60</v>
      </c>
      <c r="AR3893" t="s">
        <v>69</v>
      </c>
      <c r="AS3893" t="s">
        <v>70</v>
      </c>
      <c r="AT3893" s="1">
        <v>44278</v>
      </c>
      <c r="AU3893" t="s">
        <v>15805</v>
      </c>
      <c r="AV3893" t="s">
        <v>55</v>
      </c>
      <c r="AW3893" t="s">
        <v>71</v>
      </c>
      <c r="AX3893" t="s">
        <v>72</v>
      </c>
      <c r="AY3893" t="s">
        <v>55</v>
      </c>
      <c r="AZ3893" t="s">
        <v>71</v>
      </c>
      <c r="BA3893" t="s">
        <v>72</v>
      </c>
    </row>
    <row r="3894" spans="1:53" hidden="1" x14ac:dyDescent="0.25">
      <c r="A3894" t="str">
        <f>INDEX('Community ID'!B:B,MATCH(M3894,'Community ID'!A:A,0))</f>
        <v>Los Priquis</v>
      </c>
      <c r="B3894" t="str">
        <f>INDEX('Community ID'!$K:$K,MATCH('Environmental Data'!$N3894,'Community ID'!J:J,0))</f>
        <v>Constanza</v>
      </c>
      <c r="D3894" t="s">
        <v>15010</v>
      </c>
      <c r="F3894" t="s">
        <v>3706</v>
      </c>
      <c r="G3894" t="s">
        <v>75</v>
      </c>
      <c r="H3894" t="s">
        <v>94</v>
      </c>
      <c r="I3894">
        <v>60</v>
      </c>
      <c r="K3894" t="s">
        <v>76</v>
      </c>
      <c r="L3894" t="s">
        <v>2198</v>
      </c>
      <c r="M3894" t="s">
        <v>14815</v>
      </c>
      <c r="N3894" t="s">
        <v>97</v>
      </c>
      <c r="O3894" t="s">
        <v>6991</v>
      </c>
      <c r="Q3894" t="s">
        <v>134</v>
      </c>
      <c r="T3894" t="s">
        <v>55</v>
      </c>
      <c r="U3894" t="s">
        <v>56</v>
      </c>
      <c r="V3894">
        <v>0</v>
      </c>
      <c r="W3894">
        <v>0</v>
      </c>
      <c r="X3894" t="s">
        <v>82</v>
      </c>
      <c r="Y3894" t="s">
        <v>82</v>
      </c>
      <c r="Z3894" t="s">
        <v>83</v>
      </c>
      <c r="AA3894" t="s">
        <v>155</v>
      </c>
      <c r="AB3894" t="s">
        <v>60</v>
      </c>
      <c r="AC3894" t="s">
        <v>61</v>
      </c>
      <c r="AD3894" t="s">
        <v>60</v>
      </c>
      <c r="AE3894" t="s">
        <v>62</v>
      </c>
      <c r="AF3894" t="s">
        <v>63</v>
      </c>
      <c r="AG3894" t="s">
        <v>135</v>
      </c>
      <c r="AH3894" t="s">
        <v>101</v>
      </c>
      <c r="AI3894" t="s">
        <v>15011</v>
      </c>
      <c r="AJ3894">
        <v>1234567</v>
      </c>
      <c r="AK3894" t="s">
        <v>15012</v>
      </c>
      <c r="AL3894">
        <v>2</v>
      </c>
      <c r="AM3894">
        <v>0</v>
      </c>
      <c r="AN3894" t="s">
        <v>60</v>
      </c>
      <c r="AO3894" t="s">
        <v>67</v>
      </c>
      <c r="AP3894" t="s">
        <v>68</v>
      </c>
      <c r="AQ3894" t="s">
        <v>60</v>
      </c>
      <c r="AR3894" t="s">
        <v>69</v>
      </c>
      <c r="AS3894" t="s">
        <v>114</v>
      </c>
      <c r="AT3894" s="1">
        <v>44278</v>
      </c>
      <c r="AU3894" t="s">
        <v>15806</v>
      </c>
      <c r="AV3894" t="s">
        <v>55</v>
      </c>
      <c r="AW3894" t="s">
        <v>71</v>
      </c>
      <c r="AX3894" t="s">
        <v>72</v>
      </c>
      <c r="AY3894" t="s">
        <v>55</v>
      </c>
      <c r="AZ3894" t="s">
        <v>71</v>
      </c>
      <c r="BA3894" t="s">
        <v>72</v>
      </c>
    </row>
    <row r="3895" spans="1:53" hidden="1" x14ac:dyDescent="0.25">
      <c r="A3895" t="str">
        <f>INDEX('Community ID'!B:B,MATCH(M3895,'Community ID'!A:A,0))</f>
        <v>Los Priquis</v>
      </c>
      <c r="B3895" t="str">
        <f>INDEX('Community ID'!$K:$K,MATCH('Environmental Data'!$N3895,'Community ID'!J:J,0))</f>
        <v>Constanza</v>
      </c>
      <c r="D3895" t="s">
        <v>15013</v>
      </c>
      <c r="G3895" t="s">
        <v>48</v>
      </c>
      <c r="H3895" t="s">
        <v>94</v>
      </c>
      <c r="I3895">
        <v>35</v>
      </c>
      <c r="J3895">
        <v>8299906880</v>
      </c>
      <c r="K3895" t="s">
        <v>76</v>
      </c>
      <c r="L3895" t="s">
        <v>127</v>
      </c>
      <c r="M3895" t="s">
        <v>14815</v>
      </c>
      <c r="N3895" t="s">
        <v>97</v>
      </c>
      <c r="O3895" t="s">
        <v>53</v>
      </c>
      <c r="Q3895" t="s">
        <v>134</v>
      </c>
      <c r="T3895" t="s">
        <v>55</v>
      </c>
      <c r="U3895" t="s">
        <v>56</v>
      </c>
      <c r="V3895">
        <v>0</v>
      </c>
      <c r="W3895">
        <v>0</v>
      </c>
      <c r="X3895" t="s">
        <v>57</v>
      </c>
      <c r="Y3895" t="s">
        <v>275</v>
      </c>
      <c r="Z3895" t="s">
        <v>58</v>
      </c>
      <c r="AA3895" t="s">
        <v>155</v>
      </c>
      <c r="AB3895" t="s">
        <v>60</v>
      </c>
      <c r="AC3895" t="s">
        <v>61</v>
      </c>
      <c r="AD3895" t="s">
        <v>60</v>
      </c>
      <c r="AE3895" t="s">
        <v>62</v>
      </c>
      <c r="AF3895" t="s">
        <v>63</v>
      </c>
      <c r="AG3895" t="s">
        <v>135</v>
      </c>
      <c r="AH3895" t="s">
        <v>135</v>
      </c>
      <c r="AI3895" t="s">
        <v>15014</v>
      </c>
      <c r="AJ3895">
        <v>7</v>
      </c>
      <c r="AK3895" t="s">
        <v>15015</v>
      </c>
      <c r="AL3895">
        <v>4</v>
      </c>
      <c r="AM3895">
        <v>0</v>
      </c>
      <c r="AN3895" t="s">
        <v>61</v>
      </c>
      <c r="AO3895" t="s">
        <v>67</v>
      </c>
      <c r="AP3895" t="s">
        <v>68</v>
      </c>
      <c r="AQ3895" t="s">
        <v>60</v>
      </c>
      <c r="AR3895" t="s">
        <v>69</v>
      </c>
      <c r="AS3895" t="s">
        <v>91</v>
      </c>
      <c r="AT3895" s="1">
        <v>44278</v>
      </c>
      <c r="AU3895" t="s">
        <v>15807</v>
      </c>
      <c r="AV3895" t="s">
        <v>55</v>
      </c>
      <c r="AW3895" t="s">
        <v>71</v>
      </c>
      <c r="AX3895" t="s">
        <v>72</v>
      </c>
      <c r="AY3895" t="s">
        <v>55</v>
      </c>
      <c r="AZ3895" t="s">
        <v>71</v>
      </c>
      <c r="BA3895" t="s">
        <v>72</v>
      </c>
    </row>
    <row r="3896" spans="1:53" hidden="1" x14ac:dyDescent="0.25">
      <c r="A3896" t="str">
        <f>INDEX('Community ID'!B:B,MATCH(M3896,'Community ID'!A:A,0))</f>
        <v>Los Priquis</v>
      </c>
      <c r="B3896" t="str">
        <f>INDEX('Community ID'!$K:$K,MATCH('Environmental Data'!$N3896,'Community ID'!J:J,0))</f>
        <v>Constanza</v>
      </c>
      <c r="D3896" t="s">
        <v>15016</v>
      </c>
      <c r="G3896" t="s">
        <v>48</v>
      </c>
      <c r="H3896" t="s">
        <v>94</v>
      </c>
      <c r="I3896">
        <v>47</v>
      </c>
      <c r="J3896">
        <v>8298410042</v>
      </c>
      <c r="K3896" t="s">
        <v>49</v>
      </c>
      <c r="L3896" t="s">
        <v>127</v>
      </c>
      <c r="M3896" t="s">
        <v>14815</v>
      </c>
      <c r="N3896" t="s">
        <v>97</v>
      </c>
      <c r="O3896" t="s">
        <v>53</v>
      </c>
      <c r="Q3896" t="s">
        <v>134</v>
      </c>
      <c r="T3896" t="s">
        <v>55</v>
      </c>
      <c r="U3896" t="s">
        <v>56</v>
      </c>
      <c r="V3896">
        <v>0</v>
      </c>
      <c r="W3896">
        <v>0</v>
      </c>
      <c r="X3896" t="s">
        <v>82</v>
      </c>
      <c r="Y3896" t="s">
        <v>57</v>
      </c>
      <c r="Z3896" t="s">
        <v>58</v>
      </c>
      <c r="AA3896" t="s">
        <v>155</v>
      </c>
      <c r="AB3896" t="s">
        <v>60</v>
      </c>
      <c r="AC3896" t="s">
        <v>61</v>
      </c>
      <c r="AD3896" t="s">
        <v>60</v>
      </c>
      <c r="AE3896" t="s">
        <v>62</v>
      </c>
      <c r="AF3896" t="s">
        <v>63</v>
      </c>
      <c r="AG3896" t="s">
        <v>135</v>
      </c>
      <c r="AH3896" t="s">
        <v>135</v>
      </c>
      <c r="AI3896" t="s">
        <v>638</v>
      </c>
      <c r="AJ3896">
        <v>7</v>
      </c>
      <c r="AK3896" t="s">
        <v>103</v>
      </c>
      <c r="AL3896">
        <v>2</v>
      </c>
      <c r="AM3896">
        <v>0</v>
      </c>
      <c r="AN3896" t="s">
        <v>61</v>
      </c>
      <c r="AO3896" t="s">
        <v>67</v>
      </c>
      <c r="AP3896" t="s">
        <v>104</v>
      </c>
      <c r="AQ3896" t="s">
        <v>61</v>
      </c>
      <c r="AR3896" t="s">
        <v>69</v>
      </c>
      <c r="AS3896" t="s">
        <v>114</v>
      </c>
      <c r="AT3896" s="1">
        <v>44278</v>
      </c>
      <c r="AU3896" t="s">
        <v>15808</v>
      </c>
      <c r="AV3896" t="s">
        <v>55</v>
      </c>
      <c r="AW3896" t="s">
        <v>71</v>
      </c>
      <c r="AX3896" t="s">
        <v>72</v>
      </c>
      <c r="AY3896" t="s">
        <v>55</v>
      </c>
      <c r="AZ3896" t="s">
        <v>71</v>
      </c>
      <c r="BA3896" t="s">
        <v>72</v>
      </c>
    </row>
    <row r="3897" spans="1:53" hidden="1" x14ac:dyDescent="0.25">
      <c r="A3897" t="str">
        <f>INDEX('Community ID'!B:B,MATCH(M3897,'Community ID'!A:A,0))</f>
        <v>Los Priquis</v>
      </c>
      <c r="B3897" t="str">
        <f>INDEX('Community ID'!$K:$K,MATCH('Environmental Data'!$N3897,'Community ID'!J:J,0))</f>
        <v>Constanza</v>
      </c>
      <c r="D3897" t="s">
        <v>15017</v>
      </c>
      <c r="F3897" t="s">
        <v>7451</v>
      </c>
      <c r="G3897" t="s">
        <v>75</v>
      </c>
      <c r="H3897" t="s">
        <v>94</v>
      </c>
      <c r="I3897">
        <v>41</v>
      </c>
      <c r="J3897">
        <v>8295611867</v>
      </c>
      <c r="K3897" t="s">
        <v>76</v>
      </c>
      <c r="L3897" t="s">
        <v>15018</v>
      </c>
      <c r="M3897" t="s">
        <v>14815</v>
      </c>
      <c r="N3897" t="s">
        <v>97</v>
      </c>
      <c r="O3897" t="s">
        <v>80</v>
      </c>
      <c r="Q3897" t="s">
        <v>134</v>
      </c>
      <c r="T3897" t="s">
        <v>55</v>
      </c>
      <c r="U3897" t="s">
        <v>56</v>
      </c>
      <c r="V3897">
        <v>0</v>
      </c>
      <c r="W3897">
        <v>0</v>
      </c>
      <c r="X3897" t="s">
        <v>82</v>
      </c>
      <c r="Y3897" t="s">
        <v>100</v>
      </c>
      <c r="Z3897" t="s">
        <v>58</v>
      </c>
      <c r="AA3897" t="s">
        <v>155</v>
      </c>
      <c r="AB3897" t="s">
        <v>60</v>
      </c>
      <c r="AC3897" t="s">
        <v>61</v>
      </c>
      <c r="AD3897" t="s">
        <v>60</v>
      </c>
      <c r="AE3897" t="s">
        <v>62</v>
      </c>
      <c r="AF3897" t="s">
        <v>63</v>
      </c>
      <c r="AG3897" t="s">
        <v>135</v>
      </c>
      <c r="AH3897" t="s">
        <v>101</v>
      </c>
      <c r="AI3897" t="s">
        <v>15019</v>
      </c>
      <c r="AJ3897">
        <v>1234567</v>
      </c>
      <c r="AK3897" t="s">
        <v>66</v>
      </c>
      <c r="AL3897">
        <v>4</v>
      </c>
      <c r="AM3897">
        <v>0</v>
      </c>
      <c r="AN3897" t="s">
        <v>61</v>
      </c>
      <c r="AO3897" t="s">
        <v>67</v>
      </c>
      <c r="AP3897" t="s">
        <v>104</v>
      </c>
      <c r="AQ3897" t="s">
        <v>61</v>
      </c>
      <c r="AR3897" t="s">
        <v>69</v>
      </c>
      <c r="AS3897" t="s">
        <v>70</v>
      </c>
      <c r="AT3897" s="1">
        <v>44278</v>
      </c>
      <c r="AU3897" t="s">
        <v>15809</v>
      </c>
      <c r="AV3897" t="s">
        <v>55</v>
      </c>
      <c r="AW3897" t="s">
        <v>71</v>
      </c>
      <c r="AX3897" t="s">
        <v>72</v>
      </c>
      <c r="AY3897" t="s">
        <v>55</v>
      </c>
      <c r="AZ3897" t="s">
        <v>71</v>
      </c>
      <c r="BA3897" t="s">
        <v>72</v>
      </c>
    </row>
    <row r="3898" spans="1:53" hidden="1" x14ac:dyDescent="0.25">
      <c r="A3898" t="str">
        <f>INDEX('Community ID'!B:B,MATCH(M3898,'Community ID'!A:A,0))</f>
        <v>Los Priquis</v>
      </c>
      <c r="B3898" t="str">
        <f>INDEX('Community ID'!$K:$K,MATCH('Environmental Data'!$N3898,'Community ID'!J:J,0))</f>
        <v>Constanza</v>
      </c>
      <c r="D3898" t="s">
        <v>15020</v>
      </c>
      <c r="G3898" t="s">
        <v>48</v>
      </c>
      <c r="H3898" t="s">
        <v>94</v>
      </c>
      <c r="I3898">
        <v>53</v>
      </c>
      <c r="J3898">
        <v>8097645185</v>
      </c>
      <c r="K3898" t="s">
        <v>76</v>
      </c>
      <c r="L3898" t="s">
        <v>1626</v>
      </c>
      <c r="M3898" t="s">
        <v>14815</v>
      </c>
      <c r="N3898" t="s">
        <v>97</v>
      </c>
      <c r="O3898" t="s">
        <v>53</v>
      </c>
      <c r="Q3898" t="s">
        <v>353</v>
      </c>
      <c r="T3898" t="s">
        <v>55</v>
      </c>
      <c r="U3898" t="s">
        <v>56</v>
      </c>
      <c r="V3898">
        <v>0</v>
      </c>
      <c r="W3898">
        <v>0</v>
      </c>
      <c r="X3898" t="s">
        <v>82</v>
      </c>
      <c r="Y3898" t="s">
        <v>82</v>
      </c>
      <c r="Z3898" t="s">
        <v>58</v>
      </c>
      <c r="AA3898" t="s">
        <v>155</v>
      </c>
      <c r="AB3898" t="s">
        <v>60</v>
      </c>
      <c r="AC3898" t="s">
        <v>61</v>
      </c>
      <c r="AD3898" t="s">
        <v>61</v>
      </c>
      <c r="AE3898" t="s">
        <v>62</v>
      </c>
      <c r="AF3898" t="s">
        <v>63</v>
      </c>
      <c r="AG3898" t="s">
        <v>1052</v>
      </c>
      <c r="AH3898" t="s">
        <v>1052</v>
      </c>
      <c r="AI3898" t="s">
        <v>14633</v>
      </c>
      <c r="AJ3898">
        <v>7</v>
      </c>
      <c r="AK3898" t="s">
        <v>833</v>
      </c>
      <c r="AL3898">
        <v>2</v>
      </c>
      <c r="AM3898">
        <v>0</v>
      </c>
      <c r="AN3898" t="s">
        <v>61</v>
      </c>
      <c r="AO3898" t="s">
        <v>67</v>
      </c>
      <c r="AP3898" t="s">
        <v>68</v>
      </c>
      <c r="AQ3898" t="s">
        <v>60</v>
      </c>
      <c r="AR3898" t="s">
        <v>69</v>
      </c>
      <c r="AS3898" t="s">
        <v>70</v>
      </c>
      <c r="AT3898" s="1">
        <v>44278</v>
      </c>
      <c r="AU3898" t="s">
        <v>15810</v>
      </c>
      <c r="AV3898" t="s">
        <v>55</v>
      </c>
      <c r="AW3898" t="s">
        <v>71</v>
      </c>
      <c r="AX3898" t="s">
        <v>72</v>
      </c>
      <c r="AY3898" t="s">
        <v>55</v>
      </c>
      <c r="AZ3898" t="s">
        <v>71</v>
      </c>
      <c r="BA3898" t="s">
        <v>72</v>
      </c>
    </row>
    <row r="3899" spans="1:53" hidden="1" x14ac:dyDescent="0.25">
      <c r="A3899" t="str">
        <f>INDEX('Community ID'!B:B,MATCH(M3899,'Community ID'!A:A,0))</f>
        <v>Los Priquis</v>
      </c>
      <c r="B3899" t="str">
        <f>INDEX('Community ID'!$K:$K,MATCH('Environmental Data'!$N3899,'Community ID'!J:J,0))</f>
        <v>Constanza</v>
      </c>
      <c r="D3899" t="s">
        <v>15021</v>
      </c>
      <c r="G3899" t="s">
        <v>48</v>
      </c>
      <c r="H3899" t="s">
        <v>94</v>
      </c>
      <c r="I3899">
        <v>42</v>
      </c>
      <c r="J3899">
        <v>8099739006</v>
      </c>
      <c r="K3899" t="s">
        <v>132</v>
      </c>
      <c r="L3899" t="s">
        <v>127</v>
      </c>
      <c r="M3899" t="s">
        <v>14815</v>
      </c>
      <c r="N3899" t="s">
        <v>97</v>
      </c>
      <c r="O3899" t="s">
        <v>494</v>
      </c>
      <c r="T3899" t="s">
        <v>55</v>
      </c>
      <c r="U3899" t="s">
        <v>56</v>
      </c>
      <c r="V3899">
        <v>0</v>
      </c>
      <c r="W3899">
        <v>0</v>
      </c>
      <c r="X3899" t="s">
        <v>82</v>
      </c>
      <c r="Y3899" t="s">
        <v>82</v>
      </c>
      <c r="Z3899" t="s">
        <v>83</v>
      </c>
      <c r="AA3899" t="s">
        <v>155</v>
      </c>
      <c r="AB3899" t="s">
        <v>60</v>
      </c>
      <c r="AC3899" t="s">
        <v>61</v>
      </c>
      <c r="AD3899" t="s">
        <v>60</v>
      </c>
      <c r="AE3899" t="s">
        <v>85</v>
      </c>
      <c r="AF3899" t="s">
        <v>63</v>
      </c>
      <c r="AG3899" t="s">
        <v>135</v>
      </c>
      <c r="AH3899" t="s">
        <v>101</v>
      </c>
      <c r="AI3899" t="s">
        <v>6149</v>
      </c>
      <c r="AJ3899">
        <v>1234567</v>
      </c>
      <c r="AK3899" t="s">
        <v>66</v>
      </c>
      <c r="AL3899">
        <v>4</v>
      </c>
      <c r="AM3899">
        <v>0</v>
      </c>
      <c r="AN3899" t="s">
        <v>61</v>
      </c>
      <c r="AO3899" t="s">
        <v>67</v>
      </c>
      <c r="AP3899" t="s">
        <v>68</v>
      </c>
      <c r="AQ3899" t="s">
        <v>61</v>
      </c>
      <c r="AR3899" t="s">
        <v>69</v>
      </c>
      <c r="AS3899" t="s">
        <v>114</v>
      </c>
      <c r="AT3899" s="1">
        <v>44278</v>
      </c>
      <c r="AU3899" t="s">
        <v>15811</v>
      </c>
      <c r="AV3899" t="s">
        <v>55</v>
      </c>
      <c r="AW3899" t="s">
        <v>71</v>
      </c>
      <c r="AX3899" t="s">
        <v>72</v>
      </c>
      <c r="AY3899" t="s">
        <v>55</v>
      </c>
      <c r="AZ3899" t="s">
        <v>71</v>
      </c>
      <c r="BA3899" t="s">
        <v>72</v>
      </c>
    </row>
    <row r="3900" spans="1:53" hidden="1" x14ac:dyDescent="0.25">
      <c r="A3900" t="str">
        <f>INDEX('Community ID'!B:B,MATCH(M3900,'Community ID'!A:A,0))</f>
        <v>Los Priquis</v>
      </c>
      <c r="B3900" t="str">
        <f>INDEX('Community ID'!$K:$K,MATCH('Environmental Data'!$N3900,'Community ID'!J:J,0))</f>
        <v>Constanza</v>
      </c>
      <c r="D3900" t="s">
        <v>15022</v>
      </c>
      <c r="F3900" t="s">
        <v>8875</v>
      </c>
      <c r="G3900" t="s">
        <v>48</v>
      </c>
      <c r="H3900" t="s">
        <v>94</v>
      </c>
      <c r="I3900">
        <v>38</v>
      </c>
      <c r="K3900" t="s">
        <v>49</v>
      </c>
      <c r="L3900" t="s">
        <v>618</v>
      </c>
      <c r="M3900" t="s">
        <v>14812</v>
      </c>
      <c r="N3900" t="s">
        <v>97</v>
      </c>
      <c r="O3900" t="s">
        <v>542</v>
      </c>
      <c r="Q3900" t="s">
        <v>358</v>
      </c>
      <c r="T3900" t="s">
        <v>10388</v>
      </c>
      <c r="U3900" t="s">
        <v>56</v>
      </c>
      <c r="V3900">
        <v>0</v>
      </c>
      <c r="W3900">
        <v>0</v>
      </c>
      <c r="X3900" t="s">
        <v>82</v>
      </c>
      <c r="Y3900" t="s">
        <v>82</v>
      </c>
      <c r="Z3900" t="s">
        <v>83</v>
      </c>
      <c r="AA3900" t="s">
        <v>155</v>
      </c>
      <c r="AB3900" t="s">
        <v>60</v>
      </c>
      <c r="AC3900" t="s">
        <v>61</v>
      </c>
      <c r="AD3900" t="s">
        <v>61</v>
      </c>
      <c r="AE3900" t="s">
        <v>62</v>
      </c>
      <c r="AF3900" t="s">
        <v>63</v>
      </c>
      <c r="AG3900" t="s">
        <v>87</v>
      </c>
      <c r="AH3900" t="s">
        <v>87</v>
      </c>
      <c r="AI3900" t="s">
        <v>6512</v>
      </c>
      <c r="AJ3900" t="s">
        <v>15023</v>
      </c>
      <c r="AK3900" t="s">
        <v>8119</v>
      </c>
      <c r="AL3900">
        <v>4</v>
      </c>
      <c r="AM3900">
        <v>1</v>
      </c>
      <c r="AN3900" t="s">
        <v>61</v>
      </c>
      <c r="AO3900" t="s">
        <v>170</v>
      </c>
      <c r="AP3900" t="s">
        <v>68</v>
      </c>
      <c r="AQ3900" t="s">
        <v>60</v>
      </c>
      <c r="AR3900" t="s">
        <v>69</v>
      </c>
      <c r="AS3900" t="s">
        <v>70</v>
      </c>
      <c r="AT3900" s="1">
        <v>44278</v>
      </c>
      <c r="AU3900" t="s">
        <v>15812</v>
      </c>
      <c r="AV3900" t="s">
        <v>10388</v>
      </c>
      <c r="AW3900" t="s">
        <v>71</v>
      </c>
      <c r="AX3900" t="s">
        <v>72</v>
      </c>
      <c r="AY3900" t="s">
        <v>10388</v>
      </c>
      <c r="AZ3900" t="s">
        <v>71</v>
      </c>
      <c r="BA3900" t="s">
        <v>72</v>
      </c>
    </row>
    <row r="3901" spans="1:53" hidden="1" x14ac:dyDescent="0.25">
      <c r="A3901" t="str">
        <f>INDEX('Community ID'!B:B,MATCH(M3901,'Community ID'!A:A,0))</f>
        <v>Los Priquis</v>
      </c>
      <c r="B3901" t="str">
        <f>INDEX('Community ID'!$K:$K,MATCH('Environmental Data'!$N3901,'Community ID'!J:J,0))</f>
        <v>Constanza</v>
      </c>
      <c r="D3901" t="s">
        <v>15024</v>
      </c>
      <c r="G3901" t="s">
        <v>75</v>
      </c>
      <c r="H3901" s="1">
        <v>23698</v>
      </c>
      <c r="I3901">
        <v>57</v>
      </c>
      <c r="K3901" t="s">
        <v>49</v>
      </c>
      <c r="L3901" t="s">
        <v>952</v>
      </c>
      <c r="M3901" t="s">
        <v>14815</v>
      </c>
      <c r="N3901" t="s">
        <v>52</v>
      </c>
      <c r="O3901" t="s">
        <v>311</v>
      </c>
      <c r="Q3901" t="s">
        <v>953</v>
      </c>
      <c r="T3901" t="s">
        <v>595</v>
      </c>
      <c r="U3901" t="s">
        <v>56</v>
      </c>
      <c r="V3901">
        <v>18.911239800000001</v>
      </c>
      <c r="W3901">
        <v>-70.744515800000002</v>
      </c>
      <c r="X3901" t="s">
        <v>82</v>
      </c>
      <c r="Y3901" t="s">
        <v>82</v>
      </c>
      <c r="Z3901" t="s">
        <v>83</v>
      </c>
      <c r="AA3901" t="s">
        <v>155</v>
      </c>
      <c r="AB3901" t="s">
        <v>60</v>
      </c>
      <c r="AC3901" t="s">
        <v>61</v>
      </c>
      <c r="AD3901" t="s">
        <v>60</v>
      </c>
      <c r="AE3901" t="s">
        <v>62</v>
      </c>
      <c r="AF3901" t="s">
        <v>63</v>
      </c>
      <c r="AG3901" t="s">
        <v>959</v>
      </c>
      <c r="AH3901" t="s">
        <v>959</v>
      </c>
      <c r="AI3901" t="s">
        <v>15025</v>
      </c>
      <c r="AJ3901">
        <v>7</v>
      </c>
      <c r="AK3901" t="s">
        <v>1880</v>
      </c>
      <c r="AL3901">
        <v>2</v>
      </c>
      <c r="AM3901">
        <v>0</v>
      </c>
      <c r="AN3901" t="s">
        <v>60</v>
      </c>
      <c r="AO3901" t="s">
        <v>67</v>
      </c>
      <c r="AP3901" t="s">
        <v>68</v>
      </c>
      <c r="AQ3901" t="s">
        <v>61</v>
      </c>
      <c r="AR3901" t="s">
        <v>69</v>
      </c>
      <c r="AS3901" t="s">
        <v>70</v>
      </c>
      <c r="AT3901" s="1">
        <v>44278</v>
      </c>
      <c r="AU3901" t="s">
        <v>15813</v>
      </c>
      <c r="AV3901" t="s">
        <v>595</v>
      </c>
      <c r="AW3901" t="s">
        <v>71</v>
      </c>
      <c r="AX3901" t="s">
        <v>72</v>
      </c>
      <c r="AY3901" t="s">
        <v>595</v>
      </c>
      <c r="AZ3901" t="s">
        <v>71</v>
      </c>
      <c r="BA3901" t="s">
        <v>72</v>
      </c>
    </row>
    <row r="3902" spans="1:53" hidden="1" x14ac:dyDescent="0.25">
      <c r="A3902" t="str">
        <f>INDEX('Community ID'!B:B,MATCH(M3902,'Community ID'!A:A,0))</f>
        <v>Los Priquis</v>
      </c>
      <c r="B3902" t="str">
        <f>INDEX('Community ID'!$K:$K,MATCH('Environmental Data'!$N3902,'Community ID'!J:J,0))</f>
        <v>Constanza</v>
      </c>
      <c r="D3902" t="s">
        <v>15022</v>
      </c>
      <c r="F3902" t="s">
        <v>8875</v>
      </c>
      <c r="G3902" t="s">
        <v>48</v>
      </c>
      <c r="H3902" t="s">
        <v>94</v>
      </c>
      <c r="I3902">
        <v>38</v>
      </c>
      <c r="K3902" t="s">
        <v>49</v>
      </c>
      <c r="L3902" t="s">
        <v>618</v>
      </c>
      <c r="M3902" t="s">
        <v>14812</v>
      </c>
      <c r="N3902" t="s">
        <v>97</v>
      </c>
      <c r="O3902" t="s">
        <v>542</v>
      </c>
      <c r="Q3902" t="s">
        <v>358</v>
      </c>
      <c r="T3902" t="s">
        <v>10388</v>
      </c>
      <c r="U3902" t="s">
        <v>56</v>
      </c>
      <c r="V3902">
        <v>0</v>
      </c>
      <c r="W3902">
        <v>0</v>
      </c>
      <c r="X3902" t="s">
        <v>82</v>
      </c>
      <c r="Y3902" t="s">
        <v>82</v>
      </c>
      <c r="Z3902" t="s">
        <v>83</v>
      </c>
      <c r="AA3902" t="s">
        <v>155</v>
      </c>
      <c r="AB3902" t="s">
        <v>60</v>
      </c>
      <c r="AE3902" t="s">
        <v>62</v>
      </c>
      <c r="AF3902" t="s">
        <v>63</v>
      </c>
      <c r="AG3902" t="s">
        <v>87</v>
      </c>
      <c r="AH3902" t="s">
        <v>87</v>
      </c>
      <c r="AI3902" t="s">
        <v>6512</v>
      </c>
      <c r="AJ3902" t="s">
        <v>15023</v>
      </c>
      <c r="AK3902" t="s">
        <v>8119</v>
      </c>
      <c r="AL3902">
        <v>4</v>
      </c>
      <c r="AM3902">
        <v>1</v>
      </c>
      <c r="AN3902" t="s">
        <v>61</v>
      </c>
      <c r="AO3902" t="s">
        <v>170</v>
      </c>
      <c r="AP3902" t="s">
        <v>68</v>
      </c>
      <c r="AQ3902" t="s">
        <v>61</v>
      </c>
      <c r="AR3902" t="s">
        <v>69</v>
      </c>
      <c r="AS3902" t="s">
        <v>70</v>
      </c>
      <c r="AT3902" s="1">
        <v>44278</v>
      </c>
      <c r="AU3902" t="s">
        <v>15814</v>
      </c>
      <c r="AV3902" t="s">
        <v>10388</v>
      </c>
      <c r="AW3902" t="s">
        <v>71</v>
      </c>
      <c r="AX3902" t="s">
        <v>72</v>
      </c>
      <c r="AY3902" t="s">
        <v>10388</v>
      </c>
      <c r="AZ3902" t="s">
        <v>71</v>
      </c>
      <c r="BA3902" t="s">
        <v>72</v>
      </c>
    </row>
    <row r="3903" spans="1:53" hidden="1" x14ac:dyDescent="0.25">
      <c r="A3903" t="str">
        <f>INDEX('Community ID'!B:B,MATCH(M3903,'Community ID'!A:A,0))</f>
        <v>Los Priquis</v>
      </c>
      <c r="B3903" t="str">
        <f>INDEX('Community ID'!$K:$K,MATCH('Environmental Data'!$N3903,'Community ID'!J:J,0))</f>
        <v>Constanza</v>
      </c>
      <c r="D3903" t="s">
        <v>15026</v>
      </c>
      <c r="G3903" t="s">
        <v>75</v>
      </c>
      <c r="H3903" s="1">
        <v>21865</v>
      </c>
      <c r="I3903">
        <v>62</v>
      </c>
      <c r="K3903" t="s">
        <v>76</v>
      </c>
      <c r="L3903" t="s">
        <v>1533</v>
      </c>
      <c r="M3903" t="s">
        <v>14815</v>
      </c>
      <c r="N3903" t="s">
        <v>52</v>
      </c>
      <c r="O3903" t="s">
        <v>311</v>
      </c>
      <c r="Q3903" t="s">
        <v>99</v>
      </c>
      <c r="T3903" t="s">
        <v>595</v>
      </c>
      <c r="U3903" t="s">
        <v>56</v>
      </c>
      <c r="V3903">
        <v>18.911336200000001</v>
      </c>
      <c r="W3903">
        <v>-70.744156000000004</v>
      </c>
      <c r="X3903" t="s">
        <v>82</v>
      </c>
      <c r="Y3903" t="s">
        <v>82</v>
      </c>
      <c r="Z3903" t="s">
        <v>83</v>
      </c>
      <c r="AA3903" t="s">
        <v>155</v>
      </c>
      <c r="AB3903" t="s">
        <v>60</v>
      </c>
      <c r="AC3903" t="s">
        <v>61</v>
      </c>
      <c r="AD3903" t="s">
        <v>60</v>
      </c>
      <c r="AE3903" t="s">
        <v>85</v>
      </c>
      <c r="AF3903" t="s">
        <v>111</v>
      </c>
      <c r="AG3903" t="s">
        <v>64</v>
      </c>
      <c r="AH3903" t="s">
        <v>64</v>
      </c>
      <c r="AI3903" t="s">
        <v>638</v>
      </c>
      <c r="AJ3903">
        <v>7</v>
      </c>
      <c r="AK3903" t="s">
        <v>605</v>
      </c>
      <c r="AL3903">
        <v>4</v>
      </c>
      <c r="AM3903">
        <v>0</v>
      </c>
      <c r="AN3903" t="s">
        <v>60</v>
      </c>
      <c r="AO3903" t="s">
        <v>67</v>
      </c>
      <c r="AP3903" t="s">
        <v>68</v>
      </c>
      <c r="AQ3903" t="s">
        <v>60</v>
      </c>
      <c r="AR3903" t="s">
        <v>69</v>
      </c>
      <c r="AS3903" t="s">
        <v>91</v>
      </c>
      <c r="AT3903" s="1">
        <v>44278</v>
      </c>
      <c r="AU3903" t="s">
        <v>15815</v>
      </c>
      <c r="AV3903" t="s">
        <v>595</v>
      </c>
      <c r="AW3903" t="s">
        <v>71</v>
      </c>
      <c r="AX3903" t="s">
        <v>72</v>
      </c>
      <c r="AY3903" t="s">
        <v>595</v>
      </c>
      <c r="AZ3903" t="s">
        <v>71</v>
      </c>
      <c r="BA3903" t="s">
        <v>72</v>
      </c>
    </row>
    <row r="3904" spans="1:53" hidden="1" x14ac:dyDescent="0.25">
      <c r="A3904" t="str">
        <f>INDEX('Community ID'!B:B,MATCH(M3904,'Community ID'!A:A,0))</f>
        <v>Los Priquis</v>
      </c>
      <c r="B3904" t="str">
        <f>INDEX('Community ID'!$K:$K,MATCH('Environmental Data'!$N3904,'Community ID'!J:J,0))</f>
        <v>Constanza</v>
      </c>
      <c r="D3904" t="s">
        <v>15027</v>
      </c>
      <c r="F3904" t="s">
        <v>15028</v>
      </c>
      <c r="G3904" t="s">
        <v>48</v>
      </c>
      <c r="H3904" t="s">
        <v>94</v>
      </c>
      <c r="I3904">
        <v>28</v>
      </c>
      <c r="J3904">
        <v>82978194316</v>
      </c>
      <c r="K3904" t="s">
        <v>49</v>
      </c>
      <c r="L3904" t="s">
        <v>108</v>
      </c>
      <c r="M3904" t="s">
        <v>14812</v>
      </c>
      <c r="N3904" t="s">
        <v>97</v>
      </c>
      <c r="O3904" t="s">
        <v>542</v>
      </c>
      <c r="T3904" t="s">
        <v>10388</v>
      </c>
      <c r="U3904" t="s">
        <v>56</v>
      </c>
      <c r="V3904">
        <v>18.911236899999999</v>
      </c>
      <c r="W3904">
        <v>-70.7440158</v>
      </c>
      <c r="X3904" t="s">
        <v>196</v>
      </c>
      <c r="Y3904" t="s">
        <v>196</v>
      </c>
      <c r="Z3904" t="s">
        <v>83</v>
      </c>
      <c r="AA3904" t="s">
        <v>155</v>
      </c>
      <c r="AB3904" t="s">
        <v>60</v>
      </c>
      <c r="AE3904" t="s">
        <v>62</v>
      </c>
      <c r="AF3904" t="s">
        <v>63</v>
      </c>
      <c r="AG3904" t="s">
        <v>87</v>
      </c>
      <c r="AH3904" t="s">
        <v>87</v>
      </c>
      <c r="AI3904" t="s">
        <v>6512</v>
      </c>
      <c r="AJ3904" t="s">
        <v>15023</v>
      </c>
      <c r="AK3904" t="s">
        <v>8119</v>
      </c>
      <c r="AL3904">
        <v>2</v>
      </c>
      <c r="AM3904">
        <v>0</v>
      </c>
      <c r="AN3904" t="s">
        <v>61</v>
      </c>
      <c r="AO3904" t="s">
        <v>170</v>
      </c>
      <c r="AP3904" t="s">
        <v>68</v>
      </c>
      <c r="AQ3904" t="s">
        <v>60</v>
      </c>
      <c r="AR3904" t="s">
        <v>69</v>
      </c>
      <c r="AS3904" t="s">
        <v>70</v>
      </c>
      <c r="AT3904" s="1">
        <v>44278</v>
      </c>
      <c r="AU3904" t="s">
        <v>15816</v>
      </c>
      <c r="AV3904" t="s">
        <v>10388</v>
      </c>
      <c r="AW3904" t="s">
        <v>71</v>
      </c>
      <c r="AX3904" t="s">
        <v>72</v>
      </c>
      <c r="AY3904" t="s">
        <v>10388</v>
      </c>
      <c r="AZ3904" t="s">
        <v>71</v>
      </c>
      <c r="BA3904" t="s">
        <v>72</v>
      </c>
    </row>
    <row r="3905" spans="1:53" hidden="1" x14ac:dyDescent="0.25">
      <c r="A3905" t="str">
        <f>INDEX('Community ID'!B:B,MATCH(M3905,'Community ID'!A:A,0))</f>
        <v>Los Priquis</v>
      </c>
      <c r="B3905" t="str">
        <f>INDEX('Community ID'!$K:$K,MATCH('Environmental Data'!$N3905,'Community ID'!J:J,0))</f>
        <v>Constanza</v>
      </c>
      <c r="D3905" t="s">
        <v>15029</v>
      </c>
      <c r="G3905" t="s">
        <v>75</v>
      </c>
      <c r="H3905" t="s">
        <v>94</v>
      </c>
      <c r="I3905">
        <v>50</v>
      </c>
      <c r="K3905" t="s">
        <v>49</v>
      </c>
      <c r="L3905" t="s">
        <v>50</v>
      </c>
      <c r="M3905" t="s">
        <v>14812</v>
      </c>
      <c r="N3905" t="s">
        <v>97</v>
      </c>
      <c r="O3905" t="s">
        <v>494</v>
      </c>
      <c r="Q3905" t="s">
        <v>8190</v>
      </c>
      <c r="T3905" t="s">
        <v>842</v>
      </c>
      <c r="U3905" t="s">
        <v>56</v>
      </c>
      <c r="V3905">
        <v>0</v>
      </c>
      <c r="W3905">
        <v>0</v>
      </c>
      <c r="X3905" t="s">
        <v>82</v>
      </c>
      <c r="Y3905" t="s">
        <v>82</v>
      </c>
      <c r="Z3905" t="s">
        <v>83</v>
      </c>
      <c r="AA3905" t="s">
        <v>155</v>
      </c>
      <c r="AB3905" t="s">
        <v>60</v>
      </c>
      <c r="AC3905" t="s">
        <v>61</v>
      </c>
      <c r="AE3905" t="s">
        <v>62</v>
      </c>
      <c r="AF3905" t="s">
        <v>63</v>
      </c>
      <c r="AG3905" t="s">
        <v>135</v>
      </c>
      <c r="AH3905" t="s">
        <v>135</v>
      </c>
      <c r="AI3905" t="s">
        <v>15030</v>
      </c>
      <c r="AJ3905">
        <v>7</v>
      </c>
      <c r="AK3905" t="s">
        <v>7388</v>
      </c>
      <c r="AL3905">
        <v>5</v>
      </c>
      <c r="AM3905">
        <v>0</v>
      </c>
      <c r="AN3905" t="s">
        <v>61</v>
      </c>
      <c r="AO3905" t="s">
        <v>67</v>
      </c>
      <c r="AP3905" t="s">
        <v>68</v>
      </c>
      <c r="AQ3905" t="s">
        <v>60</v>
      </c>
      <c r="AR3905" t="s">
        <v>69</v>
      </c>
      <c r="AS3905" t="s">
        <v>70</v>
      </c>
      <c r="AT3905" s="1">
        <v>44278</v>
      </c>
      <c r="AU3905" t="s">
        <v>15817</v>
      </c>
      <c r="AV3905" t="s">
        <v>842</v>
      </c>
      <c r="AW3905" t="s">
        <v>71</v>
      </c>
      <c r="AX3905" t="s">
        <v>72</v>
      </c>
      <c r="AY3905" t="s">
        <v>842</v>
      </c>
      <c r="AZ3905" t="s">
        <v>71</v>
      </c>
      <c r="BA3905" t="s">
        <v>72</v>
      </c>
    </row>
    <row r="3906" spans="1:53" hidden="1" x14ac:dyDescent="0.25">
      <c r="A3906" t="str">
        <f>INDEX('Community ID'!B:B,MATCH(M3906,'Community ID'!A:A,0))</f>
        <v>Los Priquis</v>
      </c>
      <c r="B3906" t="str">
        <f>INDEX('Community ID'!$K:$K,MATCH('Environmental Data'!$N3906,'Community ID'!J:J,0))</f>
        <v>Constanza</v>
      </c>
      <c r="D3906" t="s">
        <v>15031</v>
      </c>
      <c r="G3906" t="s">
        <v>48</v>
      </c>
      <c r="H3906" t="s">
        <v>94</v>
      </c>
      <c r="I3906">
        <v>32</v>
      </c>
      <c r="K3906" t="s">
        <v>117</v>
      </c>
      <c r="L3906" t="s">
        <v>15032</v>
      </c>
      <c r="M3906" t="s">
        <v>14815</v>
      </c>
      <c r="N3906" t="s">
        <v>52</v>
      </c>
      <c r="O3906" t="s">
        <v>311</v>
      </c>
      <c r="Q3906" t="s">
        <v>2100</v>
      </c>
      <c r="T3906" t="s">
        <v>595</v>
      </c>
      <c r="U3906" t="s">
        <v>56</v>
      </c>
      <c r="V3906">
        <v>18.911263300000002</v>
      </c>
      <c r="W3906">
        <v>-70.744259299999996</v>
      </c>
      <c r="X3906" t="s">
        <v>82</v>
      </c>
      <c r="Y3906" t="s">
        <v>82</v>
      </c>
      <c r="Z3906" t="s">
        <v>83</v>
      </c>
      <c r="AA3906" t="s">
        <v>155</v>
      </c>
      <c r="AB3906" t="s">
        <v>60</v>
      </c>
      <c r="AC3906" t="s">
        <v>61</v>
      </c>
      <c r="AD3906" t="s">
        <v>60</v>
      </c>
      <c r="AE3906" t="s">
        <v>62</v>
      </c>
      <c r="AF3906" t="s">
        <v>63</v>
      </c>
      <c r="AG3906" t="s">
        <v>954</v>
      </c>
      <c r="AH3906" t="s">
        <v>954</v>
      </c>
      <c r="AI3906" t="s">
        <v>15033</v>
      </c>
      <c r="AJ3906">
        <v>7</v>
      </c>
      <c r="AK3906" t="s">
        <v>989</v>
      </c>
      <c r="AL3906">
        <v>7</v>
      </c>
      <c r="AM3906">
        <v>2</v>
      </c>
      <c r="AN3906" t="s">
        <v>60</v>
      </c>
      <c r="AO3906" t="s">
        <v>67</v>
      </c>
      <c r="AP3906" t="s">
        <v>104</v>
      </c>
      <c r="AQ3906" t="s">
        <v>61</v>
      </c>
      <c r="AR3906" t="s">
        <v>69</v>
      </c>
      <c r="AS3906" t="s">
        <v>70</v>
      </c>
      <c r="AT3906" s="1">
        <v>44278</v>
      </c>
      <c r="AU3906" t="s">
        <v>15818</v>
      </c>
      <c r="AV3906" t="s">
        <v>595</v>
      </c>
      <c r="AW3906" t="s">
        <v>71</v>
      </c>
      <c r="AX3906" t="s">
        <v>72</v>
      </c>
      <c r="AY3906" t="s">
        <v>595</v>
      </c>
      <c r="AZ3906" t="s">
        <v>71</v>
      </c>
      <c r="BA3906" t="s">
        <v>72</v>
      </c>
    </row>
    <row r="3907" spans="1:53" hidden="1" x14ac:dyDescent="0.25">
      <c r="A3907" t="str">
        <f>INDEX('Community ID'!B:B,MATCH(M3907,'Community ID'!A:A,0))</f>
        <v>Los Priquis</v>
      </c>
      <c r="B3907" t="str">
        <f>INDEX('Community ID'!$K:$K,MATCH('Environmental Data'!$N3907,'Community ID'!J:J,0))</f>
        <v>Constanza</v>
      </c>
      <c r="D3907" t="s">
        <v>15034</v>
      </c>
      <c r="F3907" t="s">
        <v>15035</v>
      </c>
      <c r="G3907" t="s">
        <v>75</v>
      </c>
      <c r="H3907" t="s">
        <v>94</v>
      </c>
      <c r="I3907">
        <v>26</v>
      </c>
      <c r="J3907">
        <v>8299814253</v>
      </c>
      <c r="K3907" t="s">
        <v>49</v>
      </c>
      <c r="L3907" t="s">
        <v>618</v>
      </c>
      <c r="M3907" t="s">
        <v>14815</v>
      </c>
      <c r="N3907" t="s">
        <v>79</v>
      </c>
      <c r="O3907" t="s">
        <v>147</v>
      </c>
      <c r="T3907" t="s">
        <v>10388</v>
      </c>
      <c r="U3907" t="s">
        <v>56</v>
      </c>
      <c r="V3907">
        <v>18.9113717</v>
      </c>
      <c r="W3907">
        <v>-70.744443200000006</v>
      </c>
      <c r="X3907" t="s">
        <v>196</v>
      </c>
      <c r="Y3907" t="s">
        <v>275</v>
      </c>
      <c r="Z3907" t="s">
        <v>83</v>
      </c>
      <c r="AA3907" t="s">
        <v>155</v>
      </c>
      <c r="AB3907" t="s">
        <v>60</v>
      </c>
      <c r="AE3907" t="s">
        <v>62</v>
      </c>
      <c r="AF3907" t="s">
        <v>63</v>
      </c>
      <c r="AG3907" t="s">
        <v>87</v>
      </c>
      <c r="AH3907" t="s">
        <v>87</v>
      </c>
      <c r="AI3907" t="s">
        <v>6512</v>
      </c>
      <c r="AJ3907" t="s">
        <v>15036</v>
      </c>
      <c r="AK3907" t="s">
        <v>8119</v>
      </c>
      <c r="AL3907">
        <v>3</v>
      </c>
      <c r="AM3907">
        <v>1</v>
      </c>
      <c r="AN3907" t="s">
        <v>61</v>
      </c>
      <c r="AO3907" t="s">
        <v>170</v>
      </c>
      <c r="AP3907" t="s">
        <v>68</v>
      </c>
      <c r="AQ3907" t="s">
        <v>61</v>
      </c>
      <c r="AR3907" t="s">
        <v>69</v>
      </c>
      <c r="AS3907" t="s">
        <v>70</v>
      </c>
      <c r="AT3907" s="1">
        <v>44278</v>
      </c>
      <c r="AU3907" t="s">
        <v>15819</v>
      </c>
      <c r="AV3907" t="s">
        <v>10388</v>
      </c>
      <c r="AW3907" t="s">
        <v>71</v>
      </c>
      <c r="AX3907" t="s">
        <v>72</v>
      </c>
      <c r="AY3907" t="s">
        <v>10388</v>
      </c>
      <c r="AZ3907" t="s">
        <v>71</v>
      </c>
      <c r="BA3907" t="s">
        <v>72</v>
      </c>
    </row>
    <row r="3908" spans="1:53" hidden="1" x14ac:dyDescent="0.25">
      <c r="A3908" t="str">
        <f>INDEX('Community ID'!B:B,MATCH(M3908,'Community ID'!A:A,0))</f>
        <v>Los Priquis</v>
      </c>
      <c r="B3908" t="str">
        <f>INDEX('Community ID'!$K:$K,MATCH('Environmental Data'!$N3908,'Community ID'!J:J,0))</f>
        <v>Constanza</v>
      </c>
      <c r="D3908" t="s">
        <v>15037</v>
      </c>
      <c r="F3908" t="s">
        <v>15038</v>
      </c>
      <c r="G3908" t="s">
        <v>48</v>
      </c>
      <c r="H3908" t="s">
        <v>94</v>
      </c>
      <c r="I3908">
        <v>48</v>
      </c>
      <c r="J3908">
        <v>8095393102</v>
      </c>
      <c r="K3908" t="s">
        <v>49</v>
      </c>
      <c r="L3908" t="s">
        <v>618</v>
      </c>
      <c r="M3908" t="s">
        <v>14815</v>
      </c>
      <c r="N3908" t="s">
        <v>79</v>
      </c>
      <c r="O3908" t="s">
        <v>542</v>
      </c>
      <c r="Q3908" t="s">
        <v>134</v>
      </c>
      <c r="T3908" t="s">
        <v>10388</v>
      </c>
      <c r="U3908" t="s">
        <v>56</v>
      </c>
      <c r="V3908">
        <v>18.910925899999999</v>
      </c>
      <c r="W3908">
        <v>-70.744531100000003</v>
      </c>
      <c r="X3908" t="s">
        <v>82</v>
      </c>
      <c r="Y3908" t="s">
        <v>82</v>
      </c>
      <c r="Z3908" t="s">
        <v>83</v>
      </c>
      <c r="AA3908" t="s">
        <v>155</v>
      </c>
      <c r="AB3908" t="s">
        <v>60</v>
      </c>
      <c r="AE3908" t="s">
        <v>62</v>
      </c>
      <c r="AF3908" t="s">
        <v>63</v>
      </c>
      <c r="AG3908" t="s">
        <v>87</v>
      </c>
      <c r="AH3908" t="s">
        <v>87</v>
      </c>
      <c r="AI3908" t="s">
        <v>5947</v>
      </c>
      <c r="AJ3908" t="s">
        <v>15039</v>
      </c>
      <c r="AK3908" t="s">
        <v>8119</v>
      </c>
      <c r="AL3908">
        <v>5</v>
      </c>
      <c r="AM3908">
        <v>1</v>
      </c>
      <c r="AN3908" t="s">
        <v>60</v>
      </c>
      <c r="AO3908" t="s">
        <v>170</v>
      </c>
      <c r="AP3908" t="s">
        <v>104</v>
      </c>
      <c r="AQ3908" t="s">
        <v>60</v>
      </c>
      <c r="AR3908" t="s">
        <v>69</v>
      </c>
      <c r="AS3908" t="s">
        <v>70</v>
      </c>
      <c r="AT3908" s="1">
        <v>44278</v>
      </c>
      <c r="AU3908" t="s">
        <v>15820</v>
      </c>
      <c r="AV3908" t="s">
        <v>10388</v>
      </c>
      <c r="AW3908" t="s">
        <v>71</v>
      </c>
      <c r="AX3908" t="s">
        <v>72</v>
      </c>
      <c r="AY3908" t="s">
        <v>10388</v>
      </c>
      <c r="AZ3908" t="s">
        <v>71</v>
      </c>
      <c r="BA3908" t="s">
        <v>72</v>
      </c>
    </row>
    <row r="3909" spans="1:53" hidden="1" x14ac:dyDescent="0.25">
      <c r="A3909" t="str">
        <f>INDEX('Community ID'!B:B,MATCH(M3909,'Community ID'!A:A,0))</f>
        <v>Los Priquis</v>
      </c>
      <c r="B3909" t="str">
        <f>INDEX('Community ID'!$K:$K,MATCH('Environmental Data'!$N3909,'Community ID'!J:J,0))</f>
        <v>Constanza</v>
      </c>
      <c r="D3909" t="s">
        <v>15040</v>
      </c>
      <c r="G3909" t="s">
        <v>48</v>
      </c>
      <c r="H3909" t="s">
        <v>94</v>
      </c>
      <c r="I3909">
        <v>40</v>
      </c>
      <c r="J3909">
        <v>8295925040</v>
      </c>
      <c r="K3909" t="s">
        <v>132</v>
      </c>
      <c r="L3909" t="s">
        <v>2153</v>
      </c>
      <c r="M3909" t="s">
        <v>14815</v>
      </c>
      <c r="N3909" t="s">
        <v>97</v>
      </c>
      <c r="O3909" t="s">
        <v>494</v>
      </c>
      <c r="Q3909" t="s">
        <v>134</v>
      </c>
      <c r="T3909" t="s">
        <v>842</v>
      </c>
      <c r="U3909" t="s">
        <v>56</v>
      </c>
      <c r="V3909">
        <v>0</v>
      </c>
      <c r="W3909">
        <v>0</v>
      </c>
      <c r="X3909" t="s">
        <v>82</v>
      </c>
      <c r="Y3909" t="s">
        <v>82</v>
      </c>
      <c r="Z3909" t="s">
        <v>83</v>
      </c>
      <c r="AA3909" t="s">
        <v>155</v>
      </c>
      <c r="AB3909" t="s">
        <v>60</v>
      </c>
      <c r="AC3909" t="s">
        <v>61</v>
      </c>
      <c r="AE3909" t="s">
        <v>62</v>
      </c>
      <c r="AF3909" t="s">
        <v>63</v>
      </c>
      <c r="AG3909" t="s">
        <v>135</v>
      </c>
      <c r="AH3909" t="s">
        <v>135</v>
      </c>
      <c r="AI3909" t="s">
        <v>15041</v>
      </c>
      <c r="AJ3909">
        <v>7</v>
      </c>
      <c r="AK3909" t="s">
        <v>103</v>
      </c>
      <c r="AL3909">
        <v>5</v>
      </c>
      <c r="AM3909">
        <v>1</v>
      </c>
      <c r="AN3909" t="s">
        <v>61</v>
      </c>
      <c r="AO3909" t="s">
        <v>67</v>
      </c>
      <c r="AP3909" t="s">
        <v>68</v>
      </c>
      <c r="AQ3909" t="s">
        <v>60</v>
      </c>
      <c r="AR3909" t="s">
        <v>69</v>
      </c>
      <c r="AS3909" t="s">
        <v>70</v>
      </c>
      <c r="AT3909" s="1">
        <v>44278</v>
      </c>
      <c r="AU3909" t="s">
        <v>15821</v>
      </c>
      <c r="AV3909" t="s">
        <v>842</v>
      </c>
      <c r="AW3909" t="s">
        <v>71</v>
      </c>
      <c r="AX3909" t="s">
        <v>72</v>
      </c>
      <c r="AY3909" t="s">
        <v>842</v>
      </c>
      <c r="AZ3909" t="s">
        <v>71</v>
      </c>
      <c r="BA3909" t="s">
        <v>72</v>
      </c>
    </row>
    <row r="3910" spans="1:53" hidden="1" x14ac:dyDescent="0.25">
      <c r="A3910" t="str">
        <f>INDEX('Community ID'!B:B,MATCH(M3910,'Community ID'!A:A,0))</f>
        <v>Los Priquis</v>
      </c>
      <c r="B3910" t="str">
        <f>INDEX('Community ID'!$K:$K,MATCH('Environmental Data'!$N3910,'Community ID'!J:J,0))</f>
        <v>Constanza</v>
      </c>
      <c r="D3910" t="s">
        <v>15042</v>
      </c>
      <c r="F3910" t="s">
        <v>677</v>
      </c>
      <c r="G3910" t="s">
        <v>48</v>
      </c>
      <c r="H3910" t="s">
        <v>94</v>
      </c>
      <c r="I3910">
        <v>67</v>
      </c>
      <c r="K3910" t="s">
        <v>76</v>
      </c>
      <c r="L3910" t="s">
        <v>108</v>
      </c>
      <c r="M3910" t="s">
        <v>14815</v>
      </c>
      <c r="N3910" t="s">
        <v>52</v>
      </c>
      <c r="O3910" t="s">
        <v>53</v>
      </c>
      <c r="Q3910" t="s">
        <v>358</v>
      </c>
      <c r="T3910" t="s">
        <v>10388</v>
      </c>
      <c r="U3910" t="s">
        <v>56</v>
      </c>
      <c r="V3910">
        <v>18.9107667</v>
      </c>
      <c r="W3910">
        <v>-70.744326700000002</v>
      </c>
      <c r="X3910" t="s">
        <v>82</v>
      </c>
      <c r="Y3910" t="s">
        <v>82</v>
      </c>
      <c r="Z3910" t="s">
        <v>83</v>
      </c>
      <c r="AA3910" t="s">
        <v>155</v>
      </c>
      <c r="AB3910" t="s">
        <v>60</v>
      </c>
      <c r="AE3910" t="s">
        <v>62</v>
      </c>
      <c r="AF3910" t="s">
        <v>63</v>
      </c>
      <c r="AG3910" t="s">
        <v>87</v>
      </c>
      <c r="AH3910" t="s">
        <v>14951</v>
      </c>
      <c r="AI3910" t="s">
        <v>5947</v>
      </c>
      <c r="AJ3910" t="s">
        <v>15043</v>
      </c>
      <c r="AK3910" t="s">
        <v>8119</v>
      </c>
      <c r="AL3910">
        <v>2</v>
      </c>
      <c r="AM3910">
        <v>0</v>
      </c>
      <c r="AN3910" t="s">
        <v>60</v>
      </c>
      <c r="AO3910" t="s">
        <v>170</v>
      </c>
      <c r="AP3910" t="s">
        <v>104</v>
      </c>
      <c r="AQ3910" t="s">
        <v>60</v>
      </c>
      <c r="AR3910" t="s">
        <v>69</v>
      </c>
      <c r="AS3910" t="s">
        <v>70</v>
      </c>
      <c r="AT3910" s="1">
        <v>44278</v>
      </c>
      <c r="AU3910" t="s">
        <v>15822</v>
      </c>
      <c r="AV3910" t="s">
        <v>10388</v>
      </c>
      <c r="AW3910" t="s">
        <v>71</v>
      </c>
      <c r="AX3910" t="s">
        <v>72</v>
      </c>
      <c r="AY3910" t="s">
        <v>10388</v>
      </c>
      <c r="AZ3910" t="s">
        <v>71</v>
      </c>
      <c r="BA3910" t="s">
        <v>72</v>
      </c>
    </row>
    <row r="3911" spans="1:53" hidden="1" x14ac:dyDescent="0.25">
      <c r="A3911" t="str">
        <f>INDEX('Community ID'!B:B,MATCH(M3911,'Community ID'!A:A,0))</f>
        <v>Los Priquis</v>
      </c>
      <c r="B3911" t="str">
        <f>INDEX('Community ID'!$K:$K,MATCH('Environmental Data'!$N3911,'Community ID'!J:J,0))</f>
        <v>Constanza</v>
      </c>
      <c r="D3911" t="s">
        <v>15044</v>
      </c>
      <c r="G3911" t="s">
        <v>48</v>
      </c>
      <c r="H3911" s="1">
        <v>15558</v>
      </c>
      <c r="I3911">
        <v>79</v>
      </c>
      <c r="K3911" t="s">
        <v>76</v>
      </c>
      <c r="L3911" t="s">
        <v>127</v>
      </c>
      <c r="M3911" t="s">
        <v>14815</v>
      </c>
      <c r="N3911" t="s">
        <v>52</v>
      </c>
      <c r="O3911" t="s">
        <v>311</v>
      </c>
      <c r="Q3911" t="s">
        <v>3691</v>
      </c>
      <c r="T3911" t="s">
        <v>595</v>
      </c>
      <c r="U3911" t="s">
        <v>56</v>
      </c>
      <c r="V3911">
        <v>18.9105211</v>
      </c>
      <c r="W3911">
        <v>-70.744150300000001</v>
      </c>
      <c r="X3911" t="s">
        <v>82</v>
      </c>
      <c r="Y3911" t="s">
        <v>82</v>
      </c>
      <c r="Z3911" t="s">
        <v>83</v>
      </c>
      <c r="AA3911" t="s">
        <v>155</v>
      </c>
      <c r="AB3911" t="s">
        <v>60</v>
      </c>
      <c r="AC3911" t="s">
        <v>61</v>
      </c>
      <c r="AD3911" t="s">
        <v>60</v>
      </c>
      <c r="AE3911" t="s">
        <v>85</v>
      </c>
      <c r="AF3911" t="s">
        <v>395</v>
      </c>
      <c r="AG3911" t="s">
        <v>959</v>
      </c>
      <c r="AH3911" t="s">
        <v>7577</v>
      </c>
      <c r="AI3911" t="s">
        <v>638</v>
      </c>
      <c r="AJ3911">
        <v>7</v>
      </c>
      <c r="AK3911" t="s">
        <v>605</v>
      </c>
      <c r="AL3911">
        <v>1</v>
      </c>
      <c r="AM3911">
        <v>0</v>
      </c>
      <c r="AN3911" t="s">
        <v>60</v>
      </c>
      <c r="AO3911" t="s">
        <v>67</v>
      </c>
      <c r="AP3911" t="s">
        <v>104</v>
      </c>
      <c r="AQ3911" t="s">
        <v>61</v>
      </c>
      <c r="AR3911" t="s">
        <v>69</v>
      </c>
      <c r="AS3911" t="s">
        <v>114</v>
      </c>
      <c r="AT3911" s="1">
        <v>44278</v>
      </c>
      <c r="AU3911" t="s">
        <v>15823</v>
      </c>
      <c r="AV3911" t="s">
        <v>595</v>
      </c>
      <c r="AW3911" t="s">
        <v>71</v>
      </c>
      <c r="AX3911" t="s">
        <v>72</v>
      </c>
      <c r="AY3911" t="s">
        <v>595</v>
      </c>
      <c r="AZ3911" t="s">
        <v>71</v>
      </c>
      <c r="BA3911" t="s">
        <v>72</v>
      </c>
    </row>
    <row r="3912" spans="1:53" hidden="1" x14ac:dyDescent="0.25">
      <c r="A3912" t="str">
        <f>INDEX('Community ID'!B:B,MATCH(M3912,'Community ID'!A:A,0))</f>
        <v>Los Priquis</v>
      </c>
      <c r="B3912" t="str">
        <f>INDEX('Community ID'!$K:$K,MATCH('Environmental Data'!$N3912,'Community ID'!J:J,0))</f>
        <v>Constanza</v>
      </c>
      <c r="D3912" t="s">
        <v>15045</v>
      </c>
      <c r="G3912" t="s">
        <v>48</v>
      </c>
      <c r="H3912" t="s">
        <v>94</v>
      </c>
      <c r="I3912">
        <v>63</v>
      </c>
      <c r="J3912">
        <v>8096151081</v>
      </c>
      <c r="K3912" t="s">
        <v>49</v>
      </c>
      <c r="L3912" t="s">
        <v>127</v>
      </c>
      <c r="M3912" t="s">
        <v>14812</v>
      </c>
      <c r="N3912" t="s">
        <v>97</v>
      </c>
      <c r="O3912" t="s">
        <v>494</v>
      </c>
      <c r="Q3912" t="s">
        <v>134</v>
      </c>
      <c r="T3912" t="s">
        <v>842</v>
      </c>
      <c r="U3912" t="s">
        <v>56</v>
      </c>
      <c r="V3912">
        <v>0</v>
      </c>
      <c r="W3912">
        <v>0</v>
      </c>
      <c r="X3912" t="s">
        <v>82</v>
      </c>
      <c r="Y3912" t="s">
        <v>82</v>
      </c>
      <c r="Z3912" t="s">
        <v>83</v>
      </c>
      <c r="AA3912" t="s">
        <v>155</v>
      </c>
      <c r="AB3912" t="s">
        <v>60</v>
      </c>
      <c r="AC3912" t="s">
        <v>61</v>
      </c>
      <c r="AE3912" t="s">
        <v>85</v>
      </c>
      <c r="AF3912" t="s">
        <v>395</v>
      </c>
      <c r="AG3912" t="s">
        <v>135</v>
      </c>
      <c r="AH3912" t="s">
        <v>135</v>
      </c>
      <c r="AI3912" t="s">
        <v>6149</v>
      </c>
      <c r="AJ3912">
        <v>7</v>
      </c>
      <c r="AK3912" t="s">
        <v>103</v>
      </c>
      <c r="AL3912">
        <v>10</v>
      </c>
      <c r="AM3912">
        <v>2</v>
      </c>
      <c r="AN3912" t="s">
        <v>60</v>
      </c>
      <c r="AO3912" t="s">
        <v>67</v>
      </c>
      <c r="AP3912" t="s">
        <v>68</v>
      </c>
      <c r="AQ3912" t="s">
        <v>60</v>
      </c>
      <c r="AR3912" t="s">
        <v>69</v>
      </c>
      <c r="AS3912" t="s">
        <v>91</v>
      </c>
      <c r="AT3912" s="1">
        <v>44278</v>
      </c>
      <c r="AU3912" t="s">
        <v>15824</v>
      </c>
      <c r="AV3912" t="s">
        <v>842</v>
      </c>
      <c r="AW3912" t="s">
        <v>71</v>
      </c>
      <c r="AX3912" t="s">
        <v>72</v>
      </c>
      <c r="AY3912" t="s">
        <v>842</v>
      </c>
      <c r="AZ3912" t="s">
        <v>71</v>
      </c>
      <c r="BA3912" t="s">
        <v>72</v>
      </c>
    </row>
    <row r="3913" spans="1:53" hidden="1" x14ac:dyDescent="0.25">
      <c r="A3913" t="str">
        <f>INDEX('Community ID'!B:B,MATCH(M3913,'Community ID'!A:A,0))</f>
        <v>Los Priquis</v>
      </c>
      <c r="B3913" t="str">
        <f>INDEX('Community ID'!$K:$K,MATCH('Environmental Data'!$N3913,'Community ID'!J:J,0))</f>
        <v>Constanza</v>
      </c>
      <c r="D3913" t="s">
        <v>15046</v>
      </c>
      <c r="G3913" t="s">
        <v>48</v>
      </c>
      <c r="H3913" t="s">
        <v>94</v>
      </c>
      <c r="I3913">
        <v>26</v>
      </c>
      <c r="K3913" t="s">
        <v>132</v>
      </c>
      <c r="L3913" t="s">
        <v>127</v>
      </c>
      <c r="M3913" t="s">
        <v>14815</v>
      </c>
      <c r="N3913" t="s">
        <v>52</v>
      </c>
      <c r="O3913" t="s">
        <v>311</v>
      </c>
      <c r="T3913" t="s">
        <v>595</v>
      </c>
      <c r="U3913" t="s">
        <v>56</v>
      </c>
      <c r="V3913">
        <v>18.9105837</v>
      </c>
      <c r="W3913">
        <v>-70.744089299999999</v>
      </c>
      <c r="X3913" t="s">
        <v>82</v>
      </c>
      <c r="Y3913" t="s">
        <v>275</v>
      </c>
      <c r="Z3913" t="s">
        <v>83</v>
      </c>
      <c r="AA3913" t="s">
        <v>155</v>
      </c>
      <c r="AB3913" t="s">
        <v>60</v>
      </c>
      <c r="AC3913" t="s">
        <v>61</v>
      </c>
      <c r="AD3913" t="s">
        <v>60</v>
      </c>
      <c r="AE3913" t="s">
        <v>62</v>
      </c>
      <c r="AF3913" t="s">
        <v>63</v>
      </c>
      <c r="AG3913" t="s">
        <v>64</v>
      </c>
      <c r="AH3913" t="s">
        <v>64</v>
      </c>
      <c r="AI3913" t="s">
        <v>638</v>
      </c>
      <c r="AJ3913">
        <v>7</v>
      </c>
      <c r="AK3913" t="s">
        <v>3187</v>
      </c>
      <c r="AL3913">
        <v>3</v>
      </c>
      <c r="AM3913">
        <v>2</v>
      </c>
      <c r="AN3913" t="s">
        <v>61</v>
      </c>
      <c r="AO3913" t="s">
        <v>67</v>
      </c>
      <c r="AP3913" t="s">
        <v>68</v>
      </c>
      <c r="AQ3913" t="s">
        <v>60</v>
      </c>
      <c r="AR3913" t="s">
        <v>69</v>
      </c>
      <c r="AS3913" t="s">
        <v>70</v>
      </c>
      <c r="AT3913" s="1">
        <v>44278</v>
      </c>
      <c r="AU3913" t="s">
        <v>15825</v>
      </c>
      <c r="AV3913" t="s">
        <v>595</v>
      </c>
      <c r="AW3913" t="s">
        <v>71</v>
      </c>
      <c r="AX3913" t="s">
        <v>72</v>
      </c>
      <c r="AY3913" t="s">
        <v>595</v>
      </c>
      <c r="AZ3913" t="s">
        <v>71</v>
      </c>
      <c r="BA3913" t="s">
        <v>72</v>
      </c>
    </row>
    <row r="3914" spans="1:53" hidden="1" x14ac:dyDescent="0.25">
      <c r="A3914" t="str">
        <f>INDEX('Community ID'!B:B,MATCH(M3914,'Community ID'!A:A,0))</f>
        <v>Los Priquis</v>
      </c>
      <c r="B3914" t="str">
        <f>INDEX('Community ID'!$K:$K,MATCH('Environmental Data'!$N3914,'Community ID'!J:J,0))</f>
        <v>Constanza</v>
      </c>
      <c r="D3914" t="s">
        <v>15047</v>
      </c>
      <c r="F3914" t="s">
        <v>1863</v>
      </c>
      <c r="G3914" t="s">
        <v>48</v>
      </c>
      <c r="H3914" t="s">
        <v>94</v>
      </c>
      <c r="I3914">
        <v>33</v>
      </c>
      <c r="J3914">
        <v>8095133645</v>
      </c>
      <c r="K3914" t="s">
        <v>132</v>
      </c>
      <c r="L3914" t="s">
        <v>108</v>
      </c>
      <c r="M3914" t="s">
        <v>14812</v>
      </c>
      <c r="N3914" t="s">
        <v>52</v>
      </c>
      <c r="O3914" t="s">
        <v>311</v>
      </c>
      <c r="Q3914" t="s">
        <v>15048</v>
      </c>
      <c r="T3914" t="s">
        <v>10388</v>
      </c>
      <c r="U3914" t="s">
        <v>56</v>
      </c>
      <c r="V3914">
        <v>18.910631599999999</v>
      </c>
      <c r="W3914">
        <v>-70.744665699999999</v>
      </c>
      <c r="X3914" t="s">
        <v>196</v>
      </c>
      <c r="Y3914" t="s">
        <v>196</v>
      </c>
      <c r="Z3914" t="s">
        <v>83</v>
      </c>
      <c r="AA3914" t="s">
        <v>155</v>
      </c>
      <c r="AB3914" t="s">
        <v>60</v>
      </c>
      <c r="AD3914" t="s">
        <v>60</v>
      </c>
      <c r="AE3914" t="s">
        <v>62</v>
      </c>
      <c r="AF3914" t="s">
        <v>63</v>
      </c>
      <c r="AG3914" t="s">
        <v>87</v>
      </c>
      <c r="AH3914" t="s">
        <v>87</v>
      </c>
      <c r="AI3914" t="s">
        <v>6512</v>
      </c>
      <c r="AJ3914" t="s">
        <v>15043</v>
      </c>
      <c r="AK3914" t="s">
        <v>8119</v>
      </c>
      <c r="AL3914">
        <v>5</v>
      </c>
      <c r="AM3914">
        <v>0</v>
      </c>
      <c r="AN3914" t="s">
        <v>61</v>
      </c>
      <c r="AO3914" t="s">
        <v>170</v>
      </c>
      <c r="AP3914" t="s">
        <v>104</v>
      </c>
      <c r="AQ3914" t="s">
        <v>60</v>
      </c>
      <c r="AR3914" t="s">
        <v>69</v>
      </c>
      <c r="AS3914" t="s">
        <v>91</v>
      </c>
      <c r="AT3914" s="1">
        <v>44278</v>
      </c>
      <c r="AU3914" t="s">
        <v>15826</v>
      </c>
      <c r="AV3914" t="s">
        <v>10388</v>
      </c>
      <c r="AW3914" t="s">
        <v>71</v>
      </c>
      <c r="AX3914" t="s">
        <v>72</v>
      </c>
      <c r="AY3914" t="s">
        <v>10388</v>
      </c>
      <c r="AZ3914" t="s">
        <v>71</v>
      </c>
      <c r="BA3914" t="s">
        <v>72</v>
      </c>
    </row>
    <row r="3915" spans="1:53" hidden="1" x14ac:dyDescent="0.25">
      <c r="A3915" t="str">
        <f>INDEX('Community ID'!B:B,MATCH(M3915,'Community ID'!A:A,0))</f>
        <v>Los Priquis</v>
      </c>
      <c r="B3915" t="str">
        <f>INDEX('Community ID'!$K:$K,MATCH('Environmental Data'!$N3915,'Community ID'!J:J,0))</f>
        <v>Constanza</v>
      </c>
      <c r="D3915" t="s">
        <v>15049</v>
      </c>
      <c r="G3915" t="s">
        <v>75</v>
      </c>
      <c r="H3915" t="s">
        <v>94</v>
      </c>
      <c r="I3915">
        <v>51</v>
      </c>
      <c r="K3915" t="s">
        <v>76</v>
      </c>
      <c r="L3915" t="s">
        <v>14815</v>
      </c>
      <c r="M3915" t="s">
        <v>14815</v>
      </c>
      <c r="N3915" t="s">
        <v>52</v>
      </c>
      <c r="O3915" t="s">
        <v>311</v>
      </c>
      <c r="Q3915" t="s">
        <v>134</v>
      </c>
      <c r="T3915" t="s">
        <v>842</v>
      </c>
      <c r="U3915" t="s">
        <v>56</v>
      </c>
      <c r="V3915">
        <v>0</v>
      </c>
      <c r="W3915">
        <v>0</v>
      </c>
      <c r="X3915" t="s">
        <v>82</v>
      </c>
      <c r="Y3915" t="s">
        <v>196</v>
      </c>
      <c r="Z3915" t="s">
        <v>58</v>
      </c>
      <c r="AA3915" t="s">
        <v>155</v>
      </c>
      <c r="AB3915" t="s">
        <v>60</v>
      </c>
      <c r="AE3915" t="s">
        <v>62</v>
      </c>
      <c r="AF3915" t="s">
        <v>63</v>
      </c>
      <c r="AG3915" t="s">
        <v>87</v>
      </c>
      <c r="AH3915" t="s">
        <v>87</v>
      </c>
      <c r="AI3915" t="s">
        <v>14882</v>
      </c>
      <c r="AJ3915">
        <v>7</v>
      </c>
      <c r="AK3915" t="s">
        <v>8119</v>
      </c>
      <c r="AL3915">
        <v>2</v>
      </c>
      <c r="AM3915">
        <v>0</v>
      </c>
      <c r="AN3915" t="s">
        <v>61</v>
      </c>
      <c r="AO3915" t="s">
        <v>170</v>
      </c>
      <c r="AP3915" t="s">
        <v>104</v>
      </c>
      <c r="AQ3915" t="s">
        <v>60</v>
      </c>
      <c r="AR3915" t="s">
        <v>69</v>
      </c>
      <c r="AS3915" t="s">
        <v>70</v>
      </c>
      <c r="AT3915" s="1">
        <v>44278</v>
      </c>
      <c r="AU3915" t="s">
        <v>15827</v>
      </c>
      <c r="AV3915" t="s">
        <v>842</v>
      </c>
      <c r="AW3915" t="s">
        <v>71</v>
      </c>
      <c r="AX3915" t="s">
        <v>72</v>
      </c>
      <c r="AY3915" t="s">
        <v>842</v>
      </c>
      <c r="AZ3915" t="s">
        <v>71</v>
      </c>
      <c r="BA3915" t="s">
        <v>72</v>
      </c>
    </row>
    <row r="3916" spans="1:53" hidden="1" x14ac:dyDescent="0.25">
      <c r="A3916" t="str">
        <f>INDEX('Community ID'!B:B,MATCH(M3916,'Community ID'!A:A,0))</f>
        <v>Los Priquis</v>
      </c>
      <c r="B3916" t="str">
        <f>INDEX('Community ID'!$K:$K,MATCH('Environmental Data'!$N3916,'Community ID'!J:J,0))</f>
        <v>Constanza</v>
      </c>
      <c r="D3916" t="s">
        <v>15050</v>
      </c>
      <c r="F3916" t="s">
        <v>2007</v>
      </c>
      <c r="G3916" t="s">
        <v>48</v>
      </c>
      <c r="H3916" t="s">
        <v>94</v>
      </c>
      <c r="I3916">
        <v>60</v>
      </c>
      <c r="J3916">
        <v>8094210629</v>
      </c>
      <c r="K3916" t="s">
        <v>76</v>
      </c>
      <c r="L3916" t="s">
        <v>618</v>
      </c>
      <c r="M3916" t="s">
        <v>14815</v>
      </c>
      <c r="N3916" t="s">
        <v>97</v>
      </c>
      <c r="O3916" t="s">
        <v>53</v>
      </c>
      <c r="Q3916" t="s">
        <v>134</v>
      </c>
      <c r="T3916" t="s">
        <v>10388</v>
      </c>
      <c r="U3916" t="s">
        <v>56</v>
      </c>
      <c r="V3916">
        <v>18.9112121</v>
      </c>
      <c r="W3916">
        <v>-70.746768700000004</v>
      </c>
      <c r="X3916" t="s">
        <v>82</v>
      </c>
      <c r="Y3916" t="s">
        <v>82</v>
      </c>
      <c r="Z3916" t="s">
        <v>83</v>
      </c>
      <c r="AA3916" t="s">
        <v>155</v>
      </c>
      <c r="AB3916" t="s">
        <v>60</v>
      </c>
      <c r="AD3916" t="s">
        <v>61</v>
      </c>
      <c r="AE3916" t="s">
        <v>62</v>
      </c>
      <c r="AF3916" t="s">
        <v>63</v>
      </c>
      <c r="AG3916" t="s">
        <v>87</v>
      </c>
      <c r="AH3916" t="s">
        <v>87</v>
      </c>
      <c r="AI3916" t="s">
        <v>15051</v>
      </c>
      <c r="AJ3916" t="s">
        <v>15039</v>
      </c>
      <c r="AK3916" t="s">
        <v>5364</v>
      </c>
      <c r="AL3916">
        <v>2</v>
      </c>
      <c r="AM3916">
        <v>1</v>
      </c>
      <c r="AN3916" t="s">
        <v>60</v>
      </c>
      <c r="AO3916" t="s">
        <v>170</v>
      </c>
      <c r="AP3916" t="s">
        <v>68</v>
      </c>
      <c r="AQ3916" t="s">
        <v>60</v>
      </c>
      <c r="AR3916" t="s">
        <v>69</v>
      </c>
      <c r="AS3916" t="s">
        <v>70</v>
      </c>
      <c r="AT3916" s="1">
        <v>44278</v>
      </c>
      <c r="AU3916" t="s">
        <v>15828</v>
      </c>
      <c r="AV3916" t="s">
        <v>10388</v>
      </c>
      <c r="AW3916" t="s">
        <v>71</v>
      </c>
      <c r="AX3916" t="s">
        <v>72</v>
      </c>
      <c r="AY3916" t="s">
        <v>10388</v>
      </c>
      <c r="AZ3916" t="s">
        <v>71</v>
      </c>
      <c r="BA3916" t="s">
        <v>72</v>
      </c>
    </row>
    <row r="3917" spans="1:53" hidden="1" x14ac:dyDescent="0.25">
      <c r="A3917" t="str">
        <f>INDEX('Community ID'!B:B,MATCH(M3917,'Community ID'!A:A,0))</f>
        <v>Los Priquis</v>
      </c>
      <c r="B3917" t="str">
        <f>INDEX('Community ID'!$K:$K,MATCH('Environmental Data'!$N3917,'Community ID'!J:J,0))</f>
        <v>Constanza</v>
      </c>
      <c r="D3917" t="s">
        <v>15052</v>
      </c>
      <c r="F3917" t="s">
        <v>1875</v>
      </c>
      <c r="G3917" t="s">
        <v>48</v>
      </c>
      <c r="H3917" t="s">
        <v>94</v>
      </c>
      <c r="I3917">
        <v>50</v>
      </c>
      <c r="K3917" t="s">
        <v>76</v>
      </c>
      <c r="L3917" t="s">
        <v>15053</v>
      </c>
      <c r="M3917" t="s">
        <v>14815</v>
      </c>
      <c r="N3917" t="s">
        <v>52</v>
      </c>
      <c r="O3917" t="s">
        <v>311</v>
      </c>
      <c r="T3917" t="s">
        <v>595</v>
      </c>
      <c r="U3917" t="s">
        <v>56</v>
      </c>
      <c r="V3917">
        <v>18.911832400000002</v>
      </c>
      <c r="W3917">
        <v>-70.744577899999996</v>
      </c>
      <c r="X3917" t="s">
        <v>82</v>
      </c>
      <c r="Y3917" t="s">
        <v>82</v>
      </c>
      <c r="Z3917" t="s">
        <v>83</v>
      </c>
      <c r="AA3917" t="s">
        <v>84</v>
      </c>
      <c r="AB3917" t="s">
        <v>60</v>
      </c>
      <c r="AC3917" t="s">
        <v>61</v>
      </c>
      <c r="AD3917" t="s">
        <v>60</v>
      </c>
      <c r="AE3917" t="s">
        <v>62</v>
      </c>
      <c r="AF3917" t="s">
        <v>63</v>
      </c>
      <c r="AG3917" t="s">
        <v>943</v>
      </c>
      <c r="AH3917" t="s">
        <v>15054</v>
      </c>
      <c r="AI3917" t="s">
        <v>1122</v>
      </c>
      <c r="AJ3917">
        <v>7</v>
      </c>
      <c r="AK3917" t="s">
        <v>15055</v>
      </c>
      <c r="AL3917">
        <v>1</v>
      </c>
      <c r="AM3917">
        <v>0</v>
      </c>
      <c r="AN3917" t="s">
        <v>61</v>
      </c>
      <c r="AO3917" t="s">
        <v>170</v>
      </c>
      <c r="AP3917" t="s">
        <v>68</v>
      </c>
      <c r="AQ3917" t="s">
        <v>60</v>
      </c>
      <c r="AR3917" t="s">
        <v>69</v>
      </c>
      <c r="AS3917" t="s">
        <v>70</v>
      </c>
      <c r="AT3917" s="1">
        <v>44278</v>
      </c>
      <c r="AU3917" t="s">
        <v>15829</v>
      </c>
      <c r="AV3917" t="s">
        <v>595</v>
      </c>
      <c r="AW3917" t="s">
        <v>71</v>
      </c>
      <c r="AX3917" t="s">
        <v>72</v>
      </c>
      <c r="AY3917" t="s">
        <v>595</v>
      </c>
      <c r="AZ3917" t="s">
        <v>71</v>
      </c>
      <c r="BA3917" t="s">
        <v>72</v>
      </c>
    </row>
    <row r="3918" spans="1:53" hidden="1" x14ac:dyDescent="0.25">
      <c r="A3918" t="str">
        <f>INDEX('Community ID'!B:B,MATCH(M3918,'Community ID'!A:A,0))</f>
        <v>Los Priquis</v>
      </c>
      <c r="B3918" t="str">
        <f>INDEX('Community ID'!$K:$K,MATCH('Environmental Data'!$N3918,'Community ID'!J:J,0))</f>
        <v>Constanza</v>
      </c>
      <c r="D3918" t="s">
        <v>15056</v>
      </c>
      <c r="F3918" t="s">
        <v>15057</v>
      </c>
      <c r="G3918" t="s">
        <v>48</v>
      </c>
      <c r="H3918" t="s">
        <v>94</v>
      </c>
      <c r="I3918">
        <v>34</v>
      </c>
      <c r="J3918">
        <v>8099018196</v>
      </c>
      <c r="K3918" t="s">
        <v>117</v>
      </c>
      <c r="L3918" t="s">
        <v>15058</v>
      </c>
      <c r="M3918" t="s">
        <v>14812</v>
      </c>
      <c r="N3918" t="s">
        <v>97</v>
      </c>
      <c r="O3918" t="s">
        <v>542</v>
      </c>
      <c r="T3918" t="s">
        <v>10388</v>
      </c>
      <c r="U3918" t="s">
        <v>56</v>
      </c>
      <c r="V3918">
        <v>18.911092700000001</v>
      </c>
      <c r="W3918">
        <v>-70.745653599999997</v>
      </c>
      <c r="X3918" t="s">
        <v>82</v>
      </c>
      <c r="Y3918" t="s">
        <v>82</v>
      </c>
      <c r="Z3918" t="s">
        <v>83</v>
      </c>
      <c r="AA3918" t="s">
        <v>155</v>
      </c>
      <c r="AB3918" t="s">
        <v>60</v>
      </c>
      <c r="AD3918" t="s">
        <v>60</v>
      </c>
      <c r="AE3918" t="s">
        <v>62</v>
      </c>
      <c r="AF3918" t="s">
        <v>63</v>
      </c>
      <c r="AG3918" t="s">
        <v>87</v>
      </c>
      <c r="AH3918" t="s">
        <v>87</v>
      </c>
      <c r="AI3918" t="s">
        <v>15059</v>
      </c>
      <c r="AJ3918" t="s">
        <v>15039</v>
      </c>
      <c r="AK3918" t="s">
        <v>8119</v>
      </c>
      <c r="AL3918">
        <v>3</v>
      </c>
      <c r="AM3918">
        <v>0</v>
      </c>
      <c r="AN3918" t="s">
        <v>61</v>
      </c>
      <c r="AO3918" t="s">
        <v>170</v>
      </c>
      <c r="AP3918" t="s">
        <v>68</v>
      </c>
      <c r="AQ3918" t="s">
        <v>61</v>
      </c>
      <c r="AR3918" t="s">
        <v>69</v>
      </c>
      <c r="AT3918" s="1">
        <v>44278</v>
      </c>
      <c r="AU3918" t="s">
        <v>15830</v>
      </c>
      <c r="AV3918" t="s">
        <v>10388</v>
      </c>
      <c r="AW3918" t="s">
        <v>71</v>
      </c>
      <c r="AX3918" t="s">
        <v>72</v>
      </c>
      <c r="AY3918" t="s">
        <v>10388</v>
      </c>
      <c r="AZ3918" t="s">
        <v>71</v>
      </c>
      <c r="BA3918" t="s">
        <v>72</v>
      </c>
    </row>
    <row r="3919" spans="1:53" hidden="1" x14ac:dyDescent="0.25">
      <c r="A3919" t="str">
        <f>INDEX('Community ID'!B:B,MATCH(M3919,'Community ID'!A:A,0))</f>
        <v>Los Priquis</v>
      </c>
      <c r="B3919" t="str">
        <f>INDEX('Community ID'!$K:$K,MATCH('Environmental Data'!$N3919,'Community ID'!J:J,0))</f>
        <v>Constanza</v>
      </c>
      <c r="D3919" t="s">
        <v>15060</v>
      </c>
      <c r="F3919" t="s">
        <v>2772</v>
      </c>
      <c r="G3919" t="s">
        <v>75</v>
      </c>
      <c r="H3919" t="s">
        <v>94</v>
      </c>
      <c r="I3919">
        <v>54</v>
      </c>
      <c r="J3919">
        <v>8296319048</v>
      </c>
      <c r="K3919" t="s">
        <v>132</v>
      </c>
      <c r="L3919" t="s">
        <v>618</v>
      </c>
      <c r="M3919" t="s">
        <v>14812</v>
      </c>
      <c r="N3919" t="s">
        <v>97</v>
      </c>
      <c r="O3919" t="s">
        <v>542</v>
      </c>
      <c r="Q3919" t="s">
        <v>134</v>
      </c>
      <c r="T3919" t="s">
        <v>10388</v>
      </c>
      <c r="U3919" t="s">
        <v>56</v>
      </c>
      <c r="V3919">
        <v>18.911092700000001</v>
      </c>
      <c r="W3919">
        <v>-70.745653599999997</v>
      </c>
      <c r="X3919" t="s">
        <v>82</v>
      </c>
      <c r="Y3919" t="s">
        <v>82</v>
      </c>
      <c r="Z3919" t="s">
        <v>83</v>
      </c>
      <c r="AA3919" t="s">
        <v>155</v>
      </c>
      <c r="AB3919" t="s">
        <v>60</v>
      </c>
      <c r="AD3919" t="s">
        <v>61</v>
      </c>
      <c r="AE3919" t="s">
        <v>62</v>
      </c>
      <c r="AF3919" t="s">
        <v>63</v>
      </c>
      <c r="AG3919" t="s">
        <v>87</v>
      </c>
      <c r="AH3919" t="s">
        <v>87</v>
      </c>
      <c r="AI3919" t="s">
        <v>15051</v>
      </c>
      <c r="AJ3919" t="s">
        <v>15039</v>
      </c>
      <c r="AK3919" t="s">
        <v>8119</v>
      </c>
      <c r="AL3919">
        <v>5</v>
      </c>
      <c r="AM3919">
        <v>0</v>
      </c>
      <c r="AN3919" t="s">
        <v>60</v>
      </c>
      <c r="AO3919" t="s">
        <v>170</v>
      </c>
      <c r="AP3919" t="s">
        <v>104</v>
      </c>
      <c r="AQ3919" t="s">
        <v>61</v>
      </c>
      <c r="AR3919" t="s">
        <v>69</v>
      </c>
      <c r="AS3919" t="s">
        <v>70</v>
      </c>
      <c r="AT3919" s="1">
        <v>44278</v>
      </c>
      <c r="AU3919" t="s">
        <v>15831</v>
      </c>
      <c r="AV3919" t="s">
        <v>10388</v>
      </c>
      <c r="AW3919" t="s">
        <v>71</v>
      </c>
      <c r="AX3919" t="s">
        <v>72</v>
      </c>
      <c r="AY3919" t="s">
        <v>10388</v>
      </c>
      <c r="AZ3919" t="s">
        <v>71</v>
      </c>
      <c r="BA3919" t="s">
        <v>72</v>
      </c>
    </row>
    <row r="3920" spans="1:53" x14ac:dyDescent="0.25">
      <c r="A3920" t="str">
        <f>INDEX('Community ID'!B:B,MATCH(M3920,'Community ID'!A:A,0))</f>
        <v>Villa Hermosa</v>
      </c>
      <c r="B3920" t="str">
        <f>INDEX('Community ID'!$K:$K,MATCH('Environmental Data'!$N3920,'Community ID'!J:J,0))</f>
        <v>Santiago</v>
      </c>
      <c r="D3920" t="s">
        <v>15061</v>
      </c>
      <c r="F3920" t="s">
        <v>1316</v>
      </c>
      <c r="G3920" t="s">
        <v>48</v>
      </c>
      <c r="H3920" s="1">
        <v>28220</v>
      </c>
      <c r="I3920">
        <v>44</v>
      </c>
      <c r="J3920">
        <v>8294679914</v>
      </c>
      <c r="K3920" t="s">
        <v>76</v>
      </c>
      <c r="L3920" t="s">
        <v>108</v>
      </c>
      <c r="M3920" t="s">
        <v>15062</v>
      </c>
      <c r="N3920" t="s">
        <v>364</v>
      </c>
      <c r="O3920" t="s">
        <v>364</v>
      </c>
      <c r="S3920">
        <v>3103191569</v>
      </c>
      <c r="T3920" t="s">
        <v>612</v>
      </c>
      <c r="U3920" t="s">
        <v>56</v>
      </c>
      <c r="V3920">
        <v>19.498041451199601</v>
      </c>
      <c r="W3920">
        <v>-70.7477904639006</v>
      </c>
      <c r="X3920" t="s">
        <v>100</v>
      </c>
      <c r="Y3920" t="s">
        <v>100</v>
      </c>
      <c r="Z3920" t="s">
        <v>345</v>
      </c>
      <c r="AA3920" t="s">
        <v>155</v>
      </c>
      <c r="AB3920" t="s">
        <v>60</v>
      </c>
      <c r="AC3920" t="s">
        <v>61</v>
      </c>
      <c r="AD3920" t="s">
        <v>61</v>
      </c>
      <c r="AE3920" t="s">
        <v>62</v>
      </c>
      <c r="AF3920" t="s">
        <v>86</v>
      </c>
      <c r="AG3920" t="s">
        <v>681</v>
      </c>
      <c r="AH3920" t="s">
        <v>681</v>
      </c>
      <c r="AI3920" t="s">
        <v>15063</v>
      </c>
      <c r="AJ3920">
        <v>0</v>
      </c>
      <c r="AK3920" t="s">
        <v>2171</v>
      </c>
      <c r="AL3920">
        <v>2</v>
      </c>
      <c r="AM3920">
        <v>0</v>
      </c>
      <c r="AN3920" t="s">
        <v>60</v>
      </c>
      <c r="AO3920" t="s">
        <v>67</v>
      </c>
      <c r="AP3920" t="s">
        <v>68</v>
      </c>
      <c r="AQ3920" t="s">
        <v>60</v>
      </c>
      <c r="AR3920" t="s">
        <v>69</v>
      </c>
      <c r="AS3920" t="s">
        <v>91</v>
      </c>
      <c r="AT3920" s="1">
        <v>44277</v>
      </c>
      <c r="AU3920" t="s">
        <v>15832</v>
      </c>
      <c r="AV3920" t="s">
        <v>612</v>
      </c>
      <c r="AW3920" t="s">
        <v>71</v>
      </c>
      <c r="AX3920" t="s">
        <v>72</v>
      </c>
      <c r="AY3920" t="s">
        <v>612</v>
      </c>
      <c r="AZ3920" t="s">
        <v>71</v>
      </c>
      <c r="BA3920" t="s">
        <v>72</v>
      </c>
    </row>
    <row r="3921" spans="1:53" x14ac:dyDescent="0.25">
      <c r="A3921" t="str">
        <f>INDEX('Community ID'!B:B,MATCH(M3921,'Community ID'!A:A,0))</f>
        <v>Villa Hermosa</v>
      </c>
      <c r="B3921" t="str">
        <f>INDEX('Community ID'!$K:$K,MATCH('Environmental Data'!$N3921,'Community ID'!J:J,0))</f>
        <v>Santiago</v>
      </c>
      <c r="D3921" t="s">
        <v>15064</v>
      </c>
      <c r="F3921" t="s">
        <v>4446</v>
      </c>
      <c r="G3921" t="s">
        <v>48</v>
      </c>
      <c r="H3921" s="1">
        <v>22297</v>
      </c>
      <c r="I3921">
        <v>60</v>
      </c>
      <c r="J3921">
        <v>8296646733</v>
      </c>
      <c r="K3921" t="s">
        <v>132</v>
      </c>
      <c r="L3921" t="s">
        <v>108</v>
      </c>
      <c r="M3921" t="s">
        <v>15065</v>
      </c>
      <c r="N3921" t="s">
        <v>364</v>
      </c>
      <c r="O3921" t="s">
        <v>364</v>
      </c>
      <c r="T3921" t="s">
        <v>612</v>
      </c>
      <c r="U3921" t="s">
        <v>56</v>
      </c>
      <c r="V3921">
        <v>19.498608919812</v>
      </c>
      <c r="W3921">
        <v>-70.747822294583898</v>
      </c>
      <c r="X3921" t="s">
        <v>57</v>
      </c>
      <c r="Y3921" t="s">
        <v>57</v>
      </c>
      <c r="Z3921" t="s">
        <v>345</v>
      </c>
      <c r="AA3921" t="s">
        <v>84</v>
      </c>
      <c r="AB3921" t="s">
        <v>60</v>
      </c>
      <c r="AC3921" t="s">
        <v>61</v>
      </c>
      <c r="AD3921" t="s">
        <v>61</v>
      </c>
      <c r="AE3921" t="s">
        <v>62</v>
      </c>
      <c r="AF3921" t="s">
        <v>111</v>
      </c>
      <c r="AG3921" t="s">
        <v>681</v>
      </c>
      <c r="AH3921" t="s">
        <v>15066</v>
      </c>
      <c r="AI3921" t="s">
        <v>15067</v>
      </c>
      <c r="AJ3921">
        <v>1</v>
      </c>
      <c r="AK3921" t="s">
        <v>567</v>
      </c>
      <c r="AL3921">
        <v>2</v>
      </c>
      <c r="AM3921">
        <v>0</v>
      </c>
      <c r="AN3921" t="s">
        <v>60</v>
      </c>
      <c r="AO3921" t="s">
        <v>67</v>
      </c>
      <c r="AP3921" t="s">
        <v>68</v>
      </c>
      <c r="AQ3921" t="s">
        <v>60</v>
      </c>
      <c r="AR3921" t="s">
        <v>69</v>
      </c>
      <c r="AS3921" t="s">
        <v>91</v>
      </c>
      <c r="AT3921" s="1">
        <v>44277</v>
      </c>
      <c r="AU3921" t="s">
        <v>15833</v>
      </c>
      <c r="AV3921" t="s">
        <v>612</v>
      </c>
      <c r="AW3921" t="s">
        <v>71</v>
      </c>
      <c r="AX3921" t="s">
        <v>72</v>
      </c>
      <c r="AY3921" t="s">
        <v>612</v>
      </c>
      <c r="AZ3921" t="s">
        <v>71</v>
      </c>
      <c r="BA3921" t="s">
        <v>72</v>
      </c>
    </row>
    <row r="3922" spans="1:53" x14ac:dyDescent="0.25">
      <c r="A3922" t="str">
        <f>INDEX('Community ID'!B:B,MATCH(M3922,'Community ID'!A:A,0))</f>
        <v>Villa Hermosa</v>
      </c>
      <c r="B3922" t="str">
        <f>INDEX('Community ID'!$K:$K,MATCH('Environmental Data'!$N3922,'Community ID'!J:J,0))</f>
        <v>Santiago</v>
      </c>
      <c r="D3922" t="s">
        <v>15068</v>
      </c>
      <c r="G3922" t="s">
        <v>48</v>
      </c>
      <c r="H3922" s="1">
        <v>17054</v>
      </c>
      <c r="I3922">
        <v>75</v>
      </c>
      <c r="J3922">
        <v>8096149813</v>
      </c>
      <c r="K3922" t="s">
        <v>76</v>
      </c>
      <c r="L3922" t="s">
        <v>108</v>
      </c>
      <c r="M3922" t="s">
        <v>15065</v>
      </c>
      <c r="N3922" t="s">
        <v>342</v>
      </c>
      <c r="O3922" t="s">
        <v>342</v>
      </c>
      <c r="T3922" t="s">
        <v>612</v>
      </c>
      <c r="U3922" t="s">
        <v>56</v>
      </c>
      <c r="V3922">
        <v>19.498833442546701</v>
      </c>
      <c r="W3922">
        <v>-70.747865994434804</v>
      </c>
      <c r="X3922" t="s">
        <v>100</v>
      </c>
      <c r="Y3922" t="s">
        <v>100</v>
      </c>
      <c r="Z3922" t="s">
        <v>904</v>
      </c>
      <c r="AA3922" t="s">
        <v>155</v>
      </c>
      <c r="AB3922" t="s">
        <v>60</v>
      </c>
      <c r="AC3922" t="s">
        <v>61</v>
      </c>
      <c r="AD3922" t="s">
        <v>61</v>
      </c>
      <c r="AE3922" t="s">
        <v>62</v>
      </c>
      <c r="AF3922" t="s">
        <v>111</v>
      </c>
      <c r="AG3922" t="s">
        <v>15070</v>
      </c>
      <c r="AH3922" t="s">
        <v>15071</v>
      </c>
      <c r="AI3922" t="s">
        <v>15072</v>
      </c>
      <c r="AJ3922">
        <v>2</v>
      </c>
      <c r="AK3922" t="s">
        <v>567</v>
      </c>
      <c r="AL3922">
        <v>6</v>
      </c>
      <c r="AM3922">
        <v>1</v>
      </c>
      <c r="AN3922" t="s">
        <v>60</v>
      </c>
      <c r="AO3922" t="s">
        <v>67</v>
      </c>
      <c r="AP3922" t="s">
        <v>104</v>
      </c>
      <c r="AQ3922" t="s">
        <v>60</v>
      </c>
      <c r="AR3922" t="s">
        <v>69</v>
      </c>
      <c r="AS3922" t="s">
        <v>91</v>
      </c>
      <c r="AT3922" s="1">
        <v>44277</v>
      </c>
      <c r="AU3922" t="s">
        <v>15834</v>
      </c>
      <c r="AV3922" t="s">
        <v>612</v>
      </c>
      <c r="AW3922" t="s">
        <v>71</v>
      </c>
      <c r="AX3922" t="s">
        <v>72</v>
      </c>
      <c r="AY3922" t="s">
        <v>612</v>
      </c>
      <c r="AZ3922" t="s">
        <v>71</v>
      </c>
      <c r="BA3922" t="s">
        <v>72</v>
      </c>
    </row>
    <row r="3923" spans="1:53" x14ac:dyDescent="0.25">
      <c r="A3923" t="str">
        <f>INDEX('Community ID'!B:B,MATCH(M3923,'Community ID'!A:A,0))</f>
        <v>Villa Hermosa</v>
      </c>
      <c r="B3923" t="str">
        <f>INDEX('Community ID'!$K:$K,MATCH('Environmental Data'!$N3923,'Community ID'!J:J,0))</f>
        <v>Santiago</v>
      </c>
      <c r="D3923" t="s">
        <v>15073</v>
      </c>
      <c r="G3923" t="s">
        <v>48</v>
      </c>
      <c r="H3923" s="1">
        <v>36142</v>
      </c>
      <c r="I3923">
        <v>23</v>
      </c>
      <c r="J3923">
        <v>8298707049</v>
      </c>
      <c r="K3923" t="s">
        <v>49</v>
      </c>
      <c r="L3923" t="s">
        <v>108</v>
      </c>
      <c r="M3923" t="s">
        <v>15065</v>
      </c>
      <c r="N3923" t="s">
        <v>364</v>
      </c>
      <c r="O3923" t="s">
        <v>364</v>
      </c>
      <c r="S3923">
        <v>40211042508</v>
      </c>
      <c r="T3923" t="s">
        <v>612</v>
      </c>
      <c r="U3923" t="s">
        <v>56</v>
      </c>
      <c r="V3923">
        <v>19.498706233327699</v>
      </c>
      <c r="W3923">
        <v>-70.747617020544396</v>
      </c>
      <c r="X3923" t="s">
        <v>100</v>
      </c>
      <c r="Y3923" t="s">
        <v>100</v>
      </c>
      <c r="Z3923" t="s">
        <v>345</v>
      </c>
      <c r="AA3923" t="s">
        <v>155</v>
      </c>
      <c r="AB3923" t="s">
        <v>60</v>
      </c>
      <c r="AC3923" t="s">
        <v>61</v>
      </c>
      <c r="AD3923" t="s">
        <v>61</v>
      </c>
      <c r="AE3923" t="s">
        <v>85</v>
      </c>
      <c r="AF3923" t="s">
        <v>111</v>
      </c>
      <c r="AG3923" t="s">
        <v>15074</v>
      </c>
      <c r="AH3923" t="s">
        <v>1395</v>
      </c>
      <c r="AI3923" t="s">
        <v>15075</v>
      </c>
      <c r="AJ3923">
        <v>0</v>
      </c>
      <c r="AK3923" t="s">
        <v>15076</v>
      </c>
      <c r="AL3923">
        <v>3</v>
      </c>
      <c r="AM3923">
        <v>1</v>
      </c>
      <c r="AN3923" t="s">
        <v>60</v>
      </c>
      <c r="AO3923" t="s">
        <v>67</v>
      </c>
      <c r="AP3923" t="s">
        <v>68</v>
      </c>
      <c r="AQ3923" t="s">
        <v>60</v>
      </c>
      <c r="AR3923" t="s">
        <v>69</v>
      </c>
      <c r="AS3923" t="s">
        <v>91</v>
      </c>
      <c r="AT3923" s="1">
        <v>44277</v>
      </c>
      <c r="AU3923" t="s">
        <v>15835</v>
      </c>
      <c r="AV3923" t="s">
        <v>612</v>
      </c>
      <c r="AW3923" t="s">
        <v>71</v>
      </c>
      <c r="AX3923" t="s">
        <v>72</v>
      </c>
      <c r="AY3923" t="s">
        <v>612</v>
      </c>
      <c r="AZ3923" t="s">
        <v>71</v>
      </c>
      <c r="BA3923" t="s">
        <v>72</v>
      </c>
    </row>
    <row r="3924" spans="1:53" x14ac:dyDescent="0.25">
      <c r="A3924" t="str">
        <f>INDEX('Community ID'!B:B,MATCH(M3924,'Community ID'!A:A,0))</f>
        <v>Villa Hermosa</v>
      </c>
      <c r="B3924" t="str">
        <f>INDEX('Community ID'!$K:$K,MATCH('Environmental Data'!$N3924,'Community ID'!J:J,0))</f>
        <v>Santiago</v>
      </c>
      <c r="D3924" t="s">
        <v>15077</v>
      </c>
      <c r="G3924" t="s">
        <v>48</v>
      </c>
      <c r="H3924" s="1">
        <v>35312</v>
      </c>
      <c r="I3924">
        <v>25</v>
      </c>
      <c r="J3924">
        <v>8299675646</v>
      </c>
      <c r="K3924" t="s">
        <v>132</v>
      </c>
      <c r="L3924" t="s">
        <v>570</v>
      </c>
      <c r="M3924" t="s">
        <v>15065</v>
      </c>
      <c r="N3924" t="s">
        <v>364</v>
      </c>
      <c r="O3924" t="s">
        <v>364</v>
      </c>
      <c r="Q3924" t="s">
        <v>134</v>
      </c>
      <c r="S3924">
        <v>40226130850</v>
      </c>
      <c r="T3924" t="s">
        <v>612</v>
      </c>
      <c r="U3924" t="s">
        <v>56</v>
      </c>
      <c r="V3924">
        <v>19.498716649212302</v>
      </c>
      <c r="W3924">
        <v>-70.747615258479001</v>
      </c>
      <c r="X3924" t="s">
        <v>196</v>
      </c>
      <c r="Y3924" t="s">
        <v>196</v>
      </c>
      <c r="Z3924" t="s">
        <v>345</v>
      </c>
      <c r="AA3924" t="s">
        <v>155</v>
      </c>
      <c r="AB3924" t="s">
        <v>60</v>
      </c>
      <c r="AC3924" t="s">
        <v>61</v>
      </c>
      <c r="AD3924" t="s">
        <v>61</v>
      </c>
      <c r="AE3924" t="s">
        <v>85</v>
      </c>
      <c r="AF3924" t="s">
        <v>63</v>
      </c>
      <c r="AG3924" t="s">
        <v>15078</v>
      </c>
      <c r="AH3924" t="s">
        <v>15078</v>
      </c>
      <c r="AI3924" t="s">
        <v>15079</v>
      </c>
      <c r="AJ3924">
        <v>2</v>
      </c>
      <c r="AK3924" t="s">
        <v>567</v>
      </c>
      <c r="AL3924">
        <v>4</v>
      </c>
      <c r="AM3924">
        <v>1</v>
      </c>
      <c r="AN3924" t="s">
        <v>60</v>
      </c>
      <c r="AO3924" t="s">
        <v>67</v>
      </c>
      <c r="AP3924" t="s">
        <v>68</v>
      </c>
      <c r="AQ3924" t="s">
        <v>61</v>
      </c>
      <c r="AR3924" t="s">
        <v>69</v>
      </c>
      <c r="AS3924" t="s">
        <v>91</v>
      </c>
      <c r="AT3924" s="1">
        <v>44277</v>
      </c>
      <c r="AU3924" t="s">
        <v>15836</v>
      </c>
      <c r="AV3924" t="s">
        <v>612</v>
      </c>
      <c r="AW3924" t="s">
        <v>71</v>
      </c>
      <c r="AX3924" t="s">
        <v>72</v>
      </c>
      <c r="AY3924" t="s">
        <v>612</v>
      </c>
      <c r="AZ3924" t="s">
        <v>71</v>
      </c>
      <c r="BA3924" t="s">
        <v>72</v>
      </c>
    </row>
    <row r="3925" spans="1:53" x14ac:dyDescent="0.25">
      <c r="A3925" t="str">
        <f>INDEX('Community ID'!B:B,MATCH(M3925,'Community ID'!A:A,0))</f>
        <v>Villa Hermosa</v>
      </c>
      <c r="B3925" t="str">
        <f>INDEX('Community ID'!$K:$K,MATCH('Environmental Data'!$N3925,'Community ID'!J:J,0))</f>
        <v>Santiago</v>
      </c>
      <c r="D3925" t="s">
        <v>15080</v>
      </c>
      <c r="G3925" t="s">
        <v>48</v>
      </c>
      <c r="H3925" s="1">
        <v>23105</v>
      </c>
      <c r="I3925">
        <v>58</v>
      </c>
      <c r="J3925">
        <v>8094311463</v>
      </c>
      <c r="K3925" t="s">
        <v>76</v>
      </c>
      <c r="L3925" t="s">
        <v>108</v>
      </c>
      <c r="M3925" t="s">
        <v>15065</v>
      </c>
      <c r="N3925" t="s">
        <v>364</v>
      </c>
      <c r="O3925" t="s">
        <v>364</v>
      </c>
      <c r="T3925" t="s">
        <v>612</v>
      </c>
      <c r="U3925" t="s">
        <v>56</v>
      </c>
      <c r="V3925">
        <v>19.498988738241401</v>
      </c>
      <c r="W3925">
        <v>-70.747977326418194</v>
      </c>
      <c r="X3925" t="s">
        <v>57</v>
      </c>
      <c r="Y3925" t="s">
        <v>57</v>
      </c>
      <c r="Z3925" t="s">
        <v>345</v>
      </c>
      <c r="AA3925" t="s">
        <v>155</v>
      </c>
      <c r="AB3925" t="s">
        <v>60</v>
      </c>
      <c r="AC3925" t="s">
        <v>61</v>
      </c>
      <c r="AD3925" t="s">
        <v>61</v>
      </c>
      <c r="AE3925" t="s">
        <v>62</v>
      </c>
      <c r="AF3925" t="s">
        <v>111</v>
      </c>
      <c r="AG3925" t="s">
        <v>681</v>
      </c>
      <c r="AH3925" t="s">
        <v>681</v>
      </c>
      <c r="AI3925" t="s">
        <v>15081</v>
      </c>
      <c r="AJ3925">
        <v>2</v>
      </c>
      <c r="AK3925" t="s">
        <v>1367</v>
      </c>
      <c r="AL3925">
        <v>2</v>
      </c>
      <c r="AM3925">
        <v>0</v>
      </c>
      <c r="AN3925" t="s">
        <v>60</v>
      </c>
      <c r="AO3925" t="s">
        <v>67</v>
      </c>
      <c r="AP3925" t="s">
        <v>104</v>
      </c>
      <c r="AQ3925" t="s">
        <v>60</v>
      </c>
      <c r="AR3925" t="s">
        <v>69</v>
      </c>
      <c r="AS3925" t="s">
        <v>91</v>
      </c>
      <c r="AT3925" s="1">
        <v>44277</v>
      </c>
      <c r="AU3925" t="s">
        <v>15837</v>
      </c>
      <c r="AV3925" t="s">
        <v>612</v>
      </c>
      <c r="AW3925" t="s">
        <v>71</v>
      </c>
      <c r="AX3925" t="s">
        <v>72</v>
      </c>
      <c r="AY3925" t="s">
        <v>612</v>
      </c>
      <c r="AZ3925" t="s">
        <v>71</v>
      </c>
      <c r="BA3925" t="s">
        <v>72</v>
      </c>
    </row>
    <row r="3926" spans="1:53" x14ac:dyDescent="0.25">
      <c r="A3926" t="str">
        <f>INDEX('Community ID'!B:B,MATCH(M3926,'Community ID'!A:A,0))</f>
        <v>Villa Hermosa</v>
      </c>
      <c r="B3926" t="str">
        <f>INDEX('Community ID'!$K:$K,MATCH('Environmental Data'!$N3926,'Community ID'!J:J,0))</f>
        <v>Santiago</v>
      </c>
      <c r="D3926" t="s">
        <v>15082</v>
      </c>
      <c r="F3926" t="s">
        <v>14278</v>
      </c>
      <c r="G3926" t="s">
        <v>48</v>
      </c>
      <c r="H3926" s="1">
        <v>28505</v>
      </c>
      <c r="I3926">
        <v>43</v>
      </c>
      <c r="J3926">
        <v>8293283261</v>
      </c>
      <c r="K3926" t="s">
        <v>49</v>
      </c>
      <c r="L3926" t="s">
        <v>175</v>
      </c>
      <c r="M3926" t="s">
        <v>15065</v>
      </c>
      <c r="N3926" t="s">
        <v>364</v>
      </c>
      <c r="O3926" t="s">
        <v>364</v>
      </c>
      <c r="T3926" t="s">
        <v>612</v>
      </c>
      <c r="U3926" t="s">
        <v>56</v>
      </c>
      <c r="V3926">
        <v>19.4989899348184</v>
      </c>
      <c r="W3926">
        <v>-70.748005729641605</v>
      </c>
      <c r="X3926" t="s">
        <v>57</v>
      </c>
      <c r="Y3926" t="s">
        <v>57</v>
      </c>
      <c r="Z3926" t="s">
        <v>345</v>
      </c>
      <c r="AA3926" t="s">
        <v>155</v>
      </c>
      <c r="AB3926" t="s">
        <v>60</v>
      </c>
      <c r="AC3926" t="s">
        <v>61</v>
      </c>
      <c r="AD3926" t="s">
        <v>60</v>
      </c>
      <c r="AE3926" t="s">
        <v>62</v>
      </c>
      <c r="AF3926" t="s">
        <v>111</v>
      </c>
      <c r="AG3926" t="s">
        <v>15083</v>
      </c>
      <c r="AH3926" t="s">
        <v>15084</v>
      </c>
      <c r="AI3926" t="s">
        <v>15085</v>
      </c>
      <c r="AJ3926">
        <v>1</v>
      </c>
      <c r="AK3926" t="s">
        <v>567</v>
      </c>
      <c r="AL3926">
        <v>3</v>
      </c>
      <c r="AM3926">
        <v>0</v>
      </c>
      <c r="AN3926" t="s">
        <v>60</v>
      </c>
      <c r="AO3926" t="s">
        <v>67</v>
      </c>
      <c r="AP3926" t="s">
        <v>68</v>
      </c>
      <c r="AQ3926" t="s">
        <v>60</v>
      </c>
      <c r="AR3926" t="s">
        <v>69</v>
      </c>
      <c r="AS3926" t="s">
        <v>91</v>
      </c>
      <c r="AT3926" s="1">
        <v>44277</v>
      </c>
      <c r="AU3926" t="s">
        <v>15838</v>
      </c>
      <c r="AV3926" t="s">
        <v>612</v>
      </c>
      <c r="AW3926" t="s">
        <v>71</v>
      </c>
      <c r="AX3926" t="s">
        <v>72</v>
      </c>
      <c r="AY3926" t="s">
        <v>612</v>
      </c>
      <c r="AZ3926" t="s">
        <v>71</v>
      </c>
      <c r="BA3926" t="s">
        <v>72</v>
      </c>
    </row>
    <row r="3927" spans="1:53" x14ac:dyDescent="0.25">
      <c r="A3927" t="str">
        <f>INDEX('Community ID'!B:B,MATCH(M3927,'Community ID'!A:A,0))</f>
        <v>Villa Hermosa</v>
      </c>
      <c r="B3927" t="str">
        <f>INDEX('Community ID'!$K:$K,MATCH('Environmental Data'!$N3927,'Community ID'!J:J,0))</f>
        <v>Santiago</v>
      </c>
      <c r="D3927" t="s">
        <v>15086</v>
      </c>
      <c r="F3927" t="s">
        <v>10366</v>
      </c>
      <c r="G3927" t="s">
        <v>48</v>
      </c>
      <c r="H3927" s="1">
        <v>37287</v>
      </c>
      <c r="I3927">
        <v>19</v>
      </c>
      <c r="J3927">
        <v>8493422631</v>
      </c>
      <c r="K3927" t="s">
        <v>49</v>
      </c>
      <c r="L3927" t="s">
        <v>108</v>
      </c>
      <c r="M3927" t="s">
        <v>15065</v>
      </c>
      <c r="N3927" t="s">
        <v>364</v>
      </c>
      <c r="O3927" t="s">
        <v>364</v>
      </c>
      <c r="S3927">
        <v>40218811848</v>
      </c>
      <c r="T3927" t="s">
        <v>612</v>
      </c>
      <c r="U3927" t="s">
        <v>56</v>
      </c>
      <c r="V3927">
        <v>19.5021768330862</v>
      </c>
      <c r="W3927">
        <v>-70.750466993042394</v>
      </c>
      <c r="X3927" t="s">
        <v>57</v>
      </c>
      <c r="Y3927" t="s">
        <v>275</v>
      </c>
      <c r="Z3927" t="s">
        <v>345</v>
      </c>
      <c r="AA3927" t="s">
        <v>155</v>
      </c>
      <c r="AB3927" t="s">
        <v>60</v>
      </c>
      <c r="AC3927" t="s">
        <v>61</v>
      </c>
      <c r="AD3927" t="s">
        <v>61</v>
      </c>
      <c r="AE3927" t="s">
        <v>62</v>
      </c>
      <c r="AF3927" t="s">
        <v>63</v>
      </c>
      <c r="AG3927" t="s">
        <v>681</v>
      </c>
      <c r="AH3927" t="s">
        <v>15087</v>
      </c>
      <c r="AI3927" t="s">
        <v>15088</v>
      </c>
      <c r="AJ3927">
        <v>1</v>
      </c>
      <c r="AK3927" t="s">
        <v>1367</v>
      </c>
      <c r="AL3927">
        <v>3</v>
      </c>
      <c r="AM3927">
        <v>1</v>
      </c>
      <c r="AN3927" t="s">
        <v>60</v>
      </c>
      <c r="AO3927" t="s">
        <v>67</v>
      </c>
      <c r="AP3927" t="s">
        <v>68</v>
      </c>
      <c r="AQ3927" t="s">
        <v>61</v>
      </c>
      <c r="AR3927" t="s">
        <v>69</v>
      </c>
      <c r="AS3927" t="s">
        <v>91</v>
      </c>
      <c r="AT3927" s="1">
        <v>44277</v>
      </c>
      <c r="AU3927" t="s">
        <v>15839</v>
      </c>
      <c r="AV3927" t="s">
        <v>612</v>
      </c>
      <c r="AW3927" t="s">
        <v>71</v>
      </c>
      <c r="AX3927" t="s">
        <v>72</v>
      </c>
      <c r="AY3927" t="s">
        <v>612</v>
      </c>
      <c r="AZ3927" t="s">
        <v>71</v>
      </c>
      <c r="BA3927" t="s">
        <v>72</v>
      </c>
    </row>
    <row r="3928" spans="1:53" x14ac:dyDescent="0.25">
      <c r="A3928" t="str">
        <f>INDEX('Community ID'!B:B,MATCH(M3928,'Community ID'!A:A,0))</f>
        <v>Villa Hermosa</v>
      </c>
      <c r="B3928" t="str">
        <f>INDEX('Community ID'!$K:$K,MATCH('Environmental Data'!$N3928,'Community ID'!J:J,0))</f>
        <v>Santiago</v>
      </c>
      <c r="D3928" t="s">
        <v>15089</v>
      </c>
      <c r="G3928" t="s">
        <v>48</v>
      </c>
      <c r="H3928" s="1">
        <v>29509</v>
      </c>
      <c r="I3928">
        <v>41</v>
      </c>
      <c r="J3928">
        <v>8093913075</v>
      </c>
      <c r="K3928" t="s">
        <v>49</v>
      </c>
      <c r="L3928" t="s">
        <v>108</v>
      </c>
      <c r="M3928" t="s">
        <v>15065</v>
      </c>
      <c r="N3928" t="s">
        <v>364</v>
      </c>
      <c r="O3928" t="s">
        <v>364</v>
      </c>
      <c r="S3928">
        <v>3103782664</v>
      </c>
      <c r="T3928" t="s">
        <v>612</v>
      </c>
      <c r="U3928" t="s">
        <v>56</v>
      </c>
      <c r="V3928">
        <v>19.501263087067201</v>
      </c>
      <c r="W3928">
        <v>-70.745592553844105</v>
      </c>
      <c r="X3928" t="s">
        <v>57</v>
      </c>
      <c r="Y3928" t="s">
        <v>57</v>
      </c>
      <c r="Z3928" t="s">
        <v>345</v>
      </c>
      <c r="AA3928" t="s">
        <v>155</v>
      </c>
      <c r="AB3928" t="s">
        <v>60</v>
      </c>
      <c r="AC3928" t="s">
        <v>61</v>
      </c>
      <c r="AD3928" t="s">
        <v>61</v>
      </c>
      <c r="AE3928" t="s">
        <v>62</v>
      </c>
      <c r="AF3928" t="s">
        <v>63</v>
      </c>
      <c r="AG3928" t="s">
        <v>2979</v>
      </c>
      <c r="AH3928" t="s">
        <v>552</v>
      </c>
      <c r="AI3928" t="s">
        <v>15090</v>
      </c>
      <c r="AJ3928">
        <v>2</v>
      </c>
      <c r="AK3928" t="s">
        <v>1367</v>
      </c>
      <c r="AL3928">
        <v>1</v>
      </c>
      <c r="AM3928">
        <v>0</v>
      </c>
      <c r="AN3928" t="s">
        <v>60</v>
      </c>
      <c r="AO3928" t="s">
        <v>67</v>
      </c>
      <c r="AP3928" t="s">
        <v>104</v>
      </c>
      <c r="AQ3928" t="s">
        <v>60</v>
      </c>
      <c r="AR3928" t="s">
        <v>69</v>
      </c>
      <c r="AS3928" t="s">
        <v>91</v>
      </c>
      <c r="AT3928" s="1">
        <v>44277</v>
      </c>
      <c r="AU3928" t="s">
        <v>15840</v>
      </c>
      <c r="AV3928" t="s">
        <v>612</v>
      </c>
      <c r="AW3928" t="s">
        <v>71</v>
      </c>
      <c r="AX3928" t="s">
        <v>72</v>
      </c>
      <c r="AY3928" t="s">
        <v>612</v>
      </c>
      <c r="AZ3928" t="s">
        <v>71</v>
      </c>
      <c r="BA3928" t="s">
        <v>72</v>
      </c>
    </row>
    <row r="3929" spans="1:53" x14ac:dyDescent="0.25">
      <c r="A3929" t="str">
        <f>INDEX('Community ID'!B:B,MATCH(M3929,'Community ID'!A:A,0))</f>
        <v>Villa Hermosa</v>
      </c>
      <c r="B3929" t="str">
        <f>INDEX('Community ID'!$K:$K,MATCH('Environmental Data'!$N3929,'Community ID'!J:J,0))</f>
        <v>Santiago</v>
      </c>
      <c r="D3929" t="s">
        <v>15091</v>
      </c>
      <c r="F3929" t="s">
        <v>15092</v>
      </c>
      <c r="G3929" t="s">
        <v>75</v>
      </c>
      <c r="H3929" s="1">
        <v>25177</v>
      </c>
      <c r="I3929">
        <v>53</v>
      </c>
      <c r="J3929">
        <v>8096977903</v>
      </c>
      <c r="K3929" t="s">
        <v>76</v>
      </c>
      <c r="L3929" t="s">
        <v>618</v>
      </c>
      <c r="M3929" t="s">
        <v>15065</v>
      </c>
      <c r="N3929" t="s">
        <v>364</v>
      </c>
      <c r="O3929" t="s">
        <v>364</v>
      </c>
      <c r="Q3929" t="s">
        <v>358</v>
      </c>
      <c r="T3929" t="s">
        <v>612</v>
      </c>
      <c r="U3929" t="s">
        <v>56</v>
      </c>
      <c r="V3929">
        <v>19.498786866666599</v>
      </c>
      <c r="W3929">
        <v>-70.747856776592002</v>
      </c>
      <c r="X3929" t="s">
        <v>57</v>
      </c>
      <c r="Y3929" t="s">
        <v>57</v>
      </c>
      <c r="Z3929" t="s">
        <v>345</v>
      </c>
      <c r="AA3929" t="s">
        <v>155</v>
      </c>
      <c r="AB3929" t="s">
        <v>60</v>
      </c>
      <c r="AC3929" t="s">
        <v>61</v>
      </c>
      <c r="AD3929" t="s">
        <v>61</v>
      </c>
      <c r="AE3929" t="s">
        <v>85</v>
      </c>
      <c r="AF3929" t="s">
        <v>63</v>
      </c>
      <c r="AG3929" t="s">
        <v>681</v>
      </c>
      <c r="AH3929" t="s">
        <v>695</v>
      </c>
      <c r="AI3929" t="s">
        <v>15093</v>
      </c>
      <c r="AJ3929">
        <v>1</v>
      </c>
      <c r="AK3929" t="s">
        <v>567</v>
      </c>
      <c r="AL3929">
        <v>5</v>
      </c>
      <c r="AM3929">
        <v>1</v>
      </c>
      <c r="AN3929" t="s">
        <v>60</v>
      </c>
      <c r="AO3929" t="s">
        <v>67</v>
      </c>
      <c r="AP3929" t="s">
        <v>68</v>
      </c>
      <c r="AQ3929" t="s">
        <v>61</v>
      </c>
      <c r="AR3929" t="s">
        <v>69</v>
      </c>
      <c r="AS3929" t="s">
        <v>91</v>
      </c>
      <c r="AT3929" s="1">
        <v>44277</v>
      </c>
      <c r="AU3929" t="s">
        <v>15841</v>
      </c>
      <c r="AV3929" t="s">
        <v>612</v>
      </c>
      <c r="AW3929" t="s">
        <v>71</v>
      </c>
      <c r="AX3929" t="s">
        <v>72</v>
      </c>
      <c r="AY3929" t="s">
        <v>612</v>
      </c>
      <c r="AZ3929" t="s">
        <v>71</v>
      </c>
      <c r="BA3929" t="s">
        <v>72</v>
      </c>
    </row>
    <row r="3930" spans="1:53" x14ac:dyDescent="0.25">
      <c r="A3930" t="str">
        <f>INDEX('Community ID'!B:B,MATCH(M3930,'Community ID'!A:A,0))</f>
        <v>Villa Hermosa</v>
      </c>
      <c r="B3930" t="str">
        <f>INDEX('Community ID'!$K:$K,MATCH('Environmental Data'!$N3930,'Community ID'!J:J,0))</f>
        <v>Santiago</v>
      </c>
      <c r="D3930" t="s">
        <v>15094</v>
      </c>
      <c r="F3930" t="s">
        <v>15095</v>
      </c>
      <c r="G3930" t="s">
        <v>75</v>
      </c>
      <c r="H3930" s="1">
        <v>33803</v>
      </c>
      <c r="I3930">
        <v>29</v>
      </c>
      <c r="J3930">
        <v>8092656949</v>
      </c>
      <c r="K3930" t="s">
        <v>49</v>
      </c>
      <c r="L3930" t="s">
        <v>663</v>
      </c>
      <c r="M3930" t="s">
        <v>15069</v>
      </c>
      <c r="N3930" t="s">
        <v>364</v>
      </c>
      <c r="O3930" t="s">
        <v>364</v>
      </c>
      <c r="T3930" t="s">
        <v>612</v>
      </c>
      <c r="U3930" t="s">
        <v>56</v>
      </c>
      <c r="V3930">
        <v>19.498669311255501</v>
      </c>
      <c r="W3930">
        <v>-70.748194366411099</v>
      </c>
      <c r="X3930" t="s">
        <v>196</v>
      </c>
      <c r="Y3930" t="s">
        <v>275</v>
      </c>
      <c r="Z3930" t="s">
        <v>345</v>
      </c>
      <c r="AA3930" t="s">
        <v>155</v>
      </c>
      <c r="AB3930" t="s">
        <v>60</v>
      </c>
      <c r="AC3930" t="s">
        <v>61</v>
      </c>
      <c r="AD3930" t="s">
        <v>61</v>
      </c>
      <c r="AE3930" t="s">
        <v>62</v>
      </c>
      <c r="AF3930" t="s">
        <v>111</v>
      </c>
      <c r="AG3930" t="s">
        <v>2034</v>
      </c>
      <c r="AH3930" t="s">
        <v>15066</v>
      </c>
      <c r="AI3930" t="s">
        <v>15096</v>
      </c>
      <c r="AJ3930">
        <v>1</v>
      </c>
      <c r="AK3930" t="s">
        <v>567</v>
      </c>
      <c r="AL3930">
        <v>3</v>
      </c>
      <c r="AM3930">
        <v>1</v>
      </c>
      <c r="AN3930" t="s">
        <v>61</v>
      </c>
      <c r="AO3930" t="s">
        <v>67</v>
      </c>
      <c r="AP3930" t="s">
        <v>68</v>
      </c>
      <c r="AQ3930" t="s">
        <v>60</v>
      </c>
      <c r="AR3930" t="s">
        <v>69</v>
      </c>
      <c r="AS3930" t="s">
        <v>91</v>
      </c>
      <c r="AT3930" s="1">
        <v>44277</v>
      </c>
      <c r="AU3930" t="s">
        <v>15842</v>
      </c>
      <c r="AV3930" t="s">
        <v>612</v>
      </c>
      <c r="AW3930" t="s">
        <v>71</v>
      </c>
      <c r="AX3930" t="s">
        <v>72</v>
      </c>
      <c r="AY3930" t="s">
        <v>612</v>
      </c>
      <c r="AZ3930" t="s">
        <v>71</v>
      </c>
      <c r="BA3930" t="s">
        <v>72</v>
      </c>
    </row>
    <row r="3931" spans="1:53" x14ac:dyDescent="0.25">
      <c r="A3931" t="str">
        <f>INDEX('Community ID'!B:B,MATCH(M3931,'Community ID'!A:A,0))</f>
        <v>Villa Hermosa</v>
      </c>
      <c r="B3931" t="str">
        <f>INDEX('Community ID'!$K:$K,MATCH('Environmental Data'!$N3931,'Community ID'!J:J,0))</f>
        <v>Santiago</v>
      </c>
      <c r="D3931" t="s">
        <v>15097</v>
      </c>
      <c r="G3931" t="s">
        <v>48</v>
      </c>
      <c r="H3931" s="1">
        <v>36522</v>
      </c>
      <c r="I3931">
        <v>22</v>
      </c>
      <c r="J3931">
        <v>8299456567</v>
      </c>
      <c r="K3931" t="s">
        <v>49</v>
      </c>
      <c r="L3931" t="s">
        <v>1436</v>
      </c>
      <c r="M3931" t="s">
        <v>15069</v>
      </c>
      <c r="N3931" t="s">
        <v>364</v>
      </c>
      <c r="O3931" t="s">
        <v>364</v>
      </c>
      <c r="Q3931" t="s">
        <v>343</v>
      </c>
      <c r="T3931" t="s">
        <v>612</v>
      </c>
      <c r="U3931" t="s">
        <v>56</v>
      </c>
      <c r="V3931">
        <v>19.498759645074099</v>
      </c>
      <c r="W3931">
        <v>-70.748133591856302</v>
      </c>
      <c r="X3931" t="s">
        <v>57</v>
      </c>
      <c r="Y3931" t="s">
        <v>275</v>
      </c>
      <c r="Z3931" t="s">
        <v>345</v>
      </c>
      <c r="AA3931" t="s">
        <v>155</v>
      </c>
      <c r="AB3931" t="s">
        <v>60</v>
      </c>
      <c r="AC3931" t="s">
        <v>61</v>
      </c>
      <c r="AD3931" t="s">
        <v>60</v>
      </c>
      <c r="AE3931" t="s">
        <v>62</v>
      </c>
      <c r="AF3931" t="s">
        <v>111</v>
      </c>
      <c r="AG3931" t="s">
        <v>371</v>
      </c>
      <c r="AH3931" t="s">
        <v>695</v>
      </c>
      <c r="AI3931" t="s">
        <v>15098</v>
      </c>
      <c r="AJ3931">
        <v>2</v>
      </c>
      <c r="AK3931" t="s">
        <v>567</v>
      </c>
      <c r="AL3931">
        <v>4</v>
      </c>
      <c r="AM3931">
        <v>2</v>
      </c>
      <c r="AN3931" t="s">
        <v>60</v>
      </c>
      <c r="AO3931" t="s">
        <v>67</v>
      </c>
      <c r="AP3931" t="s">
        <v>104</v>
      </c>
      <c r="AQ3931" t="s">
        <v>60</v>
      </c>
      <c r="AR3931" t="s">
        <v>69</v>
      </c>
      <c r="AS3931" t="s">
        <v>91</v>
      </c>
      <c r="AT3931" s="1">
        <v>44277</v>
      </c>
      <c r="AU3931" t="s">
        <v>15843</v>
      </c>
      <c r="AV3931" t="s">
        <v>612</v>
      </c>
      <c r="AW3931" t="s">
        <v>71</v>
      </c>
      <c r="AX3931" t="s">
        <v>72</v>
      </c>
      <c r="AY3931" t="s">
        <v>612</v>
      </c>
      <c r="AZ3931" t="s">
        <v>71</v>
      </c>
      <c r="BA3931" t="s">
        <v>72</v>
      </c>
    </row>
    <row r="3932" spans="1:53" x14ac:dyDescent="0.25">
      <c r="A3932" t="str">
        <f>INDEX('Community ID'!B:B,MATCH(M3932,'Community ID'!A:A,0))</f>
        <v>Villa Hermosa</v>
      </c>
      <c r="B3932" t="str">
        <f>INDEX('Community ID'!$K:$K,MATCH('Environmental Data'!$N3932,'Community ID'!J:J,0))</f>
        <v>Santiago</v>
      </c>
      <c r="D3932" t="s">
        <v>15099</v>
      </c>
      <c r="G3932" t="s">
        <v>48</v>
      </c>
      <c r="H3932" s="1">
        <v>36557</v>
      </c>
      <c r="I3932">
        <v>21</v>
      </c>
      <c r="J3932">
        <v>8298712660</v>
      </c>
      <c r="K3932" t="s">
        <v>49</v>
      </c>
      <c r="L3932" t="s">
        <v>1436</v>
      </c>
      <c r="M3932" t="s">
        <v>15065</v>
      </c>
      <c r="N3932" t="s">
        <v>364</v>
      </c>
      <c r="O3932" t="s">
        <v>364</v>
      </c>
      <c r="S3932">
        <v>40242900542</v>
      </c>
      <c r="T3932" t="s">
        <v>612</v>
      </c>
      <c r="U3932" t="s">
        <v>56</v>
      </c>
      <c r="V3932">
        <v>19.4988342814496</v>
      </c>
      <c r="W3932">
        <v>-70.748196557279996</v>
      </c>
      <c r="X3932" t="s">
        <v>275</v>
      </c>
      <c r="Y3932" t="s">
        <v>275</v>
      </c>
      <c r="Z3932" t="s">
        <v>345</v>
      </c>
      <c r="AA3932" t="s">
        <v>155</v>
      </c>
      <c r="AB3932" t="s">
        <v>60</v>
      </c>
      <c r="AC3932" t="s">
        <v>61</v>
      </c>
      <c r="AD3932" t="s">
        <v>61</v>
      </c>
      <c r="AE3932" t="s">
        <v>62</v>
      </c>
      <c r="AF3932" t="s">
        <v>63</v>
      </c>
      <c r="AG3932" t="s">
        <v>2034</v>
      </c>
      <c r="AH3932" t="s">
        <v>2034</v>
      </c>
      <c r="AI3932" t="s">
        <v>15100</v>
      </c>
      <c r="AJ3932">
        <v>1</v>
      </c>
      <c r="AK3932" t="s">
        <v>567</v>
      </c>
      <c r="AL3932">
        <v>3</v>
      </c>
      <c r="AM3932">
        <v>3</v>
      </c>
      <c r="AN3932" t="s">
        <v>61</v>
      </c>
      <c r="AO3932" t="s">
        <v>67</v>
      </c>
      <c r="AP3932" t="s">
        <v>68</v>
      </c>
      <c r="AQ3932" t="s">
        <v>61</v>
      </c>
      <c r="AR3932" t="s">
        <v>69</v>
      </c>
      <c r="AS3932" t="s">
        <v>114</v>
      </c>
      <c r="AT3932" s="1">
        <v>44277</v>
      </c>
      <c r="AU3932" t="s">
        <v>15844</v>
      </c>
      <c r="AV3932" t="s">
        <v>612</v>
      </c>
      <c r="AW3932" t="s">
        <v>71</v>
      </c>
      <c r="AX3932" t="s">
        <v>72</v>
      </c>
      <c r="AY3932" t="s">
        <v>612</v>
      </c>
      <c r="AZ3932" t="s">
        <v>71</v>
      </c>
      <c r="BA3932" t="s">
        <v>72</v>
      </c>
    </row>
    <row r="3933" spans="1:53" x14ac:dyDescent="0.25">
      <c r="A3933" t="str">
        <f>INDEX('Community ID'!B:B,MATCH(M3933,'Community ID'!A:A,0))</f>
        <v>Villa Hermosa</v>
      </c>
      <c r="B3933" t="str">
        <f>INDEX('Community ID'!$K:$K,MATCH('Environmental Data'!$N3933,'Community ID'!J:J,0))</f>
        <v>Santiago</v>
      </c>
      <c r="D3933" t="s">
        <v>15101</v>
      </c>
      <c r="F3933" t="s">
        <v>15102</v>
      </c>
      <c r="G3933" t="s">
        <v>75</v>
      </c>
      <c r="H3933" s="1">
        <v>31400</v>
      </c>
      <c r="I3933">
        <v>36</v>
      </c>
      <c r="J3933">
        <v>8492596298</v>
      </c>
      <c r="K3933" t="s">
        <v>117</v>
      </c>
      <c r="L3933" t="s">
        <v>663</v>
      </c>
      <c r="M3933" t="s">
        <v>15069</v>
      </c>
      <c r="N3933" t="s">
        <v>364</v>
      </c>
      <c r="O3933" t="s">
        <v>364</v>
      </c>
      <c r="Q3933" t="s">
        <v>370</v>
      </c>
      <c r="T3933" t="s">
        <v>612</v>
      </c>
      <c r="U3933" t="s">
        <v>56</v>
      </c>
      <c r="V3933">
        <v>19.49879228552</v>
      </c>
      <c r="W3933">
        <v>-70.748197828059602</v>
      </c>
      <c r="X3933" t="s">
        <v>275</v>
      </c>
      <c r="Y3933" t="s">
        <v>275</v>
      </c>
      <c r="Z3933" t="s">
        <v>345</v>
      </c>
      <c r="AA3933" t="s">
        <v>155</v>
      </c>
      <c r="AB3933" t="s">
        <v>60</v>
      </c>
      <c r="AC3933" t="s">
        <v>61</v>
      </c>
      <c r="AD3933" t="s">
        <v>61</v>
      </c>
      <c r="AE3933" t="s">
        <v>62</v>
      </c>
      <c r="AF3933" t="s">
        <v>111</v>
      </c>
      <c r="AG3933" t="s">
        <v>2034</v>
      </c>
      <c r="AH3933" t="s">
        <v>2034</v>
      </c>
      <c r="AI3933" t="s">
        <v>734</v>
      </c>
      <c r="AJ3933">
        <v>0</v>
      </c>
      <c r="AK3933" t="s">
        <v>15103</v>
      </c>
      <c r="AL3933">
        <v>6</v>
      </c>
      <c r="AM3933">
        <v>1</v>
      </c>
      <c r="AN3933" t="s">
        <v>61</v>
      </c>
      <c r="AO3933" t="s">
        <v>67</v>
      </c>
      <c r="AP3933" t="s">
        <v>68</v>
      </c>
      <c r="AQ3933" t="s">
        <v>60</v>
      </c>
      <c r="AR3933" t="s">
        <v>69</v>
      </c>
      <c r="AS3933" t="s">
        <v>91</v>
      </c>
      <c r="AT3933" s="1">
        <v>44277</v>
      </c>
      <c r="AU3933" t="s">
        <v>15845</v>
      </c>
      <c r="AV3933" t="s">
        <v>612</v>
      </c>
      <c r="AW3933" t="s">
        <v>71</v>
      </c>
      <c r="AX3933" t="s">
        <v>72</v>
      </c>
      <c r="AY3933" t="s">
        <v>612</v>
      </c>
      <c r="AZ3933" t="s">
        <v>71</v>
      </c>
      <c r="BA3933" t="s">
        <v>72</v>
      </c>
    </row>
    <row r="3934" spans="1:53" x14ac:dyDescent="0.25">
      <c r="A3934" t="str">
        <f>INDEX('Community ID'!B:B,MATCH(M3934,'Community ID'!A:A,0))</f>
        <v>Villa Hermosa</v>
      </c>
      <c r="B3934" t="str">
        <f>INDEX('Community ID'!$K:$K,MATCH('Environmental Data'!$N3934,'Community ID'!J:J,0))</f>
        <v>Santiago</v>
      </c>
      <c r="D3934" t="s">
        <v>15104</v>
      </c>
      <c r="G3934" t="s">
        <v>48</v>
      </c>
      <c r="H3934" s="1">
        <v>31604</v>
      </c>
      <c r="I3934">
        <v>35</v>
      </c>
      <c r="J3934">
        <v>8298030732</v>
      </c>
      <c r="K3934" t="s">
        <v>132</v>
      </c>
      <c r="L3934" t="s">
        <v>570</v>
      </c>
      <c r="M3934" t="s">
        <v>15065</v>
      </c>
      <c r="N3934" t="s">
        <v>364</v>
      </c>
      <c r="O3934" t="s">
        <v>364</v>
      </c>
      <c r="Q3934" t="s">
        <v>375</v>
      </c>
      <c r="T3934" t="s">
        <v>612</v>
      </c>
      <c r="U3934" t="s">
        <v>56</v>
      </c>
      <c r="V3934">
        <v>19.500990319757499</v>
      </c>
      <c r="W3934">
        <v>-70.7457062038293</v>
      </c>
      <c r="X3934" t="s">
        <v>196</v>
      </c>
      <c r="Y3934" t="s">
        <v>275</v>
      </c>
      <c r="Z3934" t="s">
        <v>345</v>
      </c>
      <c r="AA3934" t="s">
        <v>155</v>
      </c>
      <c r="AB3934" t="s">
        <v>60</v>
      </c>
      <c r="AC3934" t="s">
        <v>61</v>
      </c>
      <c r="AD3934" t="s">
        <v>60</v>
      </c>
      <c r="AE3934" t="s">
        <v>62</v>
      </c>
      <c r="AF3934" t="s">
        <v>63</v>
      </c>
      <c r="AG3934" t="s">
        <v>15105</v>
      </c>
      <c r="AH3934" t="s">
        <v>1438</v>
      </c>
      <c r="AI3934" t="s">
        <v>15106</v>
      </c>
      <c r="AJ3934">
        <v>1</v>
      </c>
      <c r="AK3934" t="s">
        <v>567</v>
      </c>
      <c r="AL3934">
        <v>4</v>
      </c>
      <c r="AM3934">
        <v>0</v>
      </c>
      <c r="AN3934" t="s">
        <v>61</v>
      </c>
      <c r="AO3934" t="s">
        <v>67</v>
      </c>
      <c r="AP3934" t="s">
        <v>68</v>
      </c>
      <c r="AQ3934" t="s">
        <v>60</v>
      </c>
      <c r="AR3934" t="s">
        <v>69</v>
      </c>
      <c r="AS3934" t="s">
        <v>91</v>
      </c>
      <c r="AT3934" s="1">
        <v>44277</v>
      </c>
      <c r="AU3934" t="s">
        <v>15846</v>
      </c>
      <c r="AV3934" t="s">
        <v>612</v>
      </c>
      <c r="AW3934" t="s">
        <v>71</v>
      </c>
      <c r="AX3934" t="s">
        <v>72</v>
      </c>
      <c r="AY3934" t="s">
        <v>612</v>
      </c>
      <c r="AZ3934" t="s">
        <v>71</v>
      </c>
      <c r="BA3934" t="s">
        <v>72</v>
      </c>
    </row>
    <row r="3935" spans="1:53" x14ac:dyDescent="0.25">
      <c r="A3935" t="str">
        <f>INDEX('Community ID'!B:B,MATCH(M3935,'Community ID'!A:A,0))</f>
        <v>Villa Hermosa</v>
      </c>
      <c r="B3935" t="str">
        <f>INDEX('Community ID'!$K:$K,MATCH('Environmental Data'!$N3935,'Community ID'!J:J,0))</f>
        <v>Santiago</v>
      </c>
      <c r="D3935" t="s">
        <v>15107</v>
      </c>
      <c r="F3935" t="s">
        <v>15108</v>
      </c>
      <c r="G3935" t="s">
        <v>75</v>
      </c>
      <c r="H3935" s="1">
        <v>25671</v>
      </c>
      <c r="I3935">
        <v>51</v>
      </c>
      <c r="J3935">
        <v>8298359140</v>
      </c>
      <c r="K3935" t="s">
        <v>76</v>
      </c>
      <c r="L3935" t="s">
        <v>789</v>
      </c>
      <c r="M3935" t="s">
        <v>15065</v>
      </c>
      <c r="N3935" t="s">
        <v>364</v>
      </c>
      <c r="O3935" t="s">
        <v>364</v>
      </c>
      <c r="P3935">
        <v>31547386</v>
      </c>
      <c r="Q3935" t="s">
        <v>358</v>
      </c>
      <c r="S3935">
        <v>3101316119</v>
      </c>
      <c r="T3935" t="s">
        <v>612</v>
      </c>
      <c r="U3935" t="s">
        <v>56</v>
      </c>
      <c r="V3935">
        <v>19.498998956023598</v>
      </c>
      <c r="W3935">
        <v>-70.748235976650406</v>
      </c>
      <c r="X3935" t="s">
        <v>82</v>
      </c>
      <c r="Y3935" t="s">
        <v>82</v>
      </c>
      <c r="Z3935" t="s">
        <v>345</v>
      </c>
      <c r="AA3935" t="s">
        <v>155</v>
      </c>
      <c r="AB3935" t="s">
        <v>60</v>
      </c>
      <c r="AC3935" t="s">
        <v>61</v>
      </c>
      <c r="AD3935" t="s">
        <v>61</v>
      </c>
      <c r="AE3935" t="s">
        <v>85</v>
      </c>
      <c r="AF3935" t="s">
        <v>86</v>
      </c>
      <c r="AG3935" t="s">
        <v>15109</v>
      </c>
      <c r="AH3935" t="s">
        <v>15110</v>
      </c>
      <c r="AI3935" t="s">
        <v>15111</v>
      </c>
      <c r="AJ3935">
        <v>1</v>
      </c>
      <c r="AK3935" t="s">
        <v>567</v>
      </c>
      <c r="AL3935">
        <v>2</v>
      </c>
      <c r="AM3935">
        <v>0</v>
      </c>
      <c r="AN3935" t="s">
        <v>60</v>
      </c>
      <c r="AO3935" t="s">
        <v>67</v>
      </c>
      <c r="AP3935" t="s">
        <v>68</v>
      </c>
      <c r="AQ3935" t="s">
        <v>60</v>
      </c>
      <c r="AR3935" t="s">
        <v>69</v>
      </c>
      <c r="AS3935" t="s">
        <v>114</v>
      </c>
      <c r="AT3935" s="1">
        <v>44277</v>
      </c>
      <c r="AU3935" t="s">
        <v>15847</v>
      </c>
      <c r="AV3935" t="s">
        <v>612</v>
      </c>
      <c r="AW3935" t="s">
        <v>71</v>
      </c>
      <c r="AX3935" t="s">
        <v>72</v>
      </c>
      <c r="AY3935" t="s">
        <v>612</v>
      </c>
      <c r="AZ3935" t="s">
        <v>71</v>
      </c>
      <c r="BA3935" t="s">
        <v>72</v>
      </c>
    </row>
    <row r="3936" spans="1:53" x14ac:dyDescent="0.25">
      <c r="A3936" t="str">
        <f>INDEX('Community ID'!B:B,MATCH(M3936,'Community ID'!A:A,0))</f>
        <v>Villa Hermosa</v>
      </c>
      <c r="B3936" t="str">
        <f>INDEX('Community ID'!$K:$K,MATCH('Environmental Data'!$N3936,'Community ID'!J:J,0))</f>
        <v>Santiago</v>
      </c>
      <c r="D3936" t="s">
        <v>15112</v>
      </c>
      <c r="F3936" t="s">
        <v>15113</v>
      </c>
      <c r="G3936" t="s">
        <v>48</v>
      </c>
      <c r="H3936" s="1">
        <v>30749</v>
      </c>
      <c r="I3936">
        <v>37</v>
      </c>
      <c r="J3936">
        <v>8292781081</v>
      </c>
      <c r="K3936" t="s">
        <v>49</v>
      </c>
      <c r="L3936" t="s">
        <v>108</v>
      </c>
      <c r="M3936" t="s">
        <v>15069</v>
      </c>
      <c r="N3936" t="s">
        <v>364</v>
      </c>
      <c r="O3936" t="s">
        <v>364</v>
      </c>
      <c r="T3936" t="s">
        <v>612</v>
      </c>
      <c r="U3936" t="s">
        <v>56</v>
      </c>
      <c r="V3936">
        <v>19.5013660279179</v>
      </c>
      <c r="W3936">
        <v>-70.745227697698994</v>
      </c>
      <c r="X3936" t="s">
        <v>57</v>
      </c>
      <c r="Y3936" t="s">
        <v>57</v>
      </c>
      <c r="Z3936" t="s">
        <v>345</v>
      </c>
      <c r="AA3936" t="s">
        <v>155</v>
      </c>
      <c r="AB3936" t="s">
        <v>60</v>
      </c>
      <c r="AC3936" t="s">
        <v>61</v>
      </c>
      <c r="AD3936" t="s">
        <v>61</v>
      </c>
      <c r="AE3936" t="s">
        <v>85</v>
      </c>
      <c r="AF3936" t="s">
        <v>111</v>
      </c>
      <c r="AG3936" t="s">
        <v>2034</v>
      </c>
      <c r="AH3936" t="s">
        <v>15114</v>
      </c>
      <c r="AI3936" t="s">
        <v>15115</v>
      </c>
      <c r="AJ3936">
        <v>1</v>
      </c>
      <c r="AK3936" t="s">
        <v>567</v>
      </c>
      <c r="AL3936">
        <v>6</v>
      </c>
      <c r="AM3936">
        <v>0</v>
      </c>
      <c r="AN3936" t="s">
        <v>60</v>
      </c>
      <c r="AO3936" t="s">
        <v>67</v>
      </c>
      <c r="AP3936" t="s">
        <v>68</v>
      </c>
      <c r="AQ3936" t="s">
        <v>61</v>
      </c>
      <c r="AR3936" t="s">
        <v>69</v>
      </c>
      <c r="AS3936" t="s">
        <v>70</v>
      </c>
      <c r="AT3936" s="1">
        <v>44277</v>
      </c>
      <c r="AU3936" t="s">
        <v>15848</v>
      </c>
      <c r="AV3936" t="s">
        <v>612</v>
      </c>
      <c r="AW3936" t="s">
        <v>71</v>
      </c>
      <c r="AX3936" t="s">
        <v>72</v>
      </c>
      <c r="AY3936" t="s">
        <v>612</v>
      </c>
      <c r="AZ3936" t="s">
        <v>71</v>
      </c>
      <c r="BA3936" t="s">
        <v>72</v>
      </c>
    </row>
    <row r="3937" spans="1:53" x14ac:dyDescent="0.25">
      <c r="A3937" t="str">
        <f>INDEX('Community ID'!B:B,MATCH(M3937,'Community ID'!A:A,0))</f>
        <v>Villa Hermosa</v>
      </c>
      <c r="B3937" t="str">
        <f>INDEX('Community ID'!$K:$K,MATCH('Environmental Data'!$N3937,'Community ID'!J:J,0))</f>
        <v>Santiago</v>
      </c>
      <c r="D3937" t="s">
        <v>15116</v>
      </c>
      <c r="F3937" t="s">
        <v>15117</v>
      </c>
      <c r="G3937" t="s">
        <v>48</v>
      </c>
      <c r="H3937" s="1">
        <v>31597</v>
      </c>
      <c r="I3937">
        <v>35</v>
      </c>
      <c r="J3937">
        <v>8096767877</v>
      </c>
      <c r="K3937" t="s">
        <v>132</v>
      </c>
      <c r="L3937" t="s">
        <v>175</v>
      </c>
      <c r="M3937" t="s">
        <v>15065</v>
      </c>
      <c r="N3937" t="s">
        <v>364</v>
      </c>
      <c r="O3937" t="s">
        <v>369</v>
      </c>
      <c r="Q3937" t="s">
        <v>353</v>
      </c>
      <c r="T3937" t="s">
        <v>612</v>
      </c>
      <c r="U3937" t="s">
        <v>56</v>
      </c>
      <c r="V3937">
        <v>19.499034355542801</v>
      </c>
      <c r="W3937">
        <v>-70.748391081183598</v>
      </c>
      <c r="X3937" t="s">
        <v>57</v>
      </c>
      <c r="Y3937" t="s">
        <v>100</v>
      </c>
      <c r="Z3937" t="s">
        <v>345</v>
      </c>
      <c r="AA3937" t="s">
        <v>155</v>
      </c>
      <c r="AB3937" t="s">
        <v>60</v>
      </c>
      <c r="AC3937" t="s">
        <v>61</v>
      </c>
      <c r="AD3937" t="s">
        <v>60</v>
      </c>
      <c r="AE3937" t="s">
        <v>62</v>
      </c>
      <c r="AF3937" t="s">
        <v>111</v>
      </c>
      <c r="AG3937" t="s">
        <v>371</v>
      </c>
      <c r="AH3937" t="s">
        <v>15118</v>
      </c>
      <c r="AI3937" t="s">
        <v>15119</v>
      </c>
      <c r="AJ3937">
        <v>1</v>
      </c>
      <c r="AK3937" t="s">
        <v>567</v>
      </c>
      <c r="AL3937">
        <v>5</v>
      </c>
      <c r="AM3937">
        <v>1</v>
      </c>
      <c r="AN3937" t="s">
        <v>60</v>
      </c>
      <c r="AO3937" t="s">
        <v>67</v>
      </c>
      <c r="AP3937" t="s">
        <v>68</v>
      </c>
      <c r="AQ3937" t="s">
        <v>60</v>
      </c>
      <c r="AR3937" t="s">
        <v>69</v>
      </c>
      <c r="AS3937" t="s">
        <v>91</v>
      </c>
      <c r="AT3937" s="1">
        <v>44277</v>
      </c>
      <c r="AU3937" t="s">
        <v>15849</v>
      </c>
      <c r="AV3937" t="s">
        <v>612</v>
      </c>
      <c r="AW3937" t="s">
        <v>71</v>
      </c>
      <c r="AX3937" t="s">
        <v>72</v>
      </c>
      <c r="AY3937" t="s">
        <v>612</v>
      </c>
      <c r="AZ3937" t="s">
        <v>71</v>
      </c>
      <c r="BA3937" t="s">
        <v>72</v>
      </c>
    </row>
    <row r="3938" spans="1:53" x14ac:dyDescent="0.25">
      <c r="A3938" t="str">
        <f>INDEX('Community ID'!B:B,MATCH(M3938,'Community ID'!A:A,0))</f>
        <v>Villa Hermosa</v>
      </c>
      <c r="B3938" t="str">
        <f>INDEX('Community ID'!$K:$K,MATCH('Environmental Data'!$N3938,'Community ID'!J:J,0))</f>
        <v>Santiago</v>
      </c>
      <c r="D3938" t="s">
        <v>15120</v>
      </c>
      <c r="F3938" t="s">
        <v>8646</v>
      </c>
      <c r="G3938" t="s">
        <v>75</v>
      </c>
      <c r="H3938" s="1">
        <v>34241</v>
      </c>
      <c r="I3938">
        <v>28</v>
      </c>
      <c r="J3938">
        <v>8296805436</v>
      </c>
      <c r="K3938" t="s">
        <v>49</v>
      </c>
      <c r="L3938" t="s">
        <v>15121</v>
      </c>
      <c r="M3938" t="s">
        <v>15069</v>
      </c>
      <c r="N3938" t="s">
        <v>364</v>
      </c>
      <c r="O3938" t="s">
        <v>364</v>
      </c>
      <c r="Q3938" t="s">
        <v>338</v>
      </c>
      <c r="T3938" t="s">
        <v>612</v>
      </c>
      <c r="U3938" t="s">
        <v>56</v>
      </c>
      <c r="V3938">
        <v>19.499441320866001</v>
      </c>
      <c r="W3938">
        <v>-70.748576197320901</v>
      </c>
      <c r="X3938" t="s">
        <v>57</v>
      </c>
      <c r="Y3938" t="s">
        <v>275</v>
      </c>
      <c r="Z3938" t="s">
        <v>345</v>
      </c>
      <c r="AA3938" t="s">
        <v>155</v>
      </c>
      <c r="AB3938" t="s">
        <v>60</v>
      </c>
      <c r="AC3938" t="s">
        <v>61</v>
      </c>
      <c r="AD3938" t="s">
        <v>61</v>
      </c>
      <c r="AE3938" t="s">
        <v>62</v>
      </c>
      <c r="AF3938" t="s">
        <v>63</v>
      </c>
      <c r="AG3938" t="s">
        <v>15084</v>
      </c>
      <c r="AH3938" t="s">
        <v>15084</v>
      </c>
      <c r="AI3938" t="s">
        <v>15122</v>
      </c>
      <c r="AJ3938">
        <v>0</v>
      </c>
      <c r="AK3938" t="s">
        <v>15123</v>
      </c>
      <c r="AL3938">
        <v>4</v>
      </c>
      <c r="AM3938">
        <v>1</v>
      </c>
      <c r="AN3938" t="s">
        <v>60</v>
      </c>
      <c r="AO3938" t="s">
        <v>67</v>
      </c>
      <c r="AP3938" t="s">
        <v>68</v>
      </c>
      <c r="AQ3938" t="s">
        <v>60</v>
      </c>
      <c r="AR3938" t="s">
        <v>69</v>
      </c>
      <c r="AS3938" t="s">
        <v>91</v>
      </c>
      <c r="AT3938" s="1">
        <v>44277</v>
      </c>
      <c r="AU3938" t="s">
        <v>15850</v>
      </c>
      <c r="AV3938" t="s">
        <v>612</v>
      </c>
      <c r="AW3938" t="s">
        <v>71</v>
      </c>
      <c r="AX3938" t="s">
        <v>72</v>
      </c>
      <c r="AY3938" t="s">
        <v>612</v>
      </c>
      <c r="AZ3938" t="s">
        <v>71</v>
      </c>
      <c r="BA3938" t="s">
        <v>72</v>
      </c>
    </row>
    <row r="3939" spans="1:53" x14ac:dyDescent="0.25">
      <c r="A3939" t="str">
        <f>INDEX('Community ID'!B:B,MATCH(M3939,'Community ID'!A:A,0))</f>
        <v>Villa Hermosa</v>
      </c>
      <c r="B3939" t="str">
        <f>INDEX('Community ID'!$K:$K,MATCH('Environmental Data'!$N3939,'Community ID'!J:J,0))</f>
        <v>Santiago</v>
      </c>
      <c r="D3939" t="s">
        <v>15124</v>
      </c>
      <c r="G3939" t="s">
        <v>48</v>
      </c>
      <c r="H3939" s="1">
        <v>32649</v>
      </c>
      <c r="I3939">
        <v>32</v>
      </c>
      <c r="J3939">
        <v>8296652560</v>
      </c>
      <c r="K3939" t="s">
        <v>49</v>
      </c>
      <c r="L3939" t="s">
        <v>108</v>
      </c>
      <c r="M3939" t="s">
        <v>15065</v>
      </c>
      <c r="N3939" t="s">
        <v>364</v>
      </c>
      <c r="O3939" t="s">
        <v>364</v>
      </c>
      <c r="Q3939" t="s">
        <v>353</v>
      </c>
      <c r="T3939" t="s">
        <v>612</v>
      </c>
      <c r="U3939" t="s">
        <v>56</v>
      </c>
      <c r="V3939">
        <v>19.498950709040798</v>
      </c>
      <c r="W3939">
        <v>-70.7485210379281</v>
      </c>
      <c r="X3939" t="s">
        <v>57</v>
      </c>
      <c r="Y3939" t="s">
        <v>57</v>
      </c>
      <c r="Z3939" t="s">
        <v>345</v>
      </c>
      <c r="AA3939" t="s">
        <v>155</v>
      </c>
      <c r="AB3939" t="s">
        <v>60</v>
      </c>
      <c r="AC3939" t="s">
        <v>61</v>
      </c>
      <c r="AD3939" t="s">
        <v>60</v>
      </c>
      <c r="AE3939" t="s">
        <v>62</v>
      </c>
      <c r="AF3939" t="s">
        <v>63</v>
      </c>
      <c r="AG3939" t="s">
        <v>371</v>
      </c>
      <c r="AH3939" t="s">
        <v>681</v>
      </c>
      <c r="AI3939" t="s">
        <v>15125</v>
      </c>
      <c r="AJ3939">
        <v>2</v>
      </c>
      <c r="AK3939" t="s">
        <v>567</v>
      </c>
      <c r="AL3939">
        <v>4</v>
      </c>
      <c r="AM3939">
        <v>0</v>
      </c>
      <c r="AN3939" t="s">
        <v>60</v>
      </c>
      <c r="AO3939" t="s">
        <v>67</v>
      </c>
      <c r="AP3939" t="s">
        <v>68</v>
      </c>
      <c r="AQ3939" t="s">
        <v>60</v>
      </c>
      <c r="AR3939" t="s">
        <v>69</v>
      </c>
      <c r="AS3939" t="s">
        <v>91</v>
      </c>
      <c r="AT3939" s="1">
        <v>44277</v>
      </c>
      <c r="AU3939" t="s">
        <v>15851</v>
      </c>
      <c r="AV3939" t="s">
        <v>612</v>
      </c>
      <c r="AW3939" t="s">
        <v>71</v>
      </c>
      <c r="AX3939" t="s">
        <v>72</v>
      </c>
      <c r="AY3939" t="s">
        <v>612</v>
      </c>
      <c r="AZ3939" t="s">
        <v>71</v>
      </c>
      <c r="BA3939" t="s">
        <v>72</v>
      </c>
    </row>
    <row r="3940" spans="1:53" x14ac:dyDescent="0.25">
      <c r="A3940" t="str">
        <f>INDEX('Community ID'!B:B,MATCH(M3940,'Community ID'!A:A,0))</f>
        <v>Villa Hermosa</v>
      </c>
      <c r="B3940" t="str">
        <f>INDEX('Community ID'!$K:$K,MATCH('Environmental Data'!$N3940,'Community ID'!J:J,0))</f>
        <v>Santiago</v>
      </c>
      <c r="D3940" t="s">
        <v>15126</v>
      </c>
      <c r="G3940" t="s">
        <v>48</v>
      </c>
      <c r="H3940" s="1">
        <v>35734</v>
      </c>
      <c r="I3940">
        <v>24</v>
      </c>
      <c r="J3940">
        <v>8096149813</v>
      </c>
      <c r="K3940" t="s">
        <v>76</v>
      </c>
      <c r="L3940" t="s">
        <v>108</v>
      </c>
      <c r="M3940" t="s">
        <v>15069</v>
      </c>
      <c r="N3940" t="s">
        <v>364</v>
      </c>
      <c r="O3940" t="s">
        <v>364</v>
      </c>
      <c r="T3940" t="s">
        <v>612</v>
      </c>
      <c r="U3940" t="s">
        <v>56</v>
      </c>
      <c r="V3940">
        <v>19.498720797436199</v>
      </c>
      <c r="W3940">
        <v>-70.748638985987895</v>
      </c>
      <c r="X3940" t="s">
        <v>100</v>
      </c>
      <c r="Y3940" t="s">
        <v>275</v>
      </c>
      <c r="Z3940" t="s">
        <v>345</v>
      </c>
      <c r="AA3940" t="s">
        <v>155</v>
      </c>
      <c r="AB3940" t="s">
        <v>60</v>
      </c>
      <c r="AC3940" t="s">
        <v>61</v>
      </c>
      <c r="AD3940" t="s">
        <v>61</v>
      </c>
      <c r="AE3940" t="s">
        <v>62</v>
      </c>
      <c r="AF3940" t="s">
        <v>111</v>
      </c>
      <c r="AG3940" t="s">
        <v>15127</v>
      </c>
      <c r="AH3940" t="s">
        <v>15084</v>
      </c>
      <c r="AI3940" t="s">
        <v>15128</v>
      </c>
      <c r="AJ3940">
        <v>2</v>
      </c>
      <c r="AK3940" t="s">
        <v>567</v>
      </c>
      <c r="AL3940">
        <v>9</v>
      </c>
      <c r="AM3940">
        <v>2</v>
      </c>
      <c r="AN3940" t="s">
        <v>61</v>
      </c>
      <c r="AO3940" t="s">
        <v>67</v>
      </c>
      <c r="AP3940" t="s">
        <v>68</v>
      </c>
      <c r="AQ3940" t="s">
        <v>60</v>
      </c>
      <c r="AR3940" t="s">
        <v>69</v>
      </c>
      <c r="AS3940" t="s">
        <v>91</v>
      </c>
      <c r="AT3940" s="1">
        <v>44277</v>
      </c>
      <c r="AU3940" t="s">
        <v>15852</v>
      </c>
      <c r="AV3940" t="s">
        <v>612</v>
      </c>
      <c r="AW3940" t="s">
        <v>71</v>
      </c>
      <c r="AX3940" t="s">
        <v>72</v>
      </c>
      <c r="AY3940" t="s">
        <v>612</v>
      </c>
      <c r="AZ3940" t="s">
        <v>71</v>
      </c>
      <c r="BA3940" t="s">
        <v>72</v>
      </c>
    </row>
    <row r="3941" spans="1:53" x14ac:dyDescent="0.25">
      <c r="A3941" t="str">
        <f>INDEX('Community ID'!B:B,MATCH(M3941,'Community ID'!A:A,0))</f>
        <v>Villa Hermosa</v>
      </c>
      <c r="B3941" t="str">
        <f>INDEX('Community ID'!$K:$K,MATCH('Environmental Data'!$N3941,'Community ID'!J:J,0))</f>
        <v>Santiago</v>
      </c>
      <c r="D3941" t="s">
        <v>15129</v>
      </c>
      <c r="G3941" t="s">
        <v>48</v>
      </c>
      <c r="H3941" s="1">
        <v>35613</v>
      </c>
      <c r="I3941">
        <v>24</v>
      </c>
      <c r="J3941">
        <v>8294754102</v>
      </c>
      <c r="K3941" t="s">
        <v>76</v>
      </c>
      <c r="L3941" t="s">
        <v>1436</v>
      </c>
      <c r="M3941" t="s">
        <v>15069</v>
      </c>
      <c r="N3941" t="s">
        <v>364</v>
      </c>
      <c r="O3941" t="s">
        <v>364</v>
      </c>
      <c r="T3941" t="s">
        <v>612</v>
      </c>
      <c r="U3941" t="s">
        <v>56</v>
      </c>
      <c r="V3941">
        <v>19.5012649882704</v>
      </c>
      <c r="W3941">
        <v>-70.745380121671602</v>
      </c>
      <c r="X3941" t="s">
        <v>57</v>
      </c>
      <c r="Y3941" t="s">
        <v>275</v>
      </c>
      <c r="Z3941" t="s">
        <v>345</v>
      </c>
      <c r="AA3941" t="s">
        <v>155</v>
      </c>
      <c r="AB3941" t="s">
        <v>60</v>
      </c>
      <c r="AC3941" t="s">
        <v>61</v>
      </c>
      <c r="AD3941" t="s">
        <v>60</v>
      </c>
      <c r="AE3941" t="s">
        <v>62</v>
      </c>
      <c r="AF3941" t="s">
        <v>63</v>
      </c>
      <c r="AG3941" t="s">
        <v>2034</v>
      </c>
      <c r="AH3941" t="s">
        <v>2034</v>
      </c>
      <c r="AI3941" t="s">
        <v>15130</v>
      </c>
      <c r="AJ3941">
        <v>1</v>
      </c>
      <c r="AK3941" t="s">
        <v>567</v>
      </c>
      <c r="AL3941">
        <v>2</v>
      </c>
      <c r="AM3941">
        <v>0</v>
      </c>
      <c r="AN3941" t="s">
        <v>60</v>
      </c>
      <c r="AO3941" t="s">
        <v>67</v>
      </c>
      <c r="AP3941" t="s">
        <v>68</v>
      </c>
      <c r="AQ3941" t="s">
        <v>60</v>
      </c>
      <c r="AR3941" t="s">
        <v>378</v>
      </c>
      <c r="AS3941" t="s">
        <v>70</v>
      </c>
      <c r="AT3941" s="1">
        <v>44277</v>
      </c>
      <c r="AU3941" t="s">
        <v>15853</v>
      </c>
      <c r="AV3941" t="s">
        <v>612</v>
      </c>
      <c r="AW3941" t="s">
        <v>71</v>
      </c>
      <c r="AX3941" t="s">
        <v>72</v>
      </c>
      <c r="AY3941" t="s">
        <v>612</v>
      </c>
      <c r="AZ3941" t="s">
        <v>71</v>
      </c>
      <c r="BA3941" t="s">
        <v>72</v>
      </c>
    </row>
    <row r="3942" spans="1:53" x14ac:dyDescent="0.25">
      <c r="A3942" t="str">
        <f>INDEX('Community ID'!B:B,MATCH(M3942,'Community ID'!A:A,0))</f>
        <v>Villa Hermosa</v>
      </c>
      <c r="B3942" t="str">
        <f>INDEX('Community ID'!$K:$K,MATCH('Environmental Data'!$N3942,'Community ID'!J:J,0))</f>
        <v>Santiago</v>
      </c>
      <c r="D3942" t="s">
        <v>15131</v>
      </c>
      <c r="G3942" t="s">
        <v>48</v>
      </c>
      <c r="H3942" s="1">
        <v>28928</v>
      </c>
      <c r="I3942">
        <v>42</v>
      </c>
      <c r="J3942">
        <v>8097049242</v>
      </c>
      <c r="K3942" t="s">
        <v>76</v>
      </c>
      <c r="L3942" t="s">
        <v>7125</v>
      </c>
      <c r="M3942" t="s">
        <v>15069</v>
      </c>
      <c r="N3942" t="s">
        <v>364</v>
      </c>
      <c r="O3942" t="s">
        <v>364</v>
      </c>
      <c r="T3942" t="s">
        <v>612</v>
      </c>
      <c r="U3942" t="s">
        <v>56</v>
      </c>
      <c r="V3942">
        <v>19.501275294028499</v>
      </c>
      <c r="W3942">
        <v>-70.745357561965704</v>
      </c>
      <c r="X3942" t="s">
        <v>57</v>
      </c>
      <c r="Y3942" t="s">
        <v>196</v>
      </c>
      <c r="Z3942" t="s">
        <v>345</v>
      </c>
      <c r="AA3942" t="s">
        <v>155</v>
      </c>
      <c r="AB3942" t="s">
        <v>60</v>
      </c>
      <c r="AC3942" t="s">
        <v>61</v>
      </c>
      <c r="AD3942" t="s">
        <v>60</v>
      </c>
      <c r="AE3942" t="s">
        <v>62</v>
      </c>
      <c r="AF3942" t="s">
        <v>63</v>
      </c>
      <c r="AG3942" t="s">
        <v>15132</v>
      </c>
      <c r="AH3942" t="s">
        <v>695</v>
      </c>
      <c r="AI3942" t="s">
        <v>15133</v>
      </c>
      <c r="AJ3942">
        <v>2</v>
      </c>
      <c r="AK3942" t="s">
        <v>567</v>
      </c>
      <c r="AL3942">
        <v>3</v>
      </c>
      <c r="AM3942">
        <v>0</v>
      </c>
      <c r="AN3942" t="s">
        <v>61</v>
      </c>
      <c r="AO3942" t="s">
        <v>67</v>
      </c>
      <c r="AP3942" t="s">
        <v>104</v>
      </c>
      <c r="AQ3942" t="s">
        <v>60</v>
      </c>
      <c r="AR3942" t="s">
        <v>69</v>
      </c>
      <c r="AS3942" t="s">
        <v>91</v>
      </c>
      <c r="AT3942" s="1">
        <v>44277</v>
      </c>
      <c r="AU3942" t="s">
        <v>15854</v>
      </c>
      <c r="AV3942" t="s">
        <v>612</v>
      </c>
      <c r="AW3942" t="s">
        <v>71</v>
      </c>
      <c r="AX3942" t="s">
        <v>72</v>
      </c>
      <c r="AY3942" t="s">
        <v>612</v>
      </c>
      <c r="AZ3942" t="s">
        <v>71</v>
      </c>
      <c r="BA3942" t="s">
        <v>72</v>
      </c>
    </row>
    <row r="3943" spans="1:53" x14ac:dyDescent="0.25">
      <c r="A3943" t="str">
        <f>INDEX('Community ID'!B:B,MATCH(M3943,'Community ID'!A:A,0))</f>
        <v>Villa Hermosa</v>
      </c>
      <c r="B3943" t="str">
        <f>INDEX('Community ID'!$K:$K,MATCH('Environmental Data'!$N3943,'Community ID'!J:J,0))</f>
        <v>Santiago</v>
      </c>
      <c r="D3943" t="s">
        <v>15134</v>
      </c>
      <c r="F3943" t="s">
        <v>1008</v>
      </c>
      <c r="G3943" t="s">
        <v>48</v>
      </c>
      <c r="H3943" s="1">
        <v>34538</v>
      </c>
      <c r="I3943">
        <v>27</v>
      </c>
      <c r="J3943">
        <v>8099319160</v>
      </c>
      <c r="K3943" t="s">
        <v>132</v>
      </c>
      <c r="L3943" t="s">
        <v>9167</v>
      </c>
      <c r="M3943" t="s">
        <v>15069</v>
      </c>
      <c r="N3943" t="s">
        <v>364</v>
      </c>
      <c r="O3943" t="s">
        <v>364</v>
      </c>
      <c r="Q3943" t="s">
        <v>353</v>
      </c>
      <c r="S3943">
        <v>40221924547</v>
      </c>
      <c r="T3943" t="s">
        <v>612</v>
      </c>
      <c r="U3943" t="s">
        <v>56</v>
      </c>
      <c r="V3943">
        <v>19.5032309244238</v>
      </c>
      <c r="W3943">
        <v>-70.750903279707401</v>
      </c>
      <c r="X3943" t="s">
        <v>196</v>
      </c>
      <c r="Y3943" t="s">
        <v>196</v>
      </c>
      <c r="Z3943" t="s">
        <v>345</v>
      </c>
      <c r="AA3943" t="s">
        <v>155</v>
      </c>
      <c r="AB3943" t="s">
        <v>60</v>
      </c>
      <c r="AC3943" t="s">
        <v>61</v>
      </c>
      <c r="AD3943" t="s">
        <v>61</v>
      </c>
      <c r="AE3943" t="s">
        <v>62</v>
      </c>
      <c r="AF3943" t="s">
        <v>111</v>
      </c>
      <c r="AG3943" t="s">
        <v>15135</v>
      </c>
      <c r="AH3943" t="s">
        <v>15135</v>
      </c>
      <c r="AI3943" t="s">
        <v>15136</v>
      </c>
      <c r="AJ3943">
        <v>2</v>
      </c>
      <c r="AK3943" t="s">
        <v>567</v>
      </c>
      <c r="AL3943">
        <v>4</v>
      </c>
      <c r="AM3943">
        <v>1</v>
      </c>
      <c r="AN3943" t="s">
        <v>60</v>
      </c>
      <c r="AO3943" t="s">
        <v>67</v>
      </c>
      <c r="AP3943" t="s">
        <v>104</v>
      </c>
      <c r="AQ3943" t="s">
        <v>60</v>
      </c>
      <c r="AR3943" t="s">
        <v>69</v>
      </c>
      <c r="AS3943" t="s">
        <v>91</v>
      </c>
      <c r="AT3943" s="1">
        <v>44277</v>
      </c>
      <c r="AU3943" t="s">
        <v>15855</v>
      </c>
      <c r="AV3943" t="s">
        <v>612</v>
      </c>
      <c r="AW3943" t="s">
        <v>71</v>
      </c>
      <c r="AX3943" t="s">
        <v>72</v>
      </c>
      <c r="AY3943" t="s">
        <v>612</v>
      </c>
      <c r="AZ3943" t="s">
        <v>71</v>
      </c>
      <c r="BA3943" t="s">
        <v>72</v>
      </c>
    </row>
    <row r="3944" spans="1:53" x14ac:dyDescent="0.25">
      <c r="A3944" t="str">
        <f>INDEX('Community ID'!B:B,MATCH(M3944,'Community ID'!A:A,0))</f>
        <v>Villa Hermosa</v>
      </c>
      <c r="B3944" t="str">
        <f>INDEX('Community ID'!$K:$K,MATCH('Environmental Data'!$N3944,'Community ID'!J:J,0))</f>
        <v>Santiago</v>
      </c>
      <c r="D3944" t="s">
        <v>15137</v>
      </c>
      <c r="F3944" t="s">
        <v>3317</v>
      </c>
      <c r="G3944" t="s">
        <v>48</v>
      </c>
      <c r="H3944" s="1">
        <v>35342</v>
      </c>
      <c r="I3944">
        <v>25</v>
      </c>
      <c r="J3944">
        <v>8092644371</v>
      </c>
      <c r="K3944" t="s">
        <v>49</v>
      </c>
      <c r="L3944" t="s">
        <v>127</v>
      </c>
      <c r="M3944" t="s">
        <v>15065</v>
      </c>
      <c r="N3944" t="s">
        <v>364</v>
      </c>
      <c r="O3944" t="s">
        <v>364</v>
      </c>
      <c r="Q3944" t="s">
        <v>375</v>
      </c>
      <c r="S3944">
        <v>40226954721</v>
      </c>
      <c r="T3944" t="s">
        <v>612</v>
      </c>
      <c r="U3944" t="s">
        <v>56</v>
      </c>
      <c r="V3944">
        <v>19.495852851609001</v>
      </c>
      <c r="W3944">
        <v>-70.749485414939798</v>
      </c>
      <c r="X3944" t="s">
        <v>100</v>
      </c>
      <c r="Y3944" t="s">
        <v>100</v>
      </c>
      <c r="Z3944" t="s">
        <v>345</v>
      </c>
      <c r="AA3944" t="s">
        <v>155</v>
      </c>
      <c r="AB3944" t="s">
        <v>60</v>
      </c>
      <c r="AC3944" t="s">
        <v>61</v>
      </c>
      <c r="AD3944" t="s">
        <v>60</v>
      </c>
      <c r="AE3944" t="s">
        <v>62</v>
      </c>
      <c r="AF3944" t="s">
        <v>111</v>
      </c>
      <c r="AG3944" t="s">
        <v>1783</v>
      </c>
      <c r="AH3944" t="s">
        <v>2034</v>
      </c>
      <c r="AI3944" t="s">
        <v>15138</v>
      </c>
      <c r="AJ3944">
        <v>1</v>
      </c>
      <c r="AK3944" t="s">
        <v>15139</v>
      </c>
      <c r="AL3944">
        <v>6</v>
      </c>
      <c r="AM3944">
        <v>3</v>
      </c>
      <c r="AN3944" t="s">
        <v>60</v>
      </c>
      <c r="AO3944" t="s">
        <v>67</v>
      </c>
      <c r="AP3944" t="s">
        <v>104</v>
      </c>
      <c r="AQ3944" t="s">
        <v>60</v>
      </c>
      <c r="AR3944" t="s">
        <v>69</v>
      </c>
      <c r="AS3944" t="s">
        <v>91</v>
      </c>
      <c r="AT3944" s="1">
        <v>44276</v>
      </c>
      <c r="AU3944" t="s">
        <v>15856</v>
      </c>
      <c r="AV3944" t="s">
        <v>612</v>
      </c>
      <c r="AW3944" t="s">
        <v>71</v>
      </c>
      <c r="AX3944" t="s">
        <v>72</v>
      </c>
      <c r="AY3944" t="s">
        <v>612</v>
      </c>
      <c r="AZ3944" t="s">
        <v>71</v>
      </c>
      <c r="BA3944" t="s">
        <v>72</v>
      </c>
    </row>
    <row r="3945" spans="1:53" x14ac:dyDescent="0.25">
      <c r="A3945" t="str">
        <f>INDEX('Community ID'!B:B,MATCH(M3945,'Community ID'!A:A,0))</f>
        <v>Villa Hermosa</v>
      </c>
      <c r="B3945" t="str">
        <f>INDEX('Community ID'!$K:$K,MATCH('Environmental Data'!$N3945,'Community ID'!J:J,0))</f>
        <v>Santiago</v>
      </c>
      <c r="D3945" t="s">
        <v>15140</v>
      </c>
      <c r="F3945" t="s">
        <v>15141</v>
      </c>
      <c r="G3945" t="s">
        <v>48</v>
      </c>
      <c r="H3945" s="1">
        <v>37245</v>
      </c>
      <c r="I3945">
        <v>20</v>
      </c>
      <c r="J3945">
        <v>8293774972</v>
      </c>
      <c r="K3945" t="s">
        <v>49</v>
      </c>
      <c r="L3945" t="s">
        <v>108</v>
      </c>
      <c r="M3945" t="s">
        <v>15069</v>
      </c>
      <c r="N3945" t="s">
        <v>364</v>
      </c>
      <c r="O3945" t="s">
        <v>364</v>
      </c>
      <c r="T3945" t="s">
        <v>612</v>
      </c>
      <c r="U3945" t="s">
        <v>56</v>
      </c>
      <c r="V3945">
        <v>19.498180725222401</v>
      </c>
      <c r="W3945">
        <v>-70.748453818097502</v>
      </c>
      <c r="X3945" t="s">
        <v>100</v>
      </c>
      <c r="Y3945" t="s">
        <v>275</v>
      </c>
      <c r="Z3945" t="s">
        <v>345</v>
      </c>
      <c r="AA3945" t="s">
        <v>155</v>
      </c>
      <c r="AB3945" t="s">
        <v>60</v>
      </c>
      <c r="AC3945" t="s">
        <v>61</v>
      </c>
      <c r="AD3945" t="s">
        <v>61</v>
      </c>
      <c r="AE3945" t="s">
        <v>62</v>
      </c>
      <c r="AF3945" t="s">
        <v>111</v>
      </c>
      <c r="AG3945" t="s">
        <v>2034</v>
      </c>
      <c r="AH3945" t="s">
        <v>15142</v>
      </c>
      <c r="AI3945" t="s">
        <v>734</v>
      </c>
      <c r="AJ3945">
        <v>1</v>
      </c>
      <c r="AK3945" t="s">
        <v>567</v>
      </c>
      <c r="AL3945">
        <v>3</v>
      </c>
      <c r="AM3945">
        <v>1</v>
      </c>
      <c r="AN3945" t="s">
        <v>61</v>
      </c>
      <c r="AO3945" t="s">
        <v>67</v>
      </c>
      <c r="AP3945" t="s">
        <v>68</v>
      </c>
      <c r="AQ3945" t="s">
        <v>60</v>
      </c>
      <c r="AR3945" t="s">
        <v>69</v>
      </c>
      <c r="AS3945" t="s">
        <v>91</v>
      </c>
      <c r="AT3945" s="1">
        <v>44276</v>
      </c>
      <c r="AU3945" t="s">
        <v>15857</v>
      </c>
      <c r="AV3945" t="s">
        <v>612</v>
      </c>
      <c r="AW3945" t="s">
        <v>71</v>
      </c>
      <c r="AX3945" t="s">
        <v>72</v>
      </c>
      <c r="AY3945" t="s">
        <v>612</v>
      </c>
      <c r="AZ3945" t="s">
        <v>71</v>
      </c>
      <c r="BA3945" t="s">
        <v>72</v>
      </c>
    </row>
    <row r="3946" spans="1:53" x14ac:dyDescent="0.25">
      <c r="A3946" t="str">
        <f>INDEX('Community ID'!B:B,MATCH(M3946,'Community ID'!A:A,0))</f>
        <v>Villa Hermosa</v>
      </c>
      <c r="B3946" t="str">
        <f>INDEX('Community ID'!$K:$K,MATCH('Environmental Data'!$N3946,'Community ID'!J:J,0))</f>
        <v>Santiago</v>
      </c>
      <c r="D3946" t="s">
        <v>15143</v>
      </c>
      <c r="G3946" t="s">
        <v>48</v>
      </c>
      <c r="H3946" s="1">
        <v>37589</v>
      </c>
      <c r="I3946">
        <v>19</v>
      </c>
      <c r="J3946">
        <v>8099354323</v>
      </c>
      <c r="K3946" t="s">
        <v>132</v>
      </c>
      <c r="L3946" t="s">
        <v>570</v>
      </c>
      <c r="M3946" t="s">
        <v>15069</v>
      </c>
      <c r="N3946" t="s">
        <v>364</v>
      </c>
      <c r="O3946" t="s">
        <v>364</v>
      </c>
      <c r="P3946">
        <v>65849776</v>
      </c>
      <c r="Q3946" t="s">
        <v>15144</v>
      </c>
      <c r="T3946" t="s">
        <v>612</v>
      </c>
      <c r="U3946" t="s">
        <v>56</v>
      </c>
      <c r="V3946">
        <v>19.498347332207999</v>
      </c>
      <c r="W3946">
        <v>-70.7491848334369</v>
      </c>
      <c r="X3946" t="s">
        <v>57</v>
      </c>
      <c r="Y3946" t="s">
        <v>275</v>
      </c>
      <c r="Z3946" t="s">
        <v>345</v>
      </c>
      <c r="AA3946" t="s">
        <v>155</v>
      </c>
      <c r="AB3946" t="s">
        <v>60</v>
      </c>
      <c r="AC3946" t="s">
        <v>61</v>
      </c>
      <c r="AD3946" t="s">
        <v>60</v>
      </c>
      <c r="AE3946" t="s">
        <v>62</v>
      </c>
      <c r="AF3946" t="s">
        <v>111</v>
      </c>
      <c r="AG3946" t="s">
        <v>15084</v>
      </c>
      <c r="AH3946" t="s">
        <v>15084</v>
      </c>
      <c r="AI3946" t="s">
        <v>15145</v>
      </c>
      <c r="AJ3946">
        <v>1</v>
      </c>
      <c r="AK3946" t="s">
        <v>567</v>
      </c>
      <c r="AL3946">
        <v>2</v>
      </c>
      <c r="AM3946">
        <v>0</v>
      </c>
      <c r="AN3946" t="s">
        <v>61</v>
      </c>
      <c r="AO3946" t="s">
        <v>67</v>
      </c>
      <c r="AP3946" t="s">
        <v>68</v>
      </c>
      <c r="AQ3946" t="s">
        <v>60</v>
      </c>
      <c r="AR3946" t="s">
        <v>69</v>
      </c>
      <c r="AS3946" t="s">
        <v>91</v>
      </c>
      <c r="AT3946" s="1">
        <v>44276</v>
      </c>
      <c r="AU3946" t="s">
        <v>15858</v>
      </c>
      <c r="AV3946" t="s">
        <v>612</v>
      </c>
      <c r="AW3946" t="s">
        <v>71</v>
      </c>
      <c r="AX3946" t="s">
        <v>72</v>
      </c>
      <c r="AY3946" t="s">
        <v>612</v>
      </c>
      <c r="AZ3946" t="s">
        <v>71</v>
      </c>
      <c r="BA3946" t="s">
        <v>72</v>
      </c>
    </row>
    <row r="3947" spans="1:53" x14ac:dyDescent="0.25">
      <c r="A3947" t="str">
        <f>INDEX('Community ID'!B:B,MATCH(M3947,'Community ID'!A:A,0))</f>
        <v>Villa Hermosa</v>
      </c>
      <c r="B3947" t="str">
        <f>INDEX('Community ID'!$K:$K,MATCH('Environmental Data'!$N3947,'Community ID'!J:J,0))</f>
        <v>Santiago</v>
      </c>
      <c r="D3947" t="s">
        <v>15146</v>
      </c>
      <c r="F3947" t="s">
        <v>15147</v>
      </c>
      <c r="G3947" t="s">
        <v>48</v>
      </c>
      <c r="H3947" s="1">
        <v>20488</v>
      </c>
      <c r="I3947">
        <v>65</v>
      </c>
      <c r="J3947">
        <v>8297664606</v>
      </c>
      <c r="K3947" t="s">
        <v>76</v>
      </c>
      <c r="L3947" t="s">
        <v>108</v>
      </c>
      <c r="M3947" t="s">
        <v>15069</v>
      </c>
      <c r="N3947" t="s">
        <v>364</v>
      </c>
      <c r="O3947" t="s">
        <v>364</v>
      </c>
      <c r="Q3947" t="s">
        <v>134</v>
      </c>
      <c r="S3947">
        <v>4600174025</v>
      </c>
      <c r="T3947" t="s">
        <v>612</v>
      </c>
      <c r="U3947" t="s">
        <v>56</v>
      </c>
      <c r="V3947">
        <v>19.4983771017056</v>
      </c>
      <c r="W3947">
        <v>-70.748840350639298</v>
      </c>
      <c r="X3947" t="s">
        <v>57</v>
      </c>
      <c r="Y3947" t="s">
        <v>57</v>
      </c>
      <c r="Z3947" t="s">
        <v>345</v>
      </c>
      <c r="AA3947" t="s">
        <v>155</v>
      </c>
      <c r="AB3947" t="s">
        <v>60</v>
      </c>
      <c r="AC3947" t="s">
        <v>61</v>
      </c>
      <c r="AD3947" t="s">
        <v>61</v>
      </c>
      <c r="AE3947" t="s">
        <v>62</v>
      </c>
      <c r="AF3947" t="s">
        <v>111</v>
      </c>
      <c r="AG3947" t="s">
        <v>15148</v>
      </c>
      <c r="AH3947" t="s">
        <v>681</v>
      </c>
      <c r="AI3947" t="s">
        <v>679</v>
      </c>
      <c r="AJ3947">
        <v>2</v>
      </c>
      <c r="AK3947" t="s">
        <v>567</v>
      </c>
      <c r="AL3947">
        <v>4</v>
      </c>
      <c r="AM3947">
        <v>0</v>
      </c>
      <c r="AN3947" t="s">
        <v>60</v>
      </c>
      <c r="AO3947" t="s">
        <v>67</v>
      </c>
      <c r="AP3947" t="s">
        <v>104</v>
      </c>
      <c r="AQ3947" t="s">
        <v>60</v>
      </c>
      <c r="AR3947" t="s">
        <v>378</v>
      </c>
      <c r="AS3947" t="s">
        <v>91</v>
      </c>
      <c r="AT3947" s="1">
        <v>44276</v>
      </c>
      <c r="AU3947" t="s">
        <v>15859</v>
      </c>
      <c r="AV3947" t="s">
        <v>612</v>
      </c>
      <c r="AW3947" t="s">
        <v>71</v>
      </c>
      <c r="AX3947" t="s">
        <v>72</v>
      </c>
      <c r="AY3947" t="s">
        <v>612</v>
      </c>
      <c r="AZ3947" t="s">
        <v>71</v>
      </c>
      <c r="BA3947" t="s">
        <v>72</v>
      </c>
    </row>
    <row r="3948" spans="1:53" x14ac:dyDescent="0.25">
      <c r="A3948" t="str">
        <f>INDEX('Community ID'!B:B,MATCH(M3948,'Community ID'!A:A,0))</f>
        <v>Villa Hermosa</v>
      </c>
      <c r="B3948" t="str">
        <f>INDEX('Community ID'!$K:$K,MATCH('Environmental Data'!$N3948,'Community ID'!J:J,0))</f>
        <v>Santiago</v>
      </c>
      <c r="D3948" t="s">
        <v>15149</v>
      </c>
      <c r="G3948" t="s">
        <v>48</v>
      </c>
      <c r="H3948" s="1">
        <v>32444</v>
      </c>
      <c r="I3948">
        <v>33</v>
      </c>
      <c r="J3948">
        <v>8295481217</v>
      </c>
      <c r="K3948" t="s">
        <v>132</v>
      </c>
      <c r="L3948" t="s">
        <v>15150</v>
      </c>
      <c r="M3948" t="s">
        <v>15069</v>
      </c>
      <c r="N3948" t="s">
        <v>364</v>
      </c>
      <c r="O3948" t="s">
        <v>364</v>
      </c>
      <c r="Q3948" t="s">
        <v>134</v>
      </c>
      <c r="T3948" t="s">
        <v>612</v>
      </c>
      <c r="U3948" t="s">
        <v>56</v>
      </c>
      <c r="V3948">
        <v>19.497591139982301</v>
      </c>
      <c r="W3948">
        <v>-70.747999451569001</v>
      </c>
      <c r="X3948" t="s">
        <v>57</v>
      </c>
      <c r="Y3948" t="s">
        <v>57</v>
      </c>
      <c r="Z3948" t="s">
        <v>83</v>
      </c>
      <c r="AA3948" t="s">
        <v>155</v>
      </c>
      <c r="AB3948" t="s">
        <v>60</v>
      </c>
      <c r="AC3948" t="s">
        <v>61</v>
      </c>
      <c r="AD3948" t="s">
        <v>60</v>
      </c>
      <c r="AE3948" t="s">
        <v>62</v>
      </c>
      <c r="AF3948" t="s">
        <v>63</v>
      </c>
      <c r="AG3948" t="s">
        <v>371</v>
      </c>
      <c r="AH3948" t="s">
        <v>371</v>
      </c>
      <c r="AI3948" t="s">
        <v>15151</v>
      </c>
      <c r="AJ3948">
        <v>0</v>
      </c>
      <c r="AK3948" t="s">
        <v>15152</v>
      </c>
      <c r="AL3948">
        <v>5</v>
      </c>
      <c r="AM3948">
        <v>0</v>
      </c>
      <c r="AN3948" t="s">
        <v>60</v>
      </c>
      <c r="AO3948" t="s">
        <v>67</v>
      </c>
      <c r="AP3948" t="s">
        <v>68</v>
      </c>
      <c r="AQ3948" t="s">
        <v>60</v>
      </c>
      <c r="AR3948" t="s">
        <v>69</v>
      </c>
      <c r="AS3948" t="s">
        <v>91</v>
      </c>
      <c r="AT3948" s="1">
        <v>44276</v>
      </c>
      <c r="AU3948" t="s">
        <v>15860</v>
      </c>
      <c r="AV3948" t="s">
        <v>612</v>
      </c>
      <c r="AW3948" t="s">
        <v>71</v>
      </c>
      <c r="AX3948" t="s">
        <v>72</v>
      </c>
      <c r="AY3948" t="s">
        <v>612</v>
      </c>
      <c r="AZ3948" t="s">
        <v>71</v>
      </c>
      <c r="BA3948" t="s">
        <v>72</v>
      </c>
    </row>
    <row r="3949" spans="1:53" x14ac:dyDescent="0.25">
      <c r="A3949" t="str">
        <f>INDEX('Community ID'!B:B,MATCH(M3949,'Community ID'!A:A,0))</f>
        <v>Villa Hermosa</v>
      </c>
      <c r="B3949" t="str">
        <f>INDEX('Community ID'!$K:$K,MATCH('Environmental Data'!$N3949,'Community ID'!J:J,0))</f>
        <v>Santiago</v>
      </c>
      <c r="D3949" t="s">
        <v>15153</v>
      </c>
      <c r="G3949" t="s">
        <v>48</v>
      </c>
      <c r="H3949" s="1">
        <v>29544</v>
      </c>
      <c r="I3949">
        <v>41</v>
      </c>
      <c r="J3949">
        <v>8298674189</v>
      </c>
      <c r="K3949" t="s">
        <v>49</v>
      </c>
      <c r="L3949" t="s">
        <v>108</v>
      </c>
      <c r="M3949" t="s">
        <v>15069</v>
      </c>
      <c r="N3949" t="s">
        <v>364</v>
      </c>
      <c r="O3949" t="s">
        <v>364</v>
      </c>
      <c r="T3949" t="s">
        <v>612</v>
      </c>
      <c r="U3949" t="s">
        <v>56</v>
      </c>
      <c r="V3949">
        <v>19.495270126463499</v>
      </c>
      <c r="W3949">
        <v>-70.749694451008295</v>
      </c>
      <c r="X3949" t="s">
        <v>57</v>
      </c>
      <c r="Y3949" t="s">
        <v>57</v>
      </c>
      <c r="Z3949" t="s">
        <v>345</v>
      </c>
      <c r="AA3949" t="s">
        <v>155</v>
      </c>
      <c r="AB3949" t="s">
        <v>60</v>
      </c>
      <c r="AC3949" t="s">
        <v>61</v>
      </c>
      <c r="AD3949" t="s">
        <v>61</v>
      </c>
      <c r="AE3949" t="s">
        <v>62</v>
      </c>
      <c r="AF3949" t="s">
        <v>63</v>
      </c>
      <c r="AG3949" t="s">
        <v>15154</v>
      </c>
      <c r="AH3949" t="s">
        <v>15118</v>
      </c>
      <c r="AI3949" t="s">
        <v>734</v>
      </c>
      <c r="AJ3949">
        <v>2</v>
      </c>
      <c r="AK3949" t="s">
        <v>567</v>
      </c>
      <c r="AL3949">
        <v>4</v>
      </c>
      <c r="AM3949">
        <v>0</v>
      </c>
      <c r="AN3949" t="s">
        <v>60</v>
      </c>
      <c r="AO3949" t="s">
        <v>67</v>
      </c>
      <c r="AP3949" t="s">
        <v>104</v>
      </c>
      <c r="AQ3949" t="s">
        <v>61</v>
      </c>
      <c r="AR3949" t="s">
        <v>69</v>
      </c>
      <c r="AS3949" t="s">
        <v>91</v>
      </c>
      <c r="AT3949" s="1">
        <v>44276</v>
      </c>
      <c r="AU3949" t="s">
        <v>15861</v>
      </c>
      <c r="AV3949" t="s">
        <v>612</v>
      </c>
      <c r="AW3949" t="s">
        <v>71</v>
      </c>
      <c r="AX3949" t="s">
        <v>72</v>
      </c>
      <c r="AY3949" t="s">
        <v>612</v>
      </c>
      <c r="AZ3949" t="s">
        <v>71</v>
      </c>
      <c r="BA3949" t="s">
        <v>72</v>
      </c>
    </row>
    <row r="3950" spans="1:53" x14ac:dyDescent="0.25">
      <c r="A3950" t="str">
        <f>INDEX('Community ID'!B:B,MATCH(M3950,'Community ID'!A:A,0))</f>
        <v>Villa Hermosa</v>
      </c>
      <c r="B3950" t="str">
        <f>INDEX('Community ID'!$K:$K,MATCH('Environmental Data'!$N3950,'Community ID'!J:J,0))</f>
        <v>Santiago</v>
      </c>
      <c r="D3950" t="s">
        <v>15155</v>
      </c>
      <c r="G3950" t="s">
        <v>48</v>
      </c>
      <c r="H3950" s="1">
        <v>33875</v>
      </c>
      <c r="I3950">
        <v>29</v>
      </c>
      <c r="J3950">
        <v>8299722222</v>
      </c>
      <c r="K3950" t="s">
        <v>132</v>
      </c>
      <c r="L3950" t="s">
        <v>108</v>
      </c>
      <c r="M3950" t="s">
        <v>15065</v>
      </c>
      <c r="N3950" t="s">
        <v>364</v>
      </c>
      <c r="O3950" t="s">
        <v>364</v>
      </c>
      <c r="Q3950" t="s">
        <v>370</v>
      </c>
      <c r="T3950" t="s">
        <v>612</v>
      </c>
      <c r="U3950" t="s">
        <v>56</v>
      </c>
      <c r="V3950">
        <v>19.498310868460798</v>
      </c>
      <c r="W3950">
        <v>-70.747721892850393</v>
      </c>
      <c r="X3950" t="s">
        <v>196</v>
      </c>
      <c r="Y3950" t="s">
        <v>100</v>
      </c>
      <c r="Z3950" t="s">
        <v>345</v>
      </c>
      <c r="AA3950" t="s">
        <v>155</v>
      </c>
      <c r="AB3950" t="s">
        <v>60</v>
      </c>
      <c r="AC3950" t="s">
        <v>61</v>
      </c>
      <c r="AD3950" t="s">
        <v>60</v>
      </c>
      <c r="AE3950" t="s">
        <v>62</v>
      </c>
      <c r="AF3950" t="s">
        <v>111</v>
      </c>
      <c r="AG3950" t="s">
        <v>1596</v>
      </c>
      <c r="AH3950" t="s">
        <v>2034</v>
      </c>
      <c r="AI3950" t="s">
        <v>15156</v>
      </c>
      <c r="AJ3950">
        <v>2</v>
      </c>
      <c r="AK3950" t="s">
        <v>567</v>
      </c>
      <c r="AL3950">
        <v>5</v>
      </c>
      <c r="AM3950">
        <v>2</v>
      </c>
      <c r="AN3950" t="s">
        <v>61</v>
      </c>
      <c r="AP3950" t="s">
        <v>68</v>
      </c>
      <c r="AQ3950" t="s">
        <v>61</v>
      </c>
      <c r="AR3950" t="s">
        <v>69</v>
      </c>
      <c r="AS3950" t="s">
        <v>70</v>
      </c>
      <c r="AT3950" s="1">
        <v>44276</v>
      </c>
      <c r="AU3950" t="s">
        <v>15862</v>
      </c>
      <c r="AV3950" t="s">
        <v>612</v>
      </c>
      <c r="AW3950" t="s">
        <v>71</v>
      </c>
      <c r="AX3950" t="s">
        <v>72</v>
      </c>
      <c r="AY3950" t="s">
        <v>612</v>
      </c>
      <c r="AZ3950" t="s">
        <v>71</v>
      </c>
      <c r="BA3950" t="s">
        <v>72</v>
      </c>
    </row>
    <row r="3951" spans="1:53" x14ac:dyDescent="0.25">
      <c r="A3951" t="str">
        <f>INDEX('Community ID'!B:B,MATCH(M3951,'Community ID'!A:A,0))</f>
        <v>Villa Hermosa</v>
      </c>
      <c r="B3951" t="str">
        <f>INDEX('Community ID'!$K:$K,MATCH('Environmental Data'!$N3951,'Community ID'!J:J,0))</f>
        <v>Santiago</v>
      </c>
      <c r="D3951" t="s">
        <v>15157</v>
      </c>
      <c r="F3951" t="s">
        <v>15158</v>
      </c>
      <c r="G3951" t="s">
        <v>48</v>
      </c>
      <c r="H3951" s="1">
        <v>22745</v>
      </c>
      <c r="I3951">
        <v>59</v>
      </c>
      <c r="J3951">
        <v>8096149813</v>
      </c>
      <c r="K3951" t="s">
        <v>76</v>
      </c>
      <c r="L3951" t="s">
        <v>108</v>
      </c>
      <c r="M3951" t="s">
        <v>15069</v>
      </c>
      <c r="N3951" t="s">
        <v>364</v>
      </c>
      <c r="O3951" t="s">
        <v>364</v>
      </c>
      <c r="S3951">
        <v>3102593242</v>
      </c>
      <c r="T3951" t="s">
        <v>612</v>
      </c>
      <c r="U3951" t="s">
        <v>56</v>
      </c>
      <c r="V3951">
        <v>19.498414433860201</v>
      </c>
      <c r="W3951">
        <v>-70.747907743655901</v>
      </c>
      <c r="X3951" t="s">
        <v>57</v>
      </c>
      <c r="Y3951" t="s">
        <v>57</v>
      </c>
      <c r="Z3951" t="s">
        <v>345</v>
      </c>
      <c r="AA3951" t="s">
        <v>155</v>
      </c>
      <c r="AB3951" t="s">
        <v>60</v>
      </c>
      <c r="AC3951" t="s">
        <v>61</v>
      </c>
      <c r="AD3951" t="s">
        <v>61</v>
      </c>
      <c r="AE3951" t="s">
        <v>62</v>
      </c>
      <c r="AF3951" t="s">
        <v>63</v>
      </c>
      <c r="AG3951" t="s">
        <v>2248</v>
      </c>
      <c r="AH3951" t="s">
        <v>15159</v>
      </c>
      <c r="AI3951" t="s">
        <v>15160</v>
      </c>
      <c r="AJ3951">
        <v>1</v>
      </c>
      <c r="AK3951" t="s">
        <v>704</v>
      </c>
      <c r="AL3951">
        <v>1</v>
      </c>
      <c r="AM3951">
        <v>0</v>
      </c>
      <c r="AN3951" t="s">
        <v>60</v>
      </c>
      <c r="AO3951" t="s">
        <v>67</v>
      </c>
      <c r="AP3951" t="s">
        <v>68</v>
      </c>
      <c r="AQ3951" t="s">
        <v>61</v>
      </c>
      <c r="AR3951" t="s">
        <v>69</v>
      </c>
      <c r="AS3951" t="s">
        <v>114</v>
      </c>
      <c r="AT3951" s="1">
        <v>44276</v>
      </c>
      <c r="AU3951" t="s">
        <v>15863</v>
      </c>
      <c r="AV3951" t="s">
        <v>612</v>
      </c>
      <c r="AW3951" t="s">
        <v>71</v>
      </c>
      <c r="AX3951" t="s">
        <v>72</v>
      </c>
      <c r="AY3951" t="s">
        <v>612</v>
      </c>
      <c r="AZ3951" t="s">
        <v>71</v>
      </c>
      <c r="BA3951" t="s">
        <v>72</v>
      </c>
    </row>
    <row r="3952" spans="1:53" x14ac:dyDescent="0.25">
      <c r="A3952" t="str">
        <f>INDEX('Community ID'!B:B,MATCH(M3952,'Community ID'!A:A,0))</f>
        <v>Villa Hermosa</v>
      </c>
      <c r="B3952" t="str">
        <f>INDEX('Community ID'!$K:$K,MATCH('Environmental Data'!$N3952,'Community ID'!J:J,0))</f>
        <v>Santiago</v>
      </c>
      <c r="D3952" t="s">
        <v>15161</v>
      </c>
      <c r="F3952" t="s">
        <v>15162</v>
      </c>
      <c r="G3952" t="s">
        <v>75</v>
      </c>
      <c r="H3952" s="1">
        <v>25715</v>
      </c>
      <c r="I3952">
        <v>51</v>
      </c>
      <c r="J3952">
        <v>8298169191</v>
      </c>
      <c r="K3952" t="s">
        <v>132</v>
      </c>
      <c r="L3952" t="s">
        <v>618</v>
      </c>
      <c r="M3952" t="s">
        <v>15069</v>
      </c>
      <c r="N3952" t="s">
        <v>364</v>
      </c>
      <c r="O3952" t="s">
        <v>364</v>
      </c>
      <c r="Q3952" t="s">
        <v>134</v>
      </c>
      <c r="T3952" t="s">
        <v>612</v>
      </c>
      <c r="U3952" t="s">
        <v>56</v>
      </c>
      <c r="V3952">
        <v>19.503104078989999</v>
      </c>
      <c r="W3952">
        <v>-70.751404652846404</v>
      </c>
      <c r="X3952" t="s">
        <v>82</v>
      </c>
      <c r="Y3952" t="s">
        <v>57</v>
      </c>
      <c r="Z3952" t="s">
        <v>345</v>
      </c>
      <c r="AA3952" t="s">
        <v>155</v>
      </c>
      <c r="AB3952" t="s">
        <v>60</v>
      </c>
      <c r="AC3952" t="s">
        <v>61</v>
      </c>
      <c r="AD3952" t="s">
        <v>60</v>
      </c>
      <c r="AE3952" t="s">
        <v>62</v>
      </c>
      <c r="AF3952" t="s">
        <v>63</v>
      </c>
      <c r="AG3952" t="s">
        <v>418</v>
      </c>
      <c r="AH3952" t="s">
        <v>15163</v>
      </c>
      <c r="AI3952" t="s">
        <v>734</v>
      </c>
      <c r="AJ3952">
        <v>1</v>
      </c>
      <c r="AK3952" t="s">
        <v>644</v>
      </c>
      <c r="AL3952">
        <v>3</v>
      </c>
      <c r="AM3952">
        <v>0</v>
      </c>
      <c r="AN3952" t="s">
        <v>60</v>
      </c>
      <c r="AO3952" t="s">
        <v>67</v>
      </c>
      <c r="AP3952" t="s">
        <v>68</v>
      </c>
      <c r="AQ3952" t="s">
        <v>61</v>
      </c>
      <c r="AR3952" t="s">
        <v>69</v>
      </c>
      <c r="AS3952" t="s">
        <v>70</v>
      </c>
      <c r="AT3952" s="1">
        <v>44276</v>
      </c>
      <c r="AU3952" t="s">
        <v>15864</v>
      </c>
      <c r="AV3952" t="s">
        <v>612</v>
      </c>
      <c r="AW3952" t="s">
        <v>71</v>
      </c>
      <c r="AX3952" t="s">
        <v>72</v>
      </c>
      <c r="AY3952" t="s">
        <v>612</v>
      </c>
      <c r="AZ3952" t="s">
        <v>71</v>
      </c>
      <c r="BA3952" t="s">
        <v>72</v>
      </c>
    </row>
    <row r="3953" spans="1:53" x14ac:dyDescent="0.25">
      <c r="A3953" t="str">
        <f>INDEX('Community ID'!B:B,MATCH(M3953,'Community ID'!A:A,0))</f>
        <v>Villa Hermosa</v>
      </c>
      <c r="B3953" t="str">
        <f>INDEX('Community ID'!$K:$K,MATCH('Environmental Data'!$N3953,'Community ID'!J:J,0))</f>
        <v>Santiago</v>
      </c>
      <c r="D3953" t="s">
        <v>15164</v>
      </c>
      <c r="G3953" t="s">
        <v>48</v>
      </c>
      <c r="H3953" s="1">
        <v>28763</v>
      </c>
      <c r="I3953">
        <v>43</v>
      </c>
      <c r="J3953">
        <v>8498640389</v>
      </c>
      <c r="K3953" t="s">
        <v>49</v>
      </c>
      <c r="L3953" t="s">
        <v>1436</v>
      </c>
      <c r="M3953" t="s">
        <v>15065</v>
      </c>
      <c r="N3953" t="s">
        <v>364</v>
      </c>
      <c r="O3953" t="s">
        <v>364</v>
      </c>
      <c r="Q3953" t="s">
        <v>15165</v>
      </c>
      <c r="T3953" t="s">
        <v>612</v>
      </c>
      <c r="U3953" t="s">
        <v>56</v>
      </c>
      <c r="V3953">
        <v>19.497798121316801</v>
      </c>
      <c r="W3953">
        <v>-70.748446470991098</v>
      </c>
      <c r="X3953" t="s">
        <v>57</v>
      </c>
      <c r="Y3953" t="s">
        <v>57</v>
      </c>
      <c r="Z3953" t="s">
        <v>345</v>
      </c>
      <c r="AA3953" t="s">
        <v>155</v>
      </c>
      <c r="AB3953" t="s">
        <v>60</v>
      </c>
      <c r="AC3953" t="s">
        <v>61</v>
      </c>
      <c r="AD3953" t="s">
        <v>60</v>
      </c>
      <c r="AE3953" t="s">
        <v>62</v>
      </c>
      <c r="AF3953" t="s">
        <v>111</v>
      </c>
      <c r="AG3953" t="s">
        <v>15166</v>
      </c>
      <c r="AH3953" t="s">
        <v>15167</v>
      </c>
      <c r="AI3953" t="s">
        <v>15168</v>
      </c>
      <c r="AJ3953">
        <v>1</v>
      </c>
      <c r="AK3953" t="s">
        <v>644</v>
      </c>
      <c r="AL3953">
        <v>3</v>
      </c>
      <c r="AM3953">
        <v>0</v>
      </c>
      <c r="AN3953" t="s">
        <v>60</v>
      </c>
      <c r="AO3953" t="s">
        <v>170</v>
      </c>
      <c r="AP3953" t="s">
        <v>68</v>
      </c>
      <c r="AQ3953" t="s">
        <v>60</v>
      </c>
      <c r="AR3953" t="s">
        <v>69</v>
      </c>
      <c r="AS3953" t="s">
        <v>91</v>
      </c>
      <c r="AT3953" s="1">
        <v>44276</v>
      </c>
      <c r="AU3953" t="s">
        <v>15865</v>
      </c>
      <c r="AV3953" t="s">
        <v>612</v>
      </c>
      <c r="AW3953" t="s">
        <v>71</v>
      </c>
      <c r="AX3953" t="s">
        <v>72</v>
      </c>
      <c r="AY3953" t="s">
        <v>612</v>
      </c>
      <c r="AZ3953" t="s">
        <v>71</v>
      </c>
      <c r="BA3953" t="s">
        <v>72</v>
      </c>
    </row>
    <row r="3954" spans="1:53" x14ac:dyDescent="0.25">
      <c r="A3954" t="str">
        <f>INDEX('Community ID'!B:B,MATCH(M3954,'Community ID'!A:A,0))</f>
        <v>Villa Hermosa</v>
      </c>
      <c r="B3954" t="str">
        <f>INDEX('Community ID'!$K:$K,MATCH('Environmental Data'!$N3954,'Community ID'!J:J,0))</f>
        <v>Santiago</v>
      </c>
      <c r="D3954" t="s">
        <v>15169</v>
      </c>
      <c r="F3954" t="s">
        <v>6394</v>
      </c>
      <c r="G3954" t="s">
        <v>48</v>
      </c>
      <c r="H3954" s="1">
        <v>20444</v>
      </c>
      <c r="I3954">
        <v>66</v>
      </c>
      <c r="J3954">
        <v>8094862728</v>
      </c>
      <c r="K3954" t="s">
        <v>76</v>
      </c>
      <c r="L3954" t="s">
        <v>108</v>
      </c>
      <c r="M3954" t="s">
        <v>15065</v>
      </c>
      <c r="N3954" t="s">
        <v>364</v>
      </c>
      <c r="O3954" t="s">
        <v>364</v>
      </c>
      <c r="Q3954" t="s">
        <v>15170</v>
      </c>
      <c r="T3954" t="s">
        <v>612</v>
      </c>
      <c r="U3954" t="s">
        <v>56</v>
      </c>
      <c r="V3954">
        <v>19.499677434836901</v>
      </c>
      <c r="W3954">
        <v>-70.754498030115101</v>
      </c>
      <c r="X3954" t="s">
        <v>275</v>
      </c>
      <c r="Y3954" t="s">
        <v>275</v>
      </c>
      <c r="Z3954" t="s">
        <v>345</v>
      </c>
      <c r="AA3954" t="s">
        <v>155</v>
      </c>
      <c r="AB3954" t="s">
        <v>60</v>
      </c>
      <c r="AC3954" t="s">
        <v>61</v>
      </c>
      <c r="AD3954" t="s">
        <v>61</v>
      </c>
      <c r="AE3954" t="s">
        <v>62</v>
      </c>
      <c r="AF3954" t="s">
        <v>63</v>
      </c>
      <c r="AG3954" t="s">
        <v>681</v>
      </c>
      <c r="AH3954" t="s">
        <v>552</v>
      </c>
      <c r="AI3954" t="s">
        <v>15171</v>
      </c>
      <c r="AJ3954">
        <v>1</v>
      </c>
      <c r="AK3954" t="s">
        <v>567</v>
      </c>
      <c r="AL3954">
        <v>4</v>
      </c>
      <c r="AM3954">
        <v>0</v>
      </c>
      <c r="AN3954" t="s">
        <v>61</v>
      </c>
      <c r="AO3954" t="s">
        <v>67</v>
      </c>
      <c r="AP3954" t="s">
        <v>104</v>
      </c>
      <c r="AQ3954" t="s">
        <v>60</v>
      </c>
      <c r="AR3954" t="s">
        <v>69</v>
      </c>
      <c r="AS3954" t="s">
        <v>70</v>
      </c>
      <c r="AT3954" s="1">
        <v>44276</v>
      </c>
      <c r="AU3954" t="s">
        <v>15866</v>
      </c>
      <c r="AV3954" t="s">
        <v>612</v>
      </c>
      <c r="AW3954" t="s">
        <v>71</v>
      </c>
      <c r="AX3954" t="s">
        <v>72</v>
      </c>
      <c r="AY3954" t="s">
        <v>612</v>
      </c>
      <c r="AZ3954" t="s">
        <v>71</v>
      </c>
      <c r="BA3954" t="s">
        <v>72</v>
      </c>
    </row>
    <row r="3955" spans="1:53" x14ac:dyDescent="0.25">
      <c r="A3955" t="str">
        <f>INDEX('Community ID'!B:B,MATCH(M3955,'Community ID'!A:A,0))</f>
        <v>Villa Hermosa</v>
      </c>
      <c r="B3955" t="str">
        <f>INDEX('Community ID'!$K:$K,MATCH('Environmental Data'!$N3955,'Community ID'!J:J,0))</f>
        <v>Santiago</v>
      </c>
      <c r="D3955" t="s">
        <v>15172</v>
      </c>
      <c r="G3955" t="s">
        <v>75</v>
      </c>
      <c r="H3955" s="1">
        <v>31080</v>
      </c>
      <c r="I3955">
        <v>36</v>
      </c>
      <c r="J3955">
        <v>8098737460</v>
      </c>
      <c r="K3955" t="s">
        <v>132</v>
      </c>
      <c r="L3955" t="s">
        <v>15173</v>
      </c>
      <c r="M3955" t="s">
        <v>15069</v>
      </c>
      <c r="N3955" t="s">
        <v>364</v>
      </c>
      <c r="O3955" t="s">
        <v>364</v>
      </c>
      <c r="T3955" t="s">
        <v>612</v>
      </c>
      <c r="U3955" t="s">
        <v>56</v>
      </c>
      <c r="V3955">
        <v>19.4972293415269</v>
      </c>
      <c r="W3955">
        <v>-70.748880143816507</v>
      </c>
      <c r="X3955" t="s">
        <v>57</v>
      </c>
      <c r="Y3955" t="s">
        <v>275</v>
      </c>
      <c r="Z3955" t="s">
        <v>345</v>
      </c>
      <c r="AA3955" t="s">
        <v>155</v>
      </c>
      <c r="AB3955" t="s">
        <v>60</v>
      </c>
      <c r="AC3955" t="s">
        <v>61</v>
      </c>
      <c r="AD3955" t="s">
        <v>61</v>
      </c>
      <c r="AE3955" t="s">
        <v>62</v>
      </c>
      <c r="AF3955" t="s">
        <v>111</v>
      </c>
      <c r="AG3955" t="s">
        <v>15084</v>
      </c>
      <c r="AH3955" t="s">
        <v>15174</v>
      </c>
      <c r="AI3955" t="s">
        <v>15175</v>
      </c>
      <c r="AJ3955">
        <v>1</v>
      </c>
      <c r="AK3955" t="s">
        <v>567</v>
      </c>
      <c r="AL3955">
        <v>2</v>
      </c>
      <c r="AM3955">
        <v>0</v>
      </c>
      <c r="AN3955" t="s">
        <v>60</v>
      </c>
      <c r="AP3955" t="s">
        <v>68</v>
      </c>
      <c r="AQ3955" t="s">
        <v>60</v>
      </c>
      <c r="AR3955" t="s">
        <v>69</v>
      </c>
      <c r="AS3955" t="s">
        <v>91</v>
      </c>
      <c r="AT3955" s="1">
        <v>44276</v>
      </c>
      <c r="AU3955" t="s">
        <v>15867</v>
      </c>
      <c r="AV3955" t="s">
        <v>612</v>
      </c>
      <c r="AW3955" t="s">
        <v>71</v>
      </c>
      <c r="AX3955" t="s">
        <v>72</v>
      </c>
      <c r="AY3955" t="s">
        <v>612</v>
      </c>
      <c r="AZ3955" t="s">
        <v>71</v>
      </c>
      <c r="BA3955" t="s">
        <v>72</v>
      </c>
    </row>
    <row r="3956" spans="1:53" x14ac:dyDescent="0.25">
      <c r="A3956" t="str">
        <f>INDEX('Community ID'!B:B,MATCH(M3956,'Community ID'!A:A,0))</f>
        <v>Villa Hermosa</v>
      </c>
      <c r="B3956" t="str">
        <f>INDEX('Community ID'!$K:$K,MATCH('Environmental Data'!$N3956,'Community ID'!J:J,0))</f>
        <v>Santiago</v>
      </c>
      <c r="D3956" t="s">
        <v>15176</v>
      </c>
      <c r="F3956" t="s">
        <v>15177</v>
      </c>
      <c r="G3956" t="s">
        <v>75</v>
      </c>
      <c r="H3956" s="1">
        <v>27211</v>
      </c>
      <c r="I3956">
        <v>47</v>
      </c>
      <c r="J3956">
        <v>8293040403</v>
      </c>
      <c r="K3956" t="s">
        <v>49</v>
      </c>
      <c r="L3956" t="s">
        <v>15178</v>
      </c>
      <c r="M3956" t="s">
        <v>15069</v>
      </c>
      <c r="N3956" t="s">
        <v>364</v>
      </c>
      <c r="O3956" t="s">
        <v>364</v>
      </c>
      <c r="Q3956" t="s">
        <v>780</v>
      </c>
      <c r="T3956" t="s">
        <v>612</v>
      </c>
      <c r="U3956" t="s">
        <v>56</v>
      </c>
      <c r="V3956">
        <v>19.495824593848699</v>
      </c>
      <c r="W3956">
        <v>-70.749568281963406</v>
      </c>
      <c r="X3956" t="s">
        <v>57</v>
      </c>
      <c r="Y3956" t="s">
        <v>57</v>
      </c>
      <c r="Z3956" t="s">
        <v>345</v>
      </c>
      <c r="AA3956" t="s">
        <v>155</v>
      </c>
      <c r="AB3956" t="s">
        <v>60</v>
      </c>
      <c r="AC3956" t="s">
        <v>61</v>
      </c>
      <c r="AD3956" t="s">
        <v>60</v>
      </c>
      <c r="AE3956" t="s">
        <v>85</v>
      </c>
      <c r="AF3956" t="s">
        <v>111</v>
      </c>
      <c r="AG3956" t="s">
        <v>2982</v>
      </c>
      <c r="AH3956" t="s">
        <v>15179</v>
      </c>
      <c r="AI3956" t="s">
        <v>15180</v>
      </c>
      <c r="AJ3956">
        <v>2</v>
      </c>
      <c r="AK3956" t="s">
        <v>15181</v>
      </c>
      <c r="AL3956">
        <v>1</v>
      </c>
      <c r="AM3956">
        <v>0</v>
      </c>
      <c r="AN3956" t="s">
        <v>60</v>
      </c>
      <c r="AO3956" t="s">
        <v>67</v>
      </c>
      <c r="AP3956" t="s">
        <v>68</v>
      </c>
      <c r="AQ3956" t="s">
        <v>60</v>
      </c>
      <c r="AR3956" t="s">
        <v>69</v>
      </c>
      <c r="AS3956" t="s">
        <v>91</v>
      </c>
      <c r="AT3956" s="1">
        <v>44276</v>
      </c>
      <c r="AU3956" t="s">
        <v>15868</v>
      </c>
      <c r="AV3956" t="s">
        <v>612</v>
      </c>
      <c r="AW3956" t="s">
        <v>71</v>
      </c>
      <c r="AX3956" t="s">
        <v>72</v>
      </c>
      <c r="AY3956" t="s">
        <v>612</v>
      </c>
      <c r="AZ3956" t="s">
        <v>71</v>
      </c>
      <c r="BA3956" t="s">
        <v>72</v>
      </c>
    </row>
    <row r="3957" spans="1:53" x14ac:dyDescent="0.25">
      <c r="A3957" t="str">
        <f>INDEX('Community ID'!B:B,MATCH(M3957,'Community ID'!A:A,0))</f>
        <v>Villa Hermosa</v>
      </c>
      <c r="B3957" t="str">
        <f>INDEX('Community ID'!$K:$K,MATCH('Environmental Data'!$N3957,'Community ID'!J:J,0))</f>
        <v>Santiago</v>
      </c>
      <c r="D3957" t="s">
        <v>15182</v>
      </c>
      <c r="F3957" t="s">
        <v>15183</v>
      </c>
      <c r="G3957" t="s">
        <v>48</v>
      </c>
      <c r="H3957" s="1">
        <v>36474</v>
      </c>
      <c r="I3957">
        <v>22</v>
      </c>
      <c r="J3957">
        <v>8096773124</v>
      </c>
      <c r="K3957" t="s">
        <v>132</v>
      </c>
      <c r="L3957" t="s">
        <v>15184</v>
      </c>
      <c r="M3957" t="s">
        <v>15069</v>
      </c>
      <c r="N3957" t="s">
        <v>364</v>
      </c>
      <c r="O3957" t="s">
        <v>364</v>
      </c>
      <c r="Q3957" t="s">
        <v>353</v>
      </c>
      <c r="T3957" t="s">
        <v>612</v>
      </c>
      <c r="U3957" t="s">
        <v>56</v>
      </c>
      <c r="V3957">
        <v>19.4969259613829</v>
      </c>
      <c r="W3957">
        <v>-70.748998156939507</v>
      </c>
      <c r="X3957" t="s">
        <v>275</v>
      </c>
      <c r="Y3957" t="s">
        <v>275</v>
      </c>
      <c r="Z3957" t="s">
        <v>345</v>
      </c>
      <c r="AA3957" t="s">
        <v>155</v>
      </c>
      <c r="AB3957" t="s">
        <v>60</v>
      </c>
      <c r="AC3957" t="s">
        <v>61</v>
      </c>
      <c r="AD3957" t="s">
        <v>61</v>
      </c>
      <c r="AE3957" t="s">
        <v>62</v>
      </c>
      <c r="AF3957" t="s">
        <v>63</v>
      </c>
      <c r="AG3957" t="s">
        <v>2034</v>
      </c>
      <c r="AH3957" t="s">
        <v>6236</v>
      </c>
      <c r="AI3957" t="s">
        <v>15185</v>
      </c>
      <c r="AJ3957">
        <v>1</v>
      </c>
      <c r="AK3957" t="s">
        <v>15186</v>
      </c>
      <c r="AL3957">
        <v>3</v>
      </c>
      <c r="AM3957">
        <v>1</v>
      </c>
      <c r="AN3957" t="s">
        <v>61</v>
      </c>
      <c r="AO3957" t="s">
        <v>67</v>
      </c>
      <c r="AP3957" t="s">
        <v>68</v>
      </c>
      <c r="AQ3957" t="s">
        <v>60</v>
      </c>
      <c r="AR3957" t="s">
        <v>69</v>
      </c>
      <c r="AS3957" t="s">
        <v>70</v>
      </c>
      <c r="AT3957" s="1">
        <v>44276</v>
      </c>
      <c r="AU3957" t="s">
        <v>15869</v>
      </c>
      <c r="AV3957" t="s">
        <v>612</v>
      </c>
      <c r="AW3957" t="s">
        <v>71</v>
      </c>
      <c r="AX3957" t="s">
        <v>72</v>
      </c>
      <c r="AY3957" t="s">
        <v>612</v>
      </c>
      <c r="AZ3957" t="s">
        <v>71</v>
      </c>
      <c r="BA3957" t="s">
        <v>72</v>
      </c>
    </row>
    <row r="3958" spans="1:53" x14ac:dyDescent="0.25">
      <c r="A3958" t="str">
        <f>INDEX('Community ID'!B:B,MATCH(M3958,'Community ID'!A:A,0))</f>
        <v>Villa Hermosa</v>
      </c>
      <c r="B3958" t="str">
        <f>INDEX('Community ID'!$K:$K,MATCH('Environmental Data'!$N3958,'Community ID'!J:J,0))</f>
        <v>Santiago</v>
      </c>
      <c r="D3958" t="s">
        <v>15187</v>
      </c>
      <c r="F3958" t="s">
        <v>9131</v>
      </c>
      <c r="G3958" t="s">
        <v>48</v>
      </c>
      <c r="H3958" s="1">
        <v>33494</v>
      </c>
      <c r="I3958">
        <v>30</v>
      </c>
      <c r="J3958">
        <v>8292898271</v>
      </c>
      <c r="K3958" t="s">
        <v>49</v>
      </c>
      <c r="L3958" t="s">
        <v>108</v>
      </c>
      <c r="M3958" t="s">
        <v>15069</v>
      </c>
      <c r="N3958" t="s">
        <v>364</v>
      </c>
      <c r="O3958" t="s">
        <v>364</v>
      </c>
      <c r="Q3958" t="s">
        <v>460</v>
      </c>
      <c r="T3958" t="s">
        <v>612</v>
      </c>
      <c r="U3958" t="s">
        <v>56</v>
      </c>
      <c r="V3958">
        <v>19.498086654308199</v>
      </c>
      <c r="W3958">
        <v>-70.747778913864096</v>
      </c>
      <c r="X3958" t="s">
        <v>57</v>
      </c>
      <c r="Y3958" t="s">
        <v>57</v>
      </c>
      <c r="Z3958" t="s">
        <v>83</v>
      </c>
      <c r="AA3958" t="s">
        <v>155</v>
      </c>
      <c r="AB3958" t="s">
        <v>60</v>
      </c>
      <c r="AC3958" t="s">
        <v>61</v>
      </c>
      <c r="AD3958" t="s">
        <v>60</v>
      </c>
      <c r="AE3958" t="s">
        <v>62</v>
      </c>
      <c r="AF3958" t="s">
        <v>63</v>
      </c>
      <c r="AG3958" t="s">
        <v>809</v>
      </c>
      <c r="AH3958" t="s">
        <v>5249</v>
      </c>
      <c r="AI3958" t="s">
        <v>15188</v>
      </c>
      <c r="AJ3958">
        <v>0</v>
      </c>
      <c r="AK3958" t="s">
        <v>15189</v>
      </c>
      <c r="AL3958">
        <v>5</v>
      </c>
      <c r="AM3958">
        <v>1</v>
      </c>
      <c r="AN3958" t="s">
        <v>60</v>
      </c>
      <c r="AO3958" t="s">
        <v>67</v>
      </c>
      <c r="AP3958" t="s">
        <v>68</v>
      </c>
      <c r="AQ3958" t="s">
        <v>61</v>
      </c>
      <c r="AR3958" t="s">
        <v>69</v>
      </c>
      <c r="AS3958" t="s">
        <v>91</v>
      </c>
      <c r="AT3958" s="1">
        <v>44276</v>
      </c>
      <c r="AU3958" t="s">
        <v>15870</v>
      </c>
      <c r="AV3958" t="s">
        <v>612</v>
      </c>
      <c r="AW3958" t="s">
        <v>71</v>
      </c>
      <c r="AX3958" t="s">
        <v>72</v>
      </c>
      <c r="AY3958" t="s">
        <v>612</v>
      </c>
      <c r="AZ3958" t="s">
        <v>71</v>
      </c>
      <c r="BA3958" t="s">
        <v>72</v>
      </c>
    </row>
    <row r="3959" spans="1:53" x14ac:dyDescent="0.25">
      <c r="A3959" t="str">
        <f>INDEX('Community ID'!B:B,MATCH(M3959,'Community ID'!A:A,0))</f>
        <v>Villa Hermosa</v>
      </c>
      <c r="B3959" t="str">
        <f>INDEX('Community ID'!$K:$K,MATCH('Environmental Data'!$N3959,'Community ID'!J:J,0))</f>
        <v>Santiago</v>
      </c>
      <c r="D3959" t="s">
        <v>15190</v>
      </c>
      <c r="F3959" t="s">
        <v>15191</v>
      </c>
      <c r="G3959" t="s">
        <v>48</v>
      </c>
      <c r="H3959" s="1">
        <v>23614</v>
      </c>
      <c r="I3959">
        <v>57</v>
      </c>
      <c r="J3959">
        <v>8297428754</v>
      </c>
      <c r="K3959" t="s">
        <v>76</v>
      </c>
      <c r="L3959" t="s">
        <v>108</v>
      </c>
      <c r="M3959" t="s">
        <v>15069</v>
      </c>
      <c r="N3959" t="s">
        <v>364</v>
      </c>
      <c r="O3959" t="s">
        <v>364</v>
      </c>
      <c r="Q3959" t="s">
        <v>134</v>
      </c>
      <c r="T3959" t="s">
        <v>612</v>
      </c>
      <c r="U3959" t="s">
        <v>56</v>
      </c>
      <c r="V3959">
        <v>19.500406793936499</v>
      </c>
      <c r="W3959">
        <v>-70.743223638880096</v>
      </c>
      <c r="X3959" t="s">
        <v>57</v>
      </c>
      <c r="Y3959" t="s">
        <v>57</v>
      </c>
      <c r="Z3959" t="s">
        <v>345</v>
      </c>
      <c r="AA3959" t="s">
        <v>155</v>
      </c>
      <c r="AB3959" t="s">
        <v>60</v>
      </c>
      <c r="AC3959" t="s">
        <v>61</v>
      </c>
      <c r="AD3959" t="s">
        <v>61</v>
      </c>
      <c r="AE3959" t="s">
        <v>62</v>
      </c>
      <c r="AF3959" t="s">
        <v>111</v>
      </c>
      <c r="AG3959" t="s">
        <v>2034</v>
      </c>
      <c r="AH3959" t="s">
        <v>15109</v>
      </c>
      <c r="AI3959" t="s">
        <v>15192</v>
      </c>
      <c r="AJ3959">
        <v>2</v>
      </c>
      <c r="AK3959" t="s">
        <v>567</v>
      </c>
      <c r="AL3959">
        <v>6</v>
      </c>
      <c r="AM3959">
        <v>0</v>
      </c>
      <c r="AN3959" t="s">
        <v>60</v>
      </c>
      <c r="AO3959" t="s">
        <v>67</v>
      </c>
      <c r="AP3959" t="s">
        <v>68</v>
      </c>
      <c r="AQ3959" t="s">
        <v>60</v>
      </c>
      <c r="AR3959" t="s">
        <v>69</v>
      </c>
      <c r="AS3959" t="s">
        <v>70</v>
      </c>
      <c r="AT3959" s="1">
        <v>44276</v>
      </c>
      <c r="AU3959" t="s">
        <v>15871</v>
      </c>
      <c r="AV3959" t="s">
        <v>612</v>
      </c>
      <c r="AW3959" t="s">
        <v>71</v>
      </c>
      <c r="AX3959" t="s">
        <v>72</v>
      </c>
      <c r="AY3959" t="s">
        <v>612</v>
      </c>
      <c r="AZ3959" t="s">
        <v>71</v>
      </c>
      <c r="BA3959" t="s">
        <v>72</v>
      </c>
    </row>
    <row r="3960" spans="1:53" x14ac:dyDescent="0.25">
      <c r="A3960" t="str">
        <f>INDEX('Community ID'!B:B,MATCH(M3960,'Community ID'!A:A,0))</f>
        <v>Villa Hermosa</v>
      </c>
      <c r="B3960" t="str">
        <f>INDEX('Community ID'!$K:$K,MATCH('Environmental Data'!$N3960,'Community ID'!J:J,0))</f>
        <v>Santiago</v>
      </c>
      <c r="D3960" t="s">
        <v>15193</v>
      </c>
      <c r="G3960" t="s">
        <v>48</v>
      </c>
      <c r="H3960" s="1">
        <v>27601</v>
      </c>
      <c r="I3960">
        <v>46</v>
      </c>
      <c r="J3960">
        <v>8099354323</v>
      </c>
      <c r="K3960" t="s">
        <v>49</v>
      </c>
      <c r="L3960" t="s">
        <v>108</v>
      </c>
      <c r="M3960" t="s">
        <v>15069</v>
      </c>
      <c r="N3960" t="s">
        <v>364</v>
      </c>
      <c r="O3960" t="s">
        <v>369</v>
      </c>
      <c r="Q3960" t="s">
        <v>134</v>
      </c>
      <c r="S3960">
        <v>7300125700</v>
      </c>
      <c r="T3960" t="s">
        <v>612</v>
      </c>
      <c r="U3960" t="s">
        <v>56</v>
      </c>
      <c r="V3960">
        <v>19.498293327168501</v>
      </c>
      <c r="W3960">
        <v>-70.748432743815101</v>
      </c>
      <c r="X3960" t="s">
        <v>57</v>
      </c>
      <c r="Y3960" t="s">
        <v>57</v>
      </c>
      <c r="Z3960" t="s">
        <v>345</v>
      </c>
      <c r="AA3960" t="s">
        <v>155</v>
      </c>
      <c r="AB3960" t="s">
        <v>60</v>
      </c>
      <c r="AC3960" t="s">
        <v>61</v>
      </c>
      <c r="AD3960" t="s">
        <v>60</v>
      </c>
      <c r="AE3960" t="s">
        <v>62</v>
      </c>
      <c r="AF3960" t="s">
        <v>63</v>
      </c>
      <c r="AG3960" t="s">
        <v>2034</v>
      </c>
      <c r="AH3960" t="s">
        <v>15109</v>
      </c>
      <c r="AI3960" t="s">
        <v>15194</v>
      </c>
      <c r="AJ3960">
        <v>1</v>
      </c>
      <c r="AK3960" t="s">
        <v>567</v>
      </c>
      <c r="AL3960">
        <v>4</v>
      </c>
      <c r="AM3960">
        <v>0</v>
      </c>
      <c r="AN3960" t="s">
        <v>60</v>
      </c>
      <c r="AO3960" t="s">
        <v>67</v>
      </c>
      <c r="AP3960" t="s">
        <v>104</v>
      </c>
      <c r="AQ3960" t="s">
        <v>61</v>
      </c>
      <c r="AR3960" t="s">
        <v>69</v>
      </c>
      <c r="AS3960" t="s">
        <v>91</v>
      </c>
      <c r="AT3960" s="1">
        <v>44276</v>
      </c>
      <c r="AU3960" t="s">
        <v>15872</v>
      </c>
      <c r="AV3960" t="s">
        <v>612</v>
      </c>
      <c r="AW3960" t="s">
        <v>71</v>
      </c>
      <c r="AX3960" t="s">
        <v>72</v>
      </c>
      <c r="AY3960" t="s">
        <v>612</v>
      </c>
      <c r="AZ3960" t="s">
        <v>71</v>
      </c>
      <c r="BA3960" t="s">
        <v>72</v>
      </c>
    </row>
    <row r="3961" spans="1:53" x14ac:dyDescent="0.25">
      <c r="A3961" t="str">
        <f>INDEX('Community ID'!B:B,MATCH(M3961,'Community ID'!A:A,0))</f>
        <v>Villa Hermosa</v>
      </c>
      <c r="B3961" t="str">
        <f>INDEX('Community ID'!$K:$K,MATCH('Environmental Data'!$N3961,'Community ID'!J:J,0))</f>
        <v>Santiago</v>
      </c>
      <c r="D3961" t="s">
        <v>15195</v>
      </c>
      <c r="F3961" t="s">
        <v>398</v>
      </c>
      <c r="G3961" t="s">
        <v>75</v>
      </c>
      <c r="H3961" s="1">
        <v>25921</v>
      </c>
      <c r="I3961">
        <v>51</v>
      </c>
      <c r="J3961">
        <v>8096149813</v>
      </c>
      <c r="K3961" t="s">
        <v>49</v>
      </c>
      <c r="L3961" t="s">
        <v>15196</v>
      </c>
      <c r="M3961" t="s">
        <v>15069</v>
      </c>
      <c r="N3961" t="s">
        <v>364</v>
      </c>
      <c r="O3961" t="s">
        <v>364</v>
      </c>
      <c r="S3961" t="s">
        <v>15197</v>
      </c>
      <c r="T3961" t="s">
        <v>612</v>
      </c>
      <c r="U3961" t="s">
        <v>56</v>
      </c>
      <c r="V3961">
        <v>19.4983151319996</v>
      </c>
      <c r="W3961">
        <v>-70.748063150298194</v>
      </c>
      <c r="X3961" t="s">
        <v>82</v>
      </c>
      <c r="Y3961" t="s">
        <v>82</v>
      </c>
      <c r="Z3961" t="s">
        <v>345</v>
      </c>
      <c r="AA3961" t="s">
        <v>155</v>
      </c>
      <c r="AB3961" t="s">
        <v>60</v>
      </c>
      <c r="AC3961" t="s">
        <v>61</v>
      </c>
      <c r="AD3961" t="s">
        <v>61</v>
      </c>
      <c r="AE3961" t="s">
        <v>62</v>
      </c>
      <c r="AF3961" t="s">
        <v>111</v>
      </c>
      <c r="AG3961" t="s">
        <v>621</v>
      </c>
      <c r="AH3961" t="s">
        <v>135</v>
      </c>
      <c r="AI3961" t="s">
        <v>15198</v>
      </c>
      <c r="AJ3961">
        <v>1</v>
      </c>
      <c r="AK3961" t="s">
        <v>644</v>
      </c>
      <c r="AL3961">
        <v>2</v>
      </c>
      <c r="AM3961">
        <v>0</v>
      </c>
      <c r="AN3961" t="s">
        <v>60</v>
      </c>
      <c r="AO3961" t="s">
        <v>67</v>
      </c>
      <c r="AP3961" t="s">
        <v>104</v>
      </c>
      <c r="AQ3961" t="s">
        <v>60</v>
      </c>
      <c r="AR3961" t="s">
        <v>69</v>
      </c>
      <c r="AS3961" t="s">
        <v>70</v>
      </c>
      <c r="AT3961" s="1">
        <v>44276</v>
      </c>
      <c r="AU3961" t="s">
        <v>15873</v>
      </c>
      <c r="AV3961" t="s">
        <v>612</v>
      </c>
      <c r="AW3961" t="s">
        <v>71</v>
      </c>
      <c r="AX3961" t="s">
        <v>72</v>
      </c>
      <c r="AY3961" t="s">
        <v>612</v>
      </c>
      <c r="AZ3961" t="s">
        <v>71</v>
      </c>
      <c r="BA3961" t="s">
        <v>72</v>
      </c>
    </row>
    <row r="3962" spans="1:53" hidden="1" x14ac:dyDescent="0.25">
      <c r="A3962" t="str">
        <f>INDEX('Community ID'!B:B,MATCH(M3962,'Community ID'!A:A,0))</f>
        <v>Villa Hermosa</v>
      </c>
      <c r="B3962" t="str">
        <f>INDEX('Community ID'!$K:$K,MATCH('Environmental Data'!$N3962,'Community ID'!J:J,0))</f>
        <v>Santiago</v>
      </c>
      <c r="D3962" t="s">
        <v>15199</v>
      </c>
      <c r="G3962" t="s">
        <v>48</v>
      </c>
      <c r="H3962" t="s">
        <v>15200</v>
      </c>
      <c r="I3962">
        <v>34</v>
      </c>
      <c r="J3962">
        <v>8293418930</v>
      </c>
      <c r="K3962" t="s">
        <v>49</v>
      </c>
      <c r="L3962" t="s">
        <v>127</v>
      </c>
      <c r="M3962" t="s">
        <v>15069</v>
      </c>
      <c r="N3962" t="s">
        <v>364</v>
      </c>
      <c r="O3962" t="s">
        <v>369</v>
      </c>
      <c r="T3962" t="s">
        <v>1313</v>
      </c>
      <c r="U3962" t="s">
        <v>56</v>
      </c>
      <c r="V3962">
        <v>19.4983183918702</v>
      </c>
      <c r="W3962">
        <v>-70.747804418272096</v>
      </c>
      <c r="X3962" t="s">
        <v>82</v>
      </c>
      <c r="Y3962" t="s">
        <v>82</v>
      </c>
      <c r="Z3962" t="s">
        <v>345</v>
      </c>
      <c r="AA3962" t="s">
        <v>155</v>
      </c>
      <c r="AB3962" t="s">
        <v>60</v>
      </c>
      <c r="AC3962" t="s">
        <v>61</v>
      </c>
      <c r="AD3962" t="s">
        <v>60</v>
      </c>
      <c r="AE3962" t="s">
        <v>62</v>
      </c>
      <c r="AF3962" t="s">
        <v>111</v>
      </c>
      <c r="AG3962" t="s">
        <v>1052</v>
      </c>
      <c r="AI3962" t="s">
        <v>307</v>
      </c>
      <c r="AJ3962">
        <v>2</v>
      </c>
      <c r="AK3962" t="s">
        <v>7388</v>
      </c>
      <c r="AL3962">
        <v>4</v>
      </c>
      <c r="AM3962">
        <v>0</v>
      </c>
      <c r="AN3962" t="s">
        <v>60</v>
      </c>
      <c r="AO3962" t="s">
        <v>67</v>
      </c>
      <c r="AP3962" t="s">
        <v>68</v>
      </c>
      <c r="AQ3962" t="s">
        <v>60</v>
      </c>
      <c r="AR3962" t="s">
        <v>69</v>
      </c>
      <c r="AS3962" t="s">
        <v>91</v>
      </c>
      <c r="AT3962" s="1">
        <v>44276</v>
      </c>
      <c r="AU3962" t="s">
        <v>15874</v>
      </c>
      <c r="AV3962" t="s">
        <v>1313</v>
      </c>
      <c r="AW3962" t="s">
        <v>71</v>
      </c>
      <c r="AX3962" t="s">
        <v>72</v>
      </c>
      <c r="AY3962" t="s">
        <v>1313</v>
      </c>
      <c r="AZ3962" t="s">
        <v>71</v>
      </c>
      <c r="BA3962" t="s">
        <v>72</v>
      </c>
    </row>
    <row r="3963" spans="1:53" hidden="1" x14ac:dyDescent="0.25">
      <c r="A3963" t="str">
        <f>INDEX('Community ID'!B:B,MATCH(M3963,'Community ID'!A:A,0))</f>
        <v>Villa Hermosa</v>
      </c>
      <c r="B3963" t="str">
        <f>INDEX('Community ID'!$K:$K,MATCH('Environmental Data'!$N3963,'Community ID'!J:J,0))</f>
        <v>Santiago</v>
      </c>
      <c r="D3963" t="s">
        <v>15201</v>
      </c>
      <c r="F3963" t="s">
        <v>2722</v>
      </c>
      <c r="G3963" t="s">
        <v>75</v>
      </c>
      <c r="H3963" s="1">
        <v>16807</v>
      </c>
      <c r="I3963">
        <v>75</v>
      </c>
      <c r="J3963">
        <v>8292939114</v>
      </c>
      <c r="K3963" t="s">
        <v>49</v>
      </c>
      <c r="L3963" t="s">
        <v>15202</v>
      </c>
      <c r="M3963" t="s">
        <v>15069</v>
      </c>
      <c r="N3963" t="s">
        <v>364</v>
      </c>
      <c r="O3963" t="s">
        <v>364</v>
      </c>
      <c r="T3963" t="s">
        <v>1313</v>
      </c>
      <c r="U3963" t="s">
        <v>56</v>
      </c>
      <c r="V3963">
        <v>19.4971794169577</v>
      </c>
      <c r="W3963">
        <v>-70.747978510400898</v>
      </c>
      <c r="X3963" t="s">
        <v>82</v>
      </c>
      <c r="Y3963" t="s">
        <v>100</v>
      </c>
      <c r="Z3963" t="s">
        <v>58</v>
      </c>
      <c r="AA3963" t="s">
        <v>155</v>
      </c>
      <c r="AB3963" t="s">
        <v>60</v>
      </c>
      <c r="AC3963" t="s">
        <v>61</v>
      </c>
      <c r="AD3963" t="s">
        <v>60</v>
      </c>
      <c r="AE3963" t="s">
        <v>62</v>
      </c>
      <c r="AF3963" t="s">
        <v>63</v>
      </c>
      <c r="AG3963" t="s">
        <v>1052</v>
      </c>
      <c r="AI3963" t="s">
        <v>15203</v>
      </c>
      <c r="AJ3963">
        <v>0</v>
      </c>
      <c r="AK3963" t="s">
        <v>15204</v>
      </c>
      <c r="AL3963">
        <v>1</v>
      </c>
      <c r="AM3963">
        <v>0</v>
      </c>
      <c r="AN3963" t="s">
        <v>60</v>
      </c>
      <c r="AO3963" t="s">
        <v>67</v>
      </c>
      <c r="AP3963" t="s">
        <v>104</v>
      </c>
      <c r="AQ3963" t="s">
        <v>61</v>
      </c>
      <c r="AR3963" t="s">
        <v>69</v>
      </c>
      <c r="AS3963" t="s">
        <v>114</v>
      </c>
      <c r="AT3963" s="1">
        <v>44276</v>
      </c>
      <c r="AU3963" t="s">
        <v>15875</v>
      </c>
      <c r="AV3963" t="s">
        <v>1313</v>
      </c>
      <c r="AW3963" t="s">
        <v>71</v>
      </c>
      <c r="AX3963" t="s">
        <v>72</v>
      </c>
      <c r="AY3963" t="s">
        <v>1313</v>
      </c>
      <c r="AZ3963" t="s">
        <v>71</v>
      </c>
      <c r="BA3963" t="s">
        <v>72</v>
      </c>
    </row>
    <row r="3964" spans="1:53" hidden="1" x14ac:dyDescent="0.25">
      <c r="A3964" t="str">
        <f>INDEX('Community ID'!B:B,MATCH(M3964,'Community ID'!A:A,0))</f>
        <v>Villa Hermosa</v>
      </c>
      <c r="B3964" t="str">
        <f>INDEX('Community ID'!$K:$K,MATCH('Environmental Data'!$N3964,'Community ID'!J:J,0))</f>
        <v>Santiago</v>
      </c>
      <c r="D3964" t="s">
        <v>15205</v>
      </c>
      <c r="F3964" t="s">
        <v>15206</v>
      </c>
      <c r="G3964" t="s">
        <v>48</v>
      </c>
      <c r="H3964" s="1">
        <v>34152</v>
      </c>
      <c r="I3964">
        <v>28</v>
      </c>
      <c r="J3964">
        <v>8292898805</v>
      </c>
      <c r="K3964" t="s">
        <v>49</v>
      </c>
      <c r="L3964" t="s">
        <v>1518</v>
      </c>
      <c r="M3964" t="s">
        <v>15069</v>
      </c>
      <c r="N3964" t="s">
        <v>364</v>
      </c>
      <c r="O3964" t="s">
        <v>364</v>
      </c>
      <c r="T3964" t="s">
        <v>1313</v>
      </c>
      <c r="U3964" t="s">
        <v>56</v>
      </c>
      <c r="V3964">
        <v>19.501330390547601</v>
      </c>
      <c r="W3964">
        <v>-70.744814184153796</v>
      </c>
      <c r="X3964" t="s">
        <v>82</v>
      </c>
      <c r="Y3964" t="s">
        <v>275</v>
      </c>
      <c r="Z3964" t="s">
        <v>58</v>
      </c>
      <c r="AA3964" t="s">
        <v>155</v>
      </c>
      <c r="AB3964" t="s">
        <v>60</v>
      </c>
      <c r="AC3964" t="s">
        <v>61</v>
      </c>
      <c r="AD3964" t="s">
        <v>60</v>
      </c>
      <c r="AE3964" t="s">
        <v>62</v>
      </c>
      <c r="AF3964" t="s">
        <v>63</v>
      </c>
      <c r="AG3964" t="s">
        <v>730</v>
      </c>
      <c r="AI3964" t="s">
        <v>15207</v>
      </c>
      <c r="AJ3964">
        <v>0</v>
      </c>
      <c r="AK3964" t="s">
        <v>15208</v>
      </c>
      <c r="AL3964">
        <v>3</v>
      </c>
      <c r="AM3964">
        <v>0</v>
      </c>
      <c r="AN3964" t="s">
        <v>61</v>
      </c>
      <c r="AO3964" t="s">
        <v>67</v>
      </c>
      <c r="AP3964" t="s">
        <v>68</v>
      </c>
      <c r="AQ3964" t="s">
        <v>60</v>
      </c>
      <c r="AR3964" t="s">
        <v>69</v>
      </c>
      <c r="AS3964" t="s">
        <v>114</v>
      </c>
      <c r="AT3964" s="1">
        <v>44276</v>
      </c>
      <c r="AU3964" t="s">
        <v>15876</v>
      </c>
      <c r="AV3964" t="s">
        <v>1313</v>
      </c>
      <c r="AW3964" t="s">
        <v>71</v>
      </c>
      <c r="AX3964" t="s">
        <v>72</v>
      </c>
      <c r="AY3964" t="s">
        <v>1313</v>
      </c>
      <c r="AZ3964" t="s">
        <v>71</v>
      </c>
      <c r="BA3964" t="s">
        <v>72</v>
      </c>
    </row>
    <row r="3965" spans="1:53" hidden="1" x14ac:dyDescent="0.25">
      <c r="A3965" t="str">
        <f>INDEX('Community ID'!B:B,MATCH(M3965,'Community ID'!A:A,0))</f>
        <v>Villa Hermosa</v>
      </c>
      <c r="B3965" t="str">
        <f>INDEX('Community ID'!$K:$K,MATCH('Environmental Data'!$N3965,'Community ID'!J:J,0))</f>
        <v>Santiago</v>
      </c>
      <c r="D3965" t="s">
        <v>15209</v>
      </c>
      <c r="F3965" t="s">
        <v>15210</v>
      </c>
      <c r="G3965" t="s">
        <v>75</v>
      </c>
      <c r="H3965" t="s">
        <v>15211</v>
      </c>
      <c r="I3965">
        <v>40</v>
      </c>
      <c r="J3965">
        <v>8294401634</v>
      </c>
      <c r="K3965" t="s">
        <v>49</v>
      </c>
      <c r="L3965" t="s">
        <v>15212</v>
      </c>
      <c r="M3965" t="s">
        <v>15069</v>
      </c>
      <c r="N3965" t="s">
        <v>364</v>
      </c>
      <c r="O3965" t="s">
        <v>364</v>
      </c>
      <c r="T3965" t="s">
        <v>1313</v>
      </c>
      <c r="U3965" t="s">
        <v>56</v>
      </c>
      <c r="V3965">
        <v>19.497682201847901</v>
      </c>
      <c r="W3965">
        <v>-70.747322226990804</v>
      </c>
      <c r="X3965" t="s">
        <v>100</v>
      </c>
      <c r="Y3965" t="s">
        <v>100</v>
      </c>
      <c r="Z3965" t="s">
        <v>345</v>
      </c>
      <c r="AA3965" t="s">
        <v>155</v>
      </c>
      <c r="AB3965" t="s">
        <v>60</v>
      </c>
      <c r="AC3965" t="s">
        <v>61</v>
      </c>
      <c r="AD3965" t="s">
        <v>60</v>
      </c>
      <c r="AE3965" t="s">
        <v>62</v>
      </c>
      <c r="AF3965" t="s">
        <v>63</v>
      </c>
      <c r="AG3965" t="s">
        <v>1052</v>
      </c>
      <c r="AI3965" t="s">
        <v>3468</v>
      </c>
      <c r="AJ3965">
        <v>0</v>
      </c>
      <c r="AK3965" t="s">
        <v>15213</v>
      </c>
      <c r="AL3965">
        <v>2</v>
      </c>
      <c r="AM3965">
        <v>0</v>
      </c>
      <c r="AN3965" t="s">
        <v>61</v>
      </c>
      <c r="AO3965" t="s">
        <v>67</v>
      </c>
      <c r="AP3965" t="s">
        <v>68</v>
      </c>
      <c r="AQ3965" t="s">
        <v>60</v>
      </c>
      <c r="AR3965" t="s">
        <v>69</v>
      </c>
      <c r="AS3965" t="s">
        <v>70</v>
      </c>
      <c r="AT3965" s="1">
        <v>44276</v>
      </c>
      <c r="AU3965" t="s">
        <v>15877</v>
      </c>
      <c r="AV3965" t="s">
        <v>1313</v>
      </c>
      <c r="AW3965" t="s">
        <v>71</v>
      </c>
      <c r="AX3965" t="s">
        <v>72</v>
      </c>
      <c r="AY3965" t="s">
        <v>1313</v>
      </c>
      <c r="AZ3965" t="s">
        <v>71</v>
      </c>
      <c r="BA3965" t="s">
        <v>72</v>
      </c>
    </row>
    <row r="3966" spans="1:53" hidden="1" x14ac:dyDescent="0.25">
      <c r="A3966" t="str">
        <f>INDEX('Community ID'!B:B,MATCH(M3966,'Community ID'!A:A,0))</f>
        <v>Villa Hermosa</v>
      </c>
      <c r="B3966" t="str">
        <f>INDEX('Community ID'!$K:$K,MATCH('Environmental Data'!$N3966,'Community ID'!J:J,0))</f>
        <v>Santiago</v>
      </c>
      <c r="D3966" t="s">
        <v>15214</v>
      </c>
      <c r="G3966" t="s">
        <v>75</v>
      </c>
      <c r="H3966" t="s">
        <v>15215</v>
      </c>
      <c r="I3966">
        <v>62</v>
      </c>
      <c r="J3966">
        <v>8096711029</v>
      </c>
      <c r="K3966" t="s">
        <v>117</v>
      </c>
      <c r="L3966" t="s">
        <v>952</v>
      </c>
      <c r="M3966" t="s">
        <v>15069</v>
      </c>
      <c r="N3966" t="s">
        <v>364</v>
      </c>
      <c r="O3966" t="s">
        <v>364</v>
      </c>
      <c r="T3966" t="s">
        <v>1313</v>
      </c>
      <c r="U3966" t="s">
        <v>56</v>
      </c>
      <c r="V3966">
        <v>19.4975739950495</v>
      </c>
      <c r="W3966">
        <v>-70.747525971448695</v>
      </c>
      <c r="X3966" t="s">
        <v>82</v>
      </c>
      <c r="Y3966" t="s">
        <v>57</v>
      </c>
      <c r="Z3966" t="s">
        <v>904</v>
      </c>
      <c r="AA3966" t="s">
        <v>155</v>
      </c>
      <c r="AB3966" t="s">
        <v>60</v>
      </c>
      <c r="AC3966" t="s">
        <v>61</v>
      </c>
      <c r="AD3966" t="s">
        <v>61</v>
      </c>
      <c r="AE3966" t="s">
        <v>85</v>
      </c>
      <c r="AF3966" t="s">
        <v>111</v>
      </c>
      <c r="AG3966" t="s">
        <v>621</v>
      </c>
      <c r="AI3966" t="s">
        <v>3394</v>
      </c>
      <c r="AJ3966">
        <v>0</v>
      </c>
      <c r="AK3966" t="s">
        <v>15216</v>
      </c>
      <c r="AL3966">
        <v>4</v>
      </c>
      <c r="AM3966">
        <v>0</v>
      </c>
      <c r="AN3966" t="s">
        <v>60</v>
      </c>
      <c r="AO3966" t="s">
        <v>67</v>
      </c>
      <c r="AP3966" t="s">
        <v>68</v>
      </c>
      <c r="AQ3966" t="s">
        <v>60</v>
      </c>
      <c r="AR3966" t="s">
        <v>69</v>
      </c>
      <c r="AS3966" t="s">
        <v>91</v>
      </c>
      <c r="AT3966" s="1">
        <v>44276</v>
      </c>
      <c r="AU3966" t="s">
        <v>15878</v>
      </c>
      <c r="AV3966" t="s">
        <v>1313</v>
      </c>
      <c r="AW3966" t="s">
        <v>71</v>
      </c>
      <c r="AX3966" t="s">
        <v>72</v>
      </c>
      <c r="AY3966" t="s">
        <v>1313</v>
      </c>
      <c r="AZ3966" t="s">
        <v>71</v>
      </c>
      <c r="BA3966" t="s">
        <v>72</v>
      </c>
    </row>
    <row r="3967" spans="1:53" hidden="1" x14ac:dyDescent="0.25">
      <c r="A3967" t="str">
        <f>INDEX('Community ID'!B:B,MATCH(M3967,'Community ID'!A:A,0))</f>
        <v>Villa Hermosa</v>
      </c>
      <c r="B3967" t="str">
        <f>INDEX('Community ID'!$K:$K,MATCH('Environmental Data'!$N3967,'Community ID'!J:J,0))</f>
        <v>Santiago</v>
      </c>
      <c r="D3967" t="s">
        <v>15217</v>
      </c>
      <c r="G3967" t="s">
        <v>75</v>
      </c>
      <c r="H3967" t="s">
        <v>15218</v>
      </c>
      <c r="I3967">
        <v>62</v>
      </c>
      <c r="J3967">
        <v>8096030411</v>
      </c>
      <c r="K3967" t="s">
        <v>132</v>
      </c>
      <c r="L3967" t="s">
        <v>15219</v>
      </c>
      <c r="M3967" t="s">
        <v>15069</v>
      </c>
      <c r="N3967" t="s">
        <v>364</v>
      </c>
      <c r="O3967" t="s">
        <v>364</v>
      </c>
      <c r="T3967" t="s">
        <v>1313</v>
      </c>
      <c r="U3967" t="s">
        <v>56</v>
      </c>
      <c r="V3967">
        <v>19.497774196806802</v>
      </c>
      <c r="W3967">
        <v>-70.747648263415996</v>
      </c>
      <c r="X3967" t="s">
        <v>82</v>
      </c>
      <c r="Y3967" t="s">
        <v>196</v>
      </c>
      <c r="Z3967" t="s">
        <v>904</v>
      </c>
      <c r="AA3967" t="s">
        <v>155</v>
      </c>
      <c r="AB3967" t="s">
        <v>60</v>
      </c>
      <c r="AC3967" t="s">
        <v>61</v>
      </c>
      <c r="AD3967" t="s">
        <v>61</v>
      </c>
      <c r="AE3967" t="s">
        <v>62</v>
      </c>
      <c r="AF3967" t="s">
        <v>111</v>
      </c>
      <c r="AG3967" t="s">
        <v>135</v>
      </c>
      <c r="AI3967" t="s">
        <v>884</v>
      </c>
      <c r="AJ3967">
        <v>0</v>
      </c>
      <c r="AK3967" t="s">
        <v>15220</v>
      </c>
      <c r="AL3967">
        <v>4</v>
      </c>
      <c r="AM3967">
        <v>0</v>
      </c>
      <c r="AN3967" t="s">
        <v>60</v>
      </c>
      <c r="AO3967" t="s">
        <v>67</v>
      </c>
      <c r="AP3967" t="s">
        <v>68</v>
      </c>
      <c r="AQ3967" t="s">
        <v>60</v>
      </c>
      <c r="AR3967" t="s">
        <v>69</v>
      </c>
      <c r="AS3967" t="s">
        <v>91</v>
      </c>
      <c r="AT3967" s="1">
        <v>44276</v>
      </c>
      <c r="AU3967" t="s">
        <v>15879</v>
      </c>
      <c r="AV3967" t="s">
        <v>1313</v>
      </c>
      <c r="AW3967" t="s">
        <v>71</v>
      </c>
      <c r="AX3967" t="s">
        <v>72</v>
      </c>
      <c r="AY3967" t="s">
        <v>1313</v>
      </c>
      <c r="AZ3967" t="s">
        <v>71</v>
      </c>
      <c r="BA3967" t="s">
        <v>72</v>
      </c>
    </row>
    <row r="3968" spans="1:53" hidden="1" x14ac:dyDescent="0.25">
      <c r="A3968" t="str">
        <f>INDEX('Community ID'!B:B,MATCH(M3968,'Community ID'!A:A,0))</f>
        <v>Villa Hermosa</v>
      </c>
      <c r="B3968" t="str">
        <f>INDEX('Community ID'!$K:$K,MATCH('Environmental Data'!$N3968,'Community ID'!J:J,0))</f>
        <v>Santiago</v>
      </c>
      <c r="D3968" t="s">
        <v>15221</v>
      </c>
      <c r="G3968" t="s">
        <v>75</v>
      </c>
      <c r="H3968" t="s">
        <v>15222</v>
      </c>
      <c r="I3968">
        <v>30</v>
      </c>
      <c r="J3968">
        <v>8095178455</v>
      </c>
      <c r="K3968" t="s">
        <v>132</v>
      </c>
      <c r="L3968" t="s">
        <v>952</v>
      </c>
      <c r="M3968" t="s">
        <v>15069</v>
      </c>
      <c r="N3968" t="s">
        <v>364</v>
      </c>
      <c r="O3968" t="s">
        <v>364</v>
      </c>
      <c r="T3968" t="s">
        <v>1313</v>
      </c>
      <c r="U3968" t="s">
        <v>56</v>
      </c>
      <c r="V3968">
        <v>19.497364072557499</v>
      </c>
      <c r="W3968">
        <v>-70.748213607424304</v>
      </c>
      <c r="X3968" t="s">
        <v>196</v>
      </c>
      <c r="Y3968" t="s">
        <v>196</v>
      </c>
      <c r="Z3968" t="s">
        <v>345</v>
      </c>
      <c r="AA3968" t="s">
        <v>155</v>
      </c>
      <c r="AB3968" t="s">
        <v>60</v>
      </c>
      <c r="AC3968" t="s">
        <v>61</v>
      </c>
      <c r="AD3968" t="s">
        <v>60</v>
      </c>
      <c r="AE3968" t="s">
        <v>85</v>
      </c>
      <c r="AF3968" t="s">
        <v>111</v>
      </c>
      <c r="AG3968" t="s">
        <v>15223</v>
      </c>
      <c r="AH3968" t="s">
        <v>730</v>
      </c>
      <c r="AI3968" t="s">
        <v>15224</v>
      </c>
      <c r="AJ3968">
        <v>0</v>
      </c>
      <c r="AK3968" t="s">
        <v>15216</v>
      </c>
      <c r="AL3968">
        <v>5</v>
      </c>
      <c r="AM3968">
        <v>1</v>
      </c>
      <c r="AN3968" t="s">
        <v>60</v>
      </c>
      <c r="AO3968" t="s">
        <v>67</v>
      </c>
      <c r="AP3968" t="s">
        <v>68</v>
      </c>
      <c r="AQ3968" t="s">
        <v>60</v>
      </c>
      <c r="AR3968" t="s">
        <v>69</v>
      </c>
      <c r="AS3968" t="s">
        <v>91</v>
      </c>
      <c r="AT3968" s="1">
        <v>44276</v>
      </c>
      <c r="AU3968" t="s">
        <v>15880</v>
      </c>
      <c r="AV3968" t="s">
        <v>1313</v>
      </c>
      <c r="AW3968" t="s">
        <v>71</v>
      </c>
      <c r="AX3968" t="s">
        <v>72</v>
      </c>
      <c r="AY3968" t="s">
        <v>1313</v>
      </c>
      <c r="AZ3968" t="s">
        <v>71</v>
      </c>
      <c r="BA3968" t="s">
        <v>72</v>
      </c>
    </row>
    <row r="3969" spans="1:53" hidden="1" x14ac:dyDescent="0.25">
      <c r="A3969" t="str">
        <f>INDEX('Community ID'!B:B,MATCH(M3969,'Community ID'!A:A,0))</f>
        <v>Villa Hermosa</v>
      </c>
      <c r="B3969" t="str">
        <f>INDEX('Community ID'!$K:$K,MATCH('Environmental Data'!$N3969,'Community ID'!J:J,0))</f>
        <v>Santiago</v>
      </c>
      <c r="D3969" t="s">
        <v>15225</v>
      </c>
      <c r="F3969" t="s">
        <v>172</v>
      </c>
      <c r="G3969" t="s">
        <v>48</v>
      </c>
      <c r="H3969" s="1">
        <v>29830</v>
      </c>
      <c r="I3969">
        <v>40</v>
      </c>
      <c r="J3969">
        <v>8299802648</v>
      </c>
      <c r="K3969" t="s">
        <v>132</v>
      </c>
      <c r="L3969" t="s">
        <v>1209</v>
      </c>
      <c r="M3969" t="s">
        <v>15069</v>
      </c>
      <c r="N3969" t="s">
        <v>364</v>
      </c>
      <c r="O3969" t="s">
        <v>364</v>
      </c>
      <c r="T3969" t="s">
        <v>1313</v>
      </c>
      <c r="U3969" t="s">
        <v>56</v>
      </c>
      <c r="V3969">
        <v>19.4976996816876</v>
      </c>
      <c r="W3969">
        <v>-70.747786900094397</v>
      </c>
      <c r="X3969" t="s">
        <v>82</v>
      </c>
      <c r="Y3969" t="s">
        <v>82</v>
      </c>
      <c r="Z3969" t="s">
        <v>345</v>
      </c>
      <c r="AA3969" t="s">
        <v>155</v>
      </c>
      <c r="AB3969" t="s">
        <v>60</v>
      </c>
      <c r="AC3969" t="s">
        <v>61</v>
      </c>
      <c r="AD3969" t="s">
        <v>61</v>
      </c>
      <c r="AE3969" t="s">
        <v>85</v>
      </c>
      <c r="AF3969" t="s">
        <v>63</v>
      </c>
      <c r="AG3969" t="s">
        <v>135</v>
      </c>
      <c r="AI3969" t="s">
        <v>15226</v>
      </c>
      <c r="AJ3969">
        <v>0</v>
      </c>
      <c r="AK3969" t="s">
        <v>15227</v>
      </c>
      <c r="AL3969">
        <v>3</v>
      </c>
      <c r="AM3969">
        <v>1</v>
      </c>
      <c r="AN3969" t="s">
        <v>60</v>
      </c>
      <c r="AO3969" t="s">
        <v>67</v>
      </c>
      <c r="AP3969" t="s">
        <v>68</v>
      </c>
      <c r="AQ3969" t="s">
        <v>61</v>
      </c>
      <c r="AR3969" t="s">
        <v>69</v>
      </c>
      <c r="AS3969" t="s">
        <v>114</v>
      </c>
      <c r="AT3969" s="1">
        <v>44276</v>
      </c>
      <c r="AU3969" t="s">
        <v>15881</v>
      </c>
      <c r="AV3969" t="s">
        <v>1313</v>
      </c>
      <c r="AW3969" t="s">
        <v>71</v>
      </c>
      <c r="AX3969" t="s">
        <v>72</v>
      </c>
      <c r="AY3969" t="s">
        <v>1313</v>
      </c>
      <c r="AZ3969" t="s">
        <v>71</v>
      </c>
      <c r="BA3969" t="s">
        <v>72</v>
      </c>
    </row>
    <row r="3970" spans="1:53" hidden="1" x14ac:dyDescent="0.25">
      <c r="A3970" t="str">
        <f>INDEX('Community ID'!B:B,MATCH(M3970,'Community ID'!A:A,0))</f>
        <v>Villa Hermosa</v>
      </c>
      <c r="B3970" t="str">
        <f>INDEX('Community ID'!$K:$K,MATCH('Environmental Data'!$N3970,'Community ID'!J:J,0))</f>
        <v>Santiago</v>
      </c>
      <c r="D3970" t="s">
        <v>15228</v>
      </c>
      <c r="F3970" t="s">
        <v>1541</v>
      </c>
      <c r="G3970" t="s">
        <v>48</v>
      </c>
      <c r="H3970" s="1">
        <v>30598</v>
      </c>
      <c r="I3970">
        <v>38</v>
      </c>
      <c r="J3970">
        <v>8094231576</v>
      </c>
      <c r="K3970" t="s">
        <v>132</v>
      </c>
      <c r="L3970" t="s">
        <v>108</v>
      </c>
      <c r="M3970" t="s">
        <v>15069</v>
      </c>
      <c r="N3970" t="s">
        <v>364</v>
      </c>
      <c r="O3970" t="s">
        <v>369</v>
      </c>
      <c r="T3970" t="s">
        <v>1313</v>
      </c>
      <c r="U3970" t="s">
        <v>56</v>
      </c>
      <c r="V3970">
        <v>19.497309587914</v>
      </c>
      <c r="W3970">
        <v>-70.748471031031301</v>
      </c>
      <c r="X3970" t="s">
        <v>82</v>
      </c>
      <c r="Y3970" t="s">
        <v>196</v>
      </c>
      <c r="Z3970" t="s">
        <v>345</v>
      </c>
      <c r="AA3970" t="s">
        <v>155</v>
      </c>
      <c r="AB3970" t="s">
        <v>60</v>
      </c>
      <c r="AC3970" t="s">
        <v>61</v>
      </c>
      <c r="AD3970" t="s">
        <v>61</v>
      </c>
      <c r="AE3970" t="s">
        <v>62</v>
      </c>
      <c r="AF3970" t="s">
        <v>111</v>
      </c>
      <c r="AG3970" t="s">
        <v>621</v>
      </c>
      <c r="AI3970" t="s">
        <v>3468</v>
      </c>
      <c r="AJ3970">
        <v>2</v>
      </c>
      <c r="AK3970" t="s">
        <v>644</v>
      </c>
      <c r="AL3970">
        <v>5</v>
      </c>
      <c r="AM3970">
        <v>0</v>
      </c>
      <c r="AN3970" t="s">
        <v>60</v>
      </c>
      <c r="AO3970" t="s">
        <v>67</v>
      </c>
      <c r="AP3970" t="s">
        <v>68</v>
      </c>
      <c r="AQ3970" t="s">
        <v>61</v>
      </c>
      <c r="AR3970" t="s">
        <v>69</v>
      </c>
      <c r="AS3970" t="s">
        <v>114</v>
      </c>
      <c r="AT3970" s="1">
        <v>44276</v>
      </c>
      <c r="AU3970" t="s">
        <v>15882</v>
      </c>
      <c r="AV3970" t="s">
        <v>1313</v>
      </c>
      <c r="AW3970" t="s">
        <v>71</v>
      </c>
      <c r="AX3970" t="s">
        <v>72</v>
      </c>
      <c r="AY3970" t="s">
        <v>1313</v>
      </c>
      <c r="AZ3970" t="s">
        <v>71</v>
      </c>
      <c r="BA3970" t="s">
        <v>72</v>
      </c>
    </row>
    <row r="3971" spans="1:53" hidden="1" x14ac:dyDescent="0.25">
      <c r="A3971" t="str">
        <f>INDEX('Community ID'!B:B,MATCH(M3971,'Community ID'!A:A,0))</f>
        <v>Villa Hermosa</v>
      </c>
      <c r="B3971" t="str">
        <f>INDEX('Community ID'!$K:$K,MATCH('Environmental Data'!$N3971,'Community ID'!J:J,0))</f>
        <v>Santiago</v>
      </c>
      <c r="D3971" t="s">
        <v>15229</v>
      </c>
      <c r="G3971" t="s">
        <v>48</v>
      </c>
      <c r="H3971" s="1">
        <v>29595</v>
      </c>
      <c r="I3971">
        <v>40</v>
      </c>
      <c r="J3971">
        <v>8092039674</v>
      </c>
      <c r="K3971" t="s">
        <v>117</v>
      </c>
      <c r="L3971" t="s">
        <v>15230</v>
      </c>
      <c r="M3971" t="s">
        <v>15069</v>
      </c>
      <c r="N3971" t="s">
        <v>364</v>
      </c>
      <c r="O3971" t="s">
        <v>364</v>
      </c>
      <c r="T3971" t="s">
        <v>1313</v>
      </c>
      <c r="U3971" t="s">
        <v>56</v>
      </c>
      <c r="V3971">
        <v>19.4973690156075</v>
      </c>
      <c r="W3971">
        <v>-70.748217562279393</v>
      </c>
      <c r="X3971" t="s">
        <v>57</v>
      </c>
      <c r="Y3971" t="s">
        <v>57</v>
      </c>
      <c r="Z3971" t="s">
        <v>345</v>
      </c>
      <c r="AA3971" t="s">
        <v>155</v>
      </c>
      <c r="AB3971" t="s">
        <v>60</v>
      </c>
      <c r="AC3971" t="s">
        <v>61</v>
      </c>
      <c r="AD3971" t="s">
        <v>60</v>
      </c>
      <c r="AE3971" t="s">
        <v>62</v>
      </c>
      <c r="AF3971" t="s">
        <v>111</v>
      </c>
      <c r="AG3971" t="s">
        <v>1052</v>
      </c>
      <c r="AH3971" t="s">
        <v>1052</v>
      </c>
      <c r="AI3971" t="s">
        <v>390</v>
      </c>
      <c r="AJ3971">
        <v>1</v>
      </c>
      <c r="AK3971" t="s">
        <v>567</v>
      </c>
      <c r="AL3971">
        <v>3</v>
      </c>
      <c r="AM3971">
        <v>0</v>
      </c>
      <c r="AN3971" t="s">
        <v>60</v>
      </c>
      <c r="AO3971" t="s">
        <v>67</v>
      </c>
      <c r="AP3971" t="s">
        <v>68</v>
      </c>
      <c r="AQ3971" t="s">
        <v>61</v>
      </c>
      <c r="AR3971" t="s">
        <v>69</v>
      </c>
      <c r="AS3971" t="s">
        <v>70</v>
      </c>
      <c r="AT3971" s="1">
        <v>44276</v>
      </c>
      <c r="AU3971" t="s">
        <v>15883</v>
      </c>
      <c r="AV3971" t="s">
        <v>1313</v>
      </c>
      <c r="AW3971" t="s">
        <v>71</v>
      </c>
      <c r="AX3971" t="s">
        <v>72</v>
      </c>
      <c r="AY3971" t="s">
        <v>1313</v>
      </c>
      <c r="AZ3971" t="s">
        <v>71</v>
      </c>
      <c r="BA3971" t="s">
        <v>72</v>
      </c>
    </row>
    <row r="3972" spans="1:53" hidden="1" x14ac:dyDescent="0.25">
      <c r="A3972" t="str">
        <f>INDEX('Community ID'!B:B,MATCH(M3972,'Community ID'!A:A,0))</f>
        <v>Villa Hermosa</v>
      </c>
      <c r="B3972" t="str">
        <f>INDEX('Community ID'!$K:$K,MATCH('Environmental Data'!$N3972,'Community ID'!J:J,0))</f>
        <v>Santiago</v>
      </c>
      <c r="D3972" t="s">
        <v>15231</v>
      </c>
      <c r="G3972" t="s">
        <v>75</v>
      </c>
      <c r="H3972" s="1">
        <v>28585</v>
      </c>
      <c r="I3972">
        <v>43</v>
      </c>
      <c r="J3972">
        <v>8093904445</v>
      </c>
      <c r="K3972" t="s">
        <v>132</v>
      </c>
      <c r="L3972" t="s">
        <v>2825</v>
      </c>
      <c r="M3972" t="s">
        <v>15069</v>
      </c>
      <c r="N3972" t="s">
        <v>364</v>
      </c>
      <c r="O3972" t="s">
        <v>364</v>
      </c>
      <c r="T3972" t="s">
        <v>1313</v>
      </c>
      <c r="U3972" t="s">
        <v>56</v>
      </c>
      <c r="V3972">
        <v>19.4974198518502</v>
      </c>
      <c r="W3972">
        <v>-70.748372962764194</v>
      </c>
      <c r="X3972" t="s">
        <v>57</v>
      </c>
      <c r="Y3972" t="s">
        <v>57</v>
      </c>
      <c r="Z3972" t="s">
        <v>345</v>
      </c>
      <c r="AA3972" t="s">
        <v>155</v>
      </c>
      <c r="AB3972" t="s">
        <v>60</v>
      </c>
      <c r="AC3972" t="s">
        <v>61</v>
      </c>
      <c r="AD3972" t="s">
        <v>60</v>
      </c>
      <c r="AE3972" t="s">
        <v>85</v>
      </c>
      <c r="AF3972" t="s">
        <v>111</v>
      </c>
      <c r="AG3972" t="s">
        <v>135</v>
      </c>
      <c r="AI3972" t="s">
        <v>1947</v>
      </c>
      <c r="AJ3972">
        <v>1</v>
      </c>
      <c r="AK3972" t="s">
        <v>644</v>
      </c>
      <c r="AL3972">
        <v>2</v>
      </c>
      <c r="AM3972">
        <v>0</v>
      </c>
      <c r="AN3972" t="s">
        <v>60</v>
      </c>
      <c r="AO3972" t="s">
        <v>67</v>
      </c>
      <c r="AP3972" t="s">
        <v>68</v>
      </c>
      <c r="AQ3972" t="s">
        <v>61</v>
      </c>
      <c r="AR3972" t="s">
        <v>69</v>
      </c>
      <c r="AS3972" t="s">
        <v>91</v>
      </c>
      <c r="AT3972" s="1">
        <v>44276</v>
      </c>
      <c r="AU3972" t="s">
        <v>15884</v>
      </c>
      <c r="AV3972" t="s">
        <v>1313</v>
      </c>
      <c r="AW3972" t="s">
        <v>71</v>
      </c>
      <c r="AX3972" t="s">
        <v>72</v>
      </c>
      <c r="AY3972" t="s">
        <v>1313</v>
      </c>
      <c r="AZ3972" t="s">
        <v>71</v>
      </c>
      <c r="BA3972" t="s">
        <v>72</v>
      </c>
    </row>
    <row r="3973" spans="1:53" hidden="1" x14ac:dyDescent="0.25">
      <c r="A3973" t="str">
        <f>INDEX('Community ID'!B:B,MATCH(M3973,'Community ID'!A:A,0))</f>
        <v>Villa Hermosa</v>
      </c>
      <c r="B3973" t="str">
        <f>INDEX('Community ID'!$K:$K,MATCH('Environmental Data'!$N3973,'Community ID'!J:J,0))</f>
        <v>Santiago</v>
      </c>
      <c r="D3973" t="s">
        <v>15232</v>
      </c>
      <c r="G3973" t="s">
        <v>75</v>
      </c>
      <c r="H3973" t="s">
        <v>15233</v>
      </c>
      <c r="I3973">
        <v>46</v>
      </c>
      <c r="J3973">
        <v>8496329781</v>
      </c>
      <c r="K3973" t="s">
        <v>117</v>
      </c>
      <c r="L3973" t="s">
        <v>9140</v>
      </c>
      <c r="M3973" t="s">
        <v>15069</v>
      </c>
      <c r="N3973" t="s">
        <v>364</v>
      </c>
      <c r="O3973" t="s">
        <v>364</v>
      </c>
      <c r="T3973" t="s">
        <v>1313</v>
      </c>
      <c r="U3973" t="s">
        <v>56</v>
      </c>
      <c r="V3973">
        <v>19.4978260388779</v>
      </c>
      <c r="W3973">
        <v>-70.748461894756801</v>
      </c>
      <c r="X3973" t="s">
        <v>57</v>
      </c>
      <c r="Y3973" t="s">
        <v>57</v>
      </c>
      <c r="Z3973" t="s">
        <v>345</v>
      </c>
      <c r="AA3973" t="s">
        <v>155</v>
      </c>
      <c r="AB3973" t="s">
        <v>60</v>
      </c>
      <c r="AC3973" t="s">
        <v>61</v>
      </c>
      <c r="AD3973" t="s">
        <v>60</v>
      </c>
      <c r="AE3973" t="s">
        <v>62</v>
      </c>
      <c r="AF3973" t="s">
        <v>63</v>
      </c>
      <c r="AG3973" t="s">
        <v>1052</v>
      </c>
      <c r="AI3973" t="s">
        <v>390</v>
      </c>
      <c r="AJ3973">
        <v>2</v>
      </c>
      <c r="AK3973" t="s">
        <v>3630</v>
      </c>
      <c r="AL3973">
        <v>4</v>
      </c>
      <c r="AM3973">
        <v>1</v>
      </c>
      <c r="AN3973" t="s">
        <v>60</v>
      </c>
      <c r="AO3973" t="s">
        <v>67</v>
      </c>
      <c r="AP3973" t="s">
        <v>104</v>
      </c>
      <c r="AQ3973" t="s">
        <v>61</v>
      </c>
      <c r="AR3973" t="s">
        <v>69</v>
      </c>
      <c r="AS3973" t="s">
        <v>114</v>
      </c>
      <c r="AT3973" s="1">
        <v>44276</v>
      </c>
      <c r="AU3973" t="s">
        <v>15885</v>
      </c>
      <c r="AV3973" t="s">
        <v>1313</v>
      </c>
      <c r="AW3973" t="s">
        <v>71</v>
      </c>
      <c r="AX3973" t="s">
        <v>72</v>
      </c>
      <c r="AY3973" t="s">
        <v>1313</v>
      </c>
      <c r="AZ3973" t="s">
        <v>71</v>
      </c>
      <c r="BA3973" t="s">
        <v>72</v>
      </c>
    </row>
    <row r="3974" spans="1:53" hidden="1" x14ac:dyDescent="0.25">
      <c r="A3974" t="str">
        <f>INDEX('Community ID'!B:B,MATCH(M3974,'Community ID'!A:A,0))</f>
        <v>Villa Hermosa</v>
      </c>
      <c r="B3974" t="str">
        <f>INDEX('Community ID'!$K:$K,MATCH('Environmental Data'!$N3974,'Community ID'!J:J,0))</f>
        <v>Santiago</v>
      </c>
      <c r="D3974" t="s">
        <v>15234</v>
      </c>
      <c r="F3974" t="s">
        <v>3656</v>
      </c>
      <c r="G3974" t="s">
        <v>75</v>
      </c>
      <c r="H3974" t="s">
        <v>15235</v>
      </c>
      <c r="I3974">
        <v>40</v>
      </c>
      <c r="J3974">
        <v>8293882014</v>
      </c>
      <c r="K3974" t="s">
        <v>49</v>
      </c>
      <c r="L3974" t="s">
        <v>15236</v>
      </c>
      <c r="M3974" t="s">
        <v>15069</v>
      </c>
      <c r="N3974" t="s">
        <v>369</v>
      </c>
      <c r="O3974" t="s">
        <v>369</v>
      </c>
      <c r="T3974" t="s">
        <v>1313</v>
      </c>
      <c r="U3974" t="s">
        <v>56</v>
      </c>
      <c r="V3974">
        <v>19.497712883185098</v>
      </c>
      <c r="W3974">
        <v>-70.748254610291397</v>
      </c>
      <c r="X3974" t="s">
        <v>82</v>
      </c>
      <c r="Y3974" t="s">
        <v>275</v>
      </c>
      <c r="Z3974" t="s">
        <v>345</v>
      </c>
      <c r="AA3974" t="s">
        <v>155</v>
      </c>
      <c r="AB3974" t="s">
        <v>60</v>
      </c>
      <c r="AC3974" t="s">
        <v>61</v>
      </c>
      <c r="AD3974" t="s">
        <v>60</v>
      </c>
      <c r="AE3974" t="s">
        <v>62</v>
      </c>
      <c r="AF3974" t="s">
        <v>111</v>
      </c>
      <c r="AG3974" t="s">
        <v>730</v>
      </c>
      <c r="AH3974" t="s">
        <v>1052</v>
      </c>
      <c r="AI3974" t="s">
        <v>307</v>
      </c>
      <c r="AJ3974">
        <v>1</v>
      </c>
      <c r="AK3974" t="s">
        <v>644</v>
      </c>
      <c r="AL3974">
        <v>2</v>
      </c>
      <c r="AM3974">
        <v>0</v>
      </c>
      <c r="AN3974" t="s">
        <v>61</v>
      </c>
      <c r="AO3974" t="s">
        <v>67</v>
      </c>
      <c r="AP3974" t="s">
        <v>68</v>
      </c>
      <c r="AQ3974" t="s">
        <v>61</v>
      </c>
      <c r="AR3974" t="s">
        <v>69</v>
      </c>
      <c r="AS3974" t="s">
        <v>114</v>
      </c>
      <c r="AT3974" s="1">
        <v>44276</v>
      </c>
      <c r="AU3974" t="s">
        <v>15886</v>
      </c>
      <c r="AV3974" t="s">
        <v>1313</v>
      </c>
      <c r="AW3974" t="s">
        <v>71</v>
      </c>
      <c r="AX3974" t="s">
        <v>72</v>
      </c>
      <c r="AY3974" t="s">
        <v>1313</v>
      </c>
      <c r="AZ3974" t="s">
        <v>71</v>
      </c>
      <c r="BA3974" t="s">
        <v>72</v>
      </c>
    </row>
    <row r="3975" spans="1:53" hidden="1" x14ac:dyDescent="0.25">
      <c r="A3975" t="str">
        <f>INDEX('Community ID'!B:B,MATCH(M3975,'Community ID'!A:A,0))</f>
        <v>Villa Hermosa</v>
      </c>
      <c r="B3975" t="str">
        <f>INDEX('Community ID'!$K:$K,MATCH('Environmental Data'!$N3975,'Community ID'!J:J,0))</f>
        <v>Santiago</v>
      </c>
      <c r="D3975" t="s">
        <v>15237</v>
      </c>
      <c r="G3975" t="s">
        <v>75</v>
      </c>
      <c r="H3975" t="s">
        <v>15238</v>
      </c>
      <c r="I3975">
        <v>39</v>
      </c>
      <c r="J3975">
        <v>8094843064</v>
      </c>
      <c r="K3975" t="s">
        <v>132</v>
      </c>
      <c r="L3975" t="s">
        <v>2347</v>
      </c>
      <c r="M3975" t="s">
        <v>15069</v>
      </c>
      <c r="N3975" t="s">
        <v>364</v>
      </c>
      <c r="O3975" t="s">
        <v>364</v>
      </c>
      <c r="T3975" t="s">
        <v>1313</v>
      </c>
      <c r="U3975" t="s">
        <v>56</v>
      </c>
      <c r="V3975">
        <v>19.497824111040199</v>
      </c>
      <c r="W3975">
        <v>-70.748159894785601</v>
      </c>
      <c r="X3975" t="s">
        <v>57</v>
      </c>
      <c r="Y3975" t="s">
        <v>275</v>
      </c>
      <c r="Z3975" t="s">
        <v>345</v>
      </c>
      <c r="AA3975" t="s">
        <v>155</v>
      </c>
      <c r="AB3975" t="s">
        <v>60</v>
      </c>
      <c r="AC3975" t="s">
        <v>61</v>
      </c>
      <c r="AD3975" t="s">
        <v>60</v>
      </c>
      <c r="AE3975" t="s">
        <v>62</v>
      </c>
      <c r="AF3975" t="s">
        <v>63</v>
      </c>
      <c r="AG3975" t="s">
        <v>135</v>
      </c>
      <c r="AH3975" t="s">
        <v>15239</v>
      </c>
      <c r="AI3975" t="s">
        <v>2174</v>
      </c>
      <c r="AJ3975">
        <v>2</v>
      </c>
      <c r="AK3975" t="s">
        <v>644</v>
      </c>
      <c r="AL3975">
        <v>1</v>
      </c>
      <c r="AM3975">
        <v>0</v>
      </c>
      <c r="AN3975" t="s">
        <v>60</v>
      </c>
      <c r="AO3975" t="s">
        <v>67</v>
      </c>
      <c r="AP3975" t="s">
        <v>68</v>
      </c>
      <c r="AQ3975" t="s">
        <v>61</v>
      </c>
      <c r="AR3975" t="s">
        <v>69</v>
      </c>
      <c r="AS3975" t="s">
        <v>70</v>
      </c>
      <c r="AT3975" s="1">
        <v>44276</v>
      </c>
      <c r="AU3975" t="s">
        <v>15887</v>
      </c>
      <c r="AV3975" t="s">
        <v>1313</v>
      </c>
      <c r="AW3975" t="s">
        <v>71</v>
      </c>
      <c r="AX3975" t="s">
        <v>72</v>
      </c>
      <c r="AY3975" t="s">
        <v>1313</v>
      </c>
      <c r="AZ3975" t="s">
        <v>71</v>
      </c>
      <c r="BA3975" t="s">
        <v>72</v>
      </c>
    </row>
    <row r="3976" spans="1:53" hidden="1" x14ac:dyDescent="0.25">
      <c r="A3976" t="str">
        <f>INDEX('Community ID'!B:B,MATCH(M3976,'Community ID'!A:A,0))</f>
        <v>Villa Hermosa</v>
      </c>
      <c r="B3976" t="str">
        <f>INDEX('Community ID'!$K:$K,MATCH('Environmental Data'!$N3976,'Community ID'!J:J,0))</f>
        <v>Santiago</v>
      </c>
      <c r="D3976" t="s">
        <v>15240</v>
      </c>
      <c r="F3976" t="s">
        <v>4593</v>
      </c>
      <c r="G3976" t="s">
        <v>48</v>
      </c>
      <c r="H3976" t="s">
        <v>15241</v>
      </c>
      <c r="I3976">
        <v>48</v>
      </c>
      <c r="J3976">
        <v>8295244186</v>
      </c>
      <c r="K3976" t="s">
        <v>132</v>
      </c>
      <c r="L3976" t="s">
        <v>15242</v>
      </c>
      <c r="M3976" t="s">
        <v>15069</v>
      </c>
      <c r="N3976" t="s">
        <v>364</v>
      </c>
      <c r="O3976" t="s">
        <v>369</v>
      </c>
      <c r="T3976" t="s">
        <v>1313</v>
      </c>
      <c r="U3976" t="s">
        <v>56</v>
      </c>
      <c r="V3976">
        <v>19.4981443416508</v>
      </c>
      <c r="W3976">
        <v>-70.748131396314804</v>
      </c>
      <c r="X3976" t="s">
        <v>57</v>
      </c>
      <c r="Y3976" t="s">
        <v>275</v>
      </c>
      <c r="Z3976" t="s">
        <v>345</v>
      </c>
      <c r="AA3976" t="s">
        <v>155</v>
      </c>
      <c r="AB3976" t="s">
        <v>60</v>
      </c>
      <c r="AC3976" t="s">
        <v>61</v>
      </c>
      <c r="AD3976" t="s">
        <v>60</v>
      </c>
      <c r="AE3976" t="s">
        <v>85</v>
      </c>
      <c r="AF3976" t="s">
        <v>111</v>
      </c>
      <c r="AG3976" t="s">
        <v>15243</v>
      </c>
      <c r="AI3976" t="s">
        <v>15226</v>
      </c>
      <c r="AJ3976">
        <v>1</v>
      </c>
      <c r="AK3976" t="s">
        <v>597</v>
      </c>
      <c r="AL3976">
        <v>5</v>
      </c>
      <c r="AM3976">
        <v>2</v>
      </c>
      <c r="AN3976" t="s">
        <v>60</v>
      </c>
      <c r="AO3976" t="s">
        <v>67</v>
      </c>
      <c r="AP3976" t="s">
        <v>68</v>
      </c>
      <c r="AQ3976" t="s">
        <v>60</v>
      </c>
      <c r="AR3976" t="s">
        <v>69</v>
      </c>
      <c r="AS3976" t="s">
        <v>91</v>
      </c>
      <c r="AT3976" s="1">
        <v>44276</v>
      </c>
      <c r="AU3976" t="s">
        <v>15888</v>
      </c>
      <c r="AV3976" t="s">
        <v>1313</v>
      </c>
      <c r="AW3976" t="s">
        <v>71</v>
      </c>
      <c r="AX3976" t="s">
        <v>72</v>
      </c>
      <c r="AY3976" t="s">
        <v>1313</v>
      </c>
      <c r="AZ3976" t="s">
        <v>71</v>
      </c>
      <c r="BA3976" t="s">
        <v>72</v>
      </c>
    </row>
    <row r="3977" spans="1:53" hidden="1" x14ac:dyDescent="0.25">
      <c r="A3977" t="str">
        <f>INDEX('Community ID'!B:B,MATCH(M3977,'Community ID'!A:A,0))</f>
        <v>Villa Hermosa</v>
      </c>
      <c r="B3977" t="str">
        <f>INDEX('Community ID'!$K:$K,MATCH('Environmental Data'!$N3977,'Community ID'!J:J,0))</f>
        <v>Santiago</v>
      </c>
      <c r="D3977" t="s">
        <v>15244</v>
      </c>
      <c r="G3977" t="s">
        <v>75</v>
      </c>
      <c r="H3977" s="1">
        <v>26704</v>
      </c>
      <c r="I3977">
        <v>48</v>
      </c>
      <c r="J3977">
        <v>8292128195</v>
      </c>
      <c r="K3977" t="s">
        <v>132</v>
      </c>
      <c r="L3977" t="s">
        <v>1533</v>
      </c>
      <c r="M3977" t="s">
        <v>15069</v>
      </c>
      <c r="N3977" t="s">
        <v>364</v>
      </c>
      <c r="O3977" t="s">
        <v>369</v>
      </c>
      <c r="T3977" t="s">
        <v>1313</v>
      </c>
      <c r="U3977" t="s">
        <v>56</v>
      </c>
      <c r="V3977">
        <v>19.497577012534698</v>
      </c>
      <c r="W3977">
        <v>-70.749387675962097</v>
      </c>
      <c r="X3977" t="s">
        <v>57</v>
      </c>
      <c r="Y3977" t="s">
        <v>57</v>
      </c>
      <c r="Z3977" t="s">
        <v>345</v>
      </c>
      <c r="AA3977" t="s">
        <v>155</v>
      </c>
      <c r="AB3977" t="s">
        <v>60</v>
      </c>
      <c r="AC3977" t="s">
        <v>61</v>
      </c>
      <c r="AD3977" t="s">
        <v>61</v>
      </c>
      <c r="AE3977" t="s">
        <v>85</v>
      </c>
      <c r="AF3977" t="s">
        <v>111</v>
      </c>
      <c r="AG3977" t="s">
        <v>135</v>
      </c>
      <c r="AI3977" t="s">
        <v>15245</v>
      </c>
      <c r="AJ3977">
        <v>1</v>
      </c>
      <c r="AK3977" t="s">
        <v>3414</v>
      </c>
      <c r="AL3977">
        <v>6</v>
      </c>
      <c r="AM3977">
        <v>0</v>
      </c>
      <c r="AN3977" t="s">
        <v>60</v>
      </c>
      <c r="AO3977" t="s">
        <v>67</v>
      </c>
      <c r="AP3977" t="s">
        <v>68</v>
      </c>
      <c r="AQ3977" t="s">
        <v>61</v>
      </c>
      <c r="AR3977" t="s">
        <v>69</v>
      </c>
      <c r="AS3977" t="s">
        <v>114</v>
      </c>
      <c r="AT3977" s="1">
        <v>44276</v>
      </c>
      <c r="AU3977" t="s">
        <v>15889</v>
      </c>
      <c r="AV3977" t="s">
        <v>1313</v>
      </c>
      <c r="AW3977" t="s">
        <v>71</v>
      </c>
      <c r="AX3977" t="s">
        <v>72</v>
      </c>
      <c r="AY3977" t="s">
        <v>1313</v>
      </c>
      <c r="AZ3977" t="s">
        <v>71</v>
      </c>
      <c r="BA3977" t="s">
        <v>72</v>
      </c>
    </row>
    <row r="3978" spans="1:53" hidden="1" x14ac:dyDescent="0.25">
      <c r="A3978" t="str">
        <f>INDEX('Community ID'!B:B,MATCH(M3978,'Community ID'!A:A,0))</f>
        <v>Villa Hermosa</v>
      </c>
      <c r="B3978" t="str">
        <f>INDEX('Community ID'!$K:$K,MATCH('Environmental Data'!$N3978,'Community ID'!J:J,0))</f>
        <v>Santiago</v>
      </c>
      <c r="D3978" t="s">
        <v>15246</v>
      </c>
      <c r="G3978" t="s">
        <v>48</v>
      </c>
      <c r="H3978" s="1">
        <v>23806</v>
      </c>
      <c r="I3978">
        <v>56</v>
      </c>
      <c r="J3978">
        <v>8294665409</v>
      </c>
      <c r="K3978" t="s">
        <v>49</v>
      </c>
      <c r="L3978" t="s">
        <v>108</v>
      </c>
      <c r="M3978" t="s">
        <v>15069</v>
      </c>
      <c r="N3978" t="s">
        <v>364</v>
      </c>
      <c r="O3978" t="s">
        <v>369</v>
      </c>
      <c r="T3978" t="s">
        <v>1313</v>
      </c>
      <c r="U3978" t="s">
        <v>56</v>
      </c>
      <c r="V3978">
        <v>19.497133023123698</v>
      </c>
      <c r="W3978">
        <v>-70.749195478922402</v>
      </c>
      <c r="X3978" t="s">
        <v>82</v>
      </c>
      <c r="Y3978" t="s">
        <v>82</v>
      </c>
      <c r="Z3978" t="s">
        <v>345</v>
      </c>
      <c r="AA3978" t="s">
        <v>155</v>
      </c>
      <c r="AB3978" t="s">
        <v>60</v>
      </c>
      <c r="AC3978" t="s">
        <v>61</v>
      </c>
      <c r="AD3978" t="s">
        <v>61</v>
      </c>
      <c r="AE3978" t="s">
        <v>62</v>
      </c>
      <c r="AF3978" t="s">
        <v>111</v>
      </c>
      <c r="AG3978" t="s">
        <v>135</v>
      </c>
      <c r="AH3978" t="s">
        <v>135</v>
      </c>
      <c r="AI3978" t="s">
        <v>15247</v>
      </c>
      <c r="AJ3978">
        <v>1</v>
      </c>
      <c r="AK3978" t="s">
        <v>15248</v>
      </c>
      <c r="AL3978">
        <v>3</v>
      </c>
      <c r="AM3978">
        <v>0</v>
      </c>
      <c r="AN3978" t="s">
        <v>60</v>
      </c>
      <c r="AO3978" t="s">
        <v>67</v>
      </c>
      <c r="AP3978" t="s">
        <v>68</v>
      </c>
      <c r="AQ3978" t="s">
        <v>61</v>
      </c>
      <c r="AR3978" t="s">
        <v>69</v>
      </c>
      <c r="AS3978" t="s">
        <v>70</v>
      </c>
      <c r="AT3978" s="1">
        <v>44276</v>
      </c>
      <c r="AU3978" t="s">
        <v>15890</v>
      </c>
      <c r="AV3978" t="s">
        <v>1313</v>
      </c>
      <c r="AW3978" t="s">
        <v>71</v>
      </c>
      <c r="AX3978" t="s">
        <v>72</v>
      </c>
      <c r="AY3978" t="s">
        <v>1313</v>
      </c>
      <c r="AZ3978" t="s">
        <v>71</v>
      </c>
      <c r="BA3978" t="s">
        <v>72</v>
      </c>
    </row>
    <row r="3979" spans="1:53" hidden="1" x14ac:dyDescent="0.25">
      <c r="A3979" t="str">
        <f>INDEX('Community ID'!B:B,MATCH(M3979,'Community ID'!A:A,0))</f>
        <v>Villa Hermosa</v>
      </c>
      <c r="B3979" t="str">
        <f>INDEX('Community ID'!$K:$K,MATCH('Environmental Data'!$N3979,'Community ID'!J:J,0))</f>
        <v>Santiago</v>
      </c>
      <c r="D3979" t="s">
        <v>15249</v>
      </c>
      <c r="F3979" t="s">
        <v>15250</v>
      </c>
      <c r="G3979" t="s">
        <v>75</v>
      </c>
      <c r="H3979" t="s">
        <v>15251</v>
      </c>
      <c r="I3979">
        <v>75</v>
      </c>
      <c r="J3979">
        <v>8296992515</v>
      </c>
      <c r="K3979" t="s">
        <v>76</v>
      </c>
      <c r="L3979" t="s">
        <v>952</v>
      </c>
      <c r="M3979" t="s">
        <v>15069</v>
      </c>
      <c r="N3979" t="s">
        <v>364</v>
      </c>
      <c r="O3979" t="s">
        <v>364</v>
      </c>
      <c r="T3979" t="s">
        <v>1313</v>
      </c>
      <c r="U3979" t="s">
        <v>56</v>
      </c>
      <c r="V3979">
        <v>19.4969469029637</v>
      </c>
      <c r="W3979">
        <v>-70.748888282171194</v>
      </c>
      <c r="X3979" t="s">
        <v>196</v>
      </c>
      <c r="Y3979" t="s">
        <v>196</v>
      </c>
      <c r="Z3979" t="s">
        <v>345</v>
      </c>
      <c r="AA3979" t="s">
        <v>155</v>
      </c>
      <c r="AB3979" t="s">
        <v>60</v>
      </c>
      <c r="AC3979" t="s">
        <v>61</v>
      </c>
      <c r="AD3979" t="s">
        <v>60</v>
      </c>
      <c r="AE3979" t="s">
        <v>85</v>
      </c>
      <c r="AF3979" t="s">
        <v>111</v>
      </c>
      <c r="AG3979" t="s">
        <v>135</v>
      </c>
      <c r="AI3979" t="s">
        <v>15252</v>
      </c>
      <c r="AJ3979">
        <v>1</v>
      </c>
      <c r="AK3979" t="s">
        <v>644</v>
      </c>
      <c r="AL3979">
        <v>2</v>
      </c>
      <c r="AM3979">
        <v>0</v>
      </c>
      <c r="AN3979" t="s">
        <v>60</v>
      </c>
      <c r="AO3979" t="s">
        <v>67</v>
      </c>
      <c r="AP3979" t="s">
        <v>68</v>
      </c>
      <c r="AQ3979" t="s">
        <v>61</v>
      </c>
      <c r="AR3979" t="s">
        <v>69</v>
      </c>
      <c r="AS3979" t="s">
        <v>91</v>
      </c>
      <c r="AT3979" s="1">
        <v>44276</v>
      </c>
      <c r="AU3979" t="s">
        <v>15891</v>
      </c>
      <c r="AV3979" t="s">
        <v>1313</v>
      </c>
      <c r="AW3979" t="s">
        <v>71</v>
      </c>
      <c r="AX3979" t="s">
        <v>72</v>
      </c>
      <c r="AY3979" t="s">
        <v>1313</v>
      </c>
      <c r="AZ3979" t="s">
        <v>71</v>
      </c>
      <c r="BA3979" t="s">
        <v>72</v>
      </c>
    </row>
    <row r="3980" spans="1:53" hidden="1" x14ac:dyDescent="0.25">
      <c r="A3980" t="str">
        <f>INDEX('Community ID'!B:B,MATCH(M3980,'Community ID'!A:A,0))</f>
        <v>Villa Hermosa</v>
      </c>
      <c r="B3980" t="str">
        <f>INDEX('Community ID'!$K:$K,MATCH('Environmental Data'!$N3980,'Community ID'!J:J,0))</f>
        <v>Santiago</v>
      </c>
      <c r="D3980" t="s">
        <v>15253</v>
      </c>
      <c r="F3980" t="s">
        <v>766</v>
      </c>
      <c r="G3980" t="s">
        <v>48</v>
      </c>
      <c r="H3980" t="s">
        <v>15254</v>
      </c>
      <c r="I3980">
        <v>32</v>
      </c>
      <c r="J3980">
        <v>8294014664</v>
      </c>
      <c r="K3980" t="s">
        <v>132</v>
      </c>
      <c r="L3980" t="s">
        <v>1209</v>
      </c>
      <c r="M3980" t="s">
        <v>15069</v>
      </c>
      <c r="N3980" t="s">
        <v>364</v>
      </c>
      <c r="O3980" t="s">
        <v>364</v>
      </c>
      <c r="T3980" t="s">
        <v>1313</v>
      </c>
      <c r="U3980" t="s">
        <v>56</v>
      </c>
      <c r="V3980">
        <v>19.497126443329702</v>
      </c>
      <c r="W3980">
        <v>-70.748876966601898</v>
      </c>
      <c r="X3980" t="s">
        <v>57</v>
      </c>
      <c r="Y3980" t="s">
        <v>57</v>
      </c>
      <c r="Z3980" t="s">
        <v>345</v>
      </c>
      <c r="AA3980" t="s">
        <v>155</v>
      </c>
      <c r="AB3980" t="s">
        <v>60</v>
      </c>
      <c r="AC3980" t="s">
        <v>61</v>
      </c>
      <c r="AD3980" t="s">
        <v>61</v>
      </c>
      <c r="AE3980" t="s">
        <v>62</v>
      </c>
      <c r="AF3980" t="s">
        <v>63</v>
      </c>
      <c r="AG3980" t="s">
        <v>135</v>
      </c>
      <c r="AH3980" t="s">
        <v>135</v>
      </c>
      <c r="AI3980" t="s">
        <v>307</v>
      </c>
      <c r="AJ3980">
        <v>1</v>
      </c>
      <c r="AK3980" t="s">
        <v>644</v>
      </c>
      <c r="AL3980">
        <v>5</v>
      </c>
      <c r="AM3980">
        <v>0</v>
      </c>
      <c r="AN3980" t="s">
        <v>60</v>
      </c>
      <c r="AO3980" t="s">
        <v>67</v>
      </c>
      <c r="AP3980" t="s">
        <v>68</v>
      </c>
      <c r="AQ3980" t="s">
        <v>61</v>
      </c>
      <c r="AR3980" t="s">
        <v>69</v>
      </c>
      <c r="AS3980" t="s">
        <v>70</v>
      </c>
      <c r="AT3980" s="1">
        <v>44276</v>
      </c>
      <c r="AU3980" t="s">
        <v>15892</v>
      </c>
      <c r="AV3980" t="s">
        <v>1313</v>
      </c>
      <c r="AW3980" t="s">
        <v>71</v>
      </c>
      <c r="AX3980" t="s">
        <v>72</v>
      </c>
      <c r="AY3980" t="s">
        <v>1313</v>
      </c>
      <c r="AZ3980" t="s">
        <v>71</v>
      </c>
      <c r="BA3980" t="s">
        <v>72</v>
      </c>
    </row>
    <row r="3981" spans="1:53" hidden="1" x14ac:dyDescent="0.25">
      <c r="A3981" t="str">
        <f>INDEX('Community ID'!B:B,MATCH(M3981,'Community ID'!A:A,0))</f>
        <v>Villa Hermosa</v>
      </c>
      <c r="B3981" t="str">
        <f>INDEX('Community ID'!$K:$K,MATCH('Environmental Data'!$N3981,'Community ID'!J:J,0))</f>
        <v>Santiago</v>
      </c>
      <c r="D3981" t="s">
        <v>15255</v>
      </c>
      <c r="G3981" t="s">
        <v>48</v>
      </c>
      <c r="H3981" t="s">
        <v>15256</v>
      </c>
      <c r="I3981">
        <v>22</v>
      </c>
      <c r="J3981">
        <v>8297767134</v>
      </c>
      <c r="K3981" t="s">
        <v>132</v>
      </c>
      <c r="L3981" t="s">
        <v>127</v>
      </c>
      <c r="M3981" t="s">
        <v>15069</v>
      </c>
      <c r="N3981" t="s">
        <v>364</v>
      </c>
      <c r="O3981" t="s">
        <v>364</v>
      </c>
      <c r="T3981" t="s">
        <v>1313</v>
      </c>
      <c r="U3981" t="s">
        <v>56</v>
      </c>
      <c r="V3981">
        <v>19.497213237937</v>
      </c>
      <c r="W3981">
        <v>-70.748902699044606</v>
      </c>
      <c r="X3981" t="s">
        <v>57</v>
      </c>
      <c r="Y3981" t="s">
        <v>275</v>
      </c>
      <c r="Z3981" t="s">
        <v>345</v>
      </c>
      <c r="AA3981" t="s">
        <v>155</v>
      </c>
      <c r="AB3981" t="s">
        <v>60</v>
      </c>
      <c r="AC3981" t="s">
        <v>61</v>
      </c>
      <c r="AD3981" t="s">
        <v>60</v>
      </c>
      <c r="AE3981" t="s">
        <v>62</v>
      </c>
      <c r="AF3981" t="s">
        <v>63</v>
      </c>
      <c r="AG3981" t="s">
        <v>15257</v>
      </c>
      <c r="AI3981" t="s">
        <v>307</v>
      </c>
      <c r="AJ3981">
        <v>2</v>
      </c>
      <c r="AK3981" t="s">
        <v>644</v>
      </c>
      <c r="AL3981">
        <v>6</v>
      </c>
      <c r="AM3981">
        <v>4</v>
      </c>
      <c r="AN3981" t="s">
        <v>60</v>
      </c>
      <c r="AO3981" t="s">
        <v>67</v>
      </c>
      <c r="AP3981" t="s">
        <v>68</v>
      </c>
      <c r="AQ3981" t="s">
        <v>61</v>
      </c>
      <c r="AR3981" t="s">
        <v>69</v>
      </c>
      <c r="AS3981" t="s">
        <v>114</v>
      </c>
      <c r="AT3981" s="1">
        <v>44276</v>
      </c>
      <c r="AU3981" t="s">
        <v>15893</v>
      </c>
      <c r="AV3981" t="s">
        <v>1313</v>
      </c>
      <c r="AW3981" t="s">
        <v>71</v>
      </c>
      <c r="AX3981" t="s">
        <v>72</v>
      </c>
      <c r="AY3981" t="s">
        <v>1313</v>
      </c>
      <c r="AZ3981" t="s">
        <v>71</v>
      </c>
      <c r="BA3981" t="s">
        <v>72</v>
      </c>
    </row>
    <row r="3982" spans="1:53" hidden="1" x14ac:dyDescent="0.25">
      <c r="A3982" t="str">
        <f>INDEX('Community ID'!B:B,MATCH(M3982,'Community ID'!A:A,0))</f>
        <v>Villa Hermosa</v>
      </c>
      <c r="B3982" t="str">
        <f>INDEX('Community ID'!$K:$K,MATCH('Environmental Data'!$N3982,'Community ID'!J:J,0))</f>
        <v>Santiago</v>
      </c>
      <c r="D3982" t="s">
        <v>15258</v>
      </c>
      <c r="G3982" t="s">
        <v>75</v>
      </c>
      <c r="H3982" s="1">
        <v>24661</v>
      </c>
      <c r="I3982">
        <v>54</v>
      </c>
      <c r="J3982">
        <v>8299262955</v>
      </c>
      <c r="K3982" t="s">
        <v>76</v>
      </c>
      <c r="L3982" t="s">
        <v>952</v>
      </c>
      <c r="M3982" t="s">
        <v>15069</v>
      </c>
      <c r="N3982" t="s">
        <v>364</v>
      </c>
      <c r="O3982" t="s">
        <v>364</v>
      </c>
      <c r="T3982" t="s">
        <v>1313</v>
      </c>
      <c r="U3982" t="s">
        <v>56</v>
      </c>
      <c r="V3982">
        <v>19.497806173767401</v>
      </c>
      <c r="W3982">
        <v>-70.749360015681702</v>
      </c>
      <c r="X3982" t="s">
        <v>57</v>
      </c>
      <c r="Y3982" t="s">
        <v>57</v>
      </c>
      <c r="Z3982" t="s">
        <v>345</v>
      </c>
      <c r="AA3982" t="s">
        <v>155</v>
      </c>
      <c r="AB3982" t="s">
        <v>60</v>
      </c>
      <c r="AC3982" t="s">
        <v>61</v>
      </c>
      <c r="AD3982" t="s">
        <v>60</v>
      </c>
      <c r="AE3982" t="s">
        <v>62</v>
      </c>
      <c r="AF3982" t="s">
        <v>111</v>
      </c>
      <c r="AG3982" t="s">
        <v>1052</v>
      </c>
      <c r="AH3982" t="s">
        <v>101</v>
      </c>
      <c r="AI3982" t="s">
        <v>307</v>
      </c>
      <c r="AJ3982">
        <v>1</v>
      </c>
      <c r="AK3982" t="s">
        <v>3430</v>
      </c>
      <c r="AL3982">
        <v>2</v>
      </c>
      <c r="AM3982">
        <v>0</v>
      </c>
      <c r="AN3982" t="s">
        <v>60</v>
      </c>
      <c r="AO3982" t="s">
        <v>67</v>
      </c>
      <c r="AP3982" t="s">
        <v>104</v>
      </c>
      <c r="AQ3982" t="s">
        <v>61</v>
      </c>
      <c r="AR3982" t="s">
        <v>69</v>
      </c>
      <c r="AS3982" t="s">
        <v>91</v>
      </c>
      <c r="AT3982" s="1">
        <v>44276</v>
      </c>
      <c r="AU3982" t="s">
        <v>15894</v>
      </c>
      <c r="AV3982" t="s">
        <v>1313</v>
      </c>
      <c r="AW3982" t="s">
        <v>71</v>
      </c>
      <c r="AX3982" t="s">
        <v>72</v>
      </c>
      <c r="AY3982" t="s">
        <v>1313</v>
      </c>
      <c r="AZ3982" t="s">
        <v>71</v>
      </c>
      <c r="BA3982" t="s">
        <v>72</v>
      </c>
    </row>
    <row r="3983" spans="1:53" hidden="1" x14ac:dyDescent="0.25">
      <c r="A3983" t="str">
        <f>INDEX('Community ID'!B:B,MATCH(M3983,'Community ID'!A:A,0))</f>
        <v>Villa Hermosa</v>
      </c>
      <c r="B3983" t="str">
        <f>INDEX('Community ID'!$K:$K,MATCH('Environmental Data'!$N3983,'Community ID'!J:J,0))</f>
        <v>Santiago</v>
      </c>
      <c r="D3983" t="s">
        <v>15259</v>
      </c>
      <c r="F3983" t="s">
        <v>2793</v>
      </c>
      <c r="G3983" t="s">
        <v>75</v>
      </c>
      <c r="H3983" s="1">
        <v>25539</v>
      </c>
      <c r="I3983">
        <v>52</v>
      </c>
      <c r="J3983">
        <v>8097084649</v>
      </c>
      <c r="K3983" t="s">
        <v>49</v>
      </c>
      <c r="L3983" t="s">
        <v>825</v>
      </c>
      <c r="M3983" t="s">
        <v>15069</v>
      </c>
      <c r="N3983" t="s">
        <v>364</v>
      </c>
      <c r="O3983" t="s">
        <v>364</v>
      </c>
      <c r="T3983" t="s">
        <v>1313</v>
      </c>
      <c r="U3983" t="s">
        <v>56</v>
      </c>
      <c r="V3983">
        <v>19.497424294258899</v>
      </c>
      <c r="W3983">
        <v>-70.748954666844298</v>
      </c>
      <c r="X3983" t="s">
        <v>196</v>
      </c>
      <c r="Y3983" t="s">
        <v>196</v>
      </c>
      <c r="Z3983" t="s">
        <v>345</v>
      </c>
      <c r="AA3983" t="s">
        <v>155</v>
      </c>
      <c r="AB3983" t="s">
        <v>60</v>
      </c>
      <c r="AC3983" t="s">
        <v>61</v>
      </c>
      <c r="AD3983" t="s">
        <v>61</v>
      </c>
      <c r="AE3983" t="s">
        <v>62</v>
      </c>
      <c r="AF3983" t="s">
        <v>111</v>
      </c>
      <c r="AG3983" t="s">
        <v>1052</v>
      </c>
      <c r="AH3983" t="s">
        <v>101</v>
      </c>
      <c r="AI3983" t="s">
        <v>15260</v>
      </c>
      <c r="AJ3983">
        <v>2</v>
      </c>
      <c r="AK3983" t="s">
        <v>644</v>
      </c>
      <c r="AL3983">
        <v>1</v>
      </c>
      <c r="AM3983">
        <v>0</v>
      </c>
      <c r="AN3983" t="s">
        <v>60</v>
      </c>
      <c r="AO3983" t="s">
        <v>67</v>
      </c>
      <c r="AP3983" t="s">
        <v>68</v>
      </c>
      <c r="AQ3983" t="s">
        <v>61</v>
      </c>
      <c r="AR3983" t="s">
        <v>69</v>
      </c>
      <c r="AS3983" t="s">
        <v>91</v>
      </c>
      <c r="AT3983" s="1">
        <v>44276</v>
      </c>
      <c r="AU3983" t="s">
        <v>15895</v>
      </c>
      <c r="AV3983" t="s">
        <v>1313</v>
      </c>
      <c r="AW3983" t="s">
        <v>71</v>
      </c>
      <c r="AX3983" t="s">
        <v>72</v>
      </c>
      <c r="AY3983" t="s">
        <v>1313</v>
      </c>
      <c r="AZ3983" t="s">
        <v>71</v>
      </c>
      <c r="BA3983" t="s">
        <v>72</v>
      </c>
    </row>
    <row r="3984" spans="1:53" hidden="1" x14ac:dyDescent="0.25">
      <c r="A3984" t="str">
        <f>INDEX('Community ID'!B:B,MATCH(M3984,'Community ID'!A:A,0))</f>
        <v>Villa Hermosa</v>
      </c>
      <c r="B3984" t="str">
        <f>INDEX('Community ID'!$K:$K,MATCH('Environmental Data'!$N3984,'Community ID'!J:J,0))</f>
        <v>Santiago</v>
      </c>
      <c r="D3984" t="s">
        <v>15261</v>
      </c>
      <c r="G3984" t="s">
        <v>48</v>
      </c>
      <c r="H3984" t="s">
        <v>15262</v>
      </c>
      <c r="I3984">
        <v>41</v>
      </c>
      <c r="J3984">
        <v>8492795262</v>
      </c>
      <c r="K3984" t="s">
        <v>132</v>
      </c>
      <c r="L3984" t="s">
        <v>1209</v>
      </c>
      <c r="M3984" t="s">
        <v>15069</v>
      </c>
      <c r="N3984" t="s">
        <v>364</v>
      </c>
      <c r="O3984" t="s">
        <v>364</v>
      </c>
      <c r="T3984" t="s">
        <v>1313</v>
      </c>
      <c r="U3984" t="s">
        <v>56</v>
      </c>
      <c r="V3984">
        <v>19.497437202389801</v>
      </c>
      <c r="W3984">
        <v>-70.748829776487</v>
      </c>
      <c r="X3984" t="s">
        <v>196</v>
      </c>
      <c r="Y3984" t="s">
        <v>275</v>
      </c>
      <c r="Z3984" t="s">
        <v>345</v>
      </c>
      <c r="AA3984" t="s">
        <v>155</v>
      </c>
      <c r="AB3984" t="s">
        <v>60</v>
      </c>
      <c r="AC3984" t="s">
        <v>61</v>
      </c>
      <c r="AD3984" t="s">
        <v>61</v>
      </c>
      <c r="AE3984" t="s">
        <v>62</v>
      </c>
      <c r="AF3984" t="s">
        <v>63</v>
      </c>
      <c r="AG3984" t="s">
        <v>730</v>
      </c>
      <c r="AH3984" t="s">
        <v>101</v>
      </c>
      <c r="AI3984" t="s">
        <v>1947</v>
      </c>
      <c r="AJ3984">
        <v>1</v>
      </c>
      <c r="AK3984" t="s">
        <v>567</v>
      </c>
      <c r="AL3984">
        <v>6</v>
      </c>
      <c r="AM3984">
        <v>0</v>
      </c>
      <c r="AN3984" t="s">
        <v>61</v>
      </c>
      <c r="AO3984" t="s">
        <v>67</v>
      </c>
      <c r="AP3984" t="s">
        <v>68</v>
      </c>
      <c r="AQ3984" t="s">
        <v>60</v>
      </c>
      <c r="AR3984" t="s">
        <v>69</v>
      </c>
      <c r="AS3984" t="s">
        <v>91</v>
      </c>
      <c r="AT3984" s="1">
        <v>44276</v>
      </c>
      <c r="AU3984" t="s">
        <v>15896</v>
      </c>
      <c r="AV3984" t="s">
        <v>1313</v>
      </c>
      <c r="AW3984" t="s">
        <v>71</v>
      </c>
      <c r="AX3984" t="s">
        <v>72</v>
      </c>
      <c r="AY3984" t="s">
        <v>1313</v>
      </c>
      <c r="AZ3984" t="s">
        <v>71</v>
      </c>
      <c r="BA3984" t="s">
        <v>72</v>
      </c>
    </row>
    <row r="3985" spans="1:53" hidden="1" x14ac:dyDescent="0.25">
      <c r="A3985" t="str">
        <f>INDEX('Community ID'!B:B,MATCH(M3985,'Community ID'!A:A,0))</f>
        <v>Villa Hermosa</v>
      </c>
      <c r="B3985" t="str">
        <f>INDEX('Community ID'!$K:$K,MATCH('Environmental Data'!$N3985,'Community ID'!J:J,0))</f>
        <v>Santiago</v>
      </c>
      <c r="D3985" t="s">
        <v>15263</v>
      </c>
      <c r="G3985" t="s">
        <v>75</v>
      </c>
      <c r="H3985" s="1">
        <v>22070</v>
      </c>
      <c r="I3985">
        <v>61</v>
      </c>
      <c r="J3985">
        <v>8299608447</v>
      </c>
      <c r="K3985" t="s">
        <v>49</v>
      </c>
      <c r="L3985" t="s">
        <v>15264</v>
      </c>
      <c r="M3985" t="s">
        <v>15069</v>
      </c>
      <c r="N3985" t="s">
        <v>364</v>
      </c>
      <c r="O3985" t="s">
        <v>369</v>
      </c>
      <c r="T3985" t="s">
        <v>1313</v>
      </c>
      <c r="U3985" t="s">
        <v>56</v>
      </c>
      <c r="V3985">
        <v>19.4974423153507</v>
      </c>
      <c r="W3985">
        <v>-70.748632466486399</v>
      </c>
      <c r="X3985" t="s">
        <v>82</v>
      </c>
      <c r="Y3985" t="s">
        <v>57</v>
      </c>
      <c r="Z3985" t="s">
        <v>345</v>
      </c>
      <c r="AA3985" t="s">
        <v>155</v>
      </c>
      <c r="AB3985" t="s">
        <v>60</v>
      </c>
      <c r="AC3985" t="s">
        <v>61</v>
      </c>
      <c r="AD3985" t="s">
        <v>60</v>
      </c>
      <c r="AE3985" t="s">
        <v>62</v>
      </c>
      <c r="AF3985" t="s">
        <v>63</v>
      </c>
      <c r="AG3985" t="s">
        <v>1052</v>
      </c>
      <c r="AH3985" t="s">
        <v>101</v>
      </c>
      <c r="AI3985" t="s">
        <v>15265</v>
      </c>
      <c r="AJ3985">
        <v>1</v>
      </c>
      <c r="AK3985" t="s">
        <v>644</v>
      </c>
      <c r="AL3985">
        <v>1</v>
      </c>
      <c r="AM3985">
        <v>0</v>
      </c>
      <c r="AN3985" t="s">
        <v>60</v>
      </c>
      <c r="AO3985" t="s">
        <v>67</v>
      </c>
      <c r="AP3985" t="s">
        <v>68</v>
      </c>
      <c r="AQ3985" t="s">
        <v>60</v>
      </c>
      <c r="AR3985" t="s">
        <v>69</v>
      </c>
      <c r="AS3985" t="s">
        <v>70</v>
      </c>
      <c r="AT3985" s="1">
        <v>44276</v>
      </c>
      <c r="AU3985" t="s">
        <v>15897</v>
      </c>
      <c r="AV3985" t="s">
        <v>1313</v>
      </c>
      <c r="AW3985" t="s">
        <v>71</v>
      </c>
      <c r="AX3985" t="s">
        <v>72</v>
      </c>
      <c r="AY3985" t="s">
        <v>1313</v>
      </c>
      <c r="AZ3985" t="s">
        <v>71</v>
      </c>
      <c r="BA3985" t="s">
        <v>72</v>
      </c>
    </row>
    <row r="3986" spans="1:53" hidden="1" x14ac:dyDescent="0.25">
      <c r="A3986" t="str">
        <f>INDEX('Community ID'!B:B,MATCH(M3986,'Community ID'!A:A,0))</f>
        <v>Villa Hermosa</v>
      </c>
      <c r="B3986" t="str">
        <f>INDEX('Community ID'!$K:$K,MATCH('Environmental Data'!$N3986,'Community ID'!J:J,0))</f>
        <v>Santiago</v>
      </c>
      <c r="D3986" t="s">
        <v>15266</v>
      </c>
      <c r="G3986" t="s">
        <v>48</v>
      </c>
      <c r="H3986" t="s">
        <v>15267</v>
      </c>
      <c r="I3986">
        <v>17</v>
      </c>
      <c r="J3986">
        <v>8095024235</v>
      </c>
      <c r="K3986" t="s">
        <v>49</v>
      </c>
      <c r="L3986" t="s">
        <v>118</v>
      </c>
      <c r="M3986" t="s">
        <v>15069</v>
      </c>
      <c r="N3986" t="s">
        <v>364</v>
      </c>
      <c r="O3986" t="s">
        <v>364</v>
      </c>
      <c r="T3986" t="s">
        <v>1313</v>
      </c>
      <c r="U3986" t="s">
        <v>56</v>
      </c>
      <c r="V3986">
        <v>19.497543778288598</v>
      </c>
      <c r="W3986">
        <v>-70.748613942480404</v>
      </c>
      <c r="X3986" t="s">
        <v>82</v>
      </c>
      <c r="Y3986" t="s">
        <v>82</v>
      </c>
      <c r="Z3986" t="s">
        <v>345</v>
      </c>
      <c r="AA3986" t="s">
        <v>155</v>
      </c>
      <c r="AB3986" t="s">
        <v>60</v>
      </c>
      <c r="AC3986" t="s">
        <v>61</v>
      </c>
      <c r="AD3986" t="s">
        <v>60</v>
      </c>
      <c r="AE3986" t="s">
        <v>62</v>
      </c>
      <c r="AF3986" t="s">
        <v>63</v>
      </c>
      <c r="AG3986" t="s">
        <v>1052</v>
      </c>
      <c r="AH3986" t="s">
        <v>101</v>
      </c>
      <c r="AI3986" t="s">
        <v>15265</v>
      </c>
      <c r="AJ3986">
        <v>1</v>
      </c>
      <c r="AK3986" t="s">
        <v>644</v>
      </c>
      <c r="AL3986">
        <v>5</v>
      </c>
      <c r="AM3986">
        <v>0</v>
      </c>
      <c r="AN3986" t="s">
        <v>60</v>
      </c>
      <c r="AO3986" t="s">
        <v>67</v>
      </c>
      <c r="AP3986" t="s">
        <v>68</v>
      </c>
      <c r="AQ3986" t="s">
        <v>61</v>
      </c>
      <c r="AR3986" t="s">
        <v>69</v>
      </c>
      <c r="AS3986" t="s">
        <v>114</v>
      </c>
      <c r="AT3986" s="1">
        <v>44276</v>
      </c>
      <c r="AU3986" t="s">
        <v>15898</v>
      </c>
      <c r="AV3986" t="s">
        <v>1313</v>
      </c>
      <c r="AW3986" t="s">
        <v>71</v>
      </c>
      <c r="AX3986" t="s">
        <v>72</v>
      </c>
      <c r="AY3986" t="s">
        <v>1313</v>
      </c>
      <c r="AZ3986" t="s">
        <v>71</v>
      </c>
      <c r="BA3986" t="s">
        <v>72</v>
      </c>
    </row>
    <row r="3987" spans="1:53" hidden="1" x14ac:dyDescent="0.25">
      <c r="A3987" t="str">
        <f>INDEX('Community ID'!B:B,MATCH(M3987,'Community ID'!A:A,0))</f>
        <v>Villa Hermosa</v>
      </c>
      <c r="B3987" t="str">
        <f>INDEX('Community ID'!$K:$K,MATCH('Environmental Data'!$N3987,'Community ID'!J:J,0))</f>
        <v>Santiago</v>
      </c>
      <c r="D3987" t="s">
        <v>15268</v>
      </c>
      <c r="F3987" t="s">
        <v>1521</v>
      </c>
      <c r="G3987" t="s">
        <v>48</v>
      </c>
      <c r="H3987" t="s">
        <v>15269</v>
      </c>
      <c r="I3987">
        <v>24</v>
      </c>
      <c r="J3987">
        <v>8096306169</v>
      </c>
      <c r="K3987" t="s">
        <v>49</v>
      </c>
      <c r="L3987" t="s">
        <v>1209</v>
      </c>
      <c r="M3987" t="s">
        <v>15069</v>
      </c>
      <c r="N3987" t="s">
        <v>364</v>
      </c>
      <c r="O3987" t="s">
        <v>364</v>
      </c>
      <c r="T3987" t="s">
        <v>1313</v>
      </c>
      <c r="U3987" t="s">
        <v>56</v>
      </c>
      <c r="V3987">
        <v>19.497821680288201</v>
      </c>
      <c r="W3987">
        <v>-70.748699354073693</v>
      </c>
      <c r="X3987" t="s">
        <v>100</v>
      </c>
      <c r="Y3987" t="s">
        <v>100</v>
      </c>
      <c r="Z3987" t="s">
        <v>345</v>
      </c>
      <c r="AA3987" t="s">
        <v>155</v>
      </c>
      <c r="AB3987" t="s">
        <v>60</v>
      </c>
      <c r="AC3987" t="s">
        <v>61</v>
      </c>
      <c r="AD3987" t="s">
        <v>60</v>
      </c>
      <c r="AE3987" t="s">
        <v>85</v>
      </c>
      <c r="AF3987" t="s">
        <v>111</v>
      </c>
      <c r="AH3987" t="s">
        <v>135</v>
      </c>
      <c r="AI3987" t="s">
        <v>15265</v>
      </c>
      <c r="AJ3987">
        <v>1</v>
      </c>
      <c r="AK3987" t="s">
        <v>644</v>
      </c>
      <c r="AL3987">
        <v>4</v>
      </c>
      <c r="AM3987">
        <v>1</v>
      </c>
      <c r="AN3987" t="s">
        <v>61</v>
      </c>
      <c r="AO3987" t="s">
        <v>67</v>
      </c>
      <c r="AP3987" t="s">
        <v>68</v>
      </c>
      <c r="AQ3987" t="s">
        <v>60</v>
      </c>
      <c r="AR3987" t="s">
        <v>69</v>
      </c>
      <c r="AS3987" t="s">
        <v>70</v>
      </c>
      <c r="AT3987" s="1">
        <v>44276</v>
      </c>
      <c r="AU3987" t="s">
        <v>15899</v>
      </c>
      <c r="AV3987" t="s">
        <v>1313</v>
      </c>
      <c r="AW3987" t="s">
        <v>71</v>
      </c>
      <c r="AX3987" t="s">
        <v>72</v>
      </c>
      <c r="AY3987" t="s">
        <v>1313</v>
      </c>
      <c r="AZ3987" t="s">
        <v>71</v>
      </c>
      <c r="BA3987" t="s">
        <v>72</v>
      </c>
    </row>
    <row r="3988" spans="1:53" hidden="1" x14ac:dyDescent="0.25">
      <c r="A3988" t="str">
        <f>INDEX('Community ID'!B:B,MATCH(M3988,'Community ID'!A:A,0))</f>
        <v>Villa Hermosa</v>
      </c>
      <c r="B3988" t="str">
        <f>INDEX('Community ID'!$K:$K,MATCH('Environmental Data'!$N3988,'Community ID'!J:J,0))</f>
        <v>Santiago</v>
      </c>
      <c r="D3988" t="s">
        <v>15270</v>
      </c>
      <c r="G3988" t="s">
        <v>48</v>
      </c>
      <c r="H3988" t="s">
        <v>15271</v>
      </c>
      <c r="I3988">
        <v>40</v>
      </c>
      <c r="J3988">
        <v>8296980825</v>
      </c>
      <c r="K3988" t="s">
        <v>132</v>
      </c>
      <c r="L3988" t="s">
        <v>1209</v>
      </c>
      <c r="M3988" t="s">
        <v>15069</v>
      </c>
      <c r="N3988" t="s">
        <v>364</v>
      </c>
      <c r="O3988" t="s">
        <v>364</v>
      </c>
      <c r="T3988" t="s">
        <v>1313</v>
      </c>
      <c r="U3988" t="s">
        <v>56</v>
      </c>
      <c r="V3988">
        <v>19.4976944429981</v>
      </c>
      <c r="W3988">
        <v>-70.748798009073994</v>
      </c>
      <c r="X3988" t="s">
        <v>82</v>
      </c>
      <c r="Y3988" t="s">
        <v>82</v>
      </c>
      <c r="Z3988" t="s">
        <v>345</v>
      </c>
      <c r="AA3988" t="s">
        <v>155</v>
      </c>
      <c r="AB3988" t="s">
        <v>60</v>
      </c>
      <c r="AC3988" t="s">
        <v>61</v>
      </c>
      <c r="AD3988" t="s">
        <v>60</v>
      </c>
      <c r="AE3988" t="s">
        <v>62</v>
      </c>
      <c r="AF3988" t="s">
        <v>63</v>
      </c>
      <c r="AG3988" t="s">
        <v>730</v>
      </c>
      <c r="AH3988" t="s">
        <v>135</v>
      </c>
      <c r="AI3988" t="s">
        <v>15226</v>
      </c>
      <c r="AJ3988">
        <v>2</v>
      </c>
      <c r="AK3988" t="s">
        <v>597</v>
      </c>
      <c r="AL3988">
        <v>4</v>
      </c>
      <c r="AM3988">
        <v>2</v>
      </c>
      <c r="AN3988" t="s">
        <v>60</v>
      </c>
      <c r="AO3988" t="s">
        <v>67</v>
      </c>
      <c r="AP3988" t="s">
        <v>68</v>
      </c>
      <c r="AQ3988" t="s">
        <v>60</v>
      </c>
      <c r="AR3988" t="s">
        <v>69</v>
      </c>
      <c r="AS3988" t="s">
        <v>114</v>
      </c>
      <c r="AT3988" s="1">
        <v>44276</v>
      </c>
      <c r="AU3988" t="s">
        <v>15900</v>
      </c>
      <c r="AV3988" t="s">
        <v>1313</v>
      </c>
      <c r="AW3988" t="s">
        <v>71</v>
      </c>
      <c r="AX3988" t="s">
        <v>72</v>
      </c>
      <c r="AY3988" t="s">
        <v>1313</v>
      </c>
      <c r="AZ3988" t="s">
        <v>71</v>
      </c>
      <c r="BA3988" t="s">
        <v>72</v>
      </c>
    </row>
    <row r="3989" spans="1:53" hidden="1" x14ac:dyDescent="0.25">
      <c r="A3989" t="str">
        <f>INDEX('Community ID'!B:B,MATCH(M3989,'Community ID'!A:A,0))</f>
        <v>Villa Hermosa</v>
      </c>
      <c r="B3989" t="str">
        <f>INDEX('Community ID'!$K:$K,MATCH('Environmental Data'!$N3989,'Community ID'!J:J,0))</f>
        <v>Santiago</v>
      </c>
      <c r="D3989" t="s">
        <v>15272</v>
      </c>
      <c r="F3989" t="s">
        <v>15273</v>
      </c>
      <c r="G3989" t="s">
        <v>48</v>
      </c>
      <c r="H3989" t="s">
        <v>15274</v>
      </c>
      <c r="I3989">
        <v>35</v>
      </c>
      <c r="J3989">
        <v>8293207479</v>
      </c>
      <c r="K3989" t="s">
        <v>76</v>
      </c>
      <c r="L3989" t="s">
        <v>108</v>
      </c>
      <c r="M3989" t="s">
        <v>15069</v>
      </c>
      <c r="N3989" t="s">
        <v>364</v>
      </c>
      <c r="O3989" t="s">
        <v>364</v>
      </c>
      <c r="T3989" t="s">
        <v>1313</v>
      </c>
      <c r="U3989" t="s">
        <v>56</v>
      </c>
      <c r="V3989">
        <v>19.497805880400801</v>
      </c>
      <c r="W3989">
        <v>-70.748642943865306</v>
      </c>
      <c r="X3989" t="s">
        <v>82</v>
      </c>
      <c r="Y3989" t="s">
        <v>82</v>
      </c>
      <c r="Z3989" t="s">
        <v>345</v>
      </c>
      <c r="AA3989" t="s">
        <v>155</v>
      </c>
      <c r="AB3989" t="s">
        <v>60</v>
      </c>
      <c r="AC3989" t="s">
        <v>61</v>
      </c>
      <c r="AD3989" t="s">
        <v>60</v>
      </c>
      <c r="AE3989" t="s">
        <v>62</v>
      </c>
      <c r="AF3989" t="s">
        <v>111</v>
      </c>
      <c r="AG3989" t="s">
        <v>135</v>
      </c>
      <c r="AH3989" t="s">
        <v>135</v>
      </c>
      <c r="AI3989" t="s">
        <v>390</v>
      </c>
      <c r="AJ3989">
        <v>1</v>
      </c>
      <c r="AK3989" t="s">
        <v>1880</v>
      </c>
      <c r="AL3989">
        <v>4</v>
      </c>
      <c r="AM3989">
        <v>1</v>
      </c>
      <c r="AN3989" t="s">
        <v>60</v>
      </c>
      <c r="AO3989" t="s">
        <v>67</v>
      </c>
      <c r="AP3989" t="s">
        <v>104</v>
      </c>
      <c r="AQ3989" t="s">
        <v>61</v>
      </c>
      <c r="AR3989" t="s">
        <v>69</v>
      </c>
      <c r="AS3989" t="s">
        <v>70</v>
      </c>
      <c r="AT3989" s="1">
        <v>44276</v>
      </c>
      <c r="AU3989" t="s">
        <v>15901</v>
      </c>
      <c r="AV3989" t="s">
        <v>1313</v>
      </c>
      <c r="AW3989" t="s">
        <v>71</v>
      </c>
      <c r="AX3989" t="s">
        <v>72</v>
      </c>
      <c r="AY3989" t="s">
        <v>1313</v>
      </c>
      <c r="AZ3989" t="s">
        <v>71</v>
      </c>
      <c r="BA3989" t="s">
        <v>72</v>
      </c>
    </row>
    <row r="3990" spans="1:53" hidden="1" x14ac:dyDescent="0.25">
      <c r="A3990" t="str">
        <f>INDEX('Community ID'!B:B,MATCH(M3990,'Community ID'!A:A,0))</f>
        <v>Villa Hermosa</v>
      </c>
      <c r="B3990" t="str">
        <f>INDEX('Community ID'!$K:$K,MATCH('Environmental Data'!$N3990,'Community ID'!J:J,0))</f>
        <v>Santiago</v>
      </c>
      <c r="D3990" t="s">
        <v>15275</v>
      </c>
      <c r="G3990" t="s">
        <v>75</v>
      </c>
      <c r="H3990" t="s">
        <v>15276</v>
      </c>
      <c r="I3990">
        <v>36</v>
      </c>
      <c r="J3990">
        <v>8494016614</v>
      </c>
      <c r="K3990" t="s">
        <v>117</v>
      </c>
      <c r="L3990" t="s">
        <v>15277</v>
      </c>
      <c r="M3990" t="s">
        <v>15069</v>
      </c>
      <c r="N3990" t="s">
        <v>364</v>
      </c>
      <c r="O3990" t="s">
        <v>364</v>
      </c>
      <c r="T3990" t="s">
        <v>1313</v>
      </c>
      <c r="U3990" t="s">
        <v>56</v>
      </c>
      <c r="V3990">
        <v>19.498043381627099</v>
      </c>
      <c r="W3990">
        <v>-70.748675717106707</v>
      </c>
      <c r="X3990" t="s">
        <v>82</v>
      </c>
      <c r="Y3990" t="s">
        <v>82</v>
      </c>
      <c r="Z3990" t="s">
        <v>345</v>
      </c>
      <c r="AA3990" t="s">
        <v>155</v>
      </c>
      <c r="AB3990" t="s">
        <v>60</v>
      </c>
      <c r="AC3990" t="s">
        <v>61</v>
      </c>
      <c r="AD3990" t="s">
        <v>60</v>
      </c>
      <c r="AE3990" t="s">
        <v>85</v>
      </c>
      <c r="AF3990" t="s">
        <v>111</v>
      </c>
      <c r="AG3990" t="s">
        <v>1052</v>
      </c>
      <c r="AH3990" t="s">
        <v>101</v>
      </c>
      <c r="AI3990" t="s">
        <v>390</v>
      </c>
      <c r="AJ3990">
        <v>1</v>
      </c>
      <c r="AK3990" t="s">
        <v>644</v>
      </c>
      <c r="AL3990">
        <v>4</v>
      </c>
      <c r="AM3990">
        <v>0</v>
      </c>
      <c r="AN3990" t="s">
        <v>60</v>
      </c>
      <c r="AO3990" t="s">
        <v>67</v>
      </c>
      <c r="AP3990" t="s">
        <v>68</v>
      </c>
      <c r="AQ3990" t="s">
        <v>61</v>
      </c>
      <c r="AR3990" t="s">
        <v>69</v>
      </c>
      <c r="AS3990" t="s">
        <v>114</v>
      </c>
      <c r="AT3990" s="1">
        <v>44276</v>
      </c>
      <c r="AU3990" t="s">
        <v>15902</v>
      </c>
      <c r="AV3990" t="s">
        <v>1313</v>
      </c>
      <c r="AW3990" t="s">
        <v>71</v>
      </c>
      <c r="AX3990" t="s">
        <v>72</v>
      </c>
      <c r="AY3990" t="s">
        <v>1313</v>
      </c>
      <c r="AZ3990" t="s">
        <v>71</v>
      </c>
      <c r="BA3990" t="s">
        <v>72</v>
      </c>
    </row>
    <row r="3991" spans="1:53" hidden="1" x14ac:dyDescent="0.25">
      <c r="A3991" t="str">
        <f>INDEX('Community ID'!B:B,MATCH(M3991,'Community ID'!A:A,0))</f>
        <v>Villa Hermosa</v>
      </c>
      <c r="B3991" t="str">
        <f>INDEX('Community ID'!$K:$K,MATCH('Environmental Data'!$N3991,'Community ID'!J:J,0))</f>
        <v>Santiago</v>
      </c>
      <c r="D3991" t="s">
        <v>15278</v>
      </c>
      <c r="G3991" t="s">
        <v>48</v>
      </c>
      <c r="H3991" s="1">
        <v>31604</v>
      </c>
      <c r="I3991">
        <v>35</v>
      </c>
      <c r="J3991">
        <v>8493515611</v>
      </c>
      <c r="K3991" t="s">
        <v>492</v>
      </c>
      <c r="L3991" t="s">
        <v>1209</v>
      </c>
      <c r="M3991" t="s">
        <v>15069</v>
      </c>
      <c r="N3991" t="s">
        <v>364</v>
      </c>
      <c r="O3991" t="s">
        <v>364</v>
      </c>
      <c r="T3991" t="s">
        <v>1313</v>
      </c>
      <c r="U3991" t="s">
        <v>56</v>
      </c>
      <c r="V3991">
        <v>19.497789116594401</v>
      </c>
      <c r="W3991">
        <v>-70.748800104549801</v>
      </c>
      <c r="X3991" t="s">
        <v>82</v>
      </c>
      <c r="Y3991" t="s">
        <v>57</v>
      </c>
      <c r="Z3991" t="s">
        <v>345</v>
      </c>
      <c r="AA3991" t="s">
        <v>155</v>
      </c>
      <c r="AB3991" t="s">
        <v>60</v>
      </c>
      <c r="AD3991" t="s">
        <v>61</v>
      </c>
      <c r="AE3991" t="s">
        <v>62</v>
      </c>
      <c r="AF3991" t="s">
        <v>63</v>
      </c>
      <c r="AG3991" t="s">
        <v>135</v>
      </c>
      <c r="AH3991" t="s">
        <v>135</v>
      </c>
      <c r="AI3991" t="s">
        <v>307</v>
      </c>
      <c r="AJ3991">
        <v>1</v>
      </c>
      <c r="AK3991" t="s">
        <v>15279</v>
      </c>
      <c r="AL3991">
        <v>4</v>
      </c>
      <c r="AM3991">
        <v>1</v>
      </c>
      <c r="AN3991" t="s">
        <v>60</v>
      </c>
      <c r="AO3991" t="s">
        <v>67</v>
      </c>
      <c r="AP3991" t="s">
        <v>68</v>
      </c>
      <c r="AQ3991" t="s">
        <v>60</v>
      </c>
      <c r="AR3991" t="s">
        <v>69</v>
      </c>
      <c r="AS3991" t="s">
        <v>91</v>
      </c>
      <c r="AT3991" s="1">
        <v>44276</v>
      </c>
      <c r="AU3991" t="s">
        <v>15903</v>
      </c>
      <c r="AV3991" t="s">
        <v>1313</v>
      </c>
      <c r="AW3991" t="s">
        <v>71</v>
      </c>
      <c r="AX3991" t="s">
        <v>72</v>
      </c>
      <c r="AY3991" t="s">
        <v>1313</v>
      </c>
      <c r="AZ3991" t="s">
        <v>71</v>
      </c>
      <c r="BA3991" t="s">
        <v>72</v>
      </c>
    </row>
    <row r="3992" spans="1:53" hidden="1" x14ac:dyDescent="0.25">
      <c r="A3992" t="str">
        <f>INDEX('Community ID'!B:B,MATCH(M3992,'Community ID'!A:A,0))</f>
        <v>Villa Hermosa</v>
      </c>
      <c r="B3992" t="str">
        <f>INDEX('Community ID'!$K:$K,MATCH('Environmental Data'!$N3992,'Community ID'!J:J,0))</f>
        <v>Santiago</v>
      </c>
      <c r="D3992" t="s">
        <v>15280</v>
      </c>
      <c r="G3992" t="s">
        <v>75</v>
      </c>
      <c r="H3992" s="1">
        <v>32782</v>
      </c>
      <c r="I3992">
        <v>32</v>
      </c>
      <c r="J3992">
        <v>8097225915</v>
      </c>
      <c r="K3992" t="s">
        <v>132</v>
      </c>
      <c r="L3992" t="s">
        <v>15281</v>
      </c>
      <c r="M3992" t="s">
        <v>15069</v>
      </c>
      <c r="N3992" t="s">
        <v>364</v>
      </c>
      <c r="O3992" t="s">
        <v>364</v>
      </c>
      <c r="T3992" t="s">
        <v>1313</v>
      </c>
      <c r="U3992" t="s">
        <v>56</v>
      </c>
      <c r="V3992">
        <v>19.4981379714044</v>
      </c>
      <c r="W3992">
        <v>-70.748924408173806</v>
      </c>
      <c r="X3992" t="s">
        <v>57</v>
      </c>
      <c r="Y3992" t="s">
        <v>57</v>
      </c>
      <c r="Z3992" t="s">
        <v>345</v>
      </c>
      <c r="AA3992" t="s">
        <v>155</v>
      </c>
      <c r="AB3992" t="s">
        <v>61</v>
      </c>
      <c r="AD3992" t="s">
        <v>61</v>
      </c>
      <c r="AE3992" t="s">
        <v>62</v>
      </c>
      <c r="AF3992" t="s">
        <v>63</v>
      </c>
      <c r="AG3992" t="s">
        <v>135</v>
      </c>
      <c r="AH3992" t="s">
        <v>1176</v>
      </c>
      <c r="AI3992" t="s">
        <v>15282</v>
      </c>
      <c r="AJ3992">
        <v>1</v>
      </c>
      <c r="AK3992" t="s">
        <v>597</v>
      </c>
      <c r="AL3992">
        <v>5</v>
      </c>
      <c r="AM3992">
        <v>2</v>
      </c>
      <c r="AN3992" t="s">
        <v>60</v>
      </c>
      <c r="AO3992" t="s">
        <v>67</v>
      </c>
      <c r="AP3992" t="s">
        <v>68</v>
      </c>
      <c r="AQ3992" t="s">
        <v>60</v>
      </c>
      <c r="AR3992" t="s">
        <v>69</v>
      </c>
      <c r="AS3992" t="s">
        <v>91</v>
      </c>
      <c r="AT3992" s="1">
        <v>44276</v>
      </c>
      <c r="AU3992" t="s">
        <v>15904</v>
      </c>
      <c r="AV3992" t="s">
        <v>1313</v>
      </c>
      <c r="AW3992" t="s">
        <v>71</v>
      </c>
      <c r="AX3992" t="s">
        <v>72</v>
      </c>
      <c r="AY3992" t="s">
        <v>1313</v>
      </c>
      <c r="AZ3992" t="s">
        <v>71</v>
      </c>
      <c r="BA3992" t="s">
        <v>72</v>
      </c>
    </row>
    <row r="3993" spans="1:53" hidden="1" x14ac:dyDescent="0.25">
      <c r="A3993" t="str">
        <f>INDEX('Community ID'!B:B,MATCH(M3993,'Community ID'!A:A,0))</f>
        <v>Villa Hermosa</v>
      </c>
      <c r="B3993" t="str">
        <f>INDEX('Community ID'!$K:$K,MATCH('Environmental Data'!$N3993,'Community ID'!J:J,0))</f>
        <v>Santiago</v>
      </c>
      <c r="D3993" t="s">
        <v>15283</v>
      </c>
      <c r="G3993" t="s">
        <v>48</v>
      </c>
      <c r="H3993" s="1">
        <v>24236</v>
      </c>
      <c r="I3993">
        <v>55</v>
      </c>
      <c r="J3993">
        <v>8295704342</v>
      </c>
      <c r="K3993" t="s">
        <v>76</v>
      </c>
      <c r="L3993" t="s">
        <v>108</v>
      </c>
      <c r="M3993" t="s">
        <v>15069</v>
      </c>
      <c r="N3993" t="s">
        <v>364</v>
      </c>
      <c r="O3993" t="s">
        <v>364</v>
      </c>
      <c r="T3993" t="s">
        <v>1313</v>
      </c>
      <c r="U3993" t="s">
        <v>56</v>
      </c>
      <c r="V3993">
        <v>19.4984227465647</v>
      </c>
      <c r="W3993">
        <v>-70.748741263589494</v>
      </c>
      <c r="X3993" t="s">
        <v>275</v>
      </c>
      <c r="Y3993" t="s">
        <v>275</v>
      </c>
      <c r="Z3993" t="s">
        <v>345</v>
      </c>
      <c r="AA3993" t="s">
        <v>155</v>
      </c>
      <c r="AB3993" t="s">
        <v>60</v>
      </c>
      <c r="AC3993" t="s">
        <v>61</v>
      </c>
      <c r="AD3993" t="s">
        <v>61</v>
      </c>
      <c r="AE3993" t="s">
        <v>85</v>
      </c>
      <c r="AF3993" t="s">
        <v>111</v>
      </c>
      <c r="AG3993" t="s">
        <v>1076</v>
      </c>
      <c r="AI3993" t="s">
        <v>1629</v>
      </c>
      <c r="AJ3993">
        <v>1</v>
      </c>
      <c r="AK3993" t="s">
        <v>3414</v>
      </c>
      <c r="AL3993">
        <v>2</v>
      </c>
      <c r="AM3993">
        <v>0</v>
      </c>
      <c r="AN3993" t="s">
        <v>61</v>
      </c>
      <c r="AO3993" t="s">
        <v>67</v>
      </c>
      <c r="AP3993" t="s">
        <v>104</v>
      </c>
      <c r="AQ3993" t="s">
        <v>61</v>
      </c>
      <c r="AR3993" t="s">
        <v>69</v>
      </c>
      <c r="AS3993" t="s">
        <v>91</v>
      </c>
      <c r="AT3993" s="1">
        <v>44276</v>
      </c>
      <c r="AU3993" t="s">
        <v>15905</v>
      </c>
      <c r="AV3993" t="s">
        <v>1313</v>
      </c>
      <c r="AW3993" t="s">
        <v>71</v>
      </c>
      <c r="AX3993" t="s">
        <v>72</v>
      </c>
      <c r="AY3993" t="s">
        <v>1313</v>
      </c>
      <c r="AZ3993" t="s">
        <v>71</v>
      </c>
      <c r="BA3993" t="s">
        <v>72</v>
      </c>
    </row>
    <row r="3994" spans="1:53" hidden="1" x14ac:dyDescent="0.25">
      <c r="A3994" t="str">
        <f>INDEX('Community ID'!B:B,MATCH(M3994,'Community ID'!A:A,0))</f>
        <v>Villa Hermosa</v>
      </c>
      <c r="B3994" t="str">
        <f>INDEX('Community ID'!$K:$K,MATCH('Environmental Data'!$N3994,'Community ID'!J:J,0))</f>
        <v>Santiago</v>
      </c>
      <c r="D3994" t="s">
        <v>15284</v>
      </c>
      <c r="G3994" t="s">
        <v>75</v>
      </c>
      <c r="H3994" t="s">
        <v>15285</v>
      </c>
      <c r="I3994">
        <v>57</v>
      </c>
      <c r="J3994">
        <v>8299077286</v>
      </c>
      <c r="K3994" t="s">
        <v>76</v>
      </c>
      <c r="L3994" t="s">
        <v>2307</v>
      </c>
      <c r="M3994" t="s">
        <v>15069</v>
      </c>
      <c r="N3994" t="s">
        <v>364</v>
      </c>
      <c r="O3994" t="s">
        <v>364</v>
      </c>
      <c r="T3994" t="s">
        <v>1313</v>
      </c>
      <c r="U3994" t="s">
        <v>56</v>
      </c>
      <c r="V3994">
        <v>19.4984380854475</v>
      </c>
      <c r="W3994">
        <v>-70.748857520586498</v>
      </c>
      <c r="X3994" t="s">
        <v>57</v>
      </c>
      <c r="Y3994" t="s">
        <v>57</v>
      </c>
      <c r="Z3994" t="s">
        <v>345</v>
      </c>
      <c r="AA3994" t="s">
        <v>155</v>
      </c>
      <c r="AB3994" t="s">
        <v>60</v>
      </c>
      <c r="AD3994" t="s">
        <v>61</v>
      </c>
      <c r="AE3994" t="s">
        <v>62</v>
      </c>
      <c r="AF3994" t="s">
        <v>111</v>
      </c>
      <c r="AH3994" t="s">
        <v>135</v>
      </c>
      <c r="AI3994" t="s">
        <v>1629</v>
      </c>
      <c r="AJ3994">
        <v>1</v>
      </c>
      <c r="AK3994" t="s">
        <v>3414</v>
      </c>
      <c r="AL3994">
        <v>3</v>
      </c>
      <c r="AM3994">
        <v>0</v>
      </c>
      <c r="AN3994" t="s">
        <v>60</v>
      </c>
      <c r="AO3994" t="s">
        <v>67</v>
      </c>
      <c r="AP3994" t="s">
        <v>104</v>
      </c>
      <c r="AQ3994" t="s">
        <v>60</v>
      </c>
      <c r="AR3994" t="s">
        <v>69</v>
      </c>
      <c r="AS3994" t="s">
        <v>91</v>
      </c>
      <c r="AT3994" s="1">
        <v>44276</v>
      </c>
      <c r="AU3994" t="s">
        <v>15906</v>
      </c>
      <c r="AV3994" t="s">
        <v>1313</v>
      </c>
      <c r="AW3994" t="s">
        <v>71</v>
      </c>
      <c r="AX3994" t="s">
        <v>72</v>
      </c>
      <c r="AY3994" t="s">
        <v>1313</v>
      </c>
      <c r="AZ3994" t="s">
        <v>71</v>
      </c>
      <c r="BA3994" t="s">
        <v>72</v>
      </c>
    </row>
    <row r="3995" spans="1:53" hidden="1" x14ac:dyDescent="0.25">
      <c r="A3995" t="str">
        <f>INDEX('Community ID'!B:B,MATCH(M3995,'Community ID'!A:A,0))</f>
        <v>Villa Hermosa</v>
      </c>
      <c r="B3995" t="str">
        <f>INDEX('Community ID'!$K:$K,MATCH('Environmental Data'!$N3995,'Community ID'!J:J,0))</f>
        <v>Santiago</v>
      </c>
      <c r="D3995" t="s">
        <v>15286</v>
      </c>
      <c r="G3995" t="s">
        <v>75</v>
      </c>
      <c r="H3995" t="s">
        <v>15287</v>
      </c>
      <c r="I3995">
        <v>51</v>
      </c>
      <c r="J3995">
        <v>8299777483</v>
      </c>
      <c r="K3995" t="s">
        <v>132</v>
      </c>
      <c r="L3995" t="s">
        <v>5384</v>
      </c>
      <c r="M3995" t="s">
        <v>15069</v>
      </c>
      <c r="N3995" t="s">
        <v>364</v>
      </c>
      <c r="O3995" t="s">
        <v>364</v>
      </c>
      <c r="T3995" t="s">
        <v>1313</v>
      </c>
      <c r="U3995" t="s">
        <v>56</v>
      </c>
      <c r="V3995">
        <v>19.498352883401701</v>
      </c>
      <c r="W3995">
        <v>-70.748571027136094</v>
      </c>
      <c r="X3995" t="s">
        <v>57</v>
      </c>
      <c r="Y3995" t="s">
        <v>57</v>
      </c>
      <c r="Z3995" t="s">
        <v>345</v>
      </c>
      <c r="AA3995" t="s">
        <v>59</v>
      </c>
      <c r="AB3995" t="s">
        <v>60</v>
      </c>
      <c r="AD3995" t="s">
        <v>60</v>
      </c>
      <c r="AE3995" t="s">
        <v>85</v>
      </c>
      <c r="AF3995" t="s">
        <v>111</v>
      </c>
      <c r="AG3995" t="s">
        <v>1596</v>
      </c>
      <c r="AH3995" t="s">
        <v>1596</v>
      </c>
      <c r="AI3995" t="s">
        <v>307</v>
      </c>
      <c r="AJ3995">
        <v>2</v>
      </c>
      <c r="AL3995">
        <v>5</v>
      </c>
      <c r="AM3995">
        <v>0</v>
      </c>
      <c r="AN3995" t="s">
        <v>60</v>
      </c>
      <c r="AO3995" t="s">
        <v>67</v>
      </c>
      <c r="AP3995" t="s">
        <v>104</v>
      </c>
      <c r="AQ3995" t="s">
        <v>60</v>
      </c>
      <c r="AR3995" t="s">
        <v>69</v>
      </c>
      <c r="AS3995" t="s">
        <v>91</v>
      </c>
      <c r="AT3995" s="1">
        <v>44276</v>
      </c>
      <c r="AU3995" t="s">
        <v>15907</v>
      </c>
      <c r="AV3995" t="s">
        <v>1313</v>
      </c>
      <c r="AW3995" t="s">
        <v>71</v>
      </c>
      <c r="AX3995" t="s">
        <v>72</v>
      </c>
      <c r="AY3995" t="s">
        <v>1313</v>
      </c>
      <c r="AZ3995" t="s">
        <v>71</v>
      </c>
      <c r="BA3995" t="s">
        <v>72</v>
      </c>
    </row>
    <row r="3996" spans="1:53" hidden="1" x14ac:dyDescent="0.25">
      <c r="A3996" t="str">
        <f>INDEX('Community ID'!B:B,MATCH(M3996,'Community ID'!A:A,0))</f>
        <v>Villa Hermosa</v>
      </c>
      <c r="B3996" t="str">
        <f>INDEX('Community ID'!$K:$K,MATCH('Environmental Data'!$N3996,'Community ID'!J:J,0))</f>
        <v>Santiago</v>
      </c>
      <c r="D3996" t="s">
        <v>15288</v>
      </c>
      <c r="G3996" t="s">
        <v>48</v>
      </c>
      <c r="H3996" t="s">
        <v>15289</v>
      </c>
      <c r="I3996">
        <v>71</v>
      </c>
      <c r="J3996">
        <v>8298943929</v>
      </c>
      <c r="K3996" t="s">
        <v>76</v>
      </c>
      <c r="L3996" t="s">
        <v>127</v>
      </c>
      <c r="M3996" t="s">
        <v>15290</v>
      </c>
      <c r="N3996" t="s">
        <v>364</v>
      </c>
      <c r="O3996" t="s">
        <v>369</v>
      </c>
      <c r="T3996" t="s">
        <v>1313</v>
      </c>
      <c r="U3996" t="s">
        <v>56</v>
      </c>
      <c r="V3996">
        <v>19.498360091838499</v>
      </c>
      <c r="W3996">
        <v>-70.748668592488997</v>
      </c>
      <c r="X3996" t="s">
        <v>57</v>
      </c>
      <c r="Y3996" t="s">
        <v>57</v>
      </c>
      <c r="Z3996" t="s">
        <v>345</v>
      </c>
      <c r="AA3996" t="s">
        <v>155</v>
      </c>
      <c r="AB3996" t="s">
        <v>60</v>
      </c>
      <c r="AD3996" t="s">
        <v>60</v>
      </c>
      <c r="AE3996" t="s">
        <v>62</v>
      </c>
      <c r="AF3996" t="s">
        <v>111</v>
      </c>
      <c r="AG3996" t="s">
        <v>15291</v>
      </c>
      <c r="AH3996" t="s">
        <v>1052</v>
      </c>
      <c r="AI3996" t="s">
        <v>1629</v>
      </c>
      <c r="AJ3996">
        <v>1</v>
      </c>
      <c r="AK3996" t="s">
        <v>3414</v>
      </c>
      <c r="AL3996">
        <v>1</v>
      </c>
      <c r="AM3996">
        <v>0</v>
      </c>
      <c r="AN3996" t="s">
        <v>60</v>
      </c>
      <c r="AO3996" t="s">
        <v>67</v>
      </c>
      <c r="AP3996" t="s">
        <v>104</v>
      </c>
      <c r="AQ3996" t="s">
        <v>61</v>
      </c>
      <c r="AR3996" t="s">
        <v>69</v>
      </c>
      <c r="AS3996" t="s">
        <v>91</v>
      </c>
      <c r="AT3996" s="1">
        <v>44276</v>
      </c>
      <c r="AU3996" t="s">
        <v>15908</v>
      </c>
      <c r="AV3996" t="s">
        <v>1313</v>
      </c>
      <c r="AW3996" t="s">
        <v>71</v>
      </c>
      <c r="AX3996" t="s">
        <v>72</v>
      </c>
      <c r="AY3996" t="s">
        <v>1313</v>
      </c>
      <c r="AZ3996" t="s">
        <v>71</v>
      </c>
      <c r="BA3996" t="s">
        <v>72</v>
      </c>
    </row>
    <row r="3997" spans="1:53" hidden="1" x14ac:dyDescent="0.25">
      <c r="A3997" t="str">
        <f>INDEX('Community ID'!B:B,MATCH(M3997,'Community ID'!A:A,0))</f>
        <v>Auyama Abajo</v>
      </c>
      <c r="B3997" t="str">
        <f>INDEX('Community ID'!$K:$K,MATCH('Environmental Data'!$N3997,'Community ID'!J:J,0))</f>
        <v>Constanza</v>
      </c>
      <c r="D3997" t="s">
        <v>15292</v>
      </c>
      <c r="F3997" t="s">
        <v>15293</v>
      </c>
      <c r="G3997" t="s">
        <v>48</v>
      </c>
      <c r="H3997" t="s">
        <v>94</v>
      </c>
      <c r="I3997">
        <v>66</v>
      </c>
      <c r="J3997">
        <v>8097917903</v>
      </c>
      <c r="K3997" t="s">
        <v>76</v>
      </c>
      <c r="M3997" t="s">
        <v>15294</v>
      </c>
      <c r="N3997" t="s">
        <v>97</v>
      </c>
      <c r="O3997" t="s">
        <v>98</v>
      </c>
      <c r="Q3997" t="s">
        <v>358</v>
      </c>
      <c r="T3997" t="s">
        <v>10397</v>
      </c>
      <c r="U3997" t="s">
        <v>56</v>
      </c>
      <c r="V3997">
        <v>18.892983300000001</v>
      </c>
      <c r="W3997">
        <v>-70.747641700000003</v>
      </c>
      <c r="X3997" t="s">
        <v>82</v>
      </c>
      <c r="Y3997" t="s">
        <v>82</v>
      </c>
      <c r="Z3997" t="s">
        <v>58</v>
      </c>
      <c r="AA3997" t="s">
        <v>155</v>
      </c>
      <c r="AB3997" t="s">
        <v>60</v>
      </c>
      <c r="AE3997" t="s">
        <v>62</v>
      </c>
      <c r="AF3997" t="s">
        <v>63</v>
      </c>
      <c r="AG3997" t="s">
        <v>135</v>
      </c>
      <c r="AH3997" t="s">
        <v>101</v>
      </c>
      <c r="AI3997" t="s">
        <v>307</v>
      </c>
      <c r="AJ3997">
        <v>2</v>
      </c>
      <c r="AK3997" t="s">
        <v>66</v>
      </c>
      <c r="AL3997">
        <v>2</v>
      </c>
      <c r="AM3997">
        <v>0</v>
      </c>
      <c r="AN3997" t="s">
        <v>60</v>
      </c>
      <c r="AO3997" t="s">
        <v>67</v>
      </c>
      <c r="AP3997" t="s">
        <v>68</v>
      </c>
      <c r="AQ3997" t="s">
        <v>60</v>
      </c>
      <c r="AR3997" t="s">
        <v>69</v>
      </c>
      <c r="AS3997" t="s">
        <v>70</v>
      </c>
      <c r="AT3997" s="1">
        <v>44274</v>
      </c>
      <c r="AU3997" t="s">
        <v>15909</v>
      </c>
      <c r="AV3997" t="s">
        <v>10397</v>
      </c>
      <c r="AW3997" t="s">
        <v>71</v>
      </c>
      <c r="AX3997" t="s">
        <v>72</v>
      </c>
      <c r="AY3997" t="s">
        <v>10397</v>
      </c>
      <c r="AZ3997" t="s">
        <v>71</v>
      </c>
      <c r="BA3997" t="s">
        <v>72</v>
      </c>
    </row>
    <row r="3998" spans="1:53" hidden="1" x14ac:dyDescent="0.25">
      <c r="A3998" t="str">
        <f>INDEX('Community ID'!B:B,MATCH(M3998,'Community ID'!A:A,0))</f>
        <v>Auyama Abajo</v>
      </c>
      <c r="B3998" t="str">
        <f>INDEX('Community ID'!$K:$K,MATCH('Environmental Data'!$N3998,'Community ID'!J:J,0))</f>
        <v>Constanza</v>
      </c>
      <c r="D3998" t="s">
        <v>15295</v>
      </c>
      <c r="F3998" t="s">
        <v>5972</v>
      </c>
      <c r="G3998" t="s">
        <v>75</v>
      </c>
      <c r="H3998" t="s">
        <v>94</v>
      </c>
      <c r="I3998">
        <v>63</v>
      </c>
      <c r="J3998">
        <v>8298839250</v>
      </c>
      <c r="K3998" t="s">
        <v>76</v>
      </c>
      <c r="L3998" t="s">
        <v>127</v>
      </c>
      <c r="M3998" t="s">
        <v>15294</v>
      </c>
      <c r="N3998" t="s">
        <v>97</v>
      </c>
      <c r="O3998" t="s">
        <v>8698</v>
      </c>
      <c r="Q3998" t="s">
        <v>3324</v>
      </c>
      <c r="T3998" t="s">
        <v>10397</v>
      </c>
      <c r="U3998" t="s">
        <v>56</v>
      </c>
      <c r="V3998">
        <v>18.892896700000001</v>
      </c>
      <c r="W3998">
        <v>-70.747486699999996</v>
      </c>
      <c r="X3998" t="s">
        <v>82</v>
      </c>
      <c r="Y3998" t="s">
        <v>82</v>
      </c>
      <c r="Z3998" t="s">
        <v>58</v>
      </c>
      <c r="AA3998" t="s">
        <v>155</v>
      </c>
      <c r="AB3998" t="s">
        <v>60</v>
      </c>
      <c r="AE3998" t="s">
        <v>85</v>
      </c>
      <c r="AF3998" t="s">
        <v>111</v>
      </c>
      <c r="AG3998" t="s">
        <v>135</v>
      </c>
      <c r="AH3998" t="s">
        <v>101</v>
      </c>
      <c r="AI3998" t="s">
        <v>307</v>
      </c>
      <c r="AJ3998">
        <v>2</v>
      </c>
      <c r="AK3998" t="s">
        <v>66</v>
      </c>
      <c r="AL3998">
        <v>1</v>
      </c>
      <c r="AM3998">
        <v>0</v>
      </c>
      <c r="AN3998" t="s">
        <v>60</v>
      </c>
      <c r="AO3998" t="s">
        <v>67</v>
      </c>
      <c r="AP3998" t="s">
        <v>68</v>
      </c>
      <c r="AQ3998" t="s">
        <v>60</v>
      </c>
      <c r="AR3998" t="s">
        <v>69</v>
      </c>
      <c r="AS3998" t="s">
        <v>91</v>
      </c>
      <c r="AT3998" s="1">
        <v>44274</v>
      </c>
      <c r="AU3998" t="s">
        <v>15910</v>
      </c>
      <c r="AV3998" t="s">
        <v>10397</v>
      </c>
      <c r="AW3998" t="s">
        <v>71</v>
      </c>
      <c r="AX3998" t="s">
        <v>72</v>
      </c>
      <c r="AY3998" t="s">
        <v>10397</v>
      </c>
      <c r="AZ3998" t="s">
        <v>71</v>
      </c>
      <c r="BA3998" t="s">
        <v>72</v>
      </c>
    </row>
    <row r="3999" spans="1:53" hidden="1" x14ac:dyDescent="0.25">
      <c r="A3999" t="str">
        <f>INDEX('Community ID'!B:B,MATCH(M3999,'Community ID'!A:A,0))</f>
        <v>Auyama Abajo</v>
      </c>
      <c r="B3999" t="str">
        <f>INDEX('Community ID'!$K:$K,MATCH('Environmental Data'!$N3999,'Community ID'!J:J,0))</f>
        <v>Constanza</v>
      </c>
      <c r="D3999" t="s">
        <v>15296</v>
      </c>
      <c r="F3999" t="s">
        <v>4525</v>
      </c>
      <c r="G3999" t="s">
        <v>75</v>
      </c>
      <c r="H3999" t="s">
        <v>94</v>
      </c>
      <c r="I3999">
        <v>32</v>
      </c>
      <c r="J3999">
        <v>8295103524</v>
      </c>
      <c r="K3999" t="s">
        <v>76</v>
      </c>
      <c r="L3999" t="s">
        <v>127</v>
      </c>
      <c r="M3999" t="s">
        <v>15294</v>
      </c>
      <c r="N3999" t="s">
        <v>97</v>
      </c>
      <c r="O3999" t="s">
        <v>53</v>
      </c>
      <c r="T3999" t="s">
        <v>10397</v>
      </c>
      <c r="U3999" t="s">
        <v>56</v>
      </c>
      <c r="V3999">
        <v>18.8918617</v>
      </c>
      <c r="W3999">
        <v>-70.748981700000002</v>
      </c>
      <c r="X3999" t="s">
        <v>82</v>
      </c>
      <c r="Y3999" t="s">
        <v>82</v>
      </c>
      <c r="Z3999" t="s">
        <v>166</v>
      </c>
      <c r="AA3999" t="s">
        <v>155</v>
      </c>
      <c r="AB3999" t="s">
        <v>61</v>
      </c>
      <c r="AE3999" t="s">
        <v>85</v>
      </c>
      <c r="AF3999" t="s">
        <v>111</v>
      </c>
      <c r="AG3999" t="s">
        <v>135</v>
      </c>
      <c r="AH3999" t="s">
        <v>15297</v>
      </c>
      <c r="AI3999" t="s">
        <v>326</v>
      </c>
      <c r="AJ3999">
        <v>1</v>
      </c>
      <c r="AK3999" t="s">
        <v>66</v>
      </c>
      <c r="AL3999">
        <v>5</v>
      </c>
      <c r="AM3999">
        <v>0</v>
      </c>
      <c r="AN3999" t="s">
        <v>60</v>
      </c>
      <c r="AO3999" t="s">
        <v>67</v>
      </c>
      <c r="AP3999" t="s">
        <v>68</v>
      </c>
      <c r="AQ3999" t="s">
        <v>60</v>
      </c>
      <c r="AR3999" t="s">
        <v>69</v>
      </c>
      <c r="AS3999" t="s">
        <v>91</v>
      </c>
      <c r="AT3999" s="1">
        <v>44274</v>
      </c>
      <c r="AU3999" t="s">
        <v>15911</v>
      </c>
      <c r="AV3999" t="s">
        <v>10397</v>
      </c>
      <c r="AW3999" t="s">
        <v>71</v>
      </c>
      <c r="AX3999" t="s">
        <v>72</v>
      </c>
      <c r="AY3999" t="s">
        <v>10397</v>
      </c>
      <c r="AZ3999" t="s">
        <v>71</v>
      </c>
      <c r="BA3999" t="s">
        <v>72</v>
      </c>
    </row>
    <row r="4000" spans="1:53" hidden="1" x14ac:dyDescent="0.25">
      <c r="A4000" t="str">
        <f>INDEX('Community ID'!B:B,MATCH(M4000,'Community ID'!A:A,0))</f>
        <v>Auyama Abajo</v>
      </c>
      <c r="B4000" t="str">
        <f>INDEX('Community ID'!$K:$K,MATCH('Environmental Data'!$N4000,'Community ID'!J:J,0))</f>
        <v>Constanza</v>
      </c>
      <c r="D4000" t="s">
        <v>15298</v>
      </c>
      <c r="F4000" t="s">
        <v>2689</v>
      </c>
      <c r="G4000" t="s">
        <v>75</v>
      </c>
      <c r="H4000" t="s">
        <v>94</v>
      </c>
      <c r="I4000">
        <v>72</v>
      </c>
      <c r="J4000">
        <v>8293156172</v>
      </c>
      <c r="K4000" t="s">
        <v>76</v>
      </c>
      <c r="L4000" t="s">
        <v>127</v>
      </c>
      <c r="M4000" t="s">
        <v>15294</v>
      </c>
      <c r="N4000" t="s">
        <v>97</v>
      </c>
      <c r="O4000" t="s">
        <v>53</v>
      </c>
      <c r="Q4000" t="s">
        <v>15299</v>
      </c>
      <c r="T4000" t="s">
        <v>10397</v>
      </c>
      <c r="U4000" t="s">
        <v>56</v>
      </c>
      <c r="V4000">
        <v>18.891594999999999</v>
      </c>
      <c r="W4000">
        <v>-70.748819999999995</v>
      </c>
      <c r="X4000" t="s">
        <v>82</v>
      </c>
      <c r="Y4000" t="s">
        <v>82</v>
      </c>
      <c r="Z4000" t="s">
        <v>166</v>
      </c>
      <c r="AA4000" t="s">
        <v>155</v>
      </c>
      <c r="AB4000" t="s">
        <v>61</v>
      </c>
      <c r="AC4000" t="s">
        <v>60</v>
      </c>
      <c r="AE4000" t="s">
        <v>85</v>
      </c>
      <c r="AF4000" t="s">
        <v>63</v>
      </c>
      <c r="AG4000" t="s">
        <v>135</v>
      </c>
      <c r="AH4000" t="s">
        <v>101</v>
      </c>
      <c r="AI4000" t="s">
        <v>307</v>
      </c>
      <c r="AJ4000">
        <v>1</v>
      </c>
      <c r="AK4000" t="s">
        <v>14995</v>
      </c>
      <c r="AL4000">
        <v>4</v>
      </c>
      <c r="AM4000">
        <v>0</v>
      </c>
      <c r="AN4000" t="s">
        <v>60</v>
      </c>
      <c r="AO4000" t="s">
        <v>67</v>
      </c>
      <c r="AP4000" t="s">
        <v>68</v>
      </c>
      <c r="AQ4000" t="s">
        <v>60</v>
      </c>
      <c r="AR4000" t="s">
        <v>69</v>
      </c>
      <c r="AS4000" t="s">
        <v>70</v>
      </c>
      <c r="AT4000" s="1">
        <v>44274</v>
      </c>
      <c r="AU4000" t="s">
        <v>15912</v>
      </c>
      <c r="AV4000" t="s">
        <v>10397</v>
      </c>
      <c r="AW4000" t="s">
        <v>71</v>
      </c>
      <c r="AX4000" t="s">
        <v>72</v>
      </c>
      <c r="AY4000" t="s">
        <v>10397</v>
      </c>
      <c r="AZ4000" t="s">
        <v>71</v>
      </c>
      <c r="BA4000" t="s">
        <v>72</v>
      </c>
    </row>
    <row r="4001" spans="1:53" hidden="1" x14ac:dyDescent="0.25">
      <c r="A4001" t="str">
        <f>INDEX('Community ID'!B:B,MATCH(M4001,'Community ID'!A:A,0))</f>
        <v>Auyama Abajo</v>
      </c>
      <c r="B4001" t="str">
        <f>INDEX('Community ID'!$K:$K,MATCH('Environmental Data'!$N4001,'Community ID'!J:J,0))</f>
        <v>Constanza</v>
      </c>
      <c r="D4001" t="s">
        <v>15300</v>
      </c>
      <c r="F4001" t="s">
        <v>893</v>
      </c>
      <c r="G4001" t="s">
        <v>75</v>
      </c>
      <c r="H4001" t="s">
        <v>94</v>
      </c>
      <c r="I4001">
        <v>43</v>
      </c>
      <c r="J4001">
        <v>8297586961</v>
      </c>
      <c r="K4001" t="s">
        <v>49</v>
      </c>
      <c r="L4001" t="s">
        <v>1749</v>
      </c>
      <c r="M4001" t="s">
        <v>15294</v>
      </c>
      <c r="N4001" t="s">
        <v>97</v>
      </c>
      <c r="O4001" t="s">
        <v>311</v>
      </c>
      <c r="Q4001" t="s">
        <v>134</v>
      </c>
      <c r="T4001" t="s">
        <v>10397</v>
      </c>
      <c r="U4001" t="s">
        <v>56</v>
      </c>
      <c r="V4001">
        <v>18.892178300000001</v>
      </c>
      <c r="W4001">
        <v>-70.748840000000001</v>
      </c>
      <c r="X4001" t="s">
        <v>82</v>
      </c>
      <c r="Y4001" t="s">
        <v>57</v>
      </c>
      <c r="Z4001" t="s">
        <v>83</v>
      </c>
      <c r="AA4001" t="s">
        <v>155</v>
      </c>
      <c r="AB4001" t="s">
        <v>60</v>
      </c>
      <c r="AE4001" t="s">
        <v>62</v>
      </c>
      <c r="AF4001" t="s">
        <v>63</v>
      </c>
      <c r="AG4001" t="s">
        <v>135</v>
      </c>
      <c r="AH4001" t="s">
        <v>101</v>
      </c>
      <c r="AI4001" t="s">
        <v>307</v>
      </c>
      <c r="AJ4001">
        <v>1</v>
      </c>
      <c r="AK4001" t="s">
        <v>66</v>
      </c>
      <c r="AL4001">
        <v>3</v>
      </c>
      <c r="AM4001">
        <v>0</v>
      </c>
      <c r="AN4001" t="s">
        <v>60</v>
      </c>
      <c r="AO4001" t="s">
        <v>67</v>
      </c>
      <c r="AP4001" t="s">
        <v>104</v>
      </c>
      <c r="AQ4001" t="s">
        <v>60</v>
      </c>
      <c r="AR4001" t="s">
        <v>69</v>
      </c>
      <c r="AS4001" t="s">
        <v>70</v>
      </c>
      <c r="AT4001" s="1">
        <v>44274</v>
      </c>
      <c r="AU4001" t="s">
        <v>15913</v>
      </c>
      <c r="AV4001" t="s">
        <v>10397</v>
      </c>
      <c r="AW4001" t="s">
        <v>71</v>
      </c>
      <c r="AX4001" t="s">
        <v>72</v>
      </c>
      <c r="AY4001" t="s">
        <v>10397</v>
      </c>
      <c r="AZ4001" t="s">
        <v>71</v>
      </c>
      <c r="BA4001" t="s">
        <v>72</v>
      </c>
    </row>
    <row r="4002" spans="1:53" hidden="1" x14ac:dyDescent="0.25">
      <c r="A4002" t="str">
        <f>INDEX('Community ID'!B:B,MATCH(M4002,'Community ID'!A:A,0))</f>
        <v>Auyama Abajo</v>
      </c>
      <c r="B4002" t="str">
        <f>INDEX('Community ID'!$K:$K,MATCH('Environmental Data'!$N4002,'Community ID'!J:J,0))</f>
        <v>Constanza</v>
      </c>
      <c r="D4002" t="s">
        <v>15301</v>
      </c>
      <c r="F4002" t="s">
        <v>15302</v>
      </c>
      <c r="G4002" t="s">
        <v>48</v>
      </c>
      <c r="H4002" t="s">
        <v>94</v>
      </c>
      <c r="I4002">
        <v>71</v>
      </c>
      <c r="J4002">
        <v>8299185047</v>
      </c>
      <c r="K4002" t="s">
        <v>76</v>
      </c>
      <c r="L4002" t="s">
        <v>584</v>
      </c>
      <c r="M4002" t="s">
        <v>14530</v>
      </c>
      <c r="N4002" t="s">
        <v>97</v>
      </c>
      <c r="O4002" t="s">
        <v>53</v>
      </c>
      <c r="Q4002" t="s">
        <v>134</v>
      </c>
      <c r="T4002" t="s">
        <v>10397</v>
      </c>
      <c r="U4002" t="s">
        <v>56</v>
      </c>
      <c r="V4002">
        <v>0</v>
      </c>
      <c r="W4002">
        <v>0</v>
      </c>
      <c r="X4002" t="s">
        <v>82</v>
      </c>
      <c r="Y4002" t="s">
        <v>82</v>
      </c>
      <c r="Z4002" t="s">
        <v>83</v>
      </c>
      <c r="AA4002" t="s">
        <v>155</v>
      </c>
      <c r="AB4002" t="s">
        <v>60</v>
      </c>
      <c r="AC4002" t="s">
        <v>60</v>
      </c>
      <c r="AD4002" t="s">
        <v>60</v>
      </c>
      <c r="AE4002" t="s">
        <v>62</v>
      </c>
      <c r="AF4002" t="s">
        <v>63</v>
      </c>
      <c r="AG4002" t="s">
        <v>135</v>
      </c>
      <c r="AH4002" t="s">
        <v>1927</v>
      </c>
      <c r="AI4002" t="s">
        <v>307</v>
      </c>
      <c r="AJ4002">
        <v>2</v>
      </c>
      <c r="AK4002" t="s">
        <v>14995</v>
      </c>
      <c r="AL4002">
        <v>2</v>
      </c>
      <c r="AM4002">
        <v>0</v>
      </c>
      <c r="AN4002" t="s">
        <v>60</v>
      </c>
      <c r="AO4002" t="s">
        <v>67</v>
      </c>
      <c r="AP4002" t="s">
        <v>68</v>
      </c>
      <c r="AQ4002" t="s">
        <v>60</v>
      </c>
      <c r="AR4002" t="s">
        <v>69</v>
      </c>
      <c r="AS4002" t="s">
        <v>70</v>
      </c>
      <c r="AT4002" s="1">
        <v>44274</v>
      </c>
      <c r="AU4002" t="s">
        <v>15914</v>
      </c>
      <c r="AV4002" t="s">
        <v>10397</v>
      </c>
      <c r="AW4002" t="s">
        <v>71</v>
      </c>
      <c r="AX4002" t="s">
        <v>72</v>
      </c>
      <c r="AY4002" t="s">
        <v>10397</v>
      </c>
      <c r="AZ4002" t="s">
        <v>71</v>
      </c>
      <c r="BA4002" t="s">
        <v>72</v>
      </c>
    </row>
    <row r="4003" spans="1:53" hidden="1" x14ac:dyDescent="0.25">
      <c r="A4003" t="str">
        <f>INDEX('Community ID'!B:B,MATCH(M4003,'Community ID'!A:A,0))</f>
        <v>Auyama Abajo</v>
      </c>
      <c r="B4003" t="str">
        <f>INDEX('Community ID'!$K:$K,MATCH('Environmental Data'!$N4003,'Community ID'!J:J,0))</f>
        <v>Constanza</v>
      </c>
      <c r="D4003" t="s">
        <v>15303</v>
      </c>
      <c r="G4003" t="s">
        <v>75</v>
      </c>
      <c r="H4003" t="s">
        <v>94</v>
      </c>
      <c r="I4003">
        <v>47</v>
      </c>
      <c r="J4003">
        <v>8</v>
      </c>
      <c r="K4003" t="s">
        <v>49</v>
      </c>
      <c r="L4003" t="s">
        <v>1907</v>
      </c>
      <c r="M4003" t="s">
        <v>14572</v>
      </c>
      <c r="N4003" t="s">
        <v>97</v>
      </c>
      <c r="O4003" t="s">
        <v>53</v>
      </c>
      <c r="Q4003" t="s">
        <v>134</v>
      </c>
      <c r="R4003" t="s">
        <v>140</v>
      </c>
      <c r="T4003" t="s">
        <v>55</v>
      </c>
      <c r="U4003" t="s">
        <v>56</v>
      </c>
      <c r="V4003">
        <v>0</v>
      </c>
      <c r="W4003">
        <v>0</v>
      </c>
      <c r="X4003" t="s">
        <v>82</v>
      </c>
      <c r="Y4003" t="s">
        <v>82</v>
      </c>
      <c r="Z4003" t="s">
        <v>58</v>
      </c>
      <c r="AA4003" t="s">
        <v>155</v>
      </c>
      <c r="AB4003" t="s">
        <v>60</v>
      </c>
      <c r="AC4003" t="s">
        <v>61</v>
      </c>
      <c r="AD4003" t="s">
        <v>60</v>
      </c>
      <c r="AE4003" t="s">
        <v>62</v>
      </c>
      <c r="AF4003" t="s">
        <v>63</v>
      </c>
      <c r="AG4003" t="s">
        <v>135</v>
      </c>
      <c r="AH4003" t="s">
        <v>135</v>
      </c>
      <c r="AI4003" t="s">
        <v>15304</v>
      </c>
      <c r="AJ4003">
        <v>2</v>
      </c>
      <c r="AK4003" t="s">
        <v>66</v>
      </c>
      <c r="AL4003">
        <v>3</v>
      </c>
      <c r="AM4003">
        <v>0</v>
      </c>
      <c r="AN4003" t="s">
        <v>60</v>
      </c>
      <c r="AO4003" t="s">
        <v>67</v>
      </c>
      <c r="AP4003" t="s">
        <v>68</v>
      </c>
      <c r="AQ4003" t="s">
        <v>60</v>
      </c>
      <c r="AR4003" t="s">
        <v>69</v>
      </c>
      <c r="AS4003" t="s">
        <v>70</v>
      </c>
      <c r="AT4003" s="1">
        <v>44274</v>
      </c>
      <c r="AU4003" t="s">
        <v>15915</v>
      </c>
      <c r="AV4003" t="s">
        <v>55</v>
      </c>
      <c r="AW4003" t="s">
        <v>71</v>
      </c>
      <c r="AX4003" t="s">
        <v>72</v>
      </c>
      <c r="AY4003" t="s">
        <v>55</v>
      </c>
      <c r="AZ4003" t="s">
        <v>71</v>
      </c>
      <c r="BA4003" t="s">
        <v>72</v>
      </c>
    </row>
    <row r="4004" spans="1:53" hidden="1" x14ac:dyDescent="0.25">
      <c r="A4004" t="str">
        <f>INDEX('Community ID'!B:B,MATCH(M4004,'Community ID'!A:A,0))</f>
        <v>Auyama Abajo</v>
      </c>
      <c r="B4004" t="str">
        <f>INDEX('Community ID'!$K:$K,MATCH('Environmental Data'!$N4004,'Community ID'!J:J,0))</f>
        <v>Constanza</v>
      </c>
      <c r="D4004" t="s">
        <v>15305</v>
      </c>
      <c r="G4004" t="s">
        <v>48</v>
      </c>
      <c r="H4004" t="s">
        <v>94</v>
      </c>
      <c r="I4004">
        <v>76</v>
      </c>
      <c r="K4004" t="s">
        <v>76</v>
      </c>
      <c r="L4004" t="s">
        <v>127</v>
      </c>
      <c r="M4004" t="s">
        <v>14572</v>
      </c>
      <c r="N4004" t="s">
        <v>97</v>
      </c>
      <c r="O4004" t="s">
        <v>53</v>
      </c>
      <c r="Q4004" t="s">
        <v>134</v>
      </c>
      <c r="R4004" t="s">
        <v>140</v>
      </c>
      <c r="T4004" t="s">
        <v>55</v>
      </c>
      <c r="U4004" t="s">
        <v>56</v>
      </c>
      <c r="V4004">
        <v>0</v>
      </c>
      <c r="W4004">
        <v>0</v>
      </c>
      <c r="X4004" t="s">
        <v>82</v>
      </c>
      <c r="Y4004" t="s">
        <v>82</v>
      </c>
      <c r="Z4004" t="s">
        <v>58</v>
      </c>
      <c r="AA4004" t="s">
        <v>84</v>
      </c>
      <c r="AB4004" t="s">
        <v>60</v>
      </c>
      <c r="AC4004" t="s">
        <v>61</v>
      </c>
      <c r="AD4004" t="s">
        <v>60</v>
      </c>
      <c r="AE4004" t="s">
        <v>62</v>
      </c>
      <c r="AF4004" t="s">
        <v>63</v>
      </c>
      <c r="AG4004" t="s">
        <v>135</v>
      </c>
      <c r="AH4004" t="s">
        <v>135</v>
      </c>
      <c r="AI4004" t="s">
        <v>15306</v>
      </c>
      <c r="AJ4004">
        <v>1</v>
      </c>
      <c r="AK4004" t="s">
        <v>103</v>
      </c>
      <c r="AL4004">
        <v>1</v>
      </c>
      <c r="AM4004">
        <v>0</v>
      </c>
      <c r="AN4004" t="s">
        <v>60</v>
      </c>
      <c r="AO4004" t="s">
        <v>67</v>
      </c>
      <c r="AP4004" t="s">
        <v>68</v>
      </c>
      <c r="AQ4004" t="s">
        <v>60</v>
      </c>
      <c r="AR4004" t="s">
        <v>69</v>
      </c>
      <c r="AS4004" t="s">
        <v>70</v>
      </c>
      <c r="AT4004" s="1">
        <v>44274</v>
      </c>
      <c r="AU4004" t="s">
        <v>15916</v>
      </c>
      <c r="AV4004" t="s">
        <v>55</v>
      </c>
      <c r="AW4004" t="s">
        <v>71</v>
      </c>
      <c r="AX4004" t="s">
        <v>72</v>
      </c>
      <c r="AY4004" t="s">
        <v>55</v>
      </c>
      <c r="AZ4004" t="s">
        <v>71</v>
      </c>
      <c r="BA4004" t="s">
        <v>72</v>
      </c>
    </row>
    <row r="4005" spans="1:53" hidden="1" x14ac:dyDescent="0.25">
      <c r="A4005" t="str">
        <f>INDEX('Community ID'!B:B,MATCH(M4005,'Community ID'!A:A,0))</f>
        <v>Auyama Abajo</v>
      </c>
      <c r="B4005" t="str">
        <f>INDEX('Community ID'!$K:$K,MATCH('Environmental Data'!$N4005,'Community ID'!J:J,0))</f>
        <v>Constanza</v>
      </c>
      <c r="D4005" t="s">
        <v>15307</v>
      </c>
      <c r="F4005" t="s">
        <v>737</v>
      </c>
      <c r="G4005" t="s">
        <v>48</v>
      </c>
      <c r="H4005" t="s">
        <v>94</v>
      </c>
      <c r="I4005">
        <v>50</v>
      </c>
      <c r="J4005">
        <v>8096077232</v>
      </c>
      <c r="K4005" t="s">
        <v>117</v>
      </c>
      <c r="L4005" t="s">
        <v>15308</v>
      </c>
      <c r="M4005" t="s">
        <v>14572</v>
      </c>
      <c r="N4005" t="s">
        <v>97</v>
      </c>
      <c r="O4005" t="s">
        <v>53</v>
      </c>
      <c r="Q4005" t="s">
        <v>15309</v>
      </c>
      <c r="R4005" t="s">
        <v>140</v>
      </c>
      <c r="T4005" t="s">
        <v>55</v>
      </c>
      <c r="U4005" t="s">
        <v>56</v>
      </c>
      <c r="V4005">
        <v>0</v>
      </c>
      <c r="W4005">
        <v>0</v>
      </c>
      <c r="X4005" t="s">
        <v>82</v>
      </c>
      <c r="Y4005" t="s">
        <v>82</v>
      </c>
      <c r="Z4005" t="s">
        <v>83</v>
      </c>
      <c r="AA4005" t="s">
        <v>155</v>
      </c>
      <c r="AB4005" t="s">
        <v>60</v>
      </c>
      <c r="AC4005" t="s">
        <v>61</v>
      </c>
      <c r="AD4005" t="s">
        <v>60</v>
      </c>
      <c r="AE4005" t="s">
        <v>62</v>
      </c>
      <c r="AF4005" t="s">
        <v>63</v>
      </c>
      <c r="AG4005" t="s">
        <v>15310</v>
      </c>
      <c r="AH4005" t="s">
        <v>120</v>
      </c>
      <c r="AI4005" t="s">
        <v>15311</v>
      </c>
      <c r="AJ4005">
        <v>1</v>
      </c>
      <c r="AK4005" t="s">
        <v>103</v>
      </c>
      <c r="AL4005">
        <v>3</v>
      </c>
      <c r="AM4005">
        <v>0</v>
      </c>
      <c r="AN4005" t="s">
        <v>60</v>
      </c>
      <c r="AO4005" t="s">
        <v>67</v>
      </c>
      <c r="AP4005" t="s">
        <v>68</v>
      </c>
      <c r="AQ4005" t="s">
        <v>60</v>
      </c>
      <c r="AR4005" t="s">
        <v>69</v>
      </c>
      <c r="AS4005" t="s">
        <v>70</v>
      </c>
      <c r="AT4005" s="1">
        <v>44274</v>
      </c>
      <c r="AU4005" t="s">
        <v>15917</v>
      </c>
      <c r="AV4005" t="s">
        <v>55</v>
      </c>
      <c r="AW4005" t="s">
        <v>71</v>
      </c>
      <c r="AX4005" t="s">
        <v>72</v>
      </c>
      <c r="AY4005" t="s">
        <v>55</v>
      </c>
      <c r="AZ4005" t="s">
        <v>71</v>
      </c>
      <c r="BA4005" t="s">
        <v>72</v>
      </c>
    </row>
    <row r="4006" spans="1:53" hidden="1" x14ac:dyDescent="0.25">
      <c r="A4006" t="str">
        <f>INDEX('Community ID'!B:B,MATCH(M4006,'Community ID'!A:A,0))</f>
        <v>Auyama Abajo</v>
      </c>
      <c r="B4006" t="str">
        <f>INDEX('Community ID'!$K:$K,MATCH('Environmental Data'!$N4006,'Community ID'!J:J,0))</f>
        <v>Constanza</v>
      </c>
      <c r="D4006" t="s">
        <v>15312</v>
      </c>
      <c r="G4006" t="s">
        <v>48</v>
      </c>
      <c r="H4006" t="s">
        <v>94</v>
      </c>
      <c r="I4006">
        <v>28</v>
      </c>
      <c r="J4006">
        <v>8099733034</v>
      </c>
      <c r="K4006" t="s">
        <v>117</v>
      </c>
      <c r="L4006" t="s">
        <v>247</v>
      </c>
      <c r="M4006" t="s">
        <v>14572</v>
      </c>
      <c r="N4006" t="s">
        <v>97</v>
      </c>
      <c r="O4006" t="s">
        <v>6991</v>
      </c>
      <c r="T4006" t="s">
        <v>55</v>
      </c>
      <c r="U4006" t="s">
        <v>56</v>
      </c>
      <c r="V4006">
        <v>0</v>
      </c>
      <c r="W4006">
        <v>0</v>
      </c>
      <c r="X4006" t="s">
        <v>57</v>
      </c>
      <c r="Y4006" t="s">
        <v>57</v>
      </c>
      <c r="Z4006" t="s">
        <v>83</v>
      </c>
      <c r="AA4006" t="s">
        <v>155</v>
      </c>
      <c r="AB4006" t="s">
        <v>60</v>
      </c>
      <c r="AC4006" t="s">
        <v>61</v>
      </c>
      <c r="AD4006" t="s">
        <v>60</v>
      </c>
      <c r="AE4006" t="s">
        <v>62</v>
      </c>
      <c r="AF4006" t="s">
        <v>63</v>
      </c>
      <c r="AG4006" t="s">
        <v>135</v>
      </c>
      <c r="AH4006" t="s">
        <v>120</v>
      </c>
      <c r="AI4006" t="s">
        <v>65</v>
      </c>
      <c r="AJ4006">
        <v>1</v>
      </c>
      <c r="AK4006" t="s">
        <v>103</v>
      </c>
      <c r="AL4006">
        <v>5</v>
      </c>
      <c r="AM4006">
        <v>1</v>
      </c>
      <c r="AN4006" t="s">
        <v>60</v>
      </c>
      <c r="AO4006" t="s">
        <v>67</v>
      </c>
      <c r="AP4006" t="s">
        <v>68</v>
      </c>
      <c r="AQ4006" t="s">
        <v>61</v>
      </c>
      <c r="AR4006" t="s">
        <v>69</v>
      </c>
      <c r="AS4006" t="s">
        <v>70</v>
      </c>
      <c r="AT4006" s="1">
        <v>44274</v>
      </c>
      <c r="AU4006" t="s">
        <v>15918</v>
      </c>
      <c r="AV4006" t="s">
        <v>55</v>
      </c>
      <c r="AW4006" t="s">
        <v>71</v>
      </c>
      <c r="AX4006" t="s">
        <v>72</v>
      </c>
      <c r="AY4006" t="s">
        <v>55</v>
      </c>
      <c r="AZ4006" t="s">
        <v>71</v>
      </c>
      <c r="BA4006" t="s">
        <v>72</v>
      </c>
    </row>
    <row r="4007" spans="1:53" hidden="1" x14ac:dyDescent="0.25">
      <c r="A4007" t="str">
        <f>INDEX('Community ID'!B:B,MATCH(M4007,'Community ID'!A:A,0))</f>
        <v>Auyama Abajo</v>
      </c>
      <c r="B4007" t="str">
        <f>INDEX('Community ID'!$K:$K,MATCH('Environmental Data'!$N4007,'Community ID'!J:J,0))</f>
        <v>Constanza</v>
      </c>
      <c r="D4007" t="s">
        <v>15313</v>
      </c>
      <c r="G4007" t="s">
        <v>48</v>
      </c>
      <c r="H4007" t="s">
        <v>94</v>
      </c>
      <c r="I4007">
        <v>40</v>
      </c>
      <c r="J4007">
        <v>8298775138</v>
      </c>
      <c r="K4007" t="s">
        <v>132</v>
      </c>
      <c r="L4007" t="s">
        <v>127</v>
      </c>
      <c r="M4007" t="s">
        <v>14572</v>
      </c>
      <c r="N4007" t="s">
        <v>97</v>
      </c>
      <c r="O4007" t="s">
        <v>98</v>
      </c>
      <c r="Q4007" t="s">
        <v>134</v>
      </c>
      <c r="T4007" t="s">
        <v>55</v>
      </c>
      <c r="U4007" t="s">
        <v>56</v>
      </c>
      <c r="V4007">
        <v>0</v>
      </c>
      <c r="W4007">
        <v>0</v>
      </c>
      <c r="X4007" t="s">
        <v>82</v>
      </c>
      <c r="Y4007" t="s">
        <v>82</v>
      </c>
      <c r="Z4007" t="s">
        <v>166</v>
      </c>
      <c r="AA4007" t="s">
        <v>84</v>
      </c>
      <c r="AB4007" t="s">
        <v>60</v>
      </c>
      <c r="AC4007" t="s">
        <v>61</v>
      </c>
      <c r="AD4007" t="s">
        <v>60</v>
      </c>
      <c r="AE4007" t="s">
        <v>85</v>
      </c>
      <c r="AF4007" t="s">
        <v>63</v>
      </c>
      <c r="AG4007" t="s">
        <v>135</v>
      </c>
      <c r="AH4007" t="s">
        <v>135</v>
      </c>
      <c r="AI4007" t="s">
        <v>3567</v>
      </c>
      <c r="AJ4007">
        <v>1</v>
      </c>
      <c r="AK4007" t="s">
        <v>66</v>
      </c>
      <c r="AL4007">
        <v>6</v>
      </c>
      <c r="AM4007">
        <v>0</v>
      </c>
      <c r="AN4007" t="s">
        <v>60</v>
      </c>
      <c r="AO4007" t="s">
        <v>67</v>
      </c>
      <c r="AP4007" t="s">
        <v>104</v>
      </c>
      <c r="AQ4007" t="s">
        <v>61</v>
      </c>
      <c r="AR4007" t="s">
        <v>69</v>
      </c>
      <c r="AS4007" t="s">
        <v>70</v>
      </c>
      <c r="AT4007" s="1">
        <v>44274</v>
      </c>
      <c r="AU4007" t="s">
        <v>15919</v>
      </c>
      <c r="AV4007" t="s">
        <v>55</v>
      </c>
      <c r="AW4007" t="s">
        <v>71</v>
      </c>
      <c r="AX4007" t="s">
        <v>72</v>
      </c>
      <c r="AY4007" t="s">
        <v>55</v>
      </c>
      <c r="AZ4007" t="s">
        <v>71</v>
      </c>
      <c r="BA4007" t="s">
        <v>72</v>
      </c>
    </row>
    <row r="4008" spans="1:53" hidden="1" x14ac:dyDescent="0.25">
      <c r="A4008" t="str">
        <f>INDEX('Community ID'!B:B,MATCH(M4008,'Community ID'!A:A,0))</f>
        <v>Auyama Abajo</v>
      </c>
      <c r="B4008" t="str">
        <f>INDEX('Community ID'!$K:$K,MATCH('Environmental Data'!$N4008,'Community ID'!J:J,0))</f>
        <v>Constanza</v>
      </c>
      <c r="D4008" t="s">
        <v>15314</v>
      </c>
      <c r="F4008" t="s">
        <v>15315</v>
      </c>
      <c r="G4008" t="s">
        <v>48</v>
      </c>
      <c r="H4008" t="s">
        <v>94</v>
      </c>
      <c r="I4008">
        <v>25</v>
      </c>
      <c r="K4008" t="s">
        <v>132</v>
      </c>
      <c r="L4008" t="s">
        <v>127</v>
      </c>
      <c r="M4008" t="s">
        <v>14572</v>
      </c>
      <c r="N4008" t="s">
        <v>52</v>
      </c>
      <c r="O4008" t="s">
        <v>53</v>
      </c>
      <c r="R4008" t="s">
        <v>140</v>
      </c>
      <c r="T4008" t="s">
        <v>55</v>
      </c>
      <c r="U4008" t="s">
        <v>56</v>
      </c>
      <c r="V4008">
        <v>0</v>
      </c>
      <c r="W4008">
        <v>0</v>
      </c>
      <c r="X4008" t="s">
        <v>82</v>
      </c>
      <c r="Y4008" t="s">
        <v>196</v>
      </c>
      <c r="Z4008" t="s">
        <v>58</v>
      </c>
      <c r="AA4008" t="s">
        <v>59</v>
      </c>
      <c r="AB4008" t="s">
        <v>60</v>
      </c>
      <c r="AC4008" t="s">
        <v>61</v>
      </c>
      <c r="AD4008" t="s">
        <v>60</v>
      </c>
      <c r="AE4008" t="s">
        <v>62</v>
      </c>
      <c r="AF4008" t="s">
        <v>63</v>
      </c>
      <c r="AG4008" t="s">
        <v>135</v>
      </c>
      <c r="AH4008" t="s">
        <v>135</v>
      </c>
      <c r="AI4008" t="s">
        <v>15316</v>
      </c>
      <c r="AJ4008">
        <v>1</v>
      </c>
      <c r="AK4008" t="s">
        <v>66</v>
      </c>
      <c r="AL4008">
        <v>4</v>
      </c>
      <c r="AM4008">
        <v>1</v>
      </c>
      <c r="AN4008" t="s">
        <v>60</v>
      </c>
      <c r="AO4008" t="s">
        <v>67</v>
      </c>
      <c r="AP4008" t="s">
        <v>68</v>
      </c>
      <c r="AQ4008" t="s">
        <v>60</v>
      </c>
      <c r="AR4008" t="s">
        <v>69</v>
      </c>
      <c r="AS4008" t="s">
        <v>91</v>
      </c>
      <c r="AT4008" s="1">
        <v>44274</v>
      </c>
      <c r="AU4008" t="s">
        <v>15920</v>
      </c>
      <c r="AV4008" t="s">
        <v>55</v>
      </c>
      <c r="AW4008" t="s">
        <v>71</v>
      </c>
      <c r="AX4008" t="s">
        <v>72</v>
      </c>
      <c r="AY4008" t="s">
        <v>55</v>
      </c>
      <c r="AZ4008" t="s">
        <v>71</v>
      </c>
      <c r="BA4008" t="s">
        <v>72</v>
      </c>
    </row>
    <row r="4009" spans="1:53" hidden="1" x14ac:dyDescent="0.25">
      <c r="A4009" t="str">
        <f>INDEX('Community ID'!B:B,MATCH(M4009,'Community ID'!A:A,0))</f>
        <v>Auyama Abajo</v>
      </c>
      <c r="B4009" t="str">
        <f>INDEX('Community ID'!$K:$K,MATCH('Environmental Data'!$N4009,'Community ID'!J:J,0))</f>
        <v>Constanza</v>
      </c>
      <c r="D4009" t="s">
        <v>15317</v>
      </c>
      <c r="G4009" t="s">
        <v>48</v>
      </c>
      <c r="H4009" t="s">
        <v>94</v>
      </c>
      <c r="I4009">
        <v>70</v>
      </c>
      <c r="K4009" t="s">
        <v>49</v>
      </c>
      <c r="L4009" t="s">
        <v>127</v>
      </c>
      <c r="M4009" t="s">
        <v>14572</v>
      </c>
      <c r="N4009" t="s">
        <v>97</v>
      </c>
      <c r="O4009" t="s">
        <v>53</v>
      </c>
      <c r="Q4009" t="s">
        <v>134</v>
      </c>
      <c r="R4009" t="s">
        <v>140</v>
      </c>
      <c r="T4009" t="s">
        <v>55</v>
      </c>
      <c r="U4009" t="s">
        <v>56</v>
      </c>
      <c r="V4009">
        <v>0</v>
      </c>
      <c r="W4009">
        <v>0</v>
      </c>
      <c r="X4009" t="s">
        <v>82</v>
      </c>
      <c r="Y4009" t="s">
        <v>82</v>
      </c>
      <c r="Z4009" t="s">
        <v>166</v>
      </c>
      <c r="AA4009" t="s">
        <v>84</v>
      </c>
      <c r="AB4009" t="s">
        <v>60</v>
      </c>
      <c r="AC4009" t="s">
        <v>61</v>
      </c>
      <c r="AD4009" t="s">
        <v>60</v>
      </c>
      <c r="AE4009" t="s">
        <v>62</v>
      </c>
      <c r="AF4009" t="s">
        <v>63</v>
      </c>
      <c r="AG4009" t="s">
        <v>135</v>
      </c>
      <c r="AH4009" t="s">
        <v>135</v>
      </c>
      <c r="AI4009" t="s">
        <v>15318</v>
      </c>
      <c r="AJ4009">
        <v>1</v>
      </c>
      <c r="AK4009" t="s">
        <v>66</v>
      </c>
      <c r="AL4009">
        <v>5</v>
      </c>
      <c r="AM4009">
        <v>3</v>
      </c>
      <c r="AN4009" t="s">
        <v>60</v>
      </c>
      <c r="AO4009" t="s">
        <v>67</v>
      </c>
      <c r="AP4009" t="s">
        <v>68</v>
      </c>
      <c r="AQ4009" t="s">
        <v>60</v>
      </c>
      <c r="AR4009" t="s">
        <v>69</v>
      </c>
      <c r="AS4009" t="s">
        <v>70</v>
      </c>
      <c r="AT4009" s="1">
        <v>44274</v>
      </c>
      <c r="AU4009" t="s">
        <v>15921</v>
      </c>
      <c r="AV4009" t="s">
        <v>55</v>
      </c>
      <c r="AW4009" t="s">
        <v>71</v>
      </c>
      <c r="AX4009" t="s">
        <v>72</v>
      </c>
      <c r="AY4009" t="s">
        <v>55</v>
      </c>
      <c r="AZ4009" t="s">
        <v>71</v>
      </c>
      <c r="BA4009" t="s">
        <v>72</v>
      </c>
    </row>
    <row r="4010" spans="1:53" hidden="1" x14ac:dyDescent="0.25">
      <c r="A4010" t="str">
        <f>INDEX('Community ID'!B:B,MATCH(M4010,'Community ID'!A:A,0))</f>
        <v>Los Gajitos</v>
      </c>
      <c r="B4010" t="str">
        <f>INDEX('Community ID'!$K:$K,MATCH('Environmental Data'!$N4010,'Community ID'!J:J,0))</f>
        <v>Constanza</v>
      </c>
      <c r="D4010" t="s">
        <v>15319</v>
      </c>
      <c r="F4010" t="s">
        <v>15320</v>
      </c>
      <c r="G4010" t="s">
        <v>75</v>
      </c>
      <c r="H4010" t="s">
        <v>94</v>
      </c>
      <c r="I4010">
        <v>30</v>
      </c>
      <c r="K4010" t="s">
        <v>76</v>
      </c>
      <c r="L4010" t="s">
        <v>15321</v>
      </c>
      <c r="M4010" t="s">
        <v>51</v>
      </c>
      <c r="N4010" t="s">
        <v>97</v>
      </c>
      <c r="O4010" t="s">
        <v>53</v>
      </c>
      <c r="Q4010" t="s">
        <v>134</v>
      </c>
      <c r="R4010" t="s">
        <v>140</v>
      </c>
      <c r="T4010" t="s">
        <v>55</v>
      </c>
      <c r="U4010" t="s">
        <v>56</v>
      </c>
      <c r="V4010">
        <v>0</v>
      </c>
      <c r="W4010">
        <v>0</v>
      </c>
      <c r="X4010" t="s">
        <v>275</v>
      </c>
      <c r="Y4010" t="s">
        <v>275</v>
      </c>
      <c r="Z4010" t="s">
        <v>110</v>
      </c>
      <c r="AA4010" t="s">
        <v>84</v>
      </c>
      <c r="AB4010" t="s">
        <v>60</v>
      </c>
      <c r="AC4010" t="s">
        <v>61</v>
      </c>
      <c r="AD4010" t="s">
        <v>60</v>
      </c>
      <c r="AE4010" t="s">
        <v>62</v>
      </c>
      <c r="AF4010" t="s">
        <v>86</v>
      </c>
      <c r="AG4010" t="s">
        <v>135</v>
      </c>
      <c r="AH4010" t="s">
        <v>135</v>
      </c>
      <c r="AI4010" t="s">
        <v>65</v>
      </c>
      <c r="AJ4010">
        <v>1</v>
      </c>
      <c r="AK4010" t="s">
        <v>66</v>
      </c>
      <c r="AL4010">
        <v>1</v>
      </c>
      <c r="AM4010">
        <v>0</v>
      </c>
      <c r="AN4010" t="s">
        <v>60</v>
      </c>
      <c r="AO4010" t="s">
        <v>67</v>
      </c>
      <c r="AP4010" t="s">
        <v>68</v>
      </c>
      <c r="AQ4010" t="s">
        <v>60</v>
      </c>
      <c r="AR4010" t="s">
        <v>69</v>
      </c>
      <c r="AS4010" t="s">
        <v>91</v>
      </c>
      <c r="AT4010" s="1">
        <v>44274</v>
      </c>
      <c r="AU4010" t="s">
        <v>15922</v>
      </c>
      <c r="AV4010" t="s">
        <v>55</v>
      </c>
      <c r="AW4010" t="s">
        <v>71</v>
      </c>
      <c r="AX4010" t="s">
        <v>72</v>
      </c>
      <c r="AY4010" t="s">
        <v>55</v>
      </c>
      <c r="AZ4010" t="s">
        <v>71</v>
      </c>
      <c r="BA4010" t="s">
        <v>72</v>
      </c>
    </row>
    <row r="4011" spans="1:53" hidden="1" x14ac:dyDescent="0.25">
      <c r="A4011" t="str">
        <f>INDEX('Community ID'!B:B,MATCH(M4011,'Community ID'!A:A,0))</f>
        <v>Auyama Abajo</v>
      </c>
      <c r="B4011" t="str">
        <f>INDEX('Community ID'!$K:$K,MATCH('Environmental Data'!$N4011,'Community ID'!J:J,0))</f>
        <v>Constanza</v>
      </c>
      <c r="D4011" t="s">
        <v>15322</v>
      </c>
      <c r="F4011" t="s">
        <v>15323</v>
      </c>
      <c r="G4011" t="s">
        <v>75</v>
      </c>
      <c r="H4011" t="s">
        <v>94</v>
      </c>
      <c r="I4011">
        <v>48</v>
      </c>
      <c r="J4011">
        <v>8299382910</v>
      </c>
      <c r="K4011" t="s">
        <v>117</v>
      </c>
      <c r="L4011" t="s">
        <v>3640</v>
      </c>
      <c r="M4011" t="s">
        <v>14530</v>
      </c>
      <c r="N4011" t="s">
        <v>52</v>
      </c>
      <c r="O4011" t="s">
        <v>311</v>
      </c>
      <c r="Q4011" t="s">
        <v>7107</v>
      </c>
      <c r="R4011" t="s">
        <v>140</v>
      </c>
      <c r="T4011" t="s">
        <v>55</v>
      </c>
      <c r="U4011" t="s">
        <v>56</v>
      </c>
      <c r="V4011">
        <v>0</v>
      </c>
      <c r="W4011">
        <v>0</v>
      </c>
      <c r="X4011" t="s">
        <v>196</v>
      </c>
      <c r="Y4011" t="s">
        <v>196</v>
      </c>
      <c r="Z4011" t="s">
        <v>166</v>
      </c>
      <c r="AA4011" t="s">
        <v>155</v>
      </c>
      <c r="AB4011" t="s">
        <v>60</v>
      </c>
      <c r="AC4011" t="s">
        <v>61</v>
      </c>
      <c r="AD4011" t="s">
        <v>60</v>
      </c>
      <c r="AE4011" t="s">
        <v>62</v>
      </c>
      <c r="AF4011" t="s">
        <v>63</v>
      </c>
      <c r="AG4011" t="s">
        <v>621</v>
      </c>
      <c r="AH4011" t="s">
        <v>5612</v>
      </c>
      <c r="AI4011" t="s">
        <v>307</v>
      </c>
      <c r="AJ4011">
        <v>2</v>
      </c>
      <c r="AK4011" t="s">
        <v>1556</v>
      </c>
      <c r="AL4011">
        <v>3</v>
      </c>
      <c r="AM4011">
        <v>0</v>
      </c>
      <c r="AN4011" t="s">
        <v>60</v>
      </c>
      <c r="AO4011" t="s">
        <v>67</v>
      </c>
      <c r="AP4011" t="s">
        <v>68</v>
      </c>
      <c r="AQ4011" t="s">
        <v>61</v>
      </c>
      <c r="AR4011" t="s">
        <v>69</v>
      </c>
      <c r="AS4011" t="s">
        <v>70</v>
      </c>
      <c r="AT4011" s="1">
        <v>44274</v>
      </c>
      <c r="AU4011" t="s">
        <v>15923</v>
      </c>
      <c r="AV4011" t="s">
        <v>55</v>
      </c>
      <c r="AW4011" t="s">
        <v>71</v>
      </c>
      <c r="AX4011" t="s">
        <v>72</v>
      </c>
      <c r="AY4011" t="s">
        <v>55</v>
      </c>
      <c r="AZ4011" t="s">
        <v>71</v>
      </c>
      <c r="BA4011" t="s">
        <v>72</v>
      </c>
    </row>
    <row r="4012" spans="1:53" hidden="1" x14ac:dyDescent="0.25">
      <c r="A4012" t="str">
        <f>INDEX('Community ID'!B:B,MATCH(M4012,'Community ID'!A:A,0))</f>
        <v>Auyama Abajo</v>
      </c>
      <c r="B4012" t="str">
        <f>INDEX('Community ID'!$K:$K,MATCH('Environmental Data'!$N4012,'Community ID'!J:J,0))</f>
        <v>Constanza</v>
      </c>
      <c r="D4012" t="s">
        <v>15324</v>
      </c>
      <c r="F4012" t="s">
        <v>1024</v>
      </c>
      <c r="G4012" t="s">
        <v>75</v>
      </c>
      <c r="H4012" t="s">
        <v>94</v>
      </c>
      <c r="I4012">
        <v>60</v>
      </c>
      <c r="K4012" t="s">
        <v>76</v>
      </c>
      <c r="L4012" t="s">
        <v>15325</v>
      </c>
      <c r="M4012" t="s">
        <v>14572</v>
      </c>
      <c r="N4012" t="s">
        <v>52</v>
      </c>
      <c r="Q4012" t="s">
        <v>134</v>
      </c>
      <c r="T4012" t="s">
        <v>10370</v>
      </c>
      <c r="U4012" t="s">
        <v>56</v>
      </c>
      <c r="V4012">
        <v>18.894531300000001</v>
      </c>
      <c r="W4012">
        <v>-70.748634199999998</v>
      </c>
      <c r="X4012" t="s">
        <v>82</v>
      </c>
      <c r="Y4012" t="s">
        <v>82</v>
      </c>
      <c r="Z4012" t="s">
        <v>58</v>
      </c>
      <c r="AA4012" t="s">
        <v>84</v>
      </c>
      <c r="AB4012" t="s">
        <v>60</v>
      </c>
      <c r="AE4012" t="s">
        <v>62</v>
      </c>
      <c r="AF4012" t="s">
        <v>395</v>
      </c>
      <c r="AG4012" t="s">
        <v>64</v>
      </c>
      <c r="AH4012" t="s">
        <v>15326</v>
      </c>
      <c r="AI4012" t="s">
        <v>307</v>
      </c>
      <c r="AJ4012">
        <v>1</v>
      </c>
      <c r="AK4012" t="s">
        <v>66</v>
      </c>
      <c r="AL4012">
        <v>6</v>
      </c>
      <c r="AM4012">
        <v>4</v>
      </c>
      <c r="AN4012" t="s">
        <v>60</v>
      </c>
      <c r="AO4012" t="s">
        <v>170</v>
      </c>
      <c r="AP4012" t="s">
        <v>104</v>
      </c>
      <c r="AQ4012" t="s">
        <v>61</v>
      </c>
      <c r="AR4012" t="s">
        <v>69</v>
      </c>
      <c r="AS4012" t="s">
        <v>91</v>
      </c>
      <c r="AT4012" s="1">
        <v>44274</v>
      </c>
      <c r="AU4012" t="s">
        <v>15924</v>
      </c>
      <c r="AV4012" t="s">
        <v>10370</v>
      </c>
      <c r="AW4012" t="s">
        <v>71</v>
      </c>
      <c r="AX4012" t="s">
        <v>72</v>
      </c>
      <c r="AY4012" t="s">
        <v>10370</v>
      </c>
      <c r="AZ4012" t="s">
        <v>71</v>
      </c>
      <c r="BA4012" t="s">
        <v>72</v>
      </c>
    </row>
    <row r="4013" spans="1:53" hidden="1" x14ac:dyDescent="0.25">
      <c r="A4013" t="str">
        <f>INDEX('Community ID'!B:B,MATCH(M4013,'Community ID'!A:A,0))</f>
        <v>Auyama Abajo</v>
      </c>
      <c r="B4013" t="str">
        <f>INDEX('Community ID'!$K:$K,MATCH('Environmental Data'!$N4013,'Community ID'!J:J,0))</f>
        <v>Constanza</v>
      </c>
      <c r="D4013" t="s">
        <v>15327</v>
      </c>
      <c r="F4013" t="s">
        <v>3706</v>
      </c>
      <c r="G4013" t="s">
        <v>75</v>
      </c>
      <c r="H4013" t="s">
        <v>94</v>
      </c>
      <c r="I4013">
        <v>2021</v>
      </c>
      <c r="K4013" t="s">
        <v>76</v>
      </c>
      <c r="L4013" t="s">
        <v>15328</v>
      </c>
      <c r="M4013" t="s">
        <v>14572</v>
      </c>
      <c r="N4013" t="s">
        <v>52</v>
      </c>
      <c r="Q4013" t="s">
        <v>134</v>
      </c>
      <c r="T4013" t="s">
        <v>10370</v>
      </c>
      <c r="U4013" t="s">
        <v>56</v>
      </c>
      <c r="V4013">
        <v>18.894439500000001</v>
      </c>
      <c r="W4013">
        <v>-70.747420099999999</v>
      </c>
      <c r="X4013" t="s">
        <v>82</v>
      </c>
      <c r="Y4013" t="s">
        <v>82</v>
      </c>
      <c r="Z4013" t="s">
        <v>58</v>
      </c>
      <c r="AA4013" t="s">
        <v>155</v>
      </c>
      <c r="AB4013" t="s">
        <v>60</v>
      </c>
      <c r="AD4013" t="s">
        <v>60</v>
      </c>
      <c r="AE4013" t="s">
        <v>62</v>
      </c>
      <c r="AF4013" t="s">
        <v>63</v>
      </c>
      <c r="AG4013" t="s">
        <v>313</v>
      </c>
      <c r="AH4013" t="s">
        <v>313</v>
      </c>
      <c r="AI4013" t="s">
        <v>65</v>
      </c>
      <c r="AJ4013">
        <v>1</v>
      </c>
      <c r="AK4013" t="s">
        <v>66</v>
      </c>
      <c r="AL4013">
        <v>4</v>
      </c>
      <c r="AM4013">
        <v>0</v>
      </c>
      <c r="AN4013" t="s">
        <v>60</v>
      </c>
      <c r="AO4013" t="s">
        <v>170</v>
      </c>
      <c r="AP4013" t="s">
        <v>68</v>
      </c>
      <c r="AQ4013" t="s">
        <v>61</v>
      </c>
      <c r="AR4013" t="s">
        <v>69</v>
      </c>
      <c r="AS4013" t="s">
        <v>70</v>
      </c>
      <c r="AT4013" s="1">
        <v>44274</v>
      </c>
      <c r="AU4013" t="s">
        <v>15925</v>
      </c>
      <c r="AV4013" t="s">
        <v>10370</v>
      </c>
      <c r="AW4013" t="s">
        <v>71</v>
      </c>
      <c r="AX4013" t="s">
        <v>72</v>
      </c>
      <c r="AY4013" t="s">
        <v>10370</v>
      </c>
      <c r="AZ4013" t="s">
        <v>71</v>
      </c>
      <c r="BA4013" t="s">
        <v>72</v>
      </c>
    </row>
    <row r="4014" spans="1:53" hidden="1" x14ac:dyDescent="0.25">
      <c r="A4014" t="str">
        <f>INDEX('Community ID'!B:B,MATCH(M4014,'Community ID'!A:A,0))</f>
        <v>Auyama Abajo</v>
      </c>
      <c r="B4014" t="str">
        <f>INDEX('Community ID'!$K:$K,MATCH('Environmental Data'!$N4014,'Community ID'!J:J,0))</f>
        <v>Constanza</v>
      </c>
      <c r="D4014" t="s">
        <v>15329</v>
      </c>
      <c r="F4014" t="s">
        <v>766</v>
      </c>
      <c r="G4014" t="s">
        <v>48</v>
      </c>
      <c r="H4014" t="s">
        <v>94</v>
      </c>
      <c r="I4014">
        <v>50</v>
      </c>
      <c r="K4014" t="s">
        <v>76</v>
      </c>
      <c r="L4014" t="s">
        <v>127</v>
      </c>
      <c r="M4014" t="s">
        <v>14548</v>
      </c>
      <c r="N4014" t="s">
        <v>52</v>
      </c>
      <c r="Q4014" t="s">
        <v>134</v>
      </c>
      <c r="T4014" t="s">
        <v>10370</v>
      </c>
      <c r="U4014" t="s">
        <v>56</v>
      </c>
      <c r="V4014">
        <v>18.8944516</v>
      </c>
      <c r="W4014">
        <v>-70.747749499999998</v>
      </c>
      <c r="X4014" t="s">
        <v>82</v>
      </c>
      <c r="Y4014" t="s">
        <v>82</v>
      </c>
      <c r="Z4014" t="s">
        <v>58</v>
      </c>
      <c r="AA4014" t="s">
        <v>155</v>
      </c>
      <c r="AB4014" t="s">
        <v>60</v>
      </c>
      <c r="AD4014" t="s">
        <v>61</v>
      </c>
      <c r="AE4014" t="s">
        <v>62</v>
      </c>
      <c r="AF4014" t="s">
        <v>63</v>
      </c>
      <c r="AG4014" t="s">
        <v>64</v>
      </c>
      <c r="AH4014" t="s">
        <v>313</v>
      </c>
      <c r="AI4014" t="s">
        <v>65</v>
      </c>
      <c r="AJ4014">
        <v>1</v>
      </c>
      <c r="AK4014" t="s">
        <v>103</v>
      </c>
      <c r="AL4014">
        <v>5</v>
      </c>
      <c r="AM4014">
        <v>1</v>
      </c>
      <c r="AN4014" t="s">
        <v>60</v>
      </c>
      <c r="AO4014" t="s">
        <v>170</v>
      </c>
      <c r="AP4014" t="s">
        <v>68</v>
      </c>
      <c r="AQ4014" t="s">
        <v>60</v>
      </c>
      <c r="AR4014" t="s">
        <v>69</v>
      </c>
      <c r="AS4014" t="s">
        <v>70</v>
      </c>
      <c r="AT4014" s="1">
        <v>44274</v>
      </c>
      <c r="AU4014" t="s">
        <v>15926</v>
      </c>
      <c r="AV4014" t="s">
        <v>10370</v>
      </c>
      <c r="AW4014" t="s">
        <v>71</v>
      </c>
      <c r="AX4014" t="s">
        <v>72</v>
      </c>
      <c r="AY4014" t="s">
        <v>10370</v>
      </c>
      <c r="AZ4014" t="s">
        <v>71</v>
      </c>
      <c r="BA4014" t="s">
        <v>72</v>
      </c>
    </row>
    <row r="4015" spans="1:53" hidden="1" x14ac:dyDescent="0.25">
      <c r="A4015" t="str">
        <f>INDEX('Community ID'!B:B,MATCH(M4015,'Community ID'!A:A,0))</f>
        <v>Auyama Abajo</v>
      </c>
      <c r="B4015" t="str">
        <f>INDEX('Community ID'!$K:$K,MATCH('Environmental Data'!$N4015,'Community ID'!J:J,0))</f>
        <v>Constanza</v>
      </c>
      <c r="D4015" t="s">
        <v>15330</v>
      </c>
      <c r="F4015" t="s">
        <v>1838</v>
      </c>
      <c r="G4015" t="s">
        <v>48</v>
      </c>
      <c r="H4015" t="s">
        <v>94</v>
      </c>
      <c r="I4015">
        <v>64</v>
      </c>
      <c r="K4015" t="s">
        <v>76</v>
      </c>
      <c r="L4015" t="s">
        <v>5384</v>
      </c>
      <c r="M4015" t="s">
        <v>14572</v>
      </c>
      <c r="N4015" t="s">
        <v>52</v>
      </c>
      <c r="Q4015" t="s">
        <v>134</v>
      </c>
      <c r="T4015" t="s">
        <v>10370</v>
      </c>
      <c r="U4015" t="s">
        <v>56</v>
      </c>
      <c r="V4015">
        <v>18.894006699999998</v>
      </c>
      <c r="W4015">
        <v>-70.745757999999995</v>
      </c>
      <c r="X4015" t="s">
        <v>82</v>
      </c>
      <c r="Y4015" t="s">
        <v>82</v>
      </c>
      <c r="Z4015" t="s">
        <v>166</v>
      </c>
      <c r="AA4015" t="s">
        <v>155</v>
      </c>
      <c r="AB4015" t="s">
        <v>60</v>
      </c>
      <c r="AD4015" t="s">
        <v>60</v>
      </c>
      <c r="AE4015" t="s">
        <v>62</v>
      </c>
      <c r="AF4015" t="s">
        <v>63</v>
      </c>
      <c r="AG4015" t="s">
        <v>1025</v>
      </c>
      <c r="AH4015" t="s">
        <v>64</v>
      </c>
      <c r="AI4015" t="s">
        <v>307</v>
      </c>
      <c r="AJ4015">
        <v>2</v>
      </c>
      <c r="AK4015" t="s">
        <v>103</v>
      </c>
      <c r="AL4015">
        <v>5</v>
      </c>
      <c r="AM4015">
        <v>2</v>
      </c>
      <c r="AN4015" t="s">
        <v>60</v>
      </c>
      <c r="AO4015" t="s">
        <v>170</v>
      </c>
      <c r="AP4015" t="s">
        <v>68</v>
      </c>
      <c r="AQ4015" t="s">
        <v>60</v>
      </c>
      <c r="AR4015" t="s">
        <v>69</v>
      </c>
      <c r="AS4015" t="s">
        <v>70</v>
      </c>
      <c r="AT4015" s="1">
        <v>44274</v>
      </c>
      <c r="AU4015" t="s">
        <v>15927</v>
      </c>
      <c r="AV4015" t="s">
        <v>10370</v>
      </c>
      <c r="AW4015" t="s">
        <v>71</v>
      </c>
      <c r="AX4015" t="s">
        <v>72</v>
      </c>
      <c r="AY4015" t="s">
        <v>10370</v>
      </c>
      <c r="AZ4015" t="s">
        <v>71</v>
      </c>
      <c r="BA4015" t="s">
        <v>72</v>
      </c>
    </row>
    <row r="4016" spans="1:53" hidden="1" x14ac:dyDescent="0.25">
      <c r="A4016" t="str">
        <f>INDEX('Community ID'!B:B,MATCH(M4016,'Community ID'!A:A,0))</f>
        <v>Auyama Abajo</v>
      </c>
      <c r="B4016" t="str">
        <f>INDEX('Community ID'!$K:$K,MATCH('Environmental Data'!$N4016,'Community ID'!J:J,0))</f>
        <v>Constanza</v>
      </c>
      <c r="D4016" t="s">
        <v>15331</v>
      </c>
      <c r="F4016" t="s">
        <v>4495</v>
      </c>
      <c r="G4016" t="s">
        <v>48</v>
      </c>
      <c r="H4016" t="s">
        <v>94</v>
      </c>
      <c r="I4016">
        <v>40</v>
      </c>
      <c r="K4016" t="s">
        <v>49</v>
      </c>
      <c r="L4016" t="s">
        <v>127</v>
      </c>
      <c r="M4016" t="s">
        <v>14572</v>
      </c>
      <c r="N4016" t="s">
        <v>52</v>
      </c>
      <c r="Q4016" t="s">
        <v>134</v>
      </c>
      <c r="T4016" t="s">
        <v>10370</v>
      </c>
      <c r="U4016" t="s">
        <v>56</v>
      </c>
      <c r="V4016">
        <v>18.893801799999999</v>
      </c>
      <c r="W4016">
        <v>-70.745775100000003</v>
      </c>
      <c r="X4016" t="s">
        <v>82</v>
      </c>
      <c r="Y4016" t="s">
        <v>82</v>
      </c>
      <c r="Z4016" t="s">
        <v>83</v>
      </c>
      <c r="AA4016" t="s">
        <v>155</v>
      </c>
      <c r="AB4016" t="s">
        <v>60</v>
      </c>
      <c r="AD4016" t="s">
        <v>60</v>
      </c>
      <c r="AE4016" t="s">
        <v>62</v>
      </c>
      <c r="AF4016" t="s">
        <v>63</v>
      </c>
      <c r="AG4016" t="s">
        <v>64</v>
      </c>
      <c r="AH4016" t="s">
        <v>64</v>
      </c>
      <c r="AI4016" t="s">
        <v>65</v>
      </c>
      <c r="AJ4016">
        <v>1</v>
      </c>
      <c r="AK4016" t="s">
        <v>103</v>
      </c>
      <c r="AL4016">
        <v>5</v>
      </c>
      <c r="AM4016">
        <v>1</v>
      </c>
      <c r="AN4016" t="s">
        <v>60</v>
      </c>
      <c r="AO4016" t="s">
        <v>170</v>
      </c>
      <c r="AP4016" t="s">
        <v>104</v>
      </c>
      <c r="AQ4016" t="s">
        <v>61</v>
      </c>
      <c r="AR4016" t="s">
        <v>69</v>
      </c>
      <c r="AS4016" t="s">
        <v>70</v>
      </c>
      <c r="AT4016" s="1">
        <v>44274</v>
      </c>
      <c r="AU4016" t="s">
        <v>15928</v>
      </c>
      <c r="AV4016" t="s">
        <v>10370</v>
      </c>
      <c r="AW4016" t="s">
        <v>71</v>
      </c>
      <c r="AX4016" t="s">
        <v>72</v>
      </c>
      <c r="AY4016" t="s">
        <v>10370</v>
      </c>
      <c r="AZ4016" t="s">
        <v>71</v>
      </c>
      <c r="BA4016" t="s">
        <v>72</v>
      </c>
    </row>
    <row r="4017" spans="1:53" hidden="1" x14ac:dyDescent="0.25">
      <c r="A4017" t="str">
        <f>INDEX('Community ID'!B:B,MATCH(M4017,'Community ID'!A:A,0))</f>
        <v>Auyama Abajo</v>
      </c>
      <c r="B4017" t="str">
        <f>INDEX('Community ID'!$K:$K,MATCH('Environmental Data'!$N4017,'Community ID'!J:J,0))</f>
        <v>Constanza</v>
      </c>
      <c r="D4017" t="s">
        <v>15332</v>
      </c>
      <c r="F4017" t="s">
        <v>15333</v>
      </c>
      <c r="G4017" t="s">
        <v>48</v>
      </c>
      <c r="H4017" t="s">
        <v>94</v>
      </c>
      <c r="I4017">
        <v>32</v>
      </c>
      <c r="K4017" t="s">
        <v>132</v>
      </c>
      <c r="L4017" t="s">
        <v>118</v>
      </c>
      <c r="M4017" t="s">
        <v>14572</v>
      </c>
      <c r="N4017" t="s">
        <v>52</v>
      </c>
      <c r="Q4017" t="s">
        <v>638</v>
      </c>
      <c r="T4017" t="s">
        <v>10370</v>
      </c>
      <c r="U4017" t="s">
        <v>56</v>
      </c>
      <c r="V4017">
        <v>18.8937305</v>
      </c>
      <c r="W4017">
        <v>-70.746098099999998</v>
      </c>
      <c r="X4017" t="s">
        <v>82</v>
      </c>
      <c r="Y4017" t="s">
        <v>196</v>
      </c>
      <c r="Z4017" t="s">
        <v>58</v>
      </c>
      <c r="AA4017" t="s">
        <v>155</v>
      </c>
      <c r="AB4017" t="s">
        <v>60</v>
      </c>
      <c r="AD4017" t="s">
        <v>60</v>
      </c>
      <c r="AE4017" t="s">
        <v>62</v>
      </c>
      <c r="AF4017" t="s">
        <v>63</v>
      </c>
      <c r="AG4017" t="s">
        <v>64</v>
      </c>
      <c r="AH4017" t="s">
        <v>64</v>
      </c>
      <c r="AI4017" t="s">
        <v>15334</v>
      </c>
      <c r="AJ4017">
        <v>1</v>
      </c>
      <c r="AK4017" t="s">
        <v>66</v>
      </c>
      <c r="AL4017">
        <v>3</v>
      </c>
      <c r="AM4017">
        <v>0</v>
      </c>
      <c r="AN4017" t="s">
        <v>61</v>
      </c>
      <c r="AO4017" t="s">
        <v>170</v>
      </c>
      <c r="AP4017" t="s">
        <v>68</v>
      </c>
      <c r="AQ4017" t="s">
        <v>60</v>
      </c>
      <c r="AR4017" t="s">
        <v>69</v>
      </c>
      <c r="AS4017" t="s">
        <v>70</v>
      </c>
      <c r="AT4017" s="1">
        <v>44274</v>
      </c>
      <c r="AU4017" t="s">
        <v>15929</v>
      </c>
      <c r="AV4017" t="s">
        <v>10370</v>
      </c>
      <c r="AW4017" t="s">
        <v>71</v>
      </c>
      <c r="AX4017" t="s">
        <v>72</v>
      </c>
      <c r="AY4017" t="s">
        <v>10370</v>
      </c>
      <c r="AZ4017" t="s">
        <v>71</v>
      </c>
      <c r="BA4017" t="s">
        <v>72</v>
      </c>
    </row>
    <row r="4018" spans="1:53" hidden="1" x14ac:dyDescent="0.25">
      <c r="A4018" t="str">
        <f>INDEX('Community ID'!B:B,MATCH(M4018,'Community ID'!A:A,0))</f>
        <v>Auyama Abajo</v>
      </c>
      <c r="B4018" t="str">
        <f>INDEX('Community ID'!$K:$K,MATCH('Environmental Data'!$N4018,'Community ID'!J:J,0))</f>
        <v>Constanza</v>
      </c>
      <c r="D4018" t="s">
        <v>15335</v>
      </c>
      <c r="F4018" t="s">
        <v>310</v>
      </c>
      <c r="G4018" t="s">
        <v>75</v>
      </c>
      <c r="H4018" t="s">
        <v>94</v>
      </c>
      <c r="I4018">
        <v>77</v>
      </c>
      <c r="K4018" t="s">
        <v>76</v>
      </c>
      <c r="L4018" t="s">
        <v>584</v>
      </c>
      <c r="M4018" t="s">
        <v>14572</v>
      </c>
      <c r="N4018" t="s">
        <v>52</v>
      </c>
      <c r="Q4018" t="s">
        <v>134</v>
      </c>
      <c r="T4018" t="s">
        <v>10370</v>
      </c>
      <c r="U4018" t="s">
        <v>56</v>
      </c>
      <c r="V4018">
        <v>18.892363</v>
      </c>
      <c r="W4018">
        <v>-70.7458302</v>
      </c>
      <c r="X4018" t="s">
        <v>82</v>
      </c>
      <c r="Y4018" t="s">
        <v>82</v>
      </c>
      <c r="Z4018" t="s">
        <v>166</v>
      </c>
      <c r="AA4018" t="s">
        <v>155</v>
      </c>
      <c r="AB4018" t="s">
        <v>60</v>
      </c>
      <c r="AD4018" t="s">
        <v>60</v>
      </c>
      <c r="AE4018" t="s">
        <v>62</v>
      </c>
      <c r="AF4018" t="s">
        <v>63</v>
      </c>
      <c r="AG4018" t="s">
        <v>64</v>
      </c>
      <c r="AH4018" t="s">
        <v>64</v>
      </c>
      <c r="AI4018" t="s">
        <v>307</v>
      </c>
      <c r="AJ4018">
        <v>2</v>
      </c>
      <c r="AK4018" t="s">
        <v>66</v>
      </c>
      <c r="AL4018">
        <v>4</v>
      </c>
      <c r="AM4018">
        <v>0</v>
      </c>
      <c r="AN4018" t="s">
        <v>60</v>
      </c>
      <c r="AO4018" t="s">
        <v>170</v>
      </c>
      <c r="AP4018" t="s">
        <v>68</v>
      </c>
      <c r="AQ4018" t="s">
        <v>60</v>
      </c>
      <c r="AR4018" t="s">
        <v>69</v>
      </c>
      <c r="AS4018" t="s">
        <v>70</v>
      </c>
      <c r="AT4018" s="1">
        <v>44274</v>
      </c>
      <c r="AU4018" t="s">
        <v>15930</v>
      </c>
      <c r="AV4018" t="s">
        <v>10370</v>
      </c>
      <c r="AW4018" t="s">
        <v>71</v>
      </c>
      <c r="AX4018" t="s">
        <v>72</v>
      </c>
      <c r="AY4018" t="s">
        <v>10370</v>
      </c>
      <c r="AZ4018" t="s">
        <v>71</v>
      </c>
      <c r="BA4018" t="s">
        <v>72</v>
      </c>
    </row>
    <row r="4019" spans="1:53" hidden="1" x14ac:dyDescent="0.25">
      <c r="A4019" t="str">
        <f>INDEX('Community ID'!B:B,MATCH(M4019,'Community ID'!A:A,0))</f>
        <v>Auyama Abajo</v>
      </c>
      <c r="B4019" t="str">
        <f>INDEX('Community ID'!$K:$K,MATCH('Environmental Data'!$N4019,'Community ID'!J:J,0))</f>
        <v>Constanza</v>
      </c>
      <c r="D4019" t="s">
        <v>15336</v>
      </c>
      <c r="F4019" t="s">
        <v>15337</v>
      </c>
      <c r="G4019" t="s">
        <v>48</v>
      </c>
      <c r="H4019" t="s">
        <v>94</v>
      </c>
      <c r="I4019">
        <v>52</v>
      </c>
      <c r="K4019" t="s">
        <v>76</v>
      </c>
      <c r="L4019" t="s">
        <v>5384</v>
      </c>
      <c r="M4019" t="s">
        <v>14572</v>
      </c>
      <c r="N4019" t="s">
        <v>52</v>
      </c>
      <c r="Q4019" t="s">
        <v>134</v>
      </c>
      <c r="T4019" t="s">
        <v>10370</v>
      </c>
      <c r="U4019" t="s">
        <v>56</v>
      </c>
      <c r="V4019">
        <v>18.893698400000002</v>
      </c>
      <c r="W4019">
        <v>-70.746050400000001</v>
      </c>
      <c r="X4019" t="s">
        <v>82</v>
      </c>
      <c r="Y4019" t="s">
        <v>82</v>
      </c>
      <c r="Z4019" t="s">
        <v>58</v>
      </c>
      <c r="AA4019" t="s">
        <v>155</v>
      </c>
      <c r="AB4019" t="s">
        <v>60</v>
      </c>
      <c r="AD4019" t="s">
        <v>60</v>
      </c>
      <c r="AE4019" t="s">
        <v>62</v>
      </c>
      <c r="AF4019" t="s">
        <v>63</v>
      </c>
      <c r="AG4019" t="s">
        <v>64</v>
      </c>
      <c r="AH4019" t="s">
        <v>64</v>
      </c>
      <c r="AI4019" t="s">
        <v>307</v>
      </c>
      <c r="AJ4019">
        <v>2</v>
      </c>
      <c r="AK4019" t="s">
        <v>66</v>
      </c>
      <c r="AL4019">
        <v>3</v>
      </c>
      <c r="AM4019">
        <v>0</v>
      </c>
      <c r="AN4019" t="s">
        <v>60</v>
      </c>
      <c r="AO4019" t="s">
        <v>170</v>
      </c>
      <c r="AP4019" t="s">
        <v>68</v>
      </c>
      <c r="AQ4019" t="s">
        <v>60</v>
      </c>
      <c r="AR4019" t="s">
        <v>69</v>
      </c>
      <c r="AS4019" t="s">
        <v>70</v>
      </c>
      <c r="AT4019" s="1">
        <v>44274</v>
      </c>
      <c r="AU4019" t="s">
        <v>15931</v>
      </c>
      <c r="AV4019" t="s">
        <v>10370</v>
      </c>
      <c r="AW4019" t="s">
        <v>71</v>
      </c>
      <c r="AX4019" t="s">
        <v>72</v>
      </c>
      <c r="AY4019" t="s">
        <v>10370</v>
      </c>
      <c r="AZ4019" t="s">
        <v>71</v>
      </c>
      <c r="BA4019" t="s">
        <v>72</v>
      </c>
    </row>
    <row r="4020" spans="1:53" hidden="1" x14ac:dyDescent="0.25">
      <c r="A4020" t="str">
        <f>INDEX('Community ID'!B:B,MATCH(M4020,'Community ID'!A:A,0))</f>
        <v>Auyama Abajo</v>
      </c>
      <c r="B4020" t="str">
        <f>INDEX('Community ID'!$K:$K,MATCH('Environmental Data'!$N4020,'Community ID'!J:J,0))</f>
        <v>Constanza</v>
      </c>
      <c r="D4020" t="s">
        <v>15338</v>
      </c>
      <c r="F4020" t="s">
        <v>15339</v>
      </c>
      <c r="G4020" t="s">
        <v>48</v>
      </c>
      <c r="H4020" t="s">
        <v>94</v>
      </c>
      <c r="I4020">
        <v>50</v>
      </c>
      <c r="K4020" t="s">
        <v>49</v>
      </c>
      <c r="L4020" t="s">
        <v>1533</v>
      </c>
      <c r="M4020" t="s">
        <v>14572</v>
      </c>
      <c r="N4020" t="s">
        <v>52</v>
      </c>
      <c r="Q4020" t="s">
        <v>638</v>
      </c>
      <c r="T4020" t="s">
        <v>10370</v>
      </c>
      <c r="U4020" t="s">
        <v>56</v>
      </c>
      <c r="V4020">
        <v>18.891732699999999</v>
      </c>
      <c r="W4020">
        <v>-70.748989800000004</v>
      </c>
      <c r="X4020" t="s">
        <v>82</v>
      </c>
      <c r="Y4020" t="s">
        <v>82</v>
      </c>
      <c r="Z4020" t="s">
        <v>58</v>
      </c>
      <c r="AA4020" t="s">
        <v>84</v>
      </c>
      <c r="AB4020" t="s">
        <v>60</v>
      </c>
      <c r="AD4020" t="s">
        <v>60</v>
      </c>
      <c r="AE4020" t="s">
        <v>62</v>
      </c>
      <c r="AF4020" t="s">
        <v>63</v>
      </c>
      <c r="AG4020" t="s">
        <v>64</v>
      </c>
      <c r="AH4020" t="s">
        <v>120</v>
      </c>
      <c r="AI4020" t="s">
        <v>65</v>
      </c>
      <c r="AJ4020">
        <v>1</v>
      </c>
      <c r="AK4020" t="s">
        <v>103</v>
      </c>
      <c r="AL4020">
        <v>4</v>
      </c>
      <c r="AM4020">
        <v>2</v>
      </c>
      <c r="AN4020" t="s">
        <v>61</v>
      </c>
      <c r="AO4020" t="s">
        <v>90</v>
      </c>
      <c r="AP4020" t="s">
        <v>68</v>
      </c>
      <c r="AQ4020" t="s">
        <v>60</v>
      </c>
      <c r="AR4020" t="s">
        <v>69</v>
      </c>
      <c r="AS4020" t="s">
        <v>70</v>
      </c>
      <c r="AT4020" s="1">
        <v>44274</v>
      </c>
      <c r="AU4020" t="s">
        <v>15932</v>
      </c>
      <c r="AV4020" t="s">
        <v>10370</v>
      </c>
      <c r="AW4020" t="s">
        <v>71</v>
      </c>
      <c r="AX4020" t="s">
        <v>72</v>
      </c>
      <c r="AY4020" t="s">
        <v>10370</v>
      </c>
      <c r="AZ4020" t="s">
        <v>71</v>
      </c>
      <c r="BA4020" t="s">
        <v>72</v>
      </c>
    </row>
    <row r="4021" spans="1:53" hidden="1" x14ac:dyDescent="0.25">
      <c r="A4021" t="str">
        <f>INDEX('Community ID'!B:B,MATCH(M4021,'Community ID'!A:A,0))</f>
        <v>Auyama Abajo</v>
      </c>
      <c r="B4021" t="str">
        <f>INDEX('Community ID'!$K:$K,MATCH('Environmental Data'!$N4021,'Community ID'!J:J,0))</f>
        <v>Constanza</v>
      </c>
      <c r="D4021" t="s">
        <v>15340</v>
      </c>
      <c r="F4021" t="s">
        <v>15341</v>
      </c>
      <c r="G4021" t="s">
        <v>48</v>
      </c>
      <c r="H4021" t="s">
        <v>94</v>
      </c>
      <c r="I4021">
        <v>76</v>
      </c>
      <c r="K4021" t="s">
        <v>76</v>
      </c>
      <c r="L4021" t="s">
        <v>127</v>
      </c>
      <c r="M4021" t="s">
        <v>14572</v>
      </c>
      <c r="N4021" t="s">
        <v>52</v>
      </c>
      <c r="Q4021" t="s">
        <v>15342</v>
      </c>
      <c r="T4021" t="s">
        <v>10370</v>
      </c>
      <c r="U4021" t="s">
        <v>56</v>
      </c>
      <c r="V4021">
        <v>0</v>
      </c>
      <c r="W4021">
        <v>0</v>
      </c>
      <c r="X4021" t="s">
        <v>82</v>
      </c>
      <c r="Y4021" t="s">
        <v>82</v>
      </c>
      <c r="Z4021" t="s">
        <v>83</v>
      </c>
      <c r="AA4021" t="s">
        <v>84</v>
      </c>
      <c r="AB4021" t="s">
        <v>60</v>
      </c>
      <c r="AE4021" t="s">
        <v>62</v>
      </c>
      <c r="AF4021" t="s">
        <v>63</v>
      </c>
      <c r="AG4021" t="s">
        <v>64</v>
      </c>
      <c r="AH4021" t="s">
        <v>64</v>
      </c>
      <c r="AI4021" t="s">
        <v>15343</v>
      </c>
      <c r="AJ4021">
        <v>2</v>
      </c>
      <c r="AK4021" t="s">
        <v>66</v>
      </c>
      <c r="AL4021">
        <v>2</v>
      </c>
      <c r="AM4021">
        <v>0</v>
      </c>
      <c r="AN4021" t="s">
        <v>60</v>
      </c>
      <c r="AO4021" t="s">
        <v>170</v>
      </c>
      <c r="AP4021" t="s">
        <v>104</v>
      </c>
      <c r="AQ4021" t="s">
        <v>61</v>
      </c>
      <c r="AR4021" t="s">
        <v>69</v>
      </c>
      <c r="AS4021" t="s">
        <v>70</v>
      </c>
      <c r="AT4021" s="1">
        <v>44274</v>
      </c>
      <c r="AU4021" t="s">
        <v>15933</v>
      </c>
      <c r="AV4021" t="s">
        <v>10370</v>
      </c>
      <c r="AW4021" t="s">
        <v>71</v>
      </c>
      <c r="AX4021" t="s">
        <v>72</v>
      </c>
      <c r="AY4021" t="s">
        <v>10370</v>
      </c>
      <c r="AZ4021" t="s">
        <v>71</v>
      </c>
      <c r="BA4021" t="s">
        <v>72</v>
      </c>
    </row>
    <row r="4022" spans="1:53" hidden="1" x14ac:dyDescent="0.25">
      <c r="A4022" t="str">
        <f>INDEX('Community ID'!B:B,MATCH(M4022,'Community ID'!A:A,0))</f>
        <v>Auyama Abajo</v>
      </c>
      <c r="B4022" t="str">
        <f>INDEX('Community ID'!$K:$K,MATCH('Environmental Data'!$N4022,'Community ID'!J:J,0))</f>
        <v>Constanza</v>
      </c>
      <c r="D4022" t="s">
        <v>15344</v>
      </c>
      <c r="F4022" t="s">
        <v>1838</v>
      </c>
      <c r="G4022" t="s">
        <v>48</v>
      </c>
      <c r="H4022" t="s">
        <v>94</v>
      </c>
      <c r="I4022">
        <v>65</v>
      </c>
      <c r="K4022" t="s">
        <v>76</v>
      </c>
      <c r="L4022" t="s">
        <v>5384</v>
      </c>
      <c r="M4022" t="s">
        <v>14572</v>
      </c>
      <c r="N4022" t="s">
        <v>52</v>
      </c>
      <c r="Q4022" t="s">
        <v>638</v>
      </c>
      <c r="T4022" t="s">
        <v>10370</v>
      </c>
      <c r="U4022" t="s">
        <v>56</v>
      </c>
      <c r="V4022">
        <v>18.8918374</v>
      </c>
      <c r="W4022">
        <v>-70.748368200000002</v>
      </c>
      <c r="Z4022" t="s">
        <v>83</v>
      </c>
      <c r="AA4022" t="s">
        <v>84</v>
      </c>
      <c r="AB4022" t="s">
        <v>60</v>
      </c>
      <c r="AD4022" t="s">
        <v>60</v>
      </c>
      <c r="AE4022" t="s">
        <v>62</v>
      </c>
      <c r="AF4022" t="s">
        <v>63</v>
      </c>
      <c r="AG4022" t="s">
        <v>64</v>
      </c>
      <c r="AH4022" t="s">
        <v>64</v>
      </c>
      <c r="AI4022" t="s">
        <v>65</v>
      </c>
      <c r="AJ4022">
        <v>1</v>
      </c>
      <c r="AK4022" t="s">
        <v>66</v>
      </c>
      <c r="AL4022">
        <v>1</v>
      </c>
      <c r="AM4022">
        <v>0</v>
      </c>
      <c r="AN4022" t="s">
        <v>60</v>
      </c>
      <c r="AO4022" t="s">
        <v>90</v>
      </c>
      <c r="AP4022" t="s">
        <v>68</v>
      </c>
      <c r="AQ4022" t="s">
        <v>60</v>
      </c>
      <c r="AR4022" t="s">
        <v>69</v>
      </c>
      <c r="AS4022" t="s">
        <v>70</v>
      </c>
      <c r="AT4022" s="1">
        <v>44274</v>
      </c>
      <c r="AU4022" t="s">
        <v>15934</v>
      </c>
      <c r="AV4022" t="s">
        <v>10370</v>
      </c>
      <c r="AW4022" t="s">
        <v>71</v>
      </c>
      <c r="AX4022" t="s">
        <v>72</v>
      </c>
      <c r="AY4022" t="s">
        <v>10370</v>
      </c>
      <c r="AZ4022" t="s">
        <v>71</v>
      </c>
      <c r="BA4022" t="s">
        <v>72</v>
      </c>
    </row>
    <row r="4023" spans="1:53" hidden="1" x14ac:dyDescent="0.25">
      <c r="A4023" t="str">
        <f>INDEX('Community ID'!B:B,MATCH(M4023,'Community ID'!A:A,0))</f>
        <v>Auyama Abajo</v>
      </c>
      <c r="B4023" t="str">
        <f>INDEX('Community ID'!$K:$K,MATCH('Environmental Data'!$N4023,'Community ID'!J:J,0))</f>
        <v>Constanza</v>
      </c>
      <c r="D4023" t="s">
        <v>15344</v>
      </c>
      <c r="F4023" t="s">
        <v>1838</v>
      </c>
      <c r="G4023" t="s">
        <v>48</v>
      </c>
      <c r="H4023" t="s">
        <v>94</v>
      </c>
      <c r="I4023">
        <v>65</v>
      </c>
      <c r="K4023" t="s">
        <v>76</v>
      </c>
      <c r="L4023" t="s">
        <v>5384</v>
      </c>
      <c r="M4023" t="s">
        <v>14572</v>
      </c>
      <c r="N4023" t="s">
        <v>52</v>
      </c>
      <c r="Q4023" t="s">
        <v>638</v>
      </c>
      <c r="T4023" t="s">
        <v>10370</v>
      </c>
      <c r="U4023" t="s">
        <v>56</v>
      </c>
      <c r="V4023">
        <v>18.8918374</v>
      </c>
      <c r="W4023">
        <v>-70.748368200000002</v>
      </c>
      <c r="X4023" t="s">
        <v>82</v>
      </c>
      <c r="Y4023" t="s">
        <v>82</v>
      </c>
      <c r="Z4023" t="s">
        <v>166</v>
      </c>
      <c r="AA4023" t="s">
        <v>84</v>
      </c>
      <c r="AB4023" t="s">
        <v>60</v>
      </c>
      <c r="AE4023" t="s">
        <v>62</v>
      </c>
      <c r="AF4023" t="s">
        <v>63</v>
      </c>
      <c r="AG4023" t="s">
        <v>64</v>
      </c>
      <c r="AH4023" t="s">
        <v>87</v>
      </c>
      <c r="AI4023" t="s">
        <v>65</v>
      </c>
      <c r="AJ4023">
        <v>1</v>
      </c>
      <c r="AK4023" t="s">
        <v>66</v>
      </c>
      <c r="AL4023">
        <v>1</v>
      </c>
      <c r="AM4023">
        <v>0</v>
      </c>
      <c r="AN4023" t="s">
        <v>60</v>
      </c>
      <c r="AO4023" t="s">
        <v>90</v>
      </c>
      <c r="AP4023" t="s">
        <v>68</v>
      </c>
      <c r="AQ4023" t="s">
        <v>60</v>
      </c>
      <c r="AR4023" t="s">
        <v>69</v>
      </c>
      <c r="AS4023" t="s">
        <v>70</v>
      </c>
      <c r="AT4023" s="1">
        <v>44274</v>
      </c>
      <c r="AU4023" t="s">
        <v>15935</v>
      </c>
      <c r="AV4023" t="s">
        <v>10370</v>
      </c>
      <c r="AW4023" t="s">
        <v>71</v>
      </c>
      <c r="AX4023" t="s">
        <v>72</v>
      </c>
      <c r="AY4023" t="s">
        <v>10370</v>
      </c>
      <c r="AZ4023" t="s">
        <v>71</v>
      </c>
      <c r="BA4023" t="s">
        <v>72</v>
      </c>
    </row>
    <row r="4024" spans="1:53" hidden="1" x14ac:dyDescent="0.25">
      <c r="A4024" t="str">
        <f>INDEX('Community ID'!B:B,MATCH(M4024,'Community ID'!A:A,0))</f>
        <v>Auyama Abajo</v>
      </c>
      <c r="B4024" t="str">
        <f>INDEX('Community ID'!$K:$K,MATCH('Environmental Data'!$N4024,'Community ID'!J:J,0))</f>
        <v>Constanza</v>
      </c>
      <c r="D4024" t="s">
        <v>15345</v>
      </c>
      <c r="F4024" t="s">
        <v>15346</v>
      </c>
      <c r="G4024" t="s">
        <v>48</v>
      </c>
      <c r="H4024" t="s">
        <v>94</v>
      </c>
      <c r="I4024">
        <v>49</v>
      </c>
      <c r="K4024" t="s">
        <v>76</v>
      </c>
      <c r="L4024" t="s">
        <v>127</v>
      </c>
      <c r="M4024" t="s">
        <v>14572</v>
      </c>
      <c r="N4024" t="s">
        <v>52</v>
      </c>
      <c r="Q4024" t="s">
        <v>134</v>
      </c>
      <c r="T4024" t="s">
        <v>10370</v>
      </c>
      <c r="U4024" t="s">
        <v>56</v>
      </c>
      <c r="V4024">
        <v>18.891764899999998</v>
      </c>
      <c r="W4024">
        <v>-70.748410199999995</v>
      </c>
      <c r="X4024" t="s">
        <v>82</v>
      </c>
      <c r="Y4024" t="s">
        <v>82</v>
      </c>
      <c r="Z4024" t="s">
        <v>58</v>
      </c>
      <c r="AA4024" t="s">
        <v>84</v>
      </c>
      <c r="AB4024" t="s">
        <v>61</v>
      </c>
      <c r="AC4024" t="s">
        <v>60</v>
      </c>
      <c r="AD4024" t="s">
        <v>60</v>
      </c>
      <c r="AE4024" t="s">
        <v>62</v>
      </c>
      <c r="AF4024" t="s">
        <v>63</v>
      </c>
      <c r="AG4024" t="s">
        <v>943</v>
      </c>
      <c r="AH4024" t="s">
        <v>64</v>
      </c>
      <c r="AI4024" t="s">
        <v>65</v>
      </c>
      <c r="AJ4024">
        <v>1</v>
      </c>
      <c r="AK4024" t="s">
        <v>66</v>
      </c>
      <c r="AL4024">
        <v>6</v>
      </c>
      <c r="AM4024">
        <v>1</v>
      </c>
      <c r="AN4024" t="s">
        <v>60</v>
      </c>
      <c r="AO4024" t="s">
        <v>170</v>
      </c>
      <c r="AP4024" t="s">
        <v>104</v>
      </c>
      <c r="AQ4024" t="s">
        <v>61</v>
      </c>
      <c r="AR4024" t="s">
        <v>69</v>
      </c>
      <c r="AS4024" t="s">
        <v>70</v>
      </c>
      <c r="AT4024" s="1">
        <v>44274</v>
      </c>
      <c r="AU4024" t="s">
        <v>15936</v>
      </c>
      <c r="AV4024" t="s">
        <v>10370</v>
      </c>
      <c r="AW4024" t="s">
        <v>71</v>
      </c>
      <c r="AX4024" t="s">
        <v>72</v>
      </c>
      <c r="AY4024" t="s">
        <v>10370</v>
      </c>
      <c r="AZ4024" t="s">
        <v>71</v>
      </c>
      <c r="BA4024" t="s">
        <v>72</v>
      </c>
    </row>
    <row r="4025" spans="1:53" hidden="1" x14ac:dyDescent="0.25">
      <c r="A4025" t="str">
        <f>INDEX('Community ID'!B:B,MATCH(M4025,'Community ID'!A:A,0))</f>
        <v>Auyama Abajo</v>
      </c>
      <c r="B4025" t="str">
        <f>INDEX('Community ID'!$K:$K,MATCH('Environmental Data'!$N4025,'Community ID'!J:J,0))</f>
        <v>Constanza</v>
      </c>
      <c r="D4025" t="s">
        <v>15347</v>
      </c>
      <c r="F4025" t="s">
        <v>15348</v>
      </c>
      <c r="G4025" t="s">
        <v>75</v>
      </c>
      <c r="H4025" t="s">
        <v>94</v>
      </c>
      <c r="I4025">
        <v>51</v>
      </c>
      <c r="K4025" t="s">
        <v>49</v>
      </c>
      <c r="L4025" t="s">
        <v>247</v>
      </c>
      <c r="M4025" t="s">
        <v>15294</v>
      </c>
      <c r="N4025" t="s">
        <v>52</v>
      </c>
      <c r="Q4025" t="s">
        <v>15349</v>
      </c>
      <c r="T4025" t="s">
        <v>10370</v>
      </c>
      <c r="U4025" t="s">
        <v>56</v>
      </c>
      <c r="V4025">
        <v>0</v>
      </c>
      <c r="W4025">
        <v>0</v>
      </c>
      <c r="X4025" t="s">
        <v>82</v>
      </c>
      <c r="Y4025" t="s">
        <v>275</v>
      </c>
      <c r="Z4025" t="s">
        <v>58</v>
      </c>
      <c r="AA4025" t="s">
        <v>84</v>
      </c>
      <c r="AB4025" t="s">
        <v>60</v>
      </c>
      <c r="AD4025" t="s">
        <v>60</v>
      </c>
      <c r="AE4025" t="s">
        <v>62</v>
      </c>
      <c r="AF4025" t="s">
        <v>111</v>
      </c>
      <c r="AG4025" t="s">
        <v>954</v>
      </c>
      <c r="AH4025" t="s">
        <v>954</v>
      </c>
      <c r="AI4025" t="s">
        <v>65</v>
      </c>
      <c r="AJ4025">
        <v>1</v>
      </c>
      <c r="AK4025" t="s">
        <v>1476</v>
      </c>
      <c r="AL4025">
        <v>3</v>
      </c>
      <c r="AM4025">
        <v>0</v>
      </c>
      <c r="AN4025" t="s">
        <v>60</v>
      </c>
      <c r="AO4025" t="s">
        <v>170</v>
      </c>
      <c r="AP4025" t="s">
        <v>68</v>
      </c>
      <c r="AQ4025" t="s">
        <v>60</v>
      </c>
      <c r="AR4025" t="s">
        <v>69</v>
      </c>
      <c r="AS4025" t="s">
        <v>70</v>
      </c>
      <c r="AT4025" s="1">
        <v>44274</v>
      </c>
      <c r="AU4025" t="s">
        <v>15937</v>
      </c>
      <c r="AV4025" t="s">
        <v>10370</v>
      </c>
      <c r="AW4025" t="s">
        <v>71</v>
      </c>
      <c r="AX4025" t="s">
        <v>72</v>
      </c>
      <c r="AY4025" t="s">
        <v>10370</v>
      </c>
      <c r="AZ4025" t="s">
        <v>71</v>
      </c>
      <c r="BA4025" t="s">
        <v>72</v>
      </c>
    </row>
    <row r="4026" spans="1:53" hidden="1" x14ac:dyDescent="0.25">
      <c r="A4026" t="str">
        <f>INDEX('Community ID'!B:B,MATCH(M4026,'Community ID'!A:A,0))</f>
        <v>Auyama Abajo</v>
      </c>
      <c r="B4026" t="str">
        <f>INDEX('Community ID'!$K:$K,MATCH('Environmental Data'!$N4026,'Community ID'!J:J,0))</f>
        <v>Constanza</v>
      </c>
      <c r="D4026" t="s">
        <v>15350</v>
      </c>
      <c r="F4026" t="s">
        <v>1505</v>
      </c>
      <c r="G4026" t="s">
        <v>75</v>
      </c>
      <c r="H4026" t="s">
        <v>94</v>
      </c>
      <c r="I4026">
        <v>48</v>
      </c>
      <c r="K4026" t="s">
        <v>49</v>
      </c>
      <c r="L4026" t="s">
        <v>15351</v>
      </c>
      <c r="M4026" t="s">
        <v>15294</v>
      </c>
      <c r="N4026" t="s">
        <v>97</v>
      </c>
      <c r="O4026" t="s">
        <v>542</v>
      </c>
      <c r="T4026" t="s">
        <v>832</v>
      </c>
      <c r="U4026" t="s">
        <v>56</v>
      </c>
      <c r="V4026">
        <v>18.894370500000001</v>
      </c>
      <c r="W4026">
        <v>-70.747476399999996</v>
      </c>
      <c r="X4026" t="s">
        <v>82</v>
      </c>
      <c r="Y4026" t="s">
        <v>82</v>
      </c>
      <c r="Z4026" t="s">
        <v>58</v>
      </c>
      <c r="AA4026" t="s">
        <v>155</v>
      </c>
      <c r="AB4026" t="s">
        <v>60</v>
      </c>
      <c r="AC4026" t="s">
        <v>61</v>
      </c>
      <c r="AD4026" t="s">
        <v>61</v>
      </c>
      <c r="AE4026" t="s">
        <v>62</v>
      </c>
      <c r="AF4026" t="s">
        <v>63</v>
      </c>
      <c r="AG4026" t="s">
        <v>135</v>
      </c>
      <c r="AH4026" t="s">
        <v>135</v>
      </c>
      <c r="AI4026" t="s">
        <v>15352</v>
      </c>
      <c r="AJ4026">
        <v>2</v>
      </c>
      <c r="AK4026" t="s">
        <v>833</v>
      </c>
      <c r="AL4026">
        <v>2</v>
      </c>
      <c r="AM4026">
        <v>0</v>
      </c>
      <c r="AN4026" t="s">
        <v>61</v>
      </c>
      <c r="AO4026" t="s">
        <v>67</v>
      </c>
      <c r="AP4026" t="s">
        <v>68</v>
      </c>
      <c r="AQ4026" t="s">
        <v>60</v>
      </c>
      <c r="AR4026" t="s">
        <v>69</v>
      </c>
      <c r="AS4026" t="s">
        <v>70</v>
      </c>
      <c r="AT4026" s="1">
        <v>44274</v>
      </c>
      <c r="AU4026" t="s">
        <v>15938</v>
      </c>
      <c r="AV4026" t="s">
        <v>832</v>
      </c>
      <c r="AW4026" t="s">
        <v>71</v>
      </c>
      <c r="AX4026" t="s">
        <v>72</v>
      </c>
      <c r="AY4026" t="s">
        <v>832</v>
      </c>
      <c r="AZ4026" t="s">
        <v>71</v>
      </c>
      <c r="BA4026" t="s">
        <v>72</v>
      </c>
    </row>
    <row r="4027" spans="1:53" hidden="1" x14ac:dyDescent="0.25">
      <c r="A4027" t="str">
        <f>INDEX('Community ID'!B:B,MATCH(M4027,'Community ID'!A:A,0))</f>
        <v>Auyama Abajo</v>
      </c>
      <c r="B4027" t="str">
        <f>INDEX('Community ID'!$K:$K,MATCH('Environmental Data'!$N4027,'Community ID'!J:J,0))</f>
        <v>Constanza</v>
      </c>
      <c r="D4027" t="s">
        <v>15353</v>
      </c>
      <c r="G4027" t="s">
        <v>48</v>
      </c>
      <c r="H4027" t="s">
        <v>94</v>
      </c>
      <c r="I4027">
        <v>80</v>
      </c>
      <c r="K4027" t="s">
        <v>76</v>
      </c>
      <c r="L4027" t="s">
        <v>108</v>
      </c>
      <c r="M4027" t="s">
        <v>15294</v>
      </c>
      <c r="N4027" t="s">
        <v>97</v>
      </c>
      <c r="O4027" t="s">
        <v>542</v>
      </c>
      <c r="T4027" t="s">
        <v>832</v>
      </c>
      <c r="U4027" t="s">
        <v>56</v>
      </c>
      <c r="V4027">
        <v>18.892393500000001</v>
      </c>
      <c r="W4027">
        <v>-70.747930299999993</v>
      </c>
      <c r="X4027" t="s">
        <v>82</v>
      </c>
      <c r="Y4027" t="s">
        <v>82</v>
      </c>
      <c r="Z4027" t="s">
        <v>58</v>
      </c>
      <c r="AA4027" t="s">
        <v>155</v>
      </c>
      <c r="AB4027" t="s">
        <v>60</v>
      </c>
      <c r="AC4027" t="s">
        <v>61</v>
      </c>
      <c r="AD4027" t="s">
        <v>61</v>
      </c>
      <c r="AE4027" t="s">
        <v>62</v>
      </c>
      <c r="AF4027" t="s">
        <v>63</v>
      </c>
      <c r="AG4027" t="s">
        <v>135</v>
      </c>
      <c r="AH4027" t="s">
        <v>135</v>
      </c>
      <c r="AI4027" t="s">
        <v>347</v>
      </c>
      <c r="AJ4027">
        <v>1</v>
      </c>
      <c r="AK4027" t="s">
        <v>833</v>
      </c>
      <c r="AL4027">
        <v>1</v>
      </c>
      <c r="AM4027">
        <v>0</v>
      </c>
      <c r="AN4027" t="s">
        <v>60</v>
      </c>
      <c r="AO4027" t="s">
        <v>67</v>
      </c>
      <c r="AP4027" t="s">
        <v>68</v>
      </c>
      <c r="AQ4027" t="s">
        <v>60</v>
      </c>
      <c r="AR4027" t="s">
        <v>69</v>
      </c>
      <c r="AS4027" t="s">
        <v>91</v>
      </c>
      <c r="AT4027" s="1">
        <v>44274</v>
      </c>
      <c r="AU4027" t="s">
        <v>15939</v>
      </c>
      <c r="AV4027" t="s">
        <v>832</v>
      </c>
      <c r="AW4027" t="s">
        <v>71</v>
      </c>
      <c r="AX4027" t="s">
        <v>72</v>
      </c>
      <c r="AY4027" t="s">
        <v>832</v>
      </c>
      <c r="AZ4027" t="s">
        <v>71</v>
      </c>
      <c r="BA4027" t="s">
        <v>72</v>
      </c>
    </row>
    <row r="4028" spans="1:53" hidden="1" x14ac:dyDescent="0.25">
      <c r="A4028" t="str">
        <f>INDEX('Community ID'!B:B,MATCH(M4028,'Community ID'!A:A,0))</f>
        <v>Auyama Abajo</v>
      </c>
      <c r="B4028" t="str">
        <f>INDEX('Community ID'!$K:$K,MATCH('Environmental Data'!$N4028,'Community ID'!J:J,0))</f>
        <v>Constanza</v>
      </c>
      <c r="D4028" t="s">
        <v>15354</v>
      </c>
      <c r="G4028" t="s">
        <v>48</v>
      </c>
      <c r="H4028" t="s">
        <v>94</v>
      </c>
      <c r="I4028">
        <v>65</v>
      </c>
      <c r="K4028" t="s">
        <v>49</v>
      </c>
      <c r="L4028" t="s">
        <v>15355</v>
      </c>
      <c r="M4028" t="s">
        <v>14530</v>
      </c>
      <c r="N4028" t="s">
        <v>97</v>
      </c>
      <c r="O4028" t="s">
        <v>53</v>
      </c>
      <c r="Q4028" t="s">
        <v>438</v>
      </c>
      <c r="T4028" t="s">
        <v>832</v>
      </c>
      <c r="U4028" t="s">
        <v>56</v>
      </c>
      <c r="V4028">
        <v>18.893503599999999</v>
      </c>
      <c r="W4028">
        <v>-70.745732599999997</v>
      </c>
      <c r="X4028" t="s">
        <v>82</v>
      </c>
      <c r="Y4028" t="s">
        <v>82</v>
      </c>
      <c r="Z4028" t="s">
        <v>58</v>
      </c>
      <c r="AA4028" t="s">
        <v>155</v>
      </c>
      <c r="AB4028" t="s">
        <v>60</v>
      </c>
      <c r="AC4028" t="s">
        <v>61</v>
      </c>
      <c r="AD4028" t="s">
        <v>61</v>
      </c>
      <c r="AE4028" t="s">
        <v>62</v>
      </c>
      <c r="AF4028" t="s">
        <v>63</v>
      </c>
      <c r="AG4028" t="s">
        <v>621</v>
      </c>
      <c r="AH4028" t="s">
        <v>621</v>
      </c>
      <c r="AI4028" t="s">
        <v>925</v>
      </c>
      <c r="AJ4028">
        <v>1</v>
      </c>
      <c r="AK4028" t="s">
        <v>833</v>
      </c>
      <c r="AL4028">
        <v>3</v>
      </c>
      <c r="AM4028">
        <v>0</v>
      </c>
      <c r="AN4028" t="s">
        <v>60</v>
      </c>
      <c r="AO4028" t="s">
        <v>67</v>
      </c>
      <c r="AP4028" t="s">
        <v>68</v>
      </c>
      <c r="AQ4028" t="s">
        <v>60</v>
      </c>
      <c r="AR4028" t="s">
        <v>69</v>
      </c>
      <c r="AS4028" t="s">
        <v>70</v>
      </c>
      <c r="AT4028" s="1">
        <v>44274</v>
      </c>
      <c r="AU4028" t="s">
        <v>15940</v>
      </c>
      <c r="AV4028" t="s">
        <v>832</v>
      </c>
      <c r="AW4028" t="s">
        <v>71</v>
      </c>
      <c r="AX4028" t="s">
        <v>72</v>
      </c>
      <c r="AY4028" t="s">
        <v>832</v>
      </c>
      <c r="AZ4028" t="s">
        <v>71</v>
      </c>
      <c r="BA4028" t="s">
        <v>72</v>
      </c>
    </row>
    <row r="4029" spans="1:53" hidden="1" x14ac:dyDescent="0.25">
      <c r="A4029" t="str">
        <f>INDEX('Community ID'!B:B,MATCH(M4029,'Community ID'!A:A,0))</f>
        <v>Auyama Abajo</v>
      </c>
      <c r="B4029" t="str">
        <f>INDEX('Community ID'!$K:$K,MATCH('Environmental Data'!$N4029,'Community ID'!J:J,0))</f>
        <v>Constanza</v>
      </c>
      <c r="D4029" t="s">
        <v>15356</v>
      </c>
      <c r="G4029" t="s">
        <v>48</v>
      </c>
      <c r="H4029" t="s">
        <v>94</v>
      </c>
      <c r="I4029">
        <v>50</v>
      </c>
      <c r="K4029" t="s">
        <v>132</v>
      </c>
      <c r="L4029" t="s">
        <v>108</v>
      </c>
      <c r="M4029" t="s">
        <v>15294</v>
      </c>
      <c r="N4029" t="s">
        <v>97</v>
      </c>
      <c r="O4029" t="s">
        <v>53</v>
      </c>
      <c r="Q4029" t="s">
        <v>438</v>
      </c>
      <c r="T4029" t="s">
        <v>832</v>
      </c>
      <c r="U4029" t="s">
        <v>56</v>
      </c>
      <c r="V4029">
        <v>18.892083899999999</v>
      </c>
      <c r="W4029">
        <v>-70.748871100000002</v>
      </c>
      <c r="X4029" t="s">
        <v>82</v>
      </c>
      <c r="Y4029" t="s">
        <v>82</v>
      </c>
      <c r="Z4029" t="s">
        <v>345</v>
      </c>
      <c r="AA4029" t="s">
        <v>155</v>
      </c>
      <c r="AB4029" t="s">
        <v>60</v>
      </c>
      <c r="AC4029" t="s">
        <v>61</v>
      </c>
      <c r="AD4029" t="s">
        <v>61</v>
      </c>
      <c r="AE4029" t="s">
        <v>62</v>
      </c>
      <c r="AF4029" t="s">
        <v>63</v>
      </c>
      <c r="AG4029" t="s">
        <v>1052</v>
      </c>
      <c r="AH4029" t="s">
        <v>1052</v>
      </c>
      <c r="AI4029" t="s">
        <v>925</v>
      </c>
      <c r="AJ4029">
        <v>1</v>
      </c>
      <c r="AK4029" t="s">
        <v>833</v>
      </c>
      <c r="AL4029">
        <v>4</v>
      </c>
      <c r="AM4029">
        <v>0</v>
      </c>
      <c r="AN4029" t="s">
        <v>60</v>
      </c>
      <c r="AO4029" t="s">
        <v>67</v>
      </c>
      <c r="AP4029" t="s">
        <v>104</v>
      </c>
      <c r="AQ4029" t="s">
        <v>60</v>
      </c>
      <c r="AR4029" t="s">
        <v>69</v>
      </c>
      <c r="AS4029" t="s">
        <v>70</v>
      </c>
      <c r="AT4029" s="1">
        <v>44274</v>
      </c>
      <c r="AU4029" t="s">
        <v>15941</v>
      </c>
      <c r="AV4029" t="s">
        <v>832</v>
      </c>
      <c r="AW4029" t="s">
        <v>71</v>
      </c>
      <c r="AX4029" t="s">
        <v>72</v>
      </c>
      <c r="AY4029" t="s">
        <v>832</v>
      </c>
      <c r="AZ4029" t="s">
        <v>71</v>
      </c>
      <c r="BA4029" t="s">
        <v>72</v>
      </c>
    </row>
    <row r="4030" spans="1:53" hidden="1" x14ac:dyDescent="0.25">
      <c r="A4030" t="str">
        <f>INDEX('Community ID'!B:B,MATCH(M4030,'Community ID'!A:A,0))</f>
        <v>Auyama Abajo</v>
      </c>
      <c r="B4030" t="str">
        <f>INDEX('Community ID'!$K:$K,MATCH('Environmental Data'!$N4030,'Community ID'!J:J,0))</f>
        <v>Constanza</v>
      </c>
      <c r="D4030" t="s">
        <v>15357</v>
      </c>
      <c r="F4030" t="s">
        <v>2689</v>
      </c>
      <c r="G4030" t="s">
        <v>48</v>
      </c>
      <c r="H4030" t="s">
        <v>94</v>
      </c>
      <c r="I4030">
        <v>70</v>
      </c>
      <c r="K4030" t="s">
        <v>49</v>
      </c>
      <c r="L4030" t="s">
        <v>108</v>
      </c>
      <c r="M4030" t="s">
        <v>14530</v>
      </c>
      <c r="N4030" t="s">
        <v>52</v>
      </c>
      <c r="O4030" t="s">
        <v>53</v>
      </c>
      <c r="Q4030" t="s">
        <v>438</v>
      </c>
      <c r="T4030" t="s">
        <v>832</v>
      </c>
      <c r="U4030" t="s">
        <v>56</v>
      </c>
      <c r="V4030">
        <v>18.8923275</v>
      </c>
      <c r="W4030">
        <v>-70.748800700000004</v>
      </c>
      <c r="X4030" t="s">
        <v>82</v>
      </c>
      <c r="Y4030" t="s">
        <v>82</v>
      </c>
      <c r="Z4030" t="s">
        <v>58</v>
      </c>
      <c r="AA4030" t="s">
        <v>155</v>
      </c>
      <c r="AB4030" t="s">
        <v>60</v>
      </c>
      <c r="AC4030" t="s">
        <v>61</v>
      </c>
      <c r="AD4030" t="s">
        <v>61</v>
      </c>
      <c r="AE4030" t="s">
        <v>62</v>
      </c>
      <c r="AF4030" t="s">
        <v>63</v>
      </c>
      <c r="AG4030" t="s">
        <v>730</v>
      </c>
      <c r="AH4030" t="s">
        <v>730</v>
      </c>
      <c r="AI4030" t="s">
        <v>902</v>
      </c>
      <c r="AJ4030">
        <v>1</v>
      </c>
      <c r="AK4030" t="s">
        <v>833</v>
      </c>
      <c r="AL4030">
        <v>2</v>
      </c>
      <c r="AM4030">
        <v>0</v>
      </c>
      <c r="AN4030" t="s">
        <v>60</v>
      </c>
      <c r="AO4030" t="s">
        <v>67</v>
      </c>
      <c r="AP4030" t="s">
        <v>104</v>
      </c>
      <c r="AQ4030" t="s">
        <v>60</v>
      </c>
      <c r="AR4030" t="s">
        <v>69</v>
      </c>
      <c r="AS4030" t="s">
        <v>70</v>
      </c>
      <c r="AT4030" s="1">
        <v>44274</v>
      </c>
      <c r="AU4030" t="s">
        <v>15942</v>
      </c>
      <c r="AV4030" t="s">
        <v>832</v>
      </c>
      <c r="AW4030" t="s">
        <v>71</v>
      </c>
      <c r="AX4030" t="s">
        <v>72</v>
      </c>
      <c r="AY4030" t="s">
        <v>832</v>
      </c>
      <c r="AZ4030" t="s">
        <v>71</v>
      </c>
      <c r="BA4030" t="s">
        <v>72</v>
      </c>
    </row>
    <row r="4031" spans="1:53" hidden="1" x14ac:dyDescent="0.25">
      <c r="A4031" t="str">
        <f>INDEX('Community ID'!B:B,MATCH(M4031,'Community ID'!A:A,0))</f>
        <v>Auyama Abajo</v>
      </c>
      <c r="B4031" t="str">
        <f>INDEX('Community ID'!$K:$K,MATCH('Environmental Data'!$N4031,'Community ID'!J:J,0))</f>
        <v>Constanza</v>
      </c>
      <c r="D4031" t="s">
        <v>15358</v>
      </c>
      <c r="G4031" t="s">
        <v>75</v>
      </c>
      <c r="H4031" t="s">
        <v>94</v>
      </c>
      <c r="I4031">
        <v>20</v>
      </c>
      <c r="K4031" t="s">
        <v>117</v>
      </c>
      <c r="L4031" t="s">
        <v>9463</v>
      </c>
      <c r="M4031" t="s">
        <v>14530</v>
      </c>
      <c r="N4031" t="s">
        <v>97</v>
      </c>
      <c r="O4031" t="s">
        <v>53</v>
      </c>
      <c r="T4031" t="s">
        <v>832</v>
      </c>
      <c r="U4031" t="s">
        <v>56</v>
      </c>
      <c r="V4031">
        <v>18.891420100000001</v>
      </c>
      <c r="W4031">
        <v>-70.745357900000002</v>
      </c>
      <c r="X4031" t="s">
        <v>82</v>
      </c>
      <c r="Y4031" t="s">
        <v>82</v>
      </c>
      <c r="Z4031" t="s">
        <v>58</v>
      </c>
      <c r="AA4031" t="s">
        <v>155</v>
      </c>
      <c r="AB4031" t="s">
        <v>60</v>
      </c>
      <c r="AC4031" t="s">
        <v>61</v>
      </c>
      <c r="AD4031" t="s">
        <v>61</v>
      </c>
      <c r="AE4031" t="s">
        <v>62</v>
      </c>
      <c r="AF4031" t="s">
        <v>63</v>
      </c>
      <c r="AG4031" t="s">
        <v>1052</v>
      </c>
      <c r="AH4031" t="s">
        <v>1052</v>
      </c>
      <c r="AI4031" t="s">
        <v>443</v>
      </c>
      <c r="AJ4031">
        <v>2</v>
      </c>
      <c r="AK4031" t="s">
        <v>15359</v>
      </c>
      <c r="AL4031">
        <v>4</v>
      </c>
      <c r="AM4031">
        <v>0</v>
      </c>
      <c r="AN4031" t="s">
        <v>60</v>
      </c>
      <c r="AO4031" t="s">
        <v>67</v>
      </c>
      <c r="AP4031" t="s">
        <v>104</v>
      </c>
      <c r="AQ4031" t="s">
        <v>60</v>
      </c>
      <c r="AR4031" t="s">
        <v>69</v>
      </c>
      <c r="AS4031" t="s">
        <v>70</v>
      </c>
      <c r="AT4031" s="1">
        <v>44274</v>
      </c>
      <c r="AU4031" t="s">
        <v>15943</v>
      </c>
      <c r="AV4031" t="s">
        <v>832</v>
      </c>
      <c r="AW4031" t="s">
        <v>71</v>
      </c>
      <c r="AX4031" t="s">
        <v>72</v>
      </c>
      <c r="AY4031" t="s">
        <v>832</v>
      </c>
      <c r="AZ4031" t="s">
        <v>71</v>
      </c>
      <c r="BA4031" t="s">
        <v>72</v>
      </c>
    </row>
    <row r="4032" spans="1:53" hidden="1" x14ac:dyDescent="0.25">
      <c r="A4032" t="str">
        <f>INDEX('Community ID'!B:B,MATCH(M4032,'Community ID'!A:A,0))</f>
        <v>Auyama Abajo</v>
      </c>
      <c r="B4032" t="str">
        <f>INDEX('Community ID'!$K:$K,MATCH('Environmental Data'!$N4032,'Community ID'!J:J,0))</f>
        <v>Constanza</v>
      </c>
      <c r="D4032" t="s">
        <v>15360</v>
      </c>
      <c r="G4032" t="s">
        <v>48</v>
      </c>
      <c r="H4032" t="s">
        <v>94</v>
      </c>
      <c r="I4032">
        <v>41</v>
      </c>
      <c r="K4032" t="s">
        <v>49</v>
      </c>
      <c r="L4032" t="s">
        <v>108</v>
      </c>
      <c r="M4032" t="s">
        <v>14530</v>
      </c>
      <c r="N4032" t="s">
        <v>97</v>
      </c>
      <c r="O4032" t="s">
        <v>53</v>
      </c>
      <c r="Q4032" t="s">
        <v>438</v>
      </c>
      <c r="T4032" t="s">
        <v>832</v>
      </c>
      <c r="U4032" t="s">
        <v>56</v>
      </c>
      <c r="V4032">
        <v>0</v>
      </c>
      <c r="W4032">
        <v>0</v>
      </c>
      <c r="X4032" t="s">
        <v>82</v>
      </c>
      <c r="Y4032" t="s">
        <v>82</v>
      </c>
      <c r="Z4032" t="s">
        <v>345</v>
      </c>
      <c r="AA4032" t="s">
        <v>59</v>
      </c>
      <c r="AB4032" t="s">
        <v>60</v>
      </c>
      <c r="AC4032" t="s">
        <v>61</v>
      </c>
      <c r="AD4032" t="s">
        <v>61</v>
      </c>
      <c r="AE4032" t="s">
        <v>62</v>
      </c>
      <c r="AF4032" t="s">
        <v>63</v>
      </c>
      <c r="AG4032" t="s">
        <v>1596</v>
      </c>
      <c r="AH4032" t="s">
        <v>1596</v>
      </c>
      <c r="AI4032" t="s">
        <v>4527</v>
      </c>
      <c r="AJ4032">
        <v>1</v>
      </c>
      <c r="AK4032" t="s">
        <v>833</v>
      </c>
      <c r="AL4032">
        <v>4</v>
      </c>
      <c r="AM4032">
        <v>0</v>
      </c>
      <c r="AN4032" t="s">
        <v>61</v>
      </c>
      <c r="AO4032" t="s">
        <v>67</v>
      </c>
      <c r="AP4032" t="s">
        <v>68</v>
      </c>
      <c r="AQ4032" t="s">
        <v>60</v>
      </c>
      <c r="AR4032" t="s">
        <v>69</v>
      </c>
      <c r="AS4032" t="s">
        <v>70</v>
      </c>
      <c r="AT4032" s="1">
        <v>44274</v>
      </c>
      <c r="AU4032" t="s">
        <v>15944</v>
      </c>
      <c r="AV4032" t="s">
        <v>832</v>
      </c>
      <c r="AW4032" t="s">
        <v>71</v>
      </c>
      <c r="AX4032" t="s">
        <v>72</v>
      </c>
      <c r="AY4032" t="s">
        <v>832</v>
      </c>
      <c r="AZ4032" t="s">
        <v>71</v>
      </c>
      <c r="BA4032" t="s">
        <v>72</v>
      </c>
    </row>
    <row r="4033" spans="1:53" hidden="1" x14ac:dyDescent="0.25">
      <c r="A4033" t="str">
        <f>INDEX('Community ID'!B:B,MATCH(M4033,'Community ID'!A:A,0))</f>
        <v>Auyama Abajo</v>
      </c>
      <c r="B4033" t="str">
        <f>INDEX('Community ID'!$K:$K,MATCH('Environmental Data'!$N4033,'Community ID'!J:J,0))</f>
        <v>Constanza</v>
      </c>
      <c r="D4033" t="s">
        <v>15361</v>
      </c>
      <c r="G4033" t="s">
        <v>48</v>
      </c>
      <c r="H4033" t="s">
        <v>94</v>
      </c>
      <c r="I4033">
        <v>33</v>
      </c>
      <c r="K4033" t="s">
        <v>492</v>
      </c>
      <c r="L4033" t="s">
        <v>108</v>
      </c>
      <c r="M4033" t="s">
        <v>15294</v>
      </c>
      <c r="N4033" t="s">
        <v>97</v>
      </c>
      <c r="O4033" t="s">
        <v>311</v>
      </c>
      <c r="Q4033" t="s">
        <v>438</v>
      </c>
      <c r="T4033" t="s">
        <v>832</v>
      </c>
      <c r="U4033" t="s">
        <v>56</v>
      </c>
      <c r="V4033">
        <v>18.893750399999998</v>
      </c>
      <c r="W4033">
        <v>-70.746416699999997</v>
      </c>
      <c r="X4033" t="s">
        <v>82</v>
      </c>
      <c r="Y4033" t="s">
        <v>196</v>
      </c>
      <c r="Z4033" t="s">
        <v>58</v>
      </c>
      <c r="AA4033" t="s">
        <v>155</v>
      </c>
      <c r="AB4033" t="s">
        <v>60</v>
      </c>
      <c r="AC4033" t="s">
        <v>61</v>
      </c>
      <c r="AD4033" t="s">
        <v>61</v>
      </c>
      <c r="AE4033" t="s">
        <v>85</v>
      </c>
      <c r="AF4033" t="s">
        <v>111</v>
      </c>
      <c r="AG4033" t="s">
        <v>621</v>
      </c>
      <c r="AH4033" t="s">
        <v>621</v>
      </c>
      <c r="AI4033" t="s">
        <v>15362</v>
      </c>
      <c r="AJ4033">
        <v>1</v>
      </c>
      <c r="AK4033" t="s">
        <v>833</v>
      </c>
      <c r="AL4033">
        <v>4</v>
      </c>
      <c r="AM4033">
        <v>1</v>
      </c>
      <c r="AN4033" t="s">
        <v>60</v>
      </c>
      <c r="AO4033" t="s">
        <v>67</v>
      </c>
      <c r="AP4033" t="s">
        <v>68</v>
      </c>
      <c r="AQ4033" t="s">
        <v>60</v>
      </c>
      <c r="AR4033" t="s">
        <v>69</v>
      </c>
      <c r="AS4033" t="s">
        <v>91</v>
      </c>
      <c r="AT4033" s="1">
        <v>44274</v>
      </c>
      <c r="AU4033" t="s">
        <v>15945</v>
      </c>
      <c r="AV4033" t="s">
        <v>832</v>
      </c>
      <c r="AW4033" t="s">
        <v>71</v>
      </c>
      <c r="AX4033" t="s">
        <v>72</v>
      </c>
      <c r="AY4033" t="s">
        <v>832</v>
      </c>
      <c r="AZ4033" t="s">
        <v>71</v>
      </c>
      <c r="BA4033" t="s">
        <v>72</v>
      </c>
    </row>
    <row r="4034" spans="1:53" hidden="1" x14ac:dyDescent="0.25">
      <c r="A4034" t="str">
        <f>INDEX('Community ID'!B:B,MATCH(M4034,'Community ID'!A:A,0))</f>
        <v>Auyama Abajo</v>
      </c>
      <c r="B4034" t="str">
        <f>INDEX('Community ID'!$K:$K,MATCH('Environmental Data'!$N4034,'Community ID'!J:J,0))</f>
        <v>Constanza</v>
      </c>
      <c r="D4034" t="s">
        <v>15363</v>
      </c>
      <c r="F4034" t="s">
        <v>636</v>
      </c>
      <c r="G4034" t="s">
        <v>48</v>
      </c>
      <c r="H4034" s="1">
        <v>29392</v>
      </c>
      <c r="I4034">
        <v>41</v>
      </c>
      <c r="K4034" t="s">
        <v>132</v>
      </c>
      <c r="L4034" t="s">
        <v>127</v>
      </c>
      <c r="M4034" t="s">
        <v>14572</v>
      </c>
      <c r="N4034" t="s">
        <v>52</v>
      </c>
      <c r="O4034" t="s">
        <v>311</v>
      </c>
      <c r="Q4034" t="s">
        <v>99</v>
      </c>
      <c r="T4034" t="s">
        <v>595</v>
      </c>
      <c r="U4034" t="s">
        <v>56</v>
      </c>
      <c r="V4034">
        <v>18.894766199999999</v>
      </c>
      <c r="W4034">
        <v>-70.748616299999995</v>
      </c>
      <c r="X4034" t="s">
        <v>82</v>
      </c>
      <c r="Y4034" t="s">
        <v>82</v>
      </c>
      <c r="Z4034" t="s">
        <v>58</v>
      </c>
      <c r="AA4034" t="s">
        <v>155</v>
      </c>
      <c r="AB4034" t="s">
        <v>60</v>
      </c>
      <c r="AC4034" t="s">
        <v>61</v>
      </c>
      <c r="AD4034" t="s">
        <v>60</v>
      </c>
      <c r="AE4034" t="s">
        <v>85</v>
      </c>
      <c r="AF4034" t="s">
        <v>111</v>
      </c>
      <c r="AG4034" t="s">
        <v>64</v>
      </c>
      <c r="AH4034" t="s">
        <v>64</v>
      </c>
      <c r="AI4034" t="s">
        <v>307</v>
      </c>
      <c r="AJ4034">
        <v>1</v>
      </c>
      <c r="AK4034" t="s">
        <v>605</v>
      </c>
      <c r="AL4034">
        <v>3</v>
      </c>
      <c r="AM4034">
        <v>0</v>
      </c>
      <c r="AN4034" t="s">
        <v>60</v>
      </c>
      <c r="AO4034" t="s">
        <v>67</v>
      </c>
      <c r="AP4034" t="s">
        <v>68</v>
      </c>
      <c r="AQ4034" t="s">
        <v>60</v>
      </c>
      <c r="AR4034" t="s">
        <v>69</v>
      </c>
      <c r="AS4034" t="s">
        <v>91</v>
      </c>
      <c r="AT4034" s="1">
        <v>44274</v>
      </c>
      <c r="AU4034" t="s">
        <v>15946</v>
      </c>
      <c r="AV4034" t="s">
        <v>595</v>
      </c>
      <c r="AW4034" t="s">
        <v>71</v>
      </c>
      <c r="AX4034" t="s">
        <v>72</v>
      </c>
      <c r="AY4034" t="s">
        <v>595</v>
      </c>
      <c r="AZ4034" t="s">
        <v>71</v>
      </c>
      <c r="BA4034" t="s">
        <v>72</v>
      </c>
    </row>
    <row r="4035" spans="1:53" hidden="1" x14ac:dyDescent="0.25">
      <c r="A4035" t="str">
        <f>INDEX('Community ID'!B:B,MATCH(M4035,'Community ID'!A:A,0))</f>
        <v>Auyama Abajo</v>
      </c>
      <c r="B4035" t="str">
        <f>INDEX('Community ID'!$K:$K,MATCH('Environmental Data'!$N4035,'Community ID'!J:J,0))</f>
        <v>Constanza</v>
      </c>
      <c r="D4035" t="s">
        <v>15364</v>
      </c>
      <c r="F4035" t="s">
        <v>4593</v>
      </c>
      <c r="G4035" t="s">
        <v>48</v>
      </c>
      <c r="H4035" t="s">
        <v>94</v>
      </c>
      <c r="I4035">
        <v>2021</v>
      </c>
      <c r="K4035" t="s">
        <v>132</v>
      </c>
      <c r="L4035" t="s">
        <v>589</v>
      </c>
      <c r="M4035" t="s">
        <v>14572</v>
      </c>
      <c r="N4035" t="s">
        <v>52</v>
      </c>
      <c r="O4035" t="s">
        <v>311</v>
      </c>
      <c r="T4035" t="s">
        <v>595</v>
      </c>
      <c r="U4035" t="s">
        <v>56</v>
      </c>
      <c r="V4035">
        <v>0</v>
      </c>
      <c r="W4035">
        <v>0</v>
      </c>
      <c r="X4035" t="s">
        <v>275</v>
      </c>
      <c r="Y4035" t="s">
        <v>275</v>
      </c>
      <c r="Z4035" t="s">
        <v>58</v>
      </c>
      <c r="AA4035" t="s">
        <v>155</v>
      </c>
      <c r="AB4035" t="s">
        <v>60</v>
      </c>
      <c r="AC4035" t="s">
        <v>61</v>
      </c>
      <c r="AD4035" t="s">
        <v>60</v>
      </c>
      <c r="AE4035" t="s">
        <v>62</v>
      </c>
      <c r="AF4035" t="s">
        <v>63</v>
      </c>
      <c r="AG4035" t="s">
        <v>87</v>
      </c>
      <c r="AH4035" t="s">
        <v>64</v>
      </c>
      <c r="AI4035" t="s">
        <v>307</v>
      </c>
      <c r="AJ4035">
        <v>1</v>
      </c>
      <c r="AK4035" t="s">
        <v>605</v>
      </c>
      <c r="AL4035">
        <v>3</v>
      </c>
      <c r="AM4035">
        <v>1</v>
      </c>
      <c r="AN4035" t="s">
        <v>60</v>
      </c>
      <c r="AO4035" t="s">
        <v>67</v>
      </c>
      <c r="AP4035" t="s">
        <v>68</v>
      </c>
      <c r="AQ4035" t="s">
        <v>60</v>
      </c>
      <c r="AR4035" t="s">
        <v>69</v>
      </c>
      <c r="AS4035" t="s">
        <v>70</v>
      </c>
      <c r="AT4035" s="1">
        <v>44274</v>
      </c>
      <c r="AU4035" t="s">
        <v>15947</v>
      </c>
      <c r="AV4035" t="s">
        <v>595</v>
      </c>
      <c r="AW4035" t="s">
        <v>71</v>
      </c>
      <c r="AX4035" t="s">
        <v>72</v>
      </c>
      <c r="AY4035" t="s">
        <v>595</v>
      </c>
      <c r="AZ4035" t="s">
        <v>71</v>
      </c>
      <c r="BA4035" t="s">
        <v>72</v>
      </c>
    </row>
    <row r="4036" spans="1:53" hidden="1" x14ac:dyDescent="0.25">
      <c r="A4036" t="str">
        <f>INDEX('Community ID'!B:B,MATCH(M4036,'Community ID'!A:A,0))</f>
        <v>Auyama Abajo</v>
      </c>
      <c r="B4036" t="str">
        <f>INDEX('Community ID'!$K:$K,MATCH('Environmental Data'!$N4036,'Community ID'!J:J,0))</f>
        <v>Constanza</v>
      </c>
      <c r="D4036" t="s">
        <v>15365</v>
      </c>
      <c r="G4036" t="s">
        <v>48</v>
      </c>
      <c r="H4036" t="s">
        <v>94</v>
      </c>
      <c r="I4036">
        <v>46</v>
      </c>
      <c r="K4036" t="s">
        <v>76</v>
      </c>
      <c r="L4036" t="s">
        <v>127</v>
      </c>
      <c r="M4036" t="s">
        <v>14572</v>
      </c>
      <c r="N4036" t="s">
        <v>52</v>
      </c>
      <c r="O4036" t="s">
        <v>311</v>
      </c>
      <c r="Q4036" t="s">
        <v>15366</v>
      </c>
      <c r="T4036" t="s">
        <v>595</v>
      </c>
      <c r="U4036" t="s">
        <v>56</v>
      </c>
      <c r="V4036">
        <v>18.891237400000001</v>
      </c>
      <c r="W4036">
        <v>-70.747874400000001</v>
      </c>
      <c r="X4036" t="s">
        <v>100</v>
      </c>
      <c r="Y4036" t="s">
        <v>100</v>
      </c>
      <c r="Z4036" t="s">
        <v>58</v>
      </c>
      <c r="AA4036" t="s">
        <v>84</v>
      </c>
      <c r="AB4036" t="s">
        <v>60</v>
      </c>
      <c r="AC4036" t="s">
        <v>61</v>
      </c>
      <c r="AD4036" t="s">
        <v>60</v>
      </c>
      <c r="AE4036" t="s">
        <v>62</v>
      </c>
      <c r="AF4036" t="s">
        <v>63</v>
      </c>
      <c r="AG4036" t="s">
        <v>959</v>
      </c>
      <c r="AH4036" t="s">
        <v>64</v>
      </c>
      <c r="AI4036" t="s">
        <v>15367</v>
      </c>
      <c r="AJ4036">
        <v>1</v>
      </c>
      <c r="AK4036" t="s">
        <v>605</v>
      </c>
      <c r="AL4036">
        <v>3</v>
      </c>
      <c r="AM4036">
        <v>0</v>
      </c>
      <c r="AN4036" t="s">
        <v>60</v>
      </c>
      <c r="AO4036" t="s">
        <v>67</v>
      </c>
      <c r="AP4036" t="s">
        <v>68</v>
      </c>
      <c r="AQ4036" t="s">
        <v>61</v>
      </c>
      <c r="AR4036" t="s">
        <v>69</v>
      </c>
      <c r="AS4036" t="s">
        <v>91</v>
      </c>
      <c r="AT4036" s="1">
        <v>44274</v>
      </c>
      <c r="AU4036" t="s">
        <v>15948</v>
      </c>
      <c r="AV4036" t="s">
        <v>595</v>
      </c>
      <c r="AW4036" t="s">
        <v>71</v>
      </c>
      <c r="AX4036" t="s">
        <v>72</v>
      </c>
      <c r="AY4036" t="s">
        <v>595</v>
      </c>
      <c r="AZ4036" t="s">
        <v>71</v>
      </c>
      <c r="BA4036" t="s">
        <v>72</v>
      </c>
    </row>
    <row r="4037" spans="1:53" hidden="1" x14ac:dyDescent="0.25">
      <c r="A4037" t="str">
        <f>INDEX('Community ID'!B:B,MATCH(M4037,'Community ID'!A:A,0))</f>
        <v>Auyama Abajo</v>
      </c>
      <c r="B4037" t="str">
        <f>INDEX('Community ID'!$K:$K,MATCH('Environmental Data'!$N4037,'Community ID'!J:J,0))</f>
        <v>Constanza</v>
      </c>
      <c r="D4037" t="s">
        <v>15368</v>
      </c>
      <c r="F4037" t="s">
        <v>15369</v>
      </c>
      <c r="G4037" t="s">
        <v>48</v>
      </c>
      <c r="H4037" s="1">
        <v>35611</v>
      </c>
      <c r="I4037">
        <v>24</v>
      </c>
      <c r="K4037" t="s">
        <v>132</v>
      </c>
      <c r="L4037" t="s">
        <v>127</v>
      </c>
      <c r="M4037" t="s">
        <v>14572</v>
      </c>
      <c r="N4037" t="s">
        <v>97</v>
      </c>
      <c r="O4037" t="s">
        <v>98</v>
      </c>
      <c r="Q4037" t="s">
        <v>958</v>
      </c>
      <c r="T4037" t="s">
        <v>595</v>
      </c>
      <c r="U4037" t="s">
        <v>56</v>
      </c>
      <c r="V4037">
        <v>18.8921256</v>
      </c>
      <c r="W4037">
        <v>-70.749002899999994</v>
      </c>
      <c r="X4037" t="s">
        <v>196</v>
      </c>
      <c r="Y4037" t="s">
        <v>100</v>
      </c>
      <c r="Z4037" t="s">
        <v>58</v>
      </c>
      <c r="AA4037" t="s">
        <v>84</v>
      </c>
      <c r="AB4037" t="s">
        <v>61</v>
      </c>
      <c r="AC4037" t="s">
        <v>60</v>
      </c>
      <c r="AD4037" t="s">
        <v>60</v>
      </c>
      <c r="AE4037" t="s">
        <v>62</v>
      </c>
      <c r="AF4037" t="s">
        <v>395</v>
      </c>
      <c r="AG4037" t="s">
        <v>959</v>
      </c>
      <c r="AH4037" t="s">
        <v>64</v>
      </c>
      <c r="AI4037" t="s">
        <v>307</v>
      </c>
      <c r="AJ4037">
        <v>1</v>
      </c>
      <c r="AK4037" t="s">
        <v>605</v>
      </c>
      <c r="AL4037">
        <v>4</v>
      </c>
      <c r="AM4037">
        <v>2</v>
      </c>
      <c r="AN4037" t="s">
        <v>60</v>
      </c>
      <c r="AO4037" t="s">
        <v>67</v>
      </c>
      <c r="AP4037" t="s">
        <v>68</v>
      </c>
      <c r="AQ4037" t="s">
        <v>60</v>
      </c>
      <c r="AR4037" t="s">
        <v>69</v>
      </c>
      <c r="AS4037" t="s">
        <v>70</v>
      </c>
      <c r="AT4037" s="1">
        <v>44274</v>
      </c>
      <c r="AU4037" t="s">
        <v>15949</v>
      </c>
      <c r="AV4037" t="s">
        <v>595</v>
      </c>
      <c r="AW4037" t="s">
        <v>71</v>
      </c>
      <c r="AX4037" t="s">
        <v>72</v>
      </c>
      <c r="AY4037" t="s">
        <v>595</v>
      </c>
      <c r="AZ4037" t="s">
        <v>71</v>
      </c>
      <c r="BA4037" t="s">
        <v>72</v>
      </c>
    </row>
    <row r="4038" spans="1:53" hidden="1" x14ac:dyDescent="0.25">
      <c r="A4038" t="str">
        <f>INDEX('Community ID'!B:B,MATCH(M4038,'Community ID'!A:A,0))</f>
        <v>Villa Pinales</v>
      </c>
      <c r="B4038" t="str">
        <f>INDEX('Community ID'!$K:$K,MATCH('Environmental Data'!$N4038,'Community ID'!J:J,0))</f>
        <v>Constanza</v>
      </c>
      <c r="D4038" t="s">
        <v>15370</v>
      </c>
      <c r="F4038" t="s">
        <v>1766</v>
      </c>
      <c r="G4038" t="s">
        <v>75</v>
      </c>
      <c r="H4038" t="s">
        <v>94</v>
      </c>
      <c r="I4038">
        <v>40</v>
      </c>
      <c r="K4038" t="s">
        <v>49</v>
      </c>
      <c r="L4038" t="s">
        <v>15371</v>
      </c>
      <c r="M4038" t="s">
        <v>2071</v>
      </c>
      <c r="N4038" t="s">
        <v>97</v>
      </c>
      <c r="O4038" t="s">
        <v>53</v>
      </c>
      <c r="Q4038" t="s">
        <v>1240</v>
      </c>
      <c r="T4038" t="s">
        <v>595</v>
      </c>
      <c r="U4038" t="s">
        <v>56</v>
      </c>
      <c r="V4038">
        <v>0</v>
      </c>
      <c r="W4038">
        <v>0</v>
      </c>
      <c r="X4038" t="s">
        <v>82</v>
      </c>
      <c r="Y4038" t="s">
        <v>82</v>
      </c>
      <c r="Z4038" t="s">
        <v>58</v>
      </c>
      <c r="AA4038" t="s">
        <v>155</v>
      </c>
      <c r="AB4038" t="s">
        <v>60</v>
      </c>
      <c r="AD4038" t="s">
        <v>61</v>
      </c>
      <c r="AE4038" t="s">
        <v>62</v>
      </c>
      <c r="AF4038" t="s">
        <v>63</v>
      </c>
      <c r="AG4038" t="s">
        <v>64</v>
      </c>
      <c r="AH4038" t="s">
        <v>120</v>
      </c>
      <c r="AI4038" t="s">
        <v>307</v>
      </c>
      <c r="AJ4038">
        <v>1</v>
      </c>
      <c r="AK4038" t="s">
        <v>597</v>
      </c>
      <c r="AL4038">
        <v>5</v>
      </c>
      <c r="AM4038">
        <v>0</v>
      </c>
      <c r="AN4038" t="s">
        <v>60</v>
      </c>
      <c r="AO4038" t="s">
        <v>67</v>
      </c>
      <c r="AP4038" t="s">
        <v>68</v>
      </c>
      <c r="AQ4038" t="s">
        <v>60</v>
      </c>
      <c r="AR4038" t="s">
        <v>69</v>
      </c>
      <c r="AS4038" t="s">
        <v>70</v>
      </c>
      <c r="AT4038" s="1">
        <v>44271</v>
      </c>
      <c r="AU4038" t="s">
        <v>15950</v>
      </c>
      <c r="AV4038" t="s">
        <v>595</v>
      </c>
      <c r="AW4038" t="s">
        <v>71</v>
      </c>
      <c r="AX4038" t="s">
        <v>72</v>
      </c>
      <c r="AY4038" t="s">
        <v>595</v>
      </c>
      <c r="AZ4038" t="s">
        <v>71</v>
      </c>
      <c r="BA4038" t="s">
        <v>72</v>
      </c>
    </row>
    <row r="4039" spans="1:53" hidden="1" x14ac:dyDescent="0.25">
      <c r="A4039" t="str">
        <f>INDEX('Community ID'!B:B,MATCH(M4039,'Community ID'!A:A,0))</f>
        <v>Calle Sánchez</v>
      </c>
      <c r="B4039" t="str">
        <f>INDEX('Community ID'!$K:$K,MATCH('Environmental Data'!$N4039,'Community ID'!J:J,0))</f>
        <v>Constanza</v>
      </c>
      <c r="D4039" t="s">
        <v>15372</v>
      </c>
      <c r="F4039" t="s">
        <v>2129</v>
      </c>
      <c r="G4039" t="s">
        <v>48</v>
      </c>
      <c r="H4039" t="s">
        <v>94</v>
      </c>
      <c r="I4039">
        <v>41</v>
      </c>
      <c r="K4039" t="s">
        <v>49</v>
      </c>
      <c r="L4039" t="s">
        <v>1209</v>
      </c>
      <c r="M4039" t="s">
        <v>15373</v>
      </c>
      <c r="N4039" t="s">
        <v>97</v>
      </c>
      <c r="O4039" t="s">
        <v>53</v>
      </c>
      <c r="Q4039" t="s">
        <v>1225</v>
      </c>
      <c r="R4039" t="s">
        <v>129</v>
      </c>
      <c r="T4039" t="s">
        <v>595</v>
      </c>
      <c r="U4039" t="s">
        <v>56</v>
      </c>
      <c r="V4039">
        <v>0</v>
      </c>
      <c r="W4039">
        <v>0</v>
      </c>
      <c r="X4039" t="s">
        <v>82</v>
      </c>
      <c r="Y4039" t="s">
        <v>82</v>
      </c>
      <c r="Z4039" t="s">
        <v>83</v>
      </c>
      <c r="AA4039" t="s">
        <v>155</v>
      </c>
      <c r="AB4039" t="s">
        <v>60</v>
      </c>
      <c r="AE4039" t="s">
        <v>62</v>
      </c>
      <c r="AF4039" t="s">
        <v>63</v>
      </c>
      <c r="AG4039" t="s">
        <v>313</v>
      </c>
      <c r="AH4039" t="s">
        <v>120</v>
      </c>
      <c r="AI4039" t="s">
        <v>1701</v>
      </c>
      <c r="AJ4039">
        <v>2</v>
      </c>
      <c r="AK4039" t="s">
        <v>597</v>
      </c>
      <c r="AL4039">
        <v>4</v>
      </c>
      <c r="AM4039">
        <v>1</v>
      </c>
      <c r="AN4039" t="s">
        <v>60</v>
      </c>
      <c r="AP4039" t="s">
        <v>68</v>
      </c>
      <c r="AQ4039" t="s">
        <v>60</v>
      </c>
      <c r="AR4039" t="s">
        <v>69</v>
      </c>
      <c r="AS4039" t="s">
        <v>70</v>
      </c>
      <c r="AT4039" s="1">
        <v>44269</v>
      </c>
      <c r="AU4039" t="s">
        <v>15951</v>
      </c>
      <c r="AV4039" t="s">
        <v>595</v>
      </c>
      <c r="AW4039" t="s">
        <v>71</v>
      </c>
      <c r="AX4039" t="s">
        <v>72</v>
      </c>
      <c r="AY4039" t="s">
        <v>595</v>
      </c>
      <c r="AZ4039" t="s">
        <v>71</v>
      </c>
      <c r="BA4039" t="s">
        <v>72</v>
      </c>
    </row>
    <row r="4040" spans="1:53" hidden="1" x14ac:dyDescent="0.25">
      <c r="A4040" t="str">
        <f>INDEX('Community ID'!B:B,MATCH(M4040,'Community ID'!A:A,0))</f>
        <v>El Gajo</v>
      </c>
      <c r="B4040" t="str">
        <f>INDEX('Community ID'!$K:$K,MATCH('Environmental Data'!$N4040,'Community ID'!J:J,0))</f>
        <v>Constanza</v>
      </c>
      <c r="D4040" t="s">
        <v>15374</v>
      </c>
      <c r="F4040" t="s">
        <v>1682</v>
      </c>
      <c r="G4040" t="s">
        <v>48</v>
      </c>
      <c r="H4040" t="s">
        <v>94</v>
      </c>
      <c r="I4040">
        <v>85</v>
      </c>
      <c r="K4040" t="s">
        <v>76</v>
      </c>
      <c r="L4040" t="s">
        <v>127</v>
      </c>
      <c r="M4040" t="s">
        <v>15375</v>
      </c>
      <c r="N4040" t="s">
        <v>97</v>
      </c>
      <c r="O4040" t="s">
        <v>53</v>
      </c>
      <c r="Q4040" t="s">
        <v>1240</v>
      </c>
      <c r="T4040" t="s">
        <v>595</v>
      </c>
      <c r="U4040" t="s">
        <v>56</v>
      </c>
      <c r="V4040">
        <v>0</v>
      </c>
      <c r="W4040">
        <v>0</v>
      </c>
      <c r="X4040" t="s">
        <v>82</v>
      </c>
      <c r="Y4040" t="s">
        <v>82</v>
      </c>
      <c r="Z4040" t="s">
        <v>58</v>
      </c>
      <c r="AA4040" t="s">
        <v>155</v>
      </c>
      <c r="AB4040" t="s">
        <v>60</v>
      </c>
      <c r="AE4040" t="s">
        <v>62</v>
      </c>
      <c r="AF4040" t="s">
        <v>63</v>
      </c>
      <c r="AG4040" t="s">
        <v>64</v>
      </c>
      <c r="AH4040" t="s">
        <v>64</v>
      </c>
      <c r="AI4040" t="s">
        <v>7066</v>
      </c>
      <c r="AJ4040">
        <v>1</v>
      </c>
      <c r="AK4040" t="s">
        <v>597</v>
      </c>
      <c r="AL4040">
        <v>4</v>
      </c>
      <c r="AM4040">
        <v>0</v>
      </c>
      <c r="AN4040" t="s">
        <v>60</v>
      </c>
      <c r="AO4040" t="s">
        <v>67</v>
      </c>
      <c r="AP4040" t="s">
        <v>104</v>
      </c>
      <c r="AQ4040" t="s">
        <v>60</v>
      </c>
      <c r="AR4040" t="s">
        <v>69</v>
      </c>
      <c r="AS4040" t="s">
        <v>70</v>
      </c>
      <c r="AT4040" s="1">
        <v>44269</v>
      </c>
      <c r="AU4040" t="s">
        <v>15952</v>
      </c>
      <c r="AV4040" t="s">
        <v>595</v>
      </c>
      <c r="AW4040" t="s">
        <v>71</v>
      </c>
      <c r="AX4040" t="s">
        <v>72</v>
      </c>
      <c r="AY4040" t="s">
        <v>595</v>
      </c>
      <c r="AZ4040" t="s">
        <v>71</v>
      </c>
      <c r="BA4040" t="s">
        <v>72</v>
      </c>
    </row>
    <row r="4041" spans="1:53" hidden="1" x14ac:dyDescent="0.25">
      <c r="A4041" t="str">
        <f>INDEX('Community ID'!B:B,MATCH(M4041,'Community ID'!A:A,0))</f>
        <v>Nuevo Amanecer</v>
      </c>
      <c r="B4041" t="str">
        <f>INDEX('Community ID'!$K:$K,MATCH('Environmental Data'!$N4041,'Community ID'!J:J,0))</f>
        <v>Santiago</v>
      </c>
      <c r="D4041" t="s">
        <v>15376</v>
      </c>
      <c r="G4041" t="s">
        <v>75</v>
      </c>
      <c r="H4041" s="1">
        <v>29220</v>
      </c>
      <c r="I4041">
        <v>42</v>
      </c>
      <c r="J4041">
        <v>8297595123</v>
      </c>
      <c r="K4041" t="s">
        <v>49</v>
      </c>
      <c r="L4041" t="s">
        <v>15377</v>
      </c>
      <c r="M4041" t="s">
        <v>15385</v>
      </c>
      <c r="N4041" t="s">
        <v>364</v>
      </c>
      <c r="O4041" t="s">
        <v>369</v>
      </c>
      <c r="Q4041" t="s">
        <v>134</v>
      </c>
      <c r="S4041">
        <v>3103431593</v>
      </c>
      <c r="T4041" t="s">
        <v>15378</v>
      </c>
      <c r="U4041" t="s">
        <v>56</v>
      </c>
      <c r="V4041">
        <v>19.431206700000001</v>
      </c>
      <c r="W4041">
        <v>-70.761774099999997</v>
      </c>
      <c r="X4041" t="s">
        <v>82</v>
      </c>
      <c r="Y4041" t="s">
        <v>57</v>
      </c>
      <c r="Z4041" t="s">
        <v>166</v>
      </c>
      <c r="AA4041" t="s">
        <v>155</v>
      </c>
      <c r="AB4041" t="s">
        <v>61</v>
      </c>
      <c r="AC4041" t="s">
        <v>61</v>
      </c>
      <c r="AD4041" t="s">
        <v>61</v>
      </c>
      <c r="AE4041" t="s">
        <v>62</v>
      </c>
      <c r="AF4041" t="s">
        <v>63</v>
      </c>
      <c r="AG4041" t="s">
        <v>15379</v>
      </c>
      <c r="AH4041" t="s">
        <v>15379</v>
      </c>
      <c r="AI4041" t="s">
        <v>15380</v>
      </c>
      <c r="AJ4041" t="s">
        <v>15381</v>
      </c>
      <c r="AK4041" t="s">
        <v>15382</v>
      </c>
      <c r="AL4041">
        <v>4</v>
      </c>
      <c r="AM4041">
        <v>0</v>
      </c>
      <c r="AN4041" t="s">
        <v>60</v>
      </c>
      <c r="AO4041" t="s">
        <v>67</v>
      </c>
      <c r="AP4041" t="s">
        <v>68</v>
      </c>
      <c r="AQ4041" t="s">
        <v>60</v>
      </c>
      <c r="AR4041" t="s">
        <v>378</v>
      </c>
      <c r="AS4041" t="s">
        <v>91</v>
      </c>
      <c r="AT4041" s="1">
        <v>44268</v>
      </c>
      <c r="AU4041" t="s">
        <v>15953</v>
      </c>
      <c r="AV4041" t="s">
        <v>15378</v>
      </c>
      <c r="AW4041" t="s">
        <v>71</v>
      </c>
      <c r="AX4041" t="s">
        <v>72</v>
      </c>
      <c r="AY4041" t="s">
        <v>15378</v>
      </c>
      <c r="AZ4041" t="s">
        <v>71</v>
      </c>
      <c r="BA4041" t="s">
        <v>72</v>
      </c>
    </row>
    <row r="4042" spans="1:53" x14ac:dyDescent="0.25">
      <c r="A4042" t="str">
        <f>INDEX('Community ID'!B:B,MATCH(M4042,'Community ID'!A:A,0))</f>
        <v>Nuevo Amanecer</v>
      </c>
      <c r="B4042" t="str">
        <f>INDEX('Community ID'!$K:$K,MATCH('Environmental Data'!$N4042,'Community ID'!J:J,0))</f>
        <v>Santiago</v>
      </c>
      <c r="D4042" t="s">
        <v>15383</v>
      </c>
      <c r="F4042" t="s">
        <v>15384</v>
      </c>
      <c r="G4042" t="s">
        <v>75</v>
      </c>
      <c r="H4042" s="1">
        <v>19187</v>
      </c>
      <c r="I4042">
        <v>69</v>
      </c>
      <c r="J4042">
        <v>8294539345</v>
      </c>
      <c r="K4042" t="s">
        <v>49</v>
      </c>
      <c r="L4042" t="s">
        <v>2825</v>
      </c>
      <c r="M4042" t="s">
        <v>15385</v>
      </c>
      <c r="N4042" t="s">
        <v>364</v>
      </c>
      <c r="O4042" t="s">
        <v>364</v>
      </c>
      <c r="Q4042" t="s">
        <v>134</v>
      </c>
      <c r="S4042">
        <v>5000086552</v>
      </c>
      <c r="T4042" t="s">
        <v>612</v>
      </c>
      <c r="U4042" t="s">
        <v>56</v>
      </c>
      <c r="V4042">
        <v>19.4302602387544</v>
      </c>
      <c r="W4042">
        <v>-70.760441773363794</v>
      </c>
      <c r="X4042" t="s">
        <v>100</v>
      </c>
      <c r="Y4042" t="s">
        <v>100</v>
      </c>
      <c r="Z4042" t="s">
        <v>345</v>
      </c>
      <c r="AA4042" t="s">
        <v>155</v>
      </c>
      <c r="AB4042" t="s">
        <v>61</v>
      </c>
      <c r="AC4042" t="s">
        <v>61</v>
      </c>
      <c r="AD4042" t="s">
        <v>60</v>
      </c>
      <c r="AE4042" t="s">
        <v>62</v>
      </c>
      <c r="AF4042" t="s">
        <v>86</v>
      </c>
      <c r="AG4042" t="s">
        <v>681</v>
      </c>
      <c r="AH4042" t="s">
        <v>1076</v>
      </c>
      <c r="AI4042" t="s">
        <v>15386</v>
      </c>
      <c r="AJ4042">
        <v>1</v>
      </c>
      <c r="AK4042" t="s">
        <v>2228</v>
      </c>
      <c r="AL4042">
        <v>2</v>
      </c>
      <c r="AM4042">
        <v>0</v>
      </c>
      <c r="AN4042" t="s">
        <v>60</v>
      </c>
      <c r="AO4042" t="s">
        <v>90</v>
      </c>
      <c r="AP4042" t="s">
        <v>68</v>
      </c>
      <c r="AQ4042" t="s">
        <v>60</v>
      </c>
      <c r="AR4042" t="s">
        <v>378</v>
      </c>
      <c r="AS4042" t="s">
        <v>91</v>
      </c>
      <c r="AT4042" s="1">
        <v>44268</v>
      </c>
      <c r="AU4042" t="s">
        <v>15954</v>
      </c>
      <c r="AV4042" t="s">
        <v>612</v>
      </c>
      <c r="AW4042" t="s">
        <v>71</v>
      </c>
      <c r="AX4042" t="s">
        <v>72</v>
      </c>
      <c r="AY4042" t="s">
        <v>612</v>
      </c>
      <c r="AZ4042" t="s">
        <v>71</v>
      </c>
      <c r="BA4042" t="s">
        <v>72</v>
      </c>
    </row>
    <row r="4043" spans="1:53" hidden="1" x14ac:dyDescent="0.25">
      <c r="A4043" t="str">
        <f>INDEX('Community ID'!B:B,MATCH(M4043,'Community ID'!A:A,0))</f>
        <v>Nuevo Amanecer</v>
      </c>
      <c r="B4043" t="str">
        <f>INDEX('Community ID'!$K:$K,MATCH('Environmental Data'!$N4043,'Community ID'!J:J,0))</f>
        <v>Santiago</v>
      </c>
      <c r="D4043" t="s">
        <v>15387</v>
      </c>
      <c r="G4043" t="s">
        <v>75</v>
      </c>
      <c r="H4043" s="1">
        <v>31197</v>
      </c>
      <c r="I4043">
        <v>35</v>
      </c>
      <c r="J4043">
        <v>8293978499</v>
      </c>
      <c r="K4043" t="s">
        <v>132</v>
      </c>
      <c r="L4043" t="s">
        <v>5027</v>
      </c>
      <c r="M4043" t="s">
        <v>15385</v>
      </c>
      <c r="N4043" t="s">
        <v>364</v>
      </c>
      <c r="S4043">
        <v>3104728286</v>
      </c>
      <c r="T4043" t="s">
        <v>15388</v>
      </c>
      <c r="U4043" t="s">
        <v>56</v>
      </c>
      <c r="V4043">
        <v>19.4317469</v>
      </c>
      <c r="W4043">
        <v>-70.746025299999999</v>
      </c>
      <c r="X4043" t="s">
        <v>82</v>
      </c>
      <c r="Y4043" t="s">
        <v>275</v>
      </c>
      <c r="Z4043" t="s">
        <v>166</v>
      </c>
      <c r="AA4043" t="s">
        <v>59</v>
      </c>
      <c r="AB4043" t="s">
        <v>61</v>
      </c>
      <c r="AC4043" t="s">
        <v>61</v>
      </c>
      <c r="AD4043" t="s">
        <v>60</v>
      </c>
      <c r="AE4043" t="s">
        <v>62</v>
      </c>
      <c r="AF4043" t="s">
        <v>86</v>
      </c>
      <c r="AG4043" t="s">
        <v>15389</v>
      </c>
      <c r="AH4043" t="s">
        <v>15390</v>
      </c>
      <c r="AI4043" t="s">
        <v>9540</v>
      </c>
      <c r="AJ4043">
        <v>2</v>
      </c>
      <c r="AK4043" t="s">
        <v>15391</v>
      </c>
      <c r="AL4043">
        <v>41</v>
      </c>
      <c r="AM4043">
        <v>1</v>
      </c>
      <c r="AN4043" t="s">
        <v>60</v>
      </c>
      <c r="AO4043" t="s">
        <v>67</v>
      </c>
      <c r="AP4043" t="s">
        <v>68</v>
      </c>
      <c r="AQ4043" t="s">
        <v>60</v>
      </c>
      <c r="AR4043" t="s">
        <v>1304</v>
      </c>
      <c r="AS4043" t="s">
        <v>91</v>
      </c>
      <c r="AT4043" s="1">
        <v>44268</v>
      </c>
      <c r="AU4043" t="s">
        <v>15955</v>
      </c>
      <c r="AV4043" t="s">
        <v>15388</v>
      </c>
      <c r="AW4043" t="s">
        <v>71</v>
      </c>
      <c r="AX4043" t="s">
        <v>72</v>
      </c>
      <c r="AY4043" t="s">
        <v>15388</v>
      </c>
      <c r="AZ4043" t="s">
        <v>71</v>
      </c>
      <c r="BA4043" t="s">
        <v>72</v>
      </c>
    </row>
    <row r="4044" spans="1:53" x14ac:dyDescent="0.25">
      <c r="A4044" t="str">
        <f>INDEX('Community ID'!B:B,MATCH(M4044,'Community ID'!A:A,0))</f>
        <v>Nuevo Amanecer</v>
      </c>
      <c r="B4044" t="str">
        <f>INDEX('Community ID'!$K:$K,MATCH('Environmental Data'!$N4044,'Community ID'!J:J,0))</f>
        <v>Santiago</v>
      </c>
      <c r="D4044" t="s">
        <v>15392</v>
      </c>
      <c r="F4044" t="s">
        <v>15393</v>
      </c>
      <c r="G4044" t="s">
        <v>75</v>
      </c>
      <c r="H4044" s="1">
        <v>24677</v>
      </c>
      <c r="I4044">
        <v>54</v>
      </c>
      <c r="J4044">
        <v>8298177242</v>
      </c>
      <c r="K4044" t="s">
        <v>49</v>
      </c>
      <c r="L4044" t="s">
        <v>2825</v>
      </c>
      <c r="M4044" t="s">
        <v>15385</v>
      </c>
      <c r="N4044" t="s">
        <v>364</v>
      </c>
      <c r="O4044" t="s">
        <v>364</v>
      </c>
      <c r="Q4044" t="s">
        <v>134</v>
      </c>
      <c r="S4044">
        <v>3101539090</v>
      </c>
      <c r="T4044" t="s">
        <v>612</v>
      </c>
      <c r="U4044" t="s">
        <v>56</v>
      </c>
      <c r="V4044">
        <v>19.430312473626302</v>
      </c>
      <c r="W4044">
        <v>-70.761419605068497</v>
      </c>
      <c r="X4044" t="s">
        <v>100</v>
      </c>
      <c r="Y4044" t="s">
        <v>100</v>
      </c>
      <c r="Z4044" t="s">
        <v>904</v>
      </c>
      <c r="AA4044" t="s">
        <v>155</v>
      </c>
      <c r="AB4044" t="s">
        <v>61</v>
      </c>
      <c r="AC4044" t="s">
        <v>60</v>
      </c>
      <c r="AD4044" t="s">
        <v>60</v>
      </c>
      <c r="AE4044" t="s">
        <v>62</v>
      </c>
      <c r="AF4044" t="s">
        <v>63</v>
      </c>
      <c r="AG4044" t="s">
        <v>1383</v>
      </c>
      <c r="AH4044" t="s">
        <v>3400</v>
      </c>
      <c r="AI4044" t="s">
        <v>4296</v>
      </c>
      <c r="AJ4044">
        <v>1</v>
      </c>
      <c r="AK4044" t="s">
        <v>567</v>
      </c>
      <c r="AL4044">
        <v>2</v>
      </c>
      <c r="AM4044">
        <v>0</v>
      </c>
      <c r="AN4044" t="s">
        <v>60</v>
      </c>
      <c r="AO4044" t="s">
        <v>67</v>
      </c>
      <c r="AP4044" t="s">
        <v>104</v>
      </c>
      <c r="AQ4044" t="s">
        <v>61</v>
      </c>
      <c r="AR4044" t="s">
        <v>69</v>
      </c>
      <c r="AS4044" t="s">
        <v>114</v>
      </c>
      <c r="AT4044" s="1">
        <v>44268</v>
      </c>
      <c r="AU4044" t="s">
        <v>15956</v>
      </c>
      <c r="AV4044" t="s">
        <v>612</v>
      </c>
      <c r="AW4044" t="s">
        <v>71</v>
      </c>
      <c r="AX4044" t="s">
        <v>72</v>
      </c>
      <c r="AY4044" t="s">
        <v>612</v>
      </c>
      <c r="AZ4044" t="s">
        <v>71</v>
      </c>
      <c r="BA4044" t="s">
        <v>72</v>
      </c>
    </row>
    <row r="4045" spans="1:53" x14ac:dyDescent="0.25">
      <c r="A4045" t="str">
        <f>INDEX('Community ID'!B:B,MATCH(M4045,'Community ID'!A:A,0))</f>
        <v>Nuevo Amanecer</v>
      </c>
      <c r="B4045" t="str">
        <f>INDEX('Community ID'!$K:$K,MATCH('Environmental Data'!$N4045,'Community ID'!J:J,0))</f>
        <v>Santiago</v>
      </c>
      <c r="D4045" t="s">
        <v>15394</v>
      </c>
      <c r="G4045" t="s">
        <v>75</v>
      </c>
      <c r="H4045" s="1">
        <v>37194</v>
      </c>
      <c r="I4045">
        <v>20</v>
      </c>
      <c r="J4045">
        <v>8098448341</v>
      </c>
      <c r="K4045" t="s">
        <v>76</v>
      </c>
      <c r="L4045" t="s">
        <v>15395</v>
      </c>
      <c r="M4045" t="s">
        <v>15385</v>
      </c>
      <c r="N4045" t="s">
        <v>364</v>
      </c>
      <c r="O4045" t="s">
        <v>364</v>
      </c>
      <c r="S4045">
        <v>4021853205</v>
      </c>
      <c r="T4045" t="s">
        <v>612</v>
      </c>
      <c r="U4045" t="s">
        <v>56</v>
      </c>
      <c r="V4045">
        <v>19.451151762684901</v>
      </c>
      <c r="W4045">
        <v>-70.706491861549793</v>
      </c>
      <c r="X4045" t="s">
        <v>100</v>
      </c>
      <c r="Y4045" t="s">
        <v>275</v>
      </c>
      <c r="Z4045" t="s">
        <v>904</v>
      </c>
      <c r="AA4045" t="s">
        <v>155</v>
      </c>
      <c r="AB4045" t="s">
        <v>61</v>
      </c>
      <c r="AC4045" t="s">
        <v>61</v>
      </c>
      <c r="AD4045" t="s">
        <v>60</v>
      </c>
      <c r="AE4045" t="s">
        <v>85</v>
      </c>
      <c r="AF4045" t="s">
        <v>111</v>
      </c>
      <c r="AG4045" t="s">
        <v>15396</v>
      </c>
      <c r="AH4045" t="s">
        <v>15396</v>
      </c>
      <c r="AI4045" t="s">
        <v>390</v>
      </c>
      <c r="AJ4045">
        <v>1</v>
      </c>
      <c r="AK4045" t="s">
        <v>3586</v>
      </c>
      <c r="AL4045">
        <v>3</v>
      </c>
      <c r="AM4045">
        <v>1</v>
      </c>
      <c r="AN4045" t="s">
        <v>60</v>
      </c>
      <c r="AO4045" t="s">
        <v>67</v>
      </c>
      <c r="AP4045" t="s">
        <v>123</v>
      </c>
      <c r="AQ4045" t="s">
        <v>14200</v>
      </c>
      <c r="AR4045" t="s">
        <v>378</v>
      </c>
      <c r="AS4045" t="s">
        <v>964</v>
      </c>
      <c r="AT4045" s="1">
        <v>44268</v>
      </c>
      <c r="AU4045" t="s">
        <v>15957</v>
      </c>
      <c r="AV4045" t="s">
        <v>612</v>
      </c>
      <c r="AW4045" t="s">
        <v>71</v>
      </c>
      <c r="AX4045" t="s">
        <v>72</v>
      </c>
      <c r="AY4045" t="s">
        <v>612</v>
      </c>
      <c r="AZ4045" t="s">
        <v>71</v>
      </c>
      <c r="BA4045" t="s">
        <v>72</v>
      </c>
    </row>
    <row r="4046" spans="1:53" x14ac:dyDescent="0.25">
      <c r="A4046" t="str">
        <f>INDEX('Community ID'!B:B,MATCH(M4046,'Community ID'!A:A,0))</f>
        <v>Nuevo Amanecer</v>
      </c>
      <c r="B4046" t="str">
        <f>INDEX('Community ID'!$K:$K,MATCH('Environmental Data'!$N4046,'Community ID'!J:J,0))</f>
        <v>Santiago</v>
      </c>
      <c r="D4046" t="s">
        <v>15397</v>
      </c>
      <c r="F4046" t="s">
        <v>15398</v>
      </c>
      <c r="G4046" t="s">
        <v>48</v>
      </c>
      <c r="H4046" s="1">
        <v>34597</v>
      </c>
      <c r="I4046">
        <v>27</v>
      </c>
      <c r="J4046">
        <v>8299781428</v>
      </c>
      <c r="K4046" t="s">
        <v>132</v>
      </c>
      <c r="L4046" t="s">
        <v>108</v>
      </c>
      <c r="M4046" t="s">
        <v>15385</v>
      </c>
      <c r="N4046" t="s">
        <v>364</v>
      </c>
      <c r="O4046" t="s">
        <v>364</v>
      </c>
      <c r="Q4046" t="s">
        <v>134</v>
      </c>
      <c r="S4046">
        <v>4022484872</v>
      </c>
      <c r="T4046" t="s">
        <v>612</v>
      </c>
      <c r="U4046" t="s">
        <v>56</v>
      </c>
      <c r="V4046">
        <v>19.451532360000002</v>
      </c>
      <c r="W4046">
        <v>-70.705894469999905</v>
      </c>
      <c r="X4046" t="s">
        <v>100</v>
      </c>
      <c r="Y4046" t="s">
        <v>275</v>
      </c>
      <c r="Z4046" t="s">
        <v>166</v>
      </c>
      <c r="AA4046" t="s">
        <v>59</v>
      </c>
      <c r="AB4046" t="s">
        <v>61</v>
      </c>
      <c r="AC4046" t="s">
        <v>61</v>
      </c>
      <c r="AD4046" t="s">
        <v>60</v>
      </c>
      <c r="AE4046" t="s">
        <v>62</v>
      </c>
      <c r="AF4046" t="s">
        <v>111</v>
      </c>
      <c r="AG4046" t="s">
        <v>15399</v>
      </c>
      <c r="AI4046" t="s">
        <v>15400</v>
      </c>
      <c r="AJ4046">
        <v>1</v>
      </c>
      <c r="AK4046" t="s">
        <v>567</v>
      </c>
      <c r="AL4046">
        <v>3</v>
      </c>
      <c r="AM4046">
        <v>1</v>
      </c>
      <c r="AN4046" t="s">
        <v>60</v>
      </c>
      <c r="AO4046" t="s">
        <v>67</v>
      </c>
      <c r="AP4046" t="s">
        <v>68</v>
      </c>
      <c r="AQ4046" t="s">
        <v>60</v>
      </c>
      <c r="AR4046" t="s">
        <v>69</v>
      </c>
      <c r="AS4046" t="s">
        <v>91</v>
      </c>
      <c r="AT4046" s="1">
        <v>44268</v>
      </c>
      <c r="AU4046" t="s">
        <v>15958</v>
      </c>
      <c r="AV4046" t="s">
        <v>612</v>
      </c>
      <c r="AW4046" t="s">
        <v>71</v>
      </c>
      <c r="AX4046" t="s">
        <v>72</v>
      </c>
      <c r="AY4046" t="s">
        <v>612</v>
      </c>
      <c r="AZ4046" t="s">
        <v>71</v>
      </c>
      <c r="BA4046" t="s">
        <v>72</v>
      </c>
    </row>
    <row r="4047" spans="1:53" x14ac:dyDescent="0.25">
      <c r="A4047" t="str">
        <f>INDEX('Community ID'!B:B,MATCH(M4047,'Community ID'!A:A,0))</f>
        <v>Nuevo Amanecer</v>
      </c>
      <c r="B4047" t="str">
        <f>INDEX('Community ID'!$K:$K,MATCH('Environmental Data'!$N4047,'Community ID'!J:J,0))</f>
        <v>Santiago</v>
      </c>
      <c r="D4047" t="s">
        <v>15401</v>
      </c>
      <c r="F4047" t="s">
        <v>15402</v>
      </c>
      <c r="G4047" t="s">
        <v>48</v>
      </c>
      <c r="H4047" s="1">
        <v>25267</v>
      </c>
      <c r="I4047">
        <v>52</v>
      </c>
      <c r="J4047">
        <v>8295043137</v>
      </c>
      <c r="K4047" t="s">
        <v>132</v>
      </c>
      <c r="L4047" t="s">
        <v>15403</v>
      </c>
      <c r="M4047" t="s">
        <v>15404</v>
      </c>
      <c r="N4047" t="s">
        <v>364</v>
      </c>
      <c r="O4047" t="s">
        <v>364</v>
      </c>
      <c r="Q4047" t="s">
        <v>134</v>
      </c>
      <c r="S4047">
        <v>5400569198</v>
      </c>
      <c r="T4047" t="s">
        <v>612</v>
      </c>
      <c r="U4047" t="s">
        <v>56</v>
      </c>
      <c r="V4047">
        <v>19.451186485998001</v>
      </c>
      <c r="W4047">
        <v>-70.706402658050905</v>
      </c>
      <c r="X4047" t="s">
        <v>57</v>
      </c>
      <c r="Y4047" t="s">
        <v>100</v>
      </c>
      <c r="Z4047" t="s">
        <v>166</v>
      </c>
      <c r="AA4047" t="s">
        <v>155</v>
      </c>
      <c r="AB4047" t="s">
        <v>61</v>
      </c>
      <c r="AC4047" t="s">
        <v>61</v>
      </c>
      <c r="AD4047" t="s">
        <v>60</v>
      </c>
      <c r="AE4047" t="s">
        <v>62</v>
      </c>
      <c r="AF4047" t="s">
        <v>63</v>
      </c>
      <c r="AG4047" t="s">
        <v>15405</v>
      </c>
      <c r="AH4047" t="s">
        <v>15406</v>
      </c>
      <c r="AI4047" t="s">
        <v>15407</v>
      </c>
      <c r="AL4047">
        <v>1</v>
      </c>
      <c r="AM4047">
        <v>0</v>
      </c>
      <c r="AO4047" t="s">
        <v>67</v>
      </c>
      <c r="AP4047" t="s">
        <v>68</v>
      </c>
      <c r="AQ4047" t="s">
        <v>14200</v>
      </c>
      <c r="AR4047" t="s">
        <v>378</v>
      </c>
      <c r="AS4047" t="s">
        <v>91</v>
      </c>
      <c r="AT4047" s="1">
        <v>44268</v>
      </c>
      <c r="AU4047" t="s">
        <v>15959</v>
      </c>
      <c r="AV4047" t="s">
        <v>612</v>
      </c>
      <c r="AW4047" t="s">
        <v>71</v>
      </c>
      <c r="AX4047" t="s">
        <v>72</v>
      </c>
      <c r="AY4047" t="s">
        <v>612</v>
      </c>
      <c r="AZ4047" t="s">
        <v>71</v>
      </c>
      <c r="BA4047" t="s">
        <v>72</v>
      </c>
    </row>
    <row r="4048" spans="1:53" x14ac:dyDescent="0.25">
      <c r="A4048" t="str">
        <f>INDEX('Community ID'!B:B,MATCH(M4048,'Community ID'!A:A,0))</f>
        <v>Nuevo Amanecer</v>
      </c>
      <c r="B4048" t="str">
        <f>INDEX('Community ID'!$K:$K,MATCH('Environmental Data'!$N4048,'Community ID'!J:J,0))</f>
        <v>Santiago</v>
      </c>
      <c r="D4048" t="s">
        <v>15408</v>
      </c>
      <c r="G4048" t="s">
        <v>48</v>
      </c>
      <c r="H4048" s="1">
        <v>19601</v>
      </c>
      <c r="I4048">
        <v>68</v>
      </c>
      <c r="J4048">
        <v>8292678408</v>
      </c>
      <c r="K4048" t="s">
        <v>76</v>
      </c>
      <c r="L4048" t="s">
        <v>108</v>
      </c>
      <c r="M4048" t="s">
        <v>15404</v>
      </c>
      <c r="N4048" t="s">
        <v>364</v>
      </c>
      <c r="O4048" t="s">
        <v>364</v>
      </c>
      <c r="S4048">
        <v>200737724</v>
      </c>
      <c r="T4048" t="s">
        <v>612</v>
      </c>
      <c r="U4048" t="s">
        <v>56</v>
      </c>
      <c r="V4048">
        <v>19.557097860295102</v>
      </c>
      <c r="W4048">
        <v>-70.862047490998407</v>
      </c>
      <c r="X4048" t="s">
        <v>82</v>
      </c>
      <c r="Y4048" t="s">
        <v>57</v>
      </c>
      <c r="Z4048" t="s">
        <v>166</v>
      </c>
      <c r="AA4048" t="s">
        <v>155</v>
      </c>
      <c r="AB4048" t="s">
        <v>61</v>
      </c>
      <c r="AC4048" t="s">
        <v>61</v>
      </c>
      <c r="AD4048" t="s">
        <v>61</v>
      </c>
      <c r="AE4048" t="s">
        <v>62</v>
      </c>
      <c r="AF4048" t="s">
        <v>111</v>
      </c>
      <c r="AG4048" t="s">
        <v>15409</v>
      </c>
      <c r="AH4048" t="s">
        <v>15410</v>
      </c>
      <c r="AI4048" t="s">
        <v>15411</v>
      </c>
      <c r="AJ4048">
        <v>1</v>
      </c>
      <c r="AK4048" t="s">
        <v>5959</v>
      </c>
      <c r="AL4048">
        <v>1</v>
      </c>
      <c r="AM4048">
        <v>0</v>
      </c>
      <c r="AN4048" t="s">
        <v>60</v>
      </c>
      <c r="AO4048" t="s">
        <v>67</v>
      </c>
      <c r="AP4048" t="s">
        <v>104</v>
      </c>
      <c r="AQ4048" t="s">
        <v>60</v>
      </c>
      <c r="AR4048" t="s">
        <v>69</v>
      </c>
      <c r="AS4048" t="s">
        <v>91</v>
      </c>
      <c r="AT4048" s="1">
        <v>44268</v>
      </c>
      <c r="AU4048" t="s">
        <v>15960</v>
      </c>
      <c r="AV4048" t="s">
        <v>612</v>
      </c>
      <c r="AW4048" t="s">
        <v>71</v>
      </c>
      <c r="AX4048" t="s">
        <v>72</v>
      </c>
      <c r="AY4048" t="s">
        <v>612</v>
      </c>
      <c r="AZ4048" t="s">
        <v>71</v>
      </c>
      <c r="BA4048" t="s">
        <v>72</v>
      </c>
    </row>
    <row r="4049" spans="1:53" x14ac:dyDescent="0.25">
      <c r="A4049" t="str">
        <f>INDEX('Community ID'!B:B,MATCH(M4049,'Community ID'!A:A,0))</f>
        <v>Nuevo Amanecer</v>
      </c>
      <c r="B4049" t="str">
        <f>INDEX('Community ID'!$K:$K,MATCH('Environmental Data'!$N4049,'Community ID'!J:J,0))</f>
        <v>Santiago</v>
      </c>
      <c r="D4049" t="s">
        <v>15412</v>
      </c>
      <c r="G4049" t="s">
        <v>75</v>
      </c>
      <c r="H4049" s="1">
        <v>30613</v>
      </c>
      <c r="I4049">
        <v>38</v>
      </c>
      <c r="J4049">
        <v>8098394018</v>
      </c>
      <c r="K4049" t="s">
        <v>76</v>
      </c>
      <c r="L4049" t="s">
        <v>412</v>
      </c>
      <c r="M4049" t="s">
        <v>15404</v>
      </c>
      <c r="N4049" t="s">
        <v>364</v>
      </c>
      <c r="O4049" t="s">
        <v>364</v>
      </c>
      <c r="T4049" t="s">
        <v>612</v>
      </c>
      <c r="U4049" t="s">
        <v>56</v>
      </c>
      <c r="V4049">
        <v>19.789538321537201</v>
      </c>
      <c r="W4049">
        <v>-71.121880514198907</v>
      </c>
      <c r="X4049" t="s">
        <v>196</v>
      </c>
      <c r="Y4049" t="s">
        <v>100</v>
      </c>
      <c r="Z4049" t="s">
        <v>166</v>
      </c>
      <c r="AA4049" t="s">
        <v>155</v>
      </c>
      <c r="AB4049" t="s">
        <v>61</v>
      </c>
      <c r="AC4049" t="s">
        <v>61</v>
      </c>
      <c r="AD4049" t="s">
        <v>61</v>
      </c>
      <c r="AE4049" t="s">
        <v>85</v>
      </c>
      <c r="AF4049" t="s">
        <v>111</v>
      </c>
      <c r="AG4049" t="s">
        <v>15413</v>
      </c>
      <c r="AH4049" t="s">
        <v>15413</v>
      </c>
      <c r="AI4049" t="s">
        <v>679</v>
      </c>
      <c r="AJ4049">
        <v>1</v>
      </c>
      <c r="AK4049" t="s">
        <v>1367</v>
      </c>
      <c r="AL4049">
        <v>2</v>
      </c>
      <c r="AM4049">
        <v>0</v>
      </c>
      <c r="AN4049" t="s">
        <v>61</v>
      </c>
      <c r="AO4049" t="s">
        <v>67</v>
      </c>
      <c r="AP4049" t="s">
        <v>68</v>
      </c>
      <c r="AQ4049" t="s">
        <v>60</v>
      </c>
      <c r="AR4049" t="s">
        <v>69</v>
      </c>
      <c r="AS4049" t="s">
        <v>91</v>
      </c>
      <c r="AT4049" s="1">
        <v>44268</v>
      </c>
      <c r="AU4049" t="s">
        <v>15961</v>
      </c>
      <c r="AV4049" t="s">
        <v>612</v>
      </c>
      <c r="AW4049" t="s">
        <v>71</v>
      </c>
      <c r="AX4049" t="s">
        <v>72</v>
      </c>
      <c r="AY4049" t="s">
        <v>612</v>
      </c>
      <c r="AZ4049" t="s">
        <v>71</v>
      </c>
      <c r="BA4049" t="s">
        <v>72</v>
      </c>
    </row>
    <row r="4050" spans="1:53" x14ac:dyDescent="0.25">
      <c r="A4050" t="str">
        <f>INDEX('Community ID'!B:B,MATCH(M4050,'Community ID'!A:A,0))</f>
        <v>Nuevo Amanecer</v>
      </c>
      <c r="B4050" t="str">
        <f>INDEX('Community ID'!$K:$K,MATCH('Environmental Data'!$N4050,'Community ID'!J:J,0))</f>
        <v>Santiago</v>
      </c>
      <c r="D4050" t="s">
        <v>15414</v>
      </c>
      <c r="G4050" t="s">
        <v>75</v>
      </c>
      <c r="H4050" s="1">
        <v>20121</v>
      </c>
      <c r="I4050">
        <v>66</v>
      </c>
      <c r="J4050">
        <v>8097755210</v>
      </c>
      <c r="K4050" t="s">
        <v>76</v>
      </c>
      <c r="L4050" t="s">
        <v>15415</v>
      </c>
      <c r="M4050" t="s">
        <v>15385</v>
      </c>
      <c r="N4050" t="s">
        <v>364</v>
      </c>
      <c r="O4050" t="s">
        <v>369</v>
      </c>
      <c r="Q4050" t="s">
        <v>134</v>
      </c>
      <c r="S4050">
        <v>3105712867</v>
      </c>
      <c r="T4050" t="s">
        <v>612</v>
      </c>
      <c r="U4050" t="s">
        <v>56</v>
      </c>
      <c r="V4050">
        <v>19.794235229492099</v>
      </c>
      <c r="W4050">
        <v>-71.141372680664006</v>
      </c>
      <c r="X4050" t="s">
        <v>100</v>
      </c>
      <c r="Y4050" t="s">
        <v>100</v>
      </c>
      <c r="Z4050" t="s">
        <v>166</v>
      </c>
      <c r="AA4050" t="s">
        <v>155</v>
      </c>
      <c r="AB4050" t="s">
        <v>61</v>
      </c>
      <c r="AC4050" t="s">
        <v>61</v>
      </c>
      <c r="AD4050" t="s">
        <v>60</v>
      </c>
      <c r="AE4050" t="s">
        <v>85</v>
      </c>
      <c r="AF4050" t="s">
        <v>111</v>
      </c>
      <c r="AG4050" t="s">
        <v>820</v>
      </c>
      <c r="AH4050" t="s">
        <v>820</v>
      </c>
      <c r="AI4050" t="s">
        <v>15416</v>
      </c>
      <c r="AJ4050">
        <v>1</v>
      </c>
      <c r="AK4050" t="s">
        <v>567</v>
      </c>
      <c r="AL4050">
        <v>1</v>
      </c>
      <c r="AM4050">
        <v>0</v>
      </c>
      <c r="AN4050" t="s">
        <v>60</v>
      </c>
      <c r="AO4050" t="s">
        <v>67</v>
      </c>
      <c r="AP4050" t="s">
        <v>104</v>
      </c>
      <c r="AQ4050" t="s">
        <v>60</v>
      </c>
      <c r="AR4050" t="s">
        <v>378</v>
      </c>
      <c r="AS4050" t="s">
        <v>91</v>
      </c>
      <c r="AT4050" s="1">
        <v>44268</v>
      </c>
      <c r="AU4050" t="s">
        <v>15962</v>
      </c>
      <c r="AV4050" t="s">
        <v>612</v>
      </c>
      <c r="AW4050" t="s">
        <v>71</v>
      </c>
      <c r="AX4050" t="s">
        <v>72</v>
      </c>
      <c r="AY4050" t="s">
        <v>612</v>
      </c>
      <c r="AZ4050" t="s">
        <v>71</v>
      </c>
      <c r="BA4050" t="s">
        <v>72</v>
      </c>
    </row>
    <row r="4051" spans="1:53" x14ac:dyDescent="0.25">
      <c r="A4051" t="str">
        <f>INDEX('Community ID'!B:B,MATCH(M4051,'Community ID'!A:A,0))</f>
        <v>Nuevo Amanecer</v>
      </c>
      <c r="B4051" t="str">
        <f>INDEX('Community ID'!$K:$K,MATCH('Environmental Data'!$N4051,'Community ID'!J:J,0))</f>
        <v>Santiago</v>
      </c>
      <c r="D4051" t="s">
        <v>15417</v>
      </c>
      <c r="F4051" t="s">
        <v>15418</v>
      </c>
      <c r="G4051" t="s">
        <v>75</v>
      </c>
      <c r="H4051" s="1">
        <v>19115</v>
      </c>
      <c r="I4051">
        <v>69</v>
      </c>
      <c r="J4051">
        <v>8094465220</v>
      </c>
      <c r="K4051" t="s">
        <v>76</v>
      </c>
      <c r="L4051" t="s">
        <v>1349</v>
      </c>
      <c r="M4051" t="s">
        <v>15385</v>
      </c>
      <c r="N4051" t="s">
        <v>364</v>
      </c>
      <c r="O4051" t="s">
        <v>342</v>
      </c>
      <c r="S4051">
        <v>3102433863</v>
      </c>
      <c r="T4051" t="s">
        <v>612</v>
      </c>
      <c r="U4051" t="s">
        <v>56</v>
      </c>
      <c r="V4051">
        <v>19.794509887695298</v>
      </c>
      <c r="W4051">
        <v>-71.142288208007699</v>
      </c>
      <c r="X4051" t="s">
        <v>100</v>
      </c>
      <c r="Y4051" t="s">
        <v>100</v>
      </c>
      <c r="Z4051" t="s">
        <v>166</v>
      </c>
      <c r="AA4051" t="s">
        <v>155</v>
      </c>
      <c r="AB4051" t="s">
        <v>61</v>
      </c>
      <c r="AC4051" t="s">
        <v>61</v>
      </c>
      <c r="AD4051" t="s">
        <v>60</v>
      </c>
      <c r="AE4051" t="s">
        <v>85</v>
      </c>
      <c r="AF4051" t="s">
        <v>63</v>
      </c>
      <c r="AG4051" t="s">
        <v>15419</v>
      </c>
      <c r="AI4051" t="s">
        <v>734</v>
      </c>
      <c r="AJ4051">
        <v>1</v>
      </c>
      <c r="AK4051" t="s">
        <v>15420</v>
      </c>
      <c r="AL4051">
        <v>1</v>
      </c>
      <c r="AM4051">
        <v>0</v>
      </c>
      <c r="AN4051" t="s">
        <v>60</v>
      </c>
      <c r="AO4051" t="s">
        <v>67</v>
      </c>
      <c r="AP4051" t="s">
        <v>68</v>
      </c>
      <c r="AQ4051" t="s">
        <v>60</v>
      </c>
      <c r="AR4051" t="s">
        <v>69</v>
      </c>
      <c r="AS4051" t="s">
        <v>91</v>
      </c>
      <c r="AT4051" s="1">
        <v>44268</v>
      </c>
      <c r="AU4051" t="s">
        <v>15963</v>
      </c>
      <c r="AV4051" t="s">
        <v>612</v>
      </c>
      <c r="AW4051" t="s">
        <v>71</v>
      </c>
      <c r="AX4051" t="s">
        <v>72</v>
      </c>
      <c r="AY4051" t="s">
        <v>612</v>
      </c>
      <c r="AZ4051" t="s">
        <v>71</v>
      </c>
      <c r="BA4051" t="s">
        <v>72</v>
      </c>
    </row>
    <row r="4052" spans="1:53" x14ac:dyDescent="0.25">
      <c r="A4052" t="str">
        <f>INDEX('Community ID'!B:B,MATCH(M4052,'Community ID'!A:A,0))</f>
        <v>Nuevo Amanecer</v>
      </c>
      <c r="B4052" t="str">
        <f>INDEX('Community ID'!$K:$K,MATCH('Environmental Data'!$N4052,'Community ID'!J:J,0))</f>
        <v>Santiago</v>
      </c>
      <c r="D4052" t="s">
        <v>15421</v>
      </c>
      <c r="F4052" t="s">
        <v>1467</v>
      </c>
      <c r="G4052" t="s">
        <v>75</v>
      </c>
      <c r="H4052" s="1">
        <v>35034</v>
      </c>
      <c r="I4052">
        <v>1926</v>
      </c>
      <c r="J4052">
        <v>8295175609</v>
      </c>
      <c r="K4052" t="s">
        <v>49</v>
      </c>
      <c r="L4052" t="s">
        <v>2863</v>
      </c>
      <c r="M4052" t="s">
        <v>15404</v>
      </c>
      <c r="N4052" t="s">
        <v>364</v>
      </c>
      <c r="O4052" t="s">
        <v>364</v>
      </c>
      <c r="Q4052" t="s">
        <v>358</v>
      </c>
      <c r="T4052" t="s">
        <v>612</v>
      </c>
      <c r="U4052" t="s">
        <v>56</v>
      </c>
      <c r="V4052">
        <v>19.796096801757798</v>
      </c>
      <c r="W4052">
        <v>-71.140365600585895</v>
      </c>
      <c r="X4052" t="s">
        <v>100</v>
      </c>
      <c r="Y4052" t="s">
        <v>100</v>
      </c>
      <c r="Z4052" t="s">
        <v>166</v>
      </c>
      <c r="AA4052" t="s">
        <v>155</v>
      </c>
      <c r="AB4052" t="s">
        <v>61</v>
      </c>
      <c r="AC4052" t="s">
        <v>61</v>
      </c>
      <c r="AD4052" t="s">
        <v>61</v>
      </c>
      <c r="AE4052" t="s">
        <v>62</v>
      </c>
      <c r="AF4052" t="s">
        <v>63</v>
      </c>
      <c r="AG4052" t="s">
        <v>15422</v>
      </c>
      <c r="AH4052" t="s">
        <v>15389</v>
      </c>
      <c r="AI4052" t="s">
        <v>2218</v>
      </c>
      <c r="AJ4052">
        <v>1</v>
      </c>
      <c r="AK4052" t="s">
        <v>644</v>
      </c>
      <c r="AL4052">
        <v>7</v>
      </c>
      <c r="AM4052">
        <v>0</v>
      </c>
      <c r="AN4052" t="s">
        <v>60</v>
      </c>
      <c r="AO4052" t="s">
        <v>67</v>
      </c>
      <c r="AP4052" t="s">
        <v>104</v>
      </c>
      <c r="AQ4052" t="s">
        <v>60</v>
      </c>
      <c r="AR4052" t="s">
        <v>69</v>
      </c>
      <c r="AS4052" t="s">
        <v>91</v>
      </c>
      <c r="AT4052" s="1">
        <v>44268</v>
      </c>
      <c r="AU4052" t="s">
        <v>15964</v>
      </c>
      <c r="AV4052" t="s">
        <v>612</v>
      </c>
      <c r="AW4052" t="s">
        <v>71</v>
      </c>
      <c r="AX4052" t="s">
        <v>72</v>
      </c>
      <c r="AY4052" t="s">
        <v>612</v>
      </c>
      <c r="AZ4052" t="s">
        <v>71</v>
      </c>
      <c r="BA4052" t="s">
        <v>72</v>
      </c>
    </row>
    <row r="4053" spans="1:53" hidden="1" x14ac:dyDescent="0.25">
      <c r="A4053" t="str">
        <f>INDEX('Community ID'!B:B,MATCH(M4053,'Community ID'!A:A,0))</f>
        <v>Calle Sánchez</v>
      </c>
      <c r="B4053" t="str">
        <f>INDEX('Community ID'!$K:$K,MATCH('Environmental Data'!$N4053,'Community ID'!J:J,0))</f>
        <v>Constanza</v>
      </c>
      <c r="D4053" t="s">
        <v>15423</v>
      </c>
      <c r="F4053" t="s">
        <v>2773</v>
      </c>
      <c r="G4053" t="s">
        <v>75</v>
      </c>
      <c r="H4053" t="s">
        <v>94</v>
      </c>
      <c r="I4053">
        <v>46</v>
      </c>
      <c r="K4053" t="s">
        <v>49</v>
      </c>
      <c r="L4053" t="s">
        <v>50</v>
      </c>
      <c r="M4053" t="s">
        <v>15373</v>
      </c>
      <c r="N4053" t="s">
        <v>97</v>
      </c>
      <c r="O4053" t="s">
        <v>53</v>
      </c>
      <c r="Q4053" t="s">
        <v>353</v>
      </c>
      <c r="R4053" t="s">
        <v>129</v>
      </c>
      <c r="S4053">
        <v>530025367</v>
      </c>
      <c r="T4053" t="s">
        <v>595</v>
      </c>
      <c r="U4053" t="s">
        <v>56</v>
      </c>
      <c r="V4053">
        <v>0</v>
      </c>
      <c r="W4053">
        <v>0</v>
      </c>
      <c r="X4053" t="s">
        <v>82</v>
      </c>
      <c r="Y4053" t="s">
        <v>82</v>
      </c>
      <c r="Z4053" t="s">
        <v>83</v>
      </c>
      <c r="AA4053" t="s">
        <v>155</v>
      </c>
      <c r="AB4053" t="s">
        <v>60</v>
      </c>
      <c r="AD4053" t="s">
        <v>60</v>
      </c>
      <c r="AE4053" t="s">
        <v>62</v>
      </c>
      <c r="AF4053" t="s">
        <v>63</v>
      </c>
      <c r="AG4053" t="s">
        <v>313</v>
      </c>
      <c r="AH4053" t="s">
        <v>120</v>
      </c>
      <c r="AI4053" t="s">
        <v>14690</v>
      </c>
      <c r="AJ4053">
        <v>2</v>
      </c>
      <c r="AK4053" t="s">
        <v>597</v>
      </c>
      <c r="AL4053">
        <v>4</v>
      </c>
      <c r="AM4053">
        <v>1</v>
      </c>
      <c r="AN4053" t="s">
        <v>60</v>
      </c>
      <c r="AO4053" t="s">
        <v>67</v>
      </c>
      <c r="AP4053" t="s">
        <v>68</v>
      </c>
      <c r="AQ4053" t="s">
        <v>61</v>
      </c>
      <c r="AR4053" t="s">
        <v>69</v>
      </c>
      <c r="AS4053" t="s">
        <v>70</v>
      </c>
      <c r="AT4053" s="1">
        <v>44267</v>
      </c>
      <c r="AU4053" t="s">
        <v>15965</v>
      </c>
      <c r="AV4053" t="s">
        <v>595</v>
      </c>
      <c r="AW4053" t="s">
        <v>71</v>
      </c>
      <c r="AX4053" t="s">
        <v>72</v>
      </c>
      <c r="AY4053" t="s">
        <v>595</v>
      </c>
      <c r="AZ4053" t="s">
        <v>71</v>
      </c>
      <c r="BA4053" t="s">
        <v>72</v>
      </c>
    </row>
    <row r="4054" spans="1:53" hidden="1" x14ac:dyDescent="0.25">
      <c r="A4054" t="str">
        <f>INDEX('Community ID'!B:B,MATCH(M4054,'Community ID'!A:A,0))</f>
        <v>Arenazo</v>
      </c>
      <c r="B4054" t="str">
        <f>INDEX('Community ID'!$K:$K,MATCH('Environmental Data'!$N4054,'Community ID'!J:J,0))</f>
        <v>Constanza</v>
      </c>
      <c r="D4054" t="s">
        <v>15424</v>
      </c>
      <c r="F4054" t="s">
        <v>15341</v>
      </c>
      <c r="G4054" t="s">
        <v>48</v>
      </c>
      <c r="H4054" s="1">
        <v>33605</v>
      </c>
      <c r="I4054">
        <v>29</v>
      </c>
      <c r="K4054" t="s">
        <v>49</v>
      </c>
      <c r="L4054" t="s">
        <v>589</v>
      </c>
      <c r="M4054" t="s">
        <v>15425</v>
      </c>
      <c r="N4054" t="s">
        <v>97</v>
      </c>
      <c r="O4054" t="s">
        <v>53</v>
      </c>
      <c r="Q4054" t="s">
        <v>1240</v>
      </c>
      <c r="R4054" t="s">
        <v>61</v>
      </c>
      <c r="T4054" t="s">
        <v>595</v>
      </c>
      <c r="U4054" t="s">
        <v>56</v>
      </c>
      <c r="V4054">
        <v>0</v>
      </c>
      <c r="W4054">
        <v>0</v>
      </c>
      <c r="X4054" t="s">
        <v>57</v>
      </c>
      <c r="Y4054" t="s">
        <v>57</v>
      </c>
      <c r="Z4054" t="s">
        <v>58</v>
      </c>
      <c r="AA4054" t="s">
        <v>155</v>
      </c>
      <c r="AB4054" t="s">
        <v>60</v>
      </c>
      <c r="AD4054" t="s">
        <v>61</v>
      </c>
      <c r="AE4054" t="s">
        <v>62</v>
      </c>
      <c r="AF4054" t="s">
        <v>63</v>
      </c>
      <c r="AG4054" t="s">
        <v>64</v>
      </c>
      <c r="AH4054" t="s">
        <v>120</v>
      </c>
      <c r="AI4054" t="s">
        <v>15426</v>
      </c>
      <c r="AJ4054">
        <v>3</v>
      </c>
      <c r="AK4054" t="s">
        <v>597</v>
      </c>
      <c r="AL4054">
        <v>5</v>
      </c>
      <c r="AM4054">
        <v>0</v>
      </c>
      <c r="AN4054" t="s">
        <v>60</v>
      </c>
      <c r="AO4054" t="s">
        <v>67</v>
      </c>
      <c r="AP4054" t="s">
        <v>104</v>
      </c>
      <c r="AQ4054" t="s">
        <v>60</v>
      </c>
      <c r="AR4054" t="s">
        <v>69</v>
      </c>
      <c r="AS4054" t="s">
        <v>70</v>
      </c>
      <c r="AT4054" s="1">
        <v>44267</v>
      </c>
      <c r="AU4054" t="s">
        <v>15966</v>
      </c>
      <c r="AV4054" t="s">
        <v>595</v>
      </c>
      <c r="AW4054" t="s">
        <v>71</v>
      </c>
      <c r="AX4054" t="s">
        <v>72</v>
      </c>
      <c r="AY4054" t="s">
        <v>595</v>
      </c>
      <c r="AZ4054" t="s">
        <v>71</v>
      </c>
      <c r="BA4054" t="s">
        <v>72</v>
      </c>
    </row>
    <row r="4055" spans="1:53" hidden="1" x14ac:dyDescent="0.25">
      <c r="A4055" t="str">
        <f>INDEX('Community ID'!B:B,MATCH(M4055,'Community ID'!A:A,0))</f>
        <v>Arenazo</v>
      </c>
      <c r="B4055" t="str">
        <f>INDEX('Community ID'!$K:$K,MATCH('Environmental Data'!$N4055,'Community ID'!J:J,0))</f>
        <v>Constanza</v>
      </c>
      <c r="D4055" t="s">
        <v>15427</v>
      </c>
      <c r="G4055" t="s">
        <v>48</v>
      </c>
      <c r="H4055" t="s">
        <v>94</v>
      </c>
      <c r="I4055">
        <v>40</v>
      </c>
      <c r="K4055" t="s">
        <v>49</v>
      </c>
      <c r="L4055" t="s">
        <v>50</v>
      </c>
      <c r="M4055" t="s">
        <v>5391</v>
      </c>
      <c r="N4055" t="s">
        <v>97</v>
      </c>
      <c r="O4055" t="s">
        <v>53</v>
      </c>
      <c r="Q4055" t="s">
        <v>1240</v>
      </c>
      <c r="R4055" t="s">
        <v>61</v>
      </c>
      <c r="T4055" t="s">
        <v>595</v>
      </c>
      <c r="U4055" t="s">
        <v>56</v>
      </c>
      <c r="V4055">
        <v>0</v>
      </c>
      <c r="W4055">
        <v>0</v>
      </c>
      <c r="X4055" t="s">
        <v>196</v>
      </c>
      <c r="Y4055" t="s">
        <v>196</v>
      </c>
      <c r="Z4055" t="s">
        <v>345</v>
      </c>
      <c r="AA4055" t="s">
        <v>155</v>
      </c>
      <c r="AB4055" t="s">
        <v>61</v>
      </c>
      <c r="AC4055" t="s">
        <v>61</v>
      </c>
      <c r="AD4055" t="s">
        <v>61</v>
      </c>
      <c r="AE4055" t="s">
        <v>62</v>
      </c>
      <c r="AF4055" t="s">
        <v>63</v>
      </c>
      <c r="AG4055" t="s">
        <v>64</v>
      </c>
      <c r="AH4055" t="s">
        <v>64</v>
      </c>
      <c r="AI4055" t="s">
        <v>8357</v>
      </c>
      <c r="AJ4055">
        <v>3</v>
      </c>
      <c r="AK4055" t="s">
        <v>597</v>
      </c>
      <c r="AL4055">
        <v>2</v>
      </c>
      <c r="AM4055">
        <v>0</v>
      </c>
      <c r="AN4055" t="s">
        <v>60</v>
      </c>
      <c r="AO4055" t="s">
        <v>67</v>
      </c>
      <c r="AP4055" t="s">
        <v>104</v>
      </c>
      <c r="AQ4055" t="s">
        <v>60</v>
      </c>
      <c r="AR4055" t="s">
        <v>69</v>
      </c>
      <c r="AS4055" t="s">
        <v>70</v>
      </c>
      <c r="AT4055" s="1">
        <v>44267</v>
      </c>
      <c r="AU4055" t="s">
        <v>15967</v>
      </c>
      <c r="AV4055" t="s">
        <v>595</v>
      </c>
      <c r="AW4055" t="s">
        <v>71</v>
      </c>
      <c r="AX4055" t="s">
        <v>72</v>
      </c>
      <c r="AY4055" t="s">
        <v>595</v>
      </c>
      <c r="AZ4055" t="s">
        <v>71</v>
      </c>
      <c r="BA4055" t="s">
        <v>72</v>
      </c>
    </row>
    <row r="4056" spans="1:53" hidden="1" x14ac:dyDescent="0.25">
      <c r="A4056" t="str">
        <f>INDEX('Community ID'!B:B,MATCH(M4056,'Community ID'!A:A,0))</f>
        <v>Arenazo</v>
      </c>
      <c r="B4056" t="str">
        <f>INDEX('Community ID'!$K:$K,MATCH('Environmental Data'!$N4056,'Community ID'!J:J,0))</f>
        <v>Constanza</v>
      </c>
      <c r="D4056" t="s">
        <v>15428</v>
      </c>
      <c r="G4056" t="s">
        <v>48</v>
      </c>
      <c r="H4056" s="1">
        <v>18256</v>
      </c>
      <c r="I4056">
        <v>72</v>
      </c>
      <c r="K4056" t="s">
        <v>76</v>
      </c>
      <c r="L4056" t="s">
        <v>127</v>
      </c>
      <c r="M4056" t="s">
        <v>5391</v>
      </c>
      <c r="N4056" t="s">
        <v>97</v>
      </c>
      <c r="O4056" t="s">
        <v>53</v>
      </c>
      <c r="Q4056" t="s">
        <v>1240</v>
      </c>
      <c r="R4056" t="s">
        <v>61</v>
      </c>
      <c r="T4056" t="s">
        <v>595</v>
      </c>
      <c r="U4056" t="s">
        <v>56</v>
      </c>
      <c r="V4056">
        <v>0</v>
      </c>
      <c r="W4056">
        <v>0</v>
      </c>
      <c r="X4056" t="s">
        <v>82</v>
      </c>
      <c r="Y4056" t="s">
        <v>82</v>
      </c>
      <c r="Z4056" t="s">
        <v>58</v>
      </c>
      <c r="AA4056" t="s">
        <v>155</v>
      </c>
      <c r="AB4056" t="s">
        <v>60</v>
      </c>
      <c r="AD4056" t="s">
        <v>61</v>
      </c>
      <c r="AE4056" t="s">
        <v>62</v>
      </c>
      <c r="AF4056" t="s">
        <v>63</v>
      </c>
      <c r="AG4056" t="s">
        <v>64</v>
      </c>
      <c r="AH4056" t="s">
        <v>64</v>
      </c>
      <c r="AI4056" t="s">
        <v>15429</v>
      </c>
      <c r="AJ4056">
        <v>3</v>
      </c>
      <c r="AK4056" t="s">
        <v>597</v>
      </c>
      <c r="AL4056">
        <v>5</v>
      </c>
      <c r="AM4056">
        <v>0</v>
      </c>
      <c r="AN4056" t="s">
        <v>60</v>
      </c>
      <c r="AO4056" t="s">
        <v>67</v>
      </c>
      <c r="AP4056" t="s">
        <v>104</v>
      </c>
      <c r="AQ4056" t="s">
        <v>60</v>
      </c>
      <c r="AR4056" t="s">
        <v>69</v>
      </c>
      <c r="AS4056" t="s">
        <v>91</v>
      </c>
      <c r="AT4056" s="1">
        <v>44267</v>
      </c>
      <c r="AU4056" t="s">
        <v>15968</v>
      </c>
      <c r="AV4056" t="s">
        <v>595</v>
      </c>
      <c r="AW4056" t="s">
        <v>71</v>
      </c>
      <c r="AX4056" t="s">
        <v>72</v>
      </c>
      <c r="AY4056" t="s">
        <v>595</v>
      </c>
      <c r="AZ4056" t="s">
        <v>71</v>
      </c>
      <c r="BA4056" t="s">
        <v>72</v>
      </c>
    </row>
    <row r="4057" spans="1:53" hidden="1" x14ac:dyDescent="0.25">
      <c r="A4057" t="str">
        <f>INDEX('Community ID'!B:B,MATCH(M4057,'Community ID'!A:A,0))</f>
        <v>Los Guaricanos</v>
      </c>
      <c r="B4057" t="str">
        <f>INDEX('Community ID'!$K:$K,MATCH('Environmental Data'!$N4057,'Community ID'!J:J,0))</f>
        <v>Constanza</v>
      </c>
      <c r="D4057" t="s">
        <v>15430</v>
      </c>
      <c r="F4057" t="s">
        <v>9484</v>
      </c>
      <c r="G4057" t="s">
        <v>75</v>
      </c>
      <c r="H4057" t="s">
        <v>94</v>
      </c>
      <c r="I4057">
        <v>56</v>
      </c>
      <c r="J4057">
        <v>8096489408</v>
      </c>
      <c r="K4057" t="s">
        <v>49</v>
      </c>
      <c r="L4057" t="s">
        <v>2198</v>
      </c>
      <c r="M4057" t="s">
        <v>15431</v>
      </c>
      <c r="N4057" t="s">
        <v>97</v>
      </c>
      <c r="O4057" t="s">
        <v>98</v>
      </c>
      <c r="R4057" t="s">
        <v>140</v>
      </c>
      <c r="S4057">
        <v>5300253647</v>
      </c>
      <c r="T4057" t="s">
        <v>55</v>
      </c>
      <c r="U4057" t="s">
        <v>56</v>
      </c>
      <c r="V4057">
        <v>0</v>
      </c>
      <c r="W4057">
        <v>0</v>
      </c>
      <c r="X4057" t="s">
        <v>82</v>
      </c>
      <c r="Y4057" t="s">
        <v>82</v>
      </c>
      <c r="Z4057" t="s">
        <v>58</v>
      </c>
      <c r="AA4057" t="s">
        <v>155</v>
      </c>
      <c r="AB4057" t="s">
        <v>60</v>
      </c>
      <c r="AC4057" t="s">
        <v>61</v>
      </c>
      <c r="AD4057" t="s">
        <v>60</v>
      </c>
      <c r="AE4057" t="s">
        <v>62</v>
      </c>
      <c r="AF4057" t="s">
        <v>63</v>
      </c>
      <c r="AG4057" t="s">
        <v>15432</v>
      </c>
      <c r="AH4057" t="s">
        <v>135</v>
      </c>
      <c r="AI4057" t="s">
        <v>307</v>
      </c>
      <c r="AJ4057">
        <v>3</v>
      </c>
      <c r="AK4057" t="s">
        <v>66</v>
      </c>
      <c r="AL4057">
        <v>4</v>
      </c>
      <c r="AM4057">
        <v>2</v>
      </c>
      <c r="AN4057" t="s">
        <v>60</v>
      </c>
      <c r="AO4057" t="s">
        <v>67</v>
      </c>
      <c r="AP4057" t="s">
        <v>104</v>
      </c>
      <c r="AQ4057" t="s">
        <v>61</v>
      </c>
      <c r="AR4057" t="s">
        <v>69</v>
      </c>
      <c r="AS4057" t="s">
        <v>91</v>
      </c>
      <c r="AT4057" s="1">
        <v>44266</v>
      </c>
      <c r="AU4057" t="s">
        <v>15969</v>
      </c>
      <c r="AV4057" t="s">
        <v>55</v>
      </c>
      <c r="AW4057" t="s">
        <v>71</v>
      </c>
      <c r="AX4057" t="s">
        <v>72</v>
      </c>
      <c r="AY4057" t="s">
        <v>55</v>
      </c>
      <c r="AZ4057" t="s">
        <v>71</v>
      </c>
      <c r="BA4057" t="s">
        <v>72</v>
      </c>
    </row>
    <row r="4058" spans="1:53" hidden="1" x14ac:dyDescent="0.25">
      <c r="A4058" t="str">
        <f>INDEX('Community ID'!B:B,MATCH(M4058,'Community ID'!A:A,0))</f>
        <v>Los Guaricanos</v>
      </c>
      <c r="B4058" t="str">
        <f>INDEX('Community ID'!$K:$K,MATCH('Environmental Data'!$N4058,'Community ID'!J:J,0))</f>
        <v>Constanza</v>
      </c>
      <c r="D4058" t="s">
        <v>15433</v>
      </c>
      <c r="G4058" t="s">
        <v>48</v>
      </c>
      <c r="H4058" t="s">
        <v>94</v>
      </c>
      <c r="I4058">
        <v>23</v>
      </c>
      <c r="K4058" t="s">
        <v>49</v>
      </c>
      <c r="L4058" t="s">
        <v>127</v>
      </c>
      <c r="M4058" t="s">
        <v>15431</v>
      </c>
      <c r="N4058" t="s">
        <v>97</v>
      </c>
      <c r="O4058" t="s">
        <v>53</v>
      </c>
      <c r="Q4058" t="s">
        <v>134</v>
      </c>
      <c r="R4058" t="s">
        <v>140</v>
      </c>
      <c r="T4058" t="s">
        <v>55</v>
      </c>
      <c r="U4058" t="s">
        <v>56</v>
      </c>
      <c r="V4058">
        <v>0</v>
      </c>
      <c r="W4058">
        <v>0</v>
      </c>
      <c r="X4058" t="s">
        <v>82</v>
      </c>
      <c r="Y4058" t="s">
        <v>100</v>
      </c>
      <c r="Z4058" t="s">
        <v>110</v>
      </c>
      <c r="AA4058" t="s">
        <v>84</v>
      </c>
      <c r="AB4058" t="s">
        <v>60</v>
      </c>
      <c r="AC4058" t="s">
        <v>61</v>
      </c>
      <c r="AD4058" t="s">
        <v>60</v>
      </c>
      <c r="AE4058" t="s">
        <v>62</v>
      </c>
      <c r="AF4058" t="s">
        <v>63</v>
      </c>
      <c r="AG4058" t="s">
        <v>135</v>
      </c>
      <c r="AH4058" t="s">
        <v>3982</v>
      </c>
      <c r="AI4058" t="s">
        <v>6149</v>
      </c>
      <c r="AJ4058">
        <v>2</v>
      </c>
      <c r="AK4058" t="s">
        <v>103</v>
      </c>
      <c r="AL4058">
        <v>4</v>
      </c>
      <c r="AM4058">
        <v>2</v>
      </c>
      <c r="AN4058" t="s">
        <v>61</v>
      </c>
      <c r="AO4058" t="s">
        <v>67</v>
      </c>
      <c r="AP4058" t="s">
        <v>68</v>
      </c>
      <c r="AQ4058" t="s">
        <v>60</v>
      </c>
      <c r="AR4058" t="s">
        <v>69</v>
      </c>
      <c r="AS4058" t="s">
        <v>70</v>
      </c>
      <c r="AT4058" s="1">
        <v>44266</v>
      </c>
      <c r="AU4058" t="s">
        <v>15970</v>
      </c>
      <c r="AV4058" t="s">
        <v>55</v>
      </c>
      <c r="AW4058" t="s">
        <v>71</v>
      </c>
      <c r="AX4058" t="s">
        <v>72</v>
      </c>
      <c r="AY4058" t="s">
        <v>55</v>
      </c>
      <c r="AZ4058" t="s">
        <v>71</v>
      </c>
      <c r="BA4058" t="s">
        <v>72</v>
      </c>
    </row>
    <row r="4059" spans="1:53" hidden="1" x14ac:dyDescent="0.25">
      <c r="A4059" t="str">
        <f>INDEX('Community ID'!B:B,MATCH(M4059,'Community ID'!A:A,0))</f>
        <v>Barrio Santa Lucia</v>
      </c>
      <c r="B4059" t="str">
        <f>INDEX('Community ID'!$K:$K,MATCH('Environmental Data'!$N4059,'Community ID'!J:J,0))</f>
        <v>Constanza</v>
      </c>
      <c r="D4059" t="s">
        <v>15434</v>
      </c>
      <c r="G4059" t="s">
        <v>48</v>
      </c>
      <c r="H4059" t="s">
        <v>94</v>
      </c>
      <c r="I4059">
        <v>22</v>
      </c>
      <c r="K4059" t="s">
        <v>49</v>
      </c>
      <c r="L4059" t="s">
        <v>127</v>
      </c>
      <c r="M4059" t="s">
        <v>15435</v>
      </c>
      <c r="N4059" t="s">
        <v>97</v>
      </c>
      <c r="O4059" t="s">
        <v>53</v>
      </c>
      <c r="Q4059" t="s">
        <v>61</v>
      </c>
      <c r="R4059" t="s">
        <v>61</v>
      </c>
      <c r="T4059" t="s">
        <v>595</v>
      </c>
      <c r="U4059" t="s">
        <v>56</v>
      </c>
      <c r="V4059">
        <v>0</v>
      </c>
      <c r="W4059">
        <v>0</v>
      </c>
      <c r="X4059" t="s">
        <v>275</v>
      </c>
      <c r="Y4059" t="s">
        <v>275</v>
      </c>
      <c r="Z4059" t="s">
        <v>83</v>
      </c>
      <c r="AA4059" t="s">
        <v>155</v>
      </c>
      <c r="AB4059" t="s">
        <v>60</v>
      </c>
      <c r="AD4059" t="s">
        <v>61</v>
      </c>
      <c r="AE4059" t="s">
        <v>62</v>
      </c>
      <c r="AF4059" t="s">
        <v>63</v>
      </c>
      <c r="AG4059" t="s">
        <v>64</v>
      </c>
      <c r="AH4059" t="s">
        <v>64</v>
      </c>
      <c r="AI4059" t="s">
        <v>884</v>
      </c>
      <c r="AJ4059">
        <v>1</v>
      </c>
      <c r="AK4059" t="s">
        <v>597</v>
      </c>
      <c r="AL4059">
        <v>4</v>
      </c>
      <c r="AM4059">
        <v>2</v>
      </c>
      <c r="AN4059" t="s">
        <v>61</v>
      </c>
      <c r="AO4059" t="s">
        <v>67</v>
      </c>
      <c r="AP4059" t="s">
        <v>104</v>
      </c>
      <c r="AQ4059" t="s">
        <v>60</v>
      </c>
      <c r="AR4059" t="s">
        <v>69</v>
      </c>
      <c r="AS4059" t="s">
        <v>70</v>
      </c>
      <c r="AT4059" s="1">
        <v>44265</v>
      </c>
      <c r="AU4059" t="s">
        <v>15971</v>
      </c>
      <c r="AV4059" t="s">
        <v>595</v>
      </c>
      <c r="AW4059" t="s">
        <v>71</v>
      </c>
      <c r="AX4059" t="s">
        <v>72</v>
      </c>
      <c r="AY4059" t="s">
        <v>595</v>
      </c>
      <c r="AZ4059" t="s">
        <v>71</v>
      </c>
      <c r="BA4059" t="s">
        <v>72</v>
      </c>
    </row>
    <row r="4060" spans="1:53" hidden="1" x14ac:dyDescent="0.25">
      <c r="A4060" t="str">
        <f>INDEX('Community ID'!B:B,MATCH(M4060,'Community ID'!A:A,0))</f>
        <v>Barrio Santa Lucia</v>
      </c>
      <c r="B4060" t="str">
        <f>INDEX('Community ID'!$K:$K,MATCH('Environmental Data'!$N4060,'Community ID'!J:J,0))</f>
        <v>Constanza</v>
      </c>
      <c r="D4060" t="s">
        <v>15436</v>
      </c>
      <c r="G4060" t="s">
        <v>48</v>
      </c>
      <c r="H4060" t="s">
        <v>94</v>
      </c>
      <c r="I4060">
        <v>45</v>
      </c>
      <c r="K4060" t="s">
        <v>49</v>
      </c>
      <c r="L4060" t="s">
        <v>127</v>
      </c>
      <c r="M4060" t="s">
        <v>15435</v>
      </c>
      <c r="N4060" t="s">
        <v>97</v>
      </c>
      <c r="O4060" t="s">
        <v>53</v>
      </c>
      <c r="Q4060" t="s">
        <v>61</v>
      </c>
      <c r="R4060" t="s">
        <v>61</v>
      </c>
      <c r="T4060" t="s">
        <v>595</v>
      </c>
      <c r="U4060" t="s">
        <v>56</v>
      </c>
      <c r="V4060">
        <v>0</v>
      </c>
      <c r="W4060">
        <v>0</v>
      </c>
      <c r="X4060" t="s">
        <v>100</v>
      </c>
      <c r="Y4060" t="s">
        <v>100</v>
      </c>
      <c r="Z4060" t="s">
        <v>83</v>
      </c>
      <c r="AA4060" t="s">
        <v>155</v>
      </c>
      <c r="AB4060" t="s">
        <v>60</v>
      </c>
      <c r="AD4060" t="s">
        <v>61</v>
      </c>
      <c r="AE4060" t="s">
        <v>62</v>
      </c>
      <c r="AF4060" t="s">
        <v>63</v>
      </c>
      <c r="AG4060" t="s">
        <v>64</v>
      </c>
      <c r="AH4060" t="s">
        <v>64</v>
      </c>
      <c r="AI4060" t="s">
        <v>884</v>
      </c>
      <c r="AJ4060">
        <v>1</v>
      </c>
      <c r="AK4060" t="s">
        <v>597</v>
      </c>
      <c r="AL4060">
        <v>6</v>
      </c>
      <c r="AM4060">
        <v>1</v>
      </c>
      <c r="AN4060" t="s">
        <v>61</v>
      </c>
      <c r="AO4060" t="s">
        <v>67</v>
      </c>
      <c r="AP4060" t="s">
        <v>68</v>
      </c>
      <c r="AQ4060" t="s">
        <v>60</v>
      </c>
      <c r="AR4060" t="s">
        <v>69</v>
      </c>
      <c r="AS4060" t="s">
        <v>70</v>
      </c>
      <c r="AT4060" s="1">
        <v>44265</v>
      </c>
      <c r="AU4060" t="s">
        <v>15972</v>
      </c>
      <c r="AV4060" t="s">
        <v>595</v>
      </c>
      <c r="AW4060" t="s">
        <v>71</v>
      </c>
      <c r="AX4060" t="s">
        <v>72</v>
      </c>
      <c r="AY4060" t="s">
        <v>595</v>
      </c>
      <c r="AZ4060" t="s">
        <v>71</v>
      </c>
      <c r="BA4060" t="s">
        <v>72</v>
      </c>
    </row>
    <row r="4061" spans="1:53" x14ac:dyDescent="0.25">
      <c r="A4061" t="str">
        <f>INDEX('Community ID'!B:B,MATCH(M4061,'Community ID'!A:A,0))</f>
        <v>Villa del Valle</v>
      </c>
      <c r="B4061" t="str">
        <f>INDEX('Community ID'!$K:$K,MATCH('Environmental Data'!$N4061,'Community ID'!J:J,0))</f>
        <v>Santiago</v>
      </c>
      <c r="D4061" t="s">
        <v>15437</v>
      </c>
      <c r="G4061" t="s">
        <v>75</v>
      </c>
      <c r="H4061" s="1">
        <v>33089</v>
      </c>
      <c r="I4061">
        <v>31</v>
      </c>
      <c r="J4061">
        <v>8296398955</v>
      </c>
      <c r="K4061" t="s">
        <v>132</v>
      </c>
      <c r="L4061" t="s">
        <v>15438</v>
      </c>
      <c r="M4061" t="s">
        <v>3104</v>
      </c>
      <c r="N4061" t="s">
        <v>364</v>
      </c>
      <c r="O4061" t="s">
        <v>369</v>
      </c>
      <c r="Q4061" t="s">
        <v>375</v>
      </c>
      <c r="T4061" t="s">
        <v>612</v>
      </c>
      <c r="U4061" t="s">
        <v>56</v>
      </c>
      <c r="V4061">
        <v>19.4823761</v>
      </c>
      <c r="W4061">
        <v>-70.757259700000006</v>
      </c>
      <c r="X4061" t="s">
        <v>196</v>
      </c>
      <c r="Y4061" t="s">
        <v>275</v>
      </c>
      <c r="Z4061" t="s">
        <v>345</v>
      </c>
      <c r="AA4061" t="s">
        <v>155</v>
      </c>
      <c r="AB4061" t="s">
        <v>60</v>
      </c>
      <c r="AC4061" t="s">
        <v>61</v>
      </c>
      <c r="AD4061" t="s">
        <v>60</v>
      </c>
      <c r="AE4061" t="s">
        <v>62</v>
      </c>
      <c r="AF4061" t="s">
        <v>111</v>
      </c>
      <c r="AG4061" t="s">
        <v>15439</v>
      </c>
      <c r="AH4061" t="s">
        <v>15439</v>
      </c>
      <c r="AI4061" t="s">
        <v>15440</v>
      </c>
      <c r="AJ4061">
        <v>1</v>
      </c>
      <c r="AK4061" t="s">
        <v>567</v>
      </c>
      <c r="AL4061">
        <v>5</v>
      </c>
      <c r="AM4061">
        <v>2</v>
      </c>
      <c r="AN4061" t="s">
        <v>61</v>
      </c>
      <c r="AO4061" t="s">
        <v>67</v>
      </c>
      <c r="AP4061" t="s">
        <v>68</v>
      </c>
      <c r="AQ4061" t="s">
        <v>61</v>
      </c>
      <c r="AR4061" t="s">
        <v>69</v>
      </c>
      <c r="AS4061" t="s">
        <v>91</v>
      </c>
      <c r="AT4061" s="1">
        <v>44262</v>
      </c>
      <c r="AU4061" t="s">
        <v>15973</v>
      </c>
      <c r="AV4061" t="s">
        <v>612</v>
      </c>
      <c r="AW4061" t="s">
        <v>71</v>
      </c>
      <c r="AX4061" t="s">
        <v>72</v>
      </c>
      <c r="AY4061" t="s">
        <v>612</v>
      </c>
      <c r="AZ4061" t="s">
        <v>71</v>
      </c>
      <c r="BA4061" t="s">
        <v>72</v>
      </c>
    </row>
    <row r="4062" spans="1:53" x14ac:dyDescent="0.25">
      <c r="A4062" t="str">
        <f>INDEX('Community ID'!B:B,MATCH(M4062,'Community ID'!A:A,0))</f>
        <v>Villa del Valle</v>
      </c>
      <c r="B4062" t="str">
        <f>INDEX('Community ID'!$K:$K,MATCH('Environmental Data'!$N4062,'Community ID'!J:J,0))</f>
        <v>Santiago</v>
      </c>
      <c r="D4062" t="s">
        <v>15441</v>
      </c>
      <c r="F4062" t="s">
        <v>15442</v>
      </c>
      <c r="G4062" t="s">
        <v>48</v>
      </c>
      <c r="H4062" t="s">
        <v>94</v>
      </c>
      <c r="I4062">
        <v>2021</v>
      </c>
      <c r="J4062">
        <v>8496207339</v>
      </c>
      <c r="K4062" t="s">
        <v>49</v>
      </c>
      <c r="L4062" t="s">
        <v>15443</v>
      </c>
      <c r="M4062" t="s">
        <v>3104</v>
      </c>
      <c r="N4062" t="s">
        <v>342</v>
      </c>
      <c r="O4062" t="s">
        <v>342</v>
      </c>
      <c r="T4062" t="s">
        <v>612</v>
      </c>
      <c r="U4062" t="s">
        <v>56</v>
      </c>
      <c r="V4062">
        <v>0</v>
      </c>
      <c r="W4062">
        <v>0</v>
      </c>
      <c r="X4062" t="s">
        <v>57</v>
      </c>
      <c r="Y4062" t="s">
        <v>57</v>
      </c>
      <c r="Z4062" t="s">
        <v>345</v>
      </c>
      <c r="AA4062" t="s">
        <v>155</v>
      </c>
      <c r="AB4062" t="s">
        <v>60</v>
      </c>
      <c r="AC4062" t="s">
        <v>61</v>
      </c>
      <c r="AD4062" t="s">
        <v>60</v>
      </c>
      <c r="AE4062" t="s">
        <v>62</v>
      </c>
      <c r="AF4062" t="s">
        <v>63</v>
      </c>
      <c r="AG4062" t="s">
        <v>1437</v>
      </c>
      <c r="AH4062" t="s">
        <v>15444</v>
      </c>
      <c r="AI4062" t="s">
        <v>734</v>
      </c>
      <c r="AJ4062">
        <v>1</v>
      </c>
      <c r="AK4062" t="s">
        <v>15445</v>
      </c>
      <c r="AL4062">
        <v>3</v>
      </c>
      <c r="AM4062">
        <v>0</v>
      </c>
      <c r="AN4062" t="s">
        <v>60</v>
      </c>
      <c r="AO4062" t="s">
        <v>67</v>
      </c>
      <c r="AP4062" t="s">
        <v>68</v>
      </c>
      <c r="AQ4062" t="s">
        <v>60</v>
      </c>
      <c r="AR4062" t="s">
        <v>1304</v>
      </c>
      <c r="AS4062" t="s">
        <v>70</v>
      </c>
      <c r="AT4062" s="1">
        <v>44262</v>
      </c>
      <c r="AU4062" t="s">
        <v>15974</v>
      </c>
      <c r="AV4062" t="s">
        <v>612</v>
      </c>
      <c r="AW4062" t="s">
        <v>71</v>
      </c>
      <c r="AX4062" t="s">
        <v>72</v>
      </c>
      <c r="AY4062" t="s">
        <v>612</v>
      </c>
      <c r="AZ4062" t="s">
        <v>71</v>
      </c>
      <c r="BA4062" t="s">
        <v>72</v>
      </c>
    </row>
    <row r="4063" spans="1:53" x14ac:dyDescent="0.25">
      <c r="A4063" t="str">
        <f>INDEX('Community ID'!B:B,MATCH(M4063,'Community ID'!A:A,0))</f>
        <v>Villa del Valle</v>
      </c>
      <c r="B4063" t="str">
        <f>INDEX('Community ID'!$K:$K,MATCH('Environmental Data'!$N4063,'Community ID'!J:J,0))</f>
        <v>Santiago</v>
      </c>
      <c r="D4063" t="s">
        <v>15446</v>
      </c>
      <c r="F4063" t="s">
        <v>15447</v>
      </c>
      <c r="G4063" t="s">
        <v>48</v>
      </c>
      <c r="H4063" s="1">
        <v>29608</v>
      </c>
      <c r="I4063">
        <v>40</v>
      </c>
      <c r="J4063">
        <v>8098486303</v>
      </c>
      <c r="K4063" t="s">
        <v>49</v>
      </c>
      <c r="L4063" t="s">
        <v>15448</v>
      </c>
      <c r="M4063" t="s">
        <v>3104</v>
      </c>
      <c r="N4063" t="s">
        <v>342</v>
      </c>
      <c r="O4063" t="s">
        <v>364</v>
      </c>
      <c r="Q4063" t="s">
        <v>953</v>
      </c>
      <c r="T4063" t="s">
        <v>612</v>
      </c>
      <c r="U4063" t="s">
        <v>56</v>
      </c>
      <c r="V4063">
        <v>19.481097999999999</v>
      </c>
      <c r="W4063">
        <v>-70.750857199999999</v>
      </c>
      <c r="X4063" t="s">
        <v>57</v>
      </c>
      <c r="Y4063" t="s">
        <v>100</v>
      </c>
      <c r="Z4063" t="s">
        <v>345</v>
      </c>
      <c r="AA4063" t="s">
        <v>155</v>
      </c>
      <c r="AB4063" t="s">
        <v>60</v>
      </c>
      <c r="AC4063" t="s">
        <v>61</v>
      </c>
      <c r="AD4063" t="s">
        <v>60</v>
      </c>
      <c r="AE4063" t="s">
        <v>62</v>
      </c>
      <c r="AF4063" t="s">
        <v>111</v>
      </c>
      <c r="AG4063" t="s">
        <v>15449</v>
      </c>
      <c r="AH4063" t="s">
        <v>15450</v>
      </c>
      <c r="AI4063" t="s">
        <v>3167</v>
      </c>
      <c r="AJ4063">
        <v>1</v>
      </c>
      <c r="AK4063" t="s">
        <v>1342</v>
      </c>
      <c r="AL4063">
        <v>3</v>
      </c>
      <c r="AM4063">
        <v>0</v>
      </c>
      <c r="AN4063" t="s">
        <v>61</v>
      </c>
      <c r="AO4063" t="s">
        <v>67</v>
      </c>
      <c r="AP4063" t="s">
        <v>68</v>
      </c>
      <c r="AQ4063" t="s">
        <v>60</v>
      </c>
      <c r="AR4063" t="s">
        <v>69</v>
      </c>
      <c r="AS4063" t="s">
        <v>70</v>
      </c>
      <c r="AT4063" s="1">
        <v>44262</v>
      </c>
      <c r="AU4063" t="s">
        <v>15975</v>
      </c>
      <c r="AV4063" t="s">
        <v>612</v>
      </c>
      <c r="AW4063" t="s">
        <v>71</v>
      </c>
      <c r="AX4063" t="s">
        <v>72</v>
      </c>
      <c r="AY4063" t="s">
        <v>612</v>
      </c>
      <c r="AZ4063" t="s">
        <v>71</v>
      </c>
      <c r="BA4063" t="s">
        <v>72</v>
      </c>
    </row>
    <row r="4064" spans="1:53" x14ac:dyDescent="0.25">
      <c r="A4064" t="str">
        <f>INDEX('Community ID'!B:B,MATCH(M4064,'Community ID'!A:A,0))</f>
        <v>Villa del Valle</v>
      </c>
      <c r="B4064" t="str">
        <f>INDEX('Community ID'!$K:$K,MATCH('Environmental Data'!$N4064,'Community ID'!J:J,0))</f>
        <v>Santiago</v>
      </c>
      <c r="D4064" t="s">
        <v>15451</v>
      </c>
      <c r="F4064" t="s">
        <v>3855</v>
      </c>
      <c r="G4064" t="s">
        <v>75</v>
      </c>
      <c r="H4064" s="1">
        <v>27234</v>
      </c>
      <c r="I4064">
        <v>47</v>
      </c>
      <c r="J4064">
        <v>8093131830</v>
      </c>
      <c r="K4064" t="s">
        <v>76</v>
      </c>
      <c r="L4064" t="s">
        <v>5400</v>
      </c>
      <c r="M4064" t="s">
        <v>3104</v>
      </c>
      <c r="N4064" t="s">
        <v>342</v>
      </c>
      <c r="O4064" t="s">
        <v>364</v>
      </c>
      <c r="Q4064" t="s">
        <v>15452</v>
      </c>
      <c r="T4064" t="s">
        <v>612</v>
      </c>
      <c r="U4064" t="s">
        <v>56</v>
      </c>
      <c r="V4064">
        <v>19.482754700000001</v>
      </c>
      <c r="W4064">
        <v>-70.755304899999999</v>
      </c>
      <c r="X4064" t="s">
        <v>82</v>
      </c>
      <c r="Y4064" t="s">
        <v>82</v>
      </c>
      <c r="Z4064" t="s">
        <v>345</v>
      </c>
      <c r="AA4064" t="s">
        <v>155</v>
      </c>
      <c r="AB4064" t="s">
        <v>60</v>
      </c>
      <c r="AC4064" t="s">
        <v>61</v>
      </c>
      <c r="AD4064" t="s">
        <v>61</v>
      </c>
      <c r="AE4064" t="s">
        <v>62</v>
      </c>
      <c r="AF4064" t="s">
        <v>111</v>
      </c>
      <c r="AG4064" t="s">
        <v>1889</v>
      </c>
      <c r="AH4064" t="s">
        <v>15453</v>
      </c>
      <c r="AI4064" t="s">
        <v>734</v>
      </c>
      <c r="AJ4064">
        <v>1</v>
      </c>
      <c r="AK4064" t="s">
        <v>644</v>
      </c>
      <c r="AL4064">
        <v>1</v>
      </c>
      <c r="AM4064">
        <v>0</v>
      </c>
      <c r="AN4064" t="s">
        <v>60</v>
      </c>
      <c r="AO4064" t="s">
        <v>67</v>
      </c>
      <c r="AP4064" t="s">
        <v>68</v>
      </c>
      <c r="AQ4064" t="s">
        <v>61</v>
      </c>
      <c r="AR4064" t="s">
        <v>69</v>
      </c>
      <c r="AS4064" t="s">
        <v>91</v>
      </c>
      <c r="AT4064" s="1">
        <v>44262</v>
      </c>
      <c r="AU4064" t="s">
        <v>15976</v>
      </c>
      <c r="AV4064" t="s">
        <v>612</v>
      </c>
      <c r="AW4064" t="s">
        <v>71</v>
      </c>
      <c r="AX4064" t="s">
        <v>72</v>
      </c>
      <c r="AY4064" t="s">
        <v>612</v>
      </c>
      <c r="AZ4064" t="s">
        <v>71</v>
      </c>
      <c r="BA4064" t="s">
        <v>72</v>
      </c>
    </row>
    <row r="4065" spans="1:53" x14ac:dyDescent="0.25">
      <c r="A4065" t="str">
        <f>INDEX('Community ID'!B:B,MATCH(M4065,'Community ID'!A:A,0))</f>
        <v>Villa del Valle</v>
      </c>
      <c r="B4065" t="str">
        <f>INDEX('Community ID'!$K:$K,MATCH('Environmental Data'!$N4065,'Community ID'!J:J,0))</f>
        <v>Santiago</v>
      </c>
      <c r="D4065" t="s">
        <v>15454</v>
      </c>
      <c r="F4065" t="s">
        <v>4593</v>
      </c>
      <c r="G4065" t="s">
        <v>48</v>
      </c>
      <c r="H4065" s="1">
        <v>33489</v>
      </c>
      <c r="I4065">
        <v>30</v>
      </c>
      <c r="K4065" t="s">
        <v>132</v>
      </c>
      <c r="L4065" t="s">
        <v>1436</v>
      </c>
      <c r="M4065" t="s">
        <v>3104</v>
      </c>
      <c r="N4065" t="s">
        <v>364</v>
      </c>
      <c r="O4065" t="s">
        <v>364</v>
      </c>
      <c r="Q4065" t="s">
        <v>375</v>
      </c>
      <c r="T4065" t="s">
        <v>612</v>
      </c>
      <c r="U4065" t="s">
        <v>56</v>
      </c>
      <c r="V4065">
        <v>19.482635699999999</v>
      </c>
      <c r="W4065">
        <v>-70.755096699999996</v>
      </c>
      <c r="X4065" t="s">
        <v>100</v>
      </c>
      <c r="Y4065" t="s">
        <v>100</v>
      </c>
      <c r="Z4065" t="s">
        <v>345</v>
      </c>
      <c r="AA4065" t="s">
        <v>155</v>
      </c>
      <c r="AB4065" t="s">
        <v>60</v>
      </c>
      <c r="AC4065" t="s">
        <v>61</v>
      </c>
      <c r="AD4065" t="s">
        <v>60</v>
      </c>
      <c r="AE4065" t="s">
        <v>62</v>
      </c>
      <c r="AF4065" t="s">
        <v>111</v>
      </c>
      <c r="AG4065" t="s">
        <v>15455</v>
      </c>
      <c r="AI4065" t="s">
        <v>734</v>
      </c>
      <c r="AJ4065">
        <v>1</v>
      </c>
      <c r="AK4065" t="s">
        <v>567</v>
      </c>
      <c r="AL4065">
        <v>4</v>
      </c>
      <c r="AM4065">
        <v>0</v>
      </c>
      <c r="AN4065" t="s">
        <v>61</v>
      </c>
      <c r="AO4065" t="s">
        <v>67</v>
      </c>
      <c r="AP4065" t="s">
        <v>68</v>
      </c>
      <c r="AQ4065" t="s">
        <v>61</v>
      </c>
      <c r="AR4065" t="s">
        <v>69</v>
      </c>
      <c r="AS4065" t="s">
        <v>91</v>
      </c>
      <c r="AT4065" s="1">
        <v>44262</v>
      </c>
      <c r="AU4065" t="s">
        <v>15977</v>
      </c>
      <c r="AV4065" t="s">
        <v>612</v>
      </c>
      <c r="AW4065" t="s">
        <v>71</v>
      </c>
      <c r="AX4065" t="s">
        <v>72</v>
      </c>
      <c r="AY4065" t="s">
        <v>612</v>
      </c>
      <c r="AZ4065" t="s">
        <v>71</v>
      </c>
      <c r="BA4065" t="s">
        <v>72</v>
      </c>
    </row>
    <row r="4066" spans="1:53" x14ac:dyDescent="0.25">
      <c r="A4066" t="str">
        <f>INDEX('Community ID'!B:B,MATCH(M4066,'Community ID'!A:A,0))</f>
        <v>Villa del Valle</v>
      </c>
      <c r="B4066" t="str">
        <f>INDEX('Community ID'!$K:$K,MATCH('Environmental Data'!$N4066,'Community ID'!J:J,0))</f>
        <v>Santiago</v>
      </c>
      <c r="D4066" t="s">
        <v>15456</v>
      </c>
      <c r="G4066" t="s">
        <v>48</v>
      </c>
      <c r="H4066" s="1">
        <v>23126</v>
      </c>
      <c r="I4066">
        <v>58</v>
      </c>
      <c r="J4066">
        <v>8493578298</v>
      </c>
      <c r="K4066" t="s">
        <v>49</v>
      </c>
      <c r="L4066" t="s">
        <v>4277</v>
      </c>
      <c r="M4066" t="s">
        <v>3104</v>
      </c>
      <c r="N4066" t="s">
        <v>364</v>
      </c>
      <c r="O4066" t="s">
        <v>364</v>
      </c>
      <c r="Q4066" t="s">
        <v>353</v>
      </c>
      <c r="S4066">
        <v>102718673</v>
      </c>
      <c r="T4066" t="s">
        <v>612</v>
      </c>
      <c r="U4066" t="s">
        <v>56</v>
      </c>
      <c r="V4066">
        <v>19.482141500000001</v>
      </c>
      <c r="W4066">
        <v>-70.7561216</v>
      </c>
      <c r="X4066" t="s">
        <v>57</v>
      </c>
      <c r="Y4066" t="s">
        <v>57</v>
      </c>
      <c r="Z4066" t="s">
        <v>83</v>
      </c>
      <c r="AA4066" t="s">
        <v>155</v>
      </c>
      <c r="AB4066" t="s">
        <v>60</v>
      </c>
      <c r="AC4066" t="s">
        <v>61</v>
      </c>
      <c r="AD4066" t="s">
        <v>60</v>
      </c>
      <c r="AE4066" t="s">
        <v>62</v>
      </c>
      <c r="AF4066" t="s">
        <v>63</v>
      </c>
      <c r="AG4066" t="s">
        <v>1437</v>
      </c>
      <c r="AH4066" t="s">
        <v>15457</v>
      </c>
      <c r="AI4066" t="s">
        <v>15458</v>
      </c>
      <c r="AJ4066">
        <v>1</v>
      </c>
      <c r="AK4066" t="s">
        <v>644</v>
      </c>
      <c r="AL4066">
        <v>5</v>
      </c>
      <c r="AM4066">
        <v>0</v>
      </c>
      <c r="AN4066" t="s">
        <v>60</v>
      </c>
      <c r="AO4066" t="s">
        <v>67</v>
      </c>
      <c r="AP4066" t="s">
        <v>68</v>
      </c>
      <c r="AQ4066" t="s">
        <v>61</v>
      </c>
      <c r="AR4066" t="s">
        <v>69</v>
      </c>
      <c r="AS4066" t="s">
        <v>70</v>
      </c>
      <c r="AT4066" s="1">
        <v>44262</v>
      </c>
      <c r="AU4066" t="s">
        <v>15978</v>
      </c>
      <c r="AV4066" t="s">
        <v>612</v>
      </c>
      <c r="AW4066" t="s">
        <v>71</v>
      </c>
      <c r="AX4066" t="s">
        <v>72</v>
      </c>
      <c r="AY4066" t="s">
        <v>612</v>
      </c>
      <c r="AZ4066" t="s">
        <v>71</v>
      </c>
      <c r="BA4066" t="s">
        <v>72</v>
      </c>
    </row>
    <row r="4067" spans="1:53" hidden="1" x14ac:dyDescent="0.25">
      <c r="A4067" t="str">
        <f>INDEX('Community ID'!B:B,MATCH(M4067,'Community ID'!A:A,0))</f>
        <v>Villa Sabina</v>
      </c>
      <c r="B4067" t="str">
        <f>INDEX('Community ID'!$K:$K,MATCH('Environmental Data'!$N4067,'Community ID'!J:J,0))</f>
        <v>Constanza</v>
      </c>
      <c r="D4067" t="s">
        <v>15459</v>
      </c>
      <c r="G4067" t="s">
        <v>48</v>
      </c>
      <c r="H4067" s="1">
        <v>29475</v>
      </c>
      <c r="I4067">
        <v>41</v>
      </c>
      <c r="J4067">
        <v>8093062623</v>
      </c>
      <c r="K4067" t="s">
        <v>49</v>
      </c>
      <c r="L4067" t="s">
        <v>108</v>
      </c>
      <c r="M4067" t="s">
        <v>306</v>
      </c>
      <c r="N4067" t="s">
        <v>97</v>
      </c>
      <c r="O4067" t="s">
        <v>311</v>
      </c>
      <c r="Q4067" t="s">
        <v>15460</v>
      </c>
      <c r="S4067" t="s">
        <v>15461</v>
      </c>
      <c r="T4067" t="s">
        <v>15462</v>
      </c>
      <c r="U4067" t="s">
        <v>56</v>
      </c>
      <c r="V4067">
        <v>18.887785300000001</v>
      </c>
      <c r="W4067">
        <v>-70.709246800000003</v>
      </c>
      <c r="X4067" t="s">
        <v>82</v>
      </c>
      <c r="Y4067" t="s">
        <v>82</v>
      </c>
      <c r="Z4067" t="s">
        <v>58</v>
      </c>
      <c r="AA4067" t="s">
        <v>155</v>
      </c>
      <c r="AB4067" t="s">
        <v>60</v>
      </c>
      <c r="AC4067" t="s">
        <v>61</v>
      </c>
      <c r="AD4067" t="s">
        <v>60</v>
      </c>
      <c r="AE4067" t="s">
        <v>62</v>
      </c>
      <c r="AF4067" t="s">
        <v>63</v>
      </c>
      <c r="AG4067" t="s">
        <v>560</v>
      </c>
      <c r="AH4067" t="s">
        <v>560</v>
      </c>
      <c r="AI4067" t="s">
        <v>390</v>
      </c>
      <c r="AJ4067">
        <v>2</v>
      </c>
      <c r="AK4067" t="s">
        <v>15463</v>
      </c>
      <c r="AL4067">
        <v>5</v>
      </c>
      <c r="AM4067">
        <v>0</v>
      </c>
      <c r="AN4067" t="s">
        <v>60</v>
      </c>
      <c r="AO4067" t="s">
        <v>67</v>
      </c>
      <c r="AP4067" t="s">
        <v>104</v>
      </c>
      <c r="AQ4067" t="s">
        <v>60</v>
      </c>
      <c r="AR4067" t="s">
        <v>69</v>
      </c>
      <c r="AS4067" t="s">
        <v>70</v>
      </c>
      <c r="AT4067" s="1">
        <v>44258</v>
      </c>
      <c r="AU4067" t="s">
        <v>15979</v>
      </c>
      <c r="AV4067" t="s">
        <v>15462</v>
      </c>
      <c r="AW4067" t="s">
        <v>71</v>
      </c>
      <c r="AX4067" t="s">
        <v>72</v>
      </c>
      <c r="AY4067" t="s">
        <v>15462</v>
      </c>
      <c r="AZ4067" t="s">
        <v>71</v>
      </c>
      <c r="BA4067" t="s">
        <v>72</v>
      </c>
    </row>
    <row r="4068" spans="1:53" hidden="1" x14ac:dyDescent="0.25">
      <c r="A4068" t="str">
        <f>INDEX('Community ID'!B:B,MATCH(M4068,'Community ID'!A:A,0))</f>
        <v>Los Guaricanos</v>
      </c>
      <c r="B4068" t="str">
        <f>INDEX('Community ID'!$K:$K,MATCH('Environmental Data'!$N4068,'Community ID'!J:J,0))</f>
        <v>Constanza</v>
      </c>
      <c r="D4068" t="s">
        <v>15464</v>
      </c>
      <c r="F4068" t="s">
        <v>1178</v>
      </c>
      <c r="G4068" t="s">
        <v>75</v>
      </c>
      <c r="H4068" t="s">
        <v>94</v>
      </c>
      <c r="I4068">
        <v>54</v>
      </c>
      <c r="J4068">
        <v>8094412329</v>
      </c>
      <c r="K4068" t="s">
        <v>76</v>
      </c>
      <c r="L4068" t="s">
        <v>15465</v>
      </c>
      <c r="M4068" t="s">
        <v>14977</v>
      </c>
      <c r="N4068" t="s">
        <v>97</v>
      </c>
      <c r="O4068" t="s">
        <v>542</v>
      </c>
      <c r="Q4068" t="s">
        <v>438</v>
      </c>
      <c r="T4068" t="s">
        <v>10388</v>
      </c>
      <c r="U4068" t="s">
        <v>56</v>
      </c>
      <c r="V4068">
        <v>18.888873700000001</v>
      </c>
      <c r="W4068">
        <v>-70.709740699999998</v>
      </c>
      <c r="X4068" t="s">
        <v>82</v>
      </c>
      <c r="Y4068" t="s">
        <v>82</v>
      </c>
      <c r="Z4068" t="s">
        <v>58</v>
      </c>
      <c r="AA4068" t="s">
        <v>155</v>
      </c>
      <c r="AB4068" t="s">
        <v>60</v>
      </c>
      <c r="AD4068" t="s">
        <v>60</v>
      </c>
      <c r="AE4068" t="s">
        <v>62</v>
      </c>
      <c r="AF4068" t="s">
        <v>63</v>
      </c>
      <c r="AG4068" t="s">
        <v>1079</v>
      </c>
      <c r="AH4068" t="s">
        <v>1079</v>
      </c>
      <c r="AI4068" t="s">
        <v>390</v>
      </c>
      <c r="AJ4068">
        <v>2</v>
      </c>
      <c r="AK4068" t="s">
        <v>8119</v>
      </c>
      <c r="AL4068">
        <v>4</v>
      </c>
      <c r="AM4068">
        <v>1</v>
      </c>
      <c r="AN4068" t="s">
        <v>60</v>
      </c>
      <c r="AO4068" t="s">
        <v>67</v>
      </c>
      <c r="AP4068" t="s">
        <v>68</v>
      </c>
      <c r="AQ4068" t="s">
        <v>60</v>
      </c>
      <c r="AR4068" t="s">
        <v>378</v>
      </c>
      <c r="AS4068" t="s">
        <v>70</v>
      </c>
      <c r="AT4068" s="1">
        <v>44258</v>
      </c>
      <c r="AU4068" t="s">
        <v>15980</v>
      </c>
      <c r="AV4068" t="s">
        <v>10388</v>
      </c>
      <c r="AW4068" t="s">
        <v>71</v>
      </c>
      <c r="AX4068" t="s">
        <v>72</v>
      </c>
      <c r="AY4068" t="s">
        <v>10388</v>
      </c>
      <c r="AZ4068" t="s">
        <v>71</v>
      </c>
      <c r="BA4068" t="s">
        <v>72</v>
      </c>
    </row>
    <row r="4069" spans="1:53" hidden="1" x14ac:dyDescent="0.25">
      <c r="A4069" t="str">
        <f>INDEX('Community ID'!B:B,MATCH(M4069,'Community ID'!A:A,0))</f>
        <v>Los Guaricanos</v>
      </c>
      <c r="B4069" t="str">
        <f>INDEX('Community ID'!$K:$K,MATCH('Environmental Data'!$N4069,'Community ID'!J:J,0))</f>
        <v>Constanza</v>
      </c>
      <c r="D4069" t="s">
        <v>15466</v>
      </c>
      <c r="F4069" t="s">
        <v>2474</v>
      </c>
      <c r="G4069" t="s">
        <v>75</v>
      </c>
      <c r="H4069" t="s">
        <v>94</v>
      </c>
      <c r="I4069">
        <v>44</v>
      </c>
      <c r="J4069">
        <v>8099862257</v>
      </c>
      <c r="K4069" t="s">
        <v>49</v>
      </c>
      <c r="L4069" t="s">
        <v>50</v>
      </c>
      <c r="M4069" t="s">
        <v>15431</v>
      </c>
      <c r="N4069" t="s">
        <v>97</v>
      </c>
      <c r="O4069" t="s">
        <v>53</v>
      </c>
      <c r="Q4069" t="s">
        <v>134</v>
      </c>
      <c r="T4069" t="s">
        <v>10397</v>
      </c>
      <c r="U4069" t="s">
        <v>56</v>
      </c>
      <c r="V4069">
        <v>18.888274899999999</v>
      </c>
      <c r="W4069">
        <v>-70.709367200000003</v>
      </c>
      <c r="X4069" t="s">
        <v>82</v>
      </c>
      <c r="Y4069" t="s">
        <v>82</v>
      </c>
      <c r="Z4069" t="s">
        <v>58</v>
      </c>
      <c r="AA4069" t="s">
        <v>155</v>
      </c>
      <c r="AB4069" t="s">
        <v>60</v>
      </c>
      <c r="AE4069" t="s">
        <v>62</v>
      </c>
      <c r="AF4069" t="s">
        <v>395</v>
      </c>
      <c r="AG4069" t="s">
        <v>135</v>
      </c>
      <c r="AH4069" t="s">
        <v>101</v>
      </c>
      <c r="AI4069" t="s">
        <v>307</v>
      </c>
      <c r="AJ4069">
        <v>2</v>
      </c>
      <c r="AK4069" t="s">
        <v>10408</v>
      </c>
      <c r="AL4069">
        <v>5</v>
      </c>
      <c r="AM4069">
        <v>0</v>
      </c>
      <c r="AN4069" t="s">
        <v>61</v>
      </c>
      <c r="AO4069" t="s">
        <v>67</v>
      </c>
      <c r="AP4069" t="s">
        <v>104</v>
      </c>
      <c r="AQ4069" t="s">
        <v>60</v>
      </c>
      <c r="AR4069" t="s">
        <v>69</v>
      </c>
      <c r="AS4069" t="s">
        <v>70</v>
      </c>
      <c r="AT4069" s="1">
        <v>44258</v>
      </c>
      <c r="AU4069" t="s">
        <v>15981</v>
      </c>
      <c r="AV4069" t="s">
        <v>10397</v>
      </c>
      <c r="AW4069" t="s">
        <v>71</v>
      </c>
      <c r="AX4069" t="s">
        <v>72</v>
      </c>
      <c r="AY4069" t="s">
        <v>10397</v>
      </c>
      <c r="AZ4069" t="s">
        <v>71</v>
      </c>
      <c r="BA4069" t="s">
        <v>72</v>
      </c>
    </row>
    <row r="4070" spans="1:53" hidden="1" x14ac:dyDescent="0.25">
      <c r="A4070" t="str">
        <f>INDEX('Community ID'!B:B,MATCH(M4070,'Community ID'!A:A,0))</f>
        <v>Guaricano</v>
      </c>
      <c r="B4070" t="str">
        <f>INDEX('Community ID'!$K:$K,MATCH('Environmental Data'!$N4070,'Community ID'!J:J,0))</f>
        <v>Constanza</v>
      </c>
      <c r="D4070" t="s">
        <v>15467</v>
      </c>
      <c r="G4070" t="s">
        <v>48</v>
      </c>
      <c r="H4070" s="1">
        <v>21541</v>
      </c>
      <c r="I4070">
        <v>63</v>
      </c>
      <c r="K4070" t="s">
        <v>76</v>
      </c>
      <c r="L4070" t="s">
        <v>127</v>
      </c>
      <c r="M4070" t="s">
        <v>2591</v>
      </c>
      <c r="N4070" t="s">
        <v>52</v>
      </c>
      <c r="O4070" t="s">
        <v>311</v>
      </c>
      <c r="Q4070" t="s">
        <v>99</v>
      </c>
      <c r="T4070" t="s">
        <v>604</v>
      </c>
      <c r="U4070" t="s">
        <v>56</v>
      </c>
      <c r="V4070">
        <v>18.887739100000001</v>
      </c>
      <c r="W4070">
        <v>-70.709229699999995</v>
      </c>
      <c r="X4070" t="s">
        <v>82</v>
      </c>
      <c r="Y4070" t="s">
        <v>82</v>
      </c>
      <c r="Z4070" t="s">
        <v>83</v>
      </c>
      <c r="AA4070" t="s">
        <v>155</v>
      </c>
      <c r="AB4070" t="s">
        <v>60</v>
      </c>
      <c r="AD4070" t="s">
        <v>60</v>
      </c>
      <c r="AE4070" t="s">
        <v>62</v>
      </c>
      <c r="AF4070" t="s">
        <v>395</v>
      </c>
      <c r="AG4070" t="s">
        <v>64</v>
      </c>
      <c r="AH4070" t="s">
        <v>64</v>
      </c>
      <c r="AI4070" t="s">
        <v>307</v>
      </c>
      <c r="AJ4070">
        <v>2</v>
      </c>
      <c r="AK4070" t="s">
        <v>605</v>
      </c>
      <c r="AL4070">
        <v>2</v>
      </c>
      <c r="AM4070">
        <v>0</v>
      </c>
      <c r="AN4070" t="s">
        <v>60</v>
      </c>
      <c r="AO4070" t="s">
        <v>67</v>
      </c>
      <c r="AP4070" t="s">
        <v>104</v>
      </c>
      <c r="AQ4070" t="s">
        <v>61</v>
      </c>
      <c r="AR4070" t="s">
        <v>69</v>
      </c>
      <c r="AS4070" t="s">
        <v>91</v>
      </c>
      <c r="AT4070" s="1">
        <v>44258</v>
      </c>
      <c r="AU4070" t="s">
        <v>15982</v>
      </c>
      <c r="AV4070" t="s">
        <v>604</v>
      </c>
      <c r="AW4070" t="s">
        <v>71</v>
      </c>
      <c r="AX4070" t="s">
        <v>72</v>
      </c>
      <c r="AY4070" t="s">
        <v>604</v>
      </c>
      <c r="AZ4070" t="s">
        <v>71</v>
      </c>
      <c r="BA4070" t="s">
        <v>72</v>
      </c>
    </row>
    <row r="4071" spans="1:53" hidden="1" x14ac:dyDescent="0.25">
      <c r="A4071" t="str">
        <f>INDEX('Community ID'!B:B,MATCH(M4071,'Community ID'!A:A,0))</f>
        <v>Guaricano</v>
      </c>
      <c r="B4071" t="str">
        <f>INDEX('Community ID'!$K:$K,MATCH('Environmental Data'!$N4071,'Community ID'!J:J,0))</f>
        <v>Constanza</v>
      </c>
      <c r="D4071" t="s">
        <v>15468</v>
      </c>
      <c r="F4071" t="s">
        <v>14668</v>
      </c>
      <c r="G4071" t="s">
        <v>48</v>
      </c>
      <c r="H4071" s="1">
        <v>18644</v>
      </c>
      <c r="I4071">
        <v>70</v>
      </c>
      <c r="K4071" t="s">
        <v>76</v>
      </c>
      <c r="L4071" t="s">
        <v>127</v>
      </c>
      <c r="M4071" t="s">
        <v>2591</v>
      </c>
      <c r="N4071" t="s">
        <v>52</v>
      </c>
      <c r="O4071" t="s">
        <v>311</v>
      </c>
      <c r="Q4071" t="s">
        <v>99</v>
      </c>
      <c r="T4071" t="s">
        <v>604</v>
      </c>
      <c r="U4071" t="s">
        <v>56</v>
      </c>
      <c r="V4071">
        <v>18.887839</v>
      </c>
      <c r="W4071">
        <v>-70.709267600000004</v>
      </c>
      <c r="X4071" t="s">
        <v>57</v>
      </c>
      <c r="Y4071" t="s">
        <v>57</v>
      </c>
      <c r="Z4071" t="s">
        <v>83</v>
      </c>
      <c r="AA4071" t="s">
        <v>84</v>
      </c>
      <c r="AB4071" t="s">
        <v>61</v>
      </c>
      <c r="AC4071" t="s">
        <v>60</v>
      </c>
      <c r="AD4071" t="s">
        <v>60</v>
      </c>
      <c r="AE4071" t="s">
        <v>62</v>
      </c>
      <c r="AF4071" t="s">
        <v>395</v>
      </c>
      <c r="AG4071" t="s">
        <v>64</v>
      </c>
      <c r="AH4071" t="s">
        <v>64</v>
      </c>
      <c r="AI4071" t="s">
        <v>307</v>
      </c>
      <c r="AJ4071">
        <v>2</v>
      </c>
      <c r="AK4071" t="s">
        <v>605</v>
      </c>
      <c r="AL4071">
        <v>4</v>
      </c>
      <c r="AM4071">
        <v>0</v>
      </c>
      <c r="AN4071" t="s">
        <v>61</v>
      </c>
      <c r="AO4071" t="s">
        <v>67</v>
      </c>
      <c r="AP4071" t="s">
        <v>104</v>
      </c>
      <c r="AQ4071" t="s">
        <v>61</v>
      </c>
      <c r="AR4071" t="s">
        <v>69</v>
      </c>
      <c r="AS4071" t="s">
        <v>91</v>
      </c>
      <c r="AT4071" s="1">
        <v>44258</v>
      </c>
      <c r="AU4071" t="s">
        <v>15983</v>
      </c>
      <c r="AV4071" t="s">
        <v>604</v>
      </c>
      <c r="AW4071" t="s">
        <v>71</v>
      </c>
      <c r="AX4071" t="s">
        <v>72</v>
      </c>
      <c r="AY4071" t="s">
        <v>604</v>
      </c>
      <c r="AZ4071" t="s">
        <v>71</v>
      </c>
      <c r="BA4071" t="s">
        <v>72</v>
      </c>
    </row>
    <row r="4072" spans="1:53" hidden="1" x14ac:dyDescent="0.25">
      <c r="A4072" t="str">
        <f>INDEX('Community ID'!B:B,MATCH(M4072,'Community ID'!A:A,0))</f>
        <v>Guaricano</v>
      </c>
      <c r="B4072" t="str">
        <f>INDEX('Community ID'!$K:$K,MATCH('Environmental Data'!$N4072,'Community ID'!J:J,0))</f>
        <v>Constanza</v>
      </c>
      <c r="D4072" t="s">
        <v>15469</v>
      </c>
      <c r="G4072" t="s">
        <v>48</v>
      </c>
      <c r="H4072" t="s">
        <v>15470</v>
      </c>
      <c r="I4072">
        <v>24</v>
      </c>
      <c r="K4072" t="s">
        <v>132</v>
      </c>
      <c r="L4072" t="s">
        <v>108</v>
      </c>
      <c r="M4072" t="s">
        <v>2591</v>
      </c>
      <c r="N4072" t="s">
        <v>97</v>
      </c>
      <c r="O4072" t="s">
        <v>542</v>
      </c>
      <c r="Q4072" t="s">
        <v>438</v>
      </c>
      <c r="T4072" t="s">
        <v>832</v>
      </c>
      <c r="U4072" t="s">
        <v>56</v>
      </c>
      <c r="V4072">
        <v>18.894704399999998</v>
      </c>
      <c r="W4072">
        <v>-70.718891299999996</v>
      </c>
      <c r="X4072" t="s">
        <v>82</v>
      </c>
      <c r="Y4072" t="s">
        <v>82</v>
      </c>
      <c r="Z4072" t="s">
        <v>58</v>
      </c>
      <c r="AA4072" t="s">
        <v>155</v>
      </c>
      <c r="AB4072" t="s">
        <v>60</v>
      </c>
      <c r="AC4072" t="s">
        <v>61</v>
      </c>
      <c r="AD4072" t="s">
        <v>61</v>
      </c>
      <c r="AE4072" t="s">
        <v>62</v>
      </c>
      <c r="AF4072" t="s">
        <v>63</v>
      </c>
      <c r="AG4072" t="s">
        <v>621</v>
      </c>
      <c r="AH4072" t="s">
        <v>621</v>
      </c>
      <c r="AI4072" t="s">
        <v>390</v>
      </c>
      <c r="AJ4072">
        <v>2</v>
      </c>
      <c r="AK4072" t="s">
        <v>833</v>
      </c>
      <c r="AL4072">
        <v>5</v>
      </c>
      <c r="AM4072">
        <v>2</v>
      </c>
      <c r="AN4072" t="s">
        <v>60</v>
      </c>
      <c r="AO4072" t="s">
        <v>67</v>
      </c>
      <c r="AP4072" t="s">
        <v>68</v>
      </c>
      <c r="AQ4072" t="s">
        <v>60</v>
      </c>
      <c r="AR4072" t="s">
        <v>69</v>
      </c>
      <c r="AS4072" t="s">
        <v>91</v>
      </c>
      <c r="AT4072" s="1">
        <v>44258</v>
      </c>
      <c r="AU4072" t="s">
        <v>15984</v>
      </c>
      <c r="AV4072" t="s">
        <v>832</v>
      </c>
      <c r="AW4072" t="s">
        <v>71</v>
      </c>
      <c r="AX4072" t="s">
        <v>72</v>
      </c>
      <c r="AY4072" t="s">
        <v>832</v>
      </c>
      <c r="AZ4072" t="s">
        <v>71</v>
      </c>
      <c r="BA4072" t="s">
        <v>72</v>
      </c>
    </row>
    <row r="4073" spans="1:53" hidden="1" x14ac:dyDescent="0.25">
      <c r="A4073" t="str">
        <f>INDEX('Community ID'!B:B,MATCH(M4073,'Community ID'!A:A,0))</f>
        <v>La Luisa</v>
      </c>
      <c r="B4073" t="str">
        <f>INDEX('Community ID'!$K:$K,MATCH('Environmental Data'!$N4073,'Community ID'!J:J,0))</f>
        <v>Constanza</v>
      </c>
      <c r="D4073" t="s">
        <v>15471</v>
      </c>
      <c r="F4073" t="s">
        <v>15472</v>
      </c>
      <c r="G4073" t="s">
        <v>48</v>
      </c>
      <c r="H4073" t="s">
        <v>94</v>
      </c>
      <c r="I4073">
        <v>20</v>
      </c>
      <c r="K4073" t="s">
        <v>49</v>
      </c>
      <c r="L4073" t="s">
        <v>127</v>
      </c>
      <c r="M4073" t="s">
        <v>15473</v>
      </c>
      <c r="N4073" t="s">
        <v>97</v>
      </c>
      <c r="O4073" t="s">
        <v>53</v>
      </c>
      <c r="R4073" t="s">
        <v>140</v>
      </c>
      <c r="T4073" t="s">
        <v>55</v>
      </c>
      <c r="U4073" t="s">
        <v>56</v>
      </c>
      <c r="V4073">
        <v>18.9175501</v>
      </c>
      <c r="W4073">
        <v>-70.744852899999998</v>
      </c>
      <c r="X4073" t="s">
        <v>275</v>
      </c>
      <c r="Y4073" t="s">
        <v>275</v>
      </c>
      <c r="Z4073" t="s">
        <v>58</v>
      </c>
      <c r="AA4073" t="s">
        <v>155</v>
      </c>
      <c r="AB4073" t="s">
        <v>60</v>
      </c>
      <c r="AC4073" t="s">
        <v>61</v>
      </c>
      <c r="AD4073" t="s">
        <v>60</v>
      </c>
      <c r="AE4073" t="s">
        <v>62</v>
      </c>
      <c r="AF4073" t="s">
        <v>63</v>
      </c>
      <c r="AG4073" t="s">
        <v>135</v>
      </c>
      <c r="AH4073" t="s">
        <v>135</v>
      </c>
      <c r="AI4073" t="s">
        <v>307</v>
      </c>
      <c r="AJ4073">
        <v>1</v>
      </c>
      <c r="AK4073" t="s">
        <v>66</v>
      </c>
      <c r="AL4073">
        <v>5</v>
      </c>
      <c r="AM4073">
        <v>2</v>
      </c>
      <c r="AN4073" t="s">
        <v>61</v>
      </c>
      <c r="AO4073" t="s">
        <v>67</v>
      </c>
      <c r="AP4073" t="s">
        <v>68</v>
      </c>
      <c r="AQ4073" t="s">
        <v>60</v>
      </c>
      <c r="AR4073" t="s">
        <v>69</v>
      </c>
      <c r="AS4073" t="s">
        <v>91</v>
      </c>
      <c r="AT4073" s="1">
        <v>44258</v>
      </c>
      <c r="AU4073" t="s">
        <v>15985</v>
      </c>
      <c r="AV4073" t="s">
        <v>55</v>
      </c>
      <c r="AW4073" t="s">
        <v>71</v>
      </c>
      <c r="AX4073" t="s">
        <v>72</v>
      </c>
      <c r="AY4073" t="s">
        <v>55</v>
      </c>
      <c r="AZ4073" t="s">
        <v>71</v>
      </c>
      <c r="BA4073" t="s">
        <v>72</v>
      </c>
    </row>
    <row r="4074" spans="1:53" hidden="1" x14ac:dyDescent="0.25">
      <c r="A4074" t="str">
        <f>INDEX('Community ID'!B:B,MATCH(M4074,'Community ID'!A:A,0))</f>
        <v>Arenazo</v>
      </c>
      <c r="B4074" t="str">
        <f>INDEX('Community ID'!$K:$K,MATCH('Environmental Data'!$N4074,'Community ID'!J:J,0))</f>
        <v>Constanza</v>
      </c>
      <c r="D4074" t="s">
        <v>15474</v>
      </c>
      <c r="F4074" t="s">
        <v>15475</v>
      </c>
      <c r="G4074" t="s">
        <v>75</v>
      </c>
      <c r="H4074" s="1">
        <v>36087</v>
      </c>
      <c r="I4074">
        <v>23</v>
      </c>
      <c r="J4074">
        <v>8093618731</v>
      </c>
      <c r="K4074" t="s">
        <v>49</v>
      </c>
      <c r="L4074" t="s">
        <v>584</v>
      </c>
      <c r="M4074" t="s">
        <v>10355</v>
      </c>
      <c r="N4074" t="s">
        <v>97</v>
      </c>
      <c r="O4074" t="s">
        <v>98</v>
      </c>
      <c r="R4074" t="s">
        <v>140</v>
      </c>
      <c r="T4074" t="s">
        <v>55</v>
      </c>
      <c r="U4074" t="s">
        <v>56</v>
      </c>
      <c r="V4074">
        <v>18.9175635</v>
      </c>
      <c r="W4074">
        <v>-70.744912200000002</v>
      </c>
      <c r="X4074" t="s">
        <v>196</v>
      </c>
      <c r="Y4074" t="s">
        <v>275</v>
      </c>
      <c r="Z4074" t="s">
        <v>83</v>
      </c>
      <c r="AA4074" t="s">
        <v>155</v>
      </c>
      <c r="AB4074" t="s">
        <v>60</v>
      </c>
      <c r="AC4074" t="s">
        <v>61</v>
      </c>
      <c r="AD4074" t="s">
        <v>60</v>
      </c>
      <c r="AE4074" t="s">
        <v>62</v>
      </c>
      <c r="AF4074" t="s">
        <v>63</v>
      </c>
      <c r="AG4074" t="s">
        <v>135</v>
      </c>
      <c r="AH4074" t="s">
        <v>135</v>
      </c>
      <c r="AI4074" t="s">
        <v>10346</v>
      </c>
      <c r="AJ4074">
        <v>1</v>
      </c>
      <c r="AK4074" t="s">
        <v>66</v>
      </c>
      <c r="AL4074">
        <v>2</v>
      </c>
      <c r="AM4074">
        <v>0</v>
      </c>
      <c r="AN4074" t="s">
        <v>61</v>
      </c>
      <c r="AO4074" t="s">
        <v>67</v>
      </c>
      <c r="AP4074" t="s">
        <v>68</v>
      </c>
      <c r="AQ4074" t="s">
        <v>60</v>
      </c>
      <c r="AR4074" t="s">
        <v>69</v>
      </c>
      <c r="AS4074" t="s">
        <v>70</v>
      </c>
      <c r="AT4074" s="1">
        <v>44258</v>
      </c>
      <c r="AU4074" t="s">
        <v>15986</v>
      </c>
      <c r="AV4074" t="s">
        <v>55</v>
      </c>
      <c r="AW4074" t="s">
        <v>71</v>
      </c>
      <c r="AX4074" t="s">
        <v>72</v>
      </c>
      <c r="AY4074" t="s">
        <v>55</v>
      </c>
      <c r="AZ4074" t="s">
        <v>71</v>
      </c>
      <c r="BA4074" t="s">
        <v>72</v>
      </c>
    </row>
    <row r="4075" spans="1:53" hidden="1" x14ac:dyDescent="0.25">
      <c r="A4075" t="str">
        <f>INDEX('Community ID'!B:B,MATCH(M4075,'Community ID'!A:A,0))</f>
        <v>La Luisa</v>
      </c>
      <c r="B4075" t="str">
        <f>INDEX('Community ID'!$K:$K,MATCH('Environmental Data'!$N4075,'Community ID'!J:J,0))</f>
        <v>Constanza</v>
      </c>
      <c r="D4075" t="s">
        <v>15476</v>
      </c>
      <c r="G4075" t="s">
        <v>75</v>
      </c>
      <c r="H4075" t="s">
        <v>94</v>
      </c>
      <c r="I4075">
        <v>25</v>
      </c>
      <c r="K4075" t="s">
        <v>49</v>
      </c>
      <c r="L4075" t="s">
        <v>2198</v>
      </c>
      <c r="M4075" t="s">
        <v>1274</v>
      </c>
      <c r="N4075" t="s">
        <v>97</v>
      </c>
      <c r="O4075" t="s">
        <v>53</v>
      </c>
      <c r="R4075" t="s">
        <v>140</v>
      </c>
      <c r="T4075" t="s">
        <v>55</v>
      </c>
      <c r="U4075" t="s">
        <v>56</v>
      </c>
      <c r="V4075">
        <v>18.917564200000001</v>
      </c>
      <c r="W4075">
        <v>-70.744914399999999</v>
      </c>
      <c r="X4075" t="s">
        <v>82</v>
      </c>
      <c r="Y4075" t="s">
        <v>275</v>
      </c>
      <c r="Z4075" t="s">
        <v>166</v>
      </c>
      <c r="AA4075" t="s">
        <v>155</v>
      </c>
      <c r="AB4075" t="s">
        <v>60</v>
      </c>
      <c r="AC4075" t="s">
        <v>61</v>
      </c>
      <c r="AD4075" t="s">
        <v>60</v>
      </c>
      <c r="AE4075" t="s">
        <v>85</v>
      </c>
      <c r="AF4075" t="s">
        <v>111</v>
      </c>
      <c r="AG4075" t="s">
        <v>135</v>
      </c>
      <c r="AH4075" t="s">
        <v>135</v>
      </c>
      <c r="AI4075" t="s">
        <v>307</v>
      </c>
      <c r="AJ4075">
        <v>1</v>
      </c>
      <c r="AK4075" t="s">
        <v>66</v>
      </c>
      <c r="AL4075">
        <v>5</v>
      </c>
      <c r="AM4075">
        <v>0</v>
      </c>
      <c r="AN4075" t="s">
        <v>60</v>
      </c>
      <c r="AO4075" t="s">
        <v>67</v>
      </c>
      <c r="AP4075" t="s">
        <v>68</v>
      </c>
      <c r="AQ4075" t="s">
        <v>60</v>
      </c>
      <c r="AR4075" t="s">
        <v>69</v>
      </c>
      <c r="AS4075" t="s">
        <v>91</v>
      </c>
      <c r="AT4075" s="1">
        <v>44258</v>
      </c>
      <c r="AU4075" t="s">
        <v>15987</v>
      </c>
      <c r="AV4075" t="s">
        <v>55</v>
      </c>
      <c r="AW4075" t="s">
        <v>71</v>
      </c>
      <c r="AX4075" t="s">
        <v>72</v>
      </c>
      <c r="AY4075" t="s">
        <v>55</v>
      </c>
      <c r="AZ4075" t="s">
        <v>71</v>
      </c>
      <c r="BA4075" t="s">
        <v>72</v>
      </c>
    </row>
    <row r="4076" spans="1:53" hidden="1" x14ac:dyDescent="0.25">
      <c r="A4076" t="str">
        <f>INDEX('Community ID'!B:B,MATCH(M4076,'Community ID'!A:A,0))</f>
        <v>El Tornado</v>
      </c>
      <c r="B4076" t="str">
        <f>INDEX('Community ID'!$K:$K,MATCH('Environmental Data'!$N4076,'Community ID'!J:J,0))</f>
        <v>Constanza</v>
      </c>
      <c r="D4076" t="s">
        <v>15477</v>
      </c>
      <c r="G4076" t="s">
        <v>48</v>
      </c>
      <c r="H4076" t="s">
        <v>94</v>
      </c>
      <c r="I4076">
        <v>47</v>
      </c>
      <c r="K4076" t="s">
        <v>76</v>
      </c>
      <c r="L4076" t="s">
        <v>127</v>
      </c>
      <c r="M4076" t="s">
        <v>15478</v>
      </c>
      <c r="N4076" t="s">
        <v>97</v>
      </c>
      <c r="O4076" t="s">
        <v>53</v>
      </c>
      <c r="Q4076" t="s">
        <v>1240</v>
      </c>
      <c r="R4076" t="s">
        <v>61</v>
      </c>
      <c r="T4076" t="s">
        <v>595</v>
      </c>
      <c r="U4076" t="s">
        <v>56</v>
      </c>
      <c r="V4076">
        <v>0</v>
      </c>
      <c r="W4076">
        <v>0</v>
      </c>
      <c r="X4076" t="s">
        <v>82</v>
      </c>
      <c r="Y4076" t="s">
        <v>82</v>
      </c>
      <c r="Z4076" t="s">
        <v>58</v>
      </c>
      <c r="AA4076" t="s">
        <v>155</v>
      </c>
      <c r="AB4076" t="s">
        <v>60</v>
      </c>
      <c r="AD4076" t="s">
        <v>61</v>
      </c>
      <c r="AE4076" t="s">
        <v>85</v>
      </c>
      <c r="AF4076" t="s">
        <v>111</v>
      </c>
      <c r="AG4076" t="s">
        <v>64</v>
      </c>
      <c r="AH4076" t="s">
        <v>120</v>
      </c>
      <c r="AI4076" t="s">
        <v>1701</v>
      </c>
      <c r="AJ4076">
        <v>1</v>
      </c>
      <c r="AK4076" t="s">
        <v>597</v>
      </c>
      <c r="AL4076">
        <v>5</v>
      </c>
      <c r="AM4076">
        <v>0</v>
      </c>
      <c r="AN4076" t="s">
        <v>61</v>
      </c>
      <c r="AO4076" t="s">
        <v>67</v>
      </c>
      <c r="AP4076" t="s">
        <v>104</v>
      </c>
      <c r="AQ4076" t="s">
        <v>60</v>
      </c>
      <c r="AR4076" t="s">
        <v>69</v>
      </c>
      <c r="AS4076" t="s">
        <v>114</v>
      </c>
      <c r="AT4076" s="1">
        <v>44257</v>
      </c>
      <c r="AU4076" t="s">
        <v>15988</v>
      </c>
      <c r="AV4076" t="s">
        <v>595</v>
      </c>
      <c r="AW4076" t="s">
        <v>71</v>
      </c>
      <c r="AX4076" t="s">
        <v>72</v>
      </c>
      <c r="AY4076" t="s">
        <v>595</v>
      </c>
      <c r="AZ4076" t="s">
        <v>71</v>
      </c>
      <c r="BA4076" t="s">
        <v>72</v>
      </c>
    </row>
    <row r="4077" spans="1:53" hidden="1" x14ac:dyDescent="0.25">
      <c r="A4077" t="str">
        <f>INDEX('Community ID'!B:B,MATCH(M4077,'Community ID'!A:A,0))</f>
        <v>La Luisa</v>
      </c>
      <c r="B4077" t="str">
        <f>INDEX('Community ID'!$K:$K,MATCH('Environmental Data'!$N4077,'Community ID'!J:J,0))</f>
        <v>Constanza</v>
      </c>
      <c r="D4077" t="s">
        <v>15479</v>
      </c>
      <c r="F4077" t="s">
        <v>15480</v>
      </c>
      <c r="G4077" t="s">
        <v>75</v>
      </c>
      <c r="H4077" s="1">
        <v>36878</v>
      </c>
      <c r="I4077">
        <v>21</v>
      </c>
      <c r="J4077">
        <v>8298854052</v>
      </c>
      <c r="K4077" t="s">
        <v>49</v>
      </c>
      <c r="L4077" t="s">
        <v>15481</v>
      </c>
      <c r="M4077" t="s">
        <v>1274</v>
      </c>
      <c r="N4077" t="s">
        <v>97</v>
      </c>
      <c r="O4077" t="s">
        <v>53</v>
      </c>
      <c r="R4077" t="s">
        <v>140</v>
      </c>
      <c r="T4077" t="s">
        <v>55</v>
      </c>
      <c r="U4077" t="s">
        <v>56</v>
      </c>
      <c r="V4077">
        <v>18.917563699999999</v>
      </c>
      <c r="W4077">
        <v>-70.744916700000005</v>
      </c>
      <c r="X4077" t="s">
        <v>82</v>
      </c>
      <c r="Y4077" t="s">
        <v>275</v>
      </c>
      <c r="Z4077" t="s">
        <v>58</v>
      </c>
      <c r="AA4077" t="s">
        <v>155</v>
      </c>
      <c r="AB4077" t="s">
        <v>60</v>
      </c>
      <c r="AC4077" t="s">
        <v>61</v>
      </c>
      <c r="AD4077" t="s">
        <v>60</v>
      </c>
      <c r="AE4077" t="s">
        <v>62</v>
      </c>
      <c r="AF4077" t="s">
        <v>63</v>
      </c>
      <c r="AG4077" t="s">
        <v>135</v>
      </c>
      <c r="AH4077" t="s">
        <v>135</v>
      </c>
      <c r="AI4077" t="s">
        <v>307</v>
      </c>
      <c r="AJ4077">
        <v>1</v>
      </c>
      <c r="AK4077" t="s">
        <v>66</v>
      </c>
      <c r="AL4077">
        <v>5</v>
      </c>
      <c r="AM4077">
        <v>2</v>
      </c>
      <c r="AN4077" t="s">
        <v>61</v>
      </c>
      <c r="AO4077" t="s">
        <v>67</v>
      </c>
      <c r="AP4077" t="s">
        <v>68</v>
      </c>
      <c r="AQ4077" t="s">
        <v>60</v>
      </c>
      <c r="AR4077" t="s">
        <v>69</v>
      </c>
      <c r="AS4077" t="s">
        <v>91</v>
      </c>
      <c r="AT4077" s="1">
        <v>44257</v>
      </c>
      <c r="AU4077" t="s">
        <v>15989</v>
      </c>
      <c r="AV4077" t="s">
        <v>55</v>
      </c>
      <c r="AW4077" t="s">
        <v>71</v>
      </c>
      <c r="AX4077" t="s">
        <v>72</v>
      </c>
      <c r="AY4077" t="s">
        <v>55</v>
      </c>
      <c r="AZ4077" t="s">
        <v>71</v>
      </c>
      <c r="BA4077" t="s">
        <v>72</v>
      </c>
    </row>
    <row r="4078" spans="1:53" hidden="1" x14ac:dyDescent="0.25">
      <c r="A4078" t="str">
        <f>INDEX('Community ID'!B:B,MATCH(M4078,'Community ID'!A:A,0))</f>
        <v>La Luisa</v>
      </c>
      <c r="B4078" t="str">
        <f>INDEX('Community ID'!$K:$K,MATCH('Environmental Data'!$N4078,'Community ID'!J:J,0))</f>
        <v>Constanza</v>
      </c>
      <c r="D4078" t="s">
        <v>15482</v>
      </c>
      <c r="F4078" t="s">
        <v>15480</v>
      </c>
      <c r="G4078" t="s">
        <v>75</v>
      </c>
      <c r="H4078" s="1">
        <v>36878</v>
      </c>
      <c r="I4078">
        <v>21</v>
      </c>
      <c r="K4078" t="s">
        <v>49</v>
      </c>
      <c r="L4078" t="s">
        <v>15481</v>
      </c>
      <c r="M4078" t="s">
        <v>590</v>
      </c>
      <c r="N4078" t="s">
        <v>97</v>
      </c>
      <c r="O4078" t="s">
        <v>311</v>
      </c>
      <c r="R4078" t="s">
        <v>140</v>
      </c>
      <c r="T4078" t="s">
        <v>55</v>
      </c>
      <c r="U4078" t="s">
        <v>56</v>
      </c>
      <c r="V4078">
        <v>18.9175814</v>
      </c>
      <c r="W4078">
        <v>-70.744916399999994</v>
      </c>
      <c r="X4078" t="s">
        <v>82</v>
      </c>
      <c r="Y4078" t="s">
        <v>82</v>
      </c>
      <c r="Z4078" t="s">
        <v>58</v>
      </c>
      <c r="AA4078" t="s">
        <v>155</v>
      </c>
      <c r="AB4078" t="s">
        <v>60</v>
      </c>
      <c r="AC4078" t="s">
        <v>61</v>
      </c>
      <c r="AD4078" t="s">
        <v>60</v>
      </c>
      <c r="AE4078" t="s">
        <v>62</v>
      </c>
      <c r="AF4078" t="s">
        <v>63</v>
      </c>
      <c r="AG4078" t="s">
        <v>135</v>
      </c>
      <c r="AH4078" t="s">
        <v>135</v>
      </c>
      <c r="AI4078" t="s">
        <v>307</v>
      </c>
      <c r="AJ4078">
        <v>1</v>
      </c>
      <c r="AK4078" t="s">
        <v>66</v>
      </c>
      <c r="AL4078">
        <v>5</v>
      </c>
      <c r="AM4078">
        <v>2</v>
      </c>
      <c r="AN4078" t="s">
        <v>61</v>
      </c>
      <c r="AO4078" t="s">
        <v>67</v>
      </c>
      <c r="AP4078" t="s">
        <v>68</v>
      </c>
      <c r="AQ4078" t="s">
        <v>60</v>
      </c>
      <c r="AR4078" t="s">
        <v>69</v>
      </c>
      <c r="AS4078" t="s">
        <v>91</v>
      </c>
      <c r="AT4078" s="1">
        <v>44256</v>
      </c>
      <c r="AU4078" t="s">
        <v>15990</v>
      </c>
      <c r="AV4078" t="s">
        <v>55</v>
      </c>
      <c r="AW4078" t="s">
        <v>71</v>
      </c>
      <c r="AX4078" t="s">
        <v>72</v>
      </c>
      <c r="AY4078" t="s">
        <v>55</v>
      </c>
      <c r="AZ4078" t="s">
        <v>71</v>
      </c>
      <c r="BA4078" t="s">
        <v>72</v>
      </c>
    </row>
    <row r="4079" spans="1:53" hidden="1" x14ac:dyDescent="0.25">
      <c r="A4079" t="str">
        <f>INDEX('Community ID'!B:B,MATCH(M4079,'Community ID'!A:A,0))</f>
        <v>La Japonesa, La 57</v>
      </c>
      <c r="B4079" t="str">
        <f>INDEX('Community ID'!$K:$K,MATCH('Environmental Data'!$N4079,'Community ID'!J:J,0))</f>
        <v>Constanza</v>
      </c>
      <c r="D4079" t="s">
        <v>15483</v>
      </c>
      <c r="F4079" t="s">
        <v>2152</v>
      </c>
      <c r="G4079" t="s">
        <v>48</v>
      </c>
      <c r="H4079" s="1">
        <v>27752</v>
      </c>
      <c r="I4079">
        <v>46</v>
      </c>
      <c r="J4079">
        <v>8292049148</v>
      </c>
      <c r="K4079" t="s">
        <v>76</v>
      </c>
      <c r="L4079" t="s">
        <v>3048</v>
      </c>
      <c r="M4079" t="s">
        <v>1631</v>
      </c>
      <c r="N4079" t="s">
        <v>52</v>
      </c>
      <c r="O4079" t="s">
        <v>311</v>
      </c>
      <c r="Q4079" t="s">
        <v>134</v>
      </c>
      <c r="T4079" t="s">
        <v>1309</v>
      </c>
      <c r="U4079" t="s">
        <v>56</v>
      </c>
      <c r="V4079">
        <v>18.908883556741198</v>
      </c>
      <c r="W4079">
        <v>-70.740873673996603</v>
      </c>
      <c r="X4079" t="s">
        <v>82</v>
      </c>
      <c r="Y4079" t="s">
        <v>82</v>
      </c>
      <c r="Z4079" t="s">
        <v>83</v>
      </c>
      <c r="AA4079" t="s">
        <v>59</v>
      </c>
      <c r="AB4079" t="s">
        <v>60</v>
      </c>
      <c r="AC4079" t="s">
        <v>61</v>
      </c>
      <c r="AD4079" t="s">
        <v>60</v>
      </c>
      <c r="AE4079" t="s">
        <v>62</v>
      </c>
      <c r="AF4079" t="s">
        <v>63</v>
      </c>
      <c r="AG4079" t="s">
        <v>1110</v>
      </c>
      <c r="AH4079" t="s">
        <v>621</v>
      </c>
      <c r="AI4079" t="s">
        <v>884</v>
      </c>
      <c r="AJ4079">
        <v>2</v>
      </c>
      <c r="AK4079" t="s">
        <v>1314</v>
      </c>
      <c r="AL4079">
        <v>3</v>
      </c>
      <c r="AM4079">
        <v>0</v>
      </c>
      <c r="AN4079" t="s">
        <v>60</v>
      </c>
      <c r="AO4079" t="s">
        <v>67</v>
      </c>
      <c r="AP4079" t="s">
        <v>104</v>
      </c>
      <c r="AQ4079" t="s">
        <v>61</v>
      </c>
      <c r="AR4079" t="s">
        <v>69</v>
      </c>
      <c r="AS4079" t="s">
        <v>70</v>
      </c>
      <c r="AT4079" s="1">
        <v>44252</v>
      </c>
      <c r="AU4079" t="s">
        <v>15991</v>
      </c>
      <c r="AV4079" t="s">
        <v>1309</v>
      </c>
      <c r="AW4079" t="s">
        <v>71</v>
      </c>
      <c r="AX4079" t="s">
        <v>72</v>
      </c>
      <c r="AY4079" t="s">
        <v>1309</v>
      </c>
      <c r="AZ4079" t="s">
        <v>71</v>
      </c>
      <c r="BA4079" t="s">
        <v>72</v>
      </c>
    </row>
    <row r="4080" spans="1:53" hidden="1" x14ac:dyDescent="0.25">
      <c r="A4080" t="e">
        <f>INDEX('Community ID'!B:B,MATCH(M4080,'Community ID'!A:A,0))</f>
        <v>#N/A</v>
      </c>
      <c r="B4080" t="str">
        <f>INDEX('Community ID'!$K:$K,MATCH('Environmental Data'!$N4080,'Community ID'!J:J,0))</f>
        <v>Constanza</v>
      </c>
      <c r="D4080" t="s">
        <v>15484</v>
      </c>
      <c r="F4080" t="s">
        <v>15485</v>
      </c>
      <c r="G4080" t="s">
        <v>48</v>
      </c>
      <c r="H4080" s="1">
        <v>34637</v>
      </c>
      <c r="I4080">
        <v>27</v>
      </c>
      <c r="J4080">
        <v>8297279879</v>
      </c>
      <c r="K4080" t="s">
        <v>76</v>
      </c>
      <c r="L4080" t="s">
        <v>127</v>
      </c>
      <c r="M4080" t="s">
        <v>15486</v>
      </c>
      <c r="N4080" t="s">
        <v>52</v>
      </c>
      <c r="O4080" t="s">
        <v>311</v>
      </c>
      <c r="T4080" t="s">
        <v>1309</v>
      </c>
      <c r="U4080" t="s">
        <v>56</v>
      </c>
      <c r="V4080">
        <v>18.8851279155407</v>
      </c>
      <c r="W4080">
        <v>-70.736602483127896</v>
      </c>
      <c r="X4080" t="s">
        <v>82</v>
      </c>
      <c r="Y4080" t="s">
        <v>82</v>
      </c>
      <c r="Z4080" t="s">
        <v>58</v>
      </c>
      <c r="AA4080" t="s">
        <v>59</v>
      </c>
      <c r="AB4080" t="s">
        <v>60</v>
      </c>
      <c r="AC4080" t="s">
        <v>61</v>
      </c>
      <c r="AD4080" t="s">
        <v>60</v>
      </c>
      <c r="AE4080" t="s">
        <v>62</v>
      </c>
      <c r="AF4080" t="s">
        <v>63</v>
      </c>
      <c r="AG4080" t="s">
        <v>762</v>
      </c>
      <c r="AH4080" t="s">
        <v>798</v>
      </c>
      <c r="AI4080" t="s">
        <v>390</v>
      </c>
      <c r="AJ4080">
        <v>1</v>
      </c>
      <c r="AK4080" t="s">
        <v>1314</v>
      </c>
      <c r="AL4080">
        <v>1</v>
      </c>
      <c r="AM4080">
        <v>0</v>
      </c>
      <c r="AN4080" t="s">
        <v>60</v>
      </c>
      <c r="AO4080" t="s">
        <v>67</v>
      </c>
      <c r="AP4080" t="s">
        <v>104</v>
      </c>
      <c r="AQ4080" t="s">
        <v>61</v>
      </c>
      <c r="AR4080" t="s">
        <v>69</v>
      </c>
      <c r="AS4080" t="s">
        <v>70</v>
      </c>
      <c r="AT4080" s="1">
        <v>44252</v>
      </c>
      <c r="AU4080" t="s">
        <v>15992</v>
      </c>
      <c r="AV4080" t="s">
        <v>1309</v>
      </c>
      <c r="AW4080" t="s">
        <v>71</v>
      </c>
      <c r="AX4080" t="s">
        <v>72</v>
      </c>
      <c r="AY4080" t="s">
        <v>1309</v>
      </c>
      <c r="AZ4080" t="s">
        <v>71</v>
      </c>
      <c r="BA4080" t="s">
        <v>72</v>
      </c>
    </row>
    <row r="4081" spans="1:53" hidden="1" x14ac:dyDescent="0.25">
      <c r="A4081" t="str">
        <f>INDEX('Community ID'!B:B,MATCH(M4081,'Community ID'!A:A,0))</f>
        <v>La Japonesa, La 57</v>
      </c>
      <c r="B4081" t="str">
        <f>INDEX('Community ID'!$K:$K,MATCH('Environmental Data'!$N4081,'Community ID'!J:J,0))</f>
        <v>Constanza</v>
      </c>
      <c r="D4081" t="s">
        <v>15487</v>
      </c>
      <c r="F4081" t="s">
        <v>10448</v>
      </c>
      <c r="G4081" t="s">
        <v>75</v>
      </c>
      <c r="H4081" t="s">
        <v>94</v>
      </c>
      <c r="I4081">
        <v>2021</v>
      </c>
      <c r="K4081" t="s">
        <v>49</v>
      </c>
      <c r="L4081" t="s">
        <v>952</v>
      </c>
      <c r="M4081" t="s">
        <v>1631</v>
      </c>
      <c r="N4081" t="s">
        <v>97</v>
      </c>
      <c r="O4081" t="s">
        <v>311</v>
      </c>
      <c r="Q4081" t="s">
        <v>953</v>
      </c>
      <c r="T4081" t="s">
        <v>604</v>
      </c>
      <c r="U4081" t="s">
        <v>56</v>
      </c>
      <c r="V4081">
        <v>0</v>
      </c>
      <c r="W4081">
        <v>0</v>
      </c>
      <c r="X4081" t="s">
        <v>82</v>
      </c>
      <c r="Y4081" t="s">
        <v>82</v>
      </c>
      <c r="Z4081" t="s">
        <v>83</v>
      </c>
      <c r="AA4081" t="s">
        <v>59</v>
      </c>
      <c r="AB4081" t="s">
        <v>60</v>
      </c>
      <c r="AC4081" t="s">
        <v>61</v>
      </c>
      <c r="AD4081" t="s">
        <v>60</v>
      </c>
      <c r="AE4081" t="s">
        <v>62</v>
      </c>
      <c r="AF4081" t="s">
        <v>63</v>
      </c>
      <c r="AG4081" t="s">
        <v>959</v>
      </c>
      <c r="AH4081" t="s">
        <v>120</v>
      </c>
      <c r="AI4081" t="s">
        <v>15488</v>
      </c>
      <c r="AJ4081">
        <v>1</v>
      </c>
      <c r="AK4081" t="s">
        <v>605</v>
      </c>
      <c r="AL4081">
        <v>2</v>
      </c>
      <c r="AM4081">
        <v>0</v>
      </c>
      <c r="AN4081" t="s">
        <v>60</v>
      </c>
      <c r="AO4081" t="s">
        <v>67</v>
      </c>
      <c r="AP4081" t="s">
        <v>104</v>
      </c>
      <c r="AQ4081" t="s">
        <v>61</v>
      </c>
      <c r="AR4081" t="s">
        <v>69</v>
      </c>
      <c r="AS4081" t="s">
        <v>70</v>
      </c>
      <c r="AT4081" s="1">
        <v>44252</v>
      </c>
      <c r="AU4081" t="s">
        <v>15993</v>
      </c>
      <c r="AV4081" t="s">
        <v>604</v>
      </c>
      <c r="AW4081" t="s">
        <v>71</v>
      </c>
      <c r="AX4081" t="s">
        <v>72</v>
      </c>
      <c r="AY4081" t="s">
        <v>604</v>
      </c>
      <c r="AZ4081" t="s">
        <v>71</v>
      </c>
      <c r="BA4081" t="s">
        <v>72</v>
      </c>
    </row>
  </sheetData>
  <autoFilter ref="A1:AX4081" xr:uid="{00000000-0009-0000-0000-000005000000}">
    <filterColumn colId="19">
      <filters>
        <filter val="N BA"/>
      </filters>
    </filterColumn>
  </autoFilter>
  <sortState xmlns:xlrd2="http://schemas.microsoft.com/office/spreadsheetml/2017/richdata2" ref="D2:AX3454">
    <sortCondition descending="1" ref="AT1:AT345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FF6FB"/>
  </sheetPr>
  <dimension ref="A1:AT242"/>
  <sheetViews>
    <sheetView workbookViewId="0">
      <selection activeCell="G13" sqref="G13"/>
    </sheetView>
  </sheetViews>
  <sheetFormatPr defaultRowHeight="15" x14ac:dyDescent="0.25"/>
  <cols>
    <col min="1" max="1" width="18.42578125" customWidth="1"/>
    <col min="2" max="2" width="19.85546875" customWidth="1"/>
    <col min="13" max="13" width="19.5703125" customWidth="1"/>
    <col min="22" max="22" width="29.28515625" customWidth="1"/>
    <col min="23" max="23" width="14.85546875" customWidth="1"/>
    <col min="24" max="24" width="21.5703125" customWidth="1"/>
    <col min="28" max="28" width="21.28515625" customWidth="1"/>
    <col min="30" max="30" width="23.28515625" customWidth="1"/>
    <col min="31" max="31" width="20.5703125" customWidth="1"/>
    <col min="32" max="32" width="17" customWidth="1"/>
    <col min="33" max="33" width="19.140625" customWidth="1"/>
    <col min="34" max="34" width="23.28515625" customWidth="1"/>
    <col min="36" max="36" width="19.5703125" customWidth="1"/>
    <col min="37" max="37" width="14.42578125" customWidth="1"/>
    <col min="38" max="38" width="16.42578125" customWidth="1"/>
    <col min="39" max="39" width="22.7109375" customWidth="1"/>
    <col min="41" max="41" width="18" customWidth="1"/>
    <col min="45" max="45" width="32.42578125" customWidth="1"/>
    <col min="46" max="46" width="14.42578125" customWidth="1"/>
  </cols>
  <sheetData>
    <row r="1" spans="1:42" x14ac:dyDescent="0.25">
      <c r="A1" t="s">
        <v>9802</v>
      </c>
      <c r="B1" t="s">
        <v>9803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9969</v>
      </c>
      <c r="V1" t="s">
        <v>17</v>
      </c>
      <c r="W1" t="s">
        <v>9970</v>
      </c>
      <c r="X1" t="s">
        <v>41</v>
      </c>
      <c r="Y1" t="s">
        <v>9971</v>
      </c>
      <c r="Z1" t="s">
        <v>18</v>
      </c>
      <c r="AA1" t="s">
        <v>19</v>
      </c>
      <c r="AB1" t="s">
        <v>9972</v>
      </c>
      <c r="AC1" t="s">
        <v>43</v>
      </c>
      <c r="AD1" t="s">
        <v>9973</v>
      </c>
      <c r="AE1" t="s">
        <v>9974</v>
      </c>
      <c r="AF1" t="s">
        <v>9975</v>
      </c>
      <c r="AG1" t="s">
        <v>9976</v>
      </c>
      <c r="AH1" t="s">
        <v>9977</v>
      </c>
      <c r="AI1" t="s">
        <v>9978</v>
      </c>
      <c r="AJ1" t="s">
        <v>9979</v>
      </c>
      <c r="AK1" t="s">
        <v>9980</v>
      </c>
      <c r="AL1" t="s">
        <v>9981</v>
      </c>
      <c r="AM1" t="s">
        <v>9982</v>
      </c>
      <c r="AN1" t="s">
        <v>9983</v>
      </c>
      <c r="AO1" t="s">
        <v>9984</v>
      </c>
      <c r="AP1" t="s">
        <v>44</v>
      </c>
    </row>
    <row r="2" spans="1:42" x14ac:dyDescent="0.25">
      <c r="A2" t="str">
        <f>INDEX('Community ID'!$B:$B,MATCH(M2,'Community ID'!$A:$A,0))</f>
        <v>La Luisa Arriba</v>
      </c>
      <c r="B2" t="str">
        <f>INDEX('Community ID'!K:K,MATCH(N2,'Community ID'!J:J,0))</f>
        <v>Constanza</v>
      </c>
      <c r="D2" t="s">
        <v>1242</v>
      </c>
      <c r="F2" t="s">
        <v>1020</v>
      </c>
      <c r="G2" t="s">
        <v>75</v>
      </c>
      <c r="H2" s="1">
        <v>23869</v>
      </c>
      <c r="I2">
        <v>56</v>
      </c>
      <c r="J2" t="s">
        <v>1243</v>
      </c>
      <c r="K2" t="s">
        <v>49</v>
      </c>
      <c r="L2" t="s">
        <v>618</v>
      </c>
      <c r="M2" t="s">
        <v>119</v>
      </c>
      <c r="N2" t="s">
        <v>79</v>
      </c>
      <c r="O2" t="s">
        <v>53</v>
      </c>
      <c r="Q2" t="s">
        <v>358</v>
      </c>
      <c r="T2" t="s">
        <v>836</v>
      </c>
      <c r="U2" t="s">
        <v>836</v>
      </c>
      <c r="V2" t="s">
        <v>56</v>
      </c>
      <c r="W2" t="s">
        <v>56</v>
      </c>
      <c r="X2" t="s">
        <v>9985</v>
      </c>
      <c r="Y2" t="s">
        <v>9986</v>
      </c>
      <c r="Z2">
        <v>18.915203600000002</v>
      </c>
      <c r="AA2">
        <v>-70.744166899999996</v>
      </c>
      <c r="AB2" t="s">
        <v>9987</v>
      </c>
      <c r="AC2" t="s">
        <v>9988</v>
      </c>
      <c r="AD2" t="s">
        <v>9989</v>
      </c>
      <c r="AE2" t="s">
        <v>9989</v>
      </c>
      <c r="AF2" t="s">
        <v>9990</v>
      </c>
      <c r="AG2">
        <v>1</v>
      </c>
      <c r="AH2">
        <v>0</v>
      </c>
      <c r="AI2" t="s">
        <v>9991</v>
      </c>
      <c r="AJ2">
        <v>100</v>
      </c>
      <c r="AK2" t="s">
        <v>10052</v>
      </c>
      <c r="AL2" t="s">
        <v>9992</v>
      </c>
      <c r="AM2">
        <v>600</v>
      </c>
      <c r="AN2" t="s">
        <v>495</v>
      </c>
      <c r="AO2" t="s">
        <v>9993</v>
      </c>
      <c r="AP2" t="s">
        <v>72</v>
      </c>
    </row>
    <row r="3" spans="1:42" x14ac:dyDescent="0.25">
      <c r="A3" t="str">
        <f>INDEX('Community ID'!B:B,MATCH(M3,'Community ID'!A:A,0))</f>
        <v>La Luisa Arriba</v>
      </c>
      <c r="B3" t="str">
        <f>INDEX('Community ID'!K:K,MATCH(N3,'Community ID'!J:J,0))</f>
        <v>Constanza</v>
      </c>
      <c r="D3" t="s">
        <v>1172</v>
      </c>
      <c r="G3" t="s">
        <v>48</v>
      </c>
      <c r="H3" t="s">
        <v>94</v>
      </c>
      <c r="I3">
        <v>2021</v>
      </c>
      <c r="K3" t="s">
        <v>49</v>
      </c>
      <c r="L3" t="s">
        <v>1173</v>
      </c>
      <c r="M3" t="s">
        <v>119</v>
      </c>
      <c r="N3" t="s">
        <v>52</v>
      </c>
      <c r="O3" t="s">
        <v>542</v>
      </c>
      <c r="T3" t="s">
        <v>832</v>
      </c>
      <c r="U3" t="s">
        <v>832</v>
      </c>
      <c r="V3" t="s">
        <v>56</v>
      </c>
      <c r="W3" t="s">
        <v>56</v>
      </c>
      <c r="X3" t="s">
        <v>9994</v>
      </c>
      <c r="Y3" t="s">
        <v>9995</v>
      </c>
      <c r="Z3">
        <v>18.915559399999999</v>
      </c>
      <c r="AA3">
        <v>-70.744166899999996</v>
      </c>
      <c r="AB3" t="s">
        <v>9987</v>
      </c>
      <c r="AC3" t="s">
        <v>9988</v>
      </c>
      <c r="AD3" t="s">
        <v>9989</v>
      </c>
      <c r="AE3" t="s">
        <v>9989</v>
      </c>
      <c r="AF3" t="s">
        <v>9996</v>
      </c>
      <c r="AG3">
        <v>1</v>
      </c>
      <c r="AH3" t="s">
        <v>9997</v>
      </c>
      <c r="AI3" t="s">
        <v>9998</v>
      </c>
      <c r="AJ3">
        <v>20</v>
      </c>
      <c r="AK3" t="s">
        <v>9999</v>
      </c>
      <c r="AL3" t="s">
        <v>10000</v>
      </c>
      <c r="AM3">
        <v>800</v>
      </c>
      <c r="AN3" t="s">
        <v>495</v>
      </c>
      <c r="AO3" t="s">
        <v>9993</v>
      </c>
      <c r="AP3" t="s">
        <v>72</v>
      </c>
    </row>
    <row r="4" spans="1:42" x14ac:dyDescent="0.25">
      <c r="A4" t="str">
        <f>INDEX('Community ID'!B:B,MATCH(M4,'Community ID'!A:A,0))</f>
        <v>La Luisa Arriba</v>
      </c>
      <c r="B4" t="str">
        <f>INDEX('Community ID'!K:K,MATCH(N4,'Community ID'!J:J,0))</f>
        <v>Constanza</v>
      </c>
      <c r="D4" t="s">
        <v>1180</v>
      </c>
      <c r="G4" t="s">
        <v>48</v>
      </c>
      <c r="H4" t="s">
        <v>94</v>
      </c>
      <c r="I4">
        <v>2021</v>
      </c>
      <c r="K4" t="s">
        <v>76</v>
      </c>
      <c r="L4" t="s">
        <v>1032</v>
      </c>
      <c r="M4" t="s">
        <v>119</v>
      </c>
      <c r="N4" t="s">
        <v>52</v>
      </c>
      <c r="O4" t="s">
        <v>542</v>
      </c>
      <c r="T4" t="s">
        <v>832</v>
      </c>
      <c r="U4" t="s">
        <v>832</v>
      </c>
      <c r="V4" t="s">
        <v>56</v>
      </c>
      <c r="W4" t="s">
        <v>56</v>
      </c>
      <c r="X4" t="s">
        <v>10001</v>
      </c>
      <c r="Y4" t="s">
        <v>10002</v>
      </c>
      <c r="Z4">
        <v>18.915963000000001</v>
      </c>
      <c r="AA4">
        <v>-70.742554400000003</v>
      </c>
      <c r="AB4" t="s">
        <v>9987</v>
      </c>
      <c r="AC4" t="s">
        <v>9988</v>
      </c>
      <c r="AD4" t="s">
        <v>9989</v>
      </c>
      <c r="AE4" t="s">
        <v>9989</v>
      </c>
      <c r="AF4" t="s">
        <v>9996</v>
      </c>
      <c r="AG4">
        <v>1</v>
      </c>
      <c r="AH4" t="s">
        <v>9997</v>
      </c>
      <c r="AI4" t="s">
        <v>10003</v>
      </c>
      <c r="AJ4">
        <v>20</v>
      </c>
      <c r="AK4" t="s">
        <v>9999</v>
      </c>
      <c r="AL4" t="s">
        <v>10000</v>
      </c>
      <c r="AM4">
        <v>850</v>
      </c>
      <c r="AN4" t="s">
        <v>495</v>
      </c>
      <c r="AO4" t="s">
        <v>9993</v>
      </c>
      <c r="AP4" t="s">
        <v>72</v>
      </c>
    </row>
    <row r="5" spans="1:42" x14ac:dyDescent="0.25">
      <c r="A5" t="str">
        <f>INDEX('Community ID'!B:B,MATCH(M5,'Community ID'!A:A,0))</f>
        <v>Los Embassadores</v>
      </c>
      <c r="B5" t="str">
        <f>INDEX('Community ID'!K:K,MATCH(N5,'Community ID'!J:J,0))</f>
        <v>Constanza</v>
      </c>
      <c r="D5" t="s">
        <v>3970</v>
      </c>
      <c r="G5" t="s">
        <v>173</v>
      </c>
      <c r="H5" s="1">
        <v>26725</v>
      </c>
      <c r="I5">
        <v>48</v>
      </c>
      <c r="K5" t="s">
        <v>201</v>
      </c>
      <c r="L5" t="s">
        <v>108</v>
      </c>
      <c r="M5" t="s">
        <v>3953</v>
      </c>
      <c r="N5" t="s">
        <v>52</v>
      </c>
      <c r="O5" t="s">
        <v>147</v>
      </c>
      <c r="Q5" t="s">
        <v>3049</v>
      </c>
      <c r="R5" t="s">
        <v>621</v>
      </c>
      <c r="T5" t="s">
        <v>832</v>
      </c>
      <c r="U5" t="s">
        <v>832</v>
      </c>
      <c r="V5" t="s">
        <v>56</v>
      </c>
      <c r="W5" t="s">
        <v>56</v>
      </c>
      <c r="X5" t="s">
        <v>10058</v>
      </c>
      <c r="Y5" t="s">
        <v>10059</v>
      </c>
      <c r="Z5">
        <v>18.915839200000001</v>
      </c>
      <c r="AA5">
        <v>-70.743744800000002</v>
      </c>
      <c r="AB5" t="s">
        <v>9987</v>
      </c>
      <c r="AC5" t="s">
        <v>9988</v>
      </c>
      <c r="AD5" t="s">
        <v>9989</v>
      </c>
      <c r="AE5" t="s">
        <v>9989</v>
      </c>
      <c r="AF5" t="s">
        <v>9990</v>
      </c>
      <c r="AG5">
        <v>1</v>
      </c>
      <c r="AH5" t="s">
        <v>9997</v>
      </c>
      <c r="AI5" t="s">
        <v>10033</v>
      </c>
      <c r="AJ5">
        <v>20</v>
      </c>
      <c r="AK5" t="s">
        <v>9999</v>
      </c>
      <c r="AL5" t="s">
        <v>9992</v>
      </c>
      <c r="AM5">
        <v>800</v>
      </c>
      <c r="AN5" t="s">
        <v>495</v>
      </c>
      <c r="AO5" t="s">
        <v>9993</v>
      </c>
      <c r="AP5" t="s">
        <v>72</v>
      </c>
    </row>
    <row r="6" spans="1:42" x14ac:dyDescent="0.25">
      <c r="A6" t="str">
        <f>INDEX('Community ID'!B:B,MATCH(M6,'Community ID'!A:A,0))</f>
        <v>La Luisa Arriba</v>
      </c>
      <c r="B6" t="str">
        <f>INDEX('Community ID'!K:K,MATCH(N6,'Community ID'!J:J,0))</f>
        <v>Constanza</v>
      </c>
      <c r="D6" t="s">
        <v>1268</v>
      </c>
      <c r="G6" t="s">
        <v>48</v>
      </c>
      <c r="H6" t="s">
        <v>94</v>
      </c>
      <c r="I6">
        <v>2021</v>
      </c>
      <c r="K6" t="s">
        <v>76</v>
      </c>
      <c r="L6" t="s">
        <v>127</v>
      </c>
      <c r="M6" t="s">
        <v>119</v>
      </c>
      <c r="N6" t="s">
        <v>79</v>
      </c>
      <c r="O6" t="s">
        <v>147</v>
      </c>
      <c r="Q6" t="s">
        <v>134</v>
      </c>
      <c r="T6" t="s">
        <v>836</v>
      </c>
      <c r="U6" t="s">
        <v>836</v>
      </c>
      <c r="V6" t="s">
        <v>56</v>
      </c>
      <c r="W6" t="s">
        <v>56</v>
      </c>
      <c r="X6" t="s">
        <v>10007</v>
      </c>
      <c r="Y6" t="s">
        <v>10008</v>
      </c>
      <c r="Z6">
        <v>18.9173747</v>
      </c>
      <c r="AA6">
        <v>-70.745554400000003</v>
      </c>
      <c r="AB6" t="s">
        <v>9987</v>
      </c>
      <c r="AC6" t="s">
        <v>9988</v>
      </c>
      <c r="AD6" t="s">
        <v>9989</v>
      </c>
      <c r="AE6" t="s">
        <v>9989</v>
      </c>
      <c r="AF6" t="s">
        <v>9990</v>
      </c>
      <c r="AG6">
        <v>1</v>
      </c>
      <c r="AH6">
        <v>510</v>
      </c>
      <c r="AI6" t="s">
        <v>9998</v>
      </c>
      <c r="AJ6">
        <v>60</v>
      </c>
      <c r="AK6" t="s">
        <v>9999</v>
      </c>
      <c r="AL6" t="s">
        <v>10006</v>
      </c>
      <c r="AM6">
        <v>800</v>
      </c>
      <c r="AN6" t="s">
        <v>495</v>
      </c>
      <c r="AO6" t="s">
        <v>9993</v>
      </c>
      <c r="AP6" t="s">
        <v>72</v>
      </c>
    </row>
    <row r="7" spans="1:42" x14ac:dyDescent="0.25">
      <c r="A7" t="str">
        <f>INDEX('Community ID'!B:B,MATCH(M7,'Community ID'!A:A,0))</f>
        <v>Los Embassadores</v>
      </c>
      <c r="B7" t="str">
        <f>INDEX('Community ID'!K:K,MATCH(N7,'Community ID'!J:J,0))</f>
        <v>Constanza</v>
      </c>
      <c r="D7" t="s">
        <v>7432</v>
      </c>
      <c r="F7" t="s">
        <v>7433</v>
      </c>
      <c r="G7" t="s">
        <v>151</v>
      </c>
      <c r="H7" t="s">
        <v>7434</v>
      </c>
      <c r="I7">
        <v>63</v>
      </c>
      <c r="J7">
        <v>8299649145</v>
      </c>
      <c r="K7" t="s">
        <v>49</v>
      </c>
      <c r="L7" t="s">
        <v>860</v>
      </c>
      <c r="M7" t="s">
        <v>7435</v>
      </c>
      <c r="N7" t="s">
        <v>52</v>
      </c>
      <c r="O7" t="s">
        <v>98</v>
      </c>
      <c r="Q7" t="s">
        <v>134</v>
      </c>
      <c r="S7">
        <v>5300018842</v>
      </c>
      <c r="T7" t="s">
        <v>832</v>
      </c>
      <c r="U7" t="s">
        <v>832</v>
      </c>
      <c r="V7" t="s">
        <v>56</v>
      </c>
      <c r="W7" t="s">
        <v>56</v>
      </c>
      <c r="X7" t="s">
        <v>10092</v>
      </c>
      <c r="Y7" t="s">
        <v>10093</v>
      </c>
      <c r="Z7">
        <v>18.914962299999999</v>
      </c>
      <c r="AA7">
        <v>-70.745236800000001</v>
      </c>
      <c r="AB7" t="s">
        <v>9987</v>
      </c>
      <c r="AC7" t="s">
        <v>9988</v>
      </c>
      <c r="AD7" t="s">
        <v>9989</v>
      </c>
      <c r="AE7" t="s">
        <v>9989</v>
      </c>
      <c r="AF7" t="s">
        <v>9996</v>
      </c>
      <c r="AG7">
        <v>1</v>
      </c>
      <c r="AH7">
        <v>1030</v>
      </c>
      <c r="AI7" t="s">
        <v>10073</v>
      </c>
      <c r="AJ7">
        <v>20</v>
      </c>
      <c r="AK7" t="s">
        <v>9999</v>
      </c>
      <c r="AL7" t="s">
        <v>10000</v>
      </c>
      <c r="AM7">
        <v>400</v>
      </c>
      <c r="AN7" t="s">
        <v>495</v>
      </c>
      <c r="AO7" t="s">
        <v>9993</v>
      </c>
      <c r="AP7" t="s">
        <v>72</v>
      </c>
    </row>
    <row r="8" spans="1:42" x14ac:dyDescent="0.25">
      <c r="A8" t="str">
        <f>INDEX('Community ID'!B:B,MATCH(M8,'Community ID'!A:A,0))</f>
        <v>Barrio Puerto Rico</v>
      </c>
      <c r="B8" t="str">
        <f>INDEX('Community ID'!K:K,MATCH(N8,'Community ID'!J:J,0))</f>
        <v>Constanza</v>
      </c>
      <c r="D8" t="s">
        <v>1562</v>
      </c>
      <c r="F8" t="s">
        <v>1563</v>
      </c>
      <c r="G8" t="s">
        <v>48</v>
      </c>
      <c r="H8" s="1">
        <v>32750</v>
      </c>
      <c r="I8">
        <v>32</v>
      </c>
      <c r="K8" t="s">
        <v>76</v>
      </c>
      <c r="L8" t="s">
        <v>127</v>
      </c>
      <c r="M8" t="s">
        <v>1236</v>
      </c>
      <c r="N8" t="s">
        <v>52</v>
      </c>
      <c r="O8" t="s">
        <v>53</v>
      </c>
      <c r="T8" t="s">
        <v>1564</v>
      </c>
      <c r="V8" t="s">
        <v>56</v>
      </c>
      <c r="X8" t="s">
        <v>10013</v>
      </c>
      <c r="Y8" t="s">
        <v>10014</v>
      </c>
      <c r="Z8">
        <v>18.916943</v>
      </c>
      <c r="AA8">
        <v>-70.743795199999994</v>
      </c>
      <c r="AB8" t="s">
        <v>9987</v>
      </c>
      <c r="AC8" t="s">
        <v>9988</v>
      </c>
      <c r="AD8" t="s">
        <v>9989</v>
      </c>
      <c r="AE8" t="s">
        <v>9989</v>
      </c>
      <c r="AF8" t="s">
        <v>9990</v>
      </c>
      <c r="AG8">
        <v>23</v>
      </c>
      <c r="AH8" t="s">
        <v>9997</v>
      </c>
      <c r="AI8" t="s">
        <v>10015</v>
      </c>
      <c r="AJ8">
        <v>20</v>
      </c>
      <c r="AK8" t="s">
        <v>9999</v>
      </c>
      <c r="AL8" t="s">
        <v>10000</v>
      </c>
      <c r="AM8">
        <v>100</v>
      </c>
      <c r="AN8" t="s">
        <v>495</v>
      </c>
      <c r="AO8" t="s">
        <v>9993</v>
      </c>
      <c r="AP8" t="s">
        <v>72</v>
      </c>
    </row>
    <row r="9" spans="1:42" x14ac:dyDescent="0.25">
      <c r="A9" t="str">
        <f>INDEX('Community ID'!B:B,MATCH(M9,'Community ID'!A:A,0))</f>
        <v>Los Embassadores</v>
      </c>
      <c r="B9" t="str">
        <f>INDEX('Community ID'!K:K,MATCH(N9,'Community ID'!J:J,0))</f>
        <v>Constanza</v>
      </c>
      <c r="D9" t="s">
        <v>7456</v>
      </c>
      <c r="F9" t="s">
        <v>7457</v>
      </c>
      <c r="G9" t="s">
        <v>173</v>
      </c>
      <c r="H9" s="1">
        <v>29654</v>
      </c>
      <c r="I9">
        <v>40</v>
      </c>
      <c r="J9">
        <v>8094583558</v>
      </c>
      <c r="K9" t="s">
        <v>49</v>
      </c>
      <c r="L9" t="s">
        <v>127</v>
      </c>
      <c r="M9" t="s">
        <v>7435</v>
      </c>
      <c r="N9" t="s">
        <v>52</v>
      </c>
      <c r="O9" t="s">
        <v>98</v>
      </c>
      <c r="Q9" t="s">
        <v>134</v>
      </c>
      <c r="S9">
        <v>5300336582</v>
      </c>
      <c r="T9" t="s">
        <v>832</v>
      </c>
      <c r="U9" t="s">
        <v>832</v>
      </c>
      <c r="V9" t="s">
        <v>56</v>
      </c>
      <c r="W9" t="s">
        <v>56</v>
      </c>
      <c r="X9" t="s">
        <v>10108</v>
      </c>
      <c r="Y9" t="s">
        <v>10109</v>
      </c>
      <c r="Z9">
        <v>18.915412100000001</v>
      </c>
      <c r="AA9">
        <v>-70.745582200000001</v>
      </c>
      <c r="AB9" t="s">
        <v>9987</v>
      </c>
      <c r="AC9" t="s">
        <v>9988</v>
      </c>
      <c r="AD9" t="s">
        <v>9989</v>
      </c>
      <c r="AE9" t="s">
        <v>9989</v>
      </c>
      <c r="AF9" t="s">
        <v>9996</v>
      </c>
      <c r="AG9">
        <v>1</v>
      </c>
      <c r="AH9" t="s">
        <v>9997</v>
      </c>
      <c r="AI9" t="s">
        <v>9998</v>
      </c>
      <c r="AJ9">
        <v>20</v>
      </c>
      <c r="AK9" t="s">
        <v>9999</v>
      </c>
      <c r="AL9" t="s">
        <v>9992</v>
      </c>
      <c r="AM9">
        <v>400</v>
      </c>
      <c r="AN9" t="s">
        <v>495</v>
      </c>
      <c r="AO9" t="s">
        <v>9993</v>
      </c>
      <c r="AP9" t="s">
        <v>72</v>
      </c>
    </row>
    <row r="10" spans="1:42" x14ac:dyDescent="0.25">
      <c r="A10" t="str">
        <f>INDEX('Community ID'!B:B,MATCH(M10,'Community ID'!A:A,0))</f>
        <v>Cruz de Cuaba</v>
      </c>
      <c r="B10" t="str">
        <f>INDEX('Community ID'!K:K,MATCH(N10,'Community ID'!J:J,0))</f>
        <v>Constanza</v>
      </c>
      <c r="D10" t="s">
        <v>2412</v>
      </c>
      <c r="G10" t="s">
        <v>48</v>
      </c>
      <c r="H10" s="1">
        <v>37384</v>
      </c>
      <c r="I10">
        <v>19</v>
      </c>
      <c r="K10" t="s">
        <v>76</v>
      </c>
      <c r="L10" t="s">
        <v>108</v>
      </c>
      <c r="M10" t="s">
        <v>1308</v>
      </c>
      <c r="N10" t="s">
        <v>52</v>
      </c>
      <c r="O10" t="s">
        <v>98</v>
      </c>
      <c r="T10" t="s">
        <v>1309</v>
      </c>
      <c r="V10" t="s">
        <v>56</v>
      </c>
      <c r="X10" t="s">
        <v>10019</v>
      </c>
      <c r="Y10" t="s">
        <v>10020</v>
      </c>
      <c r="Z10">
        <v>18.908669400376699</v>
      </c>
      <c r="AA10">
        <v>-70.745500008398807</v>
      </c>
      <c r="AB10" t="s">
        <v>9987</v>
      </c>
      <c r="AC10" t="s">
        <v>9988</v>
      </c>
      <c r="AD10" t="s">
        <v>10021</v>
      </c>
      <c r="AE10" t="s">
        <v>10021</v>
      </c>
      <c r="AF10" t="s">
        <v>9990</v>
      </c>
      <c r="AG10" t="s">
        <v>83</v>
      </c>
      <c r="AH10">
        <v>510</v>
      </c>
      <c r="AI10" t="s">
        <v>10022</v>
      </c>
      <c r="AJ10">
        <v>5</v>
      </c>
      <c r="AK10" t="s">
        <v>9999</v>
      </c>
      <c r="AL10" t="s">
        <v>10000</v>
      </c>
      <c r="AM10">
        <v>10</v>
      </c>
      <c r="AN10" t="s">
        <v>495</v>
      </c>
      <c r="AO10" t="s">
        <v>10023</v>
      </c>
      <c r="AP10" t="s">
        <v>72</v>
      </c>
    </row>
    <row r="11" spans="1:42" x14ac:dyDescent="0.25">
      <c r="A11" t="str">
        <f>INDEX('Community ID'!B:B,MATCH(M11,'Community ID'!A:A,0))</f>
        <v>Paragua</v>
      </c>
      <c r="B11" t="str">
        <f>INDEX('Community ID'!K:K,MATCH(N11,'Community ID'!J:J,0))</f>
        <v>Constanza</v>
      </c>
      <c r="D11" t="s">
        <v>2393</v>
      </c>
      <c r="G11" t="s">
        <v>48</v>
      </c>
      <c r="H11" s="1">
        <v>25585</v>
      </c>
      <c r="I11">
        <v>51</v>
      </c>
      <c r="J11">
        <v>8293709847</v>
      </c>
      <c r="K11" t="s">
        <v>49</v>
      </c>
      <c r="L11" t="s">
        <v>2394</v>
      </c>
      <c r="M11" t="s">
        <v>2378</v>
      </c>
      <c r="N11" t="s">
        <v>52</v>
      </c>
      <c r="O11" t="s">
        <v>147</v>
      </c>
      <c r="Q11" t="s">
        <v>2396</v>
      </c>
      <c r="T11" t="s">
        <v>1309</v>
      </c>
      <c r="V11" t="s">
        <v>56</v>
      </c>
      <c r="X11" t="s">
        <v>10024</v>
      </c>
      <c r="Y11" t="s">
        <v>10025</v>
      </c>
      <c r="Z11">
        <v>18.908157781543199</v>
      </c>
      <c r="AA11">
        <v>-70.745956004163702</v>
      </c>
      <c r="AB11" t="s">
        <v>9987</v>
      </c>
      <c r="AC11" t="s">
        <v>9988</v>
      </c>
      <c r="AD11" t="s">
        <v>10021</v>
      </c>
      <c r="AE11" t="s">
        <v>10021</v>
      </c>
      <c r="AF11" t="s">
        <v>9990</v>
      </c>
      <c r="AG11">
        <v>1</v>
      </c>
      <c r="AH11" t="s">
        <v>10023</v>
      </c>
      <c r="AI11" t="s">
        <v>10015</v>
      </c>
      <c r="AJ11">
        <v>50</v>
      </c>
      <c r="AK11" t="s">
        <v>10026</v>
      </c>
      <c r="AL11" t="s">
        <v>10000</v>
      </c>
      <c r="AM11">
        <v>25</v>
      </c>
      <c r="AN11" t="s">
        <v>495</v>
      </c>
      <c r="AO11" t="s">
        <v>9993</v>
      </c>
      <c r="AP11" t="s">
        <v>72</v>
      </c>
    </row>
    <row r="12" spans="1:42" x14ac:dyDescent="0.25">
      <c r="A12" t="str">
        <f>INDEX('Community ID'!B:B,MATCH(M12,'Community ID'!A:A,0))</f>
        <v>La Luisa Arriba</v>
      </c>
      <c r="B12" t="str">
        <f>INDEX('Community ID'!K:K,MATCH(N12,'Community ID'!J:J,0))</f>
        <v>Constanza</v>
      </c>
      <c r="D12" t="s">
        <v>1171</v>
      </c>
      <c r="G12" t="s">
        <v>48</v>
      </c>
      <c r="H12" t="s">
        <v>94</v>
      </c>
      <c r="I12">
        <v>2021</v>
      </c>
      <c r="K12" t="s">
        <v>49</v>
      </c>
      <c r="L12" t="s">
        <v>127</v>
      </c>
      <c r="M12" t="s">
        <v>119</v>
      </c>
      <c r="N12" t="s">
        <v>52</v>
      </c>
      <c r="O12" t="s">
        <v>542</v>
      </c>
      <c r="T12" t="s">
        <v>832</v>
      </c>
      <c r="U12" t="s">
        <v>832</v>
      </c>
      <c r="V12" t="s">
        <v>56</v>
      </c>
      <c r="W12" t="s">
        <v>56</v>
      </c>
      <c r="X12" t="s">
        <v>10027</v>
      </c>
      <c r="Y12" t="s">
        <v>10028</v>
      </c>
      <c r="Z12">
        <v>18.915559399999999</v>
      </c>
      <c r="AA12">
        <v>-70.744166899999996</v>
      </c>
      <c r="AB12" t="s">
        <v>9987</v>
      </c>
      <c r="AC12" t="s">
        <v>9988</v>
      </c>
      <c r="AD12" t="s">
        <v>9989</v>
      </c>
      <c r="AE12" t="s">
        <v>9989</v>
      </c>
      <c r="AF12" t="s">
        <v>9996</v>
      </c>
      <c r="AG12">
        <v>1</v>
      </c>
      <c r="AH12" t="s">
        <v>9997</v>
      </c>
      <c r="AI12" t="s">
        <v>10012</v>
      </c>
      <c r="AJ12">
        <v>20</v>
      </c>
      <c r="AK12" t="s">
        <v>9999</v>
      </c>
      <c r="AL12" t="s">
        <v>10000</v>
      </c>
      <c r="AM12">
        <v>800</v>
      </c>
      <c r="AN12" t="s">
        <v>495</v>
      </c>
      <c r="AO12" t="s">
        <v>9993</v>
      </c>
      <c r="AP12" t="s">
        <v>72</v>
      </c>
    </row>
    <row r="13" spans="1:42" x14ac:dyDescent="0.25">
      <c r="A13" t="str">
        <f>INDEX('Community ID'!B:B,MATCH(M13,'Community ID'!A:A,0))</f>
        <v>Barrio Puerto Rico</v>
      </c>
      <c r="B13" t="str">
        <f>INDEX('Community ID'!K:K,MATCH(N13,'Community ID'!J:J,0))</f>
        <v>Constanza</v>
      </c>
      <c r="D13" t="s">
        <v>1524</v>
      </c>
      <c r="G13" t="s">
        <v>48</v>
      </c>
      <c r="H13" t="s">
        <v>94</v>
      </c>
      <c r="I13">
        <v>2021</v>
      </c>
      <c r="K13" t="s">
        <v>76</v>
      </c>
      <c r="L13" t="s">
        <v>108</v>
      </c>
      <c r="M13" t="s">
        <v>1138</v>
      </c>
      <c r="N13" t="s">
        <v>79</v>
      </c>
      <c r="O13" t="s">
        <v>542</v>
      </c>
      <c r="Q13" t="s">
        <v>438</v>
      </c>
      <c r="T13" t="s">
        <v>832</v>
      </c>
      <c r="V13" t="s">
        <v>56</v>
      </c>
      <c r="X13" t="s">
        <v>10029</v>
      </c>
      <c r="Y13" t="s">
        <v>10030</v>
      </c>
      <c r="Z13">
        <v>0</v>
      </c>
      <c r="AA13">
        <v>0</v>
      </c>
      <c r="AB13" t="s">
        <v>9987</v>
      </c>
      <c r="AC13" t="s">
        <v>9988</v>
      </c>
      <c r="AD13" t="s">
        <v>9989</v>
      </c>
      <c r="AE13" t="s">
        <v>9989</v>
      </c>
      <c r="AF13" t="s">
        <v>9996</v>
      </c>
      <c r="AG13">
        <v>23</v>
      </c>
      <c r="AH13">
        <v>1030</v>
      </c>
      <c r="AI13" t="s">
        <v>9991</v>
      </c>
      <c r="AJ13">
        <v>8</v>
      </c>
      <c r="AK13" t="s">
        <v>9999</v>
      </c>
      <c r="AL13" t="s">
        <v>10000</v>
      </c>
      <c r="AM13">
        <v>10</v>
      </c>
      <c r="AN13" t="s">
        <v>495</v>
      </c>
      <c r="AO13" t="s">
        <v>9993</v>
      </c>
      <c r="AP13" t="s">
        <v>72</v>
      </c>
    </row>
    <row r="14" spans="1:42" x14ac:dyDescent="0.25">
      <c r="A14" t="str">
        <f>INDEX('Community ID'!B:B,MATCH(M14,'Community ID'!A:A,0))</f>
        <v>Los Embassadores</v>
      </c>
      <c r="B14" t="str">
        <f>INDEX('Community ID'!K:K,MATCH(N14,'Community ID'!J:J,0))</f>
        <v>Constanza</v>
      </c>
      <c r="D14" t="s">
        <v>4099</v>
      </c>
      <c r="G14" t="s">
        <v>173</v>
      </c>
      <c r="H14" t="s">
        <v>4100</v>
      </c>
      <c r="I14">
        <v>51</v>
      </c>
      <c r="K14" t="s">
        <v>76</v>
      </c>
      <c r="L14" t="s">
        <v>3024</v>
      </c>
      <c r="M14" t="s">
        <v>3953</v>
      </c>
      <c r="N14" t="s">
        <v>52</v>
      </c>
      <c r="O14" t="s">
        <v>147</v>
      </c>
      <c r="Q14" t="s">
        <v>394</v>
      </c>
      <c r="R14" t="s">
        <v>621</v>
      </c>
      <c r="T14" t="s">
        <v>832</v>
      </c>
      <c r="U14" t="s">
        <v>832</v>
      </c>
      <c r="V14" t="s">
        <v>56</v>
      </c>
      <c r="W14" t="s">
        <v>56</v>
      </c>
      <c r="X14" t="s">
        <v>10118</v>
      </c>
      <c r="Y14" t="s">
        <v>10119</v>
      </c>
      <c r="Z14">
        <v>18.915835600000001</v>
      </c>
      <c r="AA14">
        <v>-70.743423500000006</v>
      </c>
      <c r="AB14" t="s">
        <v>9987</v>
      </c>
      <c r="AC14" t="s">
        <v>9988</v>
      </c>
      <c r="AD14" t="s">
        <v>9989</v>
      </c>
      <c r="AE14" t="s">
        <v>9989</v>
      </c>
      <c r="AF14" t="s">
        <v>10057</v>
      </c>
      <c r="AG14">
        <v>1</v>
      </c>
      <c r="AH14" t="s">
        <v>9997</v>
      </c>
      <c r="AI14" t="s">
        <v>10033</v>
      </c>
      <c r="AJ14">
        <v>20</v>
      </c>
      <c r="AK14" t="s">
        <v>9999</v>
      </c>
      <c r="AL14" t="s">
        <v>9992</v>
      </c>
      <c r="AM14">
        <v>850</v>
      </c>
      <c r="AN14" t="s">
        <v>495</v>
      </c>
      <c r="AO14" t="s">
        <v>9993</v>
      </c>
      <c r="AP14" t="s">
        <v>72</v>
      </c>
    </row>
    <row r="15" spans="1:42" x14ac:dyDescent="0.25">
      <c r="A15" t="str">
        <f>INDEX('Community ID'!B:B,MATCH(M15,'Community ID'!A:A,0))</f>
        <v>Los Embassadores</v>
      </c>
      <c r="B15" t="str">
        <f>INDEX('Community ID'!K:K,MATCH(N15,'Community ID'!J:J,0))</f>
        <v>Constanza</v>
      </c>
      <c r="D15" t="s">
        <v>7448</v>
      </c>
      <c r="F15" t="s">
        <v>61</v>
      </c>
      <c r="G15" t="s">
        <v>173</v>
      </c>
      <c r="H15" s="1">
        <v>31904</v>
      </c>
      <c r="I15">
        <v>34</v>
      </c>
      <c r="J15">
        <v>8292750787</v>
      </c>
      <c r="K15" t="s">
        <v>201</v>
      </c>
      <c r="L15" t="s">
        <v>127</v>
      </c>
      <c r="M15" t="s">
        <v>7435</v>
      </c>
      <c r="N15" t="s">
        <v>52</v>
      </c>
      <c r="O15" t="s">
        <v>98</v>
      </c>
      <c r="Q15" t="s">
        <v>61</v>
      </c>
      <c r="T15" t="s">
        <v>832</v>
      </c>
      <c r="U15" t="s">
        <v>832</v>
      </c>
      <c r="V15" t="s">
        <v>56</v>
      </c>
      <c r="W15" t="s">
        <v>56</v>
      </c>
      <c r="X15" t="s">
        <v>10159</v>
      </c>
      <c r="Y15" t="s">
        <v>10160</v>
      </c>
      <c r="Z15">
        <v>18.915764299999999</v>
      </c>
      <c r="AA15">
        <v>-70.744693699999999</v>
      </c>
      <c r="AB15" t="s">
        <v>9987</v>
      </c>
      <c r="AC15" t="s">
        <v>9988</v>
      </c>
      <c r="AD15" t="s">
        <v>9989</v>
      </c>
      <c r="AE15" t="s">
        <v>9989</v>
      </c>
      <c r="AF15" t="s">
        <v>10057</v>
      </c>
      <c r="AG15">
        <v>1</v>
      </c>
      <c r="AH15" t="s">
        <v>9997</v>
      </c>
      <c r="AI15" t="s">
        <v>9998</v>
      </c>
      <c r="AJ15">
        <v>20</v>
      </c>
      <c r="AK15" t="s">
        <v>9999</v>
      </c>
      <c r="AL15" t="s">
        <v>10000</v>
      </c>
      <c r="AM15">
        <v>400</v>
      </c>
      <c r="AN15" t="s">
        <v>495</v>
      </c>
      <c r="AO15" t="s">
        <v>9993</v>
      </c>
      <c r="AP15" t="s">
        <v>72</v>
      </c>
    </row>
    <row r="16" spans="1:42" x14ac:dyDescent="0.25">
      <c r="A16" t="str">
        <f>INDEX('Community ID'!B:B,MATCH(M16,'Community ID'!A:A,0))</f>
        <v>Los Embassadores</v>
      </c>
      <c r="B16" t="str">
        <f>INDEX('Community ID'!K:K,MATCH(N16,'Community ID'!J:J,0))</f>
        <v>Constanza</v>
      </c>
      <c r="D16" t="s">
        <v>1852</v>
      </c>
      <c r="F16" t="s">
        <v>1853</v>
      </c>
      <c r="G16" t="s">
        <v>48</v>
      </c>
      <c r="H16" s="1">
        <v>21376</v>
      </c>
      <c r="I16">
        <v>63</v>
      </c>
      <c r="K16" t="s">
        <v>76</v>
      </c>
      <c r="L16" t="s">
        <v>108</v>
      </c>
      <c r="M16" t="s">
        <v>1292</v>
      </c>
      <c r="N16" t="s">
        <v>52</v>
      </c>
      <c r="O16" t="s">
        <v>542</v>
      </c>
      <c r="Q16" t="s">
        <v>438</v>
      </c>
      <c r="T16" t="s">
        <v>832</v>
      </c>
      <c r="U16" t="s">
        <v>832</v>
      </c>
      <c r="V16" t="s">
        <v>56</v>
      </c>
      <c r="W16" t="s">
        <v>56</v>
      </c>
      <c r="X16" t="s">
        <v>10048</v>
      </c>
      <c r="Y16" t="s">
        <v>10049</v>
      </c>
      <c r="Z16">
        <v>18.915702799999998</v>
      </c>
      <c r="AA16">
        <v>-70.743988299999998</v>
      </c>
      <c r="AB16" t="s">
        <v>9987</v>
      </c>
      <c r="AC16" t="s">
        <v>9988</v>
      </c>
      <c r="AD16" t="s">
        <v>9989</v>
      </c>
      <c r="AE16" t="s">
        <v>9989</v>
      </c>
      <c r="AF16" t="s">
        <v>9996</v>
      </c>
      <c r="AG16">
        <v>1</v>
      </c>
      <c r="AH16">
        <v>1030</v>
      </c>
      <c r="AI16" t="s">
        <v>9998</v>
      </c>
      <c r="AJ16">
        <v>40</v>
      </c>
      <c r="AK16" t="s">
        <v>9999</v>
      </c>
      <c r="AL16" t="s">
        <v>9992</v>
      </c>
      <c r="AM16">
        <v>400</v>
      </c>
      <c r="AN16" t="s">
        <v>495</v>
      </c>
      <c r="AO16" t="s">
        <v>9993</v>
      </c>
      <c r="AP16" t="s">
        <v>72</v>
      </c>
    </row>
    <row r="17" spans="1:42" x14ac:dyDescent="0.25">
      <c r="A17" t="str">
        <f>INDEX('Community ID'!B:B,MATCH(M17,'Community ID'!A:A,0))</f>
        <v>Barrio Puerto Rico</v>
      </c>
      <c r="B17" t="str">
        <f>INDEX('Community ID'!K:K,MATCH(N17,'Community ID'!J:J,0))</f>
        <v>Constanza</v>
      </c>
      <c r="D17" t="s">
        <v>1550</v>
      </c>
      <c r="G17" t="s">
        <v>48</v>
      </c>
      <c r="H17" s="1">
        <v>29609</v>
      </c>
      <c r="I17">
        <v>40</v>
      </c>
      <c r="J17">
        <v>8299366078</v>
      </c>
      <c r="K17" t="s">
        <v>49</v>
      </c>
      <c r="L17" t="s">
        <v>1551</v>
      </c>
      <c r="M17" t="s">
        <v>1236</v>
      </c>
      <c r="N17" t="s">
        <v>52</v>
      </c>
      <c r="Q17" t="s">
        <v>358</v>
      </c>
      <c r="T17" t="s">
        <v>1309</v>
      </c>
      <c r="V17" t="s">
        <v>56</v>
      </c>
      <c r="X17" t="s">
        <v>10039</v>
      </c>
      <c r="Y17" t="s">
        <v>10040</v>
      </c>
      <c r="Z17">
        <v>18.921598233300099</v>
      </c>
      <c r="AA17">
        <v>-70.7425718475792</v>
      </c>
      <c r="AB17" t="s">
        <v>9987</v>
      </c>
      <c r="AC17" t="s">
        <v>9988</v>
      </c>
      <c r="AD17" t="s">
        <v>9989</v>
      </c>
      <c r="AE17" t="s">
        <v>9989</v>
      </c>
      <c r="AF17" t="s">
        <v>9990</v>
      </c>
      <c r="AG17">
        <v>1</v>
      </c>
      <c r="AH17" t="s">
        <v>9997</v>
      </c>
      <c r="AI17" t="s">
        <v>9998</v>
      </c>
      <c r="AJ17">
        <v>20</v>
      </c>
      <c r="AK17" t="s">
        <v>9999</v>
      </c>
      <c r="AL17" t="s">
        <v>10000</v>
      </c>
      <c r="AM17">
        <v>15</v>
      </c>
      <c r="AN17" t="s">
        <v>495</v>
      </c>
      <c r="AO17" t="s">
        <v>9993</v>
      </c>
      <c r="AP17" t="s">
        <v>72</v>
      </c>
    </row>
    <row r="18" spans="1:42" x14ac:dyDescent="0.25">
      <c r="A18" t="str">
        <f>INDEX('Community ID'!B:B,MATCH(M18,'Community ID'!A:A,0))</f>
        <v>Los Embassadores</v>
      </c>
      <c r="B18" t="str">
        <f>INDEX('Community ID'!K:K,MATCH(N18,'Community ID'!J:J,0))</f>
        <v>Constanza</v>
      </c>
      <c r="D18" t="s">
        <v>10100</v>
      </c>
      <c r="F18" t="s">
        <v>10101</v>
      </c>
      <c r="G18" t="s">
        <v>75</v>
      </c>
      <c r="H18" s="1">
        <v>16088</v>
      </c>
      <c r="I18">
        <v>77</v>
      </c>
      <c r="K18" t="s">
        <v>76</v>
      </c>
      <c r="L18" t="s">
        <v>247</v>
      </c>
      <c r="M18" t="s">
        <v>2081</v>
      </c>
      <c r="N18" t="s">
        <v>52</v>
      </c>
      <c r="O18" t="s">
        <v>311</v>
      </c>
      <c r="Q18" t="s">
        <v>134</v>
      </c>
      <c r="T18" t="s">
        <v>836</v>
      </c>
      <c r="U18" t="s">
        <v>836</v>
      </c>
      <c r="V18" t="s">
        <v>56</v>
      </c>
      <c r="W18" t="s">
        <v>56</v>
      </c>
      <c r="X18" t="s">
        <v>10102</v>
      </c>
      <c r="Y18" t="s">
        <v>10103</v>
      </c>
      <c r="Z18">
        <v>18.924972799999999</v>
      </c>
      <c r="AA18">
        <v>-70.739523700000007</v>
      </c>
      <c r="AB18" t="s">
        <v>9987</v>
      </c>
      <c r="AC18" t="s">
        <v>9988</v>
      </c>
      <c r="AD18" t="s">
        <v>9989</v>
      </c>
      <c r="AE18" t="s">
        <v>9989</v>
      </c>
      <c r="AF18" t="s">
        <v>9990</v>
      </c>
      <c r="AG18" t="s">
        <v>275</v>
      </c>
      <c r="AH18" t="s">
        <v>9997</v>
      </c>
      <c r="AI18" t="s">
        <v>9991</v>
      </c>
      <c r="AJ18">
        <v>40</v>
      </c>
      <c r="AK18" t="s">
        <v>9999</v>
      </c>
      <c r="AL18" t="s">
        <v>10000</v>
      </c>
      <c r="AM18">
        <v>600</v>
      </c>
      <c r="AN18" t="s">
        <v>495</v>
      </c>
      <c r="AO18" t="s">
        <v>9993</v>
      </c>
      <c r="AP18" t="s">
        <v>72</v>
      </c>
    </row>
    <row r="19" spans="1:42" x14ac:dyDescent="0.25">
      <c r="A19" t="str">
        <f>INDEX('Community ID'!B:B,MATCH(M19,'Community ID'!A:A,0))</f>
        <v>Cruz de Cuaba</v>
      </c>
      <c r="B19" t="str">
        <f>INDEX('Community ID'!K:K,MATCH(N19,'Community ID'!J:J,0))</f>
        <v>Constanza</v>
      </c>
      <c r="D19" t="s">
        <v>1458</v>
      </c>
      <c r="F19" t="s">
        <v>1459</v>
      </c>
      <c r="G19" t="s">
        <v>48</v>
      </c>
      <c r="H19" t="s">
        <v>94</v>
      </c>
      <c r="I19">
        <v>2021</v>
      </c>
      <c r="J19">
        <v>8098030553</v>
      </c>
      <c r="K19" t="s">
        <v>76</v>
      </c>
      <c r="L19" t="s">
        <v>108</v>
      </c>
      <c r="M19" t="s">
        <v>1308</v>
      </c>
      <c r="N19" t="s">
        <v>52</v>
      </c>
      <c r="Q19" t="s">
        <v>358</v>
      </c>
      <c r="T19" t="s">
        <v>1309</v>
      </c>
      <c r="V19" t="s">
        <v>56</v>
      </c>
      <c r="X19" t="s">
        <v>10043</v>
      </c>
      <c r="Y19" t="s">
        <v>10044</v>
      </c>
      <c r="Z19">
        <v>0</v>
      </c>
      <c r="AA19">
        <v>0</v>
      </c>
      <c r="AB19" t="s">
        <v>9987</v>
      </c>
      <c r="AC19" t="s">
        <v>9988</v>
      </c>
      <c r="AD19" t="s">
        <v>10045</v>
      </c>
      <c r="AE19" t="s">
        <v>10045</v>
      </c>
      <c r="AF19" t="s">
        <v>9990</v>
      </c>
      <c r="AG19" t="s">
        <v>83</v>
      </c>
      <c r="AH19">
        <v>0</v>
      </c>
      <c r="AJ19">
        <v>12</v>
      </c>
      <c r="AK19" t="s">
        <v>9999</v>
      </c>
      <c r="AL19" t="s">
        <v>10006</v>
      </c>
      <c r="AM19">
        <v>55</v>
      </c>
      <c r="AN19" t="s">
        <v>495</v>
      </c>
      <c r="AO19" t="s">
        <v>495</v>
      </c>
      <c r="AP19" t="s">
        <v>72</v>
      </c>
    </row>
    <row r="20" spans="1:42" x14ac:dyDescent="0.25">
      <c r="A20" t="str">
        <f>INDEX('Community ID'!B:B,MATCH(M20,'Community ID'!A:A,0))</f>
        <v>Barrio Puerto Rico</v>
      </c>
      <c r="B20" t="str">
        <f>INDEX('Community ID'!K:K,MATCH(N20,'Community ID'!J:J,0))</f>
        <v>Constanza</v>
      </c>
      <c r="D20" t="s">
        <v>1520</v>
      </c>
      <c r="G20" t="s">
        <v>48</v>
      </c>
      <c r="H20" t="s">
        <v>94</v>
      </c>
      <c r="I20">
        <v>2021</v>
      </c>
      <c r="K20" t="s">
        <v>492</v>
      </c>
      <c r="L20" t="s">
        <v>589</v>
      </c>
      <c r="M20" t="s">
        <v>1138</v>
      </c>
      <c r="N20" t="s">
        <v>52</v>
      </c>
      <c r="O20" t="s">
        <v>542</v>
      </c>
      <c r="Q20" t="s">
        <v>438</v>
      </c>
      <c r="T20" t="s">
        <v>832</v>
      </c>
      <c r="V20" t="s">
        <v>56</v>
      </c>
      <c r="X20" t="s">
        <v>10046</v>
      </c>
      <c r="Y20" t="s">
        <v>10047</v>
      </c>
      <c r="Z20">
        <v>0</v>
      </c>
      <c r="AA20">
        <v>0</v>
      </c>
      <c r="AB20" t="s">
        <v>9987</v>
      </c>
      <c r="AC20" t="s">
        <v>9988</v>
      </c>
      <c r="AD20" t="s">
        <v>9989</v>
      </c>
      <c r="AE20" t="s">
        <v>9989</v>
      </c>
      <c r="AF20" t="s">
        <v>9996</v>
      </c>
      <c r="AG20">
        <v>23</v>
      </c>
      <c r="AH20">
        <v>1030</v>
      </c>
      <c r="AI20" t="s">
        <v>9991</v>
      </c>
      <c r="AJ20">
        <v>8</v>
      </c>
      <c r="AK20" t="s">
        <v>9999</v>
      </c>
      <c r="AL20" t="s">
        <v>10000</v>
      </c>
      <c r="AM20">
        <v>10</v>
      </c>
      <c r="AN20" t="s">
        <v>495</v>
      </c>
      <c r="AO20" t="s">
        <v>9993</v>
      </c>
      <c r="AP20" t="s">
        <v>72</v>
      </c>
    </row>
    <row r="21" spans="1:42" x14ac:dyDescent="0.25">
      <c r="A21" t="str">
        <f>INDEX('Community ID'!B:B,MATCH(M21,'Community ID'!A:A,0))</f>
        <v>Los Embassadores</v>
      </c>
      <c r="B21" t="str">
        <f>INDEX('Community ID'!K:K,MATCH(N21,'Community ID'!J:J,0))</f>
        <v>Constanza</v>
      </c>
      <c r="D21" t="s">
        <v>3980</v>
      </c>
      <c r="G21" t="s">
        <v>173</v>
      </c>
      <c r="H21" s="1">
        <v>19088</v>
      </c>
      <c r="I21">
        <v>69</v>
      </c>
      <c r="K21" t="s">
        <v>76</v>
      </c>
      <c r="L21" t="s">
        <v>108</v>
      </c>
      <c r="M21" t="s">
        <v>3953</v>
      </c>
      <c r="N21" t="s">
        <v>52</v>
      </c>
      <c r="O21" t="s">
        <v>147</v>
      </c>
      <c r="Q21" t="s">
        <v>3981</v>
      </c>
      <c r="R21" t="s">
        <v>135</v>
      </c>
      <c r="T21" t="s">
        <v>836</v>
      </c>
      <c r="V21" t="s">
        <v>56</v>
      </c>
      <c r="X21" t="s">
        <v>10104</v>
      </c>
      <c r="Y21" t="s">
        <v>10105</v>
      </c>
      <c r="Z21">
        <v>18.915248999999999</v>
      </c>
      <c r="AA21">
        <v>-70.743296400000006</v>
      </c>
      <c r="AB21" t="s">
        <v>9987</v>
      </c>
      <c r="AC21" t="s">
        <v>9988</v>
      </c>
      <c r="AD21" t="s">
        <v>9989</v>
      </c>
      <c r="AE21" t="s">
        <v>9989</v>
      </c>
      <c r="AF21" t="s">
        <v>9990</v>
      </c>
      <c r="AG21">
        <v>1</v>
      </c>
      <c r="AH21" t="s">
        <v>9997</v>
      </c>
      <c r="AI21" t="s">
        <v>9998</v>
      </c>
      <c r="AJ21">
        <v>40</v>
      </c>
      <c r="AK21" t="s">
        <v>9999</v>
      </c>
      <c r="AL21" t="s">
        <v>10000</v>
      </c>
      <c r="AM21">
        <v>400</v>
      </c>
      <c r="AN21" t="s">
        <v>495</v>
      </c>
      <c r="AO21" t="s">
        <v>9993</v>
      </c>
      <c r="AP21" t="s">
        <v>72</v>
      </c>
    </row>
    <row r="22" spans="1:42" x14ac:dyDescent="0.25">
      <c r="A22" t="str">
        <f>INDEX('Community ID'!B:B,MATCH(M22,'Community ID'!A:A,0))</f>
        <v>Barrio Puerto Rico</v>
      </c>
      <c r="B22" t="str">
        <f>INDEX('Community ID'!K:K,MATCH(N22,'Community ID'!J:J,0))</f>
        <v>Constanza</v>
      </c>
      <c r="D22" t="s">
        <v>1258</v>
      </c>
      <c r="G22" t="s">
        <v>48</v>
      </c>
      <c r="H22" t="s">
        <v>94</v>
      </c>
      <c r="I22">
        <v>2021</v>
      </c>
      <c r="K22" t="s">
        <v>49</v>
      </c>
      <c r="L22" t="s">
        <v>108</v>
      </c>
      <c r="M22" t="s">
        <v>1228</v>
      </c>
      <c r="N22" t="s">
        <v>52</v>
      </c>
      <c r="O22" t="s">
        <v>542</v>
      </c>
      <c r="T22" t="s">
        <v>832</v>
      </c>
      <c r="U22" t="s">
        <v>832</v>
      </c>
      <c r="V22" t="s">
        <v>56</v>
      </c>
      <c r="W22" t="s">
        <v>56</v>
      </c>
      <c r="X22" t="s">
        <v>10050</v>
      </c>
      <c r="Y22" t="s">
        <v>10051</v>
      </c>
      <c r="Z22">
        <v>18.920655499999999</v>
      </c>
      <c r="AA22">
        <v>-70.738591499999998</v>
      </c>
      <c r="AB22" t="s">
        <v>9987</v>
      </c>
      <c r="AC22" t="s">
        <v>9988</v>
      </c>
      <c r="AD22" t="s">
        <v>9989</v>
      </c>
      <c r="AE22" t="s">
        <v>9989</v>
      </c>
      <c r="AF22" t="s">
        <v>9996</v>
      </c>
      <c r="AG22">
        <v>1</v>
      </c>
      <c r="AH22" t="s">
        <v>9997</v>
      </c>
      <c r="AI22" t="s">
        <v>10033</v>
      </c>
      <c r="AJ22">
        <v>20</v>
      </c>
      <c r="AK22" t="s">
        <v>10052</v>
      </c>
      <c r="AL22" t="s">
        <v>9992</v>
      </c>
      <c r="AM22">
        <v>850</v>
      </c>
      <c r="AN22" t="s">
        <v>495</v>
      </c>
      <c r="AO22" t="s">
        <v>9993</v>
      </c>
      <c r="AP22" t="s">
        <v>72</v>
      </c>
    </row>
    <row r="23" spans="1:42" x14ac:dyDescent="0.25">
      <c r="A23" t="str">
        <f>INDEX('Community ID'!B:B,MATCH(M23,'Community ID'!A:A,0))</f>
        <v>Los Embassadores</v>
      </c>
      <c r="B23" t="str">
        <f>INDEX('Community ID'!K:K,MATCH(N23,'Community ID'!J:J,0))</f>
        <v>Constanza</v>
      </c>
      <c r="D23" t="s">
        <v>4150</v>
      </c>
      <c r="G23" t="s">
        <v>173</v>
      </c>
      <c r="H23" s="1">
        <v>21674</v>
      </c>
      <c r="I23">
        <v>62</v>
      </c>
      <c r="J23" t="s">
        <v>4151</v>
      </c>
      <c r="K23" t="s">
        <v>49</v>
      </c>
      <c r="L23" t="s">
        <v>127</v>
      </c>
      <c r="M23" t="s">
        <v>1280</v>
      </c>
      <c r="N23" t="s">
        <v>52</v>
      </c>
      <c r="Q23" t="s">
        <v>358</v>
      </c>
      <c r="T23" t="s">
        <v>836</v>
      </c>
      <c r="U23" t="s">
        <v>836</v>
      </c>
      <c r="V23" t="s">
        <v>56</v>
      </c>
      <c r="W23" t="s">
        <v>56</v>
      </c>
      <c r="X23" t="s">
        <v>10173</v>
      </c>
      <c r="Y23" t="s">
        <v>10174</v>
      </c>
      <c r="Z23">
        <v>18.914598000000002</v>
      </c>
      <c r="AA23">
        <v>-70.744193100000004</v>
      </c>
      <c r="AB23" t="s">
        <v>9987</v>
      </c>
      <c r="AC23" t="s">
        <v>9988</v>
      </c>
      <c r="AD23" t="s">
        <v>9989</v>
      </c>
      <c r="AE23" t="s">
        <v>9989</v>
      </c>
      <c r="AF23" t="s">
        <v>9990</v>
      </c>
      <c r="AG23" t="s">
        <v>275</v>
      </c>
      <c r="AH23" t="s">
        <v>9997</v>
      </c>
      <c r="AI23" t="s">
        <v>9998</v>
      </c>
      <c r="AJ23">
        <v>40</v>
      </c>
      <c r="AK23" t="s">
        <v>10052</v>
      </c>
      <c r="AL23" t="s">
        <v>9992</v>
      </c>
      <c r="AM23">
        <v>800</v>
      </c>
      <c r="AN23" t="s">
        <v>495</v>
      </c>
      <c r="AO23" t="s">
        <v>9993</v>
      </c>
      <c r="AP23" t="s">
        <v>72</v>
      </c>
    </row>
    <row r="24" spans="1:42" x14ac:dyDescent="0.25">
      <c r="A24" t="str">
        <f>INDEX('Community ID'!B:B,MATCH(M24,'Community ID'!A:A,0))</f>
        <v>Cruz de Cuaba</v>
      </c>
      <c r="B24" t="str">
        <f>INDEX('Community ID'!K:K,MATCH(N24,'Community ID'!J:J,0))</f>
        <v>Constanza</v>
      </c>
      <c r="D24" t="s">
        <v>2480</v>
      </c>
      <c r="F24" t="s">
        <v>2481</v>
      </c>
      <c r="G24" t="s">
        <v>48</v>
      </c>
      <c r="H24" s="1">
        <v>35733</v>
      </c>
      <c r="I24">
        <v>24</v>
      </c>
      <c r="K24" t="s">
        <v>49</v>
      </c>
      <c r="L24" t="s">
        <v>127</v>
      </c>
      <c r="M24" t="s">
        <v>2402</v>
      </c>
      <c r="N24" t="s">
        <v>52</v>
      </c>
      <c r="O24" t="s">
        <v>98</v>
      </c>
      <c r="T24" t="s">
        <v>1309</v>
      </c>
      <c r="V24" t="s">
        <v>56</v>
      </c>
      <c r="X24" t="s">
        <v>10055</v>
      </c>
      <c r="Y24" t="s">
        <v>10056</v>
      </c>
      <c r="Z24">
        <v>18.965488499999999</v>
      </c>
      <c r="AA24">
        <v>-70.698818500000002</v>
      </c>
      <c r="AB24" t="s">
        <v>9987</v>
      </c>
      <c r="AC24" t="s">
        <v>9988</v>
      </c>
      <c r="AD24" t="s">
        <v>10045</v>
      </c>
      <c r="AE24" t="s">
        <v>10045</v>
      </c>
      <c r="AF24" t="s">
        <v>10057</v>
      </c>
      <c r="AG24" t="s">
        <v>83</v>
      </c>
      <c r="AH24">
        <v>0</v>
      </c>
      <c r="AJ24">
        <v>20</v>
      </c>
      <c r="AK24" t="s">
        <v>9999</v>
      </c>
      <c r="AL24" t="s">
        <v>9992</v>
      </c>
      <c r="AM24">
        <v>55</v>
      </c>
      <c r="AN24" t="s">
        <v>495</v>
      </c>
      <c r="AO24" t="s">
        <v>495</v>
      </c>
      <c r="AP24" t="s">
        <v>72</v>
      </c>
    </row>
    <row r="25" spans="1:42" x14ac:dyDescent="0.25">
      <c r="A25" t="str">
        <f>INDEX('Community ID'!B:B,MATCH(M25,'Community ID'!A:A,0))</f>
        <v>Los Embassadores</v>
      </c>
      <c r="B25" t="str">
        <f>INDEX('Community ID'!K:K,MATCH(N25,'Community ID'!J:J,0))</f>
        <v>Constanza</v>
      </c>
      <c r="D25" t="s">
        <v>4159</v>
      </c>
      <c r="G25" t="s">
        <v>151</v>
      </c>
      <c r="H25" t="s">
        <v>4160</v>
      </c>
      <c r="I25">
        <v>25</v>
      </c>
      <c r="J25">
        <v>8296711846</v>
      </c>
      <c r="K25" t="s">
        <v>76</v>
      </c>
      <c r="L25" t="s">
        <v>1109</v>
      </c>
      <c r="M25" t="s">
        <v>1280</v>
      </c>
      <c r="N25" t="s">
        <v>52</v>
      </c>
      <c r="O25" t="s">
        <v>98</v>
      </c>
      <c r="Q25" t="s">
        <v>358</v>
      </c>
      <c r="T25" t="s">
        <v>836</v>
      </c>
      <c r="U25" t="s">
        <v>836</v>
      </c>
      <c r="V25" t="s">
        <v>56</v>
      </c>
      <c r="W25" t="s">
        <v>56</v>
      </c>
      <c r="X25" t="s">
        <v>10186</v>
      </c>
      <c r="Y25" t="s">
        <v>10187</v>
      </c>
      <c r="Z25">
        <v>18.915361699999998</v>
      </c>
      <c r="AA25">
        <v>-70.745646800000003</v>
      </c>
      <c r="AB25" t="s">
        <v>9987</v>
      </c>
      <c r="AC25" t="s">
        <v>9988</v>
      </c>
      <c r="AD25" t="s">
        <v>9989</v>
      </c>
      <c r="AE25" t="s">
        <v>9989</v>
      </c>
      <c r="AF25" t="s">
        <v>9990</v>
      </c>
      <c r="AG25">
        <v>1</v>
      </c>
      <c r="AH25">
        <v>510</v>
      </c>
      <c r="AI25" t="s">
        <v>10073</v>
      </c>
      <c r="AJ25">
        <v>40</v>
      </c>
      <c r="AK25" t="s">
        <v>9999</v>
      </c>
      <c r="AL25" t="s">
        <v>9992</v>
      </c>
      <c r="AM25">
        <v>100</v>
      </c>
      <c r="AN25" t="s">
        <v>495</v>
      </c>
      <c r="AO25" t="s">
        <v>9993</v>
      </c>
      <c r="AP25" t="s">
        <v>72</v>
      </c>
    </row>
    <row r="26" spans="1:42" x14ac:dyDescent="0.25">
      <c r="A26" t="str">
        <f>INDEX('Community ID'!B:B,MATCH(M26,'Community ID'!A:A,0))</f>
        <v>Los Embassadores</v>
      </c>
      <c r="B26" t="str">
        <f>INDEX('Community ID'!K:K,MATCH(N26,'Community ID'!J:J,0))</f>
        <v>Constanza</v>
      </c>
      <c r="D26" t="s">
        <v>7600</v>
      </c>
      <c r="G26" t="s">
        <v>173</v>
      </c>
      <c r="H26" s="1">
        <v>19757</v>
      </c>
      <c r="I26">
        <v>67</v>
      </c>
      <c r="J26">
        <v>8298658745</v>
      </c>
      <c r="K26" t="s">
        <v>76</v>
      </c>
      <c r="L26" t="s">
        <v>127</v>
      </c>
      <c r="M26" t="s">
        <v>7435</v>
      </c>
      <c r="N26" t="s">
        <v>52</v>
      </c>
      <c r="O26" t="s">
        <v>98</v>
      </c>
      <c r="Q26" t="s">
        <v>134</v>
      </c>
      <c r="S26">
        <v>5300182085</v>
      </c>
      <c r="T26" t="s">
        <v>836</v>
      </c>
      <c r="U26" t="s">
        <v>836</v>
      </c>
      <c r="V26" t="s">
        <v>56</v>
      </c>
      <c r="W26" t="s">
        <v>56</v>
      </c>
      <c r="X26" t="s">
        <v>10259</v>
      </c>
      <c r="Y26" t="s">
        <v>10260</v>
      </c>
      <c r="Z26">
        <v>18.9147727</v>
      </c>
      <c r="AA26">
        <v>-70.745242099999999</v>
      </c>
      <c r="AB26" t="s">
        <v>9987</v>
      </c>
      <c r="AC26" t="s">
        <v>9988</v>
      </c>
      <c r="AD26" t="s">
        <v>9989</v>
      </c>
      <c r="AE26" t="s">
        <v>9989</v>
      </c>
      <c r="AF26" t="s">
        <v>9990</v>
      </c>
      <c r="AG26">
        <v>1</v>
      </c>
      <c r="AH26" t="s">
        <v>9997</v>
      </c>
      <c r="AI26" t="s">
        <v>10073</v>
      </c>
      <c r="AJ26">
        <v>40</v>
      </c>
      <c r="AK26" t="s">
        <v>10052</v>
      </c>
      <c r="AL26" t="s">
        <v>10000</v>
      </c>
      <c r="AM26">
        <v>400</v>
      </c>
      <c r="AN26" t="s">
        <v>495</v>
      </c>
      <c r="AO26" t="s">
        <v>9993</v>
      </c>
      <c r="AP26" t="s">
        <v>72</v>
      </c>
    </row>
    <row r="27" spans="1:42" x14ac:dyDescent="0.25">
      <c r="A27" t="str">
        <f>INDEX('Community ID'!B:B,MATCH(M27,'Community ID'!A:A,0))</f>
        <v>La Luisa Arriba</v>
      </c>
      <c r="B27" t="str">
        <f>INDEX('Community ID'!K:K,MATCH(N27,'Community ID'!J:J,0))</f>
        <v>Constanza</v>
      </c>
      <c r="D27" t="s">
        <v>1150</v>
      </c>
      <c r="G27" t="s">
        <v>48</v>
      </c>
      <c r="H27" t="s">
        <v>94</v>
      </c>
      <c r="I27">
        <v>2021</v>
      </c>
      <c r="K27" t="s">
        <v>49</v>
      </c>
      <c r="L27" t="s">
        <v>1152</v>
      </c>
      <c r="M27" t="s">
        <v>119</v>
      </c>
      <c r="N27" t="s">
        <v>52</v>
      </c>
      <c r="O27" t="s">
        <v>53</v>
      </c>
      <c r="Q27" t="s">
        <v>438</v>
      </c>
      <c r="T27" t="s">
        <v>832</v>
      </c>
      <c r="U27" t="s">
        <v>832</v>
      </c>
      <c r="V27" t="s">
        <v>56</v>
      </c>
      <c r="W27" t="s">
        <v>56</v>
      </c>
      <c r="X27" t="s">
        <v>10062</v>
      </c>
      <c r="Y27" t="s">
        <v>10063</v>
      </c>
      <c r="Z27">
        <v>18.9209344</v>
      </c>
      <c r="AA27">
        <v>-70.741193300000006</v>
      </c>
      <c r="AB27" t="s">
        <v>9987</v>
      </c>
      <c r="AC27" t="s">
        <v>9988</v>
      </c>
      <c r="AD27" t="s">
        <v>9989</v>
      </c>
      <c r="AE27" t="s">
        <v>9989</v>
      </c>
      <c r="AF27" t="s">
        <v>9996</v>
      </c>
      <c r="AG27">
        <v>1</v>
      </c>
      <c r="AH27" t="s">
        <v>9997</v>
      </c>
      <c r="AI27" t="s">
        <v>10033</v>
      </c>
      <c r="AJ27">
        <v>20</v>
      </c>
      <c r="AK27" t="s">
        <v>9999</v>
      </c>
      <c r="AL27" t="s">
        <v>10000</v>
      </c>
      <c r="AM27">
        <v>450</v>
      </c>
      <c r="AN27" t="s">
        <v>495</v>
      </c>
      <c r="AO27" t="s">
        <v>9993</v>
      </c>
      <c r="AP27" t="s">
        <v>72</v>
      </c>
    </row>
    <row r="28" spans="1:42" x14ac:dyDescent="0.25">
      <c r="A28" t="str">
        <f>INDEX('Community ID'!B:B,MATCH(M28,'Community ID'!A:A,0))</f>
        <v>Barrio Puerto Rico</v>
      </c>
      <c r="B28" t="str">
        <f>INDEX('Community ID'!K:K,MATCH(N28,'Community ID'!J:J,0))</f>
        <v>Constanza</v>
      </c>
      <c r="D28" t="s">
        <v>1247</v>
      </c>
      <c r="G28" t="s">
        <v>48</v>
      </c>
      <c r="H28" t="s">
        <v>94</v>
      </c>
      <c r="I28">
        <v>2021</v>
      </c>
      <c r="K28" t="s">
        <v>49</v>
      </c>
      <c r="L28" t="s">
        <v>108</v>
      </c>
      <c r="M28" t="s">
        <v>1236</v>
      </c>
      <c r="N28" t="s">
        <v>52</v>
      </c>
      <c r="O28" t="s">
        <v>542</v>
      </c>
      <c r="T28" t="s">
        <v>832</v>
      </c>
      <c r="U28" t="s">
        <v>832</v>
      </c>
      <c r="V28" t="s">
        <v>56</v>
      </c>
      <c r="W28" t="s">
        <v>56</v>
      </c>
      <c r="X28" t="s">
        <v>10064</v>
      </c>
      <c r="Y28" t="s">
        <v>10065</v>
      </c>
      <c r="Z28">
        <v>18.921845300000001</v>
      </c>
      <c r="AA28">
        <v>-70.743051800000003</v>
      </c>
      <c r="AB28" t="s">
        <v>9987</v>
      </c>
      <c r="AC28" t="s">
        <v>9988</v>
      </c>
      <c r="AD28" t="s">
        <v>9989</v>
      </c>
      <c r="AE28" t="s">
        <v>9989</v>
      </c>
      <c r="AF28" t="s">
        <v>9996</v>
      </c>
      <c r="AG28">
        <v>1</v>
      </c>
      <c r="AH28" t="s">
        <v>9997</v>
      </c>
      <c r="AI28" t="s">
        <v>10033</v>
      </c>
      <c r="AJ28">
        <v>20</v>
      </c>
      <c r="AK28" t="s">
        <v>9999</v>
      </c>
      <c r="AL28" t="s">
        <v>9992</v>
      </c>
      <c r="AM28">
        <v>400</v>
      </c>
      <c r="AN28" t="s">
        <v>495</v>
      </c>
      <c r="AO28" t="s">
        <v>9993</v>
      </c>
      <c r="AP28" t="s">
        <v>72</v>
      </c>
    </row>
    <row r="29" spans="1:42" x14ac:dyDescent="0.25">
      <c r="A29" t="str">
        <f>INDEX('Community ID'!B:B,MATCH(M29,'Community ID'!A:A,0))</f>
        <v>Los Embassadores</v>
      </c>
      <c r="B29" t="str">
        <f>INDEX('Community ID'!K:K,MATCH(N29,'Community ID'!J:J,0))</f>
        <v>Constanza</v>
      </c>
      <c r="D29" t="s">
        <v>7533</v>
      </c>
      <c r="F29" t="s">
        <v>7534</v>
      </c>
      <c r="G29" t="s">
        <v>173</v>
      </c>
      <c r="H29" s="1">
        <v>29834</v>
      </c>
      <c r="I29">
        <v>40</v>
      </c>
      <c r="J29">
        <v>8294011130</v>
      </c>
      <c r="K29" t="s">
        <v>76</v>
      </c>
      <c r="L29" t="s">
        <v>50</v>
      </c>
      <c r="M29" t="s">
        <v>7435</v>
      </c>
      <c r="N29" t="s">
        <v>52</v>
      </c>
      <c r="O29" t="s">
        <v>98</v>
      </c>
      <c r="Q29" t="s">
        <v>134</v>
      </c>
      <c r="T29" t="s">
        <v>836</v>
      </c>
      <c r="U29" t="s">
        <v>836</v>
      </c>
      <c r="V29" t="s">
        <v>56</v>
      </c>
      <c r="W29" t="s">
        <v>56</v>
      </c>
      <c r="X29" t="s">
        <v>10283</v>
      </c>
      <c r="Y29" t="s">
        <v>10284</v>
      </c>
      <c r="Z29">
        <v>18.915448699999999</v>
      </c>
      <c r="AA29">
        <v>-70.7455985</v>
      </c>
      <c r="AB29" t="s">
        <v>9987</v>
      </c>
      <c r="AC29" t="s">
        <v>9988</v>
      </c>
      <c r="AD29" t="s">
        <v>10072</v>
      </c>
      <c r="AE29" t="s">
        <v>10072</v>
      </c>
      <c r="AF29" t="s">
        <v>9996</v>
      </c>
      <c r="AG29" t="s">
        <v>83</v>
      </c>
      <c r="AH29">
        <v>0</v>
      </c>
      <c r="AI29" t="s">
        <v>9998</v>
      </c>
      <c r="AJ29">
        <v>40</v>
      </c>
      <c r="AK29" t="s">
        <v>9999</v>
      </c>
      <c r="AL29" t="s">
        <v>10006</v>
      </c>
      <c r="AM29">
        <v>4000</v>
      </c>
      <c r="AN29" t="s">
        <v>495</v>
      </c>
      <c r="AO29" t="s">
        <v>9993</v>
      </c>
      <c r="AP29" t="s">
        <v>72</v>
      </c>
    </row>
    <row r="30" spans="1:42" x14ac:dyDescent="0.25">
      <c r="A30" t="str">
        <f>INDEX('Community ID'!B:B,MATCH(M30,'Community ID'!A:A,0))</f>
        <v>Cruz de Cuaba</v>
      </c>
      <c r="B30" t="str">
        <f>INDEX('Community ID'!K:K,MATCH(N30,'Community ID'!J:J,0))</f>
        <v>Constanza</v>
      </c>
      <c r="D30" t="s">
        <v>10068</v>
      </c>
      <c r="F30" t="s">
        <v>949</v>
      </c>
      <c r="G30" t="s">
        <v>75</v>
      </c>
      <c r="H30" t="s">
        <v>10069</v>
      </c>
      <c r="I30">
        <v>38</v>
      </c>
      <c r="K30" t="s">
        <v>76</v>
      </c>
      <c r="L30" t="s">
        <v>247</v>
      </c>
      <c r="M30" t="s">
        <v>2402</v>
      </c>
      <c r="N30" t="s">
        <v>52</v>
      </c>
      <c r="O30" t="s">
        <v>53</v>
      </c>
      <c r="T30" t="s">
        <v>56</v>
      </c>
      <c r="V30" t="s">
        <v>56</v>
      </c>
      <c r="X30" t="s">
        <v>10070</v>
      </c>
      <c r="Y30" t="s">
        <v>10071</v>
      </c>
      <c r="Z30">
        <v>18.974298485572401</v>
      </c>
      <c r="AA30">
        <v>-70.720289060911796</v>
      </c>
      <c r="AB30" t="s">
        <v>9987</v>
      </c>
      <c r="AC30" t="s">
        <v>9988</v>
      </c>
      <c r="AD30" t="s">
        <v>10045</v>
      </c>
      <c r="AE30" t="s">
        <v>10072</v>
      </c>
      <c r="AF30" t="s">
        <v>9996</v>
      </c>
      <c r="AG30" t="s">
        <v>275</v>
      </c>
      <c r="AH30">
        <v>510</v>
      </c>
      <c r="AI30" t="s">
        <v>10073</v>
      </c>
      <c r="AJ30">
        <v>100</v>
      </c>
      <c r="AK30" t="s">
        <v>495</v>
      </c>
      <c r="AL30" t="s">
        <v>10000</v>
      </c>
      <c r="AM30">
        <v>20</v>
      </c>
      <c r="AN30" t="s">
        <v>495</v>
      </c>
      <c r="AO30" t="s">
        <v>495</v>
      </c>
      <c r="AP30" t="s">
        <v>72</v>
      </c>
    </row>
    <row r="31" spans="1:42" x14ac:dyDescent="0.25">
      <c r="A31" t="str">
        <f>INDEX('Community ID'!B:B,MATCH(M31,'Community ID'!A:A,0))</f>
        <v>Los Embassadores</v>
      </c>
      <c r="B31" t="str">
        <f>INDEX('Community ID'!K:K,MATCH(N31,'Community ID'!J:J,0))</f>
        <v>Constanza</v>
      </c>
      <c r="D31" t="s">
        <v>10285</v>
      </c>
      <c r="F31" t="s">
        <v>10287</v>
      </c>
      <c r="G31" t="s">
        <v>151</v>
      </c>
      <c r="H31" s="1">
        <v>11086</v>
      </c>
      <c r="I31">
        <v>91</v>
      </c>
      <c r="K31" t="s">
        <v>76</v>
      </c>
      <c r="L31" t="s">
        <v>584</v>
      </c>
      <c r="M31" t="s">
        <v>7435</v>
      </c>
      <c r="N31" t="s">
        <v>52</v>
      </c>
      <c r="O31" t="s">
        <v>98</v>
      </c>
      <c r="Q31" t="s">
        <v>134</v>
      </c>
      <c r="T31" t="s">
        <v>836</v>
      </c>
      <c r="U31" t="s">
        <v>836</v>
      </c>
      <c r="V31" t="s">
        <v>56</v>
      </c>
      <c r="W31" t="s">
        <v>56</v>
      </c>
      <c r="X31" t="s">
        <v>10288</v>
      </c>
      <c r="Y31" t="s">
        <v>10289</v>
      </c>
      <c r="Z31">
        <v>18.9145945</v>
      </c>
      <c r="AA31">
        <v>-70.744306199999997</v>
      </c>
      <c r="AB31" t="s">
        <v>9987</v>
      </c>
      <c r="AC31" t="s">
        <v>9988</v>
      </c>
      <c r="AD31" t="s">
        <v>9989</v>
      </c>
      <c r="AE31" t="s">
        <v>9989</v>
      </c>
      <c r="AF31" t="s">
        <v>9990</v>
      </c>
      <c r="AG31" t="s">
        <v>275</v>
      </c>
      <c r="AH31" t="s">
        <v>9997</v>
      </c>
      <c r="AI31" t="s">
        <v>9991</v>
      </c>
      <c r="AJ31">
        <v>40</v>
      </c>
      <c r="AK31" t="s">
        <v>10052</v>
      </c>
      <c r="AL31" t="s">
        <v>9992</v>
      </c>
      <c r="AM31">
        <v>800</v>
      </c>
      <c r="AN31" t="s">
        <v>495</v>
      </c>
      <c r="AO31" t="s">
        <v>9993</v>
      </c>
      <c r="AP31" t="s">
        <v>72</v>
      </c>
    </row>
    <row r="32" spans="1:42" x14ac:dyDescent="0.25">
      <c r="A32" t="str">
        <f>INDEX('Community ID'!B:B,MATCH(M32,'Community ID'!A:A,0))</f>
        <v>La Luisa Arriba</v>
      </c>
      <c r="B32" t="str">
        <f>INDEX('Community ID'!K:K,MATCH(N32,'Community ID'!J:J,0))</f>
        <v>Constanza</v>
      </c>
      <c r="D32" t="s">
        <v>1162</v>
      </c>
      <c r="G32" t="s">
        <v>75</v>
      </c>
      <c r="H32" t="s">
        <v>94</v>
      </c>
      <c r="I32">
        <v>2021</v>
      </c>
      <c r="K32" t="s">
        <v>76</v>
      </c>
      <c r="L32" t="s">
        <v>1163</v>
      </c>
      <c r="M32" t="s">
        <v>1147</v>
      </c>
      <c r="N32" t="s">
        <v>52</v>
      </c>
      <c r="O32" t="s">
        <v>53</v>
      </c>
      <c r="T32" t="s">
        <v>832</v>
      </c>
      <c r="U32" t="s">
        <v>832</v>
      </c>
      <c r="V32" t="s">
        <v>56</v>
      </c>
      <c r="W32" t="s">
        <v>56</v>
      </c>
      <c r="X32" t="s">
        <v>10076</v>
      </c>
      <c r="Y32" t="s">
        <v>10077</v>
      </c>
      <c r="Z32">
        <v>18.9149672</v>
      </c>
      <c r="AA32">
        <v>-70.745281899999995</v>
      </c>
      <c r="AB32" t="s">
        <v>9987</v>
      </c>
      <c r="AC32" t="s">
        <v>9988</v>
      </c>
      <c r="AD32" t="s">
        <v>9989</v>
      </c>
      <c r="AE32" t="s">
        <v>9989</v>
      </c>
      <c r="AF32" t="s">
        <v>9996</v>
      </c>
      <c r="AG32">
        <v>1</v>
      </c>
      <c r="AH32" t="s">
        <v>9997</v>
      </c>
      <c r="AI32" t="s">
        <v>10012</v>
      </c>
      <c r="AJ32">
        <v>20</v>
      </c>
      <c r="AK32" t="s">
        <v>9999</v>
      </c>
      <c r="AL32" t="s">
        <v>10000</v>
      </c>
      <c r="AM32">
        <v>800</v>
      </c>
      <c r="AN32" t="s">
        <v>495</v>
      </c>
      <c r="AO32" t="s">
        <v>9993</v>
      </c>
      <c r="AP32" t="s">
        <v>72</v>
      </c>
    </row>
    <row r="33" spans="1:42" x14ac:dyDescent="0.25">
      <c r="A33" t="str">
        <f>INDEX('Community ID'!B:B,MATCH(M33,'Community ID'!A:A,0))</f>
        <v>Cruz de Cuaba</v>
      </c>
      <c r="B33" t="str">
        <f>INDEX('Community ID'!K:K,MATCH(N33,'Community ID'!J:J,0))</f>
        <v>Constanza</v>
      </c>
      <c r="D33" t="s">
        <v>2492</v>
      </c>
      <c r="F33" t="s">
        <v>2493</v>
      </c>
      <c r="G33" t="s">
        <v>48</v>
      </c>
      <c r="H33" s="1">
        <v>34459</v>
      </c>
      <c r="I33">
        <v>27</v>
      </c>
      <c r="J33">
        <v>8293489294</v>
      </c>
      <c r="K33" t="s">
        <v>132</v>
      </c>
      <c r="L33" t="s">
        <v>2494</v>
      </c>
      <c r="M33" t="s">
        <v>2399</v>
      </c>
      <c r="N33" t="s">
        <v>52</v>
      </c>
      <c r="O33" t="s">
        <v>98</v>
      </c>
      <c r="Q33" t="s">
        <v>953</v>
      </c>
      <c r="T33" t="s">
        <v>604</v>
      </c>
      <c r="V33" t="s">
        <v>56</v>
      </c>
      <c r="X33" t="s">
        <v>10078</v>
      </c>
      <c r="Y33" t="s">
        <v>10079</v>
      </c>
      <c r="Z33">
        <v>18.908079900000001</v>
      </c>
      <c r="AA33">
        <v>-70.746026099999995</v>
      </c>
      <c r="AB33" t="s">
        <v>9987</v>
      </c>
      <c r="AC33" t="s">
        <v>9988</v>
      </c>
      <c r="AD33" t="s">
        <v>10045</v>
      </c>
      <c r="AE33" t="s">
        <v>10045</v>
      </c>
      <c r="AF33" t="s">
        <v>10080</v>
      </c>
      <c r="AG33" t="s">
        <v>83</v>
      </c>
      <c r="AH33">
        <v>0</v>
      </c>
      <c r="AI33" t="s">
        <v>10073</v>
      </c>
      <c r="AJ33">
        <v>20</v>
      </c>
      <c r="AK33" t="s">
        <v>9999</v>
      </c>
      <c r="AL33" t="s">
        <v>10006</v>
      </c>
      <c r="AM33">
        <v>5100</v>
      </c>
      <c r="AN33" t="s">
        <v>495</v>
      </c>
      <c r="AO33" t="s">
        <v>495</v>
      </c>
      <c r="AP33" t="s">
        <v>72</v>
      </c>
    </row>
    <row r="34" spans="1:42" x14ac:dyDescent="0.25">
      <c r="A34" t="str">
        <f>INDEX('Community ID'!B:B,MATCH(M34,'Community ID'!A:A,0))</f>
        <v>Barrio Puerto Rico</v>
      </c>
      <c r="B34" t="str">
        <f>INDEX('Community ID'!K:K,MATCH(N34,'Community ID'!J:J,0))</f>
        <v>Constanza</v>
      </c>
      <c r="D34" t="s">
        <v>1466</v>
      </c>
      <c r="F34" t="s">
        <v>1467</v>
      </c>
      <c r="G34" t="s">
        <v>75</v>
      </c>
      <c r="H34" t="s">
        <v>94</v>
      </c>
      <c r="I34">
        <v>2021</v>
      </c>
      <c r="K34" t="s">
        <v>76</v>
      </c>
      <c r="L34" t="s">
        <v>1109</v>
      </c>
      <c r="M34" t="s">
        <v>1465</v>
      </c>
      <c r="N34" t="s">
        <v>52</v>
      </c>
      <c r="O34" t="s">
        <v>98</v>
      </c>
      <c r="Q34" t="s">
        <v>358</v>
      </c>
      <c r="T34" t="s">
        <v>344</v>
      </c>
      <c r="V34" t="s">
        <v>56</v>
      </c>
      <c r="X34" t="s">
        <v>10081</v>
      </c>
      <c r="Y34" t="s">
        <v>10082</v>
      </c>
      <c r="Z34">
        <v>18.9223137</v>
      </c>
      <c r="AA34">
        <v>-70.742073199999993</v>
      </c>
      <c r="AB34" t="s">
        <v>9987</v>
      </c>
      <c r="AC34" t="s">
        <v>9988</v>
      </c>
      <c r="AD34" t="s">
        <v>9989</v>
      </c>
      <c r="AE34" t="s">
        <v>9989</v>
      </c>
      <c r="AF34" t="s">
        <v>9996</v>
      </c>
      <c r="AG34">
        <v>23</v>
      </c>
      <c r="AH34">
        <v>1030</v>
      </c>
      <c r="AI34" t="s">
        <v>9991</v>
      </c>
      <c r="AJ34">
        <v>100</v>
      </c>
      <c r="AK34" t="s">
        <v>9999</v>
      </c>
      <c r="AL34" t="s">
        <v>10000</v>
      </c>
      <c r="AM34">
        <v>300</v>
      </c>
      <c r="AN34" t="s">
        <v>495</v>
      </c>
      <c r="AO34" t="s">
        <v>9993</v>
      </c>
      <c r="AP34" t="s">
        <v>72</v>
      </c>
    </row>
    <row r="35" spans="1:42" x14ac:dyDescent="0.25">
      <c r="A35" t="str">
        <f>INDEX('Community ID'!B:B,MATCH(M35,'Community ID'!A:A,0))</f>
        <v>Los Embassadores</v>
      </c>
      <c r="B35" t="str">
        <f>INDEX('Community ID'!K:K,MATCH(N35,'Community ID'!J:J,0))</f>
        <v>Constanza</v>
      </c>
      <c r="D35" t="s">
        <v>3700</v>
      </c>
      <c r="F35" t="s">
        <v>3701</v>
      </c>
      <c r="G35" t="s">
        <v>151</v>
      </c>
      <c r="H35" t="s">
        <v>3702</v>
      </c>
      <c r="I35">
        <v>54</v>
      </c>
      <c r="J35" t="s">
        <v>3703</v>
      </c>
      <c r="K35" t="s">
        <v>49</v>
      </c>
      <c r="L35" t="s">
        <v>1109</v>
      </c>
      <c r="M35" t="s">
        <v>1280</v>
      </c>
      <c r="N35" t="s">
        <v>52</v>
      </c>
      <c r="O35" t="s">
        <v>98</v>
      </c>
      <c r="T35" t="s">
        <v>836</v>
      </c>
      <c r="U35" t="s">
        <v>836</v>
      </c>
      <c r="V35" t="s">
        <v>56</v>
      </c>
      <c r="W35" t="s">
        <v>56</v>
      </c>
      <c r="X35" t="s">
        <v>10094</v>
      </c>
      <c r="Y35" t="s">
        <v>10095</v>
      </c>
      <c r="Z35">
        <v>18.915316199999999</v>
      </c>
      <c r="AA35">
        <v>-70.745451099999997</v>
      </c>
      <c r="AB35" t="s">
        <v>9987</v>
      </c>
      <c r="AC35" t="s">
        <v>9988</v>
      </c>
      <c r="AD35" t="s">
        <v>9989</v>
      </c>
      <c r="AE35" t="s">
        <v>9989</v>
      </c>
      <c r="AF35" t="s">
        <v>9990</v>
      </c>
      <c r="AG35">
        <v>1</v>
      </c>
      <c r="AH35" t="s">
        <v>9997</v>
      </c>
      <c r="AI35" t="s">
        <v>10073</v>
      </c>
      <c r="AJ35">
        <v>45</v>
      </c>
      <c r="AK35" t="s">
        <v>9999</v>
      </c>
      <c r="AL35" t="s">
        <v>10000</v>
      </c>
      <c r="AM35">
        <v>204</v>
      </c>
      <c r="AN35" t="s">
        <v>495</v>
      </c>
      <c r="AO35" t="s">
        <v>9993</v>
      </c>
      <c r="AP35" t="s">
        <v>72</v>
      </c>
    </row>
    <row r="36" spans="1:42" x14ac:dyDescent="0.25">
      <c r="A36" t="str">
        <f>INDEX('Community ID'!B:B,MATCH(M36,'Community ID'!A:A,0))</f>
        <v>Barrio Puerto Rico</v>
      </c>
      <c r="B36" t="str">
        <f>INDEX('Community ID'!K:K,MATCH(N36,'Community ID'!J:J,0))</f>
        <v>Constanza</v>
      </c>
      <c r="D36" t="s">
        <v>1514</v>
      </c>
      <c r="G36" t="s">
        <v>48</v>
      </c>
      <c r="H36" t="s">
        <v>94</v>
      </c>
      <c r="I36">
        <v>2021</v>
      </c>
      <c r="K36" t="s">
        <v>76</v>
      </c>
      <c r="L36" t="s">
        <v>1515</v>
      </c>
      <c r="M36" t="s">
        <v>1138</v>
      </c>
      <c r="N36" t="s">
        <v>52</v>
      </c>
      <c r="O36" t="s">
        <v>311</v>
      </c>
      <c r="Q36" t="s">
        <v>1516</v>
      </c>
      <c r="T36" t="s">
        <v>832</v>
      </c>
      <c r="V36" t="s">
        <v>56</v>
      </c>
      <c r="X36" t="s">
        <v>10087</v>
      </c>
      <c r="Y36" t="s">
        <v>10088</v>
      </c>
      <c r="Z36">
        <v>18.921839800000001</v>
      </c>
      <c r="AA36">
        <v>-70.743258999999995</v>
      </c>
      <c r="AB36" t="s">
        <v>9987</v>
      </c>
      <c r="AC36" t="s">
        <v>9988</v>
      </c>
      <c r="AD36" t="s">
        <v>9989</v>
      </c>
      <c r="AE36" t="s">
        <v>9989</v>
      </c>
      <c r="AF36" t="s">
        <v>9996</v>
      </c>
      <c r="AG36">
        <v>23</v>
      </c>
      <c r="AH36">
        <v>1030</v>
      </c>
      <c r="AI36" t="s">
        <v>10089</v>
      </c>
      <c r="AJ36">
        <v>10</v>
      </c>
      <c r="AK36" t="s">
        <v>9999</v>
      </c>
      <c r="AL36" t="s">
        <v>10000</v>
      </c>
      <c r="AM36">
        <v>10</v>
      </c>
      <c r="AN36" t="s">
        <v>495</v>
      </c>
      <c r="AO36" t="s">
        <v>9993</v>
      </c>
      <c r="AP36" t="s">
        <v>72</v>
      </c>
    </row>
    <row r="37" spans="1:42" x14ac:dyDescent="0.25">
      <c r="A37" t="str">
        <f>INDEX('Community ID'!B:B,MATCH(M37,'Community ID'!A:A,0))</f>
        <v>Los Embassadores</v>
      </c>
      <c r="B37" t="str">
        <f>INDEX('Community ID'!K:K,MATCH(N37,'Community ID'!J:J,0))</f>
        <v>Constanza</v>
      </c>
      <c r="D37" t="s">
        <v>7458</v>
      </c>
      <c r="F37" t="s">
        <v>2207</v>
      </c>
      <c r="G37" t="s">
        <v>173</v>
      </c>
      <c r="H37" s="1">
        <v>20374</v>
      </c>
      <c r="I37">
        <v>66</v>
      </c>
      <c r="J37">
        <v>8294695532</v>
      </c>
      <c r="K37" t="s">
        <v>76</v>
      </c>
      <c r="L37" t="s">
        <v>127</v>
      </c>
      <c r="M37" t="s">
        <v>7435</v>
      </c>
      <c r="N37" t="s">
        <v>52</v>
      </c>
      <c r="O37" t="s">
        <v>98</v>
      </c>
      <c r="Q37" t="s">
        <v>134</v>
      </c>
      <c r="S37">
        <v>5300242681</v>
      </c>
      <c r="T37" t="s">
        <v>832</v>
      </c>
      <c r="U37" t="s">
        <v>832</v>
      </c>
      <c r="V37" t="s">
        <v>56</v>
      </c>
      <c r="W37" t="s">
        <v>56</v>
      </c>
      <c r="X37" t="s">
        <v>10041</v>
      </c>
      <c r="Y37" t="s">
        <v>10042</v>
      </c>
      <c r="Z37">
        <v>18.915291100000001</v>
      </c>
      <c r="AA37">
        <v>-70.745424299999996</v>
      </c>
      <c r="AB37" t="s">
        <v>9987</v>
      </c>
      <c r="AC37" t="s">
        <v>9988</v>
      </c>
      <c r="AD37" t="s">
        <v>9989</v>
      </c>
      <c r="AE37" t="s">
        <v>9989</v>
      </c>
      <c r="AF37" t="s">
        <v>9996</v>
      </c>
      <c r="AG37">
        <v>1</v>
      </c>
      <c r="AH37" t="s">
        <v>9997</v>
      </c>
      <c r="AI37" t="s">
        <v>9998</v>
      </c>
      <c r="AJ37">
        <v>50</v>
      </c>
      <c r="AK37" t="s">
        <v>9999</v>
      </c>
      <c r="AL37" t="s">
        <v>10006</v>
      </c>
      <c r="AM37">
        <v>800</v>
      </c>
      <c r="AN37" t="s">
        <v>495</v>
      </c>
      <c r="AO37" t="s">
        <v>9993</v>
      </c>
      <c r="AP37" t="s">
        <v>72</v>
      </c>
    </row>
    <row r="38" spans="1:42" x14ac:dyDescent="0.25">
      <c r="A38" t="str">
        <f>INDEX('Community ID'!B:B,MATCH(M38,'Community ID'!A:A,0))</f>
        <v>Los Embassadores</v>
      </c>
      <c r="B38" t="str">
        <f>INDEX('Community ID'!K:K,MATCH(N38,'Community ID'!J:J,0))</f>
        <v>Constanza</v>
      </c>
      <c r="D38" t="s">
        <v>1290</v>
      </c>
      <c r="G38" t="s">
        <v>75</v>
      </c>
      <c r="H38" t="s">
        <v>94</v>
      </c>
      <c r="I38">
        <v>2021</v>
      </c>
      <c r="K38" t="s">
        <v>132</v>
      </c>
      <c r="L38" t="s">
        <v>1291</v>
      </c>
      <c r="M38" t="s">
        <v>1292</v>
      </c>
      <c r="N38" t="s">
        <v>52</v>
      </c>
      <c r="O38" t="s">
        <v>542</v>
      </c>
      <c r="T38" t="s">
        <v>832</v>
      </c>
      <c r="U38" t="s">
        <v>832</v>
      </c>
      <c r="V38" t="s">
        <v>56</v>
      </c>
      <c r="W38" t="s">
        <v>56</v>
      </c>
      <c r="X38" t="s">
        <v>10106</v>
      </c>
      <c r="Y38" t="s">
        <v>10107</v>
      </c>
      <c r="Z38">
        <v>18.915535800000001</v>
      </c>
      <c r="AA38">
        <v>-70.743851399999997</v>
      </c>
      <c r="AB38" t="s">
        <v>9987</v>
      </c>
      <c r="AC38" t="s">
        <v>9988</v>
      </c>
      <c r="AD38" t="s">
        <v>9989</v>
      </c>
      <c r="AE38" t="s">
        <v>9989</v>
      </c>
      <c r="AF38" t="s">
        <v>9996</v>
      </c>
      <c r="AG38">
        <v>1</v>
      </c>
      <c r="AH38" t="s">
        <v>9997</v>
      </c>
      <c r="AI38" t="s">
        <v>9991</v>
      </c>
      <c r="AJ38">
        <v>50</v>
      </c>
      <c r="AK38" t="s">
        <v>9999</v>
      </c>
      <c r="AL38" t="s">
        <v>10006</v>
      </c>
      <c r="AM38">
        <v>800</v>
      </c>
      <c r="AN38" t="s">
        <v>495</v>
      </c>
      <c r="AO38" t="s">
        <v>9993</v>
      </c>
      <c r="AP38" t="s">
        <v>72</v>
      </c>
    </row>
    <row r="39" spans="1:42" x14ac:dyDescent="0.25">
      <c r="A39" t="str">
        <f>INDEX('Community ID'!B:B,MATCH(M39,'Community ID'!A:A,0))</f>
        <v>Los Embassadores</v>
      </c>
      <c r="B39" t="str">
        <f>INDEX('Community ID'!K:K,MATCH(N39,'Community ID'!J:J,0))</f>
        <v>Constanza</v>
      </c>
      <c r="D39" t="s">
        <v>10110</v>
      </c>
      <c r="F39" t="s">
        <v>61</v>
      </c>
      <c r="G39" t="s">
        <v>151</v>
      </c>
      <c r="H39" s="1">
        <v>25812</v>
      </c>
      <c r="I39">
        <v>51</v>
      </c>
      <c r="K39" t="s">
        <v>49</v>
      </c>
      <c r="L39" t="s">
        <v>952</v>
      </c>
      <c r="M39" t="s">
        <v>7435</v>
      </c>
      <c r="N39" t="s">
        <v>52</v>
      </c>
      <c r="O39" t="s">
        <v>98</v>
      </c>
      <c r="Q39" t="s">
        <v>134</v>
      </c>
      <c r="T39" t="s">
        <v>832</v>
      </c>
      <c r="U39" t="s">
        <v>832</v>
      </c>
      <c r="V39" t="s">
        <v>56</v>
      </c>
      <c r="W39" t="s">
        <v>56</v>
      </c>
      <c r="X39" t="s">
        <v>10111</v>
      </c>
      <c r="Y39" t="s">
        <v>10112</v>
      </c>
      <c r="Z39">
        <v>18.915474400000001</v>
      </c>
      <c r="AA39">
        <v>-70.745598200000003</v>
      </c>
      <c r="AB39" t="s">
        <v>9987</v>
      </c>
      <c r="AC39" t="s">
        <v>9988</v>
      </c>
      <c r="AD39" t="s">
        <v>9989</v>
      </c>
      <c r="AE39" t="s">
        <v>9989</v>
      </c>
      <c r="AF39" t="s">
        <v>10057</v>
      </c>
      <c r="AG39">
        <v>1</v>
      </c>
      <c r="AH39" t="s">
        <v>9997</v>
      </c>
      <c r="AI39" t="s">
        <v>10073</v>
      </c>
      <c r="AJ39">
        <v>50</v>
      </c>
      <c r="AK39" t="s">
        <v>9999</v>
      </c>
      <c r="AL39" t="s">
        <v>9992</v>
      </c>
      <c r="AM39">
        <v>850</v>
      </c>
      <c r="AN39" t="s">
        <v>495</v>
      </c>
      <c r="AO39" t="s">
        <v>9993</v>
      </c>
      <c r="AP39" t="s">
        <v>72</v>
      </c>
    </row>
    <row r="40" spans="1:42" x14ac:dyDescent="0.25">
      <c r="A40" t="str">
        <f>INDEX('Community ID'!B:B,MATCH(M40,'Community ID'!A:A,0))</f>
        <v>Barrio Puerto Rico</v>
      </c>
      <c r="B40" t="str">
        <f>INDEX('Community ID'!K:K,MATCH(N40,'Community ID'!J:J,0))</f>
        <v>Constanza</v>
      </c>
      <c r="D40" t="s">
        <v>1557</v>
      </c>
      <c r="F40" t="s">
        <v>1558</v>
      </c>
      <c r="G40" t="s">
        <v>48</v>
      </c>
      <c r="H40" s="1">
        <v>28916</v>
      </c>
      <c r="I40">
        <v>42</v>
      </c>
      <c r="J40">
        <v>8292500583</v>
      </c>
      <c r="K40" t="s">
        <v>132</v>
      </c>
      <c r="L40" t="s">
        <v>1559</v>
      </c>
      <c r="M40" t="s">
        <v>1236</v>
      </c>
      <c r="N40" t="s">
        <v>52</v>
      </c>
      <c r="Q40" t="s">
        <v>353</v>
      </c>
      <c r="T40" t="s">
        <v>1309</v>
      </c>
      <c r="V40" t="s">
        <v>56</v>
      </c>
      <c r="X40" t="s">
        <v>10096</v>
      </c>
      <c r="Y40" t="s">
        <v>10097</v>
      </c>
      <c r="Z40">
        <v>18.921818635444001</v>
      </c>
      <c r="AA40">
        <v>-70.741727454653699</v>
      </c>
      <c r="AB40" t="s">
        <v>9987</v>
      </c>
      <c r="AC40" t="s">
        <v>9988</v>
      </c>
      <c r="AD40" t="s">
        <v>9989</v>
      </c>
      <c r="AE40" t="s">
        <v>9989</v>
      </c>
      <c r="AF40" t="s">
        <v>9990</v>
      </c>
      <c r="AG40">
        <v>23</v>
      </c>
      <c r="AH40">
        <v>510</v>
      </c>
      <c r="AI40" t="s">
        <v>9998</v>
      </c>
      <c r="AJ40">
        <v>1</v>
      </c>
      <c r="AK40" t="s">
        <v>9999</v>
      </c>
      <c r="AL40" t="s">
        <v>10000</v>
      </c>
      <c r="AM40">
        <v>363</v>
      </c>
      <c r="AN40" t="s">
        <v>495</v>
      </c>
      <c r="AO40" t="s">
        <v>9993</v>
      </c>
      <c r="AP40" t="s">
        <v>72</v>
      </c>
    </row>
    <row r="41" spans="1:42" x14ac:dyDescent="0.25">
      <c r="A41" t="str">
        <f>INDEX('Community ID'!B:B,MATCH(M41,'Community ID'!A:A,0))</f>
        <v>Barrio Puerto Rico</v>
      </c>
      <c r="B41" t="str">
        <f>INDEX('Community ID'!K:K,MATCH(N41,'Community ID'!J:J,0))</f>
        <v>Constanza</v>
      </c>
      <c r="D41" t="s">
        <v>1543</v>
      </c>
      <c r="F41" t="s">
        <v>1544</v>
      </c>
      <c r="G41" t="s">
        <v>48</v>
      </c>
      <c r="H41" s="1">
        <v>23291</v>
      </c>
      <c r="I41">
        <v>58</v>
      </c>
      <c r="J41">
        <v>8295330050</v>
      </c>
      <c r="K41" t="s">
        <v>76</v>
      </c>
      <c r="L41" t="s">
        <v>108</v>
      </c>
      <c r="M41" t="s">
        <v>1228</v>
      </c>
      <c r="N41" t="s">
        <v>52</v>
      </c>
      <c r="Q41" t="s">
        <v>134</v>
      </c>
      <c r="T41" t="s">
        <v>1309</v>
      </c>
      <c r="V41" t="s">
        <v>56</v>
      </c>
      <c r="X41" t="s">
        <v>10098</v>
      </c>
      <c r="Y41" t="s">
        <v>10099</v>
      </c>
      <c r="Z41">
        <v>18.921706317941499</v>
      </c>
      <c r="AA41">
        <v>-70.742951463973796</v>
      </c>
      <c r="AB41" t="s">
        <v>9987</v>
      </c>
      <c r="AC41" t="s">
        <v>9988</v>
      </c>
      <c r="AD41" t="s">
        <v>9989</v>
      </c>
      <c r="AE41" t="s">
        <v>9989</v>
      </c>
      <c r="AF41" t="s">
        <v>9990</v>
      </c>
      <c r="AG41" t="s">
        <v>275</v>
      </c>
      <c r="AH41" t="s">
        <v>9997</v>
      </c>
      <c r="AI41" t="s">
        <v>9998</v>
      </c>
      <c r="AJ41">
        <v>10</v>
      </c>
      <c r="AK41" t="s">
        <v>495</v>
      </c>
      <c r="AL41" t="s">
        <v>10006</v>
      </c>
      <c r="AM41">
        <v>60</v>
      </c>
      <c r="AN41" t="s">
        <v>495</v>
      </c>
      <c r="AO41" t="s">
        <v>9993</v>
      </c>
      <c r="AP41" t="s">
        <v>72</v>
      </c>
    </row>
    <row r="42" spans="1:42" x14ac:dyDescent="0.25">
      <c r="A42" t="str">
        <f>INDEX('Community ID'!B:B,MATCH(M42,'Community ID'!A:A,0))</f>
        <v>Los Embassadores</v>
      </c>
      <c r="B42" t="str">
        <f>INDEX('Community ID'!K:K,MATCH(N42,'Community ID'!J:J,0))</f>
        <v>Constanza</v>
      </c>
      <c r="D42" t="s">
        <v>1843</v>
      </c>
      <c r="G42" t="s">
        <v>48</v>
      </c>
      <c r="H42" s="1">
        <v>26577</v>
      </c>
      <c r="I42">
        <v>49</v>
      </c>
      <c r="K42" t="s">
        <v>49</v>
      </c>
      <c r="L42" t="s">
        <v>1844</v>
      </c>
      <c r="M42" t="s">
        <v>1845</v>
      </c>
      <c r="N42" t="s">
        <v>52</v>
      </c>
      <c r="O42" t="s">
        <v>542</v>
      </c>
      <c r="Q42" t="s">
        <v>438</v>
      </c>
      <c r="T42" t="s">
        <v>832</v>
      </c>
      <c r="U42" t="s">
        <v>832</v>
      </c>
      <c r="V42" t="s">
        <v>56</v>
      </c>
      <c r="W42" t="s">
        <v>56</v>
      </c>
      <c r="X42" t="s">
        <v>10127</v>
      </c>
      <c r="Y42" t="s">
        <v>10128</v>
      </c>
      <c r="Z42">
        <v>18.915702799999998</v>
      </c>
      <c r="AA42">
        <v>-70.743988299999998</v>
      </c>
      <c r="AB42" t="s">
        <v>9987</v>
      </c>
      <c r="AC42" t="s">
        <v>9988</v>
      </c>
      <c r="AD42" t="s">
        <v>9989</v>
      </c>
      <c r="AE42" t="s">
        <v>9989</v>
      </c>
      <c r="AF42" t="s">
        <v>9996</v>
      </c>
      <c r="AG42">
        <v>1</v>
      </c>
      <c r="AH42">
        <v>1030</v>
      </c>
      <c r="AI42" t="s">
        <v>10012</v>
      </c>
      <c r="AJ42">
        <v>50</v>
      </c>
      <c r="AK42" t="s">
        <v>9999</v>
      </c>
      <c r="AL42" t="s">
        <v>9992</v>
      </c>
      <c r="AM42">
        <v>800</v>
      </c>
      <c r="AN42" t="s">
        <v>495</v>
      </c>
      <c r="AO42" t="s">
        <v>9993</v>
      </c>
      <c r="AP42" t="s">
        <v>72</v>
      </c>
    </row>
    <row r="43" spans="1:42" x14ac:dyDescent="0.25">
      <c r="A43" t="str">
        <f>INDEX('Community ID'!B:B,MATCH(M43,'Community ID'!A:A,0))</f>
        <v>Los Embassadores</v>
      </c>
      <c r="B43" t="str">
        <f>INDEX('Community ID'!K:K,MATCH(N43,'Community ID'!J:J,0))</f>
        <v>Constanza</v>
      </c>
      <c r="D43" t="s">
        <v>10153</v>
      </c>
      <c r="F43" t="s">
        <v>61</v>
      </c>
      <c r="G43" t="s">
        <v>173</v>
      </c>
      <c r="H43" t="s">
        <v>10154</v>
      </c>
      <c r="I43">
        <v>15</v>
      </c>
      <c r="K43" t="s">
        <v>49</v>
      </c>
      <c r="L43" t="s">
        <v>118</v>
      </c>
      <c r="M43" t="s">
        <v>7435</v>
      </c>
      <c r="N43" t="s">
        <v>52</v>
      </c>
      <c r="O43" t="s">
        <v>98</v>
      </c>
      <c r="Q43" t="s">
        <v>134</v>
      </c>
      <c r="T43" t="s">
        <v>832</v>
      </c>
      <c r="U43" t="s">
        <v>832</v>
      </c>
      <c r="V43" t="s">
        <v>56</v>
      </c>
      <c r="W43" t="s">
        <v>56</v>
      </c>
      <c r="X43" t="s">
        <v>10155</v>
      </c>
      <c r="Y43" t="s">
        <v>10156</v>
      </c>
      <c r="Z43">
        <v>18.915370200000002</v>
      </c>
      <c r="AA43">
        <v>-70.745651100000003</v>
      </c>
      <c r="AB43" t="s">
        <v>9987</v>
      </c>
      <c r="AC43" t="s">
        <v>9988</v>
      </c>
      <c r="AD43" t="s">
        <v>9989</v>
      </c>
      <c r="AE43" t="s">
        <v>9989</v>
      </c>
      <c r="AF43" t="s">
        <v>9996</v>
      </c>
      <c r="AG43">
        <v>1</v>
      </c>
      <c r="AH43" t="s">
        <v>9997</v>
      </c>
      <c r="AI43" t="s">
        <v>10012</v>
      </c>
      <c r="AJ43">
        <v>50</v>
      </c>
      <c r="AK43" t="s">
        <v>9999</v>
      </c>
      <c r="AL43" t="s">
        <v>9992</v>
      </c>
      <c r="AM43">
        <v>400</v>
      </c>
      <c r="AN43" t="s">
        <v>495</v>
      </c>
      <c r="AO43" t="s">
        <v>9993</v>
      </c>
      <c r="AP43" t="s">
        <v>72</v>
      </c>
    </row>
    <row r="44" spans="1:42" x14ac:dyDescent="0.25">
      <c r="A44" t="str">
        <f>INDEX('Community ID'!B:B,MATCH(M44,'Community ID'!A:A,0))</f>
        <v>Los Embassadores</v>
      </c>
      <c r="B44" t="str">
        <f>INDEX('Community ID'!K:K,MATCH(N44,'Community ID'!J:J,0))</f>
        <v>Constanza</v>
      </c>
      <c r="D44" t="s">
        <v>7453</v>
      </c>
      <c r="F44" t="s">
        <v>61</v>
      </c>
      <c r="G44" t="s">
        <v>173</v>
      </c>
      <c r="H44" t="s">
        <v>7454</v>
      </c>
      <c r="I44">
        <v>64</v>
      </c>
      <c r="J44">
        <v>8298784904</v>
      </c>
      <c r="K44" t="s">
        <v>49</v>
      </c>
      <c r="L44" t="s">
        <v>127</v>
      </c>
      <c r="M44" t="s">
        <v>7435</v>
      </c>
      <c r="N44" t="s">
        <v>52</v>
      </c>
      <c r="O44" t="s">
        <v>98</v>
      </c>
      <c r="Q44" t="s">
        <v>134</v>
      </c>
      <c r="S44">
        <v>5300277604</v>
      </c>
      <c r="T44" t="s">
        <v>832</v>
      </c>
      <c r="U44" t="s">
        <v>832</v>
      </c>
      <c r="V44" t="s">
        <v>56</v>
      </c>
      <c r="W44" t="s">
        <v>56</v>
      </c>
      <c r="X44" t="s">
        <v>10251</v>
      </c>
      <c r="Y44" t="s">
        <v>10252</v>
      </c>
      <c r="Z44">
        <v>18.915333499999999</v>
      </c>
      <c r="AA44">
        <v>-70.745732599999997</v>
      </c>
      <c r="AB44" t="s">
        <v>9987</v>
      </c>
      <c r="AC44" t="s">
        <v>9988</v>
      </c>
      <c r="AD44" t="s">
        <v>9989</v>
      </c>
      <c r="AE44" t="s">
        <v>9989</v>
      </c>
      <c r="AF44" t="s">
        <v>9996</v>
      </c>
      <c r="AG44">
        <v>1</v>
      </c>
      <c r="AH44" t="s">
        <v>9997</v>
      </c>
      <c r="AI44" t="s">
        <v>10033</v>
      </c>
      <c r="AJ44">
        <v>50</v>
      </c>
      <c r="AK44" t="s">
        <v>9999</v>
      </c>
      <c r="AL44" t="s">
        <v>9992</v>
      </c>
      <c r="AM44">
        <v>850</v>
      </c>
      <c r="AN44" t="s">
        <v>495</v>
      </c>
      <c r="AO44" t="s">
        <v>9993</v>
      </c>
      <c r="AP44" t="s">
        <v>72</v>
      </c>
    </row>
    <row r="45" spans="1:42" x14ac:dyDescent="0.25">
      <c r="A45" t="str">
        <f>INDEX('Community ID'!B:B,MATCH(M45,'Community ID'!A:A,0))</f>
        <v>Los Embassadores</v>
      </c>
      <c r="B45" t="str">
        <f>INDEX('Community ID'!K:K,MATCH(N45,'Community ID'!J:J,0))</f>
        <v>Constanza</v>
      </c>
      <c r="D45" t="s">
        <v>1300</v>
      </c>
      <c r="G45" t="s">
        <v>48</v>
      </c>
      <c r="H45" s="1">
        <v>21317</v>
      </c>
      <c r="I45">
        <v>63</v>
      </c>
      <c r="K45" t="s">
        <v>76</v>
      </c>
      <c r="L45" t="s">
        <v>108</v>
      </c>
      <c r="M45" t="s">
        <v>1284</v>
      </c>
      <c r="N45" t="s">
        <v>52</v>
      </c>
      <c r="O45" t="s">
        <v>311</v>
      </c>
      <c r="T45" t="s">
        <v>832</v>
      </c>
      <c r="U45" t="s">
        <v>832</v>
      </c>
      <c r="V45" t="s">
        <v>56</v>
      </c>
      <c r="W45" t="s">
        <v>56</v>
      </c>
      <c r="X45" t="s">
        <v>10292</v>
      </c>
      <c r="Y45" t="s">
        <v>10293</v>
      </c>
      <c r="Z45">
        <v>18.915535800000001</v>
      </c>
      <c r="AA45">
        <v>-70.743851399999997</v>
      </c>
      <c r="AB45" t="s">
        <v>9987</v>
      </c>
      <c r="AC45" t="s">
        <v>9988</v>
      </c>
      <c r="AD45" t="s">
        <v>9989</v>
      </c>
      <c r="AE45" t="s">
        <v>9989</v>
      </c>
      <c r="AF45" t="s">
        <v>9996</v>
      </c>
      <c r="AG45">
        <v>1</v>
      </c>
      <c r="AH45" t="s">
        <v>9997</v>
      </c>
      <c r="AI45" t="s">
        <v>9991</v>
      </c>
      <c r="AJ45">
        <v>50</v>
      </c>
      <c r="AK45" t="s">
        <v>9999</v>
      </c>
      <c r="AL45" t="s">
        <v>9992</v>
      </c>
      <c r="AM45">
        <v>450</v>
      </c>
      <c r="AN45" t="s">
        <v>495</v>
      </c>
      <c r="AO45" t="s">
        <v>9993</v>
      </c>
      <c r="AP45" t="s">
        <v>72</v>
      </c>
    </row>
    <row r="46" spans="1:42" x14ac:dyDescent="0.25">
      <c r="A46" t="str">
        <f>INDEX('Community ID'!B:B,MATCH(M46,'Community ID'!A:A,0))</f>
        <v>Los Embassadores</v>
      </c>
      <c r="B46" t="str">
        <f>INDEX('Community ID'!K:K,MATCH(N46,'Community ID'!J:J,0))</f>
        <v>Constanza</v>
      </c>
      <c r="D46" t="s">
        <v>1296</v>
      </c>
      <c r="G46" t="s">
        <v>48</v>
      </c>
      <c r="H46" t="s">
        <v>94</v>
      </c>
      <c r="I46">
        <v>2021</v>
      </c>
      <c r="K46" t="s">
        <v>49</v>
      </c>
      <c r="L46" t="s">
        <v>1297</v>
      </c>
      <c r="M46" t="s">
        <v>1284</v>
      </c>
      <c r="N46" t="s">
        <v>52</v>
      </c>
      <c r="O46" t="s">
        <v>542</v>
      </c>
      <c r="T46" t="s">
        <v>832</v>
      </c>
      <c r="U46" t="s">
        <v>832</v>
      </c>
      <c r="V46" t="s">
        <v>56</v>
      </c>
      <c r="W46" t="s">
        <v>56</v>
      </c>
      <c r="X46" t="s">
        <v>10308</v>
      </c>
      <c r="Y46" t="s">
        <v>10309</v>
      </c>
      <c r="Z46">
        <v>18.915535800000001</v>
      </c>
      <c r="AA46">
        <v>-70.743851399999997</v>
      </c>
      <c r="AB46" t="s">
        <v>9987</v>
      </c>
      <c r="AC46" t="s">
        <v>9988</v>
      </c>
      <c r="AD46" t="s">
        <v>9989</v>
      </c>
      <c r="AE46" t="s">
        <v>9989</v>
      </c>
      <c r="AF46" t="s">
        <v>10057</v>
      </c>
      <c r="AG46">
        <v>1</v>
      </c>
      <c r="AH46" t="s">
        <v>9997</v>
      </c>
      <c r="AI46" t="s">
        <v>9991</v>
      </c>
      <c r="AJ46">
        <v>50</v>
      </c>
      <c r="AK46" t="s">
        <v>9999</v>
      </c>
      <c r="AL46" t="s">
        <v>9992</v>
      </c>
      <c r="AM46">
        <v>1650</v>
      </c>
      <c r="AN46" t="s">
        <v>495</v>
      </c>
      <c r="AO46" t="s">
        <v>9993</v>
      </c>
      <c r="AP46" t="s">
        <v>72</v>
      </c>
    </row>
    <row r="47" spans="1:42" x14ac:dyDescent="0.25">
      <c r="A47" t="str">
        <f>INDEX('Community ID'!B:B,MATCH(M47,'Community ID'!A:A,0))</f>
        <v>La Luisa Arriba</v>
      </c>
      <c r="B47" t="str">
        <f>INDEX('Community ID'!K:K,MATCH(N47,'Community ID'!J:J,0))</f>
        <v>Constanza</v>
      </c>
      <c r="D47" t="s">
        <v>1233</v>
      </c>
      <c r="F47" t="s">
        <v>1234</v>
      </c>
      <c r="G47" t="s">
        <v>75</v>
      </c>
      <c r="H47" t="s">
        <v>94</v>
      </c>
      <c r="I47">
        <v>2021</v>
      </c>
      <c r="K47" t="s">
        <v>76</v>
      </c>
      <c r="L47" t="s">
        <v>181</v>
      </c>
      <c r="M47" t="s">
        <v>119</v>
      </c>
      <c r="N47" t="s">
        <v>52</v>
      </c>
      <c r="O47" t="s">
        <v>53</v>
      </c>
      <c r="Q47" t="s">
        <v>358</v>
      </c>
      <c r="T47" t="s">
        <v>836</v>
      </c>
      <c r="U47" t="s">
        <v>836</v>
      </c>
      <c r="V47" t="s">
        <v>56</v>
      </c>
      <c r="W47" t="s">
        <v>56</v>
      </c>
      <c r="X47" t="s">
        <v>10113</v>
      </c>
      <c r="Y47" t="s">
        <v>10114</v>
      </c>
      <c r="Z47">
        <v>18.915892700000001</v>
      </c>
      <c r="AA47">
        <v>-70.745882399999999</v>
      </c>
      <c r="AB47" t="s">
        <v>9987</v>
      </c>
      <c r="AC47" t="s">
        <v>9988</v>
      </c>
      <c r="AD47" t="s">
        <v>9989</v>
      </c>
      <c r="AE47" t="s">
        <v>9989</v>
      </c>
      <c r="AF47" t="s">
        <v>9990</v>
      </c>
      <c r="AG47">
        <v>1</v>
      </c>
      <c r="AH47">
        <v>510</v>
      </c>
      <c r="AI47" t="s">
        <v>9998</v>
      </c>
      <c r="AJ47">
        <v>180</v>
      </c>
      <c r="AK47" t="s">
        <v>9999</v>
      </c>
      <c r="AL47" t="s">
        <v>9992</v>
      </c>
      <c r="AM47">
        <v>1000</v>
      </c>
      <c r="AN47" t="s">
        <v>495</v>
      </c>
      <c r="AO47" t="s">
        <v>495</v>
      </c>
      <c r="AP47" t="s">
        <v>72</v>
      </c>
    </row>
    <row r="48" spans="1:42" x14ac:dyDescent="0.25">
      <c r="A48" t="str">
        <f>INDEX('Community ID'!B:B,MATCH(M48,'Community ID'!A:A,0))</f>
        <v>La Luisa Arriba</v>
      </c>
      <c r="B48" t="str">
        <f>INDEX('Community ID'!K:K,MATCH(N48,'Community ID'!J:J,0))</f>
        <v>Constanza</v>
      </c>
      <c r="D48" t="s">
        <v>10115</v>
      </c>
      <c r="G48" t="s">
        <v>75</v>
      </c>
      <c r="H48" s="1">
        <v>31885</v>
      </c>
      <c r="I48">
        <v>34</v>
      </c>
      <c r="K48" t="s">
        <v>49</v>
      </c>
      <c r="M48" t="s">
        <v>119</v>
      </c>
      <c r="N48" t="s">
        <v>52</v>
      </c>
      <c r="O48" t="s">
        <v>53</v>
      </c>
      <c r="Q48" t="s">
        <v>358</v>
      </c>
      <c r="T48" t="s">
        <v>836</v>
      </c>
      <c r="U48" t="s">
        <v>836</v>
      </c>
      <c r="V48" t="s">
        <v>56</v>
      </c>
      <c r="W48" t="s">
        <v>56</v>
      </c>
      <c r="X48" t="s">
        <v>10116</v>
      </c>
      <c r="Y48" t="s">
        <v>10117</v>
      </c>
      <c r="Z48">
        <v>18.915203600000002</v>
      </c>
      <c r="AA48">
        <v>-70.744166899999996</v>
      </c>
      <c r="AB48" t="s">
        <v>9987</v>
      </c>
      <c r="AC48" t="s">
        <v>9988</v>
      </c>
      <c r="AD48" t="s">
        <v>9989</v>
      </c>
      <c r="AE48" t="s">
        <v>9989</v>
      </c>
      <c r="AF48" t="s">
        <v>9990</v>
      </c>
      <c r="AG48" t="s">
        <v>275</v>
      </c>
      <c r="AH48" t="s">
        <v>9997</v>
      </c>
      <c r="AI48" t="s">
        <v>10012</v>
      </c>
      <c r="AJ48">
        <v>100</v>
      </c>
      <c r="AK48" t="s">
        <v>9999</v>
      </c>
      <c r="AL48" t="s">
        <v>10000</v>
      </c>
      <c r="AM48">
        <v>450</v>
      </c>
      <c r="AN48" t="s">
        <v>495</v>
      </c>
      <c r="AO48" t="s">
        <v>9993</v>
      </c>
      <c r="AP48" t="s">
        <v>72</v>
      </c>
    </row>
    <row r="49" spans="1:42" x14ac:dyDescent="0.25">
      <c r="A49" t="str">
        <f>INDEX('Community ID'!B:B,MATCH(M49,'Community ID'!A:A,0))</f>
        <v>Los Embassadores</v>
      </c>
      <c r="B49" t="str">
        <f>INDEX('Community ID'!K:K,MATCH(N49,'Community ID'!J:J,0))</f>
        <v>Constanza</v>
      </c>
      <c r="D49" t="s">
        <v>7669</v>
      </c>
      <c r="G49" t="s">
        <v>173</v>
      </c>
      <c r="H49" t="s">
        <v>7670</v>
      </c>
      <c r="I49">
        <v>55</v>
      </c>
      <c r="M49" t="s">
        <v>5296</v>
      </c>
      <c r="N49" t="s">
        <v>52</v>
      </c>
      <c r="O49" t="s">
        <v>98</v>
      </c>
      <c r="Q49" t="s">
        <v>2894</v>
      </c>
      <c r="T49" t="s">
        <v>836</v>
      </c>
      <c r="U49" t="s">
        <v>836</v>
      </c>
      <c r="V49" t="s">
        <v>56</v>
      </c>
      <c r="W49" t="s">
        <v>56</v>
      </c>
      <c r="X49" t="s">
        <v>10090</v>
      </c>
      <c r="Y49" t="s">
        <v>10091</v>
      </c>
      <c r="Z49">
        <v>18.9154986008799</v>
      </c>
      <c r="AA49">
        <v>-70.743160354405603</v>
      </c>
      <c r="AB49" t="s">
        <v>9987</v>
      </c>
      <c r="AC49" t="s">
        <v>9988</v>
      </c>
      <c r="AD49" t="s">
        <v>9989</v>
      </c>
      <c r="AE49" t="s">
        <v>9989</v>
      </c>
      <c r="AF49" t="s">
        <v>9990</v>
      </c>
      <c r="AG49">
        <v>1</v>
      </c>
      <c r="AH49" t="s">
        <v>9997</v>
      </c>
      <c r="AI49" t="s">
        <v>9998</v>
      </c>
      <c r="AJ49">
        <v>60</v>
      </c>
      <c r="AK49" t="s">
        <v>9999</v>
      </c>
      <c r="AL49" t="s">
        <v>10000</v>
      </c>
      <c r="AM49">
        <v>400</v>
      </c>
      <c r="AN49" t="s">
        <v>495</v>
      </c>
      <c r="AO49" t="s">
        <v>9993</v>
      </c>
      <c r="AP49" t="s">
        <v>72</v>
      </c>
    </row>
    <row r="50" spans="1:42" x14ac:dyDescent="0.25">
      <c r="A50" t="str">
        <f>INDEX('Community ID'!B:B,MATCH(M50,'Community ID'!A:A,0))</f>
        <v>Los Embassadores</v>
      </c>
      <c r="B50" t="str">
        <f>INDEX('Community ID'!K:K,MATCH(N50,'Community ID'!J:J,0))</f>
        <v>Constanza</v>
      </c>
      <c r="D50" t="s">
        <v>7527</v>
      </c>
      <c r="F50" t="s">
        <v>61</v>
      </c>
      <c r="G50" t="s">
        <v>151</v>
      </c>
      <c r="H50" s="1">
        <v>23807</v>
      </c>
      <c r="I50">
        <v>56</v>
      </c>
      <c r="J50">
        <v>8097570042</v>
      </c>
      <c r="K50" t="s">
        <v>49</v>
      </c>
      <c r="L50" t="s">
        <v>860</v>
      </c>
      <c r="M50" t="s">
        <v>7435</v>
      </c>
      <c r="N50" t="s">
        <v>52</v>
      </c>
      <c r="O50" t="s">
        <v>98</v>
      </c>
      <c r="Q50" t="s">
        <v>134</v>
      </c>
      <c r="T50" t="s">
        <v>836</v>
      </c>
      <c r="U50" t="s">
        <v>836</v>
      </c>
      <c r="V50" t="s">
        <v>56</v>
      </c>
      <c r="W50" t="s">
        <v>56</v>
      </c>
      <c r="X50" t="s">
        <v>10133</v>
      </c>
      <c r="Y50" t="s">
        <v>10134</v>
      </c>
      <c r="Z50">
        <v>18.915255200000001</v>
      </c>
      <c r="AA50">
        <v>-70.745374600000005</v>
      </c>
      <c r="AB50" t="s">
        <v>9987</v>
      </c>
      <c r="AC50" t="s">
        <v>9988</v>
      </c>
      <c r="AD50" t="s">
        <v>9989</v>
      </c>
      <c r="AE50" t="s">
        <v>9989</v>
      </c>
      <c r="AF50" t="s">
        <v>9990</v>
      </c>
      <c r="AG50">
        <v>1</v>
      </c>
      <c r="AH50">
        <v>0</v>
      </c>
      <c r="AI50" t="s">
        <v>10135</v>
      </c>
      <c r="AJ50">
        <v>60</v>
      </c>
      <c r="AK50" t="s">
        <v>10052</v>
      </c>
      <c r="AL50" t="s">
        <v>10006</v>
      </c>
      <c r="AM50">
        <v>600</v>
      </c>
      <c r="AN50" t="s">
        <v>495</v>
      </c>
      <c r="AO50" t="s">
        <v>9993</v>
      </c>
      <c r="AP50" t="s">
        <v>72</v>
      </c>
    </row>
    <row r="51" spans="1:42" x14ac:dyDescent="0.25">
      <c r="A51" t="str">
        <f>INDEX('Community ID'!B:B,MATCH(M51,'Community ID'!A:A,0))</f>
        <v>Alto Cerro 2</v>
      </c>
      <c r="B51" t="str">
        <f>INDEX('Community ID'!K:K,MATCH(N51,'Community ID'!J:J,0))</f>
        <v>Constanza</v>
      </c>
      <c r="D51" t="s">
        <v>1197</v>
      </c>
      <c r="G51" t="s">
        <v>48</v>
      </c>
      <c r="H51" t="s">
        <v>94</v>
      </c>
      <c r="I51">
        <v>2021</v>
      </c>
      <c r="K51" t="s">
        <v>49</v>
      </c>
      <c r="L51" t="s">
        <v>108</v>
      </c>
      <c r="M51" t="s">
        <v>1198</v>
      </c>
      <c r="N51" t="s">
        <v>52</v>
      </c>
      <c r="O51" t="s">
        <v>542</v>
      </c>
      <c r="T51" t="s">
        <v>832</v>
      </c>
      <c r="U51" t="s">
        <v>832</v>
      </c>
      <c r="V51" t="s">
        <v>56</v>
      </c>
      <c r="W51" t="s">
        <v>56</v>
      </c>
      <c r="X51" t="s">
        <v>10123</v>
      </c>
      <c r="Y51" t="s">
        <v>10124</v>
      </c>
      <c r="Z51">
        <v>19.1227996</v>
      </c>
      <c r="AA51">
        <v>-70.641470400000003</v>
      </c>
      <c r="AB51" t="s">
        <v>9987</v>
      </c>
      <c r="AC51" t="s">
        <v>9988</v>
      </c>
      <c r="AD51" t="s">
        <v>9989</v>
      </c>
      <c r="AE51" t="s">
        <v>9989</v>
      </c>
      <c r="AF51" t="s">
        <v>9996</v>
      </c>
      <c r="AG51">
        <v>23</v>
      </c>
      <c r="AH51" t="s">
        <v>9997</v>
      </c>
      <c r="AI51" t="s">
        <v>10033</v>
      </c>
      <c r="AJ51">
        <v>20</v>
      </c>
      <c r="AK51" t="s">
        <v>10125</v>
      </c>
      <c r="AL51" t="s">
        <v>9992</v>
      </c>
      <c r="AM51">
        <v>800</v>
      </c>
      <c r="AN51" t="s">
        <v>10126</v>
      </c>
      <c r="AO51" t="s">
        <v>9993</v>
      </c>
      <c r="AP51" t="s">
        <v>72</v>
      </c>
    </row>
    <row r="52" spans="1:42" x14ac:dyDescent="0.25">
      <c r="A52" t="str">
        <f>INDEX('Community ID'!B:B,MATCH(M52,'Community ID'!A:A,0))</f>
        <v>Los Embassadores</v>
      </c>
      <c r="B52" t="str">
        <f>INDEX('Community ID'!K:K,MATCH(N52,'Community ID'!J:J,0))</f>
        <v>Constanza</v>
      </c>
      <c r="D52" t="s">
        <v>10303</v>
      </c>
      <c r="F52" t="s">
        <v>61</v>
      </c>
      <c r="G52" t="s">
        <v>173</v>
      </c>
      <c r="H52" s="1">
        <v>34888</v>
      </c>
      <c r="I52">
        <v>26</v>
      </c>
      <c r="J52">
        <v>8297421759</v>
      </c>
      <c r="K52" t="s">
        <v>49</v>
      </c>
      <c r="L52" t="s">
        <v>127</v>
      </c>
      <c r="M52" t="s">
        <v>7435</v>
      </c>
      <c r="N52" t="s">
        <v>52</v>
      </c>
      <c r="O52" t="s">
        <v>98</v>
      </c>
      <c r="Q52" t="s">
        <v>134</v>
      </c>
      <c r="S52">
        <v>40226800700</v>
      </c>
      <c r="T52" t="s">
        <v>836</v>
      </c>
      <c r="U52" t="s">
        <v>836</v>
      </c>
      <c r="V52" t="s">
        <v>56</v>
      </c>
      <c r="W52" t="s">
        <v>56</v>
      </c>
      <c r="X52" t="s">
        <v>10304</v>
      </c>
      <c r="Y52" t="s">
        <v>10305</v>
      </c>
      <c r="Z52">
        <v>18.915494500000001</v>
      </c>
      <c r="AA52">
        <v>-70.745477699999995</v>
      </c>
      <c r="AB52" t="s">
        <v>9987</v>
      </c>
      <c r="AC52" t="s">
        <v>9988</v>
      </c>
      <c r="AD52" t="s">
        <v>9989</v>
      </c>
      <c r="AE52" t="s">
        <v>9989</v>
      </c>
      <c r="AF52" t="s">
        <v>9990</v>
      </c>
      <c r="AG52">
        <v>1</v>
      </c>
      <c r="AH52">
        <v>0</v>
      </c>
      <c r="AI52" t="s">
        <v>9998</v>
      </c>
      <c r="AJ52">
        <v>60</v>
      </c>
      <c r="AK52" t="s">
        <v>495</v>
      </c>
      <c r="AL52" t="s">
        <v>10006</v>
      </c>
      <c r="AM52">
        <v>200</v>
      </c>
      <c r="AN52" t="s">
        <v>495</v>
      </c>
      <c r="AO52" t="s">
        <v>9993</v>
      </c>
      <c r="AP52" t="s">
        <v>72</v>
      </c>
    </row>
    <row r="53" spans="1:42" x14ac:dyDescent="0.25">
      <c r="A53" t="str">
        <f>INDEX('Community ID'!B:B,MATCH(M53,'Community ID'!A:A,0))</f>
        <v>Alto Cerro 2</v>
      </c>
      <c r="B53" t="str">
        <f>INDEX('Community ID'!K:K,MATCH(N53,'Community ID'!J:J,0))</f>
        <v>Constanza</v>
      </c>
      <c r="D53" t="s">
        <v>1200</v>
      </c>
      <c r="G53" t="s">
        <v>75</v>
      </c>
      <c r="H53" t="s">
        <v>94</v>
      </c>
      <c r="I53">
        <v>2021</v>
      </c>
      <c r="K53" t="s">
        <v>76</v>
      </c>
      <c r="M53" t="s">
        <v>1201</v>
      </c>
      <c r="N53" t="s">
        <v>52</v>
      </c>
      <c r="O53" t="s">
        <v>542</v>
      </c>
      <c r="T53" t="s">
        <v>832</v>
      </c>
      <c r="U53" t="s">
        <v>832</v>
      </c>
      <c r="V53" t="s">
        <v>56</v>
      </c>
      <c r="W53" t="s">
        <v>56</v>
      </c>
      <c r="X53" t="s">
        <v>10129</v>
      </c>
      <c r="Y53" t="s">
        <v>10130</v>
      </c>
      <c r="Z53">
        <v>18.913328400000001</v>
      </c>
      <c r="AA53">
        <v>-70.723351800000003</v>
      </c>
      <c r="AB53" t="s">
        <v>9987</v>
      </c>
      <c r="AC53" t="s">
        <v>9988</v>
      </c>
      <c r="AD53" t="s">
        <v>9989</v>
      </c>
      <c r="AE53" t="s">
        <v>9989</v>
      </c>
      <c r="AF53" t="s">
        <v>9996</v>
      </c>
      <c r="AG53">
        <v>23</v>
      </c>
      <c r="AH53" t="s">
        <v>9997</v>
      </c>
      <c r="AI53" t="s">
        <v>10073</v>
      </c>
      <c r="AJ53">
        <v>20</v>
      </c>
      <c r="AK53" t="s">
        <v>9999</v>
      </c>
      <c r="AL53" t="s">
        <v>9992</v>
      </c>
      <c r="AM53">
        <v>800</v>
      </c>
      <c r="AN53" t="s">
        <v>10126</v>
      </c>
      <c r="AO53" t="s">
        <v>9993</v>
      </c>
      <c r="AP53" t="s">
        <v>72</v>
      </c>
    </row>
    <row r="54" spans="1:42" x14ac:dyDescent="0.25">
      <c r="A54" t="str">
        <f>INDEX('Community ID'!B:B,MATCH(M54,'Community ID'!A:A,0))</f>
        <v>La Luisa Arriba</v>
      </c>
      <c r="B54" t="str">
        <f>INDEX('Community ID'!K:K,MATCH(N54,'Community ID'!J:J,0))</f>
        <v>Constanza</v>
      </c>
      <c r="D54" t="s">
        <v>1156</v>
      </c>
      <c r="F54" t="s">
        <v>1064</v>
      </c>
      <c r="G54" t="s">
        <v>75</v>
      </c>
      <c r="H54" t="s">
        <v>94</v>
      </c>
      <c r="I54">
        <v>2021</v>
      </c>
      <c r="K54" t="s">
        <v>49</v>
      </c>
      <c r="M54" t="s">
        <v>119</v>
      </c>
      <c r="N54" t="s">
        <v>52</v>
      </c>
      <c r="O54" t="s">
        <v>98</v>
      </c>
      <c r="T54" t="s">
        <v>832</v>
      </c>
      <c r="U54" t="s">
        <v>832</v>
      </c>
      <c r="V54" t="s">
        <v>56</v>
      </c>
      <c r="W54" t="s">
        <v>56</v>
      </c>
      <c r="X54" t="s">
        <v>10131</v>
      </c>
      <c r="Y54" t="s">
        <v>10132</v>
      </c>
      <c r="Z54">
        <v>18.915559399999999</v>
      </c>
      <c r="AA54">
        <v>-70.744166899999996</v>
      </c>
      <c r="AB54" t="s">
        <v>9987</v>
      </c>
      <c r="AC54" t="s">
        <v>9988</v>
      </c>
      <c r="AD54" t="s">
        <v>9989</v>
      </c>
      <c r="AE54" t="s">
        <v>9989</v>
      </c>
      <c r="AF54" t="s">
        <v>9996</v>
      </c>
      <c r="AG54">
        <v>1</v>
      </c>
      <c r="AH54" t="s">
        <v>9997</v>
      </c>
      <c r="AI54" t="s">
        <v>10033</v>
      </c>
      <c r="AJ54">
        <v>20</v>
      </c>
      <c r="AK54" t="s">
        <v>9999</v>
      </c>
      <c r="AL54" t="s">
        <v>10000</v>
      </c>
      <c r="AM54">
        <v>800</v>
      </c>
      <c r="AN54" t="s">
        <v>495</v>
      </c>
      <c r="AO54" t="s">
        <v>9993</v>
      </c>
      <c r="AP54" t="s">
        <v>72</v>
      </c>
    </row>
    <row r="55" spans="1:42" x14ac:dyDescent="0.25">
      <c r="A55" t="str">
        <f>INDEX('Community ID'!B:B,MATCH(M55,'Community ID'!A:A,0))</f>
        <v>Los Embassadores</v>
      </c>
      <c r="B55" t="str">
        <f>INDEX('Community ID'!K:K,MATCH(N55,'Community ID'!J:J,0))</f>
        <v>Constanza</v>
      </c>
      <c r="D55" t="s">
        <v>3955</v>
      </c>
      <c r="G55" t="s">
        <v>173</v>
      </c>
      <c r="H55" t="s">
        <v>3956</v>
      </c>
      <c r="I55">
        <v>36</v>
      </c>
      <c r="J55" t="s">
        <v>3957</v>
      </c>
      <c r="K55" t="s">
        <v>49</v>
      </c>
      <c r="L55" t="s">
        <v>127</v>
      </c>
      <c r="M55" t="s">
        <v>1280</v>
      </c>
      <c r="N55" t="s">
        <v>52</v>
      </c>
      <c r="O55" t="s">
        <v>147</v>
      </c>
      <c r="Q55" t="s">
        <v>358</v>
      </c>
      <c r="T55" t="s">
        <v>836</v>
      </c>
      <c r="U55" t="s">
        <v>836</v>
      </c>
      <c r="V55" t="s">
        <v>56</v>
      </c>
      <c r="W55" t="s">
        <v>56</v>
      </c>
      <c r="X55" t="s">
        <v>10016</v>
      </c>
      <c r="Y55" t="s">
        <v>10017</v>
      </c>
      <c r="Z55">
        <v>18.915939300000002</v>
      </c>
      <c r="AA55">
        <v>-70.745895200000007</v>
      </c>
      <c r="AB55" t="s">
        <v>9987</v>
      </c>
      <c r="AC55" t="s">
        <v>9988</v>
      </c>
      <c r="AD55" t="s">
        <v>9989</v>
      </c>
      <c r="AE55" t="s">
        <v>9989</v>
      </c>
      <c r="AF55" t="s">
        <v>9990</v>
      </c>
      <c r="AG55">
        <v>1</v>
      </c>
      <c r="AH55">
        <v>0</v>
      </c>
      <c r="AI55" t="s">
        <v>10018</v>
      </c>
      <c r="AJ55">
        <v>80</v>
      </c>
      <c r="AK55" t="s">
        <v>9999</v>
      </c>
      <c r="AL55" t="s">
        <v>9992</v>
      </c>
      <c r="AM55">
        <v>500</v>
      </c>
      <c r="AN55" t="s">
        <v>495</v>
      </c>
      <c r="AO55" t="s">
        <v>9993</v>
      </c>
      <c r="AP55" t="s">
        <v>72</v>
      </c>
    </row>
    <row r="56" spans="1:42" x14ac:dyDescent="0.25">
      <c r="A56" t="str">
        <f>INDEX('Community ID'!B:B,MATCH(M56,'Community ID'!A:A,0))</f>
        <v>Cruz de Cuaba</v>
      </c>
      <c r="B56" t="str">
        <f>INDEX('Community ID'!K:K,MATCH(N56,'Community ID'!J:J,0))</f>
        <v>Constanza</v>
      </c>
      <c r="D56" t="s">
        <v>10136</v>
      </c>
      <c r="G56" t="s">
        <v>75</v>
      </c>
      <c r="H56" s="1">
        <v>26887</v>
      </c>
      <c r="I56">
        <v>48</v>
      </c>
      <c r="K56" t="s">
        <v>76</v>
      </c>
      <c r="L56" t="s">
        <v>412</v>
      </c>
      <c r="M56" t="s">
        <v>1456</v>
      </c>
      <c r="N56" t="s">
        <v>52</v>
      </c>
      <c r="O56" t="s">
        <v>98</v>
      </c>
      <c r="Q56" t="s">
        <v>134</v>
      </c>
      <c r="T56" t="s">
        <v>836</v>
      </c>
      <c r="V56" t="s">
        <v>56</v>
      </c>
      <c r="X56" t="s">
        <v>10137</v>
      </c>
      <c r="Y56" t="s">
        <v>10138</v>
      </c>
      <c r="Z56">
        <v>18.974510299999999</v>
      </c>
      <c r="AA56">
        <v>-70.720542100000003</v>
      </c>
      <c r="AB56" t="s">
        <v>9987</v>
      </c>
      <c r="AC56" t="s">
        <v>9988</v>
      </c>
      <c r="AP56" t="s">
        <v>72</v>
      </c>
    </row>
    <row r="57" spans="1:42" x14ac:dyDescent="0.25">
      <c r="A57" t="str">
        <f>INDEX('Community ID'!B:B,MATCH(M57,'Community ID'!A:A,0))</f>
        <v>La Luisa Arriba</v>
      </c>
      <c r="B57" t="str">
        <f>INDEX('Community ID'!K:K,MATCH(N57,'Community ID'!J:J,0))</f>
        <v>Constanza</v>
      </c>
      <c r="D57" t="s">
        <v>1160</v>
      </c>
      <c r="F57" t="s">
        <v>813</v>
      </c>
      <c r="G57" t="s">
        <v>75</v>
      </c>
      <c r="H57" t="s">
        <v>94</v>
      </c>
      <c r="I57">
        <v>2021</v>
      </c>
      <c r="K57" t="s">
        <v>76</v>
      </c>
      <c r="L57" t="s">
        <v>1109</v>
      </c>
      <c r="M57" t="s">
        <v>119</v>
      </c>
      <c r="N57" t="s">
        <v>52</v>
      </c>
      <c r="O57" t="s">
        <v>147</v>
      </c>
      <c r="T57" t="s">
        <v>836</v>
      </c>
      <c r="U57" t="s">
        <v>836</v>
      </c>
      <c r="V57" t="s">
        <v>56</v>
      </c>
      <c r="W57" t="s">
        <v>56</v>
      </c>
      <c r="X57" t="s">
        <v>10139</v>
      </c>
      <c r="Y57" t="s">
        <v>10140</v>
      </c>
      <c r="Z57">
        <v>18.9150791</v>
      </c>
      <c r="AA57">
        <v>-70.741991900000002</v>
      </c>
      <c r="AB57" t="s">
        <v>9987</v>
      </c>
      <c r="AC57" t="s">
        <v>9988</v>
      </c>
      <c r="AD57" t="s">
        <v>9989</v>
      </c>
      <c r="AE57" t="s">
        <v>9989</v>
      </c>
      <c r="AF57" t="s">
        <v>9990</v>
      </c>
      <c r="AG57" t="s">
        <v>275</v>
      </c>
      <c r="AH57" t="s">
        <v>10023</v>
      </c>
      <c r="AI57" t="s">
        <v>10073</v>
      </c>
      <c r="AJ57">
        <v>30</v>
      </c>
      <c r="AK57" t="s">
        <v>9999</v>
      </c>
      <c r="AL57" t="s">
        <v>10000</v>
      </c>
      <c r="AM57">
        <v>400</v>
      </c>
      <c r="AN57" t="s">
        <v>495</v>
      </c>
      <c r="AO57" t="s">
        <v>9993</v>
      </c>
      <c r="AP57" t="s">
        <v>72</v>
      </c>
    </row>
    <row r="58" spans="1:42" x14ac:dyDescent="0.25">
      <c r="A58" t="str">
        <f>INDEX('Community ID'!B:B,MATCH(M58,'Community ID'!A:A,0))</f>
        <v>La Luisa Arriba</v>
      </c>
      <c r="B58" t="str">
        <f>INDEX('Community ID'!K:K,MATCH(N58,'Community ID'!J:J,0))</f>
        <v>Constanza</v>
      </c>
      <c r="D58" t="s">
        <v>1146</v>
      </c>
      <c r="G58" t="s">
        <v>75</v>
      </c>
      <c r="H58" t="s">
        <v>94</v>
      </c>
      <c r="I58">
        <v>2021</v>
      </c>
      <c r="K58" t="s">
        <v>49</v>
      </c>
      <c r="L58" t="s">
        <v>860</v>
      </c>
      <c r="M58" t="s">
        <v>1147</v>
      </c>
      <c r="N58" t="s">
        <v>52</v>
      </c>
      <c r="O58" t="s">
        <v>542</v>
      </c>
      <c r="T58" t="s">
        <v>832</v>
      </c>
      <c r="U58" t="s">
        <v>832</v>
      </c>
      <c r="V58" t="s">
        <v>56</v>
      </c>
      <c r="W58" t="s">
        <v>56</v>
      </c>
      <c r="X58" t="s">
        <v>10141</v>
      </c>
      <c r="Y58" t="s">
        <v>10142</v>
      </c>
      <c r="Z58">
        <v>18.9156391</v>
      </c>
      <c r="AA58">
        <v>-70.744910200000007</v>
      </c>
      <c r="AB58" t="s">
        <v>9987</v>
      </c>
      <c r="AC58" t="s">
        <v>9988</v>
      </c>
      <c r="AD58" t="s">
        <v>9989</v>
      </c>
      <c r="AE58" t="s">
        <v>9989</v>
      </c>
      <c r="AF58" t="s">
        <v>9996</v>
      </c>
      <c r="AG58">
        <v>1</v>
      </c>
      <c r="AH58" t="s">
        <v>9997</v>
      </c>
      <c r="AI58" t="s">
        <v>10003</v>
      </c>
      <c r="AJ58">
        <v>20</v>
      </c>
      <c r="AK58" t="s">
        <v>9999</v>
      </c>
      <c r="AL58" t="s">
        <v>9992</v>
      </c>
      <c r="AM58">
        <v>850</v>
      </c>
      <c r="AN58" t="s">
        <v>495</v>
      </c>
      <c r="AO58" t="s">
        <v>9993</v>
      </c>
      <c r="AP58" t="s">
        <v>72</v>
      </c>
    </row>
    <row r="59" spans="1:42" x14ac:dyDescent="0.25">
      <c r="A59" t="str">
        <f>INDEX('Community ID'!B:B,MATCH(M59,'Community ID'!A:A,0))</f>
        <v>Alto Cerro 2</v>
      </c>
      <c r="B59" t="str">
        <f>INDEX('Community ID'!K:K,MATCH(N59,'Community ID'!J:J,0))</f>
        <v>Constanza</v>
      </c>
      <c r="D59" t="s">
        <v>1211</v>
      </c>
      <c r="G59" t="s">
        <v>75</v>
      </c>
      <c r="H59" t="s">
        <v>94</v>
      </c>
      <c r="I59">
        <v>2021</v>
      </c>
      <c r="K59" t="s">
        <v>49</v>
      </c>
      <c r="L59" t="s">
        <v>61</v>
      </c>
      <c r="M59" t="s">
        <v>1201</v>
      </c>
      <c r="N59" t="s">
        <v>52</v>
      </c>
      <c r="O59" t="s">
        <v>542</v>
      </c>
      <c r="T59" t="s">
        <v>832</v>
      </c>
      <c r="U59" t="s">
        <v>832</v>
      </c>
      <c r="V59" t="s">
        <v>56</v>
      </c>
      <c r="W59" t="s">
        <v>56</v>
      </c>
      <c r="X59" t="s">
        <v>10143</v>
      </c>
      <c r="Y59" t="s">
        <v>10144</v>
      </c>
      <c r="Z59">
        <v>19.1227996</v>
      </c>
      <c r="AA59">
        <v>-70.641470400000003</v>
      </c>
      <c r="AB59" t="s">
        <v>9987</v>
      </c>
      <c r="AC59" t="s">
        <v>9988</v>
      </c>
      <c r="AD59" t="s">
        <v>9989</v>
      </c>
      <c r="AE59" t="s">
        <v>9989</v>
      </c>
      <c r="AF59" t="s">
        <v>9996</v>
      </c>
      <c r="AG59">
        <v>23</v>
      </c>
      <c r="AH59" t="s">
        <v>9997</v>
      </c>
      <c r="AI59" t="s">
        <v>10012</v>
      </c>
      <c r="AJ59">
        <v>20</v>
      </c>
      <c r="AK59" t="s">
        <v>9999</v>
      </c>
      <c r="AL59" t="s">
        <v>9992</v>
      </c>
      <c r="AM59">
        <v>800</v>
      </c>
      <c r="AN59" t="s">
        <v>10126</v>
      </c>
      <c r="AO59" t="s">
        <v>9993</v>
      </c>
      <c r="AP59" t="s">
        <v>72</v>
      </c>
    </row>
    <row r="60" spans="1:42" x14ac:dyDescent="0.25">
      <c r="A60" t="str">
        <f>INDEX('Community ID'!B:B,MATCH(M60,'Community ID'!A:A,0))</f>
        <v>Barrio Puerto Rico</v>
      </c>
      <c r="B60" t="str">
        <f>INDEX('Community ID'!K:K,MATCH(N60,'Community ID'!J:J,0))</f>
        <v>Constanza</v>
      </c>
      <c r="D60" t="s">
        <v>1532</v>
      </c>
      <c r="G60" t="s">
        <v>75</v>
      </c>
      <c r="H60" t="s">
        <v>94</v>
      </c>
      <c r="I60">
        <v>2021</v>
      </c>
      <c r="K60" t="s">
        <v>132</v>
      </c>
      <c r="L60" t="s">
        <v>1533</v>
      </c>
      <c r="M60" t="s">
        <v>1534</v>
      </c>
      <c r="N60" t="s">
        <v>52</v>
      </c>
      <c r="O60" t="s">
        <v>542</v>
      </c>
      <c r="Q60" t="s">
        <v>1535</v>
      </c>
      <c r="T60" t="s">
        <v>832</v>
      </c>
      <c r="V60" t="s">
        <v>56</v>
      </c>
      <c r="X60" t="s">
        <v>10145</v>
      </c>
      <c r="Y60" t="s">
        <v>10146</v>
      </c>
      <c r="Z60">
        <v>18.9218194</v>
      </c>
      <c r="AA60">
        <v>-70.741678199999996</v>
      </c>
      <c r="AB60" t="s">
        <v>9987</v>
      </c>
      <c r="AC60" t="s">
        <v>9988</v>
      </c>
      <c r="AD60" t="s">
        <v>9989</v>
      </c>
      <c r="AE60" t="s">
        <v>9989</v>
      </c>
      <c r="AF60" t="s">
        <v>9996</v>
      </c>
      <c r="AG60">
        <v>23</v>
      </c>
      <c r="AH60">
        <v>1030</v>
      </c>
      <c r="AI60" t="s">
        <v>10073</v>
      </c>
      <c r="AJ60">
        <v>8</v>
      </c>
      <c r="AK60" t="s">
        <v>9999</v>
      </c>
      <c r="AL60" t="s">
        <v>10000</v>
      </c>
      <c r="AM60">
        <v>8</v>
      </c>
      <c r="AN60" t="s">
        <v>495</v>
      </c>
      <c r="AO60" t="s">
        <v>9993</v>
      </c>
      <c r="AP60" t="s">
        <v>72</v>
      </c>
    </row>
    <row r="61" spans="1:42" x14ac:dyDescent="0.25">
      <c r="A61" t="str">
        <f>INDEX('Community ID'!B:B,MATCH(M61,'Community ID'!A:A,0))</f>
        <v>La Luisa Arriba</v>
      </c>
      <c r="B61" t="str">
        <f>INDEX('Community ID'!K:K,MATCH(N61,'Community ID'!J:J,0))</f>
        <v>Constanza</v>
      </c>
      <c r="D61" t="s">
        <v>1148</v>
      </c>
      <c r="F61" t="s">
        <v>1149</v>
      </c>
      <c r="G61" t="s">
        <v>75</v>
      </c>
      <c r="H61" t="s">
        <v>94</v>
      </c>
      <c r="I61">
        <v>2021</v>
      </c>
      <c r="K61" t="s">
        <v>76</v>
      </c>
      <c r="L61" t="s">
        <v>548</v>
      </c>
      <c r="M61" t="s">
        <v>119</v>
      </c>
      <c r="N61" t="s">
        <v>52</v>
      </c>
      <c r="O61" t="s">
        <v>147</v>
      </c>
      <c r="Q61" t="s">
        <v>134</v>
      </c>
      <c r="T61" t="s">
        <v>836</v>
      </c>
      <c r="U61" t="s">
        <v>836</v>
      </c>
      <c r="V61" t="s">
        <v>56</v>
      </c>
      <c r="W61" t="s">
        <v>56</v>
      </c>
      <c r="X61" t="s">
        <v>10147</v>
      </c>
      <c r="Y61" t="s">
        <v>10148</v>
      </c>
      <c r="Z61">
        <v>18.915077799999999</v>
      </c>
      <c r="AA61">
        <v>-70.741999800000002</v>
      </c>
      <c r="AB61" t="s">
        <v>9987</v>
      </c>
      <c r="AC61" t="s">
        <v>9988</v>
      </c>
      <c r="AD61" t="s">
        <v>9989</v>
      </c>
      <c r="AE61" t="s">
        <v>9989</v>
      </c>
      <c r="AF61" t="s">
        <v>9990</v>
      </c>
      <c r="AG61" t="s">
        <v>275</v>
      </c>
      <c r="AH61" t="s">
        <v>10023</v>
      </c>
      <c r="AI61" t="s">
        <v>10073</v>
      </c>
      <c r="AJ61">
        <v>60</v>
      </c>
      <c r="AK61" t="s">
        <v>9999</v>
      </c>
      <c r="AL61" t="s">
        <v>9992</v>
      </c>
      <c r="AM61">
        <v>400</v>
      </c>
      <c r="AN61" t="s">
        <v>495</v>
      </c>
      <c r="AO61" t="s">
        <v>9993</v>
      </c>
      <c r="AP61" t="s">
        <v>72</v>
      </c>
    </row>
    <row r="62" spans="1:42" x14ac:dyDescent="0.25">
      <c r="A62" t="str">
        <f>INDEX('Community ID'!B:B,MATCH(M62,'Community ID'!A:A,0))</f>
        <v>Alto Cerro 2</v>
      </c>
      <c r="B62" t="str">
        <f>INDEX('Community ID'!K:K,MATCH(N62,'Community ID'!J:J,0))</f>
        <v>Constanza</v>
      </c>
      <c r="D62" t="s">
        <v>1186</v>
      </c>
      <c r="G62" t="s">
        <v>48</v>
      </c>
      <c r="H62" t="s">
        <v>94</v>
      </c>
      <c r="I62">
        <v>2021</v>
      </c>
      <c r="K62" t="s">
        <v>76</v>
      </c>
      <c r="L62" t="s">
        <v>1032</v>
      </c>
      <c r="M62" t="s">
        <v>1188</v>
      </c>
      <c r="N62" t="s">
        <v>52</v>
      </c>
      <c r="O62" t="s">
        <v>53</v>
      </c>
      <c r="T62" t="s">
        <v>832</v>
      </c>
      <c r="U62" t="s">
        <v>832</v>
      </c>
      <c r="V62" t="s">
        <v>56</v>
      </c>
      <c r="W62" t="s">
        <v>56</v>
      </c>
      <c r="X62" t="s">
        <v>10149</v>
      </c>
      <c r="Y62" t="s">
        <v>10150</v>
      </c>
      <c r="Z62">
        <v>18.908730599999998</v>
      </c>
      <c r="AA62">
        <v>-70.710341900000003</v>
      </c>
      <c r="AB62" t="s">
        <v>9987</v>
      </c>
      <c r="AC62" t="s">
        <v>9988</v>
      </c>
      <c r="AD62" t="s">
        <v>9989</v>
      </c>
      <c r="AE62" t="s">
        <v>9989</v>
      </c>
      <c r="AF62" t="s">
        <v>9996</v>
      </c>
      <c r="AG62">
        <v>23</v>
      </c>
      <c r="AH62" t="s">
        <v>9997</v>
      </c>
      <c r="AI62" t="s">
        <v>9998</v>
      </c>
      <c r="AJ62">
        <v>20</v>
      </c>
      <c r="AK62" t="s">
        <v>10125</v>
      </c>
      <c r="AL62" t="s">
        <v>9992</v>
      </c>
      <c r="AM62">
        <v>400</v>
      </c>
      <c r="AN62" t="s">
        <v>10126</v>
      </c>
      <c r="AO62" t="s">
        <v>9993</v>
      </c>
      <c r="AP62" t="s">
        <v>72</v>
      </c>
    </row>
    <row r="63" spans="1:42" x14ac:dyDescent="0.25">
      <c r="A63" t="str">
        <f>INDEX('Community ID'!B:B,MATCH(M63,'Community ID'!A:A,0))</f>
        <v>Los Embassadores</v>
      </c>
      <c r="B63" t="str">
        <f>INDEX('Community ID'!K:K,MATCH(N63,'Community ID'!J:J,0))</f>
        <v>Constanza</v>
      </c>
      <c r="D63" t="s">
        <v>1293</v>
      </c>
      <c r="F63" t="s">
        <v>1294</v>
      </c>
      <c r="G63" t="s">
        <v>75</v>
      </c>
      <c r="H63" s="1">
        <v>31901</v>
      </c>
      <c r="I63">
        <v>34</v>
      </c>
      <c r="K63" t="s">
        <v>49</v>
      </c>
      <c r="L63" t="s">
        <v>1295</v>
      </c>
      <c r="M63" t="s">
        <v>1284</v>
      </c>
      <c r="N63" t="s">
        <v>52</v>
      </c>
      <c r="O63" t="s">
        <v>98</v>
      </c>
      <c r="Q63" t="s">
        <v>358</v>
      </c>
      <c r="T63" t="s">
        <v>836</v>
      </c>
      <c r="U63" t="s">
        <v>836</v>
      </c>
      <c r="V63" t="s">
        <v>56</v>
      </c>
      <c r="W63" t="s">
        <v>56</v>
      </c>
      <c r="X63" t="s">
        <v>10053</v>
      </c>
      <c r="Y63" t="s">
        <v>10054</v>
      </c>
      <c r="Z63">
        <v>18.915400200000001</v>
      </c>
      <c r="AA63">
        <v>-70.745534000000006</v>
      </c>
      <c r="AB63" t="s">
        <v>9987</v>
      </c>
      <c r="AC63" t="s">
        <v>9988</v>
      </c>
      <c r="AD63" t="s">
        <v>9989</v>
      </c>
      <c r="AE63" t="s">
        <v>9989</v>
      </c>
      <c r="AF63" t="s">
        <v>9990</v>
      </c>
      <c r="AG63">
        <v>1</v>
      </c>
      <c r="AH63">
        <v>0</v>
      </c>
      <c r="AI63" t="s">
        <v>9991</v>
      </c>
      <c r="AJ63">
        <v>80</v>
      </c>
      <c r="AK63" t="s">
        <v>9999</v>
      </c>
      <c r="AL63" t="s">
        <v>10006</v>
      </c>
      <c r="AM63">
        <v>2000</v>
      </c>
      <c r="AN63" t="s">
        <v>495</v>
      </c>
      <c r="AO63" t="s">
        <v>9993</v>
      </c>
      <c r="AP63" t="s">
        <v>72</v>
      </c>
    </row>
    <row r="64" spans="1:42" x14ac:dyDescent="0.25">
      <c r="A64" t="str">
        <f>INDEX('Community ID'!B:B,MATCH(M64,'Community ID'!A:A,0))</f>
        <v>Los Embassadores</v>
      </c>
      <c r="B64" t="str">
        <f>INDEX('Community ID'!K:K,MATCH(N64,'Community ID'!J:J,0))</f>
        <v>Constanza</v>
      </c>
      <c r="D64" t="s">
        <v>10083</v>
      </c>
      <c r="F64" t="s">
        <v>10084</v>
      </c>
      <c r="G64" t="s">
        <v>173</v>
      </c>
      <c r="H64" s="1">
        <v>34703</v>
      </c>
      <c r="I64">
        <v>26</v>
      </c>
      <c r="J64">
        <v>8293995949</v>
      </c>
      <c r="K64" t="s">
        <v>201</v>
      </c>
      <c r="L64" t="s">
        <v>127</v>
      </c>
      <c r="M64" t="s">
        <v>7435</v>
      </c>
      <c r="N64" t="s">
        <v>52</v>
      </c>
      <c r="O64" t="s">
        <v>98</v>
      </c>
      <c r="Q64" t="s">
        <v>134</v>
      </c>
      <c r="T64" t="s">
        <v>836</v>
      </c>
      <c r="U64" t="s">
        <v>836</v>
      </c>
      <c r="V64" t="s">
        <v>56</v>
      </c>
      <c r="W64" t="s">
        <v>56</v>
      </c>
      <c r="X64" t="s">
        <v>10085</v>
      </c>
      <c r="Y64" t="s">
        <v>10086</v>
      </c>
      <c r="Z64">
        <v>18.915059599999999</v>
      </c>
      <c r="AA64">
        <v>-70.744985400000004</v>
      </c>
      <c r="AB64" t="s">
        <v>9987</v>
      </c>
      <c r="AC64" t="s">
        <v>9988</v>
      </c>
      <c r="AD64" t="s">
        <v>9989</v>
      </c>
      <c r="AE64" t="s">
        <v>9989</v>
      </c>
      <c r="AF64" t="s">
        <v>9990</v>
      </c>
      <c r="AG64">
        <v>1</v>
      </c>
      <c r="AH64">
        <v>0</v>
      </c>
      <c r="AI64" t="s">
        <v>9998</v>
      </c>
      <c r="AJ64">
        <v>80</v>
      </c>
      <c r="AK64" t="s">
        <v>9999</v>
      </c>
      <c r="AL64" t="s">
        <v>10006</v>
      </c>
      <c r="AM64">
        <v>1000</v>
      </c>
      <c r="AN64" t="s">
        <v>495</v>
      </c>
      <c r="AO64" t="s">
        <v>9993</v>
      </c>
      <c r="AP64" t="s">
        <v>72</v>
      </c>
    </row>
    <row r="65" spans="1:42" x14ac:dyDescent="0.25">
      <c r="A65" t="str">
        <f>INDEX('Community ID'!B:B,MATCH(M65,'Community ID'!A:A,0))</f>
        <v>Los Embassadores</v>
      </c>
      <c r="B65" t="str">
        <f>INDEX('Community ID'!K:K,MATCH(N65,'Community ID'!J:J,0))</f>
        <v>Constanza</v>
      </c>
      <c r="D65" t="s">
        <v>10009</v>
      </c>
      <c r="F65" t="s">
        <v>4502</v>
      </c>
      <c r="G65" t="s">
        <v>151</v>
      </c>
      <c r="H65" s="1">
        <v>36776</v>
      </c>
      <c r="I65">
        <v>21</v>
      </c>
      <c r="K65" t="s">
        <v>201</v>
      </c>
      <c r="L65" t="s">
        <v>118</v>
      </c>
      <c r="M65" t="s">
        <v>7435</v>
      </c>
      <c r="N65" t="s">
        <v>97</v>
      </c>
      <c r="O65" t="s">
        <v>98</v>
      </c>
      <c r="Q65" t="s">
        <v>134</v>
      </c>
      <c r="T65" t="s">
        <v>836</v>
      </c>
      <c r="U65" t="s">
        <v>836</v>
      </c>
      <c r="V65" t="s">
        <v>56</v>
      </c>
      <c r="W65" t="s">
        <v>56</v>
      </c>
      <c r="X65" t="s">
        <v>10010</v>
      </c>
      <c r="Y65" t="s">
        <v>10011</v>
      </c>
      <c r="Z65">
        <v>18.915418800000001</v>
      </c>
      <c r="AA65">
        <v>-70.745667699999998</v>
      </c>
      <c r="AB65" t="s">
        <v>9987</v>
      </c>
      <c r="AC65" t="s">
        <v>9988</v>
      </c>
      <c r="AD65" t="s">
        <v>9989</v>
      </c>
      <c r="AE65" t="s">
        <v>9989</v>
      </c>
      <c r="AF65" t="s">
        <v>9990</v>
      </c>
      <c r="AG65">
        <v>1</v>
      </c>
      <c r="AH65">
        <v>510</v>
      </c>
      <c r="AI65" t="s">
        <v>10012</v>
      </c>
      <c r="AJ65">
        <v>100</v>
      </c>
      <c r="AK65" t="s">
        <v>9999</v>
      </c>
      <c r="AL65" t="s">
        <v>10006</v>
      </c>
      <c r="AM65">
        <v>800</v>
      </c>
      <c r="AN65" t="s">
        <v>495</v>
      </c>
      <c r="AO65" t="s">
        <v>9993</v>
      </c>
      <c r="AP65" t="s">
        <v>72</v>
      </c>
    </row>
    <row r="66" spans="1:42" x14ac:dyDescent="0.25">
      <c r="A66" t="str">
        <f>INDEX('Community ID'!B:B,MATCH(M66,'Community ID'!A:A,0))</f>
        <v>Los Embassadores</v>
      </c>
      <c r="B66" t="str">
        <f>INDEX('Community ID'!K:K,MATCH(N66,'Community ID'!J:J,0))</f>
        <v>Constanza</v>
      </c>
      <c r="D66" t="s">
        <v>1288</v>
      </c>
      <c r="G66" t="s">
        <v>48</v>
      </c>
      <c r="H66" t="s">
        <v>94</v>
      </c>
      <c r="I66">
        <v>2021</v>
      </c>
      <c r="K66" t="s">
        <v>492</v>
      </c>
      <c r="L66" t="s">
        <v>1289</v>
      </c>
      <c r="M66" t="s">
        <v>1284</v>
      </c>
      <c r="N66" t="s">
        <v>52</v>
      </c>
      <c r="O66" t="s">
        <v>542</v>
      </c>
      <c r="T66" t="s">
        <v>832</v>
      </c>
      <c r="U66" t="s">
        <v>832</v>
      </c>
      <c r="V66" t="s">
        <v>56</v>
      </c>
      <c r="W66" t="s">
        <v>56</v>
      </c>
      <c r="X66" t="s">
        <v>10031</v>
      </c>
      <c r="Y66" t="s">
        <v>10032</v>
      </c>
      <c r="Z66">
        <v>18.915535800000001</v>
      </c>
      <c r="AA66">
        <v>-70.743851399999997</v>
      </c>
      <c r="AB66" t="s">
        <v>9987</v>
      </c>
      <c r="AC66" t="s">
        <v>9988</v>
      </c>
      <c r="AD66" t="s">
        <v>9989</v>
      </c>
      <c r="AE66" t="s">
        <v>9989</v>
      </c>
      <c r="AF66" t="s">
        <v>9996</v>
      </c>
      <c r="AG66">
        <v>1</v>
      </c>
      <c r="AH66" t="s">
        <v>9997</v>
      </c>
      <c r="AI66" t="s">
        <v>10033</v>
      </c>
      <c r="AJ66">
        <v>100</v>
      </c>
      <c r="AK66" t="s">
        <v>9999</v>
      </c>
      <c r="AL66" t="s">
        <v>9992</v>
      </c>
      <c r="AM66">
        <v>850</v>
      </c>
      <c r="AN66" t="s">
        <v>495</v>
      </c>
      <c r="AO66" t="s">
        <v>9993</v>
      </c>
      <c r="AP66" t="s">
        <v>72</v>
      </c>
    </row>
    <row r="67" spans="1:42" x14ac:dyDescent="0.25">
      <c r="A67" t="str">
        <f>INDEX('Community ID'!B:B,MATCH(M67,'Community ID'!A:A,0))</f>
        <v>Barrio Puerto Rico</v>
      </c>
      <c r="B67" t="str">
        <f>INDEX('Community ID'!K:K,MATCH(N67,'Community ID'!J:J,0))</f>
        <v>Constanza</v>
      </c>
      <c r="D67" t="s">
        <v>1560</v>
      </c>
      <c r="G67" t="s">
        <v>75</v>
      </c>
      <c r="H67" t="s">
        <v>1561</v>
      </c>
      <c r="I67">
        <v>27</v>
      </c>
      <c r="J67">
        <v>8299106650</v>
      </c>
      <c r="K67" t="s">
        <v>132</v>
      </c>
      <c r="L67" t="s">
        <v>988</v>
      </c>
      <c r="M67" t="s">
        <v>1236</v>
      </c>
      <c r="N67" t="s">
        <v>52</v>
      </c>
      <c r="T67" t="s">
        <v>1309</v>
      </c>
      <c r="V67" t="s">
        <v>56</v>
      </c>
      <c r="X67" t="s">
        <v>10161</v>
      </c>
      <c r="Y67" t="s">
        <v>10162</v>
      </c>
      <c r="Z67">
        <v>18.921920936572199</v>
      </c>
      <c r="AA67">
        <v>-70.742257190934097</v>
      </c>
      <c r="AB67" t="s">
        <v>9987</v>
      </c>
      <c r="AC67" t="s">
        <v>9988</v>
      </c>
      <c r="AD67" t="s">
        <v>9989</v>
      </c>
      <c r="AE67" t="s">
        <v>9989</v>
      </c>
      <c r="AF67" t="s">
        <v>10057</v>
      </c>
      <c r="AG67">
        <v>23</v>
      </c>
      <c r="AH67">
        <v>510</v>
      </c>
      <c r="AI67" t="s">
        <v>10073</v>
      </c>
      <c r="AJ67">
        <v>11</v>
      </c>
      <c r="AK67" t="s">
        <v>495</v>
      </c>
      <c r="AL67" t="s">
        <v>10000</v>
      </c>
      <c r="AM67">
        <v>16</v>
      </c>
      <c r="AN67" t="s">
        <v>495</v>
      </c>
      <c r="AO67" t="s">
        <v>9993</v>
      </c>
      <c r="AP67" t="s">
        <v>72</v>
      </c>
    </row>
    <row r="68" spans="1:42" x14ac:dyDescent="0.25">
      <c r="A68" t="str">
        <f>INDEX('Community ID'!B:B,MATCH(M68,'Community ID'!A:A,0))</f>
        <v>Alto Cerro 2</v>
      </c>
      <c r="B68" t="str">
        <f>INDEX('Community ID'!K:K,MATCH(N68,'Community ID'!J:J,0))</f>
        <v>Constanza</v>
      </c>
      <c r="D68" t="s">
        <v>1219</v>
      </c>
      <c r="G68" t="s">
        <v>48</v>
      </c>
      <c r="H68" t="s">
        <v>94</v>
      </c>
      <c r="I68">
        <v>2021</v>
      </c>
      <c r="K68" t="s">
        <v>76</v>
      </c>
      <c r="L68" t="s">
        <v>108</v>
      </c>
      <c r="M68" t="s">
        <v>1221</v>
      </c>
      <c r="N68" t="s">
        <v>52</v>
      </c>
      <c r="O68" t="s">
        <v>147</v>
      </c>
      <c r="T68" t="s">
        <v>832</v>
      </c>
      <c r="U68" t="s">
        <v>832</v>
      </c>
      <c r="V68" t="s">
        <v>56</v>
      </c>
      <c r="W68" t="s">
        <v>56</v>
      </c>
      <c r="X68" t="s">
        <v>10163</v>
      </c>
      <c r="Y68" t="s">
        <v>10164</v>
      </c>
      <c r="Z68">
        <v>18.914474299999998</v>
      </c>
      <c r="AA68">
        <v>-70.727081400000003</v>
      </c>
      <c r="AB68" t="s">
        <v>9987</v>
      </c>
      <c r="AC68" t="s">
        <v>9988</v>
      </c>
      <c r="AD68" t="s">
        <v>9989</v>
      </c>
      <c r="AE68" t="s">
        <v>9989</v>
      </c>
      <c r="AF68" t="s">
        <v>9996</v>
      </c>
      <c r="AG68">
        <v>23</v>
      </c>
      <c r="AH68" t="s">
        <v>9997</v>
      </c>
      <c r="AI68" t="s">
        <v>10033</v>
      </c>
      <c r="AJ68">
        <v>20</v>
      </c>
      <c r="AK68" t="s">
        <v>9999</v>
      </c>
      <c r="AL68" t="s">
        <v>9992</v>
      </c>
      <c r="AM68">
        <v>800</v>
      </c>
      <c r="AN68" t="s">
        <v>10126</v>
      </c>
      <c r="AO68" t="s">
        <v>9993</v>
      </c>
      <c r="AP68" t="s">
        <v>72</v>
      </c>
    </row>
    <row r="69" spans="1:42" x14ac:dyDescent="0.25">
      <c r="A69" t="str">
        <f>INDEX('Community ID'!B:B,MATCH(M69,'Community ID'!A:A,0))</f>
        <v>Los Embassadores</v>
      </c>
      <c r="B69" t="str">
        <f>INDEX('Community ID'!K:K,MATCH(N69,'Community ID'!J:J,0))</f>
        <v>Constanza</v>
      </c>
      <c r="D69" t="s">
        <v>7438</v>
      </c>
      <c r="F69" t="s">
        <v>7439</v>
      </c>
      <c r="G69" t="s">
        <v>173</v>
      </c>
      <c r="H69" s="1">
        <v>27520</v>
      </c>
      <c r="I69">
        <v>46</v>
      </c>
      <c r="K69" t="s">
        <v>76</v>
      </c>
      <c r="L69" t="s">
        <v>127</v>
      </c>
      <c r="M69" t="s">
        <v>7435</v>
      </c>
      <c r="N69" t="s">
        <v>52</v>
      </c>
      <c r="O69" t="s">
        <v>98</v>
      </c>
      <c r="Q69" t="s">
        <v>134</v>
      </c>
      <c r="T69" t="s">
        <v>836</v>
      </c>
      <c r="U69" t="s">
        <v>836</v>
      </c>
      <c r="V69" t="s">
        <v>56</v>
      </c>
      <c r="W69" t="s">
        <v>56</v>
      </c>
      <c r="X69" t="s">
        <v>10066</v>
      </c>
      <c r="Y69" t="s">
        <v>10067</v>
      </c>
      <c r="Z69">
        <v>18.915374700000001</v>
      </c>
      <c r="AA69">
        <v>-70.745569900000007</v>
      </c>
      <c r="AB69" t="s">
        <v>9987</v>
      </c>
      <c r="AC69" t="s">
        <v>9988</v>
      </c>
      <c r="AD69" t="s">
        <v>9989</v>
      </c>
      <c r="AE69" t="s">
        <v>9989</v>
      </c>
      <c r="AF69" t="s">
        <v>9990</v>
      </c>
      <c r="AG69">
        <v>1</v>
      </c>
      <c r="AH69">
        <v>0</v>
      </c>
      <c r="AI69" t="s">
        <v>9998</v>
      </c>
      <c r="AJ69">
        <v>100</v>
      </c>
      <c r="AK69" t="s">
        <v>9999</v>
      </c>
      <c r="AL69" t="s">
        <v>10006</v>
      </c>
      <c r="AM69">
        <v>2600</v>
      </c>
      <c r="AN69" t="s">
        <v>495</v>
      </c>
      <c r="AO69" t="s">
        <v>9993</v>
      </c>
      <c r="AP69" t="s">
        <v>72</v>
      </c>
    </row>
    <row r="70" spans="1:42" x14ac:dyDescent="0.25">
      <c r="A70" t="str">
        <f>INDEX('Community ID'!B:B,MATCH(M70,'Community ID'!A:A,0))</f>
        <v>Barrio Puerto Rico</v>
      </c>
      <c r="B70" t="str">
        <f>INDEX('Community ID'!K:K,MATCH(N70,'Community ID'!J:J,0))</f>
        <v>Constanza</v>
      </c>
      <c r="D70" t="s">
        <v>1510</v>
      </c>
      <c r="F70" t="s">
        <v>1511</v>
      </c>
      <c r="G70" t="s">
        <v>75</v>
      </c>
      <c r="H70" s="1">
        <v>37373</v>
      </c>
      <c r="I70">
        <v>19</v>
      </c>
      <c r="J70">
        <v>8498802037</v>
      </c>
      <c r="K70" t="s">
        <v>49</v>
      </c>
      <c r="L70" t="s">
        <v>1307</v>
      </c>
      <c r="M70" t="s">
        <v>1228</v>
      </c>
      <c r="N70" t="s">
        <v>52</v>
      </c>
      <c r="T70" t="s">
        <v>1309</v>
      </c>
      <c r="V70" t="s">
        <v>56</v>
      </c>
      <c r="X70" t="s">
        <v>10167</v>
      </c>
      <c r="Y70" t="s">
        <v>10168</v>
      </c>
      <c r="Z70">
        <v>18.922061291540899</v>
      </c>
      <c r="AA70">
        <v>-70.742203127658598</v>
      </c>
      <c r="AB70" t="s">
        <v>9987</v>
      </c>
      <c r="AC70" t="s">
        <v>9988</v>
      </c>
      <c r="AD70" t="s">
        <v>9989</v>
      </c>
      <c r="AE70" t="s">
        <v>9989</v>
      </c>
      <c r="AF70" t="s">
        <v>9990</v>
      </c>
      <c r="AG70">
        <v>1</v>
      </c>
      <c r="AH70">
        <v>0</v>
      </c>
      <c r="AJ70">
        <v>20</v>
      </c>
      <c r="AK70" t="s">
        <v>9999</v>
      </c>
      <c r="AL70" t="s">
        <v>10006</v>
      </c>
      <c r="AM70">
        <v>204</v>
      </c>
      <c r="AN70" t="s">
        <v>495</v>
      </c>
      <c r="AO70" t="s">
        <v>9993</v>
      </c>
      <c r="AP70" t="s">
        <v>72</v>
      </c>
    </row>
    <row r="71" spans="1:42" x14ac:dyDescent="0.25">
      <c r="A71" t="str">
        <f>INDEX('Community ID'!B:B,MATCH(M71,'Community ID'!A:A,0))</f>
        <v>Alto Cerro 2</v>
      </c>
      <c r="B71" t="str">
        <f>INDEX('Community ID'!K:K,MATCH(N71,'Community ID'!J:J,0))</f>
        <v>Constanza</v>
      </c>
      <c r="D71" t="s">
        <v>1194</v>
      </c>
      <c r="G71" t="s">
        <v>48</v>
      </c>
      <c r="H71" t="s">
        <v>94</v>
      </c>
      <c r="I71">
        <v>2021</v>
      </c>
      <c r="K71" t="s">
        <v>76</v>
      </c>
      <c r="L71" t="s">
        <v>1195</v>
      </c>
      <c r="M71" t="s">
        <v>1196</v>
      </c>
      <c r="N71" t="s">
        <v>52</v>
      </c>
      <c r="O71" t="s">
        <v>542</v>
      </c>
      <c r="R71" t="s">
        <v>438</v>
      </c>
      <c r="T71" t="s">
        <v>832</v>
      </c>
      <c r="U71" t="s">
        <v>832</v>
      </c>
      <c r="V71" t="s">
        <v>56</v>
      </c>
      <c r="W71" t="s">
        <v>56</v>
      </c>
      <c r="X71" t="s">
        <v>10169</v>
      </c>
      <c r="Y71" t="s">
        <v>10170</v>
      </c>
      <c r="Z71">
        <v>18.905867099999998</v>
      </c>
      <c r="AA71">
        <v>-70.736733000000001</v>
      </c>
      <c r="AB71" t="s">
        <v>9987</v>
      </c>
      <c r="AC71" t="s">
        <v>9988</v>
      </c>
      <c r="AD71" t="s">
        <v>9989</v>
      </c>
      <c r="AE71" t="s">
        <v>9989</v>
      </c>
      <c r="AF71" t="s">
        <v>9996</v>
      </c>
      <c r="AG71">
        <v>23</v>
      </c>
      <c r="AH71" t="s">
        <v>9997</v>
      </c>
      <c r="AI71" t="s">
        <v>10003</v>
      </c>
      <c r="AJ71">
        <v>20</v>
      </c>
      <c r="AK71" t="s">
        <v>9999</v>
      </c>
      <c r="AL71" t="s">
        <v>9992</v>
      </c>
      <c r="AM71">
        <v>800</v>
      </c>
      <c r="AN71" t="s">
        <v>10126</v>
      </c>
      <c r="AO71" t="s">
        <v>9993</v>
      </c>
      <c r="AP71" t="s">
        <v>72</v>
      </c>
    </row>
    <row r="72" spans="1:42" x14ac:dyDescent="0.25">
      <c r="A72" t="str">
        <f>INDEX('Community ID'!B:B,MATCH(M72,'Community ID'!A:A,0))</f>
        <v>La Luisa Arriba</v>
      </c>
      <c r="B72" t="str">
        <f>INDEX('Community ID'!K:K,MATCH(N72,'Community ID'!J:J,0))</f>
        <v>Constanza</v>
      </c>
      <c r="D72" t="s">
        <v>1271</v>
      </c>
      <c r="G72" t="s">
        <v>48</v>
      </c>
      <c r="H72" t="s">
        <v>94</v>
      </c>
      <c r="I72">
        <v>2021</v>
      </c>
      <c r="K72" t="s">
        <v>76</v>
      </c>
      <c r="L72" t="s">
        <v>127</v>
      </c>
      <c r="M72" t="s">
        <v>119</v>
      </c>
      <c r="N72" t="s">
        <v>52</v>
      </c>
      <c r="O72" t="s">
        <v>53</v>
      </c>
      <c r="Q72" t="s">
        <v>358</v>
      </c>
      <c r="T72" t="s">
        <v>836</v>
      </c>
      <c r="U72" t="s">
        <v>836</v>
      </c>
      <c r="V72" t="s">
        <v>56</v>
      </c>
      <c r="W72" t="s">
        <v>56</v>
      </c>
      <c r="X72" t="s">
        <v>10171</v>
      </c>
      <c r="Y72" t="s">
        <v>10172</v>
      </c>
      <c r="Z72">
        <v>18.916447999999999</v>
      </c>
      <c r="AA72">
        <v>-70.744329100000002</v>
      </c>
      <c r="AB72" t="s">
        <v>9987</v>
      </c>
      <c r="AC72" t="s">
        <v>9988</v>
      </c>
      <c r="AD72" t="s">
        <v>9989</v>
      </c>
      <c r="AE72" t="s">
        <v>9989</v>
      </c>
      <c r="AF72" t="s">
        <v>9990</v>
      </c>
      <c r="AG72">
        <v>1</v>
      </c>
      <c r="AH72">
        <v>0</v>
      </c>
      <c r="AI72" t="s">
        <v>9991</v>
      </c>
      <c r="AJ72">
        <v>100</v>
      </c>
      <c r="AK72" t="s">
        <v>9999</v>
      </c>
      <c r="AL72" t="s">
        <v>9992</v>
      </c>
      <c r="AM72">
        <v>400</v>
      </c>
      <c r="AN72" t="s">
        <v>495</v>
      </c>
      <c r="AO72" t="s">
        <v>9993</v>
      </c>
      <c r="AP72" t="s">
        <v>72</v>
      </c>
    </row>
    <row r="73" spans="1:42" x14ac:dyDescent="0.25">
      <c r="A73" t="str">
        <f>INDEX('Community ID'!B:B,MATCH(M73,'Community ID'!A:A,0))</f>
        <v>Los Embassadores</v>
      </c>
      <c r="B73" t="str">
        <f>INDEX('Community ID'!K:K,MATCH(N73,'Community ID'!J:J,0))</f>
        <v>Constanza</v>
      </c>
      <c r="D73" t="s">
        <v>1277</v>
      </c>
      <c r="F73" t="s">
        <v>1278</v>
      </c>
      <c r="G73" t="s">
        <v>48</v>
      </c>
      <c r="H73" t="s">
        <v>94</v>
      </c>
      <c r="I73">
        <v>2021</v>
      </c>
      <c r="J73" t="s">
        <v>1279</v>
      </c>
      <c r="K73" t="s">
        <v>49</v>
      </c>
      <c r="L73" t="s">
        <v>127</v>
      </c>
      <c r="M73" t="s">
        <v>1280</v>
      </c>
      <c r="N73" t="s">
        <v>52</v>
      </c>
      <c r="O73" t="s">
        <v>98</v>
      </c>
      <c r="Q73" t="s">
        <v>134</v>
      </c>
      <c r="T73" t="s">
        <v>836</v>
      </c>
      <c r="U73" t="s">
        <v>836</v>
      </c>
      <c r="V73" t="s">
        <v>56</v>
      </c>
      <c r="W73" t="s">
        <v>56</v>
      </c>
      <c r="X73" t="s">
        <v>10216</v>
      </c>
      <c r="Y73" t="s">
        <v>10217</v>
      </c>
      <c r="Z73">
        <v>18.9147152</v>
      </c>
      <c r="AA73">
        <v>-70.744306399999999</v>
      </c>
      <c r="AB73" t="s">
        <v>9987</v>
      </c>
      <c r="AC73" t="s">
        <v>9988</v>
      </c>
      <c r="AD73" t="s">
        <v>123</v>
      </c>
      <c r="AE73" t="s">
        <v>9989</v>
      </c>
      <c r="AF73" t="s">
        <v>9990</v>
      </c>
      <c r="AG73" t="s">
        <v>275</v>
      </c>
      <c r="AH73" t="s">
        <v>10023</v>
      </c>
      <c r="AI73" t="s">
        <v>9998</v>
      </c>
      <c r="AJ73">
        <v>100</v>
      </c>
      <c r="AK73" t="s">
        <v>9999</v>
      </c>
      <c r="AL73" t="s">
        <v>10000</v>
      </c>
      <c r="AM73">
        <v>300</v>
      </c>
      <c r="AN73" t="s">
        <v>495</v>
      </c>
      <c r="AO73" t="s">
        <v>495</v>
      </c>
      <c r="AP73" t="s">
        <v>72</v>
      </c>
    </row>
    <row r="74" spans="1:42" x14ac:dyDescent="0.25">
      <c r="A74" t="str">
        <f>INDEX('Community ID'!B:B,MATCH(M74,'Community ID'!A:A,0))</f>
        <v>Barrio Puerto Rico</v>
      </c>
      <c r="B74" t="str">
        <f>INDEX('Community ID'!K:K,MATCH(N74,'Community ID'!J:J,0))</f>
        <v>Constanza</v>
      </c>
      <c r="D74" t="s">
        <v>1570</v>
      </c>
      <c r="G74" t="s">
        <v>48</v>
      </c>
      <c r="H74" s="1">
        <v>23674</v>
      </c>
      <c r="I74">
        <v>57</v>
      </c>
      <c r="J74">
        <v>8493303727</v>
      </c>
      <c r="K74" t="s">
        <v>76</v>
      </c>
      <c r="L74" t="s">
        <v>108</v>
      </c>
      <c r="M74" t="s">
        <v>1236</v>
      </c>
      <c r="N74" t="s">
        <v>52</v>
      </c>
      <c r="T74" t="s">
        <v>1309</v>
      </c>
      <c r="V74" t="s">
        <v>56</v>
      </c>
      <c r="X74" t="s">
        <v>10175</v>
      </c>
      <c r="Y74" t="s">
        <v>10176</v>
      </c>
      <c r="Z74">
        <v>18.9220156939876</v>
      </c>
      <c r="AA74">
        <v>-70.741979749939105</v>
      </c>
      <c r="AB74" t="s">
        <v>9987</v>
      </c>
      <c r="AC74" t="s">
        <v>9988</v>
      </c>
      <c r="AD74" t="s">
        <v>10045</v>
      </c>
      <c r="AE74" t="s">
        <v>10045</v>
      </c>
      <c r="AF74" t="s">
        <v>9990</v>
      </c>
      <c r="AG74">
        <v>23</v>
      </c>
      <c r="AH74">
        <v>0</v>
      </c>
      <c r="AJ74">
        <v>10</v>
      </c>
      <c r="AK74" t="s">
        <v>495</v>
      </c>
      <c r="AL74" t="s">
        <v>10006</v>
      </c>
      <c r="AM74">
        <v>55</v>
      </c>
      <c r="AN74" t="s">
        <v>495</v>
      </c>
      <c r="AO74" t="s">
        <v>9993</v>
      </c>
      <c r="AP74" t="s">
        <v>72</v>
      </c>
    </row>
    <row r="75" spans="1:42" x14ac:dyDescent="0.25">
      <c r="A75" t="str">
        <f>INDEX('Community ID'!B:B,MATCH(M75,'Community ID'!A:A,0))</f>
        <v>Barrio Puerto Rico</v>
      </c>
      <c r="B75" t="str">
        <f>INDEX('Community ID'!K:K,MATCH(N75,'Community ID'!J:J,0))</f>
        <v>Constanza</v>
      </c>
      <c r="D75" t="s">
        <v>10177</v>
      </c>
      <c r="G75" t="s">
        <v>75</v>
      </c>
      <c r="H75" t="s">
        <v>94</v>
      </c>
      <c r="I75">
        <v>2021</v>
      </c>
      <c r="K75" t="s">
        <v>76</v>
      </c>
      <c r="L75" t="s">
        <v>10178</v>
      </c>
      <c r="M75" t="s">
        <v>1138</v>
      </c>
      <c r="N75" t="s">
        <v>52</v>
      </c>
      <c r="O75" t="s">
        <v>542</v>
      </c>
      <c r="T75" t="s">
        <v>832</v>
      </c>
      <c r="V75" t="s">
        <v>56</v>
      </c>
      <c r="X75" t="s">
        <v>10179</v>
      </c>
      <c r="Y75" t="s">
        <v>10180</v>
      </c>
      <c r="Z75">
        <v>18.922097999999998</v>
      </c>
      <c r="AA75">
        <v>-70.743052199999994</v>
      </c>
      <c r="AB75" t="s">
        <v>9987</v>
      </c>
      <c r="AC75" t="s">
        <v>9988</v>
      </c>
      <c r="AD75" t="s">
        <v>9989</v>
      </c>
      <c r="AE75" t="s">
        <v>9989</v>
      </c>
      <c r="AF75" t="s">
        <v>9996</v>
      </c>
      <c r="AG75">
        <v>23</v>
      </c>
      <c r="AH75">
        <v>1030</v>
      </c>
      <c r="AI75" t="s">
        <v>10073</v>
      </c>
      <c r="AJ75">
        <v>10</v>
      </c>
      <c r="AK75" t="s">
        <v>9999</v>
      </c>
      <c r="AL75" t="s">
        <v>10000</v>
      </c>
      <c r="AM75">
        <v>20</v>
      </c>
      <c r="AN75" t="s">
        <v>495</v>
      </c>
      <c r="AO75" t="s">
        <v>9993</v>
      </c>
      <c r="AP75" t="s">
        <v>72</v>
      </c>
    </row>
    <row r="76" spans="1:42" x14ac:dyDescent="0.25">
      <c r="A76" t="str">
        <f>INDEX('Community ID'!B:B,MATCH(M76,'Community ID'!A:A,0))</f>
        <v>Cruz de Cuaba</v>
      </c>
      <c r="B76" t="str">
        <f>INDEX('Community ID'!K:K,MATCH(N76,'Community ID'!J:J,0))</f>
        <v>Constanza</v>
      </c>
      <c r="D76" t="s">
        <v>10181</v>
      </c>
      <c r="G76" t="s">
        <v>48</v>
      </c>
      <c r="H76" s="1">
        <v>19154</v>
      </c>
      <c r="I76">
        <v>69</v>
      </c>
      <c r="K76" t="s">
        <v>76</v>
      </c>
      <c r="L76" t="s">
        <v>108</v>
      </c>
      <c r="M76" t="s">
        <v>2402</v>
      </c>
      <c r="N76" t="s">
        <v>52</v>
      </c>
      <c r="O76" t="s">
        <v>147</v>
      </c>
      <c r="T76" t="s">
        <v>604</v>
      </c>
      <c r="V76" t="s">
        <v>56</v>
      </c>
      <c r="X76" t="s">
        <v>10182</v>
      </c>
      <c r="Y76" t="s">
        <v>10183</v>
      </c>
      <c r="Z76">
        <v>19.126217</v>
      </c>
      <c r="AA76">
        <v>-70.634527700000007</v>
      </c>
      <c r="AB76" t="s">
        <v>9987</v>
      </c>
      <c r="AC76" t="s">
        <v>9988</v>
      </c>
      <c r="AD76" t="s">
        <v>10045</v>
      </c>
      <c r="AE76" t="s">
        <v>10045</v>
      </c>
      <c r="AF76" t="s">
        <v>9996</v>
      </c>
      <c r="AG76" t="s">
        <v>83</v>
      </c>
      <c r="AH76" t="s">
        <v>9997</v>
      </c>
      <c r="AI76" t="s">
        <v>9998</v>
      </c>
      <c r="AJ76">
        <v>15</v>
      </c>
      <c r="AK76" t="s">
        <v>495</v>
      </c>
      <c r="AL76" t="s">
        <v>10000</v>
      </c>
      <c r="AM76">
        <v>1000</v>
      </c>
      <c r="AN76" t="s">
        <v>495</v>
      </c>
      <c r="AO76" t="s">
        <v>495</v>
      </c>
      <c r="AP76" t="s">
        <v>72</v>
      </c>
    </row>
    <row r="77" spans="1:42" x14ac:dyDescent="0.25">
      <c r="A77" t="str">
        <f>INDEX('Community ID'!B:B,MATCH(M77,'Community ID'!A:A,0))</f>
        <v>Cruz de Cuaba</v>
      </c>
      <c r="B77" t="str">
        <f>INDEX('Community ID'!K:K,MATCH(N77,'Community ID'!J:J,0))</f>
        <v>Constanza</v>
      </c>
      <c r="D77" t="s">
        <v>2466</v>
      </c>
      <c r="G77" t="s">
        <v>48</v>
      </c>
      <c r="H77" t="s">
        <v>2468</v>
      </c>
      <c r="I77">
        <v>78</v>
      </c>
      <c r="K77" t="s">
        <v>76</v>
      </c>
      <c r="L77" t="s">
        <v>127</v>
      </c>
      <c r="M77" t="s">
        <v>2402</v>
      </c>
      <c r="N77" t="s">
        <v>52</v>
      </c>
      <c r="O77" t="s">
        <v>147</v>
      </c>
      <c r="Q77" t="s">
        <v>134</v>
      </c>
      <c r="T77" t="s">
        <v>1309</v>
      </c>
      <c r="V77" t="s">
        <v>56</v>
      </c>
      <c r="X77" t="s">
        <v>10184</v>
      </c>
      <c r="Y77" t="s">
        <v>10185</v>
      </c>
      <c r="Z77">
        <v>19.126217</v>
      </c>
      <c r="AA77">
        <v>-70.634527700000007</v>
      </c>
      <c r="AB77" t="s">
        <v>9987</v>
      </c>
      <c r="AC77" t="s">
        <v>9988</v>
      </c>
      <c r="AD77" t="s">
        <v>10045</v>
      </c>
      <c r="AE77" t="s">
        <v>10045</v>
      </c>
      <c r="AF77" t="s">
        <v>9990</v>
      </c>
      <c r="AG77" t="s">
        <v>83</v>
      </c>
      <c r="AH77">
        <v>0</v>
      </c>
      <c r="AJ77">
        <v>10</v>
      </c>
      <c r="AK77" t="s">
        <v>495</v>
      </c>
      <c r="AL77" t="s">
        <v>10006</v>
      </c>
      <c r="AM77">
        <v>10</v>
      </c>
      <c r="AN77" t="s">
        <v>495</v>
      </c>
      <c r="AO77" t="s">
        <v>495</v>
      </c>
      <c r="AP77" t="s">
        <v>72</v>
      </c>
    </row>
    <row r="78" spans="1:42" x14ac:dyDescent="0.25">
      <c r="A78" t="str">
        <f>INDEX('Community ID'!B:B,MATCH(M78,'Community ID'!A:A,0))</f>
        <v>Los Embassadores</v>
      </c>
      <c r="B78" t="str">
        <f>INDEX('Community ID'!K:K,MATCH(N78,'Community ID'!J:J,0))</f>
        <v>Constanza</v>
      </c>
      <c r="D78" t="s">
        <v>10241</v>
      </c>
      <c r="F78" t="s">
        <v>867</v>
      </c>
      <c r="G78" t="s">
        <v>151</v>
      </c>
      <c r="H78" t="s">
        <v>7603</v>
      </c>
      <c r="I78">
        <v>48</v>
      </c>
      <c r="J78">
        <v>8298658745</v>
      </c>
      <c r="K78" t="s">
        <v>49</v>
      </c>
      <c r="M78" t="s">
        <v>7435</v>
      </c>
      <c r="N78" t="s">
        <v>52</v>
      </c>
      <c r="O78" t="s">
        <v>98</v>
      </c>
      <c r="Q78" t="s">
        <v>134</v>
      </c>
      <c r="T78" t="s">
        <v>836</v>
      </c>
      <c r="U78" t="s">
        <v>836</v>
      </c>
      <c r="V78" t="s">
        <v>56</v>
      </c>
      <c r="W78" t="s">
        <v>56</v>
      </c>
      <c r="X78" t="s">
        <v>10242</v>
      </c>
      <c r="Y78" t="s">
        <v>10243</v>
      </c>
      <c r="Z78">
        <v>19.460251800000002</v>
      </c>
      <c r="AA78">
        <v>-70.681188599999999</v>
      </c>
      <c r="AB78" t="s">
        <v>9987</v>
      </c>
      <c r="AC78" t="s">
        <v>9988</v>
      </c>
      <c r="AD78" t="s">
        <v>9989</v>
      </c>
      <c r="AE78" t="s">
        <v>9989</v>
      </c>
      <c r="AF78" t="s">
        <v>9990</v>
      </c>
      <c r="AG78">
        <v>1</v>
      </c>
      <c r="AH78">
        <v>0</v>
      </c>
      <c r="AI78" t="s">
        <v>9991</v>
      </c>
      <c r="AJ78">
        <v>100</v>
      </c>
      <c r="AK78" t="s">
        <v>10052</v>
      </c>
      <c r="AL78" t="s">
        <v>9992</v>
      </c>
      <c r="AM78">
        <v>800</v>
      </c>
      <c r="AN78" t="s">
        <v>495</v>
      </c>
      <c r="AO78" t="s">
        <v>9993</v>
      </c>
      <c r="AP78" t="s">
        <v>72</v>
      </c>
    </row>
    <row r="79" spans="1:42" x14ac:dyDescent="0.25">
      <c r="A79" t="str">
        <f>INDEX('Community ID'!B:B,MATCH(M79,'Community ID'!A:A,0))</f>
        <v>Barrio Puerto Rico</v>
      </c>
      <c r="B79" t="str">
        <f>INDEX('Community ID'!K:K,MATCH(N79,'Community ID'!J:J,0))</f>
        <v>Constanza</v>
      </c>
      <c r="D79" t="s">
        <v>1522</v>
      </c>
      <c r="G79" t="s">
        <v>75</v>
      </c>
      <c r="H79" t="s">
        <v>94</v>
      </c>
      <c r="I79">
        <v>2021</v>
      </c>
      <c r="K79" t="s">
        <v>492</v>
      </c>
      <c r="L79" t="s">
        <v>1523</v>
      </c>
      <c r="M79" t="s">
        <v>1138</v>
      </c>
      <c r="N79" t="s">
        <v>52</v>
      </c>
      <c r="O79" t="s">
        <v>311</v>
      </c>
      <c r="T79" t="s">
        <v>832</v>
      </c>
      <c r="V79" t="s">
        <v>56</v>
      </c>
      <c r="X79" t="s">
        <v>10188</v>
      </c>
      <c r="Y79" t="s">
        <v>10189</v>
      </c>
      <c r="Z79">
        <v>18.921988299999999</v>
      </c>
      <c r="AA79">
        <v>-70.742610799999994</v>
      </c>
      <c r="AB79" t="s">
        <v>9987</v>
      </c>
      <c r="AC79" t="s">
        <v>9988</v>
      </c>
      <c r="AD79" t="s">
        <v>9989</v>
      </c>
      <c r="AE79" t="s">
        <v>9989</v>
      </c>
      <c r="AF79" t="s">
        <v>9996</v>
      </c>
      <c r="AG79">
        <v>23</v>
      </c>
      <c r="AH79">
        <v>1030</v>
      </c>
      <c r="AI79" t="s">
        <v>10073</v>
      </c>
      <c r="AJ79">
        <v>9</v>
      </c>
      <c r="AK79" t="s">
        <v>9999</v>
      </c>
      <c r="AL79" t="s">
        <v>10000</v>
      </c>
      <c r="AM79">
        <v>10</v>
      </c>
      <c r="AN79" t="s">
        <v>495</v>
      </c>
      <c r="AO79" t="s">
        <v>9993</v>
      </c>
      <c r="AP79" t="s">
        <v>72</v>
      </c>
    </row>
    <row r="80" spans="1:42" x14ac:dyDescent="0.25">
      <c r="A80" t="str">
        <f>INDEX('Community ID'!B:B,MATCH(M80,'Community ID'!A:A,0))</f>
        <v>Barrio Puerto Rico</v>
      </c>
      <c r="B80" t="str">
        <f>INDEX('Community ID'!K:K,MATCH(N80,'Community ID'!J:J,0))</f>
        <v>Constanza</v>
      </c>
      <c r="D80" t="s">
        <v>1140</v>
      </c>
      <c r="G80" t="s">
        <v>48</v>
      </c>
      <c r="H80" s="1">
        <v>35190</v>
      </c>
      <c r="I80">
        <v>25</v>
      </c>
      <c r="K80" t="s">
        <v>49</v>
      </c>
      <c r="L80" t="s">
        <v>1141</v>
      </c>
      <c r="M80" t="s">
        <v>1138</v>
      </c>
      <c r="N80" t="s">
        <v>52</v>
      </c>
      <c r="O80" t="s">
        <v>542</v>
      </c>
      <c r="Q80" t="s">
        <v>432</v>
      </c>
      <c r="T80" t="s">
        <v>832</v>
      </c>
      <c r="V80" t="s">
        <v>56</v>
      </c>
      <c r="X80" t="s">
        <v>10190</v>
      </c>
      <c r="Y80" t="s">
        <v>10191</v>
      </c>
      <c r="Z80">
        <v>18.922614800000002</v>
      </c>
      <c r="AA80">
        <v>-70.741400499999997</v>
      </c>
      <c r="AB80" t="s">
        <v>9987</v>
      </c>
      <c r="AC80" t="s">
        <v>9988</v>
      </c>
      <c r="AD80" t="s">
        <v>9989</v>
      </c>
      <c r="AE80" t="s">
        <v>9989</v>
      </c>
      <c r="AF80" t="s">
        <v>9996</v>
      </c>
      <c r="AG80">
        <v>23</v>
      </c>
      <c r="AH80">
        <v>1030</v>
      </c>
      <c r="AI80" t="s">
        <v>9991</v>
      </c>
      <c r="AJ80">
        <v>100</v>
      </c>
      <c r="AK80" t="s">
        <v>9999</v>
      </c>
      <c r="AL80" t="s">
        <v>9992</v>
      </c>
      <c r="AM80">
        <v>400</v>
      </c>
      <c r="AN80" t="s">
        <v>495</v>
      </c>
      <c r="AO80" t="s">
        <v>9993</v>
      </c>
      <c r="AP80" t="s">
        <v>72</v>
      </c>
    </row>
    <row r="81" spans="1:42" x14ac:dyDescent="0.25">
      <c r="A81" t="str">
        <f>INDEX('Community ID'!B:B,MATCH(M81,'Community ID'!A:A,0))</f>
        <v>Barrio Puerto Rico</v>
      </c>
      <c r="B81" t="str">
        <f>INDEX('Community ID'!K:K,MATCH(N81,'Community ID'!J:J,0))</f>
        <v>Constanza</v>
      </c>
      <c r="D81" t="s">
        <v>1266</v>
      </c>
      <c r="G81" t="s">
        <v>48</v>
      </c>
      <c r="H81" t="s">
        <v>94</v>
      </c>
      <c r="I81">
        <v>2021</v>
      </c>
      <c r="K81" t="s">
        <v>76</v>
      </c>
      <c r="L81" t="s">
        <v>108</v>
      </c>
      <c r="M81" t="s">
        <v>1228</v>
      </c>
      <c r="N81" t="s">
        <v>52</v>
      </c>
      <c r="O81" t="s">
        <v>542</v>
      </c>
      <c r="T81" t="s">
        <v>832</v>
      </c>
      <c r="U81" t="s">
        <v>832</v>
      </c>
      <c r="V81" t="s">
        <v>56</v>
      </c>
      <c r="W81" t="s">
        <v>56</v>
      </c>
      <c r="X81" t="s">
        <v>10192</v>
      </c>
      <c r="Y81" t="s">
        <v>10193</v>
      </c>
      <c r="Z81">
        <v>18.917415800000001</v>
      </c>
      <c r="AA81">
        <v>-70.741564999999994</v>
      </c>
      <c r="AB81" t="s">
        <v>9987</v>
      </c>
      <c r="AC81" t="s">
        <v>9988</v>
      </c>
      <c r="AD81" t="s">
        <v>9989</v>
      </c>
      <c r="AE81" t="s">
        <v>9989</v>
      </c>
      <c r="AF81" t="s">
        <v>9996</v>
      </c>
      <c r="AG81">
        <v>1</v>
      </c>
      <c r="AH81" t="s">
        <v>9997</v>
      </c>
      <c r="AI81" t="s">
        <v>9998</v>
      </c>
      <c r="AJ81">
        <v>20</v>
      </c>
      <c r="AK81" t="s">
        <v>9999</v>
      </c>
      <c r="AL81" t="s">
        <v>9992</v>
      </c>
      <c r="AM81">
        <v>400</v>
      </c>
      <c r="AN81" t="s">
        <v>495</v>
      </c>
      <c r="AO81" t="s">
        <v>9993</v>
      </c>
      <c r="AP81" t="s">
        <v>72</v>
      </c>
    </row>
    <row r="82" spans="1:42" x14ac:dyDescent="0.25">
      <c r="A82" t="str">
        <f>INDEX('Community ID'!B:B,MATCH(M82,'Community ID'!A:A,0))</f>
        <v>Barrio Puerto Rico</v>
      </c>
      <c r="B82" t="str">
        <f>INDEX('Community ID'!K:K,MATCH(N82,'Community ID'!J:J,0))</f>
        <v>Constanza</v>
      </c>
      <c r="D82" t="s">
        <v>1529</v>
      </c>
      <c r="G82" t="s">
        <v>75</v>
      </c>
      <c r="H82" s="1">
        <v>21374</v>
      </c>
      <c r="I82">
        <v>63</v>
      </c>
      <c r="K82" t="s">
        <v>76</v>
      </c>
      <c r="L82" t="s">
        <v>1530</v>
      </c>
      <c r="M82" t="s">
        <v>1531</v>
      </c>
      <c r="N82" t="s">
        <v>52</v>
      </c>
      <c r="O82" t="s">
        <v>542</v>
      </c>
      <c r="T82" t="s">
        <v>832</v>
      </c>
      <c r="V82" t="s">
        <v>56</v>
      </c>
      <c r="X82" t="s">
        <v>10194</v>
      </c>
      <c r="Y82" t="s">
        <v>10195</v>
      </c>
      <c r="Z82">
        <v>18.9221942</v>
      </c>
      <c r="AA82">
        <v>-70.742304700000005</v>
      </c>
      <c r="AB82" t="s">
        <v>9987</v>
      </c>
      <c r="AC82" t="s">
        <v>9988</v>
      </c>
      <c r="AD82" t="s">
        <v>9989</v>
      </c>
      <c r="AE82" t="s">
        <v>9989</v>
      </c>
      <c r="AF82" t="s">
        <v>9996</v>
      </c>
      <c r="AG82">
        <v>23</v>
      </c>
      <c r="AH82">
        <v>1030</v>
      </c>
      <c r="AI82" t="s">
        <v>10073</v>
      </c>
      <c r="AJ82">
        <v>8</v>
      </c>
      <c r="AK82" t="s">
        <v>9999</v>
      </c>
      <c r="AL82" t="s">
        <v>10000</v>
      </c>
      <c r="AM82">
        <v>8</v>
      </c>
      <c r="AN82" t="s">
        <v>495</v>
      </c>
      <c r="AO82" t="s">
        <v>9993</v>
      </c>
      <c r="AP82" t="s">
        <v>72</v>
      </c>
    </row>
    <row r="83" spans="1:42" x14ac:dyDescent="0.25">
      <c r="A83" t="str">
        <f>INDEX('Community ID'!B:B,MATCH(M83,'Community ID'!A:A,0))</f>
        <v>Cruz de Cuaba</v>
      </c>
      <c r="B83" t="str">
        <f>INDEX('Community ID'!K:K,MATCH(N83,'Community ID'!J:J,0))</f>
        <v>Constanza</v>
      </c>
      <c r="D83" t="s">
        <v>2499</v>
      </c>
      <c r="F83" t="s">
        <v>2500</v>
      </c>
      <c r="G83" t="s">
        <v>48</v>
      </c>
      <c r="H83" s="1">
        <v>28748</v>
      </c>
      <c r="I83">
        <v>43</v>
      </c>
      <c r="K83" t="s">
        <v>76</v>
      </c>
      <c r="L83" t="s">
        <v>108</v>
      </c>
      <c r="M83" t="s">
        <v>1308</v>
      </c>
      <c r="N83" t="s">
        <v>52</v>
      </c>
      <c r="O83" t="s">
        <v>147</v>
      </c>
      <c r="T83" t="s">
        <v>1309</v>
      </c>
      <c r="V83" t="s">
        <v>56</v>
      </c>
      <c r="X83" t="s">
        <v>10196</v>
      </c>
      <c r="Y83" t="s">
        <v>10197</v>
      </c>
      <c r="Z83">
        <v>18.9642400900475</v>
      </c>
      <c r="AA83">
        <v>-70.696913735728799</v>
      </c>
      <c r="AB83" t="s">
        <v>9987</v>
      </c>
      <c r="AC83" t="s">
        <v>9988</v>
      </c>
      <c r="AD83" t="s">
        <v>10045</v>
      </c>
      <c r="AE83" t="s">
        <v>10045</v>
      </c>
      <c r="AF83" t="s">
        <v>10057</v>
      </c>
      <c r="AG83" t="s">
        <v>83</v>
      </c>
      <c r="AH83">
        <v>0</v>
      </c>
      <c r="AJ83">
        <v>5</v>
      </c>
      <c r="AK83" t="s">
        <v>9999</v>
      </c>
      <c r="AL83" t="s">
        <v>10006</v>
      </c>
      <c r="AM83">
        <v>20</v>
      </c>
      <c r="AN83" t="s">
        <v>495</v>
      </c>
      <c r="AO83" t="s">
        <v>495</v>
      </c>
      <c r="AP83" t="s">
        <v>72</v>
      </c>
    </row>
    <row r="84" spans="1:42" x14ac:dyDescent="0.25">
      <c r="A84" t="str">
        <f>INDEX('Community ID'!B:B,MATCH(M84,'Community ID'!A:A,0))</f>
        <v>Alto Cerro 2</v>
      </c>
      <c r="B84" t="str">
        <f>INDEX('Community ID'!K:K,MATCH(N84,'Community ID'!J:J,0))</f>
        <v>Constanza</v>
      </c>
      <c r="D84" t="s">
        <v>1191</v>
      </c>
      <c r="G84" t="s">
        <v>48</v>
      </c>
      <c r="H84" t="s">
        <v>94</v>
      </c>
      <c r="I84">
        <v>2021</v>
      </c>
      <c r="K84" t="s">
        <v>76</v>
      </c>
      <c r="L84" t="s">
        <v>108</v>
      </c>
      <c r="M84" t="s">
        <v>1192</v>
      </c>
      <c r="N84" t="s">
        <v>52</v>
      </c>
      <c r="O84" t="s">
        <v>542</v>
      </c>
      <c r="T84" t="s">
        <v>832</v>
      </c>
      <c r="U84" t="s">
        <v>832</v>
      </c>
      <c r="V84" t="s">
        <v>56</v>
      </c>
      <c r="W84" t="s">
        <v>56</v>
      </c>
      <c r="X84" t="s">
        <v>10198</v>
      </c>
      <c r="Y84" t="s">
        <v>10199</v>
      </c>
      <c r="Z84">
        <v>18.9124573</v>
      </c>
      <c r="AA84">
        <v>-70.721864999999994</v>
      </c>
      <c r="AB84" t="s">
        <v>9987</v>
      </c>
      <c r="AC84" t="s">
        <v>9988</v>
      </c>
      <c r="AD84" t="s">
        <v>9989</v>
      </c>
      <c r="AE84" t="s">
        <v>9989</v>
      </c>
      <c r="AF84" t="s">
        <v>9996</v>
      </c>
      <c r="AG84">
        <v>23</v>
      </c>
      <c r="AH84" t="s">
        <v>9997</v>
      </c>
      <c r="AI84" t="s">
        <v>9998</v>
      </c>
      <c r="AJ84">
        <v>20</v>
      </c>
      <c r="AK84" t="s">
        <v>9999</v>
      </c>
      <c r="AL84" t="s">
        <v>9992</v>
      </c>
      <c r="AM84">
        <v>800</v>
      </c>
      <c r="AN84" t="s">
        <v>10126</v>
      </c>
      <c r="AO84" t="s">
        <v>9993</v>
      </c>
      <c r="AP84" t="s">
        <v>72</v>
      </c>
    </row>
    <row r="85" spans="1:42" x14ac:dyDescent="0.25">
      <c r="A85" t="str">
        <f>INDEX('Community ID'!B:B,MATCH(M85,'Community ID'!A:A,0))</f>
        <v>La Luisa Arriba</v>
      </c>
      <c r="B85" t="str">
        <f>INDEX('Community ID'!K:K,MATCH(N85,'Community ID'!J:J,0))</f>
        <v>Constanza</v>
      </c>
      <c r="D85" t="s">
        <v>1159</v>
      </c>
      <c r="G85" t="s">
        <v>48</v>
      </c>
      <c r="H85" t="s">
        <v>94</v>
      </c>
      <c r="I85">
        <v>2021</v>
      </c>
      <c r="K85" t="s">
        <v>49</v>
      </c>
      <c r="L85" t="s">
        <v>108</v>
      </c>
      <c r="M85" t="s">
        <v>119</v>
      </c>
      <c r="N85" t="s">
        <v>52</v>
      </c>
      <c r="O85" t="s">
        <v>542</v>
      </c>
      <c r="T85" t="s">
        <v>832</v>
      </c>
      <c r="U85" t="s">
        <v>832</v>
      </c>
      <c r="V85" t="s">
        <v>56</v>
      </c>
      <c r="W85" t="s">
        <v>56</v>
      </c>
      <c r="X85" t="s">
        <v>10200</v>
      </c>
      <c r="Y85" t="s">
        <v>10201</v>
      </c>
      <c r="Z85">
        <v>18.915559399999999</v>
      </c>
      <c r="AA85">
        <v>-70.744166899999996</v>
      </c>
      <c r="AB85" t="s">
        <v>9987</v>
      </c>
      <c r="AC85" t="s">
        <v>9988</v>
      </c>
      <c r="AD85" t="s">
        <v>9989</v>
      </c>
      <c r="AE85" t="s">
        <v>9989</v>
      </c>
      <c r="AF85" t="s">
        <v>9996</v>
      </c>
      <c r="AG85">
        <v>1</v>
      </c>
      <c r="AH85" t="s">
        <v>9997</v>
      </c>
      <c r="AI85" t="s">
        <v>9998</v>
      </c>
      <c r="AJ85">
        <v>20</v>
      </c>
      <c r="AK85" t="s">
        <v>9999</v>
      </c>
      <c r="AL85" t="s">
        <v>9992</v>
      </c>
      <c r="AM85">
        <v>800</v>
      </c>
      <c r="AN85" t="s">
        <v>495</v>
      </c>
      <c r="AO85" t="s">
        <v>9993</v>
      </c>
      <c r="AP85" t="s">
        <v>72</v>
      </c>
    </row>
    <row r="86" spans="1:42" x14ac:dyDescent="0.25">
      <c r="A86" t="str">
        <f>INDEX('Community ID'!B:B,MATCH(M86,'Community ID'!A:A,0))</f>
        <v>Cruz de Cuaba</v>
      </c>
      <c r="B86" t="str">
        <f>INDEX('Community ID'!K:K,MATCH(N86,'Community ID'!J:J,0))</f>
        <v>Constanza</v>
      </c>
      <c r="D86" t="s">
        <v>10202</v>
      </c>
      <c r="G86" t="s">
        <v>48</v>
      </c>
      <c r="H86" t="s">
        <v>94</v>
      </c>
      <c r="I86">
        <v>2021</v>
      </c>
      <c r="K86" t="s">
        <v>201</v>
      </c>
      <c r="M86" t="s">
        <v>1308</v>
      </c>
      <c r="N86" t="s">
        <v>52</v>
      </c>
      <c r="O86" t="s">
        <v>147</v>
      </c>
      <c r="T86" t="s">
        <v>1309</v>
      </c>
      <c r="V86" t="s">
        <v>56</v>
      </c>
      <c r="X86" t="s">
        <v>10203</v>
      </c>
      <c r="Y86" t="s">
        <v>10204</v>
      </c>
      <c r="Z86">
        <v>18.971170485037302</v>
      </c>
      <c r="AA86">
        <v>-70.722246822035601</v>
      </c>
      <c r="AB86" t="s">
        <v>9987</v>
      </c>
      <c r="AC86" t="s">
        <v>9988</v>
      </c>
      <c r="AD86" t="s">
        <v>10045</v>
      </c>
      <c r="AE86" t="s">
        <v>10045</v>
      </c>
      <c r="AF86" t="s">
        <v>9990</v>
      </c>
      <c r="AG86" t="s">
        <v>83</v>
      </c>
      <c r="AH86">
        <v>0</v>
      </c>
      <c r="AJ86">
        <v>20</v>
      </c>
      <c r="AK86" t="s">
        <v>9999</v>
      </c>
      <c r="AL86" t="s">
        <v>10006</v>
      </c>
      <c r="AM86">
        <v>55</v>
      </c>
      <c r="AN86" t="s">
        <v>495</v>
      </c>
      <c r="AO86" t="s">
        <v>495</v>
      </c>
      <c r="AP86" t="s">
        <v>72</v>
      </c>
    </row>
    <row r="87" spans="1:42" x14ac:dyDescent="0.25">
      <c r="A87" t="str">
        <f>INDEX('Community ID'!B:B,MATCH(M87,'Community ID'!A:A,0))</f>
        <v>Los Embassadores</v>
      </c>
      <c r="B87" t="str">
        <f>INDEX('Community ID'!K:K,MATCH(N87,'Community ID'!J:J,0))</f>
        <v>Constanza</v>
      </c>
      <c r="D87" t="s">
        <v>4110</v>
      </c>
      <c r="G87" t="s">
        <v>173</v>
      </c>
      <c r="H87" t="s">
        <v>4111</v>
      </c>
      <c r="I87">
        <v>61</v>
      </c>
      <c r="K87" t="s">
        <v>76</v>
      </c>
      <c r="L87" t="s">
        <v>108</v>
      </c>
      <c r="M87" t="s">
        <v>4112</v>
      </c>
      <c r="N87" t="s">
        <v>52</v>
      </c>
      <c r="O87" t="s">
        <v>147</v>
      </c>
      <c r="Q87" t="s">
        <v>438</v>
      </c>
      <c r="R87" t="s">
        <v>621</v>
      </c>
      <c r="T87" t="s">
        <v>832</v>
      </c>
      <c r="U87" t="s">
        <v>832</v>
      </c>
      <c r="V87" t="s">
        <v>56</v>
      </c>
      <c r="W87" t="s">
        <v>56</v>
      </c>
      <c r="X87" t="s">
        <v>10294</v>
      </c>
      <c r="Y87" t="s">
        <v>10295</v>
      </c>
      <c r="Z87">
        <v>18.915835600000001</v>
      </c>
      <c r="AA87">
        <v>-70.743423500000006</v>
      </c>
      <c r="AB87" t="s">
        <v>9987</v>
      </c>
      <c r="AC87" t="s">
        <v>9988</v>
      </c>
      <c r="AD87" t="s">
        <v>9989</v>
      </c>
      <c r="AE87" t="s">
        <v>9989</v>
      </c>
      <c r="AF87" t="s">
        <v>9996</v>
      </c>
      <c r="AG87">
        <v>1</v>
      </c>
      <c r="AH87" t="s">
        <v>9997</v>
      </c>
      <c r="AI87" t="s">
        <v>10012</v>
      </c>
      <c r="AJ87">
        <v>100</v>
      </c>
      <c r="AK87" t="s">
        <v>9999</v>
      </c>
      <c r="AL87" t="s">
        <v>10006</v>
      </c>
      <c r="AM87">
        <v>4500</v>
      </c>
      <c r="AN87" t="s">
        <v>495</v>
      </c>
      <c r="AO87" t="s">
        <v>9993</v>
      </c>
      <c r="AP87" t="s">
        <v>72</v>
      </c>
    </row>
    <row r="88" spans="1:42" x14ac:dyDescent="0.25">
      <c r="A88" t="str">
        <f>INDEX('Community ID'!B:B,MATCH(M88,'Community ID'!A:A,0))</f>
        <v>Los Embassadores</v>
      </c>
      <c r="B88" t="str">
        <f>INDEX('Community ID'!K:K,MATCH(N88,'Community ID'!J:J,0))</f>
        <v>Constanza</v>
      </c>
      <c r="D88" t="s">
        <v>7535</v>
      </c>
      <c r="F88" t="s">
        <v>5777</v>
      </c>
      <c r="G88" t="s">
        <v>173</v>
      </c>
      <c r="H88" t="s">
        <v>7536</v>
      </c>
      <c r="I88">
        <v>44</v>
      </c>
      <c r="J88">
        <v>8294331714</v>
      </c>
      <c r="K88" t="s">
        <v>132</v>
      </c>
      <c r="L88" t="s">
        <v>6491</v>
      </c>
      <c r="M88" t="s">
        <v>7435</v>
      </c>
      <c r="N88" t="s">
        <v>52</v>
      </c>
      <c r="O88" t="s">
        <v>98</v>
      </c>
      <c r="Q88" t="s">
        <v>134</v>
      </c>
      <c r="T88" t="s">
        <v>836</v>
      </c>
      <c r="U88" t="s">
        <v>836</v>
      </c>
      <c r="V88" t="s">
        <v>56</v>
      </c>
      <c r="W88" t="s">
        <v>56</v>
      </c>
      <c r="X88" t="s">
        <v>10157</v>
      </c>
      <c r="Y88" t="s">
        <v>10158</v>
      </c>
      <c r="Z88">
        <v>18.915360400000001</v>
      </c>
      <c r="AA88">
        <v>-70.745602300000002</v>
      </c>
      <c r="AB88" t="s">
        <v>9987</v>
      </c>
      <c r="AC88" t="s">
        <v>9988</v>
      </c>
      <c r="AD88" t="s">
        <v>9989</v>
      </c>
      <c r="AE88" t="s">
        <v>9989</v>
      </c>
      <c r="AF88" t="s">
        <v>9990</v>
      </c>
      <c r="AG88">
        <v>1</v>
      </c>
      <c r="AH88">
        <v>0</v>
      </c>
      <c r="AI88" t="s">
        <v>9998</v>
      </c>
      <c r="AJ88">
        <v>140</v>
      </c>
      <c r="AK88" t="s">
        <v>9999</v>
      </c>
      <c r="AL88" t="s">
        <v>10006</v>
      </c>
      <c r="AM88">
        <v>480</v>
      </c>
      <c r="AN88" t="s">
        <v>495</v>
      </c>
      <c r="AO88" t="s">
        <v>9993</v>
      </c>
      <c r="AP88" t="s">
        <v>72</v>
      </c>
    </row>
    <row r="89" spans="1:42" x14ac:dyDescent="0.25">
      <c r="A89" t="str">
        <f>INDEX('Community ID'!B:B,MATCH(M89,'Community ID'!A:A,0))</f>
        <v>La Luisa Arriba</v>
      </c>
      <c r="B89" t="str">
        <f>INDEX('Community ID'!K:K,MATCH(N89,'Community ID'!J:J,0))</f>
        <v>Constanza</v>
      </c>
      <c r="D89" t="s">
        <v>1174</v>
      </c>
      <c r="G89" t="s">
        <v>75</v>
      </c>
      <c r="H89" s="1">
        <v>25729</v>
      </c>
      <c r="I89">
        <v>51</v>
      </c>
      <c r="K89" t="s">
        <v>76</v>
      </c>
      <c r="L89" t="s">
        <v>1109</v>
      </c>
      <c r="M89" t="s">
        <v>119</v>
      </c>
      <c r="N89" t="s">
        <v>52</v>
      </c>
      <c r="O89" t="s">
        <v>53</v>
      </c>
      <c r="T89" t="s">
        <v>836</v>
      </c>
      <c r="U89" t="s">
        <v>836</v>
      </c>
      <c r="V89" t="s">
        <v>56</v>
      </c>
      <c r="W89" t="s">
        <v>56</v>
      </c>
      <c r="X89" t="s">
        <v>10210</v>
      </c>
      <c r="Y89" t="s">
        <v>10211</v>
      </c>
      <c r="Z89">
        <v>18.914909399999999</v>
      </c>
      <c r="AA89">
        <v>-70.746708100000006</v>
      </c>
      <c r="AB89" t="s">
        <v>9987</v>
      </c>
      <c r="AC89" t="s">
        <v>9988</v>
      </c>
      <c r="AD89" t="s">
        <v>9989</v>
      </c>
      <c r="AE89" t="s">
        <v>9989</v>
      </c>
      <c r="AF89" t="s">
        <v>9990</v>
      </c>
      <c r="AG89" t="s">
        <v>275</v>
      </c>
      <c r="AH89" t="s">
        <v>10023</v>
      </c>
      <c r="AI89" t="s">
        <v>10012</v>
      </c>
      <c r="AJ89">
        <v>70</v>
      </c>
      <c r="AK89" t="s">
        <v>9999</v>
      </c>
      <c r="AL89" t="s">
        <v>10000</v>
      </c>
      <c r="AM89">
        <v>1000</v>
      </c>
      <c r="AN89" t="s">
        <v>495</v>
      </c>
      <c r="AO89" t="s">
        <v>9993</v>
      </c>
      <c r="AP89" t="s">
        <v>72</v>
      </c>
    </row>
    <row r="90" spans="1:42" x14ac:dyDescent="0.25">
      <c r="A90" t="str">
        <f>INDEX('Community ID'!B:B,MATCH(M90,'Community ID'!A:A,0))</f>
        <v>Barrio Puerto Rico</v>
      </c>
      <c r="B90" t="str">
        <f>INDEX('Community ID'!K:K,MATCH(N90,'Community ID'!J:J,0))</f>
        <v>Constanza</v>
      </c>
      <c r="D90" t="s">
        <v>1254</v>
      </c>
      <c r="G90" t="s">
        <v>48</v>
      </c>
      <c r="H90" s="1">
        <v>18327</v>
      </c>
      <c r="I90">
        <v>71</v>
      </c>
      <c r="K90" t="s">
        <v>76</v>
      </c>
      <c r="L90" t="s">
        <v>108</v>
      </c>
      <c r="M90" t="s">
        <v>1228</v>
      </c>
      <c r="N90" t="s">
        <v>52</v>
      </c>
      <c r="O90" t="s">
        <v>542</v>
      </c>
      <c r="T90" t="s">
        <v>832</v>
      </c>
      <c r="U90" t="s">
        <v>832</v>
      </c>
      <c r="V90" t="s">
        <v>56</v>
      </c>
      <c r="W90" t="s">
        <v>56</v>
      </c>
      <c r="X90" t="s">
        <v>10212</v>
      </c>
      <c r="Y90" t="s">
        <v>10213</v>
      </c>
      <c r="Z90">
        <v>18.917415800000001</v>
      </c>
      <c r="AA90">
        <v>-70.741564999999994</v>
      </c>
      <c r="AB90" t="s">
        <v>9987</v>
      </c>
      <c r="AC90" t="s">
        <v>9988</v>
      </c>
      <c r="AD90" t="s">
        <v>9989</v>
      </c>
      <c r="AE90" t="s">
        <v>9989</v>
      </c>
      <c r="AF90" t="s">
        <v>9996</v>
      </c>
      <c r="AG90">
        <v>1</v>
      </c>
      <c r="AH90" t="s">
        <v>9997</v>
      </c>
      <c r="AI90" t="s">
        <v>10033</v>
      </c>
      <c r="AJ90">
        <v>20</v>
      </c>
      <c r="AK90" t="s">
        <v>10052</v>
      </c>
      <c r="AL90" t="s">
        <v>9992</v>
      </c>
      <c r="AM90">
        <v>800</v>
      </c>
      <c r="AN90" t="s">
        <v>495</v>
      </c>
      <c r="AO90" t="s">
        <v>9993</v>
      </c>
      <c r="AP90" t="s">
        <v>72</v>
      </c>
    </row>
    <row r="91" spans="1:42" x14ac:dyDescent="0.25">
      <c r="A91" t="str">
        <f>INDEX('Community ID'!B:B,MATCH(M91,'Community ID'!A:A,0))</f>
        <v>Barrio Puerto Rico</v>
      </c>
      <c r="B91" t="str">
        <f>INDEX('Community ID'!K:K,MATCH(N91,'Community ID'!J:J,0))</f>
        <v>Constanza</v>
      </c>
      <c r="D91" t="s">
        <v>1527</v>
      </c>
      <c r="G91" t="s">
        <v>48</v>
      </c>
      <c r="H91" t="s">
        <v>94</v>
      </c>
      <c r="I91">
        <v>2021</v>
      </c>
      <c r="K91" t="s">
        <v>49</v>
      </c>
      <c r="L91" t="s">
        <v>127</v>
      </c>
      <c r="M91" t="s">
        <v>1528</v>
      </c>
      <c r="N91" t="s">
        <v>52</v>
      </c>
      <c r="O91" t="s">
        <v>542</v>
      </c>
      <c r="Q91" t="s">
        <v>438</v>
      </c>
      <c r="T91" t="s">
        <v>832</v>
      </c>
      <c r="V91" t="s">
        <v>56</v>
      </c>
      <c r="X91" t="s">
        <v>10214</v>
      </c>
      <c r="Y91" t="s">
        <v>10215</v>
      </c>
      <c r="Z91">
        <v>18.9219963</v>
      </c>
      <c r="AA91">
        <v>-70.742328200000003</v>
      </c>
      <c r="AB91" t="s">
        <v>9987</v>
      </c>
      <c r="AC91" t="s">
        <v>9988</v>
      </c>
      <c r="AD91" t="s">
        <v>9989</v>
      </c>
      <c r="AE91" t="s">
        <v>9989</v>
      </c>
      <c r="AF91" t="s">
        <v>9996</v>
      </c>
      <c r="AG91">
        <v>23</v>
      </c>
      <c r="AH91">
        <v>1030</v>
      </c>
      <c r="AI91" t="s">
        <v>10073</v>
      </c>
      <c r="AJ91">
        <v>9</v>
      </c>
      <c r="AK91" t="s">
        <v>9999</v>
      </c>
      <c r="AL91" t="s">
        <v>10000</v>
      </c>
      <c r="AM91">
        <v>10</v>
      </c>
      <c r="AN91" t="s">
        <v>495</v>
      </c>
      <c r="AO91" t="s">
        <v>9993</v>
      </c>
      <c r="AP91" t="s">
        <v>72</v>
      </c>
    </row>
    <row r="92" spans="1:42" x14ac:dyDescent="0.25">
      <c r="A92" t="str">
        <f>INDEX('Community ID'!B:B,MATCH(M92,'Community ID'!A:A,0))</f>
        <v>Los Embassadores</v>
      </c>
      <c r="B92" t="str">
        <f>INDEX('Community ID'!K:K,MATCH(N92,'Community ID'!J:J,0))</f>
        <v>Constanza</v>
      </c>
      <c r="D92" t="s">
        <v>1301</v>
      </c>
      <c r="F92" t="s">
        <v>1302</v>
      </c>
      <c r="G92" t="s">
        <v>75</v>
      </c>
      <c r="H92" s="1">
        <v>24357</v>
      </c>
      <c r="I92">
        <v>55</v>
      </c>
      <c r="J92" t="s">
        <v>1303</v>
      </c>
      <c r="K92" t="s">
        <v>49</v>
      </c>
      <c r="L92" t="s">
        <v>77</v>
      </c>
      <c r="M92" t="s">
        <v>1280</v>
      </c>
      <c r="N92" t="s">
        <v>52</v>
      </c>
      <c r="O92" t="s">
        <v>98</v>
      </c>
      <c r="Q92" t="s">
        <v>134</v>
      </c>
      <c r="T92" t="s">
        <v>836</v>
      </c>
      <c r="U92" t="s">
        <v>836</v>
      </c>
      <c r="V92" t="s">
        <v>56</v>
      </c>
      <c r="W92" t="s">
        <v>56</v>
      </c>
      <c r="X92" t="s">
        <v>10253</v>
      </c>
      <c r="Y92" t="s">
        <v>10254</v>
      </c>
      <c r="Z92">
        <v>18.915068600000001</v>
      </c>
      <c r="AA92">
        <v>-70.745558599999995</v>
      </c>
      <c r="AB92" t="s">
        <v>9987</v>
      </c>
      <c r="AC92" t="s">
        <v>9988</v>
      </c>
      <c r="AD92" t="s">
        <v>9989</v>
      </c>
      <c r="AE92" t="s">
        <v>9989</v>
      </c>
      <c r="AF92" t="s">
        <v>9990</v>
      </c>
      <c r="AG92">
        <v>1</v>
      </c>
      <c r="AH92">
        <v>0</v>
      </c>
      <c r="AI92" t="s">
        <v>9998</v>
      </c>
      <c r="AJ92">
        <v>140</v>
      </c>
      <c r="AK92" t="s">
        <v>9999</v>
      </c>
      <c r="AL92" t="s">
        <v>10006</v>
      </c>
      <c r="AM92">
        <v>1400</v>
      </c>
      <c r="AN92" t="s">
        <v>495</v>
      </c>
      <c r="AO92" t="s">
        <v>9993</v>
      </c>
      <c r="AP92" t="s">
        <v>72</v>
      </c>
    </row>
    <row r="93" spans="1:42" x14ac:dyDescent="0.25">
      <c r="A93" t="str">
        <f>INDEX('Community ID'!B:B,MATCH(M93,'Community ID'!A:A,0))</f>
        <v>La Luisa Arriba</v>
      </c>
      <c r="B93" t="str">
        <f>INDEX('Community ID'!K:K,MATCH(N93,'Community ID'!J:J,0))</f>
        <v>Constanza</v>
      </c>
      <c r="D93" t="s">
        <v>1158</v>
      </c>
      <c r="G93" t="s">
        <v>48</v>
      </c>
      <c r="H93" t="s">
        <v>94</v>
      </c>
      <c r="I93">
        <v>2021</v>
      </c>
      <c r="K93" t="s">
        <v>117</v>
      </c>
      <c r="L93" t="s">
        <v>108</v>
      </c>
      <c r="M93" t="s">
        <v>119</v>
      </c>
      <c r="N93" t="s">
        <v>52</v>
      </c>
      <c r="O93" t="s">
        <v>542</v>
      </c>
      <c r="T93" t="s">
        <v>832</v>
      </c>
      <c r="U93" t="s">
        <v>832</v>
      </c>
      <c r="V93" t="s">
        <v>56</v>
      </c>
      <c r="W93" t="s">
        <v>56</v>
      </c>
      <c r="X93" t="s">
        <v>10218</v>
      </c>
      <c r="Y93" t="s">
        <v>10219</v>
      </c>
      <c r="Z93">
        <v>18.915559399999999</v>
      </c>
      <c r="AA93">
        <v>-70.744166899999996</v>
      </c>
      <c r="AB93" t="s">
        <v>9987</v>
      </c>
      <c r="AC93" t="s">
        <v>9988</v>
      </c>
      <c r="AD93" t="s">
        <v>9989</v>
      </c>
      <c r="AE93" t="s">
        <v>9989</v>
      </c>
      <c r="AF93" t="s">
        <v>9996</v>
      </c>
      <c r="AG93">
        <v>23</v>
      </c>
      <c r="AH93" t="s">
        <v>9997</v>
      </c>
      <c r="AI93" t="s">
        <v>10012</v>
      </c>
      <c r="AJ93">
        <v>20</v>
      </c>
      <c r="AK93" t="s">
        <v>9999</v>
      </c>
      <c r="AL93" t="s">
        <v>10000</v>
      </c>
      <c r="AM93">
        <v>800</v>
      </c>
      <c r="AN93" t="s">
        <v>495</v>
      </c>
      <c r="AO93" t="s">
        <v>9993</v>
      </c>
      <c r="AP93" t="s">
        <v>72</v>
      </c>
    </row>
    <row r="94" spans="1:42" x14ac:dyDescent="0.25">
      <c r="A94" t="str">
        <f>INDEX('Community ID'!B:B,MATCH(M94,'Community ID'!A:A,0))</f>
        <v>Los Embassadores</v>
      </c>
      <c r="B94" t="str">
        <f>INDEX('Community ID'!K:K,MATCH(N94,'Community ID'!J:J,0))</f>
        <v>Constanza</v>
      </c>
      <c r="D94" t="s">
        <v>1286</v>
      </c>
      <c r="G94" t="s">
        <v>48</v>
      </c>
      <c r="H94" s="1">
        <v>25317</v>
      </c>
      <c r="I94">
        <v>52</v>
      </c>
      <c r="K94" t="s">
        <v>49</v>
      </c>
      <c r="L94" t="s">
        <v>127</v>
      </c>
      <c r="M94" t="s">
        <v>1284</v>
      </c>
      <c r="N94" t="s">
        <v>97</v>
      </c>
      <c r="O94" t="s">
        <v>98</v>
      </c>
      <c r="Q94" t="s">
        <v>134</v>
      </c>
      <c r="T94" t="s">
        <v>836</v>
      </c>
      <c r="U94" t="s">
        <v>836</v>
      </c>
      <c r="V94" t="s">
        <v>56</v>
      </c>
      <c r="W94" t="s">
        <v>56</v>
      </c>
      <c r="X94" t="s">
        <v>10004</v>
      </c>
      <c r="Y94" t="s">
        <v>10005</v>
      </c>
      <c r="Z94">
        <v>18.915144399999999</v>
      </c>
      <c r="AA94">
        <v>-70.744927300000001</v>
      </c>
      <c r="AB94" t="s">
        <v>9987</v>
      </c>
      <c r="AC94" t="s">
        <v>9988</v>
      </c>
      <c r="AD94" t="s">
        <v>9989</v>
      </c>
      <c r="AE94" t="s">
        <v>9989</v>
      </c>
      <c r="AF94" t="s">
        <v>9990</v>
      </c>
      <c r="AG94">
        <v>1</v>
      </c>
      <c r="AH94">
        <v>0</v>
      </c>
      <c r="AI94" t="s">
        <v>9991</v>
      </c>
      <c r="AJ94">
        <v>180</v>
      </c>
      <c r="AK94" t="s">
        <v>9999</v>
      </c>
      <c r="AL94" t="s">
        <v>10006</v>
      </c>
      <c r="AM94">
        <v>2800</v>
      </c>
      <c r="AN94" t="s">
        <v>495</v>
      </c>
      <c r="AO94" t="s">
        <v>9993</v>
      </c>
      <c r="AP94" t="s">
        <v>72</v>
      </c>
    </row>
    <row r="95" spans="1:42" x14ac:dyDescent="0.25">
      <c r="A95" t="str">
        <f>INDEX('Community ID'!B:B,MATCH(M95,'Community ID'!A:A,0))</f>
        <v>La Luisa Arriba</v>
      </c>
      <c r="B95" t="str">
        <f>INDEX('Community ID'!K:K,MATCH(N95,'Community ID'!J:J,0))</f>
        <v>Constanza</v>
      </c>
      <c r="D95" t="s">
        <v>1250</v>
      </c>
      <c r="F95" t="s">
        <v>1252</v>
      </c>
      <c r="G95" t="s">
        <v>48</v>
      </c>
      <c r="H95" s="1">
        <v>35826</v>
      </c>
      <c r="I95">
        <v>23</v>
      </c>
      <c r="K95" t="s">
        <v>117</v>
      </c>
      <c r="L95" t="s">
        <v>108</v>
      </c>
      <c r="M95" t="s">
        <v>119</v>
      </c>
      <c r="N95" t="s">
        <v>52</v>
      </c>
      <c r="O95" t="s">
        <v>147</v>
      </c>
      <c r="Q95" t="s">
        <v>134</v>
      </c>
      <c r="T95" t="s">
        <v>836</v>
      </c>
      <c r="U95" t="s">
        <v>836</v>
      </c>
      <c r="V95" t="s">
        <v>56</v>
      </c>
      <c r="W95" t="s">
        <v>56</v>
      </c>
      <c r="X95" t="s">
        <v>10222</v>
      </c>
      <c r="Y95" t="s">
        <v>10223</v>
      </c>
      <c r="Z95">
        <v>18.917047199999999</v>
      </c>
      <c r="AA95">
        <v>-70.745598599999994</v>
      </c>
      <c r="AB95" t="s">
        <v>9987</v>
      </c>
      <c r="AC95" t="s">
        <v>9988</v>
      </c>
      <c r="AD95" t="s">
        <v>9989</v>
      </c>
      <c r="AE95" t="s">
        <v>9989</v>
      </c>
      <c r="AF95" t="s">
        <v>9990</v>
      </c>
      <c r="AG95">
        <v>1</v>
      </c>
      <c r="AH95" t="s">
        <v>9997</v>
      </c>
      <c r="AI95" t="s">
        <v>9991</v>
      </c>
      <c r="AJ95">
        <v>150</v>
      </c>
      <c r="AK95" t="s">
        <v>9999</v>
      </c>
      <c r="AL95" t="s">
        <v>9992</v>
      </c>
      <c r="AM95">
        <v>1000</v>
      </c>
      <c r="AN95" t="s">
        <v>495</v>
      </c>
      <c r="AO95" t="s">
        <v>9993</v>
      </c>
      <c r="AP95" t="s">
        <v>72</v>
      </c>
    </row>
    <row r="96" spans="1:42" x14ac:dyDescent="0.25">
      <c r="A96" t="str">
        <f>INDEX('Community ID'!B:B,MATCH(M96,'Community ID'!A:A,0))</f>
        <v>Los Embassadores</v>
      </c>
      <c r="B96" t="str">
        <f>INDEX('Community ID'!K:K,MATCH(N96,'Community ID'!J:J,0))</f>
        <v>Constanza</v>
      </c>
      <c r="D96" t="s">
        <v>10120</v>
      </c>
      <c r="F96" t="s">
        <v>5548</v>
      </c>
      <c r="G96" t="s">
        <v>173</v>
      </c>
      <c r="H96" s="1">
        <v>36594</v>
      </c>
      <c r="I96">
        <v>21</v>
      </c>
      <c r="K96" t="s">
        <v>49</v>
      </c>
      <c r="L96" t="s">
        <v>108</v>
      </c>
      <c r="M96" t="s">
        <v>7435</v>
      </c>
      <c r="N96" t="s">
        <v>52</v>
      </c>
      <c r="O96" t="s">
        <v>147</v>
      </c>
      <c r="T96" t="s">
        <v>832</v>
      </c>
      <c r="U96" t="s">
        <v>832</v>
      </c>
      <c r="V96" t="s">
        <v>56</v>
      </c>
      <c r="W96" t="s">
        <v>56</v>
      </c>
      <c r="X96" t="s">
        <v>10121</v>
      </c>
      <c r="Y96" t="s">
        <v>10122</v>
      </c>
      <c r="Z96">
        <v>18.913643480000001</v>
      </c>
      <c r="AA96">
        <v>-70.744021900000007</v>
      </c>
      <c r="AB96" t="s">
        <v>9987</v>
      </c>
      <c r="AC96" t="s">
        <v>9988</v>
      </c>
      <c r="AD96" t="s">
        <v>9989</v>
      </c>
      <c r="AE96" t="s">
        <v>9989</v>
      </c>
      <c r="AF96" t="s">
        <v>9996</v>
      </c>
      <c r="AG96">
        <v>1</v>
      </c>
      <c r="AH96">
        <v>510</v>
      </c>
      <c r="AI96" t="s">
        <v>10033</v>
      </c>
      <c r="AJ96">
        <v>190</v>
      </c>
      <c r="AK96" t="s">
        <v>9999</v>
      </c>
      <c r="AL96" t="s">
        <v>9992</v>
      </c>
      <c r="AM96">
        <v>190</v>
      </c>
      <c r="AN96" t="s">
        <v>495</v>
      </c>
      <c r="AO96" t="s">
        <v>9993</v>
      </c>
      <c r="AP96" t="s">
        <v>72</v>
      </c>
    </row>
    <row r="97" spans="1:42" x14ac:dyDescent="0.25">
      <c r="A97" t="str">
        <f>INDEX('Community ID'!B:B,MATCH(M97,'Community ID'!A:A,0))</f>
        <v>Los Embassadores</v>
      </c>
      <c r="B97" t="str">
        <f>INDEX('Community ID'!K:K,MATCH(N97,'Community ID'!J:J,0))</f>
        <v>Constanza</v>
      </c>
      <c r="D97" t="s">
        <v>4071</v>
      </c>
      <c r="G97" t="s">
        <v>151</v>
      </c>
      <c r="H97" s="1">
        <v>26424</v>
      </c>
      <c r="I97">
        <v>49</v>
      </c>
      <c r="J97">
        <v>8299175948</v>
      </c>
      <c r="K97" t="s">
        <v>49</v>
      </c>
      <c r="L97" t="s">
        <v>1109</v>
      </c>
      <c r="M97" t="s">
        <v>1280</v>
      </c>
      <c r="N97" t="s">
        <v>52</v>
      </c>
      <c r="O97" t="s">
        <v>98</v>
      </c>
      <c r="Q97" t="s">
        <v>134</v>
      </c>
      <c r="T97" t="s">
        <v>836</v>
      </c>
      <c r="U97" t="s">
        <v>836</v>
      </c>
      <c r="V97" t="s">
        <v>56</v>
      </c>
      <c r="W97" t="s">
        <v>56</v>
      </c>
      <c r="X97" t="s">
        <v>10229</v>
      </c>
      <c r="Y97" t="s">
        <v>10230</v>
      </c>
      <c r="Z97">
        <v>18.914836600000001</v>
      </c>
      <c r="AA97">
        <v>-70.745659799999999</v>
      </c>
      <c r="AB97" t="s">
        <v>9987</v>
      </c>
      <c r="AC97" t="s">
        <v>9988</v>
      </c>
      <c r="AD97" t="s">
        <v>9989</v>
      </c>
      <c r="AE97" t="s">
        <v>9989</v>
      </c>
      <c r="AF97" t="s">
        <v>9990</v>
      </c>
      <c r="AG97">
        <v>1</v>
      </c>
      <c r="AH97">
        <v>0</v>
      </c>
      <c r="AI97" t="s">
        <v>9998</v>
      </c>
      <c r="AJ97">
        <v>200</v>
      </c>
      <c r="AK97" t="s">
        <v>9999</v>
      </c>
      <c r="AL97" t="s">
        <v>9992</v>
      </c>
      <c r="AM97">
        <v>1800</v>
      </c>
      <c r="AN97" t="s">
        <v>495</v>
      </c>
      <c r="AO97" t="s">
        <v>9993</v>
      </c>
      <c r="AP97" t="s">
        <v>72</v>
      </c>
    </row>
    <row r="98" spans="1:42" x14ac:dyDescent="0.25">
      <c r="A98" t="str">
        <f>INDEX('Community ID'!B:B,MATCH(M98,'Community ID'!A:A,0))</f>
        <v>Los Embassadores</v>
      </c>
      <c r="B98" t="str">
        <f>INDEX('Community ID'!K:K,MATCH(N98,'Community ID'!J:J,0))</f>
        <v>Constanza</v>
      </c>
      <c r="D98" t="s">
        <v>2079</v>
      </c>
      <c r="F98" t="s">
        <v>2080</v>
      </c>
      <c r="G98" t="s">
        <v>48</v>
      </c>
      <c r="H98" s="1">
        <v>35285</v>
      </c>
      <c r="I98">
        <v>25</v>
      </c>
      <c r="J98">
        <v>8092836502</v>
      </c>
      <c r="K98" t="s">
        <v>49</v>
      </c>
      <c r="L98" t="s">
        <v>108</v>
      </c>
      <c r="M98" t="s">
        <v>2081</v>
      </c>
      <c r="N98" t="s">
        <v>52</v>
      </c>
      <c r="O98" t="s">
        <v>98</v>
      </c>
      <c r="Q98" t="s">
        <v>134</v>
      </c>
      <c r="S98" t="s">
        <v>2082</v>
      </c>
      <c r="T98" t="s">
        <v>832</v>
      </c>
      <c r="U98" t="s">
        <v>832</v>
      </c>
      <c r="V98" t="s">
        <v>56</v>
      </c>
      <c r="W98" t="s">
        <v>56</v>
      </c>
      <c r="X98" t="s">
        <v>10297</v>
      </c>
      <c r="Y98" t="s">
        <v>10298</v>
      </c>
      <c r="Z98">
        <v>18.9076874</v>
      </c>
      <c r="AA98">
        <v>-70.743440800000002</v>
      </c>
      <c r="AB98" t="s">
        <v>9987</v>
      </c>
      <c r="AC98" t="s">
        <v>9988</v>
      </c>
      <c r="AD98" t="s">
        <v>9989</v>
      </c>
      <c r="AE98" t="s">
        <v>9989</v>
      </c>
      <c r="AF98" t="s">
        <v>9996</v>
      </c>
      <c r="AG98">
        <v>1</v>
      </c>
      <c r="AH98">
        <v>1030</v>
      </c>
      <c r="AI98" t="s">
        <v>9998</v>
      </c>
      <c r="AJ98">
        <v>270</v>
      </c>
      <c r="AK98" t="s">
        <v>9999</v>
      </c>
      <c r="AL98" t="s">
        <v>10000</v>
      </c>
      <c r="AM98">
        <v>270</v>
      </c>
      <c r="AN98" t="s">
        <v>495</v>
      </c>
      <c r="AO98" t="s">
        <v>9993</v>
      </c>
      <c r="AP98" t="s">
        <v>72</v>
      </c>
    </row>
    <row r="99" spans="1:42" x14ac:dyDescent="0.25">
      <c r="A99" t="str">
        <f>INDEX('Community ID'!B:B,MATCH(M99,'Community ID'!A:A,0))</f>
        <v>La Luisa Arriba</v>
      </c>
      <c r="B99" t="str">
        <f>INDEX('Community ID'!K:K,MATCH(N99,'Community ID'!J:J,0))</f>
        <v>Constanza</v>
      </c>
      <c r="D99" t="s">
        <v>1177</v>
      </c>
      <c r="G99" t="s">
        <v>48</v>
      </c>
      <c r="H99" t="s">
        <v>94</v>
      </c>
      <c r="I99">
        <v>2021</v>
      </c>
      <c r="K99" t="s">
        <v>132</v>
      </c>
      <c r="L99" t="s">
        <v>1179</v>
      </c>
      <c r="M99" t="s">
        <v>119</v>
      </c>
      <c r="N99" t="s">
        <v>52</v>
      </c>
      <c r="O99" t="s">
        <v>542</v>
      </c>
      <c r="T99" t="s">
        <v>832</v>
      </c>
      <c r="U99" t="s">
        <v>832</v>
      </c>
      <c r="V99" t="s">
        <v>56</v>
      </c>
      <c r="W99" t="s">
        <v>56</v>
      </c>
      <c r="X99" t="s">
        <v>10231</v>
      </c>
      <c r="Y99" t="s">
        <v>10232</v>
      </c>
      <c r="Z99">
        <v>18.915559399999999</v>
      </c>
      <c r="AA99">
        <v>-70.744166899999996</v>
      </c>
      <c r="AB99" t="s">
        <v>9987</v>
      </c>
      <c r="AC99" t="s">
        <v>9988</v>
      </c>
      <c r="AD99" t="s">
        <v>9989</v>
      </c>
      <c r="AE99" t="s">
        <v>9989</v>
      </c>
      <c r="AF99" t="s">
        <v>9996</v>
      </c>
      <c r="AG99">
        <v>1</v>
      </c>
      <c r="AH99" t="s">
        <v>9997</v>
      </c>
      <c r="AI99" t="s">
        <v>10003</v>
      </c>
      <c r="AJ99">
        <v>20</v>
      </c>
      <c r="AK99" t="s">
        <v>9999</v>
      </c>
      <c r="AL99" t="s">
        <v>10000</v>
      </c>
      <c r="AM99">
        <v>800</v>
      </c>
      <c r="AN99" t="s">
        <v>495</v>
      </c>
      <c r="AO99" t="s">
        <v>9993</v>
      </c>
      <c r="AP99" t="s">
        <v>72</v>
      </c>
    </row>
    <row r="100" spans="1:42" x14ac:dyDescent="0.25">
      <c r="A100" t="str">
        <f>INDEX('Community ID'!B:B,MATCH(M100,'Community ID'!A:A,0))</f>
        <v>La Luisa Arriba</v>
      </c>
      <c r="B100" t="str">
        <f>INDEX('Community ID'!K:K,MATCH(N100,'Community ID'!J:J,0))</f>
        <v>Constanza</v>
      </c>
      <c r="D100" t="s">
        <v>1145</v>
      </c>
      <c r="G100" t="s">
        <v>75</v>
      </c>
      <c r="H100" t="s">
        <v>94</v>
      </c>
      <c r="I100">
        <v>2021</v>
      </c>
      <c r="K100" t="s">
        <v>76</v>
      </c>
      <c r="L100" t="s">
        <v>1109</v>
      </c>
      <c r="M100" t="s">
        <v>119</v>
      </c>
      <c r="N100" t="s">
        <v>52</v>
      </c>
      <c r="O100" t="s">
        <v>147</v>
      </c>
      <c r="Q100" t="s">
        <v>134</v>
      </c>
      <c r="T100" t="s">
        <v>836</v>
      </c>
      <c r="U100" t="s">
        <v>836</v>
      </c>
      <c r="V100" t="s">
        <v>56</v>
      </c>
      <c r="W100" t="s">
        <v>56</v>
      </c>
      <c r="X100" t="s">
        <v>10233</v>
      </c>
      <c r="Y100" t="s">
        <v>10234</v>
      </c>
      <c r="Z100">
        <v>0</v>
      </c>
      <c r="AA100">
        <v>0</v>
      </c>
      <c r="AB100" t="s">
        <v>9987</v>
      </c>
      <c r="AC100" t="s">
        <v>9988</v>
      </c>
      <c r="AD100" t="s">
        <v>9989</v>
      </c>
      <c r="AE100" t="s">
        <v>9989</v>
      </c>
      <c r="AF100" t="s">
        <v>9990</v>
      </c>
      <c r="AG100" t="s">
        <v>275</v>
      </c>
      <c r="AH100" t="s">
        <v>9997</v>
      </c>
      <c r="AI100" t="s">
        <v>10073</v>
      </c>
      <c r="AJ100">
        <v>65</v>
      </c>
      <c r="AK100" t="s">
        <v>9999</v>
      </c>
      <c r="AL100" t="s">
        <v>10006</v>
      </c>
      <c r="AM100">
        <v>1000</v>
      </c>
      <c r="AN100" t="s">
        <v>495</v>
      </c>
      <c r="AO100" t="s">
        <v>9993</v>
      </c>
      <c r="AP100" t="s">
        <v>72</v>
      </c>
    </row>
    <row r="101" spans="1:42" x14ac:dyDescent="0.25">
      <c r="A101" t="str">
        <f>INDEX('Community ID'!B:B,MATCH(M101,'Community ID'!A:A,0))</f>
        <v>Los Embassadores</v>
      </c>
      <c r="B101" t="str">
        <f>INDEX('Community ID'!K:K,MATCH(N101,'Community ID'!J:J,0))</f>
        <v>Constanza</v>
      </c>
      <c r="D101" t="s">
        <v>1281</v>
      </c>
      <c r="G101" t="s">
        <v>48</v>
      </c>
      <c r="H101" t="s">
        <v>94</v>
      </c>
      <c r="I101">
        <v>2021</v>
      </c>
      <c r="K101" t="s">
        <v>492</v>
      </c>
      <c r="L101" t="s">
        <v>1283</v>
      </c>
      <c r="M101" t="s">
        <v>1284</v>
      </c>
      <c r="N101" t="s">
        <v>52</v>
      </c>
      <c r="O101" t="s">
        <v>542</v>
      </c>
      <c r="T101" t="s">
        <v>832</v>
      </c>
      <c r="U101" t="s">
        <v>832</v>
      </c>
      <c r="V101" t="s">
        <v>56</v>
      </c>
      <c r="W101" t="s">
        <v>56</v>
      </c>
      <c r="X101" t="s">
        <v>10034</v>
      </c>
      <c r="Y101" t="s">
        <v>10035</v>
      </c>
      <c r="Z101">
        <v>18.915535800000001</v>
      </c>
      <c r="AA101">
        <v>-70.743851399999997</v>
      </c>
      <c r="AB101" t="s">
        <v>9987</v>
      </c>
      <c r="AC101" t="s">
        <v>9988</v>
      </c>
      <c r="AD101" t="s">
        <v>9989</v>
      </c>
      <c r="AE101" t="s">
        <v>9989</v>
      </c>
      <c r="AF101" t="s">
        <v>9996</v>
      </c>
      <c r="AG101">
        <v>1</v>
      </c>
      <c r="AH101" t="s">
        <v>9997</v>
      </c>
      <c r="AI101" t="s">
        <v>10036</v>
      </c>
      <c r="AJ101">
        <v>400</v>
      </c>
      <c r="AK101" t="s">
        <v>9999</v>
      </c>
      <c r="AL101" t="s">
        <v>9992</v>
      </c>
      <c r="AM101">
        <v>1850</v>
      </c>
      <c r="AN101" t="s">
        <v>495</v>
      </c>
      <c r="AO101" t="s">
        <v>9993</v>
      </c>
      <c r="AP101" t="s">
        <v>72</v>
      </c>
    </row>
    <row r="102" spans="1:42" x14ac:dyDescent="0.25">
      <c r="A102" t="str">
        <f>INDEX('Community ID'!B:B,MATCH(M102,'Community ID'!A:A,0))</f>
        <v>Barrio Puerto Rico</v>
      </c>
      <c r="B102" t="str">
        <f>INDEX('Community ID'!K:K,MATCH(N102,'Community ID'!J:J,0))</f>
        <v>Constanza</v>
      </c>
      <c r="D102" t="s">
        <v>1136</v>
      </c>
      <c r="G102" t="s">
        <v>1137</v>
      </c>
      <c r="H102" t="s">
        <v>94</v>
      </c>
      <c r="I102">
        <v>2021</v>
      </c>
      <c r="K102" t="s">
        <v>76</v>
      </c>
      <c r="L102" t="s">
        <v>108</v>
      </c>
      <c r="M102" t="s">
        <v>1138</v>
      </c>
      <c r="N102" t="s">
        <v>52</v>
      </c>
      <c r="O102" t="s">
        <v>542</v>
      </c>
      <c r="Q102" t="s">
        <v>438</v>
      </c>
      <c r="T102" t="s">
        <v>832</v>
      </c>
      <c r="V102" t="s">
        <v>56</v>
      </c>
      <c r="X102" t="s">
        <v>10237</v>
      </c>
      <c r="Y102" t="s">
        <v>10238</v>
      </c>
      <c r="Z102">
        <v>18.922412099999999</v>
      </c>
      <c r="AA102">
        <v>-70.740345899999994</v>
      </c>
      <c r="AB102" t="s">
        <v>9987</v>
      </c>
      <c r="AC102" t="s">
        <v>9988</v>
      </c>
      <c r="AD102" t="s">
        <v>9989</v>
      </c>
      <c r="AE102" t="s">
        <v>9989</v>
      </c>
      <c r="AF102" t="s">
        <v>9996</v>
      </c>
      <c r="AG102">
        <v>23</v>
      </c>
      <c r="AH102">
        <v>1030</v>
      </c>
      <c r="AI102" t="s">
        <v>9991</v>
      </c>
      <c r="AJ102">
        <v>18</v>
      </c>
      <c r="AK102" t="s">
        <v>9999</v>
      </c>
      <c r="AL102" t="s">
        <v>10000</v>
      </c>
      <c r="AM102">
        <v>17</v>
      </c>
      <c r="AN102" t="s">
        <v>495</v>
      </c>
      <c r="AO102" t="s">
        <v>9993</v>
      </c>
      <c r="AP102" t="s">
        <v>72</v>
      </c>
    </row>
    <row r="103" spans="1:42" x14ac:dyDescent="0.25">
      <c r="A103" t="str">
        <f>INDEX('Community ID'!B:B,MATCH(M103,'Community ID'!A:A,0))</f>
        <v>La Luisa</v>
      </c>
      <c r="B103" t="str">
        <f>INDEX('Community ID'!K:K,MATCH(N103,'Community ID'!J:J,0))</f>
        <v>Constanza</v>
      </c>
      <c r="D103" t="s">
        <v>1273</v>
      </c>
      <c r="G103" t="s">
        <v>48</v>
      </c>
      <c r="H103" t="s">
        <v>94</v>
      </c>
      <c r="I103">
        <v>2021</v>
      </c>
      <c r="K103" t="s">
        <v>76</v>
      </c>
      <c r="L103" t="s">
        <v>108</v>
      </c>
      <c r="M103" t="s">
        <v>1274</v>
      </c>
      <c r="N103" t="s">
        <v>52</v>
      </c>
      <c r="O103" t="s">
        <v>542</v>
      </c>
      <c r="T103" t="s">
        <v>832</v>
      </c>
      <c r="U103" t="s">
        <v>832</v>
      </c>
      <c r="V103" t="s">
        <v>56</v>
      </c>
      <c r="W103" t="s">
        <v>56</v>
      </c>
      <c r="X103" t="s">
        <v>10239</v>
      </c>
      <c r="Y103" t="s">
        <v>10240</v>
      </c>
      <c r="Z103">
        <v>0</v>
      </c>
      <c r="AA103">
        <v>0</v>
      </c>
      <c r="AB103" t="s">
        <v>9987</v>
      </c>
      <c r="AC103" t="s">
        <v>9988</v>
      </c>
      <c r="AD103" t="s">
        <v>9989</v>
      </c>
      <c r="AE103" t="s">
        <v>9989</v>
      </c>
      <c r="AF103" t="s">
        <v>9996</v>
      </c>
      <c r="AG103">
        <v>1</v>
      </c>
      <c r="AH103" t="s">
        <v>9997</v>
      </c>
      <c r="AI103" t="s">
        <v>10033</v>
      </c>
      <c r="AJ103">
        <v>20</v>
      </c>
      <c r="AK103" t="s">
        <v>9999</v>
      </c>
      <c r="AL103" t="s">
        <v>9992</v>
      </c>
      <c r="AM103">
        <v>400</v>
      </c>
      <c r="AN103" t="s">
        <v>495</v>
      </c>
      <c r="AO103" t="s">
        <v>9993</v>
      </c>
      <c r="AP103" t="s">
        <v>72</v>
      </c>
    </row>
    <row r="104" spans="1:42" x14ac:dyDescent="0.25">
      <c r="A104" t="str">
        <f>INDEX('Community ID'!B:B,MATCH(M104,'Community ID'!A:A,0))</f>
        <v>Los Embassadores</v>
      </c>
      <c r="B104" t="str">
        <f>INDEX('Community ID'!K:K,MATCH(N104,'Community ID'!J:J,0))</f>
        <v>Constanza</v>
      </c>
      <c r="D104" t="s">
        <v>4045</v>
      </c>
      <c r="G104" t="s">
        <v>173</v>
      </c>
      <c r="H104" s="1">
        <v>19998</v>
      </c>
      <c r="I104">
        <v>67</v>
      </c>
      <c r="K104" t="s">
        <v>76</v>
      </c>
      <c r="L104" t="s">
        <v>4046</v>
      </c>
      <c r="M104" t="s">
        <v>3953</v>
      </c>
      <c r="N104" t="s">
        <v>52</v>
      </c>
      <c r="O104" t="s">
        <v>147</v>
      </c>
      <c r="Q104" t="s">
        <v>438</v>
      </c>
      <c r="R104" t="s">
        <v>4047</v>
      </c>
      <c r="T104" t="s">
        <v>836</v>
      </c>
      <c r="U104" t="s">
        <v>836</v>
      </c>
      <c r="V104" t="s">
        <v>56</v>
      </c>
      <c r="W104" t="s">
        <v>56</v>
      </c>
      <c r="X104" t="s">
        <v>10037</v>
      </c>
      <c r="Y104" t="s">
        <v>10038</v>
      </c>
      <c r="Z104">
        <v>18.915835600000001</v>
      </c>
      <c r="AA104">
        <v>-70.743423500000006</v>
      </c>
      <c r="AB104" t="s">
        <v>9987</v>
      </c>
      <c r="AC104" t="s">
        <v>9988</v>
      </c>
      <c r="AD104" t="s">
        <v>9989</v>
      </c>
      <c r="AE104" t="s">
        <v>9989</v>
      </c>
      <c r="AF104" t="s">
        <v>9990</v>
      </c>
      <c r="AG104">
        <v>1</v>
      </c>
      <c r="AH104">
        <v>0</v>
      </c>
      <c r="AI104" t="s">
        <v>9998</v>
      </c>
      <c r="AJ104">
        <v>400</v>
      </c>
      <c r="AK104" t="s">
        <v>9999</v>
      </c>
      <c r="AL104" t="s">
        <v>9992</v>
      </c>
      <c r="AM104">
        <v>1800</v>
      </c>
      <c r="AN104" t="s">
        <v>495</v>
      </c>
      <c r="AO104" t="s">
        <v>9993</v>
      </c>
      <c r="AP104" t="s">
        <v>72</v>
      </c>
    </row>
    <row r="105" spans="1:42" x14ac:dyDescent="0.25">
      <c r="A105" t="str">
        <f>INDEX('Community ID'!B:B,MATCH(M105,'Community ID'!A:A,0))</f>
        <v>Barrio Puerto Rico</v>
      </c>
      <c r="B105" t="str">
        <f>INDEX('Community ID'!K:K,MATCH(N105,'Community ID'!J:J,0))</f>
        <v>Constanza</v>
      </c>
      <c r="D105" t="s">
        <v>1265</v>
      </c>
      <c r="G105" t="s">
        <v>48</v>
      </c>
      <c r="H105" t="s">
        <v>94</v>
      </c>
      <c r="I105">
        <v>2021</v>
      </c>
      <c r="K105" t="s">
        <v>76</v>
      </c>
      <c r="L105" t="s">
        <v>108</v>
      </c>
      <c r="M105" t="s">
        <v>1228</v>
      </c>
      <c r="N105" t="s">
        <v>52</v>
      </c>
      <c r="O105" t="s">
        <v>542</v>
      </c>
      <c r="T105" t="s">
        <v>832</v>
      </c>
      <c r="U105" t="s">
        <v>832</v>
      </c>
      <c r="V105" t="s">
        <v>56</v>
      </c>
      <c r="W105" t="s">
        <v>56</v>
      </c>
      <c r="X105" t="s">
        <v>10244</v>
      </c>
      <c r="Y105" t="s">
        <v>10245</v>
      </c>
      <c r="Z105">
        <v>18.920655499999999</v>
      </c>
      <c r="AA105">
        <v>-70.738591499999998</v>
      </c>
      <c r="AB105" t="s">
        <v>9987</v>
      </c>
      <c r="AC105" t="s">
        <v>9988</v>
      </c>
      <c r="AD105" t="s">
        <v>9989</v>
      </c>
      <c r="AE105" t="s">
        <v>9989</v>
      </c>
      <c r="AF105" t="s">
        <v>9996</v>
      </c>
      <c r="AG105">
        <v>1</v>
      </c>
      <c r="AH105" t="s">
        <v>9997</v>
      </c>
      <c r="AI105" t="s">
        <v>10033</v>
      </c>
      <c r="AJ105">
        <v>20</v>
      </c>
      <c r="AK105" t="s">
        <v>9999</v>
      </c>
      <c r="AL105" t="s">
        <v>9992</v>
      </c>
      <c r="AM105">
        <v>800</v>
      </c>
      <c r="AN105" t="s">
        <v>495</v>
      </c>
      <c r="AO105" t="s">
        <v>9993</v>
      </c>
      <c r="AP105" t="s">
        <v>72</v>
      </c>
    </row>
    <row r="106" spans="1:42" x14ac:dyDescent="0.25">
      <c r="A106" t="str">
        <f>INDEX('Community ID'!B:B,MATCH(M106,'Community ID'!A:A,0))</f>
        <v>Barrio Puerto Rico</v>
      </c>
      <c r="B106" t="str">
        <f>INDEX('Community ID'!K:K,MATCH(N106,'Community ID'!J:J,0))</f>
        <v>Constanza</v>
      </c>
      <c r="D106" t="s">
        <v>1537</v>
      </c>
      <c r="F106" t="s">
        <v>1538</v>
      </c>
      <c r="G106" t="s">
        <v>48</v>
      </c>
      <c r="H106" t="s">
        <v>94</v>
      </c>
      <c r="I106">
        <v>2021</v>
      </c>
      <c r="K106" t="s">
        <v>76</v>
      </c>
      <c r="L106" t="s">
        <v>108</v>
      </c>
      <c r="M106" t="s">
        <v>1228</v>
      </c>
      <c r="N106" t="s">
        <v>52</v>
      </c>
      <c r="Q106" t="s">
        <v>134</v>
      </c>
      <c r="T106" t="s">
        <v>1309</v>
      </c>
      <c r="V106" t="s">
        <v>56</v>
      </c>
      <c r="X106" t="s">
        <v>10246</v>
      </c>
      <c r="Y106" t="s">
        <v>10247</v>
      </c>
      <c r="Z106">
        <v>18.921873075905101</v>
      </c>
      <c r="AA106">
        <v>-70.742762116781194</v>
      </c>
      <c r="AB106" t="s">
        <v>9987</v>
      </c>
      <c r="AC106" t="s">
        <v>9988</v>
      </c>
      <c r="AD106" t="s">
        <v>9989</v>
      </c>
      <c r="AE106" t="s">
        <v>9989</v>
      </c>
      <c r="AF106" t="s">
        <v>9990</v>
      </c>
      <c r="AG106" t="s">
        <v>275</v>
      </c>
      <c r="AH106" t="s">
        <v>9997</v>
      </c>
      <c r="AI106" t="s">
        <v>10073</v>
      </c>
      <c r="AJ106">
        <v>2</v>
      </c>
      <c r="AK106" t="s">
        <v>9999</v>
      </c>
      <c r="AL106" t="s">
        <v>10006</v>
      </c>
      <c r="AM106">
        <v>20</v>
      </c>
      <c r="AN106" t="s">
        <v>495</v>
      </c>
      <c r="AO106" t="s">
        <v>9993</v>
      </c>
      <c r="AP106" t="s">
        <v>72</v>
      </c>
    </row>
    <row r="107" spans="1:42" x14ac:dyDescent="0.25">
      <c r="A107" t="str">
        <f>INDEX('Community ID'!B:B,MATCH(M107,'Community ID'!A:A,0))</f>
        <v>Barrio Puerto Rico</v>
      </c>
      <c r="B107" t="str">
        <f>INDEX('Community ID'!K:K,MATCH(N107,'Community ID'!J:J,0))</f>
        <v>Constanza</v>
      </c>
      <c r="D107" t="s">
        <v>1142</v>
      </c>
      <c r="G107" t="s">
        <v>48</v>
      </c>
      <c r="H107" t="s">
        <v>94</v>
      </c>
      <c r="I107">
        <v>2021</v>
      </c>
      <c r="K107" t="s">
        <v>76</v>
      </c>
      <c r="L107" t="s">
        <v>129</v>
      </c>
      <c r="M107" t="s">
        <v>1138</v>
      </c>
      <c r="N107" t="s">
        <v>52</v>
      </c>
      <c r="O107" t="s">
        <v>542</v>
      </c>
      <c r="Q107" t="s">
        <v>438</v>
      </c>
      <c r="T107" t="s">
        <v>832</v>
      </c>
      <c r="V107" t="s">
        <v>56</v>
      </c>
      <c r="X107" t="s">
        <v>10248</v>
      </c>
      <c r="Y107" t="s">
        <v>10249</v>
      </c>
      <c r="Z107">
        <v>18.922100799999999</v>
      </c>
      <c r="AA107">
        <v>-70.741851699999998</v>
      </c>
      <c r="AB107" t="s">
        <v>9987</v>
      </c>
      <c r="AC107" t="s">
        <v>9988</v>
      </c>
      <c r="AD107" t="s">
        <v>9989</v>
      </c>
      <c r="AE107" t="s">
        <v>9989</v>
      </c>
      <c r="AF107" t="s">
        <v>9996</v>
      </c>
      <c r="AG107">
        <v>23</v>
      </c>
      <c r="AH107">
        <v>1030</v>
      </c>
      <c r="AI107" t="s">
        <v>10250</v>
      </c>
      <c r="AJ107">
        <v>10</v>
      </c>
      <c r="AK107" t="s">
        <v>9999</v>
      </c>
      <c r="AL107" t="s">
        <v>9992</v>
      </c>
      <c r="AM107">
        <v>110</v>
      </c>
      <c r="AN107" t="s">
        <v>10126</v>
      </c>
      <c r="AO107" t="s">
        <v>9993</v>
      </c>
      <c r="AP107" t="s">
        <v>72</v>
      </c>
    </row>
    <row r="108" spans="1:42" x14ac:dyDescent="0.25">
      <c r="A108" t="str">
        <f>INDEX('Community ID'!B:B,MATCH(M108,'Community ID'!A:A,0))</f>
        <v>Los Embassadores</v>
      </c>
      <c r="B108" t="str">
        <f>INDEX('Community ID'!K:K,MATCH(N108,'Community ID'!J:J,0))</f>
        <v>Constanza</v>
      </c>
      <c r="D108" t="s">
        <v>4197</v>
      </c>
      <c r="F108" t="s">
        <v>1757</v>
      </c>
      <c r="G108" t="s">
        <v>173</v>
      </c>
      <c r="H108" t="s">
        <v>4198</v>
      </c>
      <c r="I108">
        <v>48</v>
      </c>
      <c r="J108" t="s">
        <v>4199</v>
      </c>
      <c r="K108" t="s">
        <v>76</v>
      </c>
      <c r="L108" t="s">
        <v>108</v>
      </c>
      <c r="M108" t="s">
        <v>1280</v>
      </c>
      <c r="N108" t="s">
        <v>52</v>
      </c>
      <c r="O108" t="s">
        <v>98</v>
      </c>
      <c r="Q108" t="s">
        <v>358</v>
      </c>
      <c r="R108" t="s">
        <v>621</v>
      </c>
      <c r="T108" t="s">
        <v>832</v>
      </c>
      <c r="U108" t="s">
        <v>832</v>
      </c>
      <c r="V108" t="s">
        <v>56</v>
      </c>
      <c r="W108" t="s">
        <v>56</v>
      </c>
      <c r="X108" t="s">
        <v>10165</v>
      </c>
      <c r="Y108" t="s">
        <v>10166</v>
      </c>
      <c r="Z108">
        <v>18.915472900000001</v>
      </c>
      <c r="AA108">
        <v>-70.745760099999998</v>
      </c>
      <c r="AB108" t="s">
        <v>9987</v>
      </c>
      <c r="AC108" t="s">
        <v>9988</v>
      </c>
      <c r="AD108" t="s">
        <v>9989</v>
      </c>
      <c r="AE108" t="s">
        <v>9989</v>
      </c>
      <c r="AF108" t="s">
        <v>9996</v>
      </c>
      <c r="AG108">
        <v>1</v>
      </c>
      <c r="AH108">
        <v>1030</v>
      </c>
      <c r="AI108" t="s">
        <v>10033</v>
      </c>
      <c r="AJ108">
        <v>470</v>
      </c>
      <c r="AK108" t="s">
        <v>9999</v>
      </c>
      <c r="AL108" t="s">
        <v>10000</v>
      </c>
      <c r="AM108">
        <v>470</v>
      </c>
      <c r="AN108" t="s">
        <v>495</v>
      </c>
      <c r="AO108" t="s">
        <v>9993</v>
      </c>
      <c r="AP108" t="s">
        <v>72</v>
      </c>
    </row>
    <row r="109" spans="1:42" x14ac:dyDescent="0.25">
      <c r="A109" t="str">
        <f>INDEX('Community ID'!B:B,MATCH(M109,'Community ID'!A:A,0))</f>
        <v>Los Embassadores</v>
      </c>
      <c r="B109" t="str">
        <f>INDEX('Community ID'!K:K,MATCH(N109,'Community ID'!J:J,0))</f>
        <v>Constanza</v>
      </c>
      <c r="D109" t="s">
        <v>10224</v>
      </c>
      <c r="F109" t="s">
        <v>61</v>
      </c>
      <c r="G109" t="s">
        <v>173</v>
      </c>
      <c r="H109" s="1">
        <v>24965</v>
      </c>
      <c r="I109">
        <v>53</v>
      </c>
      <c r="K109" t="s">
        <v>76</v>
      </c>
      <c r="L109" t="s">
        <v>127</v>
      </c>
      <c r="M109" t="s">
        <v>7435</v>
      </c>
      <c r="N109" t="s">
        <v>52</v>
      </c>
      <c r="O109" t="s">
        <v>98</v>
      </c>
      <c r="Q109" t="s">
        <v>134</v>
      </c>
      <c r="T109" t="s">
        <v>832</v>
      </c>
      <c r="U109" t="s">
        <v>832</v>
      </c>
      <c r="V109" t="s">
        <v>56</v>
      </c>
      <c r="W109" t="s">
        <v>56</v>
      </c>
      <c r="X109" t="s">
        <v>10225</v>
      </c>
      <c r="Y109" t="s">
        <v>10226</v>
      </c>
      <c r="Z109">
        <v>18.915304299999999</v>
      </c>
      <c r="AA109">
        <v>-70.745583600000003</v>
      </c>
      <c r="AB109" t="s">
        <v>9987</v>
      </c>
      <c r="AC109" t="s">
        <v>9988</v>
      </c>
      <c r="AD109" t="s">
        <v>9989</v>
      </c>
      <c r="AE109" t="s">
        <v>9989</v>
      </c>
      <c r="AF109" t="s">
        <v>9996</v>
      </c>
      <c r="AG109">
        <v>1</v>
      </c>
      <c r="AH109">
        <v>1030</v>
      </c>
      <c r="AI109" t="s">
        <v>10033</v>
      </c>
      <c r="AJ109">
        <v>475</v>
      </c>
      <c r="AK109" t="s">
        <v>9999</v>
      </c>
      <c r="AL109" t="s">
        <v>9992</v>
      </c>
      <c r="AM109">
        <v>475</v>
      </c>
      <c r="AN109" t="s">
        <v>495</v>
      </c>
      <c r="AO109" t="s">
        <v>9993</v>
      </c>
      <c r="AP109" t="s">
        <v>72</v>
      </c>
    </row>
    <row r="110" spans="1:42" x14ac:dyDescent="0.25">
      <c r="A110" t="str">
        <f>INDEX('Community ID'!B:B,MATCH(M110,'Community ID'!A:A,0))</f>
        <v>Barrio Puerto Rico</v>
      </c>
      <c r="B110" t="str">
        <f>INDEX('Community ID'!K:K,MATCH(N110,'Community ID'!J:J,0))</f>
        <v>Constanza</v>
      </c>
      <c r="D110" t="s">
        <v>1248</v>
      </c>
      <c r="G110" t="s">
        <v>48</v>
      </c>
      <c r="H110" t="s">
        <v>94</v>
      </c>
      <c r="I110">
        <v>2021</v>
      </c>
      <c r="K110" t="s">
        <v>76</v>
      </c>
      <c r="L110" t="s">
        <v>108</v>
      </c>
      <c r="M110" t="s">
        <v>1236</v>
      </c>
      <c r="N110" t="s">
        <v>52</v>
      </c>
      <c r="O110" t="s">
        <v>542</v>
      </c>
      <c r="T110" t="s">
        <v>832</v>
      </c>
      <c r="U110" t="s">
        <v>832</v>
      </c>
      <c r="V110" t="s">
        <v>56</v>
      </c>
      <c r="W110" t="s">
        <v>56</v>
      </c>
      <c r="X110" t="s">
        <v>10255</v>
      </c>
      <c r="Y110" t="s">
        <v>10256</v>
      </c>
      <c r="Z110">
        <v>18.921845300000001</v>
      </c>
      <c r="AA110">
        <v>-70.743051800000003</v>
      </c>
      <c r="AB110" t="s">
        <v>9987</v>
      </c>
      <c r="AC110" t="s">
        <v>9988</v>
      </c>
      <c r="AD110" t="s">
        <v>9989</v>
      </c>
      <c r="AE110" t="s">
        <v>9989</v>
      </c>
      <c r="AF110" t="s">
        <v>9996</v>
      </c>
      <c r="AG110">
        <v>1</v>
      </c>
      <c r="AH110" t="s">
        <v>9997</v>
      </c>
      <c r="AI110" t="s">
        <v>10033</v>
      </c>
      <c r="AJ110">
        <v>20</v>
      </c>
      <c r="AK110" t="s">
        <v>10052</v>
      </c>
      <c r="AL110" t="s">
        <v>9992</v>
      </c>
      <c r="AM110">
        <v>800</v>
      </c>
      <c r="AN110" t="s">
        <v>495</v>
      </c>
      <c r="AO110" t="s">
        <v>9993</v>
      </c>
      <c r="AP110" t="s">
        <v>72</v>
      </c>
    </row>
    <row r="111" spans="1:42" x14ac:dyDescent="0.25">
      <c r="A111" t="str">
        <f>INDEX('Community ID'!B:B,MATCH(M111,'Community ID'!A:A,0))</f>
        <v>La Luisa Arriba</v>
      </c>
      <c r="B111" t="str">
        <f>INDEX('Community ID'!K:K,MATCH(N111,'Community ID'!J:J,0))</f>
        <v>Constanza</v>
      </c>
      <c r="D111" t="s">
        <v>1161</v>
      </c>
      <c r="G111" t="s">
        <v>48</v>
      </c>
      <c r="H111" t="s">
        <v>94</v>
      </c>
      <c r="I111">
        <v>2021</v>
      </c>
      <c r="K111" t="s">
        <v>49</v>
      </c>
      <c r="L111" t="s">
        <v>50</v>
      </c>
      <c r="M111" t="s">
        <v>119</v>
      </c>
      <c r="N111" t="s">
        <v>52</v>
      </c>
      <c r="O111" t="s">
        <v>147</v>
      </c>
      <c r="Q111" t="s">
        <v>134</v>
      </c>
      <c r="T111" t="s">
        <v>836</v>
      </c>
      <c r="U111" t="s">
        <v>836</v>
      </c>
      <c r="V111" t="s">
        <v>56</v>
      </c>
      <c r="W111" t="s">
        <v>56</v>
      </c>
      <c r="X111" t="s">
        <v>10257</v>
      </c>
      <c r="Y111" t="s">
        <v>10258</v>
      </c>
      <c r="Z111">
        <v>18.915970300000001</v>
      </c>
      <c r="AA111">
        <v>-70.745887100000004</v>
      </c>
      <c r="AB111" t="s">
        <v>9987</v>
      </c>
      <c r="AC111" t="s">
        <v>9988</v>
      </c>
      <c r="AD111" t="s">
        <v>9989</v>
      </c>
      <c r="AE111" t="s">
        <v>9989</v>
      </c>
      <c r="AF111" t="s">
        <v>9990</v>
      </c>
      <c r="AG111" t="s">
        <v>275</v>
      </c>
      <c r="AH111" t="s">
        <v>10023</v>
      </c>
      <c r="AI111" t="s">
        <v>9998</v>
      </c>
      <c r="AJ111">
        <v>70</v>
      </c>
      <c r="AK111" t="s">
        <v>9999</v>
      </c>
      <c r="AL111" t="s">
        <v>10000</v>
      </c>
      <c r="AM111">
        <v>1000</v>
      </c>
      <c r="AN111" t="s">
        <v>495</v>
      </c>
      <c r="AO111" t="s">
        <v>9993</v>
      </c>
      <c r="AP111" t="s">
        <v>72</v>
      </c>
    </row>
    <row r="112" spans="1:42" x14ac:dyDescent="0.25">
      <c r="A112" t="str">
        <f>INDEX('Community ID'!B:B,MATCH(M112,'Community ID'!A:A,0))</f>
        <v>Los Embassadores</v>
      </c>
      <c r="B112" t="str">
        <f>INDEX('Community ID'!K:K,MATCH(N112,'Community ID'!J:J,0))</f>
        <v>Constanza</v>
      </c>
      <c r="D112" t="s">
        <v>1275</v>
      </c>
      <c r="G112" t="s">
        <v>48</v>
      </c>
      <c r="H112" t="s">
        <v>94</v>
      </c>
      <c r="I112">
        <v>2021</v>
      </c>
      <c r="K112" t="s">
        <v>132</v>
      </c>
      <c r="L112" t="s">
        <v>127</v>
      </c>
      <c r="M112" t="s">
        <v>1276</v>
      </c>
      <c r="N112" t="s">
        <v>52</v>
      </c>
      <c r="O112" t="s">
        <v>542</v>
      </c>
      <c r="T112" t="s">
        <v>832</v>
      </c>
      <c r="U112" t="s">
        <v>832</v>
      </c>
      <c r="V112" t="s">
        <v>56</v>
      </c>
      <c r="W112" t="s">
        <v>56</v>
      </c>
      <c r="X112" t="s">
        <v>10060</v>
      </c>
      <c r="Y112" t="s">
        <v>10061</v>
      </c>
      <c r="Z112">
        <v>18.915535800000001</v>
      </c>
      <c r="AA112">
        <v>-70.743851399999997</v>
      </c>
      <c r="AB112" t="s">
        <v>9987</v>
      </c>
      <c r="AC112" t="s">
        <v>9988</v>
      </c>
      <c r="AD112" t="s">
        <v>9989</v>
      </c>
      <c r="AE112" t="s">
        <v>9989</v>
      </c>
      <c r="AF112" t="s">
        <v>9996</v>
      </c>
      <c r="AG112">
        <v>1</v>
      </c>
      <c r="AH112" t="s">
        <v>9997</v>
      </c>
      <c r="AI112" t="s">
        <v>10036</v>
      </c>
      <c r="AJ112">
        <v>600</v>
      </c>
      <c r="AK112" t="s">
        <v>9999</v>
      </c>
      <c r="AL112" t="s">
        <v>10000</v>
      </c>
      <c r="AM112">
        <v>450</v>
      </c>
      <c r="AN112" t="s">
        <v>495</v>
      </c>
      <c r="AO112" t="s">
        <v>9993</v>
      </c>
      <c r="AP112" t="s">
        <v>72</v>
      </c>
    </row>
    <row r="113" spans="1:42" x14ac:dyDescent="0.25">
      <c r="A113" t="str">
        <f>INDEX('Community ID'!B:B,MATCH(M113,'Community ID'!A:A,0))</f>
        <v>La Luisa Arriba</v>
      </c>
      <c r="B113" t="str">
        <f>INDEX('Community ID'!K:K,MATCH(N113,'Community ID'!J:J,0))</f>
        <v>Constanza</v>
      </c>
      <c r="D113" t="s">
        <v>1168</v>
      </c>
      <c r="F113" t="s">
        <v>1169</v>
      </c>
      <c r="G113" t="s">
        <v>48</v>
      </c>
      <c r="H113" t="s">
        <v>94</v>
      </c>
      <c r="I113">
        <v>2021</v>
      </c>
      <c r="K113" t="s">
        <v>76</v>
      </c>
      <c r="L113" t="s">
        <v>127</v>
      </c>
      <c r="M113" t="s">
        <v>119</v>
      </c>
      <c r="N113" t="s">
        <v>52</v>
      </c>
      <c r="O113" t="s">
        <v>147</v>
      </c>
      <c r="Q113" t="s">
        <v>358</v>
      </c>
      <c r="T113" t="s">
        <v>836</v>
      </c>
      <c r="U113" t="s">
        <v>836</v>
      </c>
      <c r="V113" t="s">
        <v>56</v>
      </c>
      <c r="W113" t="s">
        <v>56</v>
      </c>
      <c r="X113" t="s">
        <v>10261</v>
      </c>
      <c r="Y113" t="s">
        <v>10262</v>
      </c>
      <c r="Z113">
        <v>18.915882400000001</v>
      </c>
      <c r="AA113">
        <v>-70.745927899999998</v>
      </c>
      <c r="AB113" t="s">
        <v>9987</v>
      </c>
      <c r="AC113" t="s">
        <v>9988</v>
      </c>
      <c r="AD113" t="s">
        <v>9989</v>
      </c>
      <c r="AE113" t="s">
        <v>9989</v>
      </c>
      <c r="AF113" t="s">
        <v>9990</v>
      </c>
      <c r="AG113" t="s">
        <v>275</v>
      </c>
      <c r="AH113" t="s">
        <v>10023</v>
      </c>
      <c r="AI113" t="s">
        <v>9998</v>
      </c>
      <c r="AJ113">
        <v>50</v>
      </c>
      <c r="AK113" t="s">
        <v>9999</v>
      </c>
      <c r="AL113" t="s">
        <v>10000</v>
      </c>
      <c r="AM113">
        <v>400</v>
      </c>
      <c r="AN113" t="s">
        <v>495</v>
      </c>
      <c r="AO113" t="s">
        <v>9993</v>
      </c>
      <c r="AP113" t="s">
        <v>72</v>
      </c>
    </row>
    <row r="114" spans="1:42" x14ac:dyDescent="0.25">
      <c r="A114" t="str">
        <f>INDEX('Community ID'!B:B,MATCH(M114,'Community ID'!A:A,0))</f>
        <v>Cruz de Cuaba</v>
      </c>
      <c r="B114" t="str">
        <f>INDEX('Community ID'!K:K,MATCH(N114,'Community ID'!J:J,0))</f>
        <v>Constanza</v>
      </c>
      <c r="D114" t="s">
        <v>1305</v>
      </c>
      <c r="F114" t="s">
        <v>1306</v>
      </c>
      <c r="G114" t="s">
        <v>75</v>
      </c>
      <c r="H114" t="s">
        <v>94</v>
      </c>
      <c r="I114">
        <v>2021</v>
      </c>
      <c r="K114" t="s">
        <v>76</v>
      </c>
      <c r="L114" t="s">
        <v>1307</v>
      </c>
      <c r="M114" t="s">
        <v>1308</v>
      </c>
      <c r="N114" t="s">
        <v>52</v>
      </c>
      <c r="O114" t="s">
        <v>147</v>
      </c>
      <c r="T114" t="s">
        <v>1309</v>
      </c>
      <c r="V114" t="s">
        <v>56</v>
      </c>
      <c r="X114" t="s">
        <v>10263</v>
      </c>
      <c r="Y114" t="s">
        <v>10264</v>
      </c>
      <c r="Z114">
        <v>0</v>
      </c>
      <c r="AA114">
        <v>0</v>
      </c>
      <c r="AB114" t="s">
        <v>9987</v>
      </c>
      <c r="AC114" t="s">
        <v>9988</v>
      </c>
      <c r="AD114" t="s">
        <v>10045</v>
      </c>
      <c r="AE114" t="s">
        <v>10045</v>
      </c>
      <c r="AF114" t="s">
        <v>9990</v>
      </c>
      <c r="AG114" t="s">
        <v>83</v>
      </c>
      <c r="AH114">
        <v>0</v>
      </c>
      <c r="AJ114">
        <v>5</v>
      </c>
      <c r="AK114" t="s">
        <v>9999</v>
      </c>
      <c r="AL114" t="s">
        <v>9992</v>
      </c>
      <c r="AM114">
        <v>55</v>
      </c>
      <c r="AN114" t="s">
        <v>495</v>
      </c>
      <c r="AO114" t="s">
        <v>495</v>
      </c>
      <c r="AP114" t="s">
        <v>72</v>
      </c>
    </row>
    <row r="115" spans="1:42" x14ac:dyDescent="0.25">
      <c r="A115" t="str">
        <f>INDEX('Community ID'!B:B,MATCH(M115,'Community ID'!A:A,0))</f>
        <v>Barrio Puerto Rico</v>
      </c>
      <c r="B115" t="str">
        <f>INDEX('Community ID'!K:K,MATCH(N115,'Community ID'!J:J,0))</f>
        <v>Constanza</v>
      </c>
      <c r="D115" t="s">
        <v>1507</v>
      </c>
      <c r="F115" t="s">
        <v>1508</v>
      </c>
      <c r="G115" t="s">
        <v>75</v>
      </c>
      <c r="H115" t="s">
        <v>94</v>
      </c>
      <c r="I115">
        <v>2021</v>
      </c>
      <c r="J115">
        <v>8492241150</v>
      </c>
      <c r="K115" t="s">
        <v>132</v>
      </c>
      <c r="L115" t="s">
        <v>1307</v>
      </c>
      <c r="M115" t="s">
        <v>1228</v>
      </c>
      <c r="N115" t="s">
        <v>52</v>
      </c>
      <c r="T115" t="s">
        <v>1309</v>
      </c>
      <c r="V115" t="s">
        <v>56</v>
      </c>
      <c r="X115" t="s">
        <v>10265</v>
      </c>
      <c r="Y115" t="s">
        <v>10266</v>
      </c>
      <c r="Z115">
        <v>0</v>
      </c>
      <c r="AA115">
        <v>0</v>
      </c>
      <c r="AB115" t="s">
        <v>9987</v>
      </c>
      <c r="AC115" t="s">
        <v>9988</v>
      </c>
      <c r="AD115" t="s">
        <v>9989</v>
      </c>
      <c r="AE115" t="s">
        <v>9989</v>
      </c>
      <c r="AF115" t="s">
        <v>9990</v>
      </c>
      <c r="AG115">
        <v>1</v>
      </c>
      <c r="AH115" t="s">
        <v>9997</v>
      </c>
      <c r="AI115" t="s">
        <v>9991</v>
      </c>
      <c r="AJ115">
        <v>10</v>
      </c>
      <c r="AK115" t="s">
        <v>495</v>
      </c>
      <c r="AL115" t="s">
        <v>10006</v>
      </c>
      <c r="AM115">
        <v>15</v>
      </c>
      <c r="AN115" t="s">
        <v>495</v>
      </c>
      <c r="AO115" t="s">
        <v>9993</v>
      </c>
      <c r="AP115" t="s">
        <v>72</v>
      </c>
    </row>
    <row r="116" spans="1:42" x14ac:dyDescent="0.25">
      <c r="A116" t="str">
        <f>INDEX('Community ID'!B:B,MATCH(M116,'Community ID'!A:A,0))</f>
        <v>La Luisa Arriba</v>
      </c>
      <c r="B116" t="str">
        <f>INDEX('Community ID'!K:K,MATCH(N116,'Community ID'!J:J,0))</f>
        <v>Constanza</v>
      </c>
      <c r="D116" t="s">
        <v>1259</v>
      </c>
      <c r="F116" t="s">
        <v>1261</v>
      </c>
      <c r="G116" t="s">
        <v>48</v>
      </c>
      <c r="H116" s="1">
        <v>30930</v>
      </c>
      <c r="I116">
        <v>37</v>
      </c>
      <c r="K116" t="s">
        <v>49</v>
      </c>
      <c r="L116" t="s">
        <v>108</v>
      </c>
      <c r="M116" t="s">
        <v>119</v>
      </c>
      <c r="N116" t="s">
        <v>52</v>
      </c>
      <c r="O116" t="s">
        <v>147</v>
      </c>
      <c r="Q116" t="s">
        <v>358</v>
      </c>
      <c r="T116" t="s">
        <v>836</v>
      </c>
      <c r="U116" t="s">
        <v>836</v>
      </c>
      <c r="V116" t="s">
        <v>56</v>
      </c>
      <c r="W116" t="s">
        <v>56</v>
      </c>
      <c r="X116" t="s">
        <v>10267</v>
      </c>
      <c r="Y116" t="s">
        <v>10268</v>
      </c>
      <c r="Z116">
        <v>18.917090200000001</v>
      </c>
      <c r="AA116">
        <v>-70.745615999999998</v>
      </c>
      <c r="AB116" t="s">
        <v>9987</v>
      </c>
      <c r="AC116" t="s">
        <v>9988</v>
      </c>
      <c r="AD116" t="s">
        <v>9989</v>
      </c>
      <c r="AE116" t="s">
        <v>9989</v>
      </c>
      <c r="AF116" t="s">
        <v>9990</v>
      </c>
      <c r="AG116">
        <v>1</v>
      </c>
      <c r="AH116">
        <v>0</v>
      </c>
      <c r="AI116" t="s">
        <v>10012</v>
      </c>
      <c r="AJ116">
        <v>150</v>
      </c>
      <c r="AK116" t="s">
        <v>9999</v>
      </c>
      <c r="AL116" t="s">
        <v>10006</v>
      </c>
      <c r="AM116">
        <v>1000</v>
      </c>
      <c r="AN116" t="s">
        <v>495</v>
      </c>
      <c r="AO116" t="s">
        <v>9993</v>
      </c>
      <c r="AP116" t="s">
        <v>72</v>
      </c>
    </row>
    <row r="117" spans="1:42" x14ac:dyDescent="0.25">
      <c r="A117" t="str">
        <f>INDEX('Community ID'!B:B,MATCH(M117,'Community ID'!A:A,0))</f>
        <v>La Luisa Arriba</v>
      </c>
      <c r="B117" t="str">
        <f>INDEX('Community ID'!K:K,MATCH(N117,'Community ID'!J:J,0))</f>
        <v>Constanza</v>
      </c>
      <c r="D117" t="s">
        <v>1165</v>
      </c>
      <c r="F117" t="s">
        <v>1166</v>
      </c>
      <c r="G117" t="s">
        <v>48</v>
      </c>
      <c r="H117" t="s">
        <v>94</v>
      </c>
      <c r="I117">
        <v>2021</v>
      </c>
      <c r="K117" t="s">
        <v>49</v>
      </c>
      <c r="L117" t="s">
        <v>1167</v>
      </c>
      <c r="M117" t="s">
        <v>119</v>
      </c>
      <c r="N117" t="s">
        <v>52</v>
      </c>
      <c r="O117" t="s">
        <v>542</v>
      </c>
      <c r="T117" t="s">
        <v>832</v>
      </c>
      <c r="U117" t="s">
        <v>832</v>
      </c>
      <c r="V117" t="s">
        <v>56</v>
      </c>
      <c r="W117" t="s">
        <v>56</v>
      </c>
      <c r="X117" t="s">
        <v>10269</v>
      </c>
      <c r="Y117" t="s">
        <v>10270</v>
      </c>
      <c r="Z117">
        <v>18.9156361</v>
      </c>
      <c r="AA117">
        <v>-70.7464461</v>
      </c>
      <c r="AB117" t="s">
        <v>9987</v>
      </c>
      <c r="AC117" t="s">
        <v>9988</v>
      </c>
      <c r="AD117" t="s">
        <v>9989</v>
      </c>
      <c r="AE117" t="s">
        <v>9989</v>
      </c>
      <c r="AF117" t="s">
        <v>9996</v>
      </c>
      <c r="AG117" t="s">
        <v>275</v>
      </c>
      <c r="AH117" t="s">
        <v>9997</v>
      </c>
      <c r="AI117" t="s">
        <v>10003</v>
      </c>
      <c r="AJ117">
        <v>20</v>
      </c>
      <c r="AK117" t="s">
        <v>9999</v>
      </c>
      <c r="AL117" t="s">
        <v>10000</v>
      </c>
      <c r="AM117">
        <v>800</v>
      </c>
      <c r="AN117" t="s">
        <v>495</v>
      </c>
      <c r="AO117" t="s">
        <v>9993</v>
      </c>
      <c r="AP117" t="s">
        <v>72</v>
      </c>
    </row>
    <row r="118" spans="1:42" x14ac:dyDescent="0.25">
      <c r="A118" t="str">
        <f>INDEX('Community ID'!B:B,MATCH(M118,'Community ID'!A:A,0))</f>
        <v>Barrio Puerto Rico</v>
      </c>
      <c r="B118" t="str">
        <f>INDEX('Community ID'!K:K,MATCH(N118,'Community ID'!J:J,0))</f>
        <v>Constanza</v>
      </c>
      <c r="D118" t="s">
        <v>1519</v>
      </c>
      <c r="G118" t="s">
        <v>48</v>
      </c>
      <c r="H118" t="s">
        <v>94</v>
      </c>
      <c r="I118">
        <v>2021</v>
      </c>
      <c r="K118" t="s">
        <v>76</v>
      </c>
      <c r="L118" t="s">
        <v>108</v>
      </c>
      <c r="M118" t="s">
        <v>1138</v>
      </c>
      <c r="N118" t="s">
        <v>52</v>
      </c>
      <c r="O118" t="s">
        <v>542</v>
      </c>
      <c r="T118" t="s">
        <v>832</v>
      </c>
      <c r="V118" t="s">
        <v>56</v>
      </c>
      <c r="X118" t="s">
        <v>10271</v>
      </c>
      <c r="Y118" t="s">
        <v>10272</v>
      </c>
      <c r="Z118">
        <v>18.922108399999999</v>
      </c>
      <c r="AA118">
        <v>-70.742863700000001</v>
      </c>
      <c r="AB118" t="s">
        <v>9987</v>
      </c>
      <c r="AC118" t="s">
        <v>9988</v>
      </c>
      <c r="AD118" t="s">
        <v>9989</v>
      </c>
      <c r="AE118" t="s">
        <v>9989</v>
      </c>
      <c r="AF118" t="s">
        <v>9996</v>
      </c>
      <c r="AG118">
        <v>23</v>
      </c>
      <c r="AH118" t="s">
        <v>9997</v>
      </c>
      <c r="AI118" t="s">
        <v>10273</v>
      </c>
      <c r="AJ118">
        <v>9</v>
      </c>
      <c r="AK118" t="s">
        <v>9999</v>
      </c>
      <c r="AL118" t="s">
        <v>10000</v>
      </c>
      <c r="AM118">
        <v>10</v>
      </c>
      <c r="AN118" t="s">
        <v>495</v>
      </c>
      <c r="AO118" t="s">
        <v>9993</v>
      </c>
      <c r="AP118" t="s">
        <v>72</v>
      </c>
    </row>
    <row r="119" spans="1:42" x14ac:dyDescent="0.25">
      <c r="A119" t="str">
        <f>INDEX('Community ID'!B:B,MATCH(M119,'Community ID'!A:A,0))</f>
        <v>Cruz de Cuaba</v>
      </c>
      <c r="B119" t="str">
        <f>INDEX('Community ID'!K:K,MATCH(N119,'Community ID'!J:J,0))</f>
        <v>Constanza</v>
      </c>
      <c r="D119" t="s">
        <v>2417</v>
      </c>
      <c r="G119" t="s">
        <v>48</v>
      </c>
      <c r="H119" t="s">
        <v>94</v>
      </c>
      <c r="I119">
        <v>2021</v>
      </c>
      <c r="K119" t="s">
        <v>76</v>
      </c>
      <c r="L119" t="s">
        <v>127</v>
      </c>
      <c r="M119" t="s">
        <v>2399</v>
      </c>
      <c r="N119" t="s">
        <v>52</v>
      </c>
      <c r="O119" t="s">
        <v>98</v>
      </c>
      <c r="Q119" t="s">
        <v>99</v>
      </c>
      <c r="T119" t="s">
        <v>604</v>
      </c>
      <c r="V119" t="s">
        <v>56</v>
      </c>
      <c r="X119" t="s">
        <v>10274</v>
      </c>
      <c r="Y119" t="s">
        <v>10275</v>
      </c>
      <c r="Z119">
        <v>18.908080000000002</v>
      </c>
      <c r="AA119">
        <v>-70.746025299999999</v>
      </c>
      <c r="AB119" t="s">
        <v>9987</v>
      </c>
      <c r="AC119" t="s">
        <v>9988</v>
      </c>
      <c r="AD119" t="s">
        <v>10045</v>
      </c>
      <c r="AE119" t="s">
        <v>10045</v>
      </c>
      <c r="AF119" t="s">
        <v>9996</v>
      </c>
      <c r="AG119" t="s">
        <v>83</v>
      </c>
      <c r="AH119" t="s">
        <v>9997</v>
      </c>
      <c r="AI119" t="s">
        <v>9998</v>
      </c>
      <c r="AJ119">
        <v>15</v>
      </c>
      <c r="AK119" t="s">
        <v>495</v>
      </c>
      <c r="AL119" t="s">
        <v>10000</v>
      </c>
      <c r="AM119">
        <v>5000</v>
      </c>
      <c r="AN119" t="s">
        <v>495</v>
      </c>
      <c r="AO119" t="s">
        <v>495</v>
      </c>
      <c r="AP119" t="s">
        <v>72</v>
      </c>
    </row>
    <row r="120" spans="1:42" x14ac:dyDescent="0.25">
      <c r="A120" t="str">
        <f>INDEX('Community ID'!B:B,MATCH(M120,'Community ID'!A:A,0))</f>
        <v>Barrio Puerto Rico</v>
      </c>
      <c r="B120" t="str">
        <f>INDEX('Community ID'!K:K,MATCH(N120,'Community ID'!J:J,0))</f>
        <v>Constanza</v>
      </c>
      <c r="D120" t="s">
        <v>1565</v>
      </c>
      <c r="F120" t="s">
        <v>1567</v>
      </c>
      <c r="G120" t="s">
        <v>48</v>
      </c>
      <c r="H120" s="1">
        <v>32086</v>
      </c>
      <c r="I120">
        <v>34</v>
      </c>
      <c r="J120">
        <v>8492632873</v>
      </c>
      <c r="K120" t="s">
        <v>49</v>
      </c>
      <c r="L120" t="s">
        <v>1568</v>
      </c>
      <c r="M120" t="s">
        <v>1236</v>
      </c>
      <c r="N120" t="s">
        <v>52</v>
      </c>
      <c r="Q120" t="s">
        <v>375</v>
      </c>
      <c r="T120" t="s">
        <v>1309</v>
      </c>
      <c r="V120" t="s">
        <v>56</v>
      </c>
      <c r="X120" t="s">
        <v>10276</v>
      </c>
      <c r="Y120" t="s">
        <v>10277</v>
      </c>
      <c r="Z120">
        <v>18.921910920197998</v>
      </c>
      <c r="AA120">
        <v>-70.742249228126099</v>
      </c>
      <c r="AB120" t="s">
        <v>9987</v>
      </c>
      <c r="AC120" t="s">
        <v>9988</v>
      </c>
      <c r="AD120" t="s">
        <v>9989</v>
      </c>
      <c r="AE120" t="s">
        <v>9989</v>
      </c>
      <c r="AF120" t="s">
        <v>9990</v>
      </c>
      <c r="AG120">
        <v>23</v>
      </c>
      <c r="AH120">
        <v>0</v>
      </c>
      <c r="AJ120">
        <v>60</v>
      </c>
      <c r="AK120" t="s">
        <v>9999</v>
      </c>
      <c r="AL120" t="s">
        <v>10006</v>
      </c>
      <c r="AM120">
        <v>55</v>
      </c>
      <c r="AN120" t="s">
        <v>495</v>
      </c>
      <c r="AO120" t="s">
        <v>9993</v>
      </c>
      <c r="AP120" t="s">
        <v>72</v>
      </c>
    </row>
    <row r="121" spans="1:42" x14ac:dyDescent="0.25">
      <c r="A121" t="str">
        <f>INDEX('Community ID'!B:B,MATCH(M121,'Community ID'!A:A,0))</f>
        <v>Cruz de Cuaba</v>
      </c>
      <c r="B121" t="str">
        <f>INDEX('Community ID'!K:K,MATCH(N121,'Community ID'!J:J,0))</f>
        <v>Constanza</v>
      </c>
      <c r="D121" t="s">
        <v>1452</v>
      </c>
      <c r="F121" t="s">
        <v>1454</v>
      </c>
      <c r="G121" t="s">
        <v>48</v>
      </c>
      <c r="H121" s="1">
        <v>34092</v>
      </c>
      <c r="I121">
        <v>28</v>
      </c>
      <c r="J121" t="s">
        <v>1455</v>
      </c>
      <c r="K121" t="s">
        <v>49</v>
      </c>
      <c r="L121" t="s">
        <v>127</v>
      </c>
      <c r="M121" t="s">
        <v>1456</v>
      </c>
      <c r="N121" t="s">
        <v>52</v>
      </c>
      <c r="O121" t="s">
        <v>53</v>
      </c>
      <c r="Q121" t="s">
        <v>134</v>
      </c>
      <c r="T121" t="s">
        <v>836</v>
      </c>
      <c r="V121" t="s">
        <v>56</v>
      </c>
      <c r="X121" t="s">
        <v>10278</v>
      </c>
      <c r="Y121" t="s">
        <v>10279</v>
      </c>
      <c r="Z121">
        <v>18.971128499999999</v>
      </c>
      <c r="AA121">
        <v>-70.722231100000002</v>
      </c>
      <c r="AB121" t="s">
        <v>9987</v>
      </c>
      <c r="AC121" t="s">
        <v>9988</v>
      </c>
      <c r="AD121" t="s">
        <v>10045</v>
      </c>
      <c r="AE121" t="s">
        <v>10045</v>
      </c>
      <c r="AF121" t="s">
        <v>9990</v>
      </c>
      <c r="AG121" t="s">
        <v>83</v>
      </c>
      <c r="AH121" t="s">
        <v>9997</v>
      </c>
      <c r="AI121" t="s">
        <v>10015</v>
      </c>
      <c r="AJ121">
        <v>104</v>
      </c>
      <c r="AK121" t="s">
        <v>9999</v>
      </c>
      <c r="AL121" t="s">
        <v>10000</v>
      </c>
      <c r="AM121">
        <v>204</v>
      </c>
      <c r="AN121" t="s">
        <v>495</v>
      </c>
      <c r="AO121" t="s">
        <v>495</v>
      </c>
      <c r="AP121" t="s">
        <v>72</v>
      </c>
    </row>
    <row r="122" spans="1:42" x14ac:dyDescent="0.25">
      <c r="A122" t="str">
        <f>INDEX('Community ID'!B:B,MATCH(M122,'Community ID'!A:A,0))</f>
        <v>Barrio Puerto Rico</v>
      </c>
      <c r="B122" t="str">
        <f>INDEX('Community ID'!K:K,MATCH(N122,'Community ID'!J:J,0))</f>
        <v>Constanza</v>
      </c>
      <c r="D122" t="s">
        <v>1540</v>
      </c>
      <c r="F122" t="s">
        <v>1541</v>
      </c>
      <c r="G122" t="s">
        <v>48</v>
      </c>
      <c r="H122" s="1">
        <v>31972</v>
      </c>
      <c r="I122">
        <v>34</v>
      </c>
      <c r="J122">
        <v>8299126528</v>
      </c>
      <c r="K122" t="s">
        <v>49</v>
      </c>
      <c r="L122" t="s">
        <v>108</v>
      </c>
      <c r="M122" t="s">
        <v>1228</v>
      </c>
      <c r="N122" t="s">
        <v>52</v>
      </c>
      <c r="Q122" t="s">
        <v>134</v>
      </c>
      <c r="T122" t="s">
        <v>1309</v>
      </c>
      <c r="V122" t="s">
        <v>56</v>
      </c>
      <c r="X122" t="s">
        <v>10280</v>
      </c>
      <c r="Y122" t="s">
        <v>10281</v>
      </c>
      <c r="Z122">
        <v>18.9217249257666</v>
      </c>
      <c r="AA122">
        <v>-70.742945596641604</v>
      </c>
      <c r="AB122" t="s">
        <v>9987</v>
      </c>
      <c r="AC122" t="s">
        <v>9988</v>
      </c>
      <c r="AD122" t="s">
        <v>9989</v>
      </c>
      <c r="AE122" t="s">
        <v>9989</v>
      </c>
      <c r="AF122" t="s">
        <v>9990</v>
      </c>
      <c r="AG122" t="s">
        <v>275</v>
      </c>
      <c r="AH122" t="s">
        <v>9997</v>
      </c>
      <c r="AI122" t="s">
        <v>10282</v>
      </c>
      <c r="AJ122">
        <v>20</v>
      </c>
      <c r="AK122" t="s">
        <v>495</v>
      </c>
      <c r="AL122" t="s">
        <v>10006</v>
      </c>
      <c r="AM122">
        <v>55</v>
      </c>
      <c r="AN122" t="s">
        <v>495</v>
      </c>
      <c r="AO122" t="s">
        <v>9993</v>
      </c>
      <c r="AP122" t="s">
        <v>72</v>
      </c>
    </row>
    <row r="123" spans="1:42" x14ac:dyDescent="0.25">
      <c r="A123" t="str">
        <f>INDEX('Community ID'!B:B,MATCH(M123,'Community ID'!A:A,0))</f>
        <v>Los Embassadores</v>
      </c>
      <c r="B123" t="str">
        <f>INDEX('Community ID'!K:K,MATCH(N123,'Community ID'!J:J,0))</f>
        <v>Constanza</v>
      </c>
      <c r="D123" t="s">
        <v>1860</v>
      </c>
      <c r="G123" t="s">
        <v>48</v>
      </c>
      <c r="H123" t="s">
        <v>94</v>
      </c>
      <c r="I123">
        <v>2021</v>
      </c>
      <c r="K123" t="s">
        <v>49</v>
      </c>
      <c r="L123" t="s">
        <v>108</v>
      </c>
      <c r="M123" t="s">
        <v>1276</v>
      </c>
      <c r="N123" t="s">
        <v>52</v>
      </c>
      <c r="O123" t="s">
        <v>542</v>
      </c>
      <c r="Q123" t="s">
        <v>438</v>
      </c>
      <c r="T123" t="s">
        <v>832</v>
      </c>
      <c r="U123" t="s">
        <v>832</v>
      </c>
      <c r="V123" t="s">
        <v>56</v>
      </c>
      <c r="W123" t="s">
        <v>56</v>
      </c>
      <c r="X123" t="s">
        <v>10151</v>
      </c>
      <c r="Y123" t="s">
        <v>10152</v>
      </c>
      <c r="Z123">
        <v>18.915702799999998</v>
      </c>
      <c r="AA123">
        <v>-70.743988299999998</v>
      </c>
      <c r="AB123" t="s">
        <v>9987</v>
      </c>
      <c r="AC123" t="s">
        <v>9988</v>
      </c>
      <c r="AD123" t="s">
        <v>9989</v>
      </c>
      <c r="AE123" t="s">
        <v>9989</v>
      </c>
      <c r="AF123" t="s">
        <v>9996</v>
      </c>
      <c r="AG123">
        <v>1</v>
      </c>
      <c r="AH123">
        <v>1030</v>
      </c>
      <c r="AI123" t="s">
        <v>10033</v>
      </c>
      <c r="AJ123">
        <v>800</v>
      </c>
      <c r="AK123" t="s">
        <v>9999</v>
      </c>
      <c r="AL123" t="s">
        <v>9992</v>
      </c>
      <c r="AM123">
        <v>800</v>
      </c>
      <c r="AN123" t="s">
        <v>495</v>
      </c>
      <c r="AO123" t="s">
        <v>9993</v>
      </c>
      <c r="AP123" t="s">
        <v>72</v>
      </c>
    </row>
    <row r="124" spans="1:42" x14ac:dyDescent="0.25">
      <c r="A124" t="str">
        <f>INDEX('Community ID'!B:B,MATCH(M124,'Community ID'!A:A,0))</f>
        <v>Los Embassadores</v>
      </c>
      <c r="B124" t="str">
        <f>INDEX('Community ID'!K:K,MATCH(N124,'Community ID'!J:J,0))</f>
        <v>Constanza</v>
      </c>
      <c r="D124" t="s">
        <v>4128</v>
      </c>
      <c r="G124" t="s">
        <v>173</v>
      </c>
      <c r="H124" s="1">
        <v>26790</v>
      </c>
      <c r="I124">
        <v>48</v>
      </c>
      <c r="K124" t="s">
        <v>76</v>
      </c>
      <c r="L124" t="s">
        <v>3024</v>
      </c>
      <c r="M124" t="s">
        <v>4129</v>
      </c>
      <c r="N124" t="s">
        <v>52</v>
      </c>
      <c r="O124" t="s">
        <v>147</v>
      </c>
      <c r="Q124" t="s">
        <v>134</v>
      </c>
      <c r="R124" t="s">
        <v>135</v>
      </c>
      <c r="T124" t="s">
        <v>832</v>
      </c>
      <c r="U124" t="s">
        <v>832</v>
      </c>
      <c r="V124" t="s">
        <v>56</v>
      </c>
      <c r="W124" t="s">
        <v>56</v>
      </c>
      <c r="X124" t="s">
        <v>10227</v>
      </c>
      <c r="Y124" t="s">
        <v>10228</v>
      </c>
      <c r="Z124">
        <v>18.915835600000001</v>
      </c>
      <c r="AA124">
        <v>-70.743423500000006</v>
      </c>
      <c r="AB124" t="s">
        <v>9987</v>
      </c>
      <c r="AC124" t="s">
        <v>9988</v>
      </c>
      <c r="AD124" t="s">
        <v>9989</v>
      </c>
      <c r="AE124" t="s">
        <v>9989</v>
      </c>
      <c r="AF124" t="s">
        <v>9996</v>
      </c>
      <c r="AG124">
        <v>1</v>
      </c>
      <c r="AH124">
        <v>1030</v>
      </c>
      <c r="AI124" t="s">
        <v>10012</v>
      </c>
      <c r="AJ124">
        <v>800</v>
      </c>
      <c r="AK124" t="s">
        <v>9999</v>
      </c>
      <c r="AL124" t="s">
        <v>9992</v>
      </c>
      <c r="AM124">
        <v>800</v>
      </c>
      <c r="AN124" t="s">
        <v>495</v>
      </c>
      <c r="AO124" t="s">
        <v>9993</v>
      </c>
      <c r="AP124" t="s">
        <v>72</v>
      </c>
    </row>
    <row r="125" spans="1:42" x14ac:dyDescent="0.25">
      <c r="A125" t="str">
        <f>INDEX('Community ID'!B:B,MATCH(M125,'Community ID'!A:A,0))</f>
        <v>La Luisa Arriba</v>
      </c>
      <c r="B125" t="str">
        <f>INDEX('Community ID'!K:K,MATCH(N125,'Community ID'!J:J,0))</f>
        <v>Constanza</v>
      </c>
      <c r="D125" t="s">
        <v>1153</v>
      </c>
      <c r="F125" t="s">
        <v>1154</v>
      </c>
      <c r="G125" t="s">
        <v>75</v>
      </c>
      <c r="H125" s="1">
        <v>26023</v>
      </c>
      <c r="I125">
        <v>50</v>
      </c>
      <c r="K125" t="s">
        <v>49</v>
      </c>
      <c r="L125" t="s">
        <v>1109</v>
      </c>
      <c r="M125" t="s">
        <v>119</v>
      </c>
      <c r="N125" t="s">
        <v>52</v>
      </c>
      <c r="O125" t="s">
        <v>53</v>
      </c>
      <c r="T125" t="s">
        <v>836</v>
      </c>
      <c r="U125" t="s">
        <v>836</v>
      </c>
      <c r="V125" t="s">
        <v>56</v>
      </c>
      <c r="W125" t="s">
        <v>56</v>
      </c>
      <c r="X125" t="s">
        <v>10290</v>
      </c>
      <c r="Y125" t="s">
        <v>10291</v>
      </c>
      <c r="Z125">
        <v>18.915559399999999</v>
      </c>
      <c r="AA125">
        <v>-70.744166899999996</v>
      </c>
      <c r="AB125" t="s">
        <v>9987</v>
      </c>
      <c r="AC125" t="s">
        <v>9988</v>
      </c>
      <c r="AD125" t="s">
        <v>9989</v>
      </c>
      <c r="AE125" t="s">
        <v>9989</v>
      </c>
      <c r="AF125" t="s">
        <v>9990</v>
      </c>
      <c r="AG125" t="s">
        <v>275</v>
      </c>
      <c r="AH125" t="s">
        <v>9997</v>
      </c>
      <c r="AI125" t="s">
        <v>10073</v>
      </c>
      <c r="AJ125">
        <v>10</v>
      </c>
      <c r="AK125" t="s">
        <v>9999</v>
      </c>
      <c r="AL125" t="s">
        <v>10000</v>
      </c>
      <c r="AM125">
        <v>400</v>
      </c>
      <c r="AN125" t="s">
        <v>495</v>
      </c>
      <c r="AO125" t="s">
        <v>9993</v>
      </c>
      <c r="AP125" t="s">
        <v>72</v>
      </c>
    </row>
    <row r="126" spans="1:42" x14ac:dyDescent="0.25">
      <c r="A126" t="str">
        <f>INDEX('Community ID'!B:B,MATCH(M126,'Community ID'!A:A,0))</f>
        <v>Los Embassadores</v>
      </c>
      <c r="B126" t="str">
        <f>INDEX('Community ID'!K:K,MATCH(N126,'Community ID'!J:J,0))</f>
        <v>Constanza</v>
      </c>
      <c r="D126" t="s">
        <v>4141</v>
      </c>
      <c r="G126" t="s">
        <v>173</v>
      </c>
      <c r="H126" s="1">
        <v>35916</v>
      </c>
      <c r="I126">
        <v>23</v>
      </c>
      <c r="K126" t="s">
        <v>76</v>
      </c>
      <c r="M126" t="s">
        <v>3953</v>
      </c>
      <c r="N126" t="s">
        <v>52</v>
      </c>
      <c r="O126" t="s">
        <v>147</v>
      </c>
      <c r="T126" t="s">
        <v>832</v>
      </c>
      <c r="U126" t="s">
        <v>832</v>
      </c>
      <c r="V126" t="s">
        <v>56</v>
      </c>
      <c r="W126" t="s">
        <v>56</v>
      </c>
      <c r="X126" t="s">
        <v>10074</v>
      </c>
      <c r="Y126" t="s">
        <v>10075</v>
      </c>
      <c r="Z126">
        <v>18.915835600000001</v>
      </c>
      <c r="AA126">
        <v>-70.743423500000006</v>
      </c>
      <c r="AB126" t="s">
        <v>9987</v>
      </c>
      <c r="AC126" t="s">
        <v>9988</v>
      </c>
      <c r="AD126" t="s">
        <v>9989</v>
      </c>
      <c r="AE126" t="s">
        <v>9989</v>
      </c>
      <c r="AF126" t="s">
        <v>9996</v>
      </c>
      <c r="AG126">
        <v>1</v>
      </c>
      <c r="AH126">
        <v>1030</v>
      </c>
      <c r="AI126" t="s">
        <v>10033</v>
      </c>
      <c r="AJ126">
        <v>850</v>
      </c>
      <c r="AK126" t="s">
        <v>9999</v>
      </c>
      <c r="AL126" t="s">
        <v>9992</v>
      </c>
      <c r="AM126">
        <v>850</v>
      </c>
      <c r="AN126" t="s">
        <v>495</v>
      </c>
      <c r="AO126" t="s">
        <v>9993</v>
      </c>
      <c r="AP126" t="s">
        <v>72</v>
      </c>
    </row>
    <row r="127" spans="1:42" x14ac:dyDescent="0.25">
      <c r="A127" t="str">
        <f>INDEX('Community ID'!B:B,MATCH(M127,'Community ID'!A:A,0))</f>
        <v>Los Embassadores</v>
      </c>
      <c r="B127" t="str">
        <f>INDEX('Community ID'!K:K,MATCH(N127,'Community ID'!J:J,0))</f>
        <v>Constanza</v>
      </c>
      <c r="D127" t="s">
        <v>7529</v>
      </c>
      <c r="F127" t="s">
        <v>7530</v>
      </c>
      <c r="G127" t="s">
        <v>173</v>
      </c>
      <c r="H127" t="s">
        <v>7531</v>
      </c>
      <c r="I127">
        <v>74</v>
      </c>
      <c r="J127">
        <v>8492703814</v>
      </c>
      <c r="K127" t="s">
        <v>76</v>
      </c>
      <c r="L127" t="s">
        <v>127</v>
      </c>
      <c r="M127" t="s">
        <v>7435</v>
      </c>
      <c r="N127" t="s">
        <v>52</v>
      </c>
      <c r="O127" t="s">
        <v>98</v>
      </c>
      <c r="Q127" t="s">
        <v>953</v>
      </c>
      <c r="T127" t="s">
        <v>832</v>
      </c>
      <c r="U127" t="s">
        <v>832</v>
      </c>
      <c r="V127" t="s">
        <v>56</v>
      </c>
      <c r="W127" t="s">
        <v>56</v>
      </c>
      <c r="X127" t="s">
        <v>10220</v>
      </c>
      <c r="Y127" t="s">
        <v>10221</v>
      </c>
      <c r="Z127">
        <v>18.9146404</v>
      </c>
      <c r="AA127">
        <v>-70.744319899999994</v>
      </c>
      <c r="AB127" t="s">
        <v>9987</v>
      </c>
      <c r="AC127" t="s">
        <v>9988</v>
      </c>
      <c r="AD127" t="s">
        <v>9989</v>
      </c>
      <c r="AE127" t="s">
        <v>9989</v>
      </c>
      <c r="AF127" t="s">
        <v>9996</v>
      </c>
      <c r="AG127">
        <v>1</v>
      </c>
      <c r="AH127">
        <v>1030</v>
      </c>
      <c r="AI127" t="s">
        <v>10033</v>
      </c>
      <c r="AJ127">
        <v>850</v>
      </c>
      <c r="AK127" t="s">
        <v>9999</v>
      </c>
      <c r="AL127" t="s">
        <v>9992</v>
      </c>
      <c r="AM127">
        <v>850</v>
      </c>
      <c r="AN127" t="s">
        <v>495</v>
      </c>
      <c r="AO127" t="s">
        <v>9993</v>
      </c>
      <c r="AP127" t="s">
        <v>72</v>
      </c>
    </row>
    <row r="128" spans="1:42" x14ac:dyDescent="0.25">
      <c r="A128" t="str">
        <f>INDEX('Community ID'!B:B,MATCH(M128,'Community ID'!A:A,0))</f>
        <v>Cruz de Cuaba</v>
      </c>
      <c r="B128" t="str">
        <f>INDEX('Community ID'!K:K,MATCH(N128,'Community ID'!J:J,0))</f>
        <v>Constanza</v>
      </c>
      <c r="D128" t="s">
        <v>2505</v>
      </c>
      <c r="G128" t="s">
        <v>75</v>
      </c>
      <c r="H128" s="1">
        <v>23377</v>
      </c>
      <c r="I128">
        <v>57</v>
      </c>
      <c r="K128" t="s">
        <v>76</v>
      </c>
      <c r="L128" t="s">
        <v>2506</v>
      </c>
      <c r="M128" t="s">
        <v>2402</v>
      </c>
      <c r="N128" t="s">
        <v>52</v>
      </c>
      <c r="O128" t="s">
        <v>98</v>
      </c>
      <c r="T128" t="s">
        <v>1309</v>
      </c>
      <c r="V128" t="s">
        <v>56</v>
      </c>
      <c r="X128" t="s">
        <v>10296</v>
      </c>
      <c r="Y128" t="s">
        <v>10056</v>
      </c>
      <c r="Z128">
        <v>18.974566413107301</v>
      </c>
      <c r="AA128">
        <v>-70.720523670381596</v>
      </c>
      <c r="AB128" t="s">
        <v>9987</v>
      </c>
      <c r="AC128" t="s">
        <v>9988</v>
      </c>
      <c r="AD128" t="s">
        <v>10045</v>
      </c>
      <c r="AE128" t="s">
        <v>10045</v>
      </c>
      <c r="AF128" t="s">
        <v>9990</v>
      </c>
      <c r="AG128" t="s">
        <v>83</v>
      </c>
      <c r="AH128">
        <v>0</v>
      </c>
      <c r="AJ128">
        <v>10</v>
      </c>
      <c r="AK128" t="s">
        <v>495</v>
      </c>
      <c r="AL128" t="s">
        <v>9992</v>
      </c>
      <c r="AM128">
        <v>55</v>
      </c>
      <c r="AN128" t="s">
        <v>495</v>
      </c>
      <c r="AO128" t="s">
        <v>495</v>
      </c>
      <c r="AP128" t="s">
        <v>72</v>
      </c>
    </row>
    <row r="129" spans="1:46" x14ac:dyDescent="0.25">
      <c r="A129" t="str">
        <f>INDEX('Community ID'!B:B,MATCH(M129,'Community ID'!A:A,0))</f>
        <v>Los Embassadores</v>
      </c>
      <c r="B129" t="str">
        <f>INDEX('Community ID'!K:K,MATCH(N129,'Community ID'!J:J,0))</f>
        <v>Constanza</v>
      </c>
      <c r="D129" t="s">
        <v>4146</v>
      </c>
      <c r="G129" t="s">
        <v>173</v>
      </c>
      <c r="H129" s="1">
        <v>32942</v>
      </c>
      <c r="I129">
        <v>31</v>
      </c>
      <c r="K129" t="s">
        <v>201</v>
      </c>
      <c r="M129" t="s">
        <v>4112</v>
      </c>
      <c r="N129" t="s">
        <v>52</v>
      </c>
      <c r="O129" t="s">
        <v>147</v>
      </c>
      <c r="T129" t="s">
        <v>832</v>
      </c>
      <c r="U129" t="s">
        <v>832</v>
      </c>
      <c r="V129" t="s">
        <v>56</v>
      </c>
      <c r="W129" t="s">
        <v>56</v>
      </c>
      <c r="X129" t="s">
        <v>10235</v>
      </c>
      <c r="Y129" t="s">
        <v>10236</v>
      </c>
      <c r="Z129">
        <v>18.915835600000001</v>
      </c>
      <c r="AA129">
        <v>-70.743423500000006</v>
      </c>
      <c r="AB129" t="s">
        <v>9987</v>
      </c>
      <c r="AC129" t="s">
        <v>9988</v>
      </c>
      <c r="AD129" t="s">
        <v>9989</v>
      </c>
      <c r="AE129" t="s">
        <v>9989</v>
      </c>
      <c r="AF129" t="s">
        <v>9996</v>
      </c>
      <c r="AG129">
        <v>1</v>
      </c>
      <c r="AH129">
        <v>1030</v>
      </c>
      <c r="AI129" t="s">
        <v>10033</v>
      </c>
      <c r="AJ129">
        <v>850</v>
      </c>
      <c r="AK129" t="s">
        <v>9999</v>
      </c>
      <c r="AL129" t="s">
        <v>9992</v>
      </c>
      <c r="AM129">
        <v>850</v>
      </c>
      <c r="AN129" t="s">
        <v>495</v>
      </c>
      <c r="AO129" t="s">
        <v>9993</v>
      </c>
      <c r="AP129" t="s">
        <v>72</v>
      </c>
    </row>
    <row r="130" spans="1:46" x14ac:dyDescent="0.25">
      <c r="A130" t="str">
        <f>INDEX('Community ID'!B:B,MATCH(M130,'Community ID'!A:A,0))</f>
        <v>Barrio Puerto Rico</v>
      </c>
      <c r="B130" t="str">
        <f>INDEX('Community ID'!K:K,MATCH(N130,'Community ID'!J:J,0))</f>
        <v>Constanza</v>
      </c>
      <c r="D130" t="s">
        <v>1517</v>
      </c>
      <c r="G130" t="s">
        <v>48</v>
      </c>
      <c r="H130" t="s">
        <v>94</v>
      </c>
      <c r="I130">
        <v>2021</v>
      </c>
      <c r="K130" t="s">
        <v>76</v>
      </c>
      <c r="L130" t="s">
        <v>1518</v>
      </c>
      <c r="M130" t="s">
        <v>1138</v>
      </c>
      <c r="N130" t="s">
        <v>52</v>
      </c>
      <c r="O130" t="s">
        <v>542</v>
      </c>
      <c r="T130" t="s">
        <v>832</v>
      </c>
      <c r="V130" t="s">
        <v>56</v>
      </c>
      <c r="X130" t="s">
        <v>10299</v>
      </c>
      <c r="Y130" t="s">
        <v>10300</v>
      </c>
      <c r="Z130">
        <v>18.9220364</v>
      </c>
      <c r="AA130">
        <v>-70.742987299999996</v>
      </c>
      <c r="AB130" t="s">
        <v>9987</v>
      </c>
      <c r="AC130" t="s">
        <v>9988</v>
      </c>
      <c r="AD130" t="s">
        <v>9989</v>
      </c>
      <c r="AE130" t="s">
        <v>9989</v>
      </c>
      <c r="AF130" t="s">
        <v>9996</v>
      </c>
      <c r="AG130">
        <v>23</v>
      </c>
      <c r="AH130">
        <v>1030</v>
      </c>
      <c r="AI130" t="s">
        <v>10073</v>
      </c>
      <c r="AJ130">
        <v>10</v>
      </c>
      <c r="AK130" t="s">
        <v>9999</v>
      </c>
      <c r="AL130" t="s">
        <v>10000</v>
      </c>
      <c r="AM130">
        <v>10</v>
      </c>
      <c r="AN130" t="s">
        <v>495</v>
      </c>
      <c r="AO130" t="s">
        <v>9993</v>
      </c>
      <c r="AP130" t="s">
        <v>72</v>
      </c>
    </row>
    <row r="131" spans="1:46" x14ac:dyDescent="0.25">
      <c r="A131" t="str">
        <f>INDEX('Community ID'!B:B,MATCH(M131,'Community ID'!A:A,0))</f>
        <v>Barrio Puerto Rico</v>
      </c>
      <c r="B131" t="str">
        <f>INDEX('Community ID'!K:K,MATCH(N131,'Community ID'!J:J,0))</f>
        <v>Constanza</v>
      </c>
      <c r="D131" t="s">
        <v>1512</v>
      </c>
      <c r="G131" t="s">
        <v>48</v>
      </c>
      <c r="H131" s="1">
        <v>32631</v>
      </c>
      <c r="I131">
        <v>32</v>
      </c>
      <c r="J131">
        <v>8296930539</v>
      </c>
      <c r="K131" t="s">
        <v>201</v>
      </c>
      <c r="L131" t="s">
        <v>108</v>
      </c>
      <c r="M131" t="s">
        <v>1228</v>
      </c>
      <c r="N131" t="s">
        <v>52</v>
      </c>
      <c r="Q131" t="s">
        <v>134</v>
      </c>
      <c r="T131" t="s">
        <v>1309</v>
      </c>
      <c r="V131" t="s">
        <v>56</v>
      </c>
      <c r="X131" t="s">
        <v>10301</v>
      </c>
      <c r="Y131" t="s">
        <v>10302</v>
      </c>
      <c r="Z131">
        <v>18.922267612087399</v>
      </c>
      <c r="AA131">
        <v>-70.742169683865001</v>
      </c>
      <c r="AB131" t="s">
        <v>9987</v>
      </c>
      <c r="AC131" t="s">
        <v>9988</v>
      </c>
      <c r="AD131" t="s">
        <v>9989</v>
      </c>
      <c r="AE131" t="s">
        <v>9989</v>
      </c>
      <c r="AF131" t="s">
        <v>9990</v>
      </c>
      <c r="AG131" t="s">
        <v>275</v>
      </c>
      <c r="AH131">
        <v>0</v>
      </c>
      <c r="AJ131">
        <v>10</v>
      </c>
      <c r="AK131" t="s">
        <v>9999</v>
      </c>
      <c r="AL131" t="s">
        <v>10006</v>
      </c>
      <c r="AM131">
        <v>10</v>
      </c>
      <c r="AN131" t="s">
        <v>495</v>
      </c>
      <c r="AO131" t="s">
        <v>9993</v>
      </c>
      <c r="AP131" t="s">
        <v>72</v>
      </c>
    </row>
    <row r="132" spans="1:46" x14ac:dyDescent="0.25">
      <c r="A132" t="str">
        <f>INDEX('Community ID'!B:B,MATCH(M132,'Community ID'!A:A,0))</f>
        <v>Los Embassadores</v>
      </c>
      <c r="B132" t="str">
        <f>INDEX('Community ID'!K:K,MATCH(N132,'Community ID'!J:J,0))</f>
        <v>Constanza</v>
      </c>
      <c r="D132" t="s">
        <v>2296</v>
      </c>
      <c r="F132" t="s">
        <v>1316</v>
      </c>
      <c r="G132" t="s">
        <v>48</v>
      </c>
      <c r="H132" s="1">
        <v>29619</v>
      </c>
      <c r="I132">
        <v>40</v>
      </c>
      <c r="J132">
        <v>8496382515</v>
      </c>
      <c r="K132" t="s">
        <v>76</v>
      </c>
      <c r="L132" t="s">
        <v>127</v>
      </c>
      <c r="M132" t="s">
        <v>1284</v>
      </c>
      <c r="N132" t="s">
        <v>52</v>
      </c>
      <c r="O132" t="s">
        <v>98</v>
      </c>
      <c r="Q132" t="s">
        <v>99</v>
      </c>
      <c r="T132" t="s">
        <v>832</v>
      </c>
      <c r="U132" t="s">
        <v>832</v>
      </c>
      <c r="V132" t="s">
        <v>56</v>
      </c>
      <c r="W132" t="s">
        <v>56</v>
      </c>
      <c r="X132" t="s">
        <v>10207</v>
      </c>
      <c r="Y132" t="s">
        <v>10208</v>
      </c>
      <c r="Z132">
        <v>18.914885000000002</v>
      </c>
      <c r="AA132">
        <v>-70.741193300000006</v>
      </c>
      <c r="AB132" t="s">
        <v>9987</v>
      </c>
      <c r="AC132" t="s">
        <v>9988</v>
      </c>
      <c r="AD132" t="s">
        <v>9989</v>
      </c>
      <c r="AE132" t="s">
        <v>9989</v>
      </c>
      <c r="AF132" t="s">
        <v>9996</v>
      </c>
      <c r="AG132">
        <v>1</v>
      </c>
      <c r="AH132">
        <v>1030</v>
      </c>
      <c r="AI132" t="s">
        <v>10209</v>
      </c>
      <c r="AJ132">
        <v>860</v>
      </c>
      <c r="AK132" t="s">
        <v>9999</v>
      </c>
      <c r="AL132" t="s">
        <v>9992</v>
      </c>
      <c r="AM132">
        <v>860</v>
      </c>
      <c r="AN132" t="s">
        <v>495</v>
      </c>
      <c r="AO132" t="s">
        <v>9993</v>
      </c>
      <c r="AP132" t="s">
        <v>72</v>
      </c>
    </row>
    <row r="133" spans="1:46" x14ac:dyDescent="0.25">
      <c r="A133" t="str">
        <f>INDEX('Community ID'!B:B,MATCH(M133,'Community ID'!A:A,0))</f>
        <v>Alto Cerro 2</v>
      </c>
      <c r="B133" t="str">
        <f>INDEX('Community ID'!K:K,MATCH(N133,'Community ID'!J:J,0))</f>
        <v>Constanza</v>
      </c>
      <c r="D133" t="s">
        <v>1205</v>
      </c>
      <c r="G133" t="s">
        <v>75</v>
      </c>
      <c r="H133" t="s">
        <v>94</v>
      </c>
      <c r="I133">
        <v>2021</v>
      </c>
      <c r="K133" t="s">
        <v>132</v>
      </c>
      <c r="L133" t="s">
        <v>1206</v>
      </c>
      <c r="M133" t="s">
        <v>1201</v>
      </c>
      <c r="N133" t="s">
        <v>52</v>
      </c>
      <c r="O133" t="s">
        <v>542</v>
      </c>
      <c r="T133" t="s">
        <v>832</v>
      </c>
      <c r="U133" t="s">
        <v>832</v>
      </c>
      <c r="V133" t="s">
        <v>56</v>
      </c>
      <c r="W133" t="s">
        <v>56</v>
      </c>
      <c r="X133" t="s">
        <v>10306</v>
      </c>
      <c r="Y133" t="s">
        <v>10307</v>
      </c>
      <c r="Z133">
        <v>18.9124573</v>
      </c>
      <c r="AA133">
        <v>-70.721864999999994</v>
      </c>
      <c r="AB133" t="s">
        <v>9987</v>
      </c>
      <c r="AC133" t="s">
        <v>9988</v>
      </c>
      <c r="AD133" t="s">
        <v>9989</v>
      </c>
      <c r="AE133" t="s">
        <v>9989</v>
      </c>
      <c r="AF133" t="s">
        <v>9996</v>
      </c>
      <c r="AG133">
        <v>23</v>
      </c>
      <c r="AH133" t="s">
        <v>9997</v>
      </c>
      <c r="AI133" t="s">
        <v>10073</v>
      </c>
      <c r="AJ133">
        <v>20</v>
      </c>
      <c r="AK133" t="s">
        <v>9999</v>
      </c>
      <c r="AL133" t="s">
        <v>9992</v>
      </c>
      <c r="AM133">
        <v>400</v>
      </c>
      <c r="AN133" t="s">
        <v>10126</v>
      </c>
      <c r="AO133" t="s">
        <v>9993</v>
      </c>
      <c r="AP133" t="s">
        <v>72</v>
      </c>
    </row>
    <row r="134" spans="1:46" x14ac:dyDescent="0.25">
      <c r="A134" t="str">
        <f>INDEX('Community ID'!B:B,MATCH(M134,'Community ID'!A:A,0))</f>
        <v>Los Embassadores</v>
      </c>
      <c r="B134" t="str">
        <f>INDEX('Community ID'!K:K,MATCH(N134,'Community ID'!J:J,0))</f>
        <v>Constanza</v>
      </c>
      <c r="D134" t="s">
        <v>3951</v>
      </c>
      <c r="G134" t="s">
        <v>173</v>
      </c>
      <c r="H134" t="s">
        <v>3952</v>
      </c>
      <c r="I134">
        <v>31</v>
      </c>
      <c r="K134" t="s">
        <v>76</v>
      </c>
      <c r="L134" t="s">
        <v>108</v>
      </c>
      <c r="M134" t="s">
        <v>3953</v>
      </c>
      <c r="N134" t="s">
        <v>52</v>
      </c>
      <c r="O134" t="s">
        <v>147</v>
      </c>
      <c r="R134" t="s">
        <v>135</v>
      </c>
      <c r="T134" t="s">
        <v>832</v>
      </c>
      <c r="U134" t="s">
        <v>832</v>
      </c>
      <c r="V134" t="s">
        <v>56</v>
      </c>
      <c r="W134" t="s">
        <v>56</v>
      </c>
      <c r="X134" t="s">
        <v>10205</v>
      </c>
      <c r="Y134" t="s">
        <v>10206</v>
      </c>
      <c r="Z134">
        <v>18.915193200000001</v>
      </c>
      <c r="AA134">
        <v>-70.743253999999993</v>
      </c>
      <c r="AB134" t="s">
        <v>9987</v>
      </c>
      <c r="AC134" t="s">
        <v>9988</v>
      </c>
      <c r="AD134" t="s">
        <v>9989</v>
      </c>
      <c r="AE134" t="s">
        <v>9989</v>
      </c>
      <c r="AF134" t="s">
        <v>9996</v>
      </c>
      <c r="AG134">
        <v>1</v>
      </c>
      <c r="AH134">
        <v>1030</v>
      </c>
      <c r="AI134" t="s">
        <v>10033</v>
      </c>
      <c r="AJ134">
        <v>960</v>
      </c>
      <c r="AK134" t="s">
        <v>9999</v>
      </c>
      <c r="AL134" t="s">
        <v>9992</v>
      </c>
      <c r="AM134">
        <v>960</v>
      </c>
      <c r="AN134" t="s">
        <v>495</v>
      </c>
      <c r="AO134" t="s">
        <v>9993</v>
      </c>
      <c r="AP134" t="s">
        <v>72</v>
      </c>
    </row>
    <row r="135" spans="1:46" x14ac:dyDescent="0.25">
      <c r="A135" t="str">
        <f>INDEX('Community ID'!B:B,MATCH(M135,'Community ID'!A:A,0))</f>
        <v>Villa Pinales</v>
      </c>
      <c r="B135" t="str">
        <f>INDEX('Community ID'!K:K,MATCH(N135,'Community ID'!J:J,0))</f>
        <v>Constanza</v>
      </c>
      <c r="D135" t="s">
        <v>14706</v>
      </c>
      <c r="G135" t="s">
        <v>48</v>
      </c>
      <c r="H135" t="s">
        <v>94</v>
      </c>
      <c r="I135">
        <v>56</v>
      </c>
      <c r="K135" t="s">
        <v>76</v>
      </c>
      <c r="L135" t="s">
        <v>127</v>
      </c>
      <c r="M135" t="s">
        <v>14707</v>
      </c>
      <c r="N135" t="s">
        <v>52</v>
      </c>
      <c r="O135" t="s">
        <v>311</v>
      </c>
      <c r="Q135" t="s">
        <v>2100</v>
      </c>
      <c r="T135" t="s">
        <v>604</v>
      </c>
      <c r="U135" t="s">
        <v>604</v>
      </c>
      <c r="V135" t="s">
        <v>56</v>
      </c>
      <c r="W135" t="s">
        <v>56</v>
      </c>
      <c r="X135" t="s">
        <v>15994</v>
      </c>
      <c r="Y135" t="s">
        <v>15995</v>
      </c>
      <c r="Z135">
        <v>18.913893900000001</v>
      </c>
      <c r="AA135">
        <v>-70.739117399999998</v>
      </c>
      <c r="AB135" t="s">
        <v>9987</v>
      </c>
      <c r="AC135" t="s">
        <v>9988</v>
      </c>
      <c r="AD135" t="s">
        <v>9989</v>
      </c>
      <c r="AE135" t="s">
        <v>9989</v>
      </c>
      <c r="AF135" t="s">
        <v>9990</v>
      </c>
      <c r="AG135">
        <v>1</v>
      </c>
      <c r="AH135" t="s">
        <v>9997</v>
      </c>
      <c r="AI135" t="s">
        <v>9998</v>
      </c>
      <c r="AJ135">
        <v>40</v>
      </c>
      <c r="AK135" t="s">
        <v>495</v>
      </c>
      <c r="AL135" t="s">
        <v>10006</v>
      </c>
      <c r="AM135">
        <v>5000</v>
      </c>
      <c r="AN135" t="s">
        <v>10126</v>
      </c>
      <c r="AO135" t="s">
        <v>9993</v>
      </c>
      <c r="AP135">
        <v>1122</v>
      </c>
      <c r="AQ135" t="s">
        <v>72</v>
      </c>
      <c r="AR135" t="s">
        <v>72</v>
      </c>
      <c r="AS135">
        <v>1122</v>
      </c>
      <c r="AT135" t="s">
        <v>72</v>
      </c>
    </row>
    <row r="136" spans="1:46" x14ac:dyDescent="0.25">
      <c r="A136" t="str">
        <f>INDEX('Community ID'!B:B,MATCH(M136,'Community ID'!A:A,0))</f>
        <v>Villa Pinales</v>
      </c>
      <c r="B136" t="str">
        <f>INDEX('Community ID'!K:K,MATCH(N136,'Community ID'!J:J,0))</f>
        <v>Constanza</v>
      </c>
      <c r="D136" t="s">
        <v>14710</v>
      </c>
      <c r="G136" t="s">
        <v>48</v>
      </c>
      <c r="H136" t="s">
        <v>94</v>
      </c>
      <c r="I136">
        <v>69</v>
      </c>
      <c r="K136" t="s">
        <v>76</v>
      </c>
      <c r="L136" t="s">
        <v>127</v>
      </c>
      <c r="M136" t="s">
        <v>14707</v>
      </c>
      <c r="N136" t="s">
        <v>52</v>
      </c>
      <c r="O136" t="s">
        <v>311</v>
      </c>
      <c r="Q136" t="s">
        <v>99</v>
      </c>
      <c r="T136" t="s">
        <v>604</v>
      </c>
      <c r="U136" t="s">
        <v>604</v>
      </c>
      <c r="V136" t="s">
        <v>56</v>
      </c>
      <c r="W136" t="s">
        <v>56</v>
      </c>
      <c r="X136" t="s">
        <v>15996</v>
      </c>
      <c r="Y136" t="s">
        <v>15997</v>
      </c>
      <c r="Z136">
        <v>18.912851700000001</v>
      </c>
      <c r="AA136">
        <v>-70.739518599999997</v>
      </c>
      <c r="AB136" t="s">
        <v>9987</v>
      </c>
      <c r="AC136" t="s">
        <v>9988</v>
      </c>
      <c r="AD136" t="s">
        <v>9989</v>
      </c>
      <c r="AE136" t="s">
        <v>9989</v>
      </c>
      <c r="AF136" t="s">
        <v>9990</v>
      </c>
      <c r="AG136">
        <v>1</v>
      </c>
      <c r="AH136" t="s">
        <v>9997</v>
      </c>
      <c r="AI136" t="s">
        <v>9998</v>
      </c>
      <c r="AJ136">
        <v>20</v>
      </c>
      <c r="AK136" t="s">
        <v>495</v>
      </c>
      <c r="AL136" t="s">
        <v>9992</v>
      </c>
      <c r="AM136">
        <v>120</v>
      </c>
      <c r="AN136" t="s">
        <v>10126</v>
      </c>
      <c r="AO136" t="s">
        <v>9993</v>
      </c>
      <c r="AP136">
        <v>1122</v>
      </c>
      <c r="AQ136" t="s">
        <v>72</v>
      </c>
      <c r="AR136" t="s">
        <v>72</v>
      </c>
      <c r="AS136">
        <v>1111</v>
      </c>
      <c r="AT136" t="s">
        <v>72</v>
      </c>
    </row>
    <row r="137" spans="1:46" x14ac:dyDescent="0.25">
      <c r="A137" t="str">
        <f>INDEX('Community ID'!B:B,MATCH(M137,'Community ID'!A:A,0))</f>
        <v>Villa Pinales</v>
      </c>
      <c r="B137" t="str">
        <f>INDEX('Community ID'!K:K,MATCH(N137,'Community ID'!J:J,0))</f>
        <v>Constanza</v>
      </c>
      <c r="D137" t="s">
        <v>14711</v>
      </c>
      <c r="G137" t="s">
        <v>48</v>
      </c>
      <c r="H137" t="s">
        <v>94</v>
      </c>
      <c r="I137">
        <v>66</v>
      </c>
      <c r="K137" t="s">
        <v>76</v>
      </c>
      <c r="L137" t="s">
        <v>127</v>
      </c>
      <c r="M137" t="s">
        <v>14707</v>
      </c>
      <c r="N137" t="s">
        <v>52</v>
      </c>
      <c r="O137" t="s">
        <v>311</v>
      </c>
      <c r="Q137" t="s">
        <v>99</v>
      </c>
      <c r="T137" t="s">
        <v>604</v>
      </c>
      <c r="U137" t="s">
        <v>604</v>
      </c>
      <c r="V137" t="s">
        <v>56</v>
      </c>
      <c r="W137" t="s">
        <v>56</v>
      </c>
      <c r="X137" t="s">
        <v>15998</v>
      </c>
      <c r="Y137" t="s">
        <v>15999</v>
      </c>
      <c r="Z137">
        <v>18.910177000000001</v>
      </c>
      <c r="AA137">
        <v>-70.742628999999994</v>
      </c>
      <c r="AB137" t="s">
        <v>9987</v>
      </c>
      <c r="AC137" t="s">
        <v>9988</v>
      </c>
      <c r="AD137" t="s">
        <v>9989</v>
      </c>
      <c r="AE137" t="s">
        <v>9989</v>
      </c>
      <c r="AF137" t="s">
        <v>10057</v>
      </c>
      <c r="AG137">
        <v>1</v>
      </c>
      <c r="AH137" t="s">
        <v>9997</v>
      </c>
      <c r="AI137" t="s">
        <v>9998</v>
      </c>
      <c r="AJ137">
        <v>25</v>
      </c>
      <c r="AK137" t="s">
        <v>9999</v>
      </c>
      <c r="AL137" t="s">
        <v>10006</v>
      </c>
      <c r="AM137">
        <v>320</v>
      </c>
      <c r="AN137" t="s">
        <v>10126</v>
      </c>
      <c r="AO137" t="s">
        <v>9993</v>
      </c>
      <c r="AP137">
        <v>1122</v>
      </c>
      <c r="AQ137" t="s">
        <v>72</v>
      </c>
      <c r="AR137" t="s">
        <v>72</v>
      </c>
      <c r="AS137">
        <v>1111</v>
      </c>
      <c r="AT137" t="s">
        <v>72</v>
      </c>
    </row>
    <row r="138" spans="1:46" x14ac:dyDescent="0.25">
      <c r="A138" t="str">
        <f>INDEX('Community ID'!B:B,MATCH(M138,'Community ID'!A:A,0))</f>
        <v>Villa Pinales</v>
      </c>
      <c r="B138" t="str">
        <f>INDEX('Community ID'!K:K,MATCH(N138,'Community ID'!J:J,0))</f>
        <v>Constanza</v>
      </c>
      <c r="D138" t="s">
        <v>14712</v>
      </c>
      <c r="F138" t="s">
        <v>14713</v>
      </c>
      <c r="G138" t="s">
        <v>48</v>
      </c>
      <c r="H138" t="s">
        <v>94</v>
      </c>
      <c r="I138">
        <v>53</v>
      </c>
      <c r="K138" t="s">
        <v>76</v>
      </c>
      <c r="L138" t="s">
        <v>127</v>
      </c>
      <c r="M138" t="s">
        <v>2071</v>
      </c>
      <c r="N138" t="s">
        <v>52</v>
      </c>
      <c r="O138" t="s">
        <v>311</v>
      </c>
      <c r="Q138" t="s">
        <v>99</v>
      </c>
      <c r="T138" t="s">
        <v>604</v>
      </c>
      <c r="U138" t="s">
        <v>604</v>
      </c>
      <c r="V138" t="s">
        <v>56</v>
      </c>
      <c r="W138" t="s">
        <v>56</v>
      </c>
      <c r="X138" t="s">
        <v>16000</v>
      </c>
      <c r="Y138" t="s">
        <v>16001</v>
      </c>
      <c r="Z138">
        <v>18.913073199999999</v>
      </c>
      <c r="AA138">
        <v>-70.740036200000006</v>
      </c>
      <c r="AB138" t="s">
        <v>9987</v>
      </c>
      <c r="AC138" t="s">
        <v>9988</v>
      </c>
      <c r="AD138" t="s">
        <v>9989</v>
      </c>
      <c r="AE138" t="s">
        <v>9989</v>
      </c>
      <c r="AF138" t="s">
        <v>9990</v>
      </c>
      <c r="AG138">
        <v>1</v>
      </c>
      <c r="AH138" t="s">
        <v>9997</v>
      </c>
      <c r="AI138" t="s">
        <v>10015</v>
      </c>
      <c r="AJ138">
        <v>30</v>
      </c>
      <c r="AK138" t="s">
        <v>9999</v>
      </c>
      <c r="AL138" t="s">
        <v>9992</v>
      </c>
      <c r="AM138">
        <v>360</v>
      </c>
      <c r="AN138" t="s">
        <v>10126</v>
      </c>
      <c r="AO138" t="s">
        <v>9993</v>
      </c>
      <c r="AP138">
        <v>1122</v>
      </c>
      <c r="AQ138" t="s">
        <v>72</v>
      </c>
      <c r="AR138" t="s">
        <v>72</v>
      </c>
      <c r="AS138">
        <v>1111</v>
      </c>
      <c r="AT138" t="s">
        <v>72</v>
      </c>
    </row>
    <row r="139" spans="1:46" x14ac:dyDescent="0.25">
      <c r="A139" t="str">
        <f>INDEX('Community ID'!B:B,MATCH(M139,'Community ID'!A:A,0))</f>
        <v>Villa Pinales</v>
      </c>
      <c r="B139" t="str">
        <f>INDEX('Community ID'!K:K,MATCH(N139,'Community ID'!J:J,0))</f>
        <v>Constanza</v>
      </c>
      <c r="D139" t="s">
        <v>14714</v>
      </c>
      <c r="G139" t="s">
        <v>75</v>
      </c>
      <c r="H139" t="s">
        <v>94</v>
      </c>
      <c r="I139">
        <v>60</v>
      </c>
      <c r="K139" t="s">
        <v>76</v>
      </c>
      <c r="L139" t="s">
        <v>6983</v>
      </c>
      <c r="M139" t="s">
        <v>14707</v>
      </c>
      <c r="N139" t="s">
        <v>52</v>
      </c>
      <c r="O139" t="s">
        <v>311</v>
      </c>
      <c r="T139" t="s">
        <v>604</v>
      </c>
      <c r="U139" t="s">
        <v>604</v>
      </c>
      <c r="V139" t="s">
        <v>56</v>
      </c>
      <c r="W139" t="s">
        <v>56</v>
      </c>
      <c r="X139" t="s">
        <v>16002</v>
      </c>
      <c r="Y139" t="s">
        <v>16003</v>
      </c>
      <c r="Z139">
        <v>0</v>
      </c>
      <c r="AA139">
        <v>0</v>
      </c>
      <c r="AB139" t="s">
        <v>9987</v>
      </c>
      <c r="AC139" t="s">
        <v>9988</v>
      </c>
      <c r="AD139" t="s">
        <v>9989</v>
      </c>
      <c r="AE139" t="s">
        <v>9989</v>
      </c>
      <c r="AF139" t="s">
        <v>9990</v>
      </c>
      <c r="AG139">
        <v>23</v>
      </c>
      <c r="AH139" t="s">
        <v>9997</v>
      </c>
      <c r="AI139" t="s">
        <v>10073</v>
      </c>
      <c r="AJ139">
        <v>40</v>
      </c>
      <c r="AK139" t="s">
        <v>495</v>
      </c>
      <c r="AL139" t="s">
        <v>10006</v>
      </c>
      <c r="AM139">
        <v>200</v>
      </c>
      <c r="AN139" t="s">
        <v>10126</v>
      </c>
      <c r="AO139" t="s">
        <v>9993</v>
      </c>
      <c r="AP139">
        <v>1122</v>
      </c>
      <c r="AQ139" t="s">
        <v>72</v>
      </c>
      <c r="AR139" t="s">
        <v>72</v>
      </c>
      <c r="AS139">
        <v>1111</v>
      </c>
      <c r="AT139" t="s">
        <v>72</v>
      </c>
    </row>
    <row r="140" spans="1:46" x14ac:dyDescent="0.25">
      <c r="A140" t="str">
        <f>INDEX('Community ID'!B:B,MATCH(M140,'Community ID'!A:A,0))</f>
        <v>Villa Pinales</v>
      </c>
      <c r="B140" t="str">
        <f>INDEX('Community ID'!K:K,MATCH(N140,'Community ID'!J:J,0))</f>
        <v>Constanza</v>
      </c>
      <c r="D140" t="s">
        <v>14715</v>
      </c>
      <c r="G140" t="s">
        <v>48</v>
      </c>
      <c r="H140" t="s">
        <v>94</v>
      </c>
      <c r="I140">
        <v>26</v>
      </c>
      <c r="K140" t="s">
        <v>49</v>
      </c>
      <c r="L140" t="s">
        <v>14643</v>
      </c>
      <c r="M140" t="s">
        <v>2071</v>
      </c>
      <c r="N140" t="s">
        <v>97</v>
      </c>
      <c r="O140" t="s">
        <v>542</v>
      </c>
      <c r="T140" t="s">
        <v>832</v>
      </c>
      <c r="U140" t="s">
        <v>832</v>
      </c>
      <c r="V140" t="s">
        <v>56</v>
      </c>
      <c r="W140" t="s">
        <v>56</v>
      </c>
      <c r="X140" t="s">
        <v>16004</v>
      </c>
      <c r="Y140" t="s">
        <v>16005</v>
      </c>
      <c r="Z140">
        <v>19.122400599999999</v>
      </c>
      <c r="AA140">
        <v>-70.638040399999994</v>
      </c>
      <c r="AB140" t="s">
        <v>9987</v>
      </c>
      <c r="AC140" t="s">
        <v>9988</v>
      </c>
      <c r="AD140" t="s">
        <v>9989</v>
      </c>
      <c r="AE140" t="s">
        <v>9989</v>
      </c>
      <c r="AF140" t="s">
        <v>9990</v>
      </c>
      <c r="AG140">
        <v>1</v>
      </c>
      <c r="AH140">
        <v>0</v>
      </c>
      <c r="AI140" t="s">
        <v>10012</v>
      </c>
      <c r="AJ140">
        <v>400</v>
      </c>
      <c r="AK140" t="s">
        <v>9999</v>
      </c>
      <c r="AL140" t="s">
        <v>10006</v>
      </c>
      <c r="AM140">
        <v>4500</v>
      </c>
      <c r="AN140" t="s">
        <v>10126</v>
      </c>
      <c r="AO140" t="s">
        <v>9993</v>
      </c>
      <c r="AP140">
        <v>1122</v>
      </c>
      <c r="AQ140" t="s">
        <v>72</v>
      </c>
      <c r="AR140" t="s">
        <v>72</v>
      </c>
      <c r="AS140">
        <v>1111</v>
      </c>
      <c r="AT140" t="s">
        <v>72</v>
      </c>
    </row>
    <row r="141" spans="1:46" x14ac:dyDescent="0.25">
      <c r="A141" t="str">
        <f>INDEX('Community ID'!B:B,MATCH(M141,'Community ID'!A:A,0))</f>
        <v>Villa Pinales</v>
      </c>
      <c r="B141" t="str">
        <f>INDEX('Community ID'!K:K,MATCH(N141,'Community ID'!J:J,0))</f>
        <v>Constanza</v>
      </c>
      <c r="D141" t="s">
        <v>14716</v>
      </c>
      <c r="G141" t="s">
        <v>48</v>
      </c>
      <c r="H141" t="s">
        <v>94</v>
      </c>
      <c r="I141">
        <v>29</v>
      </c>
      <c r="K141" t="s">
        <v>117</v>
      </c>
      <c r="L141" t="s">
        <v>14717</v>
      </c>
      <c r="M141" t="s">
        <v>2071</v>
      </c>
      <c r="N141" t="s">
        <v>97</v>
      </c>
      <c r="O141" t="s">
        <v>53</v>
      </c>
      <c r="Q141" t="s">
        <v>338</v>
      </c>
      <c r="T141" t="s">
        <v>832</v>
      </c>
      <c r="U141" t="s">
        <v>832</v>
      </c>
      <c r="V141" t="s">
        <v>56</v>
      </c>
      <c r="W141" t="s">
        <v>56</v>
      </c>
      <c r="X141" t="s">
        <v>16006</v>
      </c>
      <c r="Y141" t="s">
        <v>16007</v>
      </c>
      <c r="Z141">
        <v>19.122400599999999</v>
      </c>
      <c r="AA141">
        <v>-70.638040399999994</v>
      </c>
      <c r="AB141" t="s">
        <v>9987</v>
      </c>
      <c r="AC141" t="s">
        <v>9988</v>
      </c>
      <c r="AD141" t="s">
        <v>9989</v>
      </c>
      <c r="AE141" t="s">
        <v>9989</v>
      </c>
      <c r="AF141" t="s">
        <v>9990</v>
      </c>
      <c r="AG141">
        <v>1</v>
      </c>
      <c r="AH141" t="s">
        <v>10023</v>
      </c>
      <c r="AI141" t="s">
        <v>9998</v>
      </c>
      <c r="AJ141">
        <v>400</v>
      </c>
      <c r="AK141" t="s">
        <v>9999</v>
      </c>
      <c r="AL141" t="s">
        <v>10006</v>
      </c>
      <c r="AM141">
        <v>45000</v>
      </c>
      <c r="AN141" t="s">
        <v>10126</v>
      </c>
      <c r="AO141" t="s">
        <v>9993</v>
      </c>
      <c r="AP141">
        <v>1122</v>
      </c>
      <c r="AQ141" t="s">
        <v>72</v>
      </c>
      <c r="AR141" t="s">
        <v>72</v>
      </c>
      <c r="AS141">
        <v>1111</v>
      </c>
      <c r="AT141" t="s">
        <v>72</v>
      </c>
    </row>
    <row r="142" spans="1:46" x14ac:dyDescent="0.25">
      <c r="A142" t="str">
        <f>INDEX('Community ID'!B:B,MATCH(M142,'Community ID'!A:A,0))</f>
        <v>Villa Pinales</v>
      </c>
      <c r="B142" t="str">
        <f>INDEX('Community ID'!K:K,MATCH(N142,'Community ID'!J:J,0))</f>
        <v>Constanza</v>
      </c>
      <c r="D142" t="s">
        <v>14823</v>
      </c>
      <c r="G142" t="s">
        <v>75</v>
      </c>
      <c r="H142" s="1">
        <v>22046</v>
      </c>
      <c r="I142">
        <v>61</v>
      </c>
      <c r="K142" t="s">
        <v>76</v>
      </c>
      <c r="L142" t="s">
        <v>50</v>
      </c>
      <c r="M142" t="s">
        <v>2071</v>
      </c>
      <c r="N142" t="s">
        <v>97</v>
      </c>
      <c r="O142" t="s">
        <v>53</v>
      </c>
      <c r="Q142" t="s">
        <v>1240</v>
      </c>
      <c r="R142" t="s">
        <v>61</v>
      </c>
      <c r="T142" t="s">
        <v>832</v>
      </c>
      <c r="U142" t="s">
        <v>832</v>
      </c>
      <c r="V142" t="s">
        <v>56</v>
      </c>
      <c r="W142" t="s">
        <v>56</v>
      </c>
      <c r="X142" t="s">
        <v>16008</v>
      </c>
      <c r="Y142" t="s">
        <v>16009</v>
      </c>
      <c r="Z142">
        <v>0</v>
      </c>
      <c r="AA142">
        <v>0</v>
      </c>
      <c r="AB142" t="s">
        <v>9987</v>
      </c>
      <c r="AC142" t="s">
        <v>9988</v>
      </c>
      <c r="AD142" t="s">
        <v>9989</v>
      </c>
      <c r="AE142" t="s">
        <v>9989</v>
      </c>
      <c r="AF142" t="s">
        <v>9990</v>
      </c>
      <c r="AG142">
        <v>1</v>
      </c>
      <c r="AH142">
        <v>0</v>
      </c>
      <c r="AI142" t="s">
        <v>10012</v>
      </c>
      <c r="AJ142">
        <v>800</v>
      </c>
      <c r="AK142" t="s">
        <v>9999</v>
      </c>
      <c r="AL142" t="s">
        <v>10006</v>
      </c>
      <c r="AM142">
        <v>450</v>
      </c>
      <c r="AN142" t="s">
        <v>10126</v>
      </c>
      <c r="AO142" t="s">
        <v>9993</v>
      </c>
      <c r="AP142">
        <v>1122</v>
      </c>
      <c r="AQ142" t="s">
        <v>72</v>
      </c>
      <c r="AR142" t="s">
        <v>72</v>
      </c>
      <c r="AS142">
        <v>1111</v>
      </c>
      <c r="AT142" t="s">
        <v>72</v>
      </c>
    </row>
    <row r="143" spans="1:46" x14ac:dyDescent="0.25">
      <c r="A143" t="str">
        <f>INDEX('Community ID'!B:B,MATCH(M143,'Community ID'!A:A,0))</f>
        <v>Villa Pinales</v>
      </c>
      <c r="B143" t="str">
        <f>INDEX('Community ID'!K:K,MATCH(N143,'Community ID'!J:J,0))</f>
        <v>Constanza</v>
      </c>
      <c r="D143" t="s">
        <v>14827</v>
      </c>
      <c r="G143" t="s">
        <v>48</v>
      </c>
      <c r="H143" t="s">
        <v>94</v>
      </c>
      <c r="I143">
        <v>55</v>
      </c>
      <c r="K143" t="s">
        <v>76</v>
      </c>
      <c r="L143" t="s">
        <v>127</v>
      </c>
      <c r="M143" t="s">
        <v>2071</v>
      </c>
      <c r="N143" t="s">
        <v>97</v>
      </c>
      <c r="O143" t="s">
        <v>53</v>
      </c>
      <c r="Q143" t="s">
        <v>1240</v>
      </c>
      <c r="R143" t="s">
        <v>61</v>
      </c>
      <c r="T143" t="s">
        <v>604</v>
      </c>
      <c r="U143" t="s">
        <v>604</v>
      </c>
      <c r="V143" t="s">
        <v>56</v>
      </c>
      <c r="W143" t="s">
        <v>56</v>
      </c>
      <c r="X143" t="s">
        <v>16010</v>
      </c>
      <c r="Y143" t="s">
        <v>16011</v>
      </c>
      <c r="Z143">
        <v>0</v>
      </c>
      <c r="AA143">
        <v>0</v>
      </c>
      <c r="AB143" t="s">
        <v>9987</v>
      </c>
      <c r="AC143" t="s">
        <v>9988</v>
      </c>
      <c r="AD143" t="s">
        <v>9989</v>
      </c>
      <c r="AE143" t="s">
        <v>9989</v>
      </c>
      <c r="AF143" t="s">
        <v>10057</v>
      </c>
      <c r="AG143">
        <v>23</v>
      </c>
      <c r="AH143" t="s">
        <v>9997</v>
      </c>
      <c r="AI143" t="s">
        <v>9998</v>
      </c>
      <c r="AJ143">
        <v>50</v>
      </c>
      <c r="AK143" t="s">
        <v>495</v>
      </c>
      <c r="AL143" t="s">
        <v>9992</v>
      </c>
      <c r="AM143">
        <v>5000</v>
      </c>
      <c r="AN143" t="s">
        <v>10126</v>
      </c>
      <c r="AO143" t="s">
        <v>9993</v>
      </c>
      <c r="AP143">
        <v>1122</v>
      </c>
      <c r="AQ143" t="s">
        <v>72</v>
      </c>
      <c r="AR143" t="s">
        <v>72</v>
      </c>
      <c r="AS143">
        <v>1111</v>
      </c>
      <c r="AT143" t="s">
        <v>72</v>
      </c>
    </row>
    <row r="144" spans="1:46" x14ac:dyDescent="0.25">
      <c r="A144" t="str">
        <f>INDEX('Community ID'!B:B,MATCH(M144,'Community ID'!A:A,0))</f>
        <v>Villa Pinales</v>
      </c>
      <c r="B144" t="str">
        <f>INDEX('Community ID'!K:K,MATCH(N144,'Community ID'!J:J,0))</f>
        <v>Constanza</v>
      </c>
      <c r="D144" t="s">
        <v>14838</v>
      </c>
      <c r="G144" t="s">
        <v>48</v>
      </c>
      <c r="H144" s="1">
        <v>34540</v>
      </c>
      <c r="I144">
        <v>27</v>
      </c>
      <c r="K144" t="s">
        <v>132</v>
      </c>
      <c r="L144" t="s">
        <v>127</v>
      </c>
      <c r="M144" t="s">
        <v>2071</v>
      </c>
      <c r="N144" t="s">
        <v>97</v>
      </c>
      <c r="O144" t="s">
        <v>53</v>
      </c>
      <c r="Q144" t="s">
        <v>61</v>
      </c>
      <c r="R144" t="s">
        <v>61</v>
      </c>
      <c r="T144" t="s">
        <v>604</v>
      </c>
      <c r="U144" t="s">
        <v>604</v>
      </c>
      <c r="V144" t="s">
        <v>56</v>
      </c>
      <c r="W144" t="s">
        <v>56</v>
      </c>
      <c r="X144" t="s">
        <v>16012</v>
      </c>
      <c r="Y144" t="s">
        <v>16013</v>
      </c>
      <c r="Z144">
        <v>0</v>
      </c>
      <c r="AA144">
        <v>0</v>
      </c>
      <c r="AB144" t="s">
        <v>9987</v>
      </c>
      <c r="AC144" t="s">
        <v>9988</v>
      </c>
      <c r="AD144" t="s">
        <v>9989</v>
      </c>
      <c r="AE144" t="s">
        <v>9989</v>
      </c>
      <c r="AF144" t="s">
        <v>9990</v>
      </c>
      <c r="AG144">
        <v>23</v>
      </c>
      <c r="AH144" t="s">
        <v>9997</v>
      </c>
      <c r="AI144" t="s">
        <v>9991</v>
      </c>
      <c r="AJ144">
        <v>40</v>
      </c>
      <c r="AK144" t="s">
        <v>495</v>
      </c>
      <c r="AL144" t="s">
        <v>10006</v>
      </c>
      <c r="AM144">
        <v>160</v>
      </c>
      <c r="AN144" t="s">
        <v>10126</v>
      </c>
      <c r="AO144" t="s">
        <v>9993</v>
      </c>
      <c r="AP144">
        <v>1122</v>
      </c>
      <c r="AQ144" t="s">
        <v>72</v>
      </c>
      <c r="AR144" t="s">
        <v>72</v>
      </c>
      <c r="AS144">
        <v>1111</v>
      </c>
      <c r="AT144" t="s">
        <v>72</v>
      </c>
    </row>
    <row r="145" spans="1:46" x14ac:dyDescent="0.25">
      <c r="A145" t="str">
        <f>INDEX('Community ID'!B:B,MATCH(M145,'Community ID'!A:A,0))</f>
        <v>Villa Pinales</v>
      </c>
      <c r="B145" t="str">
        <f>INDEX('Community ID'!K:K,MATCH(N145,'Community ID'!J:J,0))</f>
        <v>Constanza</v>
      </c>
      <c r="D145" t="s">
        <v>16014</v>
      </c>
      <c r="G145" t="s">
        <v>75</v>
      </c>
      <c r="H145" t="s">
        <v>94</v>
      </c>
      <c r="I145">
        <v>56</v>
      </c>
      <c r="K145" t="s">
        <v>49</v>
      </c>
      <c r="L145" t="s">
        <v>16015</v>
      </c>
      <c r="M145" t="s">
        <v>2071</v>
      </c>
      <c r="N145" t="s">
        <v>97</v>
      </c>
      <c r="O145" t="s">
        <v>53</v>
      </c>
      <c r="T145" t="s">
        <v>604</v>
      </c>
      <c r="U145" t="s">
        <v>604</v>
      </c>
      <c r="V145" t="s">
        <v>56</v>
      </c>
      <c r="W145" t="s">
        <v>56</v>
      </c>
      <c r="X145" t="s">
        <v>16016</v>
      </c>
      <c r="Y145" t="s">
        <v>16017</v>
      </c>
      <c r="Z145">
        <v>18.913913999999998</v>
      </c>
      <c r="AA145">
        <v>-70.739405899999994</v>
      </c>
      <c r="AB145" t="s">
        <v>9987</v>
      </c>
      <c r="AC145" t="s">
        <v>9988</v>
      </c>
      <c r="AD145" t="s">
        <v>9989</v>
      </c>
      <c r="AE145" t="s">
        <v>9989</v>
      </c>
      <c r="AF145" t="s">
        <v>9990</v>
      </c>
      <c r="AG145">
        <v>1</v>
      </c>
      <c r="AH145">
        <v>0</v>
      </c>
      <c r="AI145" t="s">
        <v>9998</v>
      </c>
      <c r="AJ145">
        <v>60</v>
      </c>
      <c r="AK145" t="s">
        <v>9999</v>
      </c>
      <c r="AL145" t="s">
        <v>9992</v>
      </c>
      <c r="AM145">
        <v>300</v>
      </c>
      <c r="AN145" t="s">
        <v>10126</v>
      </c>
      <c r="AO145" t="s">
        <v>9993</v>
      </c>
      <c r="AP145">
        <v>1122</v>
      </c>
      <c r="AQ145" t="s">
        <v>72</v>
      </c>
      <c r="AR145" t="s">
        <v>72</v>
      </c>
      <c r="AS145">
        <v>1111</v>
      </c>
      <c r="AT145" t="s">
        <v>72</v>
      </c>
    </row>
    <row r="146" spans="1:46" x14ac:dyDescent="0.25">
      <c r="A146" t="str">
        <f>INDEX('Community ID'!B:B,MATCH(M146,'Community ID'!A:A,0))</f>
        <v>Villa Pinales</v>
      </c>
      <c r="B146" t="str">
        <f>INDEX('Community ID'!K:K,MATCH(N146,'Community ID'!J:J,0))</f>
        <v>Constanza</v>
      </c>
      <c r="D146" t="s">
        <v>16018</v>
      </c>
      <c r="F146" t="s">
        <v>1567</v>
      </c>
      <c r="G146" t="s">
        <v>48</v>
      </c>
      <c r="H146" t="s">
        <v>94</v>
      </c>
      <c r="I146">
        <v>61</v>
      </c>
      <c r="K146" t="s">
        <v>49</v>
      </c>
      <c r="L146" t="s">
        <v>127</v>
      </c>
      <c r="M146" t="s">
        <v>2071</v>
      </c>
      <c r="N146" t="s">
        <v>97</v>
      </c>
      <c r="O146" t="s">
        <v>53</v>
      </c>
      <c r="Q146" t="s">
        <v>134</v>
      </c>
      <c r="T146" t="s">
        <v>604</v>
      </c>
      <c r="U146" t="s">
        <v>604</v>
      </c>
      <c r="V146" t="s">
        <v>56</v>
      </c>
      <c r="W146" t="s">
        <v>56</v>
      </c>
      <c r="X146" t="s">
        <v>16019</v>
      </c>
      <c r="Y146" t="s">
        <v>16020</v>
      </c>
      <c r="Z146">
        <v>18.913774400000001</v>
      </c>
      <c r="AA146">
        <v>-70.739671000000001</v>
      </c>
      <c r="AB146" t="s">
        <v>9987</v>
      </c>
      <c r="AC146" t="s">
        <v>9988</v>
      </c>
      <c r="AD146" t="s">
        <v>9989</v>
      </c>
      <c r="AE146" t="s">
        <v>9989</v>
      </c>
      <c r="AF146" t="s">
        <v>9990</v>
      </c>
      <c r="AG146">
        <v>23</v>
      </c>
      <c r="AH146">
        <v>0</v>
      </c>
      <c r="AI146" t="s">
        <v>9998</v>
      </c>
      <c r="AJ146">
        <v>40</v>
      </c>
      <c r="AK146" t="s">
        <v>495</v>
      </c>
      <c r="AL146" t="s">
        <v>10006</v>
      </c>
      <c r="AM146">
        <v>240</v>
      </c>
      <c r="AN146" t="s">
        <v>10126</v>
      </c>
      <c r="AO146" t="s">
        <v>9993</v>
      </c>
      <c r="AP146">
        <v>1122</v>
      </c>
      <c r="AQ146" t="s">
        <v>72</v>
      </c>
      <c r="AR146" t="s">
        <v>72</v>
      </c>
      <c r="AS146">
        <v>1111</v>
      </c>
      <c r="AT146" t="s">
        <v>72</v>
      </c>
    </row>
    <row r="147" spans="1:46" x14ac:dyDescent="0.25">
      <c r="A147" t="str">
        <f>INDEX('Community ID'!B:B,MATCH(M147,'Community ID'!A:A,0))</f>
        <v>Villa Pinales</v>
      </c>
      <c r="B147" t="str">
        <f>INDEX('Community ID'!K:K,MATCH(N147,'Community ID'!J:J,0))</f>
        <v>Constanza</v>
      </c>
      <c r="D147" t="s">
        <v>16021</v>
      </c>
      <c r="G147" t="s">
        <v>48</v>
      </c>
      <c r="H147" t="s">
        <v>94</v>
      </c>
      <c r="I147">
        <v>52</v>
      </c>
      <c r="K147" t="s">
        <v>49</v>
      </c>
      <c r="L147" t="s">
        <v>127</v>
      </c>
      <c r="M147" t="s">
        <v>2071</v>
      </c>
      <c r="N147" t="s">
        <v>97</v>
      </c>
      <c r="O147" t="s">
        <v>98</v>
      </c>
      <c r="Q147" t="s">
        <v>134</v>
      </c>
      <c r="R147" t="s">
        <v>140</v>
      </c>
      <c r="T147" t="s">
        <v>604</v>
      </c>
      <c r="U147" t="s">
        <v>604</v>
      </c>
      <c r="V147" t="s">
        <v>56</v>
      </c>
      <c r="W147" t="s">
        <v>56</v>
      </c>
      <c r="X147" t="s">
        <v>16022</v>
      </c>
      <c r="Y147" t="s">
        <v>16023</v>
      </c>
      <c r="Z147">
        <v>18.913543000000001</v>
      </c>
      <c r="AA147">
        <v>-70.739529200000007</v>
      </c>
      <c r="AB147" t="s">
        <v>9987</v>
      </c>
      <c r="AC147" t="s">
        <v>9988</v>
      </c>
      <c r="AD147" t="s">
        <v>9989</v>
      </c>
      <c r="AE147" t="s">
        <v>9989</v>
      </c>
      <c r="AF147" t="s">
        <v>9990</v>
      </c>
      <c r="AG147">
        <v>23</v>
      </c>
      <c r="AH147">
        <v>0</v>
      </c>
      <c r="AI147" t="s">
        <v>9998</v>
      </c>
      <c r="AJ147">
        <v>40</v>
      </c>
      <c r="AK147" t="s">
        <v>495</v>
      </c>
      <c r="AL147" t="s">
        <v>10006</v>
      </c>
      <c r="AM147">
        <v>240</v>
      </c>
      <c r="AN147" t="s">
        <v>10126</v>
      </c>
      <c r="AO147" t="s">
        <v>9993</v>
      </c>
      <c r="AP147">
        <v>1122</v>
      </c>
      <c r="AQ147" t="s">
        <v>72</v>
      </c>
      <c r="AR147" t="s">
        <v>72</v>
      </c>
      <c r="AS147">
        <v>1111</v>
      </c>
      <c r="AT147" t="s">
        <v>72</v>
      </c>
    </row>
    <row r="148" spans="1:46" x14ac:dyDescent="0.25">
      <c r="A148" t="str">
        <f>INDEX('Community ID'!B:B,MATCH(M148,'Community ID'!A:A,0))</f>
        <v>Villa Pinales</v>
      </c>
      <c r="B148" t="str">
        <f>INDEX('Community ID'!K:K,MATCH(N148,'Community ID'!J:J,0))</f>
        <v>Constanza</v>
      </c>
      <c r="D148" t="s">
        <v>14848</v>
      </c>
      <c r="F148" t="s">
        <v>2362</v>
      </c>
      <c r="G148" t="s">
        <v>75</v>
      </c>
      <c r="H148" t="s">
        <v>94</v>
      </c>
      <c r="I148">
        <v>60</v>
      </c>
      <c r="J148">
        <v>8296367063</v>
      </c>
      <c r="K148" t="s">
        <v>76</v>
      </c>
      <c r="L148" t="s">
        <v>14849</v>
      </c>
      <c r="M148" t="s">
        <v>14707</v>
      </c>
      <c r="N148" t="s">
        <v>97</v>
      </c>
      <c r="O148" t="s">
        <v>542</v>
      </c>
      <c r="Q148" t="s">
        <v>134</v>
      </c>
      <c r="T148" t="s">
        <v>832</v>
      </c>
      <c r="U148" t="s">
        <v>832</v>
      </c>
      <c r="V148" t="s">
        <v>56</v>
      </c>
      <c r="W148" t="s">
        <v>56</v>
      </c>
      <c r="X148" t="s">
        <v>16024</v>
      </c>
      <c r="Y148" t="s">
        <v>16025</v>
      </c>
      <c r="Z148">
        <v>18.9124433</v>
      </c>
      <c r="AA148">
        <v>-70.74024</v>
      </c>
      <c r="AB148" t="s">
        <v>9987</v>
      </c>
      <c r="AC148" t="s">
        <v>9988</v>
      </c>
      <c r="AD148" t="s">
        <v>9989</v>
      </c>
      <c r="AE148" t="s">
        <v>9989</v>
      </c>
      <c r="AF148" t="s">
        <v>10057</v>
      </c>
      <c r="AG148">
        <v>1</v>
      </c>
      <c r="AH148">
        <v>0</v>
      </c>
      <c r="AI148" t="s">
        <v>10012</v>
      </c>
      <c r="AJ148">
        <v>400</v>
      </c>
      <c r="AK148" t="s">
        <v>9999</v>
      </c>
      <c r="AL148" t="s">
        <v>9992</v>
      </c>
      <c r="AM148">
        <v>8500</v>
      </c>
      <c r="AN148" t="s">
        <v>10126</v>
      </c>
      <c r="AO148" t="s">
        <v>9993</v>
      </c>
      <c r="AP148">
        <v>1122</v>
      </c>
      <c r="AQ148" t="s">
        <v>72</v>
      </c>
      <c r="AR148" t="s">
        <v>72</v>
      </c>
      <c r="AS148">
        <v>1111</v>
      </c>
      <c r="AT148" t="s">
        <v>72</v>
      </c>
    </row>
    <row r="149" spans="1:46" x14ac:dyDescent="0.25">
      <c r="A149" t="str">
        <f>INDEX('Community ID'!B:B,MATCH(M149,'Community ID'!A:A,0))</f>
        <v>Villa Pinales</v>
      </c>
      <c r="B149" t="str">
        <f>INDEX('Community ID'!K:K,MATCH(N149,'Community ID'!J:J,0))</f>
        <v>Constanza</v>
      </c>
      <c r="D149" t="s">
        <v>14851</v>
      </c>
      <c r="F149" t="s">
        <v>14852</v>
      </c>
      <c r="G149" t="s">
        <v>48</v>
      </c>
      <c r="H149" t="s">
        <v>94</v>
      </c>
      <c r="I149">
        <v>44</v>
      </c>
      <c r="J149">
        <v>8296027083</v>
      </c>
      <c r="K149" t="s">
        <v>76</v>
      </c>
      <c r="L149" t="s">
        <v>127</v>
      </c>
      <c r="M149" t="s">
        <v>2071</v>
      </c>
      <c r="N149" t="s">
        <v>97</v>
      </c>
      <c r="O149" t="s">
        <v>98</v>
      </c>
      <c r="Q149" t="s">
        <v>134</v>
      </c>
      <c r="T149" t="s">
        <v>604</v>
      </c>
      <c r="U149" t="s">
        <v>604</v>
      </c>
      <c r="V149" t="s">
        <v>56</v>
      </c>
      <c r="W149" t="s">
        <v>56</v>
      </c>
      <c r="X149" t="s">
        <v>16026</v>
      </c>
      <c r="Y149" t="s">
        <v>16027</v>
      </c>
      <c r="Z149">
        <v>0</v>
      </c>
      <c r="AA149">
        <v>0</v>
      </c>
      <c r="AB149" t="s">
        <v>9987</v>
      </c>
      <c r="AC149" t="s">
        <v>9988</v>
      </c>
      <c r="AD149" t="s">
        <v>9989</v>
      </c>
      <c r="AE149" t="s">
        <v>9989</v>
      </c>
      <c r="AF149" t="s">
        <v>9996</v>
      </c>
      <c r="AG149">
        <v>1</v>
      </c>
      <c r="AH149" t="s">
        <v>9997</v>
      </c>
      <c r="AI149" t="s">
        <v>10015</v>
      </c>
      <c r="AJ149">
        <v>40</v>
      </c>
      <c r="AK149" t="s">
        <v>495</v>
      </c>
      <c r="AL149" t="s">
        <v>9992</v>
      </c>
      <c r="AM149">
        <v>360</v>
      </c>
      <c r="AN149" t="s">
        <v>10126</v>
      </c>
      <c r="AO149" t="s">
        <v>9993</v>
      </c>
      <c r="AP149">
        <v>1122</v>
      </c>
      <c r="AQ149" t="s">
        <v>72</v>
      </c>
      <c r="AR149" t="s">
        <v>72</v>
      </c>
      <c r="AS149">
        <v>1111</v>
      </c>
      <c r="AT149" t="s">
        <v>72</v>
      </c>
    </row>
    <row r="150" spans="1:46" x14ac:dyDescent="0.25">
      <c r="A150" t="str">
        <f>INDEX('Community ID'!B:B,MATCH(M150,'Community ID'!A:A,0))</f>
        <v>Villa Pinales</v>
      </c>
      <c r="B150" t="str">
        <f>INDEX('Community ID'!K:K,MATCH(N150,'Community ID'!J:J,0))</f>
        <v>Constanza</v>
      </c>
      <c r="D150" t="s">
        <v>14857</v>
      </c>
      <c r="F150" t="s">
        <v>6052</v>
      </c>
      <c r="G150" t="s">
        <v>48</v>
      </c>
      <c r="H150" t="s">
        <v>94</v>
      </c>
      <c r="I150">
        <v>64</v>
      </c>
      <c r="J150">
        <v>8293281522</v>
      </c>
      <c r="K150" t="s">
        <v>76</v>
      </c>
      <c r="L150" t="s">
        <v>127</v>
      </c>
      <c r="M150" t="s">
        <v>14809</v>
      </c>
      <c r="N150" t="s">
        <v>97</v>
      </c>
      <c r="O150" t="s">
        <v>98</v>
      </c>
      <c r="Q150" t="s">
        <v>134</v>
      </c>
      <c r="T150" t="s">
        <v>604</v>
      </c>
      <c r="U150" t="s">
        <v>604</v>
      </c>
      <c r="V150" t="s">
        <v>56</v>
      </c>
      <c r="W150" t="s">
        <v>56</v>
      </c>
      <c r="X150" t="s">
        <v>16028</v>
      </c>
      <c r="Y150" t="s">
        <v>16029</v>
      </c>
      <c r="Z150">
        <v>0</v>
      </c>
      <c r="AA150">
        <v>0</v>
      </c>
      <c r="AB150" t="s">
        <v>9987</v>
      </c>
      <c r="AC150" t="s">
        <v>9988</v>
      </c>
      <c r="AD150" t="s">
        <v>9989</v>
      </c>
      <c r="AE150" t="s">
        <v>9989</v>
      </c>
      <c r="AF150" t="s">
        <v>9990</v>
      </c>
      <c r="AG150">
        <v>1</v>
      </c>
      <c r="AH150" t="s">
        <v>9997</v>
      </c>
      <c r="AI150" t="s">
        <v>10015</v>
      </c>
      <c r="AJ150">
        <v>50</v>
      </c>
      <c r="AK150" t="s">
        <v>9999</v>
      </c>
      <c r="AL150" t="s">
        <v>10006</v>
      </c>
      <c r="AM150">
        <v>300</v>
      </c>
      <c r="AN150" t="s">
        <v>10126</v>
      </c>
      <c r="AO150" t="s">
        <v>9993</v>
      </c>
      <c r="AP150">
        <v>1122</v>
      </c>
      <c r="AQ150" t="s">
        <v>72</v>
      </c>
      <c r="AR150" t="s">
        <v>72</v>
      </c>
      <c r="AS150">
        <v>1111</v>
      </c>
      <c r="AT150" t="s">
        <v>72</v>
      </c>
    </row>
    <row r="151" spans="1:46" x14ac:dyDescent="0.25">
      <c r="A151" t="str">
        <f>INDEX('Community ID'!B:B,MATCH(M151,'Community ID'!A:A,0))</f>
        <v>Villa Pinales</v>
      </c>
      <c r="B151" t="str">
        <f>INDEX('Community ID'!K:K,MATCH(N151,'Community ID'!J:J,0))</f>
        <v>Constanza</v>
      </c>
      <c r="D151" t="s">
        <v>14881</v>
      </c>
      <c r="F151" t="s">
        <v>8418</v>
      </c>
      <c r="G151" t="s">
        <v>48</v>
      </c>
      <c r="H151" t="s">
        <v>94</v>
      </c>
      <c r="I151">
        <v>68</v>
      </c>
      <c r="K151" t="s">
        <v>76</v>
      </c>
      <c r="L151" t="s">
        <v>108</v>
      </c>
      <c r="M151" t="s">
        <v>2071</v>
      </c>
      <c r="N151" t="s">
        <v>79</v>
      </c>
      <c r="O151" t="s">
        <v>53</v>
      </c>
      <c r="Q151" t="s">
        <v>358</v>
      </c>
      <c r="T151" t="s">
        <v>604</v>
      </c>
      <c r="U151" t="s">
        <v>604</v>
      </c>
      <c r="V151" t="s">
        <v>56</v>
      </c>
      <c r="W151" t="s">
        <v>56</v>
      </c>
      <c r="X151" t="s">
        <v>16030</v>
      </c>
      <c r="Y151" t="s">
        <v>16031</v>
      </c>
      <c r="Z151">
        <v>18.912828300000001</v>
      </c>
      <c r="AA151">
        <v>-70.739988299999993</v>
      </c>
      <c r="AB151" t="s">
        <v>9987</v>
      </c>
      <c r="AC151" t="s">
        <v>9988</v>
      </c>
      <c r="AD151" t="s">
        <v>9989</v>
      </c>
      <c r="AE151" t="s">
        <v>9989</v>
      </c>
      <c r="AF151" t="s">
        <v>9996</v>
      </c>
      <c r="AG151">
        <v>1</v>
      </c>
      <c r="AH151" t="s">
        <v>9997</v>
      </c>
      <c r="AI151" t="s">
        <v>9991</v>
      </c>
      <c r="AJ151">
        <v>50</v>
      </c>
      <c r="AK151" t="s">
        <v>495</v>
      </c>
      <c r="AL151" t="s">
        <v>9992</v>
      </c>
      <c r="AM151">
        <v>240</v>
      </c>
      <c r="AN151" t="s">
        <v>10126</v>
      </c>
      <c r="AO151" t="s">
        <v>9993</v>
      </c>
      <c r="AP151">
        <v>1122</v>
      </c>
      <c r="AQ151" t="s">
        <v>72</v>
      </c>
      <c r="AR151" t="s">
        <v>72</v>
      </c>
      <c r="AS151">
        <v>1111</v>
      </c>
      <c r="AT151" t="s">
        <v>72</v>
      </c>
    </row>
    <row r="152" spans="1:46" x14ac:dyDescent="0.25">
      <c r="A152" t="str">
        <f>INDEX('Community ID'!B:B,MATCH(M152,'Community ID'!A:A,0))</f>
        <v>Villa Pinales</v>
      </c>
      <c r="B152" t="str">
        <f>INDEX('Community ID'!K:K,MATCH(N152,'Community ID'!J:J,0))</f>
        <v>Constanza</v>
      </c>
      <c r="D152" t="s">
        <v>14880</v>
      </c>
      <c r="G152" t="s">
        <v>48</v>
      </c>
      <c r="H152" t="s">
        <v>94</v>
      </c>
      <c r="I152">
        <v>56</v>
      </c>
      <c r="J152">
        <v>8299109773</v>
      </c>
      <c r="K152" t="s">
        <v>76</v>
      </c>
      <c r="L152" t="s">
        <v>127</v>
      </c>
      <c r="M152" t="s">
        <v>14809</v>
      </c>
      <c r="N152" t="s">
        <v>97</v>
      </c>
      <c r="O152" t="s">
        <v>311</v>
      </c>
      <c r="Q152" t="s">
        <v>134</v>
      </c>
      <c r="T152" t="s">
        <v>832</v>
      </c>
      <c r="U152" t="s">
        <v>832</v>
      </c>
      <c r="V152" t="s">
        <v>56</v>
      </c>
      <c r="W152" t="s">
        <v>56</v>
      </c>
      <c r="X152" t="s">
        <v>16032</v>
      </c>
      <c r="Y152" t="s">
        <v>16033</v>
      </c>
      <c r="Z152">
        <v>0</v>
      </c>
      <c r="AA152">
        <v>0</v>
      </c>
      <c r="AB152" t="s">
        <v>9987</v>
      </c>
      <c r="AC152" t="s">
        <v>9988</v>
      </c>
      <c r="AD152" t="s">
        <v>9989</v>
      </c>
      <c r="AE152" t="s">
        <v>9989</v>
      </c>
      <c r="AF152" t="s">
        <v>9990</v>
      </c>
      <c r="AG152">
        <v>1</v>
      </c>
      <c r="AH152">
        <v>0</v>
      </c>
      <c r="AI152" t="s">
        <v>10036</v>
      </c>
      <c r="AJ152">
        <v>950</v>
      </c>
      <c r="AK152" t="s">
        <v>9999</v>
      </c>
      <c r="AL152" t="s">
        <v>10006</v>
      </c>
      <c r="AM152">
        <v>9500</v>
      </c>
      <c r="AN152" t="s">
        <v>10126</v>
      </c>
      <c r="AO152" t="s">
        <v>9993</v>
      </c>
      <c r="AP152">
        <v>1122</v>
      </c>
      <c r="AQ152" t="s">
        <v>72</v>
      </c>
      <c r="AR152" t="s">
        <v>72</v>
      </c>
      <c r="AS152">
        <v>1111</v>
      </c>
      <c r="AT152" t="s">
        <v>72</v>
      </c>
    </row>
    <row r="153" spans="1:46" x14ac:dyDescent="0.25">
      <c r="A153" t="str">
        <f>INDEX('Community ID'!B:B,MATCH(M153,'Community ID'!A:A,0))</f>
        <v>Villa Pinales</v>
      </c>
      <c r="B153" t="str">
        <f>INDEX('Community ID'!K:K,MATCH(N153,'Community ID'!J:J,0))</f>
        <v>Constanza</v>
      </c>
      <c r="D153" t="s">
        <v>14888</v>
      </c>
      <c r="F153" t="s">
        <v>6090</v>
      </c>
      <c r="G153" t="s">
        <v>48</v>
      </c>
      <c r="H153" t="s">
        <v>94</v>
      </c>
      <c r="I153">
        <v>51</v>
      </c>
      <c r="J153">
        <v>8298785184</v>
      </c>
      <c r="K153" t="s">
        <v>76</v>
      </c>
      <c r="L153" t="s">
        <v>108</v>
      </c>
      <c r="M153" t="s">
        <v>2071</v>
      </c>
      <c r="N153" t="s">
        <v>79</v>
      </c>
      <c r="O153" t="s">
        <v>542</v>
      </c>
      <c r="Q153" t="s">
        <v>358</v>
      </c>
      <c r="T153" t="s">
        <v>832</v>
      </c>
      <c r="U153" t="s">
        <v>832</v>
      </c>
      <c r="V153" t="s">
        <v>56</v>
      </c>
      <c r="W153" t="s">
        <v>56</v>
      </c>
      <c r="X153" t="s">
        <v>16034</v>
      </c>
      <c r="Y153" t="s">
        <v>16035</v>
      </c>
      <c r="Z153">
        <v>18.912879799999999</v>
      </c>
      <c r="AA153">
        <v>-70.740750300000002</v>
      </c>
      <c r="AB153" t="s">
        <v>9987</v>
      </c>
      <c r="AC153" t="s">
        <v>9988</v>
      </c>
      <c r="AD153" t="s">
        <v>9989</v>
      </c>
      <c r="AE153" t="s">
        <v>9989</v>
      </c>
      <c r="AF153" t="s">
        <v>9990</v>
      </c>
      <c r="AG153">
        <v>1</v>
      </c>
      <c r="AH153">
        <v>0</v>
      </c>
      <c r="AI153" t="s">
        <v>10036</v>
      </c>
      <c r="AJ153">
        <v>450</v>
      </c>
      <c r="AK153" t="s">
        <v>9999</v>
      </c>
      <c r="AL153" t="s">
        <v>9992</v>
      </c>
      <c r="AM153">
        <v>850</v>
      </c>
      <c r="AN153" t="s">
        <v>10126</v>
      </c>
      <c r="AO153" t="s">
        <v>9993</v>
      </c>
      <c r="AP153">
        <v>1122</v>
      </c>
      <c r="AQ153" t="s">
        <v>72</v>
      </c>
      <c r="AR153" t="s">
        <v>72</v>
      </c>
      <c r="AS153">
        <v>1111</v>
      </c>
      <c r="AT153" t="s">
        <v>72</v>
      </c>
    </row>
    <row r="154" spans="1:46" x14ac:dyDescent="0.25">
      <c r="A154" t="str">
        <f>INDEX('Community ID'!B:B,MATCH(M154,'Community ID'!A:A,0))</f>
        <v>Villa Pinales</v>
      </c>
      <c r="B154" t="str">
        <f>INDEX('Community ID'!K:K,MATCH(N154,'Community ID'!J:J,0))</f>
        <v>Constanza</v>
      </c>
      <c r="D154" t="s">
        <v>14898</v>
      </c>
      <c r="G154" t="s">
        <v>75</v>
      </c>
      <c r="H154" t="s">
        <v>94</v>
      </c>
      <c r="I154">
        <v>66</v>
      </c>
      <c r="J154">
        <v>8299066650</v>
      </c>
      <c r="K154" t="s">
        <v>76</v>
      </c>
      <c r="L154" t="s">
        <v>3229</v>
      </c>
      <c r="M154" t="s">
        <v>2071</v>
      </c>
      <c r="N154" t="s">
        <v>97</v>
      </c>
      <c r="O154" t="s">
        <v>53</v>
      </c>
      <c r="Q154" t="s">
        <v>338</v>
      </c>
      <c r="T154" t="s">
        <v>604</v>
      </c>
      <c r="U154" t="s">
        <v>604</v>
      </c>
      <c r="V154" t="s">
        <v>56</v>
      </c>
      <c r="W154" t="s">
        <v>56</v>
      </c>
      <c r="X154" t="s">
        <v>16036</v>
      </c>
      <c r="Y154" t="s">
        <v>16037</v>
      </c>
      <c r="Z154">
        <v>0</v>
      </c>
      <c r="AA154">
        <v>0</v>
      </c>
      <c r="AB154" t="s">
        <v>9987</v>
      </c>
      <c r="AC154" t="s">
        <v>9988</v>
      </c>
      <c r="AD154" t="s">
        <v>9989</v>
      </c>
      <c r="AE154" t="s">
        <v>9989</v>
      </c>
      <c r="AF154" t="s">
        <v>9990</v>
      </c>
      <c r="AG154">
        <v>1</v>
      </c>
      <c r="AH154" t="s">
        <v>9997</v>
      </c>
      <c r="AI154" t="s">
        <v>10015</v>
      </c>
      <c r="AJ154">
        <v>50</v>
      </c>
      <c r="AK154" t="s">
        <v>9999</v>
      </c>
      <c r="AL154" t="s">
        <v>10006</v>
      </c>
      <c r="AM154">
        <v>400</v>
      </c>
      <c r="AN154" t="s">
        <v>10126</v>
      </c>
      <c r="AO154" t="s">
        <v>9993</v>
      </c>
      <c r="AP154">
        <v>1122</v>
      </c>
      <c r="AQ154" t="s">
        <v>72</v>
      </c>
      <c r="AR154" t="s">
        <v>72</v>
      </c>
      <c r="AS154">
        <v>1111</v>
      </c>
      <c r="AT154" t="s">
        <v>72</v>
      </c>
    </row>
    <row r="155" spans="1:46" x14ac:dyDescent="0.25">
      <c r="A155" t="str">
        <f>INDEX('Community ID'!B:B,MATCH(M155,'Community ID'!A:A,0))</f>
        <v>Villa Pinales</v>
      </c>
      <c r="B155" t="str">
        <f>INDEX('Community ID'!K:K,MATCH(N155,'Community ID'!J:J,0))</f>
        <v>Constanza</v>
      </c>
      <c r="D155" t="s">
        <v>14899</v>
      </c>
      <c r="G155" t="s">
        <v>48</v>
      </c>
      <c r="H155" t="s">
        <v>94</v>
      </c>
      <c r="I155">
        <v>51</v>
      </c>
      <c r="J155">
        <v>8494065000</v>
      </c>
      <c r="K155" t="s">
        <v>76</v>
      </c>
      <c r="L155" t="s">
        <v>127</v>
      </c>
      <c r="M155" t="s">
        <v>14809</v>
      </c>
      <c r="N155" t="s">
        <v>97</v>
      </c>
      <c r="O155" t="s">
        <v>53</v>
      </c>
      <c r="Q155" t="s">
        <v>134</v>
      </c>
      <c r="T155" t="s">
        <v>832</v>
      </c>
      <c r="U155" t="s">
        <v>832</v>
      </c>
      <c r="V155" t="s">
        <v>56</v>
      </c>
      <c r="W155" t="s">
        <v>56</v>
      </c>
      <c r="X155" t="s">
        <v>16038</v>
      </c>
      <c r="Y155" t="s">
        <v>16039</v>
      </c>
      <c r="Z155">
        <v>0</v>
      </c>
      <c r="AA155">
        <v>0</v>
      </c>
      <c r="AB155" t="s">
        <v>9987</v>
      </c>
      <c r="AC155" t="s">
        <v>9988</v>
      </c>
      <c r="AD155" t="s">
        <v>9989</v>
      </c>
      <c r="AE155" t="s">
        <v>9989</v>
      </c>
      <c r="AF155" t="s">
        <v>10057</v>
      </c>
      <c r="AG155">
        <v>1</v>
      </c>
      <c r="AH155">
        <v>0</v>
      </c>
      <c r="AI155" t="s">
        <v>9998</v>
      </c>
      <c r="AJ155">
        <v>850</v>
      </c>
      <c r="AK155" t="s">
        <v>9999</v>
      </c>
      <c r="AL155" t="s">
        <v>10006</v>
      </c>
      <c r="AM155">
        <v>45000</v>
      </c>
      <c r="AN155" t="s">
        <v>10126</v>
      </c>
      <c r="AO155" t="s">
        <v>9993</v>
      </c>
      <c r="AP155">
        <v>1122</v>
      </c>
      <c r="AQ155" t="s">
        <v>72</v>
      </c>
      <c r="AR155" t="s">
        <v>72</v>
      </c>
      <c r="AS155">
        <v>1111</v>
      </c>
      <c r="AT155" t="s">
        <v>72</v>
      </c>
    </row>
    <row r="156" spans="1:46" x14ac:dyDescent="0.25">
      <c r="A156" t="str">
        <f>INDEX('Community ID'!B:B,MATCH(M156,'Community ID'!A:A,0))</f>
        <v>Villa Pinales</v>
      </c>
      <c r="B156" t="str">
        <f>INDEX('Community ID'!K:K,MATCH(N156,'Community ID'!J:J,0))</f>
        <v>Constanza</v>
      </c>
      <c r="D156" t="s">
        <v>14915</v>
      </c>
      <c r="G156" t="s">
        <v>48</v>
      </c>
      <c r="H156" t="s">
        <v>94</v>
      </c>
      <c r="I156">
        <v>62</v>
      </c>
      <c r="K156" t="s">
        <v>49</v>
      </c>
      <c r="L156" t="s">
        <v>108</v>
      </c>
      <c r="M156" t="s">
        <v>2071</v>
      </c>
      <c r="N156" t="s">
        <v>97</v>
      </c>
      <c r="O156" t="s">
        <v>542</v>
      </c>
      <c r="T156" t="s">
        <v>604</v>
      </c>
      <c r="U156" t="s">
        <v>604</v>
      </c>
      <c r="V156" t="s">
        <v>56</v>
      </c>
      <c r="W156" t="s">
        <v>56</v>
      </c>
      <c r="X156" t="s">
        <v>16040</v>
      </c>
      <c r="Y156" t="s">
        <v>16041</v>
      </c>
      <c r="Z156">
        <v>18.9144097</v>
      </c>
      <c r="AA156">
        <v>-70.740078299999993</v>
      </c>
      <c r="AB156" t="s">
        <v>9987</v>
      </c>
      <c r="AC156" t="s">
        <v>9988</v>
      </c>
      <c r="AD156" t="s">
        <v>9989</v>
      </c>
      <c r="AE156" t="s">
        <v>9989</v>
      </c>
      <c r="AF156" t="s">
        <v>9990</v>
      </c>
      <c r="AG156">
        <v>1</v>
      </c>
      <c r="AH156">
        <v>0</v>
      </c>
      <c r="AI156" t="s">
        <v>10015</v>
      </c>
      <c r="AJ156">
        <v>40</v>
      </c>
      <c r="AK156" t="s">
        <v>9999</v>
      </c>
      <c r="AL156" t="s">
        <v>10006</v>
      </c>
      <c r="AM156">
        <v>260</v>
      </c>
      <c r="AN156" t="s">
        <v>10126</v>
      </c>
      <c r="AO156" t="s">
        <v>9993</v>
      </c>
      <c r="AP156">
        <v>1122</v>
      </c>
      <c r="AQ156" t="s">
        <v>72</v>
      </c>
      <c r="AR156" t="s">
        <v>72</v>
      </c>
      <c r="AS156">
        <v>1111</v>
      </c>
      <c r="AT156" t="s">
        <v>72</v>
      </c>
    </row>
    <row r="157" spans="1:46" x14ac:dyDescent="0.25">
      <c r="A157" t="str">
        <f>INDEX('Community ID'!B:B,MATCH(M157,'Community ID'!A:A,0))</f>
        <v>Villa Pinales</v>
      </c>
      <c r="B157" t="str">
        <f>INDEX('Community ID'!K:K,MATCH(N157,'Community ID'!J:J,0))</f>
        <v>Constanza</v>
      </c>
      <c r="D157" t="s">
        <v>14921</v>
      </c>
      <c r="G157" t="s">
        <v>48</v>
      </c>
      <c r="H157" t="s">
        <v>94</v>
      </c>
      <c r="I157">
        <v>52</v>
      </c>
      <c r="K157" t="s">
        <v>49</v>
      </c>
      <c r="L157" t="s">
        <v>108</v>
      </c>
      <c r="M157" t="s">
        <v>2071</v>
      </c>
      <c r="N157" t="s">
        <v>97</v>
      </c>
      <c r="O157" t="s">
        <v>311</v>
      </c>
      <c r="Q157" t="s">
        <v>438</v>
      </c>
      <c r="T157" t="s">
        <v>604</v>
      </c>
      <c r="U157" t="s">
        <v>604</v>
      </c>
      <c r="V157" t="s">
        <v>56</v>
      </c>
      <c r="W157" t="s">
        <v>56</v>
      </c>
      <c r="X157" t="s">
        <v>16042</v>
      </c>
      <c r="Y157" t="s">
        <v>16043</v>
      </c>
      <c r="Z157">
        <v>18.9144097</v>
      </c>
      <c r="AA157">
        <v>-70.740078299999993</v>
      </c>
      <c r="AB157" t="s">
        <v>9987</v>
      </c>
      <c r="AC157" t="s">
        <v>9988</v>
      </c>
      <c r="AD157" t="s">
        <v>9989</v>
      </c>
      <c r="AE157" t="s">
        <v>9989</v>
      </c>
      <c r="AF157" t="s">
        <v>9990</v>
      </c>
      <c r="AG157">
        <v>23</v>
      </c>
      <c r="AH157">
        <v>0</v>
      </c>
      <c r="AI157" t="s">
        <v>16044</v>
      </c>
      <c r="AJ157">
        <v>30</v>
      </c>
      <c r="AK157" t="s">
        <v>9999</v>
      </c>
      <c r="AL157" t="s">
        <v>10006</v>
      </c>
      <c r="AM157">
        <v>360</v>
      </c>
      <c r="AN157" t="s">
        <v>10126</v>
      </c>
      <c r="AO157" t="s">
        <v>9993</v>
      </c>
      <c r="AP157">
        <v>1122</v>
      </c>
      <c r="AQ157" t="s">
        <v>72</v>
      </c>
      <c r="AR157" t="s">
        <v>72</v>
      </c>
      <c r="AS157">
        <v>1111</v>
      </c>
      <c r="AT157" t="s">
        <v>72</v>
      </c>
    </row>
    <row r="158" spans="1:46" x14ac:dyDescent="0.25">
      <c r="A158" t="str">
        <f>INDEX('Community ID'!B:B,MATCH(M158,'Community ID'!A:A,0))</f>
        <v>Villa Pinales</v>
      </c>
      <c r="B158" t="str">
        <f>INDEX('Community ID'!K:K,MATCH(N158,'Community ID'!J:J,0))</f>
        <v>Constanza</v>
      </c>
      <c r="D158" t="s">
        <v>14926</v>
      </c>
      <c r="F158" t="s">
        <v>1269</v>
      </c>
      <c r="G158" t="s">
        <v>48</v>
      </c>
      <c r="H158" t="s">
        <v>94</v>
      </c>
      <c r="I158">
        <v>67</v>
      </c>
      <c r="J158">
        <v>8297277792</v>
      </c>
      <c r="K158" t="s">
        <v>76</v>
      </c>
      <c r="L158" t="s">
        <v>108</v>
      </c>
      <c r="M158" t="s">
        <v>2071</v>
      </c>
      <c r="N158" t="s">
        <v>97</v>
      </c>
      <c r="O158" t="s">
        <v>53</v>
      </c>
      <c r="Q158" t="s">
        <v>358</v>
      </c>
      <c r="T158" t="s">
        <v>604</v>
      </c>
      <c r="U158" t="s">
        <v>604</v>
      </c>
      <c r="V158" t="s">
        <v>56</v>
      </c>
      <c r="W158" t="s">
        <v>56</v>
      </c>
      <c r="X158" t="s">
        <v>16045</v>
      </c>
      <c r="Y158" t="s">
        <v>16046</v>
      </c>
      <c r="Z158">
        <v>18.9139579</v>
      </c>
      <c r="AA158">
        <v>-70.739744799999997</v>
      </c>
      <c r="AB158" t="s">
        <v>9987</v>
      </c>
      <c r="AC158" t="s">
        <v>9988</v>
      </c>
      <c r="AD158" t="s">
        <v>9989</v>
      </c>
      <c r="AE158" t="s">
        <v>9989</v>
      </c>
      <c r="AF158" t="s">
        <v>9990</v>
      </c>
      <c r="AG158">
        <v>1</v>
      </c>
      <c r="AH158">
        <v>0</v>
      </c>
      <c r="AI158" t="s">
        <v>9998</v>
      </c>
      <c r="AJ158">
        <v>45</v>
      </c>
      <c r="AK158" t="s">
        <v>9999</v>
      </c>
      <c r="AL158" t="s">
        <v>10006</v>
      </c>
      <c r="AM158">
        <v>5000</v>
      </c>
      <c r="AN158" t="s">
        <v>10126</v>
      </c>
      <c r="AO158" t="s">
        <v>9993</v>
      </c>
      <c r="AP158">
        <v>1122</v>
      </c>
      <c r="AQ158" t="s">
        <v>72</v>
      </c>
      <c r="AR158" t="s">
        <v>72</v>
      </c>
      <c r="AS158">
        <v>1111</v>
      </c>
      <c r="AT158" t="s">
        <v>72</v>
      </c>
    </row>
    <row r="159" spans="1:46" x14ac:dyDescent="0.25">
      <c r="A159" t="str">
        <f>INDEX('Community ID'!B:B,MATCH(M159,'Community ID'!A:A,0))</f>
        <v>Villa Pinales</v>
      </c>
      <c r="B159" t="str">
        <f>INDEX('Community ID'!K:K,MATCH(N159,'Community ID'!J:J,0))</f>
        <v>Constanza</v>
      </c>
      <c r="D159" t="s">
        <v>14929</v>
      </c>
      <c r="G159" t="s">
        <v>48</v>
      </c>
      <c r="H159" t="s">
        <v>94</v>
      </c>
      <c r="I159">
        <v>47</v>
      </c>
      <c r="K159" t="s">
        <v>49</v>
      </c>
      <c r="L159" t="s">
        <v>127</v>
      </c>
      <c r="M159" t="s">
        <v>2071</v>
      </c>
      <c r="N159" t="s">
        <v>97</v>
      </c>
      <c r="O159" t="s">
        <v>311</v>
      </c>
      <c r="T159" t="s">
        <v>604</v>
      </c>
      <c r="U159" t="s">
        <v>604</v>
      </c>
      <c r="V159" t="s">
        <v>56</v>
      </c>
      <c r="W159" t="s">
        <v>56</v>
      </c>
      <c r="X159" t="s">
        <v>16047</v>
      </c>
      <c r="Y159" t="s">
        <v>16048</v>
      </c>
      <c r="Z159">
        <v>18.9144097</v>
      </c>
      <c r="AA159">
        <v>-70.740078299999993</v>
      </c>
      <c r="AB159" t="s">
        <v>9987</v>
      </c>
      <c r="AC159" t="s">
        <v>9988</v>
      </c>
      <c r="AD159" t="s">
        <v>9989</v>
      </c>
      <c r="AE159" t="s">
        <v>9989</v>
      </c>
      <c r="AF159" t="s">
        <v>9990</v>
      </c>
      <c r="AG159" t="s">
        <v>275</v>
      </c>
      <c r="AH159">
        <v>0</v>
      </c>
      <c r="AI159" t="s">
        <v>16049</v>
      </c>
      <c r="AJ159">
        <v>40</v>
      </c>
      <c r="AK159" t="s">
        <v>9999</v>
      </c>
      <c r="AL159" t="s">
        <v>10006</v>
      </c>
      <c r="AM159">
        <v>5000</v>
      </c>
      <c r="AN159" t="s">
        <v>10126</v>
      </c>
      <c r="AO159" t="s">
        <v>9993</v>
      </c>
      <c r="AP159">
        <v>1122</v>
      </c>
      <c r="AQ159" t="s">
        <v>72</v>
      </c>
      <c r="AR159" t="s">
        <v>72</v>
      </c>
      <c r="AS159">
        <v>1111</v>
      </c>
      <c r="AT159" t="s">
        <v>72</v>
      </c>
    </row>
    <row r="160" spans="1:46" x14ac:dyDescent="0.25">
      <c r="A160" t="str">
        <f>INDEX('Community ID'!B:B,MATCH(M160,'Community ID'!A:A,0))</f>
        <v>Villa Pinales</v>
      </c>
      <c r="B160" t="str">
        <f>INDEX('Community ID'!K:K,MATCH(N160,'Community ID'!J:J,0))</f>
        <v>Constanza</v>
      </c>
      <c r="D160" t="s">
        <v>14937</v>
      </c>
      <c r="G160" t="s">
        <v>48</v>
      </c>
      <c r="H160" t="s">
        <v>94</v>
      </c>
      <c r="I160">
        <v>61</v>
      </c>
      <c r="K160" t="s">
        <v>76</v>
      </c>
      <c r="L160" t="s">
        <v>108</v>
      </c>
      <c r="M160" t="s">
        <v>14809</v>
      </c>
      <c r="N160" t="s">
        <v>97</v>
      </c>
      <c r="O160" t="s">
        <v>542</v>
      </c>
      <c r="Q160" t="s">
        <v>438</v>
      </c>
      <c r="T160" t="s">
        <v>604</v>
      </c>
      <c r="U160" t="s">
        <v>604</v>
      </c>
      <c r="V160" t="s">
        <v>56</v>
      </c>
      <c r="W160" t="s">
        <v>56</v>
      </c>
      <c r="X160" t="s">
        <v>16050</v>
      </c>
      <c r="Y160" t="s">
        <v>16051</v>
      </c>
      <c r="Z160">
        <v>18.9144097</v>
      </c>
      <c r="AA160">
        <v>-70.740078299999993</v>
      </c>
      <c r="AB160" t="s">
        <v>9987</v>
      </c>
      <c r="AC160" t="s">
        <v>9988</v>
      </c>
      <c r="AD160" t="s">
        <v>10072</v>
      </c>
      <c r="AE160" t="s">
        <v>10072</v>
      </c>
      <c r="AF160" t="s">
        <v>9990</v>
      </c>
      <c r="AG160">
        <v>23</v>
      </c>
      <c r="AH160">
        <v>0</v>
      </c>
      <c r="AI160" t="s">
        <v>9998</v>
      </c>
      <c r="AJ160">
        <v>30</v>
      </c>
      <c r="AK160" t="s">
        <v>16052</v>
      </c>
      <c r="AL160" t="s">
        <v>9992</v>
      </c>
      <c r="AM160">
        <v>950</v>
      </c>
      <c r="AN160" t="s">
        <v>10126</v>
      </c>
      <c r="AO160" t="s">
        <v>9993</v>
      </c>
      <c r="AP160">
        <v>1122</v>
      </c>
      <c r="AQ160" t="s">
        <v>72</v>
      </c>
      <c r="AR160" t="s">
        <v>72</v>
      </c>
      <c r="AS160">
        <v>1111</v>
      </c>
      <c r="AT160" t="s">
        <v>72</v>
      </c>
    </row>
    <row r="161" spans="1:46" x14ac:dyDescent="0.25">
      <c r="A161" t="str">
        <f>INDEX('Community ID'!B:B,MATCH(M161,'Community ID'!A:A,0))</f>
        <v>Villa Sabina</v>
      </c>
      <c r="B161" t="str">
        <f>INDEX('Community ID'!K:K,MATCH(N161,'Community ID'!J:J,0))</f>
        <v>Constanza</v>
      </c>
      <c r="D161" t="s">
        <v>14960</v>
      </c>
      <c r="G161" t="s">
        <v>48</v>
      </c>
      <c r="H161" t="s">
        <v>94</v>
      </c>
      <c r="I161">
        <v>36</v>
      </c>
      <c r="K161" t="s">
        <v>49</v>
      </c>
      <c r="L161" t="s">
        <v>108</v>
      </c>
      <c r="M161" t="s">
        <v>96</v>
      </c>
      <c r="N161" t="s">
        <v>14143</v>
      </c>
      <c r="O161" t="s">
        <v>98</v>
      </c>
      <c r="Q161" t="s">
        <v>438</v>
      </c>
      <c r="T161" t="s">
        <v>832</v>
      </c>
      <c r="U161" t="s">
        <v>832</v>
      </c>
      <c r="V161" t="s">
        <v>56</v>
      </c>
      <c r="W161" t="s">
        <v>56</v>
      </c>
      <c r="X161" t="s">
        <v>16053</v>
      </c>
      <c r="Y161" t="s">
        <v>16054</v>
      </c>
      <c r="Z161">
        <v>0</v>
      </c>
      <c r="AA161">
        <v>0</v>
      </c>
      <c r="AB161" t="s">
        <v>9987</v>
      </c>
      <c r="AC161" t="s">
        <v>9988</v>
      </c>
      <c r="AD161" t="s">
        <v>10072</v>
      </c>
      <c r="AE161" t="s">
        <v>10072</v>
      </c>
      <c r="AF161" t="s">
        <v>9990</v>
      </c>
      <c r="AG161">
        <v>1</v>
      </c>
      <c r="AH161" t="s">
        <v>9997</v>
      </c>
      <c r="AI161" t="s">
        <v>9998</v>
      </c>
      <c r="AJ161">
        <v>400</v>
      </c>
      <c r="AK161" t="s">
        <v>9999</v>
      </c>
      <c r="AL161" t="s">
        <v>10006</v>
      </c>
      <c r="AM161">
        <v>140000</v>
      </c>
      <c r="AN161" t="s">
        <v>10126</v>
      </c>
      <c r="AO161" t="s">
        <v>9993</v>
      </c>
      <c r="AP161">
        <v>1111</v>
      </c>
      <c r="AQ161" t="s">
        <v>72</v>
      </c>
      <c r="AR161" t="s">
        <v>72</v>
      </c>
      <c r="AS161">
        <v>1111</v>
      </c>
      <c r="AT161" t="s">
        <v>72</v>
      </c>
    </row>
    <row r="162" spans="1:46" x14ac:dyDescent="0.25">
      <c r="A162" t="str">
        <f>INDEX('Community ID'!B:B,MATCH(M162,'Community ID'!A:A,0))</f>
        <v>Villa Sabina</v>
      </c>
      <c r="B162" t="str">
        <f>INDEX('Community ID'!K:K,MATCH(N162,'Community ID'!J:J,0))</f>
        <v>Constanza</v>
      </c>
      <c r="D162" t="s">
        <v>14961</v>
      </c>
      <c r="G162" t="s">
        <v>48</v>
      </c>
      <c r="H162" t="s">
        <v>94</v>
      </c>
      <c r="I162">
        <v>39</v>
      </c>
      <c r="K162" t="s">
        <v>49</v>
      </c>
      <c r="L162" t="s">
        <v>1179</v>
      </c>
      <c r="M162" t="s">
        <v>306</v>
      </c>
      <c r="N162" t="s">
        <v>97</v>
      </c>
      <c r="O162" t="s">
        <v>542</v>
      </c>
      <c r="T162" t="s">
        <v>832</v>
      </c>
      <c r="U162" t="s">
        <v>832</v>
      </c>
      <c r="V162" t="s">
        <v>56</v>
      </c>
      <c r="W162" t="s">
        <v>56</v>
      </c>
      <c r="X162" t="s">
        <v>16055</v>
      </c>
      <c r="Y162" t="s">
        <v>16056</v>
      </c>
      <c r="Z162">
        <v>18.887832800000002</v>
      </c>
      <c r="AA162">
        <v>-70.727812200000002</v>
      </c>
      <c r="AB162" t="s">
        <v>9987</v>
      </c>
      <c r="AC162" t="s">
        <v>9988</v>
      </c>
      <c r="AD162" t="s">
        <v>10072</v>
      </c>
      <c r="AE162" t="s">
        <v>10072</v>
      </c>
      <c r="AF162" t="s">
        <v>10057</v>
      </c>
      <c r="AG162">
        <v>1</v>
      </c>
      <c r="AH162" t="s">
        <v>9997</v>
      </c>
      <c r="AI162" t="s">
        <v>9998</v>
      </c>
      <c r="AJ162">
        <v>800</v>
      </c>
      <c r="AK162" t="s">
        <v>9999</v>
      </c>
      <c r="AL162" t="s">
        <v>10000</v>
      </c>
      <c r="AM162">
        <v>8000</v>
      </c>
      <c r="AN162" t="s">
        <v>495</v>
      </c>
      <c r="AO162" t="s">
        <v>9993</v>
      </c>
      <c r="AP162">
        <v>1111</v>
      </c>
      <c r="AQ162" t="s">
        <v>72</v>
      </c>
      <c r="AR162" t="s">
        <v>72</v>
      </c>
      <c r="AS162">
        <v>1111</v>
      </c>
      <c r="AT162" t="s">
        <v>72</v>
      </c>
    </row>
    <row r="163" spans="1:46" x14ac:dyDescent="0.25">
      <c r="A163" t="str">
        <f>INDEX('Community ID'!B:B,MATCH(M163,'Community ID'!A:A,0))</f>
        <v>Villa Sabina</v>
      </c>
      <c r="B163" t="str">
        <f>INDEX('Community ID'!K:K,MATCH(N163,'Community ID'!J:J,0))</f>
        <v>Constanza</v>
      </c>
      <c r="D163" t="s">
        <v>14962</v>
      </c>
      <c r="G163" t="s">
        <v>48</v>
      </c>
      <c r="H163" t="s">
        <v>94</v>
      </c>
      <c r="I163">
        <v>38</v>
      </c>
      <c r="K163" t="s">
        <v>49</v>
      </c>
      <c r="L163" t="s">
        <v>127</v>
      </c>
      <c r="M163" t="s">
        <v>306</v>
      </c>
      <c r="N163" t="s">
        <v>97</v>
      </c>
      <c r="O163" t="s">
        <v>98</v>
      </c>
      <c r="T163" t="s">
        <v>832</v>
      </c>
      <c r="U163" t="s">
        <v>832</v>
      </c>
      <c r="V163" t="s">
        <v>56</v>
      </c>
      <c r="W163" t="s">
        <v>56</v>
      </c>
      <c r="X163" t="s">
        <v>16057</v>
      </c>
      <c r="Y163" t="s">
        <v>16058</v>
      </c>
      <c r="Z163">
        <v>18.887832800000002</v>
      </c>
      <c r="AA163">
        <v>-70.727812200000002</v>
      </c>
      <c r="AB163" t="s">
        <v>9987</v>
      </c>
      <c r="AC163" t="s">
        <v>9988</v>
      </c>
      <c r="AD163" t="s">
        <v>10072</v>
      </c>
      <c r="AE163" t="s">
        <v>10072</v>
      </c>
      <c r="AF163" t="s">
        <v>9990</v>
      </c>
      <c r="AG163">
        <v>23</v>
      </c>
      <c r="AH163" t="s">
        <v>9997</v>
      </c>
      <c r="AI163" t="s">
        <v>10135</v>
      </c>
      <c r="AJ163">
        <v>800</v>
      </c>
      <c r="AK163" t="s">
        <v>9999</v>
      </c>
      <c r="AL163" t="s">
        <v>10000</v>
      </c>
      <c r="AM163">
        <v>14000</v>
      </c>
      <c r="AN163" t="s">
        <v>495</v>
      </c>
      <c r="AO163" t="s">
        <v>9993</v>
      </c>
      <c r="AP163">
        <v>1111</v>
      </c>
      <c r="AQ163" t="s">
        <v>72</v>
      </c>
      <c r="AR163" t="s">
        <v>72</v>
      </c>
      <c r="AS163">
        <v>1111</v>
      </c>
      <c r="AT163" t="s">
        <v>72</v>
      </c>
    </row>
    <row r="164" spans="1:46" x14ac:dyDescent="0.25">
      <c r="A164" t="str">
        <f>INDEX('Community ID'!B:B,MATCH(M164,'Community ID'!A:A,0))</f>
        <v>Villa Pinales</v>
      </c>
      <c r="B164" t="str">
        <f>INDEX('Community ID'!K:K,MATCH(N164,'Community ID'!J:J,0))</f>
        <v>Constanza</v>
      </c>
      <c r="D164" t="s">
        <v>14963</v>
      </c>
      <c r="F164" t="s">
        <v>251</v>
      </c>
      <c r="G164" t="s">
        <v>48</v>
      </c>
      <c r="H164" t="s">
        <v>94</v>
      </c>
      <c r="I164">
        <v>48</v>
      </c>
      <c r="J164">
        <v>8099236544</v>
      </c>
      <c r="K164" t="s">
        <v>76</v>
      </c>
      <c r="L164" t="s">
        <v>127</v>
      </c>
      <c r="M164" t="s">
        <v>2071</v>
      </c>
      <c r="N164" t="s">
        <v>97</v>
      </c>
      <c r="O164" t="s">
        <v>98</v>
      </c>
      <c r="Q164" t="s">
        <v>134</v>
      </c>
      <c r="T164" t="s">
        <v>10397</v>
      </c>
      <c r="U164" t="s">
        <v>10397</v>
      </c>
      <c r="V164" t="s">
        <v>56</v>
      </c>
      <c r="W164" t="s">
        <v>56</v>
      </c>
      <c r="X164" t="s">
        <v>16059</v>
      </c>
      <c r="Y164" t="s">
        <v>16060</v>
      </c>
      <c r="Z164">
        <v>18.890631500000001</v>
      </c>
      <c r="AA164">
        <v>-70.717404500000001</v>
      </c>
      <c r="AB164" t="s">
        <v>9987</v>
      </c>
      <c r="AC164" t="s">
        <v>9988</v>
      </c>
      <c r="AD164" t="s">
        <v>10072</v>
      </c>
      <c r="AE164" t="s">
        <v>10045</v>
      </c>
      <c r="AF164" t="s">
        <v>9990</v>
      </c>
      <c r="AG164" t="s">
        <v>83</v>
      </c>
      <c r="AH164" t="s">
        <v>9997</v>
      </c>
      <c r="AI164" t="s">
        <v>9998</v>
      </c>
      <c r="AJ164">
        <v>120</v>
      </c>
      <c r="AK164" t="s">
        <v>16052</v>
      </c>
      <c r="AL164" t="s">
        <v>9992</v>
      </c>
      <c r="AM164">
        <v>400</v>
      </c>
      <c r="AN164" t="s">
        <v>495</v>
      </c>
      <c r="AO164" t="s">
        <v>9993</v>
      </c>
      <c r="AP164">
        <v>1111</v>
      </c>
      <c r="AQ164" t="s">
        <v>72</v>
      </c>
      <c r="AR164" t="s">
        <v>72</v>
      </c>
      <c r="AS164">
        <v>1111</v>
      </c>
      <c r="AT164" t="s">
        <v>72</v>
      </c>
    </row>
    <row r="165" spans="1:46" x14ac:dyDescent="0.25">
      <c r="A165" t="str">
        <f>INDEX('Community ID'!B:B,MATCH(M165,'Community ID'!A:A,0))</f>
        <v>Villa Sabina</v>
      </c>
      <c r="B165" t="str">
        <f>INDEX('Community ID'!K:K,MATCH(N165,'Community ID'!J:J,0))</f>
        <v>Constanza</v>
      </c>
      <c r="D165" t="s">
        <v>14964</v>
      </c>
      <c r="G165" t="s">
        <v>75</v>
      </c>
      <c r="H165" t="s">
        <v>94</v>
      </c>
      <c r="I165">
        <v>68</v>
      </c>
      <c r="K165" t="s">
        <v>76</v>
      </c>
      <c r="L165" t="s">
        <v>247</v>
      </c>
      <c r="M165" t="s">
        <v>306</v>
      </c>
      <c r="N165" t="s">
        <v>97</v>
      </c>
      <c r="O165" t="s">
        <v>98</v>
      </c>
      <c r="Q165" t="s">
        <v>438</v>
      </c>
      <c r="T165" t="s">
        <v>832</v>
      </c>
      <c r="U165" t="s">
        <v>832</v>
      </c>
      <c r="V165" t="s">
        <v>56</v>
      </c>
      <c r="W165" t="s">
        <v>56</v>
      </c>
      <c r="X165" t="s">
        <v>16061</v>
      </c>
      <c r="Y165" t="s">
        <v>16062</v>
      </c>
      <c r="Z165">
        <v>18.899998499999999</v>
      </c>
      <c r="AA165">
        <v>-70.715174200000007</v>
      </c>
      <c r="AB165" t="s">
        <v>9987</v>
      </c>
      <c r="AC165" t="s">
        <v>9988</v>
      </c>
      <c r="AD165" t="s">
        <v>10072</v>
      </c>
      <c r="AE165" t="s">
        <v>10072</v>
      </c>
      <c r="AF165" t="s">
        <v>9990</v>
      </c>
      <c r="AG165" t="s">
        <v>275</v>
      </c>
      <c r="AH165" t="s">
        <v>9997</v>
      </c>
      <c r="AI165" t="s">
        <v>10073</v>
      </c>
      <c r="AJ165">
        <v>400</v>
      </c>
      <c r="AK165" t="s">
        <v>9999</v>
      </c>
      <c r="AL165" t="s">
        <v>10000</v>
      </c>
      <c r="AM165">
        <v>800</v>
      </c>
      <c r="AN165" t="s">
        <v>495</v>
      </c>
      <c r="AO165" t="s">
        <v>495</v>
      </c>
      <c r="AP165">
        <v>1111</v>
      </c>
      <c r="AQ165" t="s">
        <v>72</v>
      </c>
      <c r="AR165" t="s">
        <v>72</v>
      </c>
      <c r="AS165">
        <v>1111</v>
      </c>
      <c r="AT165" t="s">
        <v>72</v>
      </c>
    </row>
    <row r="166" spans="1:46" x14ac:dyDescent="0.25">
      <c r="A166" t="str">
        <f>INDEX('Community ID'!B:B,MATCH(M166,'Community ID'!A:A,0))</f>
        <v>Villa Pinales</v>
      </c>
      <c r="B166" t="str">
        <f>INDEX('Community ID'!K:K,MATCH(N166,'Community ID'!J:J,0))</f>
        <v>Constanza</v>
      </c>
      <c r="D166" t="s">
        <v>14965</v>
      </c>
      <c r="F166" t="s">
        <v>14966</v>
      </c>
      <c r="G166" t="s">
        <v>48</v>
      </c>
      <c r="H166" t="s">
        <v>94</v>
      </c>
      <c r="I166">
        <v>27</v>
      </c>
      <c r="J166">
        <v>8298893049</v>
      </c>
      <c r="K166" t="s">
        <v>117</v>
      </c>
      <c r="L166" t="s">
        <v>127</v>
      </c>
      <c r="M166" t="s">
        <v>2071</v>
      </c>
      <c r="N166" t="s">
        <v>97</v>
      </c>
      <c r="O166" t="s">
        <v>311</v>
      </c>
      <c r="Q166" t="s">
        <v>134</v>
      </c>
      <c r="T166" t="s">
        <v>10388</v>
      </c>
      <c r="U166" t="s">
        <v>10388</v>
      </c>
      <c r="V166" t="s">
        <v>56</v>
      </c>
      <c r="W166" t="s">
        <v>56</v>
      </c>
      <c r="X166" t="s">
        <v>16063</v>
      </c>
      <c r="Y166" t="s">
        <v>16064</v>
      </c>
      <c r="Z166">
        <v>18.888249399999999</v>
      </c>
      <c r="AA166">
        <v>-70.713170500000004</v>
      </c>
      <c r="AB166" t="s">
        <v>9987</v>
      </c>
      <c r="AC166" t="s">
        <v>9988</v>
      </c>
      <c r="AD166" t="s">
        <v>10072</v>
      </c>
      <c r="AE166" t="s">
        <v>10072</v>
      </c>
      <c r="AF166" t="s">
        <v>9990</v>
      </c>
      <c r="AG166">
        <v>23</v>
      </c>
      <c r="AH166">
        <v>510</v>
      </c>
      <c r="AI166" t="s">
        <v>9991</v>
      </c>
      <c r="AJ166" t="s">
        <v>16065</v>
      </c>
      <c r="AK166" t="s">
        <v>9999</v>
      </c>
      <c r="AL166" t="s">
        <v>9992</v>
      </c>
      <c r="AM166">
        <v>400</v>
      </c>
      <c r="AN166" t="s">
        <v>495</v>
      </c>
      <c r="AO166" t="s">
        <v>9993</v>
      </c>
      <c r="AP166">
        <v>1111</v>
      </c>
      <c r="AQ166" t="s">
        <v>72</v>
      </c>
      <c r="AR166" t="s">
        <v>72</v>
      </c>
      <c r="AS166">
        <v>1111</v>
      </c>
      <c r="AT166" t="s">
        <v>72</v>
      </c>
    </row>
    <row r="167" spans="1:46" x14ac:dyDescent="0.25">
      <c r="A167" t="str">
        <f>INDEX('Community ID'!B:B,MATCH(M167,'Community ID'!A:A,0))</f>
        <v>Villa Pinales</v>
      </c>
      <c r="B167" t="str">
        <f>INDEX('Community ID'!K:K,MATCH(N167,'Community ID'!J:J,0))</f>
        <v>Constanza</v>
      </c>
      <c r="D167" t="s">
        <v>14967</v>
      </c>
      <c r="F167" t="s">
        <v>3660</v>
      </c>
      <c r="G167" t="s">
        <v>48</v>
      </c>
      <c r="H167" s="1">
        <v>22974</v>
      </c>
      <c r="I167">
        <v>59</v>
      </c>
      <c r="J167">
        <v>8299123196</v>
      </c>
      <c r="K167" t="s">
        <v>76</v>
      </c>
      <c r="L167" t="s">
        <v>548</v>
      </c>
      <c r="M167" t="s">
        <v>2071</v>
      </c>
      <c r="N167" t="s">
        <v>97</v>
      </c>
      <c r="O167" t="s">
        <v>311</v>
      </c>
      <c r="Q167" t="s">
        <v>134</v>
      </c>
      <c r="T167" t="s">
        <v>10388</v>
      </c>
      <c r="U167" t="s">
        <v>10388</v>
      </c>
      <c r="V167" t="s">
        <v>56</v>
      </c>
      <c r="W167" t="s">
        <v>56</v>
      </c>
      <c r="X167" t="s">
        <v>16066</v>
      </c>
      <c r="Y167" t="s">
        <v>16067</v>
      </c>
      <c r="Z167">
        <v>18.886142700000001</v>
      </c>
      <c r="AA167">
        <v>-70.711732299999994</v>
      </c>
      <c r="AB167" t="s">
        <v>9987</v>
      </c>
      <c r="AC167" t="s">
        <v>9988</v>
      </c>
      <c r="AD167" t="s">
        <v>10072</v>
      </c>
      <c r="AE167" t="s">
        <v>10072</v>
      </c>
      <c r="AF167" t="s">
        <v>9990</v>
      </c>
      <c r="AG167">
        <v>23</v>
      </c>
      <c r="AH167" t="s">
        <v>10023</v>
      </c>
      <c r="AI167" t="s">
        <v>9998</v>
      </c>
      <c r="AJ167">
        <v>120</v>
      </c>
      <c r="AK167" t="s">
        <v>16052</v>
      </c>
      <c r="AL167" t="s">
        <v>9992</v>
      </c>
      <c r="AM167">
        <v>400</v>
      </c>
      <c r="AN167" t="s">
        <v>495</v>
      </c>
      <c r="AO167" t="s">
        <v>9993</v>
      </c>
      <c r="AP167">
        <v>1111</v>
      </c>
      <c r="AQ167" t="s">
        <v>72</v>
      </c>
      <c r="AR167" t="s">
        <v>72</v>
      </c>
      <c r="AS167">
        <v>1111</v>
      </c>
      <c r="AT167" t="s">
        <v>72</v>
      </c>
    </row>
    <row r="168" spans="1:46" x14ac:dyDescent="0.25">
      <c r="A168" t="str">
        <f>INDEX('Community ID'!B:B,MATCH(M168,'Community ID'!A:A,0))</f>
        <v>Villa Sabina</v>
      </c>
      <c r="B168" t="str">
        <f>INDEX('Community ID'!K:K,MATCH(N168,'Community ID'!J:J,0))</f>
        <v>Constanza</v>
      </c>
      <c r="D168" t="s">
        <v>14968</v>
      </c>
      <c r="G168" t="s">
        <v>75</v>
      </c>
      <c r="H168" t="s">
        <v>94</v>
      </c>
      <c r="I168">
        <v>45</v>
      </c>
      <c r="J168">
        <v>8295039021</v>
      </c>
      <c r="K168" t="s">
        <v>76</v>
      </c>
      <c r="L168" t="s">
        <v>5384</v>
      </c>
      <c r="M168" t="s">
        <v>835</v>
      </c>
      <c r="N168" t="s">
        <v>97</v>
      </c>
      <c r="O168" t="s">
        <v>98</v>
      </c>
      <c r="Q168" t="s">
        <v>134</v>
      </c>
      <c r="T168" t="s">
        <v>10397</v>
      </c>
      <c r="U168" t="s">
        <v>10397</v>
      </c>
      <c r="V168" t="s">
        <v>56</v>
      </c>
      <c r="W168" t="s">
        <v>56</v>
      </c>
      <c r="X168" t="s">
        <v>16068</v>
      </c>
      <c r="Y168" t="s">
        <v>16069</v>
      </c>
      <c r="Z168">
        <v>18.890631500000001</v>
      </c>
      <c r="AA168">
        <v>-70.717404500000001</v>
      </c>
      <c r="AB168" t="s">
        <v>9987</v>
      </c>
      <c r="AC168" t="s">
        <v>9988</v>
      </c>
      <c r="AD168" t="s">
        <v>10072</v>
      </c>
      <c r="AE168" t="s">
        <v>10072</v>
      </c>
      <c r="AF168" t="s">
        <v>9990</v>
      </c>
      <c r="AG168">
        <v>23</v>
      </c>
      <c r="AH168">
        <v>1030</v>
      </c>
      <c r="AI168" t="s">
        <v>10073</v>
      </c>
      <c r="AJ168">
        <v>120</v>
      </c>
      <c r="AK168" t="s">
        <v>16052</v>
      </c>
      <c r="AL168" t="s">
        <v>9992</v>
      </c>
      <c r="AM168">
        <v>400</v>
      </c>
      <c r="AN168" t="s">
        <v>495</v>
      </c>
      <c r="AO168" t="s">
        <v>9993</v>
      </c>
      <c r="AP168">
        <v>1111</v>
      </c>
      <c r="AQ168" t="s">
        <v>72</v>
      </c>
      <c r="AR168" t="s">
        <v>72</v>
      </c>
      <c r="AS168">
        <v>1111</v>
      </c>
      <c r="AT168" t="s">
        <v>72</v>
      </c>
    </row>
    <row r="169" spans="1:46" x14ac:dyDescent="0.25">
      <c r="A169" t="str">
        <f>INDEX('Community ID'!B:B,MATCH(M169,'Community ID'!A:A,0))</f>
        <v>Villa Sabina</v>
      </c>
      <c r="B169" t="str">
        <f>INDEX('Community ID'!K:K,MATCH(N169,'Community ID'!J:J,0))</f>
        <v>Constanza</v>
      </c>
      <c r="D169" t="s">
        <v>14968</v>
      </c>
      <c r="G169" t="s">
        <v>75</v>
      </c>
      <c r="H169" t="s">
        <v>94</v>
      </c>
      <c r="I169">
        <v>45</v>
      </c>
      <c r="J169">
        <v>8295039021</v>
      </c>
      <c r="K169" t="s">
        <v>76</v>
      </c>
      <c r="L169" t="s">
        <v>5384</v>
      </c>
      <c r="M169" t="s">
        <v>835</v>
      </c>
      <c r="N169" t="s">
        <v>97</v>
      </c>
      <c r="O169" t="s">
        <v>98</v>
      </c>
      <c r="Q169" t="s">
        <v>134</v>
      </c>
      <c r="T169" t="s">
        <v>10397</v>
      </c>
      <c r="U169" t="s">
        <v>10397</v>
      </c>
      <c r="V169" t="s">
        <v>56</v>
      </c>
      <c r="W169" t="s">
        <v>56</v>
      </c>
      <c r="X169" t="s">
        <v>16068</v>
      </c>
      <c r="Y169" t="s">
        <v>16070</v>
      </c>
      <c r="Z169">
        <v>18.890631500000001</v>
      </c>
      <c r="AA169">
        <v>-70.717404500000001</v>
      </c>
      <c r="AB169" t="s">
        <v>9987</v>
      </c>
      <c r="AC169" t="s">
        <v>9988</v>
      </c>
      <c r="AD169" t="s">
        <v>10072</v>
      </c>
      <c r="AE169" t="s">
        <v>10072</v>
      </c>
      <c r="AF169" t="s">
        <v>9990</v>
      </c>
      <c r="AG169">
        <v>23</v>
      </c>
      <c r="AH169">
        <v>1030</v>
      </c>
      <c r="AI169" t="s">
        <v>10073</v>
      </c>
      <c r="AJ169">
        <v>25</v>
      </c>
      <c r="AK169" t="s">
        <v>16052</v>
      </c>
      <c r="AL169" t="s">
        <v>10000</v>
      </c>
      <c r="AM169">
        <v>120</v>
      </c>
      <c r="AN169" t="s">
        <v>495</v>
      </c>
      <c r="AO169" t="s">
        <v>9993</v>
      </c>
      <c r="AP169">
        <v>1111</v>
      </c>
      <c r="AQ169" t="s">
        <v>72</v>
      </c>
      <c r="AR169" t="s">
        <v>72</v>
      </c>
      <c r="AS169">
        <v>1111</v>
      </c>
      <c r="AT169" t="s">
        <v>72</v>
      </c>
    </row>
    <row r="170" spans="1:46" x14ac:dyDescent="0.25">
      <c r="A170" t="str">
        <f>INDEX('Community ID'!B:B,MATCH(M170,'Community ID'!A:A,0))</f>
        <v>Villa Sabina</v>
      </c>
      <c r="B170" t="str">
        <f>INDEX('Community ID'!K:K,MATCH(N170,'Community ID'!J:J,0))</f>
        <v>Constanza</v>
      </c>
      <c r="D170" t="s">
        <v>14970</v>
      </c>
      <c r="F170" t="s">
        <v>14971</v>
      </c>
      <c r="G170" t="s">
        <v>75</v>
      </c>
      <c r="H170" t="s">
        <v>94</v>
      </c>
      <c r="I170">
        <v>31</v>
      </c>
      <c r="J170">
        <v>8292550324</v>
      </c>
      <c r="K170" t="s">
        <v>117</v>
      </c>
      <c r="L170" t="s">
        <v>8950</v>
      </c>
      <c r="M170" t="s">
        <v>133</v>
      </c>
      <c r="N170" t="s">
        <v>97</v>
      </c>
      <c r="O170" t="s">
        <v>542</v>
      </c>
      <c r="Q170" t="s">
        <v>134</v>
      </c>
      <c r="T170" t="s">
        <v>10388</v>
      </c>
      <c r="U170" t="s">
        <v>10388</v>
      </c>
      <c r="V170" t="s">
        <v>56</v>
      </c>
      <c r="W170" t="s">
        <v>56</v>
      </c>
      <c r="X170" t="s">
        <v>16071</v>
      </c>
      <c r="Y170" t="s">
        <v>16072</v>
      </c>
      <c r="Z170">
        <v>18.886016699999999</v>
      </c>
      <c r="AA170">
        <v>-70.711595000000003</v>
      </c>
      <c r="AB170" t="s">
        <v>9987</v>
      </c>
      <c r="AC170" t="s">
        <v>9988</v>
      </c>
      <c r="AD170" t="s">
        <v>10072</v>
      </c>
      <c r="AE170" t="s">
        <v>9989</v>
      </c>
      <c r="AF170" t="s">
        <v>9990</v>
      </c>
      <c r="AG170">
        <v>23</v>
      </c>
      <c r="AH170">
        <v>1030</v>
      </c>
      <c r="AI170" t="s">
        <v>10073</v>
      </c>
      <c r="AJ170" t="s">
        <v>16073</v>
      </c>
      <c r="AK170" t="s">
        <v>495</v>
      </c>
      <c r="AL170" t="s">
        <v>9992</v>
      </c>
      <c r="AM170" t="s">
        <v>16074</v>
      </c>
      <c r="AN170" t="s">
        <v>495</v>
      </c>
      <c r="AO170" t="s">
        <v>495</v>
      </c>
      <c r="AP170">
        <v>1111</v>
      </c>
      <c r="AQ170" t="s">
        <v>72</v>
      </c>
      <c r="AR170" t="s">
        <v>72</v>
      </c>
      <c r="AS170">
        <v>1111</v>
      </c>
      <c r="AT170" t="s">
        <v>72</v>
      </c>
    </row>
    <row r="171" spans="1:46" x14ac:dyDescent="0.25">
      <c r="A171" t="str">
        <f>INDEX('Community ID'!B:B,MATCH(M171,'Community ID'!A:A,0))</f>
        <v>Los Guaricanos</v>
      </c>
      <c r="B171" t="str">
        <f>INDEX('Community ID'!K:K,MATCH(N171,'Community ID'!J:J,0))</f>
        <v>Constanza</v>
      </c>
      <c r="D171" t="s">
        <v>14975</v>
      </c>
      <c r="F171" t="s">
        <v>14976</v>
      </c>
      <c r="G171" t="s">
        <v>48</v>
      </c>
      <c r="H171" t="s">
        <v>94</v>
      </c>
      <c r="I171">
        <v>47</v>
      </c>
      <c r="J171">
        <v>8299451469</v>
      </c>
      <c r="K171" t="s">
        <v>76</v>
      </c>
      <c r="L171" t="s">
        <v>108</v>
      </c>
      <c r="M171" t="s">
        <v>14977</v>
      </c>
      <c r="N171" t="s">
        <v>97</v>
      </c>
      <c r="O171" t="s">
        <v>542</v>
      </c>
      <c r="T171" t="s">
        <v>10388</v>
      </c>
      <c r="U171" t="s">
        <v>10388</v>
      </c>
      <c r="V171" t="s">
        <v>56</v>
      </c>
      <c r="W171" t="s">
        <v>56</v>
      </c>
      <c r="X171" t="s">
        <v>16075</v>
      </c>
      <c r="Y171" t="s">
        <v>16076</v>
      </c>
      <c r="Z171">
        <v>0</v>
      </c>
      <c r="AA171">
        <v>0</v>
      </c>
      <c r="AB171" t="s">
        <v>9987</v>
      </c>
      <c r="AC171" t="s">
        <v>9988</v>
      </c>
      <c r="AD171" t="s">
        <v>10072</v>
      </c>
      <c r="AE171" t="s">
        <v>10072</v>
      </c>
      <c r="AF171" t="s">
        <v>10057</v>
      </c>
      <c r="AG171">
        <v>23</v>
      </c>
      <c r="AH171" t="s">
        <v>9997</v>
      </c>
      <c r="AI171" t="s">
        <v>9991</v>
      </c>
      <c r="AJ171">
        <v>400</v>
      </c>
      <c r="AK171" t="s">
        <v>9999</v>
      </c>
      <c r="AL171" t="s">
        <v>10006</v>
      </c>
      <c r="AM171">
        <v>2400</v>
      </c>
      <c r="AN171" t="s">
        <v>10126</v>
      </c>
      <c r="AO171" t="s">
        <v>9993</v>
      </c>
      <c r="AP171">
        <v>1111</v>
      </c>
      <c r="AQ171" t="s">
        <v>72</v>
      </c>
      <c r="AR171" t="s">
        <v>72</v>
      </c>
      <c r="AS171">
        <v>1111</v>
      </c>
      <c r="AT171" t="s">
        <v>72</v>
      </c>
    </row>
    <row r="172" spans="1:46" x14ac:dyDescent="0.25">
      <c r="A172" t="str">
        <f>INDEX('Community ID'!B:B,MATCH(M172,'Community ID'!A:A,0))</f>
        <v>Villa Sabina</v>
      </c>
      <c r="B172" t="str">
        <f>INDEX('Community ID'!K:K,MATCH(N172,'Community ID'!J:J,0))</f>
        <v>Constanza</v>
      </c>
      <c r="D172" t="s">
        <v>14973</v>
      </c>
      <c r="F172" t="s">
        <v>14974</v>
      </c>
      <c r="G172" t="s">
        <v>48</v>
      </c>
      <c r="H172" t="s">
        <v>94</v>
      </c>
      <c r="I172">
        <v>65</v>
      </c>
      <c r="K172" t="s">
        <v>76</v>
      </c>
      <c r="L172" t="s">
        <v>108</v>
      </c>
      <c r="M172" t="s">
        <v>96</v>
      </c>
      <c r="N172" t="s">
        <v>79</v>
      </c>
      <c r="O172" t="s">
        <v>98</v>
      </c>
      <c r="Q172" t="s">
        <v>134</v>
      </c>
      <c r="T172" t="s">
        <v>10388</v>
      </c>
      <c r="U172" t="s">
        <v>10388</v>
      </c>
      <c r="V172" t="s">
        <v>56</v>
      </c>
      <c r="W172" t="s">
        <v>56</v>
      </c>
      <c r="X172" t="s">
        <v>16077</v>
      </c>
      <c r="Y172" t="s">
        <v>16078</v>
      </c>
      <c r="Z172">
        <v>0</v>
      </c>
      <c r="AA172">
        <v>0</v>
      </c>
      <c r="AB172" t="s">
        <v>9987</v>
      </c>
      <c r="AC172" t="s">
        <v>9988</v>
      </c>
      <c r="AE172" t="s">
        <v>10045</v>
      </c>
      <c r="AF172" t="s">
        <v>9990</v>
      </c>
      <c r="AG172" t="s">
        <v>83</v>
      </c>
      <c r="AH172" t="s">
        <v>9997</v>
      </c>
      <c r="AI172" t="s">
        <v>9998</v>
      </c>
      <c r="AJ172">
        <v>8000</v>
      </c>
      <c r="AK172" t="s">
        <v>9999</v>
      </c>
      <c r="AL172" t="s">
        <v>9992</v>
      </c>
      <c r="AM172">
        <v>14400</v>
      </c>
      <c r="AN172" t="s">
        <v>10126</v>
      </c>
      <c r="AO172" t="s">
        <v>9993</v>
      </c>
      <c r="AP172">
        <v>1111</v>
      </c>
      <c r="AQ172" t="s">
        <v>72</v>
      </c>
      <c r="AR172" t="s">
        <v>72</v>
      </c>
      <c r="AS172">
        <v>1111</v>
      </c>
      <c r="AT172" t="s">
        <v>72</v>
      </c>
    </row>
    <row r="173" spans="1:46" x14ac:dyDescent="0.25">
      <c r="A173" t="str">
        <f>INDEX('Community ID'!B:B,MATCH(M173,'Community ID'!A:A,0))</f>
        <v>Villa Sabina</v>
      </c>
      <c r="B173" t="str">
        <f>INDEX('Community ID'!K:K,MATCH(N173,'Community ID'!J:J,0))</f>
        <v>Constanza</v>
      </c>
      <c r="D173" t="s">
        <v>14978</v>
      </c>
      <c r="G173" t="s">
        <v>48</v>
      </c>
      <c r="H173" t="s">
        <v>94</v>
      </c>
      <c r="I173">
        <v>16</v>
      </c>
      <c r="K173" t="s">
        <v>49</v>
      </c>
      <c r="L173" t="s">
        <v>127</v>
      </c>
      <c r="M173" t="s">
        <v>306</v>
      </c>
      <c r="N173" t="s">
        <v>97</v>
      </c>
      <c r="O173" t="s">
        <v>542</v>
      </c>
      <c r="Q173" t="s">
        <v>438</v>
      </c>
      <c r="T173" t="s">
        <v>832</v>
      </c>
      <c r="U173" t="s">
        <v>832</v>
      </c>
      <c r="V173" t="s">
        <v>56</v>
      </c>
      <c r="W173" t="s">
        <v>56</v>
      </c>
      <c r="X173" t="s">
        <v>16079</v>
      </c>
      <c r="Y173" t="s">
        <v>16080</v>
      </c>
      <c r="Z173">
        <v>18.887832800000002</v>
      </c>
      <c r="AA173">
        <v>-70.727812200000002</v>
      </c>
      <c r="AB173" t="s">
        <v>9987</v>
      </c>
      <c r="AC173" t="s">
        <v>9988</v>
      </c>
      <c r="AD173" t="s">
        <v>10072</v>
      </c>
      <c r="AE173" t="s">
        <v>10072</v>
      </c>
      <c r="AF173" t="s">
        <v>9990</v>
      </c>
      <c r="AG173">
        <v>23</v>
      </c>
      <c r="AH173" t="s">
        <v>9997</v>
      </c>
      <c r="AI173" t="s">
        <v>10012</v>
      </c>
      <c r="AJ173">
        <v>20</v>
      </c>
      <c r="AK173" t="s">
        <v>9999</v>
      </c>
      <c r="AL173" t="s">
        <v>9992</v>
      </c>
      <c r="AM173">
        <v>120</v>
      </c>
      <c r="AN173" t="s">
        <v>10126</v>
      </c>
      <c r="AO173" t="s">
        <v>9993</v>
      </c>
      <c r="AP173">
        <v>1111</v>
      </c>
      <c r="AQ173" t="s">
        <v>72</v>
      </c>
      <c r="AR173" t="s">
        <v>72</v>
      </c>
      <c r="AS173">
        <v>1111</v>
      </c>
      <c r="AT173" t="s">
        <v>72</v>
      </c>
    </row>
    <row r="174" spans="1:46" x14ac:dyDescent="0.25">
      <c r="A174" t="str">
        <f>INDEX('Community ID'!B:B,MATCH(M174,'Community ID'!A:A,0))</f>
        <v>Villa Pinales</v>
      </c>
      <c r="B174" t="str">
        <f>INDEX('Community ID'!K:K,MATCH(N174,'Community ID'!J:J,0))</f>
        <v>Constanza</v>
      </c>
      <c r="D174" t="s">
        <v>14979</v>
      </c>
      <c r="F174" t="s">
        <v>14980</v>
      </c>
      <c r="G174" t="s">
        <v>48</v>
      </c>
      <c r="H174" t="s">
        <v>94</v>
      </c>
      <c r="I174">
        <v>31</v>
      </c>
      <c r="J174">
        <v>8292152108</v>
      </c>
      <c r="K174" t="s">
        <v>76</v>
      </c>
      <c r="L174" t="s">
        <v>127</v>
      </c>
      <c r="M174" t="s">
        <v>2071</v>
      </c>
      <c r="N174" t="s">
        <v>97</v>
      </c>
      <c r="O174" t="s">
        <v>8980</v>
      </c>
      <c r="Q174" t="s">
        <v>134</v>
      </c>
      <c r="T174" t="s">
        <v>10397</v>
      </c>
      <c r="U174" t="s">
        <v>10397</v>
      </c>
      <c r="V174" t="s">
        <v>56</v>
      </c>
      <c r="W174" t="s">
        <v>56</v>
      </c>
      <c r="X174" t="s">
        <v>16081</v>
      </c>
      <c r="Y174" t="s">
        <v>16082</v>
      </c>
      <c r="Z174">
        <v>18.891493799999999</v>
      </c>
      <c r="AA174">
        <v>-70.708855</v>
      </c>
      <c r="AB174" t="s">
        <v>9987</v>
      </c>
      <c r="AC174" t="s">
        <v>9988</v>
      </c>
      <c r="AD174" t="s">
        <v>10072</v>
      </c>
      <c r="AE174" t="s">
        <v>10072</v>
      </c>
      <c r="AF174" t="s">
        <v>9990</v>
      </c>
      <c r="AG174" t="s">
        <v>275</v>
      </c>
      <c r="AH174" t="s">
        <v>9997</v>
      </c>
      <c r="AI174" t="s">
        <v>10073</v>
      </c>
      <c r="AJ174">
        <v>5</v>
      </c>
      <c r="AK174" t="s">
        <v>16052</v>
      </c>
      <c r="AL174" t="s">
        <v>9992</v>
      </c>
      <c r="AM174">
        <v>400</v>
      </c>
      <c r="AN174" t="s">
        <v>10126</v>
      </c>
      <c r="AO174" t="s">
        <v>9993</v>
      </c>
      <c r="AP174">
        <v>1111</v>
      </c>
      <c r="AQ174" t="s">
        <v>72</v>
      </c>
      <c r="AR174" t="s">
        <v>72</v>
      </c>
      <c r="AS174">
        <v>1111</v>
      </c>
      <c r="AT174" t="s">
        <v>72</v>
      </c>
    </row>
    <row r="175" spans="1:46" x14ac:dyDescent="0.25">
      <c r="A175" t="str">
        <f>INDEX('Community ID'!B:B,MATCH(M175,'Community ID'!A:A,0))</f>
        <v>Villa Sabina</v>
      </c>
      <c r="B175" t="str">
        <f>INDEX('Community ID'!K:K,MATCH(N175,'Community ID'!J:J,0))</f>
        <v>Constanza</v>
      </c>
      <c r="D175" t="s">
        <v>14981</v>
      </c>
      <c r="F175" t="s">
        <v>14155</v>
      </c>
      <c r="G175" t="s">
        <v>48</v>
      </c>
      <c r="H175" t="s">
        <v>94</v>
      </c>
      <c r="I175">
        <v>27</v>
      </c>
      <c r="J175">
        <v>8094460341</v>
      </c>
      <c r="K175" t="s">
        <v>132</v>
      </c>
      <c r="L175" t="s">
        <v>118</v>
      </c>
      <c r="M175" t="s">
        <v>835</v>
      </c>
      <c r="N175" t="s">
        <v>97</v>
      </c>
      <c r="O175" t="s">
        <v>98</v>
      </c>
      <c r="Q175" t="s">
        <v>338</v>
      </c>
      <c r="T175" t="s">
        <v>10397</v>
      </c>
      <c r="U175" t="s">
        <v>10397</v>
      </c>
      <c r="V175" t="s">
        <v>56</v>
      </c>
      <c r="W175" t="s">
        <v>56</v>
      </c>
      <c r="X175" t="s">
        <v>16083</v>
      </c>
      <c r="Y175" t="s">
        <v>16084</v>
      </c>
      <c r="Z175">
        <v>18.890631500000001</v>
      </c>
      <c r="AA175">
        <v>-70.717404500000001</v>
      </c>
      <c r="AB175" t="s">
        <v>9987</v>
      </c>
      <c r="AC175" t="s">
        <v>9988</v>
      </c>
      <c r="AD175" t="s">
        <v>10072</v>
      </c>
      <c r="AE175" t="s">
        <v>10072</v>
      </c>
      <c r="AF175" t="s">
        <v>9990</v>
      </c>
      <c r="AG175" t="s">
        <v>83</v>
      </c>
      <c r="AH175" t="s">
        <v>9997</v>
      </c>
      <c r="AI175" t="s">
        <v>9998</v>
      </c>
      <c r="AJ175">
        <v>800</v>
      </c>
      <c r="AK175" t="s">
        <v>16052</v>
      </c>
      <c r="AL175" t="s">
        <v>9992</v>
      </c>
      <c r="AM175">
        <v>400</v>
      </c>
      <c r="AN175" t="s">
        <v>10126</v>
      </c>
      <c r="AO175" t="s">
        <v>9993</v>
      </c>
      <c r="AP175">
        <v>1111</v>
      </c>
      <c r="AQ175" t="s">
        <v>72</v>
      </c>
      <c r="AR175" t="s">
        <v>72</v>
      </c>
      <c r="AS175">
        <v>1111</v>
      </c>
      <c r="AT175" t="s">
        <v>72</v>
      </c>
    </row>
    <row r="176" spans="1:46" x14ac:dyDescent="0.25">
      <c r="A176" t="str">
        <f>INDEX('Community ID'!B:B,MATCH(M176,'Community ID'!A:A,0))</f>
        <v>Villa Sabina</v>
      </c>
      <c r="B176" t="str">
        <f>INDEX('Community ID'!K:K,MATCH(N176,'Community ID'!J:J,0))</f>
        <v>Constanza</v>
      </c>
      <c r="D176" t="s">
        <v>14985</v>
      </c>
      <c r="G176" t="s">
        <v>75</v>
      </c>
      <c r="H176" t="s">
        <v>94</v>
      </c>
      <c r="I176">
        <v>55</v>
      </c>
      <c r="K176" t="s">
        <v>76</v>
      </c>
      <c r="L176" t="s">
        <v>247</v>
      </c>
      <c r="M176" t="s">
        <v>306</v>
      </c>
      <c r="N176" t="s">
        <v>97</v>
      </c>
      <c r="O176" t="s">
        <v>542</v>
      </c>
      <c r="Q176" t="s">
        <v>438</v>
      </c>
      <c r="T176" t="s">
        <v>832</v>
      </c>
      <c r="U176" t="s">
        <v>832</v>
      </c>
      <c r="V176" t="s">
        <v>56</v>
      </c>
      <c r="W176" t="s">
        <v>56</v>
      </c>
      <c r="X176" t="s">
        <v>16085</v>
      </c>
      <c r="Y176" t="s">
        <v>16086</v>
      </c>
      <c r="Z176">
        <v>0</v>
      </c>
      <c r="AA176">
        <v>0</v>
      </c>
      <c r="AB176" t="s">
        <v>9987</v>
      </c>
      <c r="AC176" t="s">
        <v>9988</v>
      </c>
      <c r="AD176" t="s">
        <v>10072</v>
      </c>
      <c r="AE176" t="s">
        <v>10072</v>
      </c>
      <c r="AF176" t="s">
        <v>9990</v>
      </c>
      <c r="AG176">
        <v>23</v>
      </c>
      <c r="AH176" t="s">
        <v>9997</v>
      </c>
      <c r="AI176" t="s">
        <v>10033</v>
      </c>
      <c r="AJ176">
        <v>800</v>
      </c>
      <c r="AK176" t="s">
        <v>9999</v>
      </c>
      <c r="AL176" t="s">
        <v>9992</v>
      </c>
      <c r="AM176">
        <v>160000</v>
      </c>
      <c r="AN176" t="s">
        <v>10126</v>
      </c>
      <c r="AO176" t="s">
        <v>9993</v>
      </c>
      <c r="AP176">
        <v>1111</v>
      </c>
      <c r="AQ176" t="s">
        <v>72</v>
      </c>
      <c r="AR176" t="s">
        <v>72</v>
      </c>
      <c r="AS176">
        <v>1111</v>
      </c>
      <c r="AT176" t="s">
        <v>72</v>
      </c>
    </row>
    <row r="177" spans="1:46" x14ac:dyDescent="0.25">
      <c r="A177" t="str">
        <f>INDEX('Community ID'!B:B,MATCH(M177,'Community ID'!A:A,0))</f>
        <v>Villa Sabina</v>
      </c>
      <c r="B177" t="str">
        <f>INDEX('Community ID'!K:K,MATCH(N177,'Community ID'!J:J,0))</f>
        <v>Constanza</v>
      </c>
      <c r="D177" t="s">
        <v>14988</v>
      </c>
      <c r="F177" t="s">
        <v>1813</v>
      </c>
      <c r="G177" t="s">
        <v>48</v>
      </c>
      <c r="H177" t="s">
        <v>94</v>
      </c>
      <c r="I177">
        <v>18</v>
      </c>
      <c r="K177" t="s">
        <v>132</v>
      </c>
      <c r="L177" t="s">
        <v>108</v>
      </c>
      <c r="M177" t="s">
        <v>133</v>
      </c>
      <c r="N177" t="s">
        <v>79</v>
      </c>
      <c r="O177" t="s">
        <v>542</v>
      </c>
      <c r="T177" t="s">
        <v>10388</v>
      </c>
      <c r="U177" t="s">
        <v>10388</v>
      </c>
      <c r="V177" t="s">
        <v>56</v>
      </c>
      <c r="W177" t="s">
        <v>56</v>
      </c>
      <c r="X177" t="s">
        <v>16087</v>
      </c>
      <c r="Y177" t="s">
        <v>16088</v>
      </c>
      <c r="Z177">
        <v>18.885979599999999</v>
      </c>
      <c r="AA177">
        <v>-70.710335900000004</v>
      </c>
      <c r="AB177" t="s">
        <v>9987</v>
      </c>
      <c r="AC177" t="s">
        <v>9988</v>
      </c>
      <c r="AD177" t="s">
        <v>9989</v>
      </c>
      <c r="AE177" t="s">
        <v>9989</v>
      </c>
      <c r="AF177" t="s">
        <v>9990</v>
      </c>
      <c r="AG177" t="s">
        <v>83</v>
      </c>
      <c r="AH177" t="s">
        <v>9997</v>
      </c>
      <c r="AI177" t="s">
        <v>9991</v>
      </c>
      <c r="AJ177">
        <v>20</v>
      </c>
      <c r="AK177" t="s">
        <v>9999</v>
      </c>
      <c r="AL177" t="s">
        <v>9992</v>
      </c>
      <c r="AM177">
        <v>600</v>
      </c>
      <c r="AN177" t="s">
        <v>10126</v>
      </c>
      <c r="AO177" t="s">
        <v>9993</v>
      </c>
      <c r="AP177">
        <v>1111</v>
      </c>
      <c r="AQ177" t="s">
        <v>72</v>
      </c>
      <c r="AR177" t="s">
        <v>72</v>
      </c>
      <c r="AS177">
        <v>1111</v>
      </c>
      <c r="AT177" t="s">
        <v>72</v>
      </c>
    </row>
    <row r="178" spans="1:46" x14ac:dyDescent="0.25">
      <c r="A178" t="str">
        <f>INDEX('Community ID'!B:B,MATCH(M178,'Community ID'!A:A,0))</f>
        <v>Auyama Abajo</v>
      </c>
      <c r="B178" t="str">
        <f>INDEX('Community ID'!K:K,MATCH(N178,'Community ID'!J:J,0))</f>
        <v>Constanza</v>
      </c>
      <c r="D178" t="s">
        <v>15296</v>
      </c>
      <c r="F178" t="s">
        <v>4525</v>
      </c>
      <c r="G178" t="s">
        <v>75</v>
      </c>
      <c r="H178" t="s">
        <v>94</v>
      </c>
      <c r="I178">
        <v>32</v>
      </c>
      <c r="J178">
        <v>8295103524</v>
      </c>
      <c r="K178" t="s">
        <v>76</v>
      </c>
      <c r="L178" t="s">
        <v>127</v>
      </c>
      <c r="M178" t="s">
        <v>15294</v>
      </c>
      <c r="N178" t="s">
        <v>97</v>
      </c>
      <c r="O178" t="s">
        <v>53</v>
      </c>
      <c r="T178" t="s">
        <v>10370</v>
      </c>
      <c r="U178" t="s">
        <v>10370</v>
      </c>
      <c r="V178" t="s">
        <v>56</v>
      </c>
      <c r="W178" t="s">
        <v>56</v>
      </c>
      <c r="X178" t="s">
        <v>16089</v>
      </c>
      <c r="Y178" t="s">
        <v>16090</v>
      </c>
      <c r="Z178">
        <v>18.8918617</v>
      </c>
      <c r="AA178">
        <v>-70.748981700000002</v>
      </c>
      <c r="AB178" t="s">
        <v>9987</v>
      </c>
      <c r="AC178" t="s">
        <v>9988</v>
      </c>
      <c r="AD178" t="s">
        <v>9989</v>
      </c>
      <c r="AE178" t="s">
        <v>9989</v>
      </c>
      <c r="AF178" t="s">
        <v>9990</v>
      </c>
      <c r="AG178" t="s">
        <v>83</v>
      </c>
      <c r="AH178">
        <v>0</v>
      </c>
      <c r="AI178" t="s">
        <v>9998</v>
      </c>
      <c r="AJ178">
        <v>4</v>
      </c>
      <c r="AK178" t="s">
        <v>495</v>
      </c>
      <c r="AL178" t="s">
        <v>9992</v>
      </c>
      <c r="AM178">
        <v>240</v>
      </c>
      <c r="AN178" t="s">
        <v>10126</v>
      </c>
      <c r="AO178" t="s">
        <v>9993</v>
      </c>
      <c r="AP178">
        <v>1111</v>
      </c>
      <c r="AQ178" t="s">
        <v>72</v>
      </c>
      <c r="AR178" t="s">
        <v>72</v>
      </c>
      <c r="AS178">
        <v>1111</v>
      </c>
      <c r="AT178" t="s">
        <v>72</v>
      </c>
    </row>
    <row r="179" spans="1:46" x14ac:dyDescent="0.25">
      <c r="A179" t="str">
        <f>INDEX('Community ID'!B:B,MATCH(M179,'Community ID'!A:A,0))</f>
        <v>Auyama Abajo</v>
      </c>
      <c r="B179" t="str">
        <f>INDEX('Community ID'!K:K,MATCH(N179,'Community ID'!J:J,0))</f>
        <v>Constanza</v>
      </c>
      <c r="D179" t="s">
        <v>15332</v>
      </c>
      <c r="F179" t="s">
        <v>15333</v>
      </c>
      <c r="G179" t="s">
        <v>48</v>
      </c>
      <c r="H179" t="s">
        <v>94</v>
      </c>
      <c r="I179">
        <v>32</v>
      </c>
      <c r="K179" t="s">
        <v>132</v>
      </c>
      <c r="L179" t="s">
        <v>118</v>
      </c>
      <c r="M179" t="s">
        <v>14572</v>
      </c>
      <c r="N179" t="s">
        <v>97</v>
      </c>
      <c r="Q179" t="s">
        <v>638</v>
      </c>
      <c r="T179" t="s">
        <v>10397</v>
      </c>
      <c r="U179" t="s">
        <v>10397</v>
      </c>
      <c r="V179" t="s">
        <v>56</v>
      </c>
      <c r="W179" t="s">
        <v>56</v>
      </c>
      <c r="X179" t="s">
        <v>16091</v>
      </c>
      <c r="Y179" t="s">
        <v>16092</v>
      </c>
      <c r="Z179">
        <v>18.8937305</v>
      </c>
      <c r="AA179">
        <v>-70.746098099999998</v>
      </c>
      <c r="AB179" t="s">
        <v>9987</v>
      </c>
      <c r="AC179" t="s">
        <v>9988</v>
      </c>
      <c r="AD179" t="s">
        <v>10072</v>
      </c>
      <c r="AE179" t="s">
        <v>10072</v>
      </c>
      <c r="AF179" t="s">
        <v>9990</v>
      </c>
      <c r="AG179">
        <v>1</v>
      </c>
      <c r="AH179" t="s">
        <v>9997</v>
      </c>
      <c r="AI179" t="s">
        <v>9998</v>
      </c>
      <c r="AJ179">
        <v>400</v>
      </c>
      <c r="AK179" t="s">
        <v>16052</v>
      </c>
      <c r="AL179" t="s">
        <v>9992</v>
      </c>
      <c r="AM179">
        <v>400</v>
      </c>
      <c r="AN179" t="s">
        <v>10126</v>
      </c>
      <c r="AO179" t="s">
        <v>9993</v>
      </c>
      <c r="AP179">
        <v>1111</v>
      </c>
      <c r="AQ179" t="s">
        <v>72</v>
      </c>
      <c r="AR179" t="s">
        <v>72</v>
      </c>
      <c r="AS179">
        <v>1111</v>
      </c>
      <c r="AT179" t="s">
        <v>72</v>
      </c>
    </row>
    <row r="180" spans="1:46" x14ac:dyDescent="0.25">
      <c r="A180" t="str">
        <f>INDEX('Community ID'!B:B,MATCH(M180,'Community ID'!A:A,0))</f>
        <v>Los Guaricanos</v>
      </c>
      <c r="B180" t="str">
        <f>INDEX('Community ID'!K:K,MATCH(N180,'Community ID'!J:J,0))</f>
        <v>Constanza</v>
      </c>
      <c r="D180" t="s">
        <v>15430</v>
      </c>
      <c r="F180" t="s">
        <v>9484</v>
      </c>
      <c r="G180" t="s">
        <v>75</v>
      </c>
      <c r="H180" t="s">
        <v>94</v>
      </c>
      <c r="I180">
        <v>56</v>
      </c>
      <c r="J180">
        <v>8096489408</v>
      </c>
      <c r="K180" t="s">
        <v>49</v>
      </c>
      <c r="L180" t="s">
        <v>2198</v>
      </c>
      <c r="M180" t="s">
        <v>15431</v>
      </c>
      <c r="N180" t="s">
        <v>97</v>
      </c>
      <c r="O180" t="s">
        <v>98</v>
      </c>
      <c r="R180" t="s">
        <v>140</v>
      </c>
      <c r="S180">
        <v>5300253647</v>
      </c>
      <c r="T180" t="s">
        <v>55</v>
      </c>
      <c r="U180" t="s">
        <v>55</v>
      </c>
      <c r="V180" t="s">
        <v>56</v>
      </c>
      <c r="W180" t="s">
        <v>56</v>
      </c>
      <c r="X180" t="s">
        <v>16093</v>
      </c>
      <c r="Y180" t="s">
        <v>16094</v>
      </c>
      <c r="Z180">
        <v>0</v>
      </c>
      <c r="AA180">
        <v>0</v>
      </c>
      <c r="AB180" t="s">
        <v>9987</v>
      </c>
      <c r="AC180" t="s">
        <v>9988</v>
      </c>
      <c r="AD180" t="s">
        <v>9989</v>
      </c>
      <c r="AE180" t="s">
        <v>10045</v>
      </c>
      <c r="AF180" t="s">
        <v>9990</v>
      </c>
      <c r="AG180">
        <v>23</v>
      </c>
      <c r="AH180">
        <v>510</v>
      </c>
      <c r="AI180" t="s">
        <v>10073</v>
      </c>
      <c r="AJ180">
        <v>2015120</v>
      </c>
      <c r="AK180" t="s">
        <v>9999</v>
      </c>
      <c r="AL180" t="s">
        <v>10006</v>
      </c>
      <c r="AM180">
        <v>360</v>
      </c>
      <c r="AN180" t="s">
        <v>10126</v>
      </c>
      <c r="AO180" t="s">
        <v>9993</v>
      </c>
      <c r="AP180">
        <v>1111</v>
      </c>
      <c r="AQ180" t="s">
        <v>72</v>
      </c>
      <c r="AR180" t="s">
        <v>72</v>
      </c>
      <c r="AS180">
        <v>1111</v>
      </c>
      <c r="AT180" t="s">
        <v>72</v>
      </c>
    </row>
    <row r="181" spans="1:46" x14ac:dyDescent="0.25">
      <c r="A181" t="str">
        <f>INDEX('Community ID'!B:B,MATCH(M181,'Community ID'!A:A,0))</f>
        <v>Los Guaricanos</v>
      </c>
      <c r="B181" t="str">
        <f>INDEX('Community ID'!K:K,MATCH(N181,'Community ID'!J:J,0))</f>
        <v>Constanza</v>
      </c>
      <c r="D181" t="s">
        <v>15430</v>
      </c>
      <c r="F181" t="s">
        <v>9484</v>
      </c>
      <c r="G181" t="s">
        <v>75</v>
      </c>
      <c r="H181" t="s">
        <v>94</v>
      </c>
      <c r="I181">
        <v>56</v>
      </c>
      <c r="J181">
        <v>8096489408</v>
      </c>
      <c r="K181" t="s">
        <v>49</v>
      </c>
      <c r="L181" t="s">
        <v>2198</v>
      </c>
      <c r="M181" t="s">
        <v>15431</v>
      </c>
      <c r="N181" t="s">
        <v>97</v>
      </c>
      <c r="O181" t="s">
        <v>98</v>
      </c>
      <c r="R181" t="s">
        <v>140</v>
      </c>
      <c r="S181">
        <v>5300253647</v>
      </c>
      <c r="T181" t="s">
        <v>55</v>
      </c>
      <c r="U181" t="s">
        <v>55</v>
      </c>
      <c r="V181" t="s">
        <v>56</v>
      </c>
      <c r="W181" t="s">
        <v>56</v>
      </c>
      <c r="X181" t="s">
        <v>16093</v>
      </c>
      <c r="Y181" t="s">
        <v>16095</v>
      </c>
      <c r="Z181">
        <v>0</v>
      </c>
      <c r="AA181">
        <v>0</v>
      </c>
      <c r="AB181" t="s">
        <v>9987</v>
      </c>
      <c r="AC181" t="s">
        <v>9988</v>
      </c>
      <c r="AD181" t="s">
        <v>10021</v>
      </c>
      <c r="AE181" t="s">
        <v>123</v>
      </c>
      <c r="AF181" t="s">
        <v>123</v>
      </c>
      <c r="AG181">
        <v>23</v>
      </c>
      <c r="AH181">
        <v>1030</v>
      </c>
      <c r="AI181" t="s">
        <v>10073</v>
      </c>
      <c r="AJ181">
        <v>60</v>
      </c>
      <c r="AK181" t="s">
        <v>16096</v>
      </c>
      <c r="AL181" t="s">
        <v>10000</v>
      </c>
      <c r="AM181">
        <v>120</v>
      </c>
      <c r="AN181" t="s">
        <v>10126</v>
      </c>
      <c r="AO181" t="s">
        <v>9993</v>
      </c>
      <c r="AP181">
        <v>1063</v>
      </c>
      <c r="AQ181" t="s">
        <v>72</v>
      </c>
      <c r="AR181" t="s">
        <v>72</v>
      </c>
      <c r="AS181">
        <v>1111</v>
      </c>
      <c r="AT181" t="s">
        <v>72</v>
      </c>
    </row>
    <row r="182" spans="1:46" x14ac:dyDescent="0.25">
      <c r="A182" t="str">
        <f>INDEX('Community ID'!B:B,MATCH(M182,'Community ID'!A:A,0))</f>
        <v>Los Guaricanos</v>
      </c>
      <c r="B182" t="str">
        <f>INDEX('Community ID'!K:K,MATCH(N182,'Community ID'!J:J,0))</f>
        <v>Constanza</v>
      </c>
      <c r="D182" t="s">
        <v>15433</v>
      </c>
      <c r="G182" t="s">
        <v>48</v>
      </c>
      <c r="H182" t="s">
        <v>94</v>
      </c>
      <c r="I182">
        <v>23</v>
      </c>
      <c r="K182" t="s">
        <v>49</v>
      </c>
      <c r="L182" t="s">
        <v>127</v>
      </c>
      <c r="M182" t="s">
        <v>15431</v>
      </c>
      <c r="N182" t="s">
        <v>97</v>
      </c>
      <c r="O182" t="s">
        <v>53</v>
      </c>
      <c r="Q182" t="s">
        <v>134</v>
      </c>
      <c r="R182" t="s">
        <v>140</v>
      </c>
      <c r="T182" t="s">
        <v>55</v>
      </c>
      <c r="U182" t="s">
        <v>55</v>
      </c>
      <c r="V182" t="s">
        <v>56</v>
      </c>
      <c r="W182" t="s">
        <v>56</v>
      </c>
      <c r="X182" t="s">
        <v>16097</v>
      </c>
      <c r="Y182" t="s">
        <v>16098</v>
      </c>
      <c r="Z182">
        <v>0</v>
      </c>
      <c r="AA182">
        <v>0</v>
      </c>
      <c r="AB182" t="s">
        <v>9987</v>
      </c>
      <c r="AC182" t="s">
        <v>9988</v>
      </c>
      <c r="AD182" t="s">
        <v>10045</v>
      </c>
      <c r="AE182" t="s">
        <v>9989</v>
      </c>
      <c r="AF182" t="s">
        <v>9996</v>
      </c>
      <c r="AG182">
        <v>23</v>
      </c>
      <c r="AH182">
        <v>510</v>
      </c>
      <c r="AI182" t="s">
        <v>9998</v>
      </c>
      <c r="AJ182">
        <v>20</v>
      </c>
      <c r="AK182" t="s">
        <v>9999</v>
      </c>
      <c r="AL182" t="s">
        <v>10006</v>
      </c>
      <c r="AM182">
        <v>1512</v>
      </c>
      <c r="AN182" t="s">
        <v>10126</v>
      </c>
      <c r="AO182" t="s">
        <v>9993</v>
      </c>
      <c r="AP182">
        <v>1063</v>
      </c>
      <c r="AQ182" t="s">
        <v>72</v>
      </c>
      <c r="AR182" t="s">
        <v>72</v>
      </c>
      <c r="AS182">
        <v>1111</v>
      </c>
      <c r="AT182" t="s">
        <v>72</v>
      </c>
    </row>
    <row r="183" spans="1:46" x14ac:dyDescent="0.25">
      <c r="A183" t="str">
        <f>INDEX('Community ID'!B:B,MATCH(M183,'Community ID'!A:A,0))</f>
        <v>Villa del Valle</v>
      </c>
      <c r="B183" t="str">
        <f>INDEX('Community ID'!K:K,MATCH(N183,'Community ID'!J:J,0))</f>
        <v>Santiago</v>
      </c>
      <c r="D183" t="s">
        <v>15437</v>
      </c>
      <c r="G183" t="s">
        <v>75</v>
      </c>
      <c r="H183" s="1">
        <v>33089</v>
      </c>
      <c r="I183">
        <v>31</v>
      </c>
      <c r="J183">
        <v>8296398955</v>
      </c>
      <c r="K183" t="s">
        <v>132</v>
      </c>
      <c r="L183" t="s">
        <v>15438</v>
      </c>
      <c r="M183" t="s">
        <v>3104</v>
      </c>
      <c r="N183" t="s">
        <v>364</v>
      </c>
      <c r="O183" t="s">
        <v>369</v>
      </c>
      <c r="Q183" t="s">
        <v>375</v>
      </c>
      <c r="T183" t="s">
        <v>612</v>
      </c>
      <c r="U183" t="s">
        <v>612</v>
      </c>
      <c r="V183" t="s">
        <v>56</v>
      </c>
      <c r="W183" t="s">
        <v>56</v>
      </c>
      <c r="X183" t="s">
        <v>16099</v>
      </c>
      <c r="Y183" t="s">
        <v>16100</v>
      </c>
      <c r="Z183">
        <v>19.4823761</v>
      </c>
      <c r="AA183">
        <v>-70.757259700000006</v>
      </c>
      <c r="AB183" t="s">
        <v>9987</v>
      </c>
      <c r="AC183" t="s">
        <v>9988</v>
      </c>
      <c r="AD183" t="s">
        <v>123</v>
      </c>
      <c r="AE183" t="s">
        <v>123</v>
      </c>
      <c r="AF183" t="s">
        <v>10057</v>
      </c>
      <c r="AG183">
        <v>23</v>
      </c>
      <c r="AH183" t="s">
        <v>10023</v>
      </c>
      <c r="AJ183">
        <v>120</v>
      </c>
      <c r="AK183" t="s">
        <v>9999</v>
      </c>
      <c r="AL183" t="s">
        <v>10006</v>
      </c>
      <c r="AM183">
        <v>180</v>
      </c>
      <c r="AN183" t="s">
        <v>495</v>
      </c>
      <c r="AO183" t="s">
        <v>495</v>
      </c>
      <c r="AP183">
        <v>1100</v>
      </c>
      <c r="AQ183" t="s">
        <v>72</v>
      </c>
      <c r="AR183" t="s">
        <v>72</v>
      </c>
      <c r="AS183">
        <v>1111</v>
      </c>
      <c r="AT183" t="s">
        <v>72</v>
      </c>
    </row>
    <row r="184" spans="1:46" x14ac:dyDescent="0.25">
      <c r="A184" t="str">
        <f>INDEX('Community ID'!B:B,MATCH(M184,'Community ID'!A:A,0))</f>
        <v>Villa del Valle</v>
      </c>
      <c r="B184" t="str">
        <f>INDEX('Community ID'!K:K,MATCH(N184,'Community ID'!J:J,0))</f>
        <v>Santiago</v>
      </c>
      <c r="D184" t="s">
        <v>15441</v>
      </c>
      <c r="F184" t="s">
        <v>15442</v>
      </c>
      <c r="G184" t="s">
        <v>48</v>
      </c>
      <c r="H184" t="s">
        <v>94</v>
      </c>
      <c r="I184">
        <v>2021</v>
      </c>
      <c r="J184">
        <v>8496207339</v>
      </c>
      <c r="K184" t="s">
        <v>49</v>
      </c>
      <c r="L184" t="s">
        <v>15443</v>
      </c>
      <c r="M184" t="s">
        <v>3104</v>
      </c>
      <c r="N184" t="s">
        <v>342</v>
      </c>
      <c r="O184" t="s">
        <v>342</v>
      </c>
      <c r="T184" t="s">
        <v>612</v>
      </c>
      <c r="U184" t="s">
        <v>612</v>
      </c>
      <c r="V184" t="s">
        <v>56</v>
      </c>
      <c r="W184" t="s">
        <v>56</v>
      </c>
      <c r="X184" t="s">
        <v>16101</v>
      </c>
      <c r="Y184" t="s">
        <v>16102</v>
      </c>
      <c r="Z184">
        <v>0</v>
      </c>
      <c r="AA184">
        <v>0</v>
      </c>
      <c r="AB184" t="s">
        <v>9987</v>
      </c>
      <c r="AC184" t="s">
        <v>9988</v>
      </c>
      <c r="AD184" t="s">
        <v>155</v>
      </c>
      <c r="AE184" t="s">
        <v>123</v>
      </c>
      <c r="AF184" t="s">
        <v>9990</v>
      </c>
      <c r="AH184" t="s">
        <v>9997</v>
      </c>
      <c r="AJ184">
        <v>245</v>
      </c>
      <c r="AK184" t="s">
        <v>9999</v>
      </c>
      <c r="AL184" t="s">
        <v>10000</v>
      </c>
      <c r="AM184">
        <v>720</v>
      </c>
      <c r="AN184" t="s">
        <v>495</v>
      </c>
      <c r="AO184" t="s">
        <v>495</v>
      </c>
      <c r="AP184">
        <v>1100</v>
      </c>
      <c r="AQ184" t="s">
        <v>72</v>
      </c>
      <c r="AR184" t="s">
        <v>72</v>
      </c>
      <c r="AS184">
        <v>1111</v>
      </c>
      <c r="AT184" t="s">
        <v>72</v>
      </c>
    </row>
    <row r="185" spans="1:46" x14ac:dyDescent="0.25">
      <c r="A185" t="str">
        <f>INDEX('Community ID'!B:B,MATCH(M185,'Community ID'!A:A,0))</f>
        <v>Villa del Valle</v>
      </c>
      <c r="B185" t="str">
        <f>INDEX('Community ID'!K:K,MATCH(N185,'Community ID'!J:J,0))</f>
        <v>Santiago</v>
      </c>
      <c r="D185" t="s">
        <v>15446</v>
      </c>
      <c r="F185" t="s">
        <v>15447</v>
      </c>
      <c r="G185" t="s">
        <v>48</v>
      </c>
      <c r="H185" s="1">
        <v>29608</v>
      </c>
      <c r="I185">
        <v>40</v>
      </c>
      <c r="J185">
        <v>8098486303</v>
      </c>
      <c r="K185" t="s">
        <v>49</v>
      </c>
      <c r="L185" t="s">
        <v>15448</v>
      </c>
      <c r="M185" t="s">
        <v>3104</v>
      </c>
      <c r="N185" t="s">
        <v>342</v>
      </c>
      <c r="O185" t="s">
        <v>364</v>
      </c>
      <c r="Q185" t="s">
        <v>953</v>
      </c>
      <c r="T185" t="s">
        <v>612</v>
      </c>
      <c r="U185" t="s">
        <v>612</v>
      </c>
      <c r="V185" t="s">
        <v>56</v>
      </c>
      <c r="W185" t="s">
        <v>56</v>
      </c>
      <c r="X185" t="s">
        <v>16103</v>
      </c>
      <c r="Y185" t="s">
        <v>16104</v>
      </c>
      <c r="Z185">
        <v>19.481097999999999</v>
      </c>
      <c r="AA185">
        <v>-70.750857199999999</v>
      </c>
      <c r="AB185" t="s">
        <v>9987</v>
      </c>
      <c r="AC185" t="s">
        <v>9988</v>
      </c>
      <c r="AD185" t="s">
        <v>123</v>
      </c>
      <c r="AE185" t="s">
        <v>123</v>
      </c>
      <c r="AF185" t="s">
        <v>9990</v>
      </c>
      <c r="AH185">
        <v>1030</v>
      </c>
      <c r="AI185" t="s">
        <v>10012</v>
      </c>
      <c r="AJ185">
        <v>60</v>
      </c>
      <c r="AK185" t="s">
        <v>495</v>
      </c>
      <c r="AL185" t="s">
        <v>10006</v>
      </c>
      <c r="AM185">
        <v>460</v>
      </c>
      <c r="AN185" t="s">
        <v>495</v>
      </c>
      <c r="AO185" t="s">
        <v>495</v>
      </c>
      <c r="AP185">
        <v>1100</v>
      </c>
      <c r="AQ185" t="s">
        <v>72</v>
      </c>
      <c r="AR185" t="s">
        <v>72</v>
      </c>
      <c r="AS185">
        <v>1111</v>
      </c>
      <c r="AT185" t="s">
        <v>72</v>
      </c>
    </row>
    <row r="186" spans="1:46" x14ac:dyDescent="0.25">
      <c r="A186" t="str">
        <f>INDEX('Community ID'!B:B,MATCH(M186,'Community ID'!A:A,0))</f>
        <v>Villa del Valle</v>
      </c>
      <c r="B186" t="str">
        <f>INDEX('Community ID'!K:K,MATCH(N186,'Community ID'!J:J,0))</f>
        <v>Santiago</v>
      </c>
      <c r="D186" t="s">
        <v>15451</v>
      </c>
      <c r="F186" t="s">
        <v>3855</v>
      </c>
      <c r="G186" t="s">
        <v>75</v>
      </c>
      <c r="H186" s="1">
        <v>27234</v>
      </c>
      <c r="I186">
        <v>47</v>
      </c>
      <c r="J186">
        <v>8093131830</v>
      </c>
      <c r="K186" t="s">
        <v>76</v>
      </c>
      <c r="L186" t="s">
        <v>5400</v>
      </c>
      <c r="M186" t="s">
        <v>3104</v>
      </c>
      <c r="N186" t="s">
        <v>342</v>
      </c>
      <c r="O186" t="s">
        <v>364</v>
      </c>
      <c r="Q186" t="s">
        <v>15452</v>
      </c>
      <c r="T186" t="s">
        <v>612</v>
      </c>
      <c r="U186" t="s">
        <v>612</v>
      </c>
      <c r="V186" t="s">
        <v>56</v>
      </c>
      <c r="W186" t="s">
        <v>56</v>
      </c>
      <c r="X186" t="s">
        <v>16105</v>
      </c>
      <c r="Y186" t="s">
        <v>16106</v>
      </c>
      <c r="Z186">
        <v>19.482754700000001</v>
      </c>
      <c r="AA186">
        <v>-70.755304899999999</v>
      </c>
      <c r="AB186" t="s">
        <v>9987</v>
      </c>
      <c r="AC186" t="s">
        <v>9988</v>
      </c>
      <c r="AD186" t="s">
        <v>123</v>
      </c>
      <c r="AE186" t="s">
        <v>123</v>
      </c>
      <c r="AF186" t="s">
        <v>9990</v>
      </c>
      <c r="AH186" t="s">
        <v>9997</v>
      </c>
      <c r="AI186" t="s">
        <v>10073</v>
      </c>
      <c r="AJ186">
        <v>70</v>
      </c>
      <c r="AK186" t="s">
        <v>9999</v>
      </c>
      <c r="AL186" t="s">
        <v>10000</v>
      </c>
      <c r="AM186">
        <v>280</v>
      </c>
      <c r="AN186" t="s">
        <v>495</v>
      </c>
      <c r="AO186" t="s">
        <v>10023</v>
      </c>
      <c r="AP186">
        <v>1100</v>
      </c>
      <c r="AQ186" t="s">
        <v>72</v>
      </c>
      <c r="AR186" t="s">
        <v>72</v>
      </c>
      <c r="AS186">
        <v>1111</v>
      </c>
      <c r="AT186" t="s">
        <v>72</v>
      </c>
    </row>
    <row r="187" spans="1:46" x14ac:dyDescent="0.25">
      <c r="A187" t="str">
        <f>INDEX('Community ID'!B:B,MATCH(M187,'Community ID'!A:A,0))</f>
        <v>Villa del Valle</v>
      </c>
      <c r="B187" t="str">
        <f>INDEX('Community ID'!K:K,MATCH(N187,'Community ID'!J:J,0))</f>
        <v>Santiago</v>
      </c>
      <c r="D187" t="s">
        <v>15454</v>
      </c>
      <c r="F187" t="s">
        <v>4593</v>
      </c>
      <c r="G187" t="s">
        <v>48</v>
      </c>
      <c r="H187" s="1">
        <v>33489</v>
      </c>
      <c r="I187">
        <v>30</v>
      </c>
      <c r="K187" t="s">
        <v>132</v>
      </c>
      <c r="L187" t="s">
        <v>1436</v>
      </c>
      <c r="M187" t="s">
        <v>3104</v>
      </c>
      <c r="N187" t="s">
        <v>364</v>
      </c>
      <c r="O187" t="s">
        <v>364</v>
      </c>
      <c r="Q187" t="s">
        <v>375</v>
      </c>
      <c r="T187" t="s">
        <v>612</v>
      </c>
      <c r="U187" t="s">
        <v>612</v>
      </c>
      <c r="V187" t="s">
        <v>56</v>
      </c>
      <c r="W187" t="s">
        <v>56</v>
      </c>
      <c r="X187" t="s">
        <v>16107</v>
      </c>
      <c r="Y187" t="s">
        <v>16108</v>
      </c>
      <c r="Z187">
        <v>19.482635699999999</v>
      </c>
      <c r="AA187">
        <v>-70.755096699999996</v>
      </c>
      <c r="AB187" t="s">
        <v>9987</v>
      </c>
      <c r="AC187" t="s">
        <v>9988</v>
      </c>
      <c r="AD187" t="s">
        <v>123</v>
      </c>
      <c r="AE187" t="s">
        <v>123</v>
      </c>
      <c r="AF187" t="s">
        <v>9990</v>
      </c>
      <c r="AH187" t="s">
        <v>9997</v>
      </c>
      <c r="AI187" t="s">
        <v>10073</v>
      </c>
      <c r="AJ187">
        <v>140</v>
      </c>
      <c r="AK187" t="s">
        <v>9999</v>
      </c>
      <c r="AL187" t="s">
        <v>10006</v>
      </c>
      <c r="AM187">
        <v>140</v>
      </c>
      <c r="AN187" t="s">
        <v>495</v>
      </c>
      <c r="AO187" t="s">
        <v>495</v>
      </c>
      <c r="AP187">
        <v>1100</v>
      </c>
      <c r="AQ187" t="s">
        <v>72</v>
      </c>
      <c r="AR187" t="s">
        <v>72</v>
      </c>
      <c r="AS187">
        <v>1111</v>
      </c>
      <c r="AT187" t="s">
        <v>72</v>
      </c>
    </row>
    <row r="188" spans="1:46" x14ac:dyDescent="0.25">
      <c r="A188" t="str">
        <f>INDEX('Community ID'!B:B,MATCH(M188,'Community ID'!A:A,0))</f>
        <v>Villa del Valle</v>
      </c>
      <c r="B188" t="str">
        <f>INDEX('Community ID'!K:K,MATCH(N188,'Community ID'!J:J,0))</f>
        <v>Santiago</v>
      </c>
      <c r="D188" t="s">
        <v>15456</v>
      </c>
      <c r="G188" t="s">
        <v>48</v>
      </c>
      <c r="H188" s="1">
        <v>23126</v>
      </c>
      <c r="I188">
        <v>58</v>
      </c>
      <c r="J188">
        <v>8493578298</v>
      </c>
      <c r="K188" t="s">
        <v>49</v>
      </c>
      <c r="L188" t="s">
        <v>4277</v>
      </c>
      <c r="M188" t="s">
        <v>3104</v>
      </c>
      <c r="N188" t="s">
        <v>364</v>
      </c>
      <c r="O188" t="s">
        <v>364</v>
      </c>
      <c r="Q188" t="s">
        <v>353</v>
      </c>
      <c r="S188">
        <v>102718673</v>
      </c>
      <c r="T188" t="s">
        <v>612</v>
      </c>
      <c r="U188" t="s">
        <v>612</v>
      </c>
      <c r="V188" t="s">
        <v>56</v>
      </c>
      <c r="W188" t="s">
        <v>56</v>
      </c>
      <c r="X188" t="s">
        <v>16109</v>
      </c>
      <c r="Y188" t="s">
        <v>16110</v>
      </c>
      <c r="Z188">
        <v>19.482141500000001</v>
      </c>
      <c r="AA188">
        <v>-70.7561216</v>
      </c>
      <c r="AB188" t="s">
        <v>9987</v>
      </c>
      <c r="AC188" t="s">
        <v>9988</v>
      </c>
      <c r="AD188" t="s">
        <v>123</v>
      </c>
      <c r="AE188" t="s">
        <v>123</v>
      </c>
      <c r="AF188" t="s">
        <v>10057</v>
      </c>
      <c r="AG188" t="s">
        <v>83</v>
      </c>
      <c r="AH188">
        <v>0</v>
      </c>
      <c r="AJ188">
        <v>550</v>
      </c>
      <c r="AK188" t="s">
        <v>16052</v>
      </c>
      <c r="AL188" t="s">
        <v>10000</v>
      </c>
      <c r="AM188">
        <v>480</v>
      </c>
      <c r="AN188" t="s">
        <v>495</v>
      </c>
      <c r="AO188" t="s">
        <v>9993</v>
      </c>
      <c r="AP188">
        <v>1100</v>
      </c>
      <c r="AQ188" t="s">
        <v>72</v>
      </c>
      <c r="AR188" t="s">
        <v>72</v>
      </c>
      <c r="AS188">
        <v>1111</v>
      </c>
      <c r="AT188" t="s">
        <v>72</v>
      </c>
    </row>
    <row r="189" spans="1:46" x14ac:dyDescent="0.25">
      <c r="A189" t="str">
        <f>INDEX('Community ID'!B:B,MATCH(M189,'Community ID'!A:A,0))</f>
        <v>Los Guaricanos</v>
      </c>
      <c r="B189" t="str">
        <f>INDEX('Community ID'!K:K,MATCH(N189,'Community ID'!J:J,0))</f>
        <v>Constanza</v>
      </c>
      <c r="D189" t="s">
        <v>15464</v>
      </c>
      <c r="F189" t="s">
        <v>1178</v>
      </c>
      <c r="G189" t="s">
        <v>75</v>
      </c>
      <c r="H189" t="s">
        <v>94</v>
      </c>
      <c r="I189">
        <v>54</v>
      </c>
      <c r="J189">
        <v>8094412329</v>
      </c>
      <c r="K189" t="s">
        <v>76</v>
      </c>
      <c r="L189" t="s">
        <v>15465</v>
      </c>
      <c r="M189" t="s">
        <v>14977</v>
      </c>
      <c r="N189" t="s">
        <v>97</v>
      </c>
      <c r="O189" t="s">
        <v>542</v>
      </c>
      <c r="Q189" t="s">
        <v>438</v>
      </c>
      <c r="T189" t="s">
        <v>10388</v>
      </c>
      <c r="U189" t="s">
        <v>10388</v>
      </c>
      <c r="V189" t="s">
        <v>56</v>
      </c>
      <c r="W189" t="s">
        <v>56</v>
      </c>
      <c r="X189" t="s">
        <v>16111</v>
      </c>
      <c r="Y189" t="s">
        <v>16112</v>
      </c>
      <c r="Z189">
        <v>18.888873700000001</v>
      </c>
      <c r="AA189">
        <v>-70.709740699999998</v>
      </c>
      <c r="AB189" t="s">
        <v>9987</v>
      </c>
      <c r="AC189" t="s">
        <v>9988</v>
      </c>
      <c r="AD189" t="s">
        <v>9989</v>
      </c>
      <c r="AE189" t="s">
        <v>9989</v>
      </c>
      <c r="AF189" t="s">
        <v>9990</v>
      </c>
      <c r="AG189">
        <v>23</v>
      </c>
      <c r="AH189">
        <v>510</v>
      </c>
      <c r="AI189" t="s">
        <v>10073</v>
      </c>
      <c r="AJ189">
        <v>20</v>
      </c>
      <c r="AK189" t="s">
        <v>495</v>
      </c>
      <c r="AL189" t="s">
        <v>9992</v>
      </c>
      <c r="AM189">
        <v>400</v>
      </c>
      <c r="AN189" t="s">
        <v>10126</v>
      </c>
      <c r="AO189" t="s">
        <v>9993</v>
      </c>
      <c r="AP189">
        <v>1063</v>
      </c>
      <c r="AQ189" t="s">
        <v>72</v>
      </c>
      <c r="AR189" t="s">
        <v>72</v>
      </c>
    </row>
    <row r="190" spans="1:46" x14ac:dyDescent="0.25">
      <c r="A190" t="str">
        <f>INDEX('Community ID'!B:B,MATCH(M190,'Community ID'!A:A,0))</f>
        <v>Los Guaricanos</v>
      </c>
      <c r="B190" t="str">
        <f>INDEX('Community ID'!K:K,MATCH(N190,'Community ID'!J:J,0))</f>
        <v>Constanza</v>
      </c>
      <c r="D190" t="s">
        <v>15466</v>
      </c>
      <c r="F190" t="s">
        <v>2474</v>
      </c>
      <c r="G190" t="s">
        <v>75</v>
      </c>
      <c r="H190" t="s">
        <v>94</v>
      </c>
      <c r="I190">
        <v>44</v>
      </c>
      <c r="J190">
        <v>8099862257</v>
      </c>
      <c r="K190" t="s">
        <v>49</v>
      </c>
      <c r="L190" t="s">
        <v>50</v>
      </c>
      <c r="M190" t="s">
        <v>15431</v>
      </c>
      <c r="N190" t="s">
        <v>97</v>
      </c>
      <c r="O190" t="s">
        <v>53</v>
      </c>
      <c r="Q190" t="s">
        <v>134</v>
      </c>
      <c r="T190" t="s">
        <v>10397</v>
      </c>
      <c r="U190" t="s">
        <v>10397</v>
      </c>
      <c r="V190" t="s">
        <v>56</v>
      </c>
      <c r="W190" t="s">
        <v>56</v>
      </c>
      <c r="X190" t="s">
        <v>16113</v>
      </c>
      <c r="Y190" t="s">
        <v>16114</v>
      </c>
      <c r="Z190">
        <v>18.888274899999999</v>
      </c>
      <c r="AA190">
        <v>-70.709367200000003</v>
      </c>
      <c r="AB190" t="s">
        <v>9987</v>
      </c>
      <c r="AC190" t="s">
        <v>9988</v>
      </c>
      <c r="AD190" t="s">
        <v>9989</v>
      </c>
      <c r="AE190" t="s">
        <v>9989</v>
      </c>
      <c r="AF190" t="s">
        <v>10057</v>
      </c>
      <c r="AG190">
        <v>23</v>
      </c>
      <c r="AH190" t="s">
        <v>9997</v>
      </c>
      <c r="AI190" t="s">
        <v>10033</v>
      </c>
      <c r="AJ190">
        <v>120</v>
      </c>
      <c r="AK190" t="s">
        <v>16115</v>
      </c>
      <c r="AL190" t="s">
        <v>10000</v>
      </c>
      <c r="AM190">
        <v>400</v>
      </c>
      <c r="AN190" t="s">
        <v>10126</v>
      </c>
      <c r="AO190" t="s">
        <v>9993</v>
      </c>
      <c r="AP190">
        <v>1063</v>
      </c>
      <c r="AQ190" t="s">
        <v>72</v>
      </c>
      <c r="AR190" t="s">
        <v>72</v>
      </c>
    </row>
    <row r="191" spans="1:46" x14ac:dyDescent="0.25">
      <c r="A191" t="str">
        <f>INDEX('Community ID'!B:B,MATCH(M191,'Community ID'!A:A,0))</f>
        <v>Los Guaricanos</v>
      </c>
      <c r="B191" t="str">
        <f>INDEX('Community ID'!K:K,MATCH(N191,'Community ID'!J:J,0))</f>
        <v>Constanza</v>
      </c>
      <c r="D191" t="s">
        <v>15467</v>
      </c>
      <c r="G191" t="s">
        <v>48</v>
      </c>
      <c r="H191" s="1">
        <v>21541</v>
      </c>
      <c r="I191">
        <v>63</v>
      </c>
      <c r="K191" t="s">
        <v>76</v>
      </c>
      <c r="L191" t="s">
        <v>127</v>
      </c>
      <c r="M191" t="s">
        <v>15431</v>
      </c>
      <c r="N191" t="s">
        <v>52</v>
      </c>
      <c r="O191" t="s">
        <v>311</v>
      </c>
      <c r="Q191" t="s">
        <v>99</v>
      </c>
      <c r="T191" t="s">
        <v>604</v>
      </c>
      <c r="U191" t="s">
        <v>604</v>
      </c>
      <c r="V191" t="s">
        <v>56</v>
      </c>
      <c r="W191" t="s">
        <v>56</v>
      </c>
      <c r="X191" t="s">
        <v>16116</v>
      </c>
      <c r="Y191" t="s">
        <v>16117</v>
      </c>
      <c r="Z191">
        <v>18.887739100000001</v>
      </c>
      <c r="AA191">
        <v>-70.709229699999995</v>
      </c>
      <c r="AB191" t="s">
        <v>9987</v>
      </c>
      <c r="AC191" t="s">
        <v>9988</v>
      </c>
      <c r="AD191" t="s">
        <v>9989</v>
      </c>
      <c r="AE191" t="s">
        <v>9989</v>
      </c>
      <c r="AF191" t="s">
        <v>9990</v>
      </c>
      <c r="AG191" t="s">
        <v>83</v>
      </c>
      <c r="AH191">
        <v>0</v>
      </c>
      <c r="AI191" t="s">
        <v>9998</v>
      </c>
      <c r="AJ191">
        <v>120</v>
      </c>
      <c r="AK191" t="s">
        <v>495</v>
      </c>
      <c r="AL191" t="s">
        <v>10006</v>
      </c>
      <c r="AM191">
        <v>360</v>
      </c>
      <c r="AN191" t="s">
        <v>10126</v>
      </c>
      <c r="AO191" t="s">
        <v>9993</v>
      </c>
      <c r="AP191">
        <v>1063</v>
      </c>
      <c r="AQ191" t="s">
        <v>72</v>
      </c>
      <c r="AR191" t="s">
        <v>72</v>
      </c>
    </row>
    <row r="192" spans="1:46" x14ac:dyDescent="0.25">
      <c r="A192" t="str">
        <f>INDEX('Community ID'!B:B,MATCH(M192,'Community ID'!A:A,0))</f>
        <v>Los Guaricanos</v>
      </c>
      <c r="B192" t="str">
        <f>INDEX('Community ID'!K:K,MATCH(N192,'Community ID'!J:J,0))</f>
        <v>Constanza</v>
      </c>
      <c r="D192" t="s">
        <v>15468</v>
      </c>
      <c r="F192" t="s">
        <v>14668</v>
      </c>
      <c r="G192" t="s">
        <v>48</v>
      </c>
      <c r="H192" s="1">
        <v>18644</v>
      </c>
      <c r="I192">
        <v>70</v>
      </c>
      <c r="K192" t="s">
        <v>76</v>
      </c>
      <c r="L192" t="s">
        <v>127</v>
      </c>
      <c r="M192" t="s">
        <v>15431</v>
      </c>
      <c r="N192" t="s">
        <v>52</v>
      </c>
      <c r="O192" t="s">
        <v>311</v>
      </c>
      <c r="Q192" t="s">
        <v>99</v>
      </c>
      <c r="T192" t="s">
        <v>604</v>
      </c>
      <c r="U192" t="s">
        <v>604</v>
      </c>
      <c r="V192" t="s">
        <v>56</v>
      </c>
      <c r="W192" t="s">
        <v>56</v>
      </c>
      <c r="X192" t="s">
        <v>16118</v>
      </c>
      <c r="Y192" t="s">
        <v>16119</v>
      </c>
      <c r="Z192">
        <v>18.887839</v>
      </c>
      <c r="AA192">
        <v>-70.709267600000004</v>
      </c>
      <c r="AB192" t="s">
        <v>9987</v>
      </c>
      <c r="AC192" t="s">
        <v>9988</v>
      </c>
      <c r="AD192" t="s">
        <v>9989</v>
      </c>
      <c r="AE192" t="s">
        <v>9989</v>
      </c>
      <c r="AF192" t="s">
        <v>9990</v>
      </c>
      <c r="AG192" t="s">
        <v>83</v>
      </c>
      <c r="AH192">
        <v>0</v>
      </c>
      <c r="AI192" t="s">
        <v>9998</v>
      </c>
      <c r="AJ192">
        <v>20</v>
      </c>
      <c r="AK192" t="s">
        <v>495</v>
      </c>
      <c r="AL192" t="s">
        <v>9992</v>
      </c>
      <c r="AM192">
        <v>15</v>
      </c>
      <c r="AN192" t="s">
        <v>10126</v>
      </c>
      <c r="AO192" t="s">
        <v>9993</v>
      </c>
      <c r="AP192">
        <v>1063</v>
      </c>
      <c r="AQ192" t="s">
        <v>72</v>
      </c>
      <c r="AR192" t="s">
        <v>72</v>
      </c>
    </row>
    <row r="193" spans="1:44" x14ac:dyDescent="0.25">
      <c r="A193" t="str">
        <f>INDEX('Community ID'!B:B,MATCH(M193,'Community ID'!A:A,0))</f>
        <v>Los Guaricanos</v>
      </c>
      <c r="B193" t="str">
        <f>INDEX('Community ID'!K:K,MATCH(N193,'Community ID'!J:J,0))</f>
        <v>Constanza</v>
      </c>
      <c r="D193" t="s">
        <v>15469</v>
      </c>
      <c r="G193" t="s">
        <v>48</v>
      </c>
      <c r="H193" t="s">
        <v>15470</v>
      </c>
      <c r="I193">
        <v>24</v>
      </c>
      <c r="K193" t="s">
        <v>132</v>
      </c>
      <c r="L193" t="s">
        <v>108</v>
      </c>
      <c r="M193" t="s">
        <v>15431</v>
      </c>
      <c r="N193" t="s">
        <v>97</v>
      </c>
      <c r="O193" t="s">
        <v>542</v>
      </c>
      <c r="Q193" t="s">
        <v>438</v>
      </c>
      <c r="T193" t="s">
        <v>832</v>
      </c>
      <c r="U193" t="s">
        <v>832</v>
      </c>
      <c r="V193" t="s">
        <v>56</v>
      </c>
      <c r="W193" t="s">
        <v>56</v>
      </c>
      <c r="X193" t="s">
        <v>16120</v>
      </c>
      <c r="Y193" t="s">
        <v>16121</v>
      </c>
      <c r="Z193">
        <v>18.894704399999998</v>
      </c>
      <c r="AA193">
        <v>-70.718891299999996</v>
      </c>
      <c r="AB193" t="s">
        <v>9987</v>
      </c>
      <c r="AC193" t="s">
        <v>9988</v>
      </c>
      <c r="AD193" t="s">
        <v>9989</v>
      </c>
      <c r="AE193" t="s">
        <v>9989</v>
      </c>
      <c r="AF193" t="s">
        <v>9996</v>
      </c>
      <c r="AG193">
        <v>23</v>
      </c>
      <c r="AH193" t="s">
        <v>9997</v>
      </c>
      <c r="AI193" t="s">
        <v>9998</v>
      </c>
      <c r="AJ193">
        <v>5</v>
      </c>
      <c r="AK193" t="s">
        <v>9999</v>
      </c>
      <c r="AL193" t="s">
        <v>9992</v>
      </c>
      <c r="AM193">
        <v>400</v>
      </c>
      <c r="AN193" t="s">
        <v>10126</v>
      </c>
      <c r="AO193" t="s">
        <v>9993</v>
      </c>
      <c r="AP193">
        <v>1061</v>
      </c>
      <c r="AQ193" t="s">
        <v>72</v>
      </c>
      <c r="AR193" t="s">
        <v>72</v>
      </c>
    </row>
    <row r="194" spans="1:44" x14ac:dyDescent="0.25">
      <c r="A194" t="str">
        <f>INDEX('Community ID'!B:B,MATCH(M194,'Community ID'!A:A,0))</f>
        <v>Arenazo</v>
      </c>
      <c r="B194" t="str">
        <f>INDEX('Community ID'!K:K,MATCH(N194,'Community ID'!J:J,0))</f>
        <v>Constanza</v>
      </c>
      <c r="D194" t="s">
        <v>16122</v>
      </c>
      <c r="F194" t="s">
        <v>16123</v>
      </c>
      <c r="G194" t="s">
        <v>48</v>
      </c>
      <c r="H194" t="s">
        <v>94</v>
      </c>
      <c r="I194">
        <v>50</v>
      </c>
      <c r="K194" t="s">
        <v>76</v>
      </c>
      <c r="L194" t="s">
        <v>108</v>
      </c>
      <c r="M194" t="s">
        <v>10355</v>
      </c>
      <c r="N194" t="s">
        <v>52</v>
      </c>
      <c r="O194" t="s">
        <v>311</v>
      </c>
      <c r="Q194" t="s">
        <v>394</v>
      </c>
      <c r="T194" t="s">
        <v>604</v>
      </c>
      <c r="U194" t="s">
        <v>604</v>
      </c>
      <c r="V194" t="s">
        <v>56</v>
      </c>
      <c r="W194" t="s">
        <v>56</v>
      </c>
      <c r="X194" t="s">
        <v>16124</v>
      </c>
      <c r="Y194" t="s">
        <v>16125</v>
      </c>
      <c r="Z194">
        <v>18.9139017</v>
      </c>
      <c r="AA194">
        <v>-70.755833300000006</v>
      </c>
      <c r="AB194" t="s">
        <v>9987</v>
      </c>
      <c r="AC194" t="s">
        <v>9988</v>
      </c>
      <c r="AD194" t="s">
        <v>9989</v>
      </c>
      <c r="AE194" t="s">
        <v>9989</v>
      </c>
      <c r="AF194" t="s">
        <v>16126</v>
      </c>
      <c r="AG194">
        <v>1</v>
      </c>
      <c r="AH194" t="s">
        <v>9997</v>
      </c>
      <c r="AI194" t="s">
        <v>9998</v>
      </c>
      <c r="AJ194">
        <v>45</v>
      </c>
      <c r="AK194" t="s">
        <v>9999</v>
      </c>
      <c r="AL194" t="s">
        <v>10006</v>
      </c>
      <c r="AM194">
        <v>450</v>
      </c>
      <c r="AN194" t="s">
        <v>10126</v>
      </c>
      <c r="AO194" t="s">
        <v>9993</v>
      </c>
      <c r="AP194">
        <v>1122</v>
      </c>
      <c r="AQ194" t="s">
        <v>72</v>
      </c>
      <c r="AR194" t="s">
        <v>72</v>
      </c>
    </row>
    <row r="195" spans="1:44" x14ac:dyDescent="0.25">
      <c r="A195" t="str">
        <f>INDEX('Community ID'!B:B,MATCH(M195,'Community ID'!A:A,0))</f>
        <v>Villa Sabina</v>
      </c>
      <c r="B195" t="str">
        <f>INDEX('Community ID'!K:K,MATCH(N195,'Community ID'!J:J,0))</f>
        <v>Constanza</v>
      </c>
      <c r="D195" t="s">
        <v>14158</v>
      </c>
      <c r="G195" t="s">
        <v>75</v>
      </c>
      <c r="H195" s="1">
        <v>24487</v>
      </c>
      <c r="I195">
        <v>54</v>
      </c>
      <c r="J195">
        <v>8492272703</v>
      </c>
      <c r="K195" t="s">
        <v>49</v>
      </c>
      <c r="L195" t="s">
        <v>618</v>
      </c>
      <c r="M195" t="s">
        <v>96</v>
      </c>
      <c r="N195" t="s">
        <v>97</v>
      </c>
      <c r="O195" t="s">
        <v>53</v>
      </c>
      <c r="Q195" t="s">
        <v>619</v>
      </c>
      <c r="S195">
        <v>5300273470</v>
      </c>
      <c r="T195" t="s">
        <v>832</v>
      </c>
      <c r="U195" t="s">
        <v>832</v>
      </c>
      <c r="V195" t="s">
        <v>56</v>
      </c>
      <c r="W195" t="s">
        <v>56</v>
      </c>
      <c r="X195" t="s">
        <v>16127</v>
      </c>
      <c r="Y195" t="s">
        <v>16128</v>
      </c>
      <c r="Z195">
        <v>18.8857995019867</v>
      </c>
      <c r="AA195">
        <v>-70.709762274327602</v>
      </c>
      <c r="AB195" t="s">
        <v>9987</v>
      </c>
      <c r="AC195" t="s">
        <v>9988</v>
      </c>
      <c r="AD195" t="s">
        <v>10072</v>
      </c>
      <c r="AE195" t="s">
        <v>10072</v>
      </c>
      <c r="AF195" t="s">
        <v>9990</v>
      </c>
      <c r="AG195">
        <v>23</v>
      </c>
      <c r="AH195" t="s">
        <v>9997</v>
      </c>
      <c r="AI195" t="s">
        <v>10209</v>
      </c>
      <c r="AJ195">
        <v>400</v>
      </c>
      <c r="AK195" t="s">
        <v>9999</v>
      </c>
      <c r="AL195" t="s">
        <v>10006</v>
      </c>
      <c r="AM195">
        <v>800</v>
      </c>
      <c r="AN195" t="s">
        <v>10126</v>
      </c>
      <c r="AO195" t="s">
        <v>9993</v>
      </c>
      <c r="AP195">
        <v>1111</v>
      </c>
      <c r="AQ195" t="s">
        <v>72</v>
      </c>
      <c r="AR195" t="s">
        <v>72</v>
      </c>
    </row>
    <row r="196" spans="1:44" x14ac:dyDescent="0.25">
      <c r="A196" t="str">
        <f>INDEX('Community ID'!B:B,MATCH(M196,'Community ID'!A:A,0))</f>
        <v>Villa Sabina</v>
      </c>
      <c r="B196" t="str">
        <f>INDEX('Community ID'!K:K,MATCH(N196,'Community ID'!J:J,0))</f>
        <v>Constanza</v>
      </c>
      <c r="D196" t="s">
        <v>14174</v>
      </c>
      <c r="G196" t="s">
        <v>48</v>
      </c>
      <c r="H196" s="1">
        <v>32911</v>
      </c>
      <c r="I196">
        <v>31</v>
      </c>
      <c r="J196">
        <v>8297121650</v>
      </c>
      <c r="K196" t="s">
        <v>49</v>
      </c>
      <c r="L196" t="s">
        <v>108</v>
      </c>
      <c r="M196" t="s">
        <v>96</v>
      </c>
      <c r="N196" t="s">
        <v>97</v>
      </c>
      <c r="O196" t="s">
        <v>52</v>
      </c>
      <c r="Q196" t="s">
        <v>134</v>
      </c>
      <c r="S196">
        <v>40223182581</v>
      </c>
      <c r="T196" t="s">
        <v>10397</v>
      </c>
      <c r="U196" t="s">
        <v>10397</v>
      </c>
      <c r="V196" t="s">
        <v>56</v>
      </c>
      <c r="W196" t="s">
        <v>56</v>
      </c>
      <c r="X196" t="s">
        <v>16129</v>
      </c>
      <c r="Y196" t="s">
        <v>16130</v>
      </c>
      <c r="Z196">
        <v>18.886533952838999</v>
      </c>
      <c r="AA196">
        <v>-70.711092818139207</v>
      </c>
      <c r="AB196" t="s">
        <v>9987</v>
      </c>
      <c r="AC196" t="s">
        <v>9988</v>
      </c>
      <c r="AD196" t="s">
        <v>10072</v>
      </c>
      <c r="AE196" t="s">
        <v>10072</v>
      </c>
      <c r="AF196" t="s">
        <v>9990</v>
      </c>
      <c r="AG196" t="s">
        <v>83</v>
      </c>
      <c r="AH196" t="s">
        <v>9997</v>
      </c>
      <c r="AI196" t="s">
        <v>9998</v>
      </c>
      <c r="AJ196">
        <v>400</v>
      </c>
      <c r="AK196" t="s">
        <v>16052</v>
      </c>
      <c r="AL196" t="s">
        <v>10006</v>
      </c>
      <c r="AM196">
        <v>400</v>
      </c>
      <c r="AN196" t="s">
        <v>10126</v>
      </c>
      <c r="AO196" t="s">
        <v>9993</v>
      </c>
      <c r="AP196">
        <v>1111</v>
      </c>
      <c r="AQ196" t="s">
        <v>72</v>
      </c>
      <c r="AR196" t="s">
        <v>72</v>
      </c>
    </row>
    <row r="197" spans="1:44" x14ac:dyDescent="0.25">
      <c r="A197" t="str">
        <f>INDEX('Community ID'!B:B,MATCH(M197,'Community ID'!A:A,0))</f>
        <v>Villa Sabina</v>
      </c>
      <c r="B197" t="str">
        <f>INDEX('Community ID'!K:K,MATCH(N197,'Community ID'!J:J,0))</f>
        <v>Constanza</v>
      </c>
      <c r="D197" t="s">
        <v>14172</v>
      </c>
      <c r="F197" t="s">
        <v>747</v>
      </c>
      <c r="G197" t="s">
        <v>48</v>
      </c>
      <c r="H197" s="1">
        <v>37383</v>
      </c>
      <c r="I197">
        <v>19</v>
      </c>
      <c r="J197">
        <v>8292281203</v>
      </c>
      <c r="K197" t="s">
        <v>49</v>
      </c>
      <c r="L197" t="s">
        <v>108</v>
      </c>
      <c r="M197" t="s">
        <v>563</v>
      </c>
      <c r="N197" t="s">
        <v>97</v>
      </c>
      <c r="O197" t="s">
        <v>53</v>
      </c>
      <c r="T197" t="s">
        <v>10370</v>
      </c>
      <c r="U197" t="s">
        <v>10370</v>
      </c>
      <c r="V197" t="s">
        <v>56</v>
      </c>
      <c r="W197" t="s">
        <v>56</v>
      </c>
      <c r="X197" t="s">
        <v>16131</v>
      </c>
      <c r="Y197" t="s">
        <v>16132</v>
      </c>
      <c r="Z197">
        <v>18.885183903355699</v>
      </c>
      <c r="AA197">
        <v>-70.710163133475007</v>
      </c>
      <c r="AB197" t="s">
        <v>9987</v>
      </c>
      <c r="AC197" t="s">
        <v>9988</v>
      </c>
      <c r="AD197" t="s">
        <v>9989</v>
      </c>
      <c r="AE197" t="s">
        <v>9989</v>
      </c>
      <c r="AF197" t="s">
        <v>9990</v>
      </c>
      <c r="AG197" t="s">
        <v>83</v>
      </c>
      <c r="AH197">
        <v>0</v>
      </c>
      <c r="AI197" t="s">
        <v>9998</v>
      </c>
      <c r="AJ197">
        <v>45</v>
      </c>
      <c r="AK197" t="s">
        <v>10026</v>
      </c>
      <c r="AL197" t="s">
        <v>10006</v>
      </c>
      <c r="AM197">
        <v>95</v>
      </c>
      <c r="AN197" t="s">
        <v>10126</v>
      </c>
      <c r="AO197" t="s">
        <v>9993</v>
      </c>
      <c r="AP197">
        <v>1111</v>
      </c>
      <c r="AQ197" t="s">
        <v>72</v>
      </c>
      <c r="AR197" t="s">
        <v>72</v>
      </c>
    </row>
    <row r="198" spans="1:44" x14ac:dyDescent="0.25">
      <c r="A198" t="str">
        <f>INDEX('Community ID'!B:B,MATCH(M198,'Community ID'!A:A,0))</f>
        <v>Villa Sabina</v>
      </c>
      <c r="B198" t="str">
        <f>INDEX('Community ID'!K:K,MATCH(N198,'Community ID'!J:J,0))</f>
        <v>Constanza</v>
      </c>
      <c r="D198" t="s">
        <v>14157</v>
      </c>
      <c r="F198" t="s">
        <v>725</v>
      </c>
      <c r="G198" t="s">
        <v>48</v>
      </c>
      <c r="H198" s="1">
        <v>30980</v>
      </c>
      <c r="I198">
        <v>37</v>
      </c>
      <c r="J198">
        <v>8292151148</v>
      </c>
      <c r="K198" t="s">
        <v>132</v>
      </c>
      <c r="L198" t="s">
        <v>726</v>
      </c>
      <c r="M198" t="s">
        <v>96</v>
      </c>
      <c r="N198" t="s">
        <v>97</v>
      </c>
      <c r="O198" t="s">
        <v>53</v>
      </c>
      <c r="Q198" t="s">
        <v>134</v>
      </c>
      <c r="S198">
        <v>53305098</v>
      </c>
      <c r="T198" t="s">
        <v>10397</v>
      </c>
      <c r="U198" t="s">
        <v>10397</v>
      </c>
      <c r="V198" t="s">
        <v>56</v>
      </c>
      <c r="W198" t="s">
        <v>56</v>
      </c>
      <c r="X198" t="s">
        <v>16133</v>
      </c>
      <c r="Y198" t="s">
        <v>16134</v>
      </c>
      <c r="Z198">
        <v>18.886036957470999</v>
      </c>
      <c r="AA198">
        <v>-70.710252275117696</v>
      </c>
      <c r="AB198" t="s">
        <v>9987</v>
      </c>
      <c r="AC198" t="s">
        <v>9988</v>
      </c>
      <c r="AD198" t="s">
        <v>10072</v>
      </c>
      <c r="AE198" t="s">
        <v>10072</v>
      </c>
      <c r="AF198" t="s">
        <v>9990</v>
      </c>
      <c r="AG198">
        <v>1</v>
      </c>
      <c r="AH198" t="s">
        <v>9997</v>
      </c>
      <c r="AI198" t="s">
        <v>10073</v>
      </c>
      <c r="AJ198">
        <v>800</v>
      </c>
      <c r="AK198" t="s">
        <v>16052</v>
      </c>
      <c r="AL198" t="s">
        <v>9992</v>
      </c>
      <c r="AM198">
        <v>400</v>
      </c>
      <c r="AN198" t="s">
        <v>10126</v>
      </c>
      <c r="AO198" t="s">
        <v>9993</v>
      </c>
      <c r="AP198">
        <v>1111</v>
      </c>
      <c r="AQ198" t="s">
        <v>72</v>
      </c>
      <c r="AR198" t="s">
        <v>72</v>
      </c>
    </row>
    <row r="199" spans="1:44" x14ac:dyDescent="0.25">
      <c r="A199" t="str">
        <f>INDEX('Community ID'!B:B,MATCH(M199,'Community ID'!A:A,0))</f>
        <v>Villa Sabina</v>
      </c>
      <c r="B199" t="str">
        <f>INDEX('Community ID'!K:K,MATCH(N199,'Community ID'!J:J,0))</f>
        <v>Constanza</v>
      </c>
      <c r="D199" t="s">
        <v>14188</v>
      </c>
      <c r="F199" t="s">
        <v>753</v>
      </c>
      <c r="G199" t="s">
        <v>48</v>
      </c>
      <c r="H199" s="1">
        <v>17343</v>
      </c>
      <c r="I199">
        <v>74</v>
      </c>
      <c r="J199">
        <v>8292582440</v>
      </c>
      <c r="K199" t="s">
        <v>76</v>
      </c>
      <c r="L199" t="s">
        <v>108</v>
      </c>
      <c r="M199" t="s">
        <v>96</v>
      </c>
      <c r="N199" t="s">
        <v>97</v>
      </c>
      <c r="O199" t="s">
        <v>53</v>
      </c>
      <c r="Q199" t="s">
        <v>134</v>
      </c>
      <c r="T199" t="s">
        <v>10370</v>
      </c>
      <c r="U199" t="s">
        <v>10370</v>
      </c>
      <c r="V199" t="s">
        <v>56</v>
      </c>
      <c r="W199" t="s">
        <v>56</v>
      </c>
      <c r="X199" t="s">
        <v>16135</v>
      </c>
      <c r="Y199" t="s">
        <v>16136</v>
      </c>
      <c r="Z199">
        <v>18.885986432321399</v>
      </c>
      <c r="AA199">
        <v>-70.709689329267803</v>
      </c>
      <c r="AB199" t="s">
        <v>9987</v>
      </c>
      <c r="AC199" t="s">
        <v>9988</v>
      </c>
      <c r="AD199" t="s">
        <v>9989</v>
      </c>
      <c r="AE199" t="s">
        <v>9989</v>
      </c>
      <c r="AF199" t="s">
        <v>9990</v>
      </c>
      <c r="AG199" t="s">
        <v>83</v>
      </c>
      <c r="AH199">
        <v>0</v>
      </c>
      <c r="AI199" t="s">
        <v>9998</v>
      </c>
      <c r="AJ199">
        <v>20</v>
      </c>
      <c r="AK199" t="s">
        <v>495</v>
      </c>
      <c r="AL199" t="s">
        <v>9992</v>
      </c>
      <c r="AM199">
        <v>240</v>
      </c>
      <c r="AN199" t="s">
        <v>10126</v>
      </c>
      <c r="AO199" t="s">
        <v>9993</v>
      </c>
      <c r="AP199">
        <v>1111</v>
      </c>
      <c r="AQ199" t="s">
        <v>72</v>
      </c>
      <c r="AR199" t="s">
        <v>72</v>
      </c>
    </row>
    <row r="200" spans="1:44" x14ac:dyDescent="0.25">
      <c r="A200" t="str">
        <f>INDEX('Community ID'!B:B,MATCH(M200,'Community ID'!A:A,0))</f>
        <v>Villa Sabina</v>
      </c>
      <c r="B200" t="str">
        <f>INDEX('Community ID'!K:K,MATCH(N200,'Community ID'!J:J,0))</f>
        <v>Constanza</v>
      </c>
      <c r="D200" t="s">
        <v>14195</v>
      </c>
      <c r="F200" t="s">
        <v>766</v>
      </c>
      <c r="G200" t="s">
        <v>48</v>
      </c>
      <c r="H200" s="1">
        <v>34091</v>
      </c>
      <c r="I200">
        <v>28</v>
      </c>
      <c r="J200">
        <v>8092716137</v>
      </c>
      <c r="K200" t="s">
        <v>76</v>
      </c>
      <c r="L200" t="s">
        <v>589</v>
      </c>
      <c r="M200" t="s">
        <v>96</v>
      </c>
      <c r="N200" t="s">
        <v>97</v>
      </c>
      <c r="O200" t="s">
        <v>52</v>
      </c>
      <c r="Q200" t="s">
        <v>134</v>
      </c>
      <c r="T200" t="s">
        <v>10370</v>
      </c>
      <c r="U200" t="s">
        <v>10370</v>
      </c>
      <c r="V200" t="s">
        <v>56</v>
      </c>
      <c r="W200" t="s">
        <v>56</v>
      </c>
      <c r="X200" t="s">
        <v>16137</v>
      </c>
      <c r="Y200" t="s">
        <v>16138</v>
      </c>
      <c r="Z200">
        <v>18.885929643433201</v>
      </c>
      <c r="AA200">
        <v>-70.711683647905204</v>
      </c>
      <c r="AB200" t="s">
        <v>9987</v>
      </c>
      <c r="AC200" t="s">
        <v>9988</v>
      </c>
      <c r="AD200" t="s">
        <v>9989</v>
      </c>
      <c r="AE200" t="s">
        <v>9989</v>
      </c>
      <c r="AF200" t="s">
        <v>9990</v>
      </c>
      <c r="AG200">
        <v>23</v>
      </c>
      <c r="AH200">
        <v>0</v>
      </c>
      <c r="AI200" t="s">
        <v>10073</v>
      </c>
      <c r="AJ200">
        <v>100</v>
      </c>
      <c r="AK200" t="s">
        <v>495</v>
      </c>
      <c r="AL200" t="s">
        <v>9992</v>
      </c>
      <c r="AM200">
        <v>76</v>
      </c>
      <c r="AN200" t="s">
        <v>10126</v>
      </c>
      <c r="AO200" t="s">
        <v>9993</v>
      </c>
      <c r="AP200">
        <v>1111</v>
      </c>
      <c r="AQ200" t="s">
        <v>72</v>
      </c>
      <c r="AR200" t="s">
        <v>72</v>
      </c>
    </row>
    <row r="201" spans="1:44" x14ac:dyDescent="0.25">
      <c r="A201" t="str">
        <f>INDEX('Community ID'!B:B,MATCH(M201,'Community ID'!A:A,0))</f>
        <v>Villa Sabina</v>
      </c>
      <c r="B201" t="str">
        <f>INDEX('Community ID'!K:K,MATCH(N201,'Community ID'!J:J,0))</f>
        <v>Constanza</v>
      </c>
      <c r="D201" t="s">
        <v>14201</v>
      </c>
      <c r="G201" t="s">
        <v>48</v>
      </c>
      <c r="H201" s="1">
        <v>35492</v>
      </c>
      <c r="I201">
        <v>24</v>
      </c>
      <c r="J201">
        <v>8299079665</v>
      </c>
      <c r="K201" t="s">
        <v>49</v>
      </c>
      <c r="L201" t="s">
        <v>108</v>
      </c>
      <c r="M201" t="s">
        <v>96</v>
      </c>
      <c r="N201" t="s">
        <v>97</v>
      </c>
      <c r="O201" t="s">
        <v>52</v>
      </c>
      <c r="T201" t="s">
        <v>832</v>
      </c>
      <c r="U201" t="s">
        <v>832</v>
      </c>
      <c r="V201" t="s">
        <v>56</v>
      </c>
      <c r="W201" t="s">
        <v>56</v>
      </c>
      <c r="X201" t="s">
        <v>16139</v>
      </c>
      <c r="Y201" t="s">
        <v>16140</v>
      </c>
      <c r="Z201">
        <v>18.886090797406101</v>
      </c>
      <c r="AA201">
        <v>-70.711586213953197</v>
      </c>
      <c r="AB201" t="s">
        <v>9987</v>
      </c>
      <c r="AC201" t="s">
        <v>9988</v>
      </c>
      <c r="AD201" t="s">
        <v>10072</v>
      </c>
      <c r="AE201" t="s">
        <v>10072</v>
      </c>
      <c r="AF201" t="s">
        <v>9996</v>
      </c>
      <c r="AG201">
        <v>23</v>
      </c>
      <c r="AH201" t="s">
        <v>9997</v>
      </c>
      <c r="AI201" t="s">
        <v>9998</v>
      </c>
      <c r="AJ201">
        <v>500</v>
      </c>
      <c r="AK201" t="s">
        <v>9999</v>
      </c>
      <c r="AL201" t="s">
        <v>10006</v>
      </c>
      <c r="AM201">
        <v>14500</v>
      </c>
      <c r="AN201" t="s">
        <v>10126</v>
      </c>
      <c r="AO201" t="s">
        <v>9993</v>
      </c>
      <c r="AP201">
        <v>1111</v>
      </c>
      <c r="AQ201" t="s">
        <v>72</v>
      </c>
      <c r="AR201" t="s">
        <v>72</v>
      </c>
    </row>
    <row r="202" spans="1:44" x14ac:dyDescent="0.25">
      <c r="A202" t="str">
        <f>INDEX('Community ID'!B:B,MATCH(M202,'Community ID'!A:A,0))</f>
        <v>Villa Sabina</v>
      </c>
      <c r="B202" t="str">
        <f>INDEX('Community ID'!K:K,MATCH(N202,'Community ID'!J:J,0))</f>
        <v>Constanza</v>
      </c>
      <c r="D202" t="s">
        <v>14197</v>
      </c>
      <c r="G202" t="s">
        <v>48</v>
      </c>
      <c r="H202" s="1">
        <v>30033</v>
      </c>
      <c r="I202">
        <v>39</v>
      </c>
      <c r="J202">
        <v>8492747624</v>
      </c>
      <c r="K202" t="s">
        <v>76</v>
      </c>
      <c r="L202" t="s">
        <v>108</v>
      </c>
      <c r="M202" t="s">
        <v>96</v>
      </c>
      <c r="N202" t="s">
        <v>97</v>
      </c>
      <c r="O202" t="s">
        <v>52</v>
      </c>
      <c r="Q202" t="s">
        <v>134</v>
      </c>
      <c r="T202" t="s">
        <v>10397</v>
      </c>
      <c r="U202" t="s">
        <v>10397</v>
      </c>
      <c r="V202" t="s">
        <v>56</v>
      </c>
      <c r="W202" t="s">
        <v>56</v>
      </c>
      <c r="X202" t="s">
        <v>16141</v>
      </c>
      <c r="Y202" t="s">
        <v>16142</v>
      </c>
      <c r="Z202">
        <v>18.8859306599647</v>
      </c>
      <c r="AA202">
        <v>-70.710719807364399</v>
      </c>
      <c r="AB202" t="s">
        <v>9987</v>
      </c>
      <c r="AC202" t="s">
        <v>9988</v>
      </c>
      <c r="AD202" t="s">
        <v>10072</v>
      </c>
      <c r="AE202" t="s">
        <v>10072</v>
      </c>
      <c r="AF202" t="s">
        <v>9990</v>
      </c>
      <c r="AG202" t="s">
        <v>83</v>
      </c>
      <c r="AH202" t="s">
        <v>9997</v>
      </c>
      <c r="AI202" t="s">
        <v>9998</v>
      </c>
      <c r="AJ202">
        <v>120</v>
      </c>
      <c r="AK202" t="s">
        <v>16052</v>
      </c>
      <c r="AL202" t="s">
        <v>9992</v>
      </c>
      <c r="AM202">
        <v>400</v>
      </c>
      <c r="AN202" t="s">
        <v>10126</v>
      </c>
      <c r="AO202" t="s">
        <v>9993</v>
      </c>
      <c r="AP202">
        <v>1111</v>
      </c>
      <c r="AQ202" t="s">
        <v>72</v>
      </c>
      <c r="AR202" t="s">
        <v>72</v>
      </c>
    </row>
    <row r="203" spans="1:44" x14ac:dyDescent="0.25">
      <c r="A203" t="str">
        <f>INDEX('Community ID'!B:B,MATCH(M203,'Community ID'!A:A,0))</f>
        <v>Villa Sabina</v>
      </c>
      <c r="B203" t="str">
        <f>INDEX('Community ID'!K:K,MATCH(N203,'Community ID'!J:J,0))</f>
        <v>Constanza</v>
      </c>
      <c r="D203" t="s">
        <v>14209</v>
      </c>
      <c r="F203" t="s">
        <v>636</v>
      </c>
      <c r="G203" t="s">
        <v>48</v>
      </c>
      <c r="H203" s="1">
        <v>31456</v>
      </c>
      <c r="I203">
        <v>35</v>
      </c>
      <c r="J203">
        <v>8494530192</v>
      </c>
      <c r="K203" t="s">
        <v>76</v>
      </c>
      <c r="L203" t="s">
        <v>108</v>
      </c>
      <c r="M203" t="s">
        <v>96</v>
      </c>
      <c r="N203" t="s">
        <v>97</v>
      </c>
      <c r="O203" t="s">
        <v>52</v>
      </c>
      <c r="Q203" t="s">
        <v>134</v>
      </c>
      <c r="T203" t="s">
        <v>10397</v>
      </c>
      <c r="U203" t="s">
        <v>10397</v>
      </c>
      <c r="V203" t="s">
        <v>56</v>
      </c>
      <c r="W203" t="s">
        <v>56</v>
      </c>
      <c r="X203" t="s">
        <v>16143</v>
      </c>
      <c r="Y203" t="s">
        <v>16144</v>
      </c>
      <c r="Z203">
        <v>18.886194643164501</v>
      </c>
      <c r="AA203">
        <v>-70.710644899701904</v>
      </c>
      <c r="AB203" t="s">
        <v>9987</v>
      </c>
      <c r="AC203" t="s">
        <v>9988</v>
      </c>
      <c r="AD203" t="s">
        <v>10072</v>
      </c>
      <c r="AE203" t="s">
        <v>10072</v>
      </c>
      <c r="AF203" t="s">
        <v>9990</v>
      </c>
      <c r="AG203" t="s">
        <v>83</v>
      </c>
      <c r="AH203" t="s">
        <v>9997</v>
      </c>
      <c r="AI203" t="s">
        <v>9991</v>
      </c>
      <c r="AJ203">
        <v>10</v>
      </c>
      <c r="AK203" t="s">
        <v>10023</v>
      </c>
      <c r="AL203" t="s">
        <v>9992</v>
      </c>
      <c r="AM203">
        <v>400</v>
      </c>
      <c r="AN203" t="s">
        <v>10126</v>
      </c>
      <c r="AO203" t="s">
        <v>9993</v>
      </c>
      <c r="AP203">
        <v>1111</v>
      </c>
      <c r="AQ203" t="s">
        <v>72</v>
      </c>
      <c r="AR203" t="s">
        <v>72</v>
      </c>
    </row>
    <row r="204" spans="1:44" x14ac:dyDescent="0.25">
      <c r="A204" t="str">
        <f>INDEX('Community ID'!B:B,MATCH(M204,'Community ID'!A:A,0))</f>
        <v>Villa Sabina</v>
      </c>
      <c r="B204" t="str">
        <f>INDEX('Community ID'!K:K,MATCH(N204,'Community ID'!J:J,0))</f>
        <v>Constanza</v>
      </c>
      <c r="D204" t="s">
        <v>14211</v>
      </c>
      <c r="F204" t="s">
        <v>610</v>
      </c>
      <c r="G204" t="s">
        <v>75</v>
      </c>
      <c r="H204" s="1">
        <v>33582</v>
      </c>
      <c r="I204">
        <v>30</v>
      </c>
      <c r="J204">
        <v>8294225352</v>
      </c>
      <c r="K204" t="s">
        <v>132</v>
      </c>
      <c r="L204" t="s">
        <v>611</v>
      </c>
      <c r="M204" t="s">
        <v>96</v>
      </c>
      <c r="N204" t="s">
        <v>97</v>
      </c>
      <c r="O204" t="s">
        <v>52</v>
      </c>
      <c r="Q204" t="s">
        <v>353</v>
      </c>
      <c r="S204">
        <v>5300454450</v>
      </c>
      <c r="T204" t="s">
        <v>1309</v>
      </c>
      <c r="U204" t="s">
        <v>1309</v>
      </c>
      <c r="V204" t="s">
        <v>56</v>
      </c>
      <c r="W204" t="s">
        <v>56</v>
      </c>
      <c r="X204" t="s">
        <v>16145</v>
      </c>
      <c r="Y204" t="s">
        <v>16146</v>
      </c>
      <c r="Z204">
        <v>18.8857526822806</v>
      </c>
      <c r="AA204">
        <v>-70.711179349779798</v>
      </c>
      <c r="AB204" t="s">
        <v>9987</v>
      </c>
      <c r="AC204" t="s">
        <v>9988</v>
      </c>
      <c r="AD204" t="s">
        <v>9989</v>
      </c>
      <c r="AE204" t="s">
        <v>9989</v>
      </c>
      <c r="AF204" t="s">
        <v>9990</v>
      </c>
      <c r="AG204">
        <v>23</v>
      </c>
      <c r="AH204" t="s">
        <v>10023</v>
      </c>
      <c r="AI204" t="s">
        <v>9991</v>
      </c>
      <c r="AJ204">
        <v>60</v>
      </c>
      <c r="AK204" t="s">
        <v>9999</v>
      </c>
      <c r="AL204" t="s">
        <v>10006</v>
      </c>
      <c r="AM204">
        <v>180</v>
      </c>
      <c r="AN204" t="s">
        <v>10126</v>
      </c>
      <c r="AO204" t="s">
        <v>9993</v>
      </c>
      <c r="AP204">
        <v>1111</v>
      </c>
      <c r="AQ204" t="s">
        <v>72</v>
      </c>
      <c r="AR204" t="s">
        <v>72</v>
      </c>
    </row>
    <row r="205" spans="1:44" x14ac:dyDescent="0.25">
      <c r="A205" t="str">
        <f>INDEX('Community ID'!B:B,MATCH(M205,'Community ID'!A:A,0))</f>
        <v>Villa Sabina</v>
      </c>
      <c r="B205" t="str">
        <f>INDEX('Community ID'!K:K,MATCH(N205,'Community ID'!J:J,0))</f>
        <v>Constanza</v>
      </c>
      <c r="D205" t="s">
        <v>14216</v>
      </c>
      <c r="F205" t="s">
        <v>716</v>
      </c>
      <c r="G205" t="s">
        <v>48</v>
      </c>
      <c r="H205" s="1">
        <v>24090</v>
      </c>
      <c r="I205">
        <v>56</v>
      </c>
      <c r="J205">
        <v>8094166945</v>
      </c>
      <c r="K205" t="s">
        <v>76</v>
      </c>
      <c r="L205" t="s">
        <v>108</v>
      </c>
      <c r="M205" t="s">
        <v>96</v>
      </c>
      <c r="N205" t="s">
        <v>97</v>
      </c>
      <c r="O205" t="s">
        <v>542</v>
      </c>
      <c r="Q205" t="s">
        <v>134</v>
      </c>
      <c r="S205">
        <v>22500760</v>
      </c>
      <c r="T205" t="s">
        <v>10370</v>
      </c>
      <c r="U205" t="s">
        <v>10370</v>
      </c>
      <c r="V205" t="s">
        <v>56</v>
      </c>
      <c r="W205" t="s">
        <v>56</v>
      </c>
      <c r="X205" t="s">
        <v>16147</v>
      </c>
      <c r="Y205" t="s">
        <v>16148</v>
      </c>
      <c r="Z205">
        <v>18.885952334185198</v>
      </c>
      <c r="AA205">
        <v>-70.710959258938701</v>
      </c>
      <c r="AB205" t="s">
        <v>9987</v>
      </c>
      <c r="AC205" t="s">
        <v>9988</v>
      </c>
      <c r="AD205" t="s">
        <v>10045</v>
      </c>
      <c r="AE205" t="s">
        <v>10045</v>
      </c>
      <c r="AF205" t="s">
        <v>9990</v>
      </c>
      <c r="AG205" t="s">
        <v>83</v>
      </c>
      <c r="AH205">
        <v>0</v>
      </c>
      <c r="AI205" t="s">
        <v>9998</v>
      </c>
      <c r="AJ205">
        <v>45</v>
      </c>
      <c r="AK205" t="s">
        <v>10026</v>
      </c>
      <c r="AL205" t="s">
        <v>10006</v>
      </c>
      <c r="AM205">
        <v>95</v>
      </c>
      <c r="AN205" t="s">
        <v>10126</v>
      </c>
      <c r="AO205" t="s">
        <v>9993</v>
      </c>
      <c r="AP205">
        <v>1111</v>
      </c>
      <c r="AQ205" t="s">
        <v>72</v>
      </c>
      <c r="AR205" t="s">
        <v>72</v>
      </c>
    </row>
    <row r="206" spans="1:44" x14ac:dyDescent="0.25">
      <c r="A206" t="str">
        <f>INDEX('Community ID'!B:B,MATCH(M206,'Community ID'!A:A,0))</f>
        <v>Villa Sabina</v>
      </c>
      <c r="B206" t="str">
        <f>INDEX('Community ID'!K:K,MATCH(N206,'Community ID'!J:J,0))</f>
        <v>Constanza</v>
      </c>
      <c r="D206" t="s">
        <v>14218</v>
      </c>
      <c r="G206" t="s">
        <v>48</v>
      </c>
      <c r="H206" s="1">
        <v>32473</v>
      </c>
      <c r="I206">
        <v>33</v>
      </c>
      <c r="J206">
        <v>8295367620</v>
      </c>
      <c r="K206" t="s">
        <v>132</v>
      </c>
      <c r="L206" t="s">
        <v>108</v>
      </c>
      <c r="M206" t="s">
        <v>627</v>
      </c>
      <c r="N206" t="s">
        <v>97</v>
      </c>
      <c r="O206" t="s">
        <v>53</v>
      </c>
      <c r="Q206" t="s">
        <v>134</v>
      </c>
      <c r="S206">
        <v>301095766</v>
      </c>
      <c r="T206" t="s">
        <v>10370</v>
      </c>
      <c r="U206" t="s">
        <v>10370</v>
      </c>
      <c r="V206" t="s">
        <v>56</v>
      </c>
      <c r="W206" t="s">
        <v>56</v>
      </c>
      <c r="X206" t="s">
        <v>16149</v>
      </c>
      <c r="Y206" t="s">
        <v>16150</v>
      </c>
      <c r="Z206">
        <v>18.888219284519899</v>
      </c>
      <c r="AA206">
        <v>-70.711914757699603</v>
      </c>
      <c r="AB206" t="s">
        <v>9987</v>
      </c>
      <c r="AC206" t="s">
        <v>9988</v>
      </c>
      <c r="AD206" t="s">
        <v>9989</v>
      </c>
      <c r="AE206" t="s">
        <v>9989</v>
      </c>
      <c r="AF206" t="s">
        <v>9996</v>
      </c>
      <c r="AG206" t="s">
        <v>83</v>
      </c>
      <c r="AH206">
        <v>0</v>
      </c>
      <c r="AI206" t="s">
        <v>10273</v>
      </c>
      <c r="AJ206">
        <v>200</v>
      </c>
      <c r="AK206" t="s">
        <v>9999</v>
      </c>
      <c r="AL206" t="s">
        <v>10006</v>
      </c>
      <c r="AM206">
        <v>400</v>
      </c>
      <c r="AN206" t="s">
        <v>10126</v>
      </c>
      <c r="AO206" t="s">
        <v>9993</v>
      </c>
      <c r="AP206">
        <v>1111</v>
      </c>
      <c r="AQ206" t="s">
        <v>72</v>
      </c>
      <c r="AR206" t="s">
        <v>72</v>
      </c>
    </row>
    <row r="207" spans="1:44" x14ac:dyDescent="0.25">
      <c r="A207" t="str">
        <f>INDEX('Community ID'!B:B,MATCH(M207,'Community ID'!A:A,0))</f>
        <v>Villa Sabina</v>
      </c>
      <c r="B207" t="str">
        <f>INDEX('Community ID'!K:K,MATCH(N207,'Community ID'!J:J,0))</f>
        <v>Constanza</v>
      </c>
      <c r="D207" t="s">
        <v>562</v>
      </c>
      <c r="F207" t="s">
        <v>179</v>
      </c>
      <c r="G207" t="s">
        <v>48</v>
      </c>
      <c r="H207" s="1">
        <v>28088</v>
      </c>
      <c r="I207">
        <v>45</v>
      </c>
      <c r="J207">
        <v>8297443610</v>
      </c>
      <c r="K207" t="s">
        <v>76</v>
      </c>
      <c r="L207" t="s">
        <v>108</v>
      </c>
      <c r="M207" t="s">
        <v>563</v>
      </c>
      <c r="N207" t="s">
        <v>97</v>
      </c>
      <c r="O207" t="s">
        <v>311</v>
      </c>
      <c r="Q207" t="s">
        <v>358</v>
      </c>
      <c r="S207" t="s">
        <v>564</v>
      </c>
      <c r="T207" t="s">
        <v>832</v>
      </c>
      <c r="U207" t="s">
        <v>832</v>
      </c>
      <c r="V207" t="s">
        <v>56</v>
      </c>
      <c r="W207" t="s">
        <v>56</v>
      </c>
      <c r="X207" t="s">
        <v>16151</v>
      </c>
      <c r="Y207" t="s">
        <v>16152</v>
      </c>
      <c r="Z207">
        <v>18.895771799999999</v>
      </c>
      <c r="AA207">
        <v>-70.718891299999996</v>
      </c>
      <c r="AB207" t="s">
        <v>9987</v>
      </c>
      <c r="AC207" t="s">
        <v>9988</v>
      </c>
      <c r="AD207" t="s">
        <v>10072</v>
      </c>
      <c r="AE207" t="s">
        <v>10072</v>
      </c>
      <c r="AF207" t="s">
        <v>9990</v>
      </c>
      <c r="AG207">
        <v>1</v>
      </c>
      <c r="AH207" t="s">
        <v>9997</v>
      </c>
      <c r="AI207" t="s">
        <v>9998</v>
      </c>
      <c r="AJ207">
        <v>400</v>
      </c>
      <c r="AK207" t="s">
        <v>9999</v>
      </c>
      <c r="AL207" t="s">
        <v>9992</v>
      </c>
      <c r="AM207">
        <v>140000</v>
      </c>
      <c r="AN207" t="s">
        <v>10126</v>
      </c>
      <c r="AO207" t="s">
        <v>9993</v>
      </c>
      <c r="AP207">
        <v>1111</v>
      </c>
      <c r="AQ207" t="s">
        <v>72</v>
      </c>
      <c r="AR207" t="s">
        <v>72</v>
      </c>
    </row>
    <row r="208" spans="1:44" x14ac:dyDescent="0.25">
      <c r="A208" t="str">
        <f>INDEX('Community ID'!B:B,MATCH(M208,'Community ID'!A:A,0))</f>
        <v>Villa Sabina</v>
      </c>
      <c r="B208" t="str">
        <f>INDEX('Community ID'!K:K,MATCH(N208,'Community ID'!J:J,0))</f>
        <v>Constanza</v>
      </c>
      <c r="D208" t="s">
        <v>330</v>
      </c>
      <c r="F208" t="s">
        <v>331</v>
      </c>
      <c r="G208" t="s">
        <v>75</v>
      </c>
      <c r="H208" s="1">
        <v>24142</v>
      </c>
      <c r="I208">
        <v>55</v>
      </c>
      <c r="J208">
        <v>8294575788</v>
      </c>
      <c r="K208" t="s">
        <v>76</v>
      </c>
      <c r="L208" t="s">
        <v>332</v>
      </c>
      <c r="M208" t="s">
        <v>333</v>
      </c>
      <c r="N208" t="s">
        <v>97</v>
      </c>
      <c r="O208" t="s">
        <v>311</v>
      </c>
      <c r="Q208" t="s">
        <v>134</v>
      </c>
      <c r="S208">
        <v>1700077124</v>
      </c>
      <c r="T208" t="s">
        <v>10370</v>
      </c>
      <c r="U208" t="s">
        <v>10370</v>
      </c>
      <c r="V208" t="s">
        <v>56</v>
      </c>
      <c r="W208" t="s">
        <v>56</v>
      </c>
      <c r="X208" t="s">
        <v>16153</v>
      </c>
      <c r="Y208" t="s">
        <v>16154</v>
      </c>
      <c r="Z208">
        <v>0</v>
      </c>
      <c r="AA208">
        <v>0</v>
      </c>
      <c r="AB208" t="s">
        <v>9987</v>
      </c>
      <c r="AC208" t="s">
        <v>9988</v>
      </c>
      <c r="AD208" t="s">
        <v>9989</v>
      </c>
      <c r="AE208" t="s">
        <v>9989</v>
      </c>
      <c r="AF208" t="s">
        <v>9996</v>
      </c>
      <c r="AG208" t="s">
        <v>83</v>
      </c>
      <c r="AH208">
        <v>0</v>
      </c>
      <c r="AI208" t="s">
        <v>10073</v>
      </c>
      <c r="AJ208">
        <v>3</v>
      </c>
      <c r="AK208" t="s">
        <v>495</v>
      </c>
      <c r="AL208" t="s">
        <v>10006</v>
      </c>
      <c r="AM208">
        <v>120</v>
      </c>
      <c r="AN208" t="s">
        <v>10126</v>
      </c>
      <c r="AO208" t="s">
        <v>9993</v>
      </c>
      <c r="AP208">
        <v>1111</v>
      </c>
      <c r="AQ208" t="s">
        <v>72</v>
      </c>
      <c r="AR208" t="s">
        <v>72</v>
      </c>
    </row>
    <row r="209" spans="1:44" x14ac:dyDescent="0.25">
      <c r="A209" t="str">
        <f>INDEX('Community ID'!B:B,MATCH(M209,'Community ID'!A:A,0))</f>
        <v>Villa Sabina</v>
      </c>
      <c r="B209" t="str">
        <f>INDEX('Community ID'!K:K,MATCH(N209,'Community ID'!J:J,0))</f>
        <v>Constanza</v>
      </c>
      <c r="D209" t="s">
        <v>315</v>
      </c>
      <c r="F209" t="s">
        <v>316</v>
      </c>
      <c r="G209" t="s">
        <v>48</v>
      </c>
      <c r="H209" t="s">
        <v>94</v>
      </c>
      <c r="I209">
        <v>2021</v>
      </c>
      <c r="K209" t="s">
        <v>49</v>
      </c>
      <c r="L209" t="s">
        <v>127</v>
      </c>
      <c r="M209" t="s">
        <v>96</v>
      </c>
      <c r="N209" t="s">
        <v>97</v>
      </c>
      <c r="O209" t="s">
        <v>98</v>
      </c>
      <c r="Q209" t="s">
        <v>134</v>
      </c>
      <c r="R209" t="s">
        <v>54</v>
      </c>
      <c r="S209">
        <v>118832296</v>
      </c>
      <c r="T209" t="s">
        <v>10370</v>
      </c>
      <c r="U209" t="s">
        <v>10370</v>
      </c>
      <c r="V209" t="s">
        <v>56</v>
      </c>
      <c r="W209" t="s">
        <v>56</v>
      </c>
      <c r="X209" t="s">
        <v>16155</v>
      </c>
      <c r="Y209" t="s">
        <v>16156</v>
      </c>
      <c r="Z209">
        <v>0</v>
      </c>
      <c r="AA209">
        <v>0</v>
      </c>
      <c r="AB209" t="s">
        <v>9987</v>
      </c>
      <c r="AC209" t="s">
        <v>9988</v>
      </c>
      <c r="AD209" t="s">
        <v>9989</v>
      </c>
      <c r="AE209" t="s">
        <v>9989</v>
      </c>
      <c r="AF209" t="s">
        <v>9990</v>
      </c>
      <c r="AG209" t="s">
        <v>83</v>
      </c>
      <c r="AH209">
        <v>0</v>
      </c>
      <c r="AI209" t="s">
        <v>9998</v>
      </c>
      <c r="AJ209">
        <v>20</v>
      </c>
      <c r="AK209" t="s">
        <v>495</v>
      </c>
      <c r="AL209" t="s">
        <v>9992</v>
      </c>
      <c r="AM209">
        <v>140</v>
      </c>
      <c r="AN209" t="s">
        <v>10126</v>
      </c>
      <c r="AO209" t="s">
        <v>9993</v>
      </c>
      <c r="AP209">
        <v>1111</v>
      </c>
      <c r="AQ209" t="s">
        <v>72</v>
      </c>
      <c r="AR209" t="s">
        <v>72</v>
      </c>
    </row>
    <row r="210" spans="1:44" x14ac:dyDescent="0.25">
      <c r="A210" t="str">
        <f>INDEX('Community ID'!B:B,MATCH(M210,'Community ID'!A:A,0))</f>
        <v>Villa Sabina</v>
      </c>
      <c r="B210" t="str">
        <f>INDEX('Community ID'!K:K,MATCH(N210,'Community ID'!J:J,0))</f>
        <v>Constanza</v>
      </c>
      <c r="D210" t="s">
        <v>844</v>
      </c>
      <c r="G210" t="s">
        <v>48</v>
      </c>
      <c r="H210" s="1">
        <v>24705</v>
      </c>
      <c r="I210">
        <v>54</v>
      </c>
      <c r="K210" t="s">
        <v>49</v>
      </c>
      <c r="L210" t="s">
        <v>127</v>
      </c>
      <c r="M210" t="s">
        <v>835</v>
      </c>
      <c r="N210" t="s">
        <v>97</v>
      </c>
      <c r="O210" t="s">
        <v>53</v>
      </c>
      <c r="Q210" t="s">
        <v>134</v>
      </c>
      <c r="T210" t="s">
        <v>10370</v>
      </c>
      <c r="U210" t="s">
        <v>10370</v>
      </c>
      <c r="V210" t="s">
        <v>56</v>
      </c>
      <c r="W210" t="s">
        <v>56</v>
      </c>
      <c r="X210" t="s">
        <v>16157</v>
      </c>
      <c r="Y210" t="s">
        <v>16158</v>
      </c>
      <c r="Z210">
        <v>18.8881938</v>
      </c>
      <c r="AA210">
        <v>-70.711865299999999</v>
      </c>
      <c r="AB210" t="s">
        <v>9987</v>
      </c>
      <c r="AC210" t="s">
        <v>9988</v>
      </c>
      <c r="AD210" t="s">
        <v>9989</v>
      </c>
      <c r="AE210" t="s">
        <v>9989</v>
      </c>
      <c r="AF210" t="s">
        <v>9990</v>
      </c>
      <c r="AG210">
        <v>23</v>
      </c>
      <c r="AH210">
        <v>0</v>
      </c>
      <c r="AI210" t="s">
        <v>9998</v>
      </c>
      <c r="AJ210">
        <v>12</v>
      </c>
      <c r="AK210" t="s">
        <v>9999</v>
      </c>
      <c r="AL210" t="s">
        <v>9992</v>
      </c>
      <c r="AM210">
        <v>95</v>
      </c>
      <c r="AN210" t="s">
        <v>10126</v>
      </c>
      <c r="AO210" t="s">
        <v>9993</v>
      </c>
      <c r="AP210">
        <v>1111</v>
      </c>
      <c r="AQ210" t="s">
        <v>72</v>
      </c>
      <c r="AR210" t="s">
        <v>72</v>
      </c>
    </row>
    <row r="211" spans="1:44" x14ac:dyDescent="0.25">
      <c r="A211" t="str">
        <f>INDEX('Community ID'!B:B,MATCH(M211,'Community ID'!A:A,0))</f>
        <v>Villa Sabina</v>
      </c>
      <c r="B211" t="str">
        <f>INDEX('Community ID'!K:K,MATCH(N211,'Community ID'!J:J,0))</f>
        <v>Constanza</v>
      </c>
      <c r="D211" t="s">
        <v>861</v>
      </c>
      <c r="G211" t="s">
        <v>48</v>
      </c>
      <c r="H211" t="s">
        <v>94</v>
      </c>
      <c r="I211">
        <v>45</v>
      </c>
      <c r="K211" t="s">
        <v>49</v>
      </c>
      <c r="L211" t="s">
        <v>127</v>
      </c>
      <c r="M211" t="s">
        <v>306</v>
      </c>
      <c r="N211" t="s">
        <v>97</v>
      </c>
      <c r="O211" t="s">
        <v>311</v>
      </c>
      <c r="Q211" t="s">
        <v>438</v>
      </c>
      <c r="T211" t="s">
        <v>832</v>
      </c>
      <c r="U211" t="s">
        <v>832</v>
      </c>
      <c r="V211" t="s">
        <v>56</v>
      </c>
      <c r="W211" t="s">
        <v>56</v>
      </c>
      <c r="X211" t="s">
        <v>16159</v>
      </c>
      <c r="Y211" t="s">
        <v>16160</v>
      </c>
      <c r="Z211">
        <v>18.899274599999998</v>
      </c>
      <c r="AA211">
        <v>-70.701792299999994</v>
      </c>
      <c r="AB211" t="s">
        <v>9987</v>
      </c>
      <c r="AC211" t="s">
        <v>9988</v>
      </c>
      <c r="AD211" t="s">
        <v>10072</v>
      </c>
      <c r="AE211" t="s">
        <v>10072</v>
      </c>
      <c r="AF211" t="s">
        <v>9990</v>
      </c>
      <c r="AG211">
        <v>23</v>
      </c>
      <c r="AH211" t="s">
        <v>9997</v>
      </c>
      <c r="AI211" t="s">
        <v>10033</v>
      </c>
      <c r="AJ211">
        <v>400</v>
      </c>
      <c r="AK211" t="s">
        <v>9999</v>
      </c>
      <c r="AL211" t="s">
        <v>10006</v>
      </c>
      <c r="AM211">
        <v>14000</v>
      </c>
      <c r="AN211" t="s">
        <v>10126</v>
      </c>
      <c r="AO211" t="s">
        <v>9993</v>
      </c>
      <c r="AP211">
        <v>1111</v>
      </c>
      <c r="AQ211" t="s">
        <v>72</v>
      </c>
      <c r="AR211" t="s">
        <v>72</v>
      </c>
    </row>
    <row r="212" spans="1:44" x14ac:dyDescent="0.25">
      <c r="A212" t="str">
        <f>INDEX('Community ID'!B:B,MATCH(M212,'Community ID'!A:A,0))</f>
        <v>Villa Sabina</v>
      </c>
      <c r="B212" t="str">
        <f>INDEX('Community ID'!K:K,MATCH(N212,'Community ID'!J:J,0))</f>
        <v>Constanza</v>
      </c>
      <c r="D212" t="s">
        <v>876</v>
      </c>
      <c r="F212" t="s">
        <v>877</v>
      </c>
      <c r="G212" t="s">
        <v>48</v>
      </c>
      <c r="H212" t="s">
        <v>94</v>
      </c>
      <c r="I212">
        <v>51</v>
      </c>
      <c r="J212" t="s">
        <v>878</v>
      </c>
      <c r="K212" t="s">
        <v>76</v>
      </c>
      <c r="L212" t="s">
        <v>127</v>
      </c>
      <c r="M212" t="s">
        <v>835</v>
      </c>
      <c r="N212" t="s">
        <v>97</v>
      </c>
      <c r="O212" t="s">
        <v>53</v>
      </c>
      <c r="Q212" t="s">
        <v>134</v>
      </c>
      <c r="T212" t="s">
        <v>10397</v>
      </c>
      <c r="U212" t="s">
        <v>10397</v>
      </c>
      <c r="V212" t="s">
        <v>56</v>
      </c>
      <c r="W212" t="s">
        <v>56</v>
      </c>
      <c r="X212" t="s">
        <v>16161</v>
      </c>
      <c r="Y212" t="s">
        <v>16162</v>
      </c>
      <c r="Z212">
        <v>18.8857964</v>
      </c>
      <c r="AA212">
        <v>-70.709957500000002</v>
      </c>
      <c r="AB212" t="s">
        <v>9987</v>
      </c>
      <c r="AC212" t="s">
        <v>9988</v>
      </c>
      <c r="AD212" t="s">
        <v>10072</v>
      </c>
      <c r="AE212" t="s">
        <v>10072</v>
      </c>
      <c r="AF212" t="s">
        <v>9990</v>
      </c>
      <c r="AG212" t="s">
        <v>83</v>
      </c>
      <c r="AH212" t="s">
        <v>9997</v>
      </c>
      <c r="AI212" t="s">
        <v>9998</v>
      </c>
      <c r="AJ212">
        <v>120</v>
      </c>
      <c r="AK212" t="s">
        <v>16052</v>
      </c>
      <c r="AL212" t="s">
        <v>9992</v>
      </c>
      <c r="AM212">
        <v>400</v>
      </c>
      <c r="AN212" t="s">
        <v>10126</v>
      </c>
      <c r="AO212" t="s">
        <v>9993</v>
      </c>
      <c r="AP212">
        <v>1111</v>
      </c>
      <c r="AQ212" t="s">
        <v>72</v>
      </c>
      <c r="AR212" t="s">
        <v>72</v>
      </c>
    </row>
    <row r="213" spans="1:44" x14ac:dyDescent="0.25">
      <c r="A213" t="str">
        <f>INDEX('Community ID'!B:B,MATCH(M213,'Community ID'!A:A,0))</f>
        <v>Villa Sabina</v>
      </c>
      <c r="B213" t="str">
        <f>INDEX('Community ID'!K:K,MATCH(N213,'Community ID'!J:J,0))</f>
        <v>Constanza</v>
      </c>
      <c r="D213" t="s">
        <v>889</v>
      </c>
      <c r="G213" t="s">
        <v>48</v>
      </c>
      <c r="H213" s="1">
        <v>25829</v>
      </c>
      <c r="I213">
        <v>51</v>
      </c>
      <c r="J213" t="s">
        <v>891</v>
      </c>
      <c r="K213" t="s">
        <v>49</v>
      </c>
      <c r="L213" t="s">
        <v>127</v>
      </c>
      <c r="M213" t="s">
        <v>835</v>
      </c>
      <c r="N213" t="s">
        <v>97</v>
      </c>
      <c r="O213" t="s">
        <v>98</v>
      </c>
      <c r="Q213" t="s">
        <v>134</v>
      </c>
      <c r="T213" t="s">
        <v>832</v>
      </c>
      <c r="U213" t="s">
        <v>832</v>
      </c>
      <c r="V213" t="s">
        <v>56</v>
      </c>
      <c r="W213" t="s">
        <v>56</v>
      </c>
      <c r="X213" t="s">
        <v>16163</v>
      </c>
      <c r="Y213" t="s">
        <v>16164</v>
      </c>
      <c r="Z213">
        <v>18.885680300000001</v>
      </c>
      <c r="AA213">
        <v>-70.710091599999998</v>
      </c>
      <c r="AB213" t="s">
        <v>9987</v>
      </c>
      <c r="AC213" t="s">
        <v>9988</v>
      </c>
      <c r="AD213" t="s">
        <v>10072</v>
      </c>
      <c r="AE213" t="s">
        <v>10072</v>
      </c>
      <c r="AF213" t="s">
        <v>9990</v>
      </c>
      <c r="AG213">
        <v>23</v>
      </c>
      <c r="AH213" t="s">
        <v>9997</v>
      </c>
      <c r="AI213" t="s">
        <v>10033</v>
      </c>
      <c r="AJ213">
        <v>400</v>
      </c>
      <c r="AK213" t="s">
        <v>9999</v>
      </c>
      <c r="AL213" t="s">
        <v>9992</v>
      </c>
      <c r="AM213">
        <v>48000</v>
      </c>
      <c r="AN213" t="s">
        <v>10126</v>
      </c>
      <c r="AO213" t="s">
        <v>9993</v>
      </c>
      <c r="AP213">
        <v>1111</v>
      </c>
      <c r="AQ213" t="s">
        <v>72</v>
      </c>
      <c r="AR213" t="s">
        <v>72</v>
      </c>
    </row>
    <row r="214" spans="1:44" x14ac:dyDescent="0.25">
      <c r="A214" t="str">
        <f>INDEX('Community ID'!B:B,MATCH(M214,'Community ID'!A:A,0))</f>
        <v>Villa Sabina</v>
      </c>
      <c r="B214" t="str">
        <f>INDEX('Community ID'!K:K,MATCH(N214,'Community ID'!J:J,0))</f>
        <v>Constanza</v>
      </c>
      <c r="D214" t="s">
        <v>892</v>
      </c>
      <c r="G214" t="s">
        <v>48</v>
      </c>
      <c r="H214" s="1">
        <v>44239</v>
      </c>
      <c r="I214">
        <v>0</v>
      </c>
      <c r="K214" t="s">
        <v>76</v>
      </c>
      <c r="L214" t="s">
        <v>894</v>
      </c>
      <c r="M214" t="s">
        <v>96</v>
      </c>
      <c r="N214" t="s">
        <v>97</v>
      </c>
      <c r="O214" t="s">
        <v>98</v>
      </c>
      <c r="Q214" t="s">
        <v>134</v>
      </c>
      <c r="T214" t="s">
        <v>10397</v>
      </c>
      <c r="U214" t="s">
        <v>10397</v>
      </c>
      <c r="V214" t="s">
        <v>56</v>
      </c>
      <c r="W214" t="s">
        <v>56</v>
      </c>
      <c r="X214" t="s">
        <v>16165</v>
      </c>
      <c r="Y214" t="s">
        <v>16166</v>
      </c>
      <c r="Z214">
        <v>18.8875499</v>
      </c>
      <c r="AA214">
        <v>-70.713331400000001</v>
      </c>
      <c r="AB214" t="s">
        <v>9987</v>
      </c>
      <c r="AC214" t="s">
        <v>9988</v>
      </c>
      <c r="AD214" t="s">
        <v>10021</v>
      </c>
      <c r="AE214" t="s">
        <v>10021</v>
      </c>
      <c r="AF214" t="s">
        <v>9990</v>
      </c>
      <c r="AG214">
        <v>23</v>
      </c>
      <c r="AH214">
        <v>1030</v>
      </c>
      <c r="AI214" t="s">
        <v>10073</v>
      </c>
      <c r="AJ214">
        <v>25</v>
      </c>
      <c r="AK214" t="s">
        <v>16052</v>
      </c>
      <c r="AL214" t="s">
        <v>10000</v>
      </c>
      <c r="AM214">
        <v>65</v>
      </c>
      <c r="AN214" t="s">
        <v>495</v>
      </c>
      <c r="AO214" t="s">
        <v>495</v>
      </c>
      <c r="AP214">
        <v>1111</v>
      </c>
      <c r="AQ214" t="s">
        <v>72</v>
      </c>
      <c r="AR214" t="s">
        <v>72</v>
      </c>
    </row>
    <row r="215" spans="1:44" x14ac:dyDescent="0.25">
      <c r="A215" t="str">
        <f>INDEX('Community ID'!B:B,MATCH(M215,'Community ID'!A:A,0))</f>
        <v>Villa Sabina</v>
      </c>
      <c r="B215" t="str">
        <f>INDEX('Community ID'!K:K,MATCH(N215,'Community ID'!J:J,0))</f>
        <v>Constanza</v>
      </c>
      <c r="D215" t="s">
        <v>903</v>
      </c>
      <c r="F215" t="s">
        <v>631</v>
      </c>
      <c r="G215" t="s">
        <v>48</v>
      </c>
      <c r="H215" s="1">
        <v>32480</v>
      </c>
      <c r="I215">
        <v>33</v>
      </c>
      <c r="K215" t="s">
        <v>117</v>
      </c>
      <c r="L215" t="s">
        <v>589</v>
      </c>
      <c r="M215" t="s">
        <v>96</v>
      </c>
      <c r="N215" t="s">
        <v>97</v>
      </c>
      <c r="O215" t="s">
        <v>311</v>
      </c>
      <c r="Q215" t="s">
        <v>99</v>
      </c>
      <c r="T215" t="s">
        <v>10370</v>
      </c>
      <c r="U215" t="s">
        <v>10370</v>
      </c>
      <c r="V215" t="s">
        <v>56</v>
      </c>
      <c r="W215" t="s">
        <v>56</v>
      </c>
      <c r="X215" t="s">
        <v>16167</v>
      </c>
      <c r="Y215" t="s">
        <v>16168</v>
      </c>
      <c r="Z215">
        <v>18.891456900000001</v>
      </c>
      <c r="AA215">
        <v>-70.711828800000006</v>
      </c>
      <c r="AB215" t="s">
        <v>9987</v>
      </c>
      <c r="AC215" t="s">
        <v>9988</v>
      </c>
      <c r="AD215" t="s">
        <v>10045</v>
      </c>
      <c r="AE215" t="s">
        <v>10045</v>
      </c>
      <c r="AF215" t="s">
        <v>9990</v>
      </c>
      <c r="AG215" t="s">
        <v>83</v>
      </c>
      <c r="AH215">
        <v>510</v>
      </c>
      <c r="AI215" t="s">
        <v>10015</v>
      </c>
      <c r="AJ215">
        <v>240</v>
      </c>
      <c r="AK215" t="s">
        <v>495</v>
      </c>
      <c r="AL215" t="s">
        <v>10000</v>
      </c>
      <c r="AM215">
        <v>260</v>
      </c>
      <c r="AN215" t="s">
        <v>495</v>
      </c>
      <c r="AO215" t="s">
        <v>495</v>
      </c>
      <c r="AP215">
        <v>1111</v>
      </c>
      <c r="AQ215" t="s">
        <v>72</v>
      </c>
      <c r="AR215" t="s">
        <v>72</v>
      </c>
    </row>
    <row r="216" spans="1:44" x14ac:dyDescent="0.25">
      <c r="A216" t="str">
        <f>INDEX('Community ID'!B:B,MATCH(M216,'Community ID'!A:A,0))</f>
        <v>Villa Sabina</v>
      </c>
      <c r="B216" t="str">
        <f>INDEX('Community ID'!K:K,MATCH(N216,'Community ID'!J:J,0))</f>
        <v>Constanza</v>
      </c>
      <c r="D216" t="s">
        <v>905</v>
      </c>
      <c r="G216" t="s">
        <v>48</v>
      </c>
      <c r="H216" s="1">
        <v>32884</v>
      </c>
      <c r="I216">
        <v>31</v>
      </c>
      <c r="K216" t="s">
        <v>49</v>
      </c>
      <c r="L216" t="s">
        <v>127</v>
      </c>
      <c r="M216" t="s">
        <v>96</v>
      </c>
      <c r="N216" t="s">
        <v>97</v>
      </c>
      <c r="O216" t="s">
        <v>53</v>
      </c>
      <c r="Q216" t="s">
        <v>134</v>
      </c>
      <c r="T216" t="s">
        <v>10370</v>
      </c>
      <c r="U216" t="s">
        <v>10370</v>
      </c>
      <c r="V216" t="s">
        <v>56</v>
      </c>
      <c r="W216" t="s">
        <v>56</v>
      </c>
      <c r="X216" t="s">
        <v>16169</v>
      </c>
      <c r="Y216" t="s">
        <v>16170</v>
      </c>
      <c r="Z216">
        <v>18.885847299999998</v>
      </c>
      <c r="AA216">
        <v>-70.710152300000004</v>
      </c>
      <c r="AB216" t="s">
        <v>9987</v>
      </c>
      <c r="AC216" t="s">
        <v>9988</v>
      </c>
      <c r="AD216" t="s">
        <v>9989</v>
      </c>
      <c r="AE216" t="s">
        <v>9989</v>
      </c>
      <c r="AF216" t="s">
        <v>9990</v>
      </c>
      <c r="AG216" t="s">
        <v>83</v>
      </c>
      <c r="AH216">
        <v>0</v>
      </c>
      <c r="AI216" t="s">
        <v>10073</v>
      </c>
      <c r="AJ216">
        <v>40</v>
      </c>
      <c r="AK216" t="s">
        <v>495</v>
      </c>
      <c r="AL216" t="s">
        <v>9992</v>
      </c>
      <c r="AM216">
        <v>120</v>
      </c>
      <c r="AN216" t="s">
        <v>10126</v>
      </c>
      <c r="AO216" t="s">
        <v>9993</v>
      </c>
      <c r="AP216">
        <v>1111</v>
      </c>
      <c r="AQ216" t="s">
        <v>72</v>
      </c>
      <c r="AR216" t="s">
        <v>72</v>
      </c>
    </row>
    <row r="217" spans="1:44" x14ac:dyDescent="0.25">
      <c r="A217" t="str">
        <f>INDEX('Community ID'!B:B,MATCH(M217,'Community ID'!A:A,0))</f>
        <v>Villa Sabina</v>
      </c>
      <c r="B217" t="str">
        <f>INDEX('Community ID'!K:K,MATCH(N217,'Community ID'!J:J,0))</f>
        <v>Constanza</v>
      </c>
      <c r="D217" t="s">
        <v>911</v>
      </c>
      <c r="G217" t="s">
        <v>75</v>
      </c>
      <c r="H217" t="s">
        <v>94</v>
      </c>
      <c r="I217">
        <v>68</v>
      </c>
      <c r="K217" t="s">
        <v>49</v>
      </c>
      <c r="L217" t="s">
        <v>912</v>
      </c>
      <c r="M217" t="s">
        <v>133</v>
      </c>
      <c r="N217" t="s">
        <v>97</v>
      </c>
      <c r="O217" t="s">
        <v>542</v>
      </c>
      <c r="T217" t="s">
        <v>10370</v>
      </c>
      <c r="U217" t="s">
        <v>10370</v>
      </c>
      <c r="V217" t="s">
        <v>56</v>
      </c>
      <c r="W217" t="s">
        <v>56</v>
      </c>
      <c r="X217" t="s">
        <v>16171</v>
      </c>
      <c r="Y217" t="s">
        <v>16172</v>
      </c>
      <c r="Z217">
        <v>18.8996028</v>
      </c>
      <c r="AA217">
        <v>-70.714802500000005</v>
      </c>
      <c r="AB217" t="s">
        <v>9987</v>
      </c>
      <c r="AC217" t="s">
        <v>9988</v>
      </c>
      <c r="AD217" t="s">
        <v>10045</v>
      </c>
      <c r="AE217" t="s">
        <v>10045</v>
      </c>
      <c r="AF217" t="s">
        <v>9990</v>
      </c>
      <c r="AG217" t="s">
        <v>83</v>
      </c>
      <c r="AH217">
        <v>510</v>
      </c>
      <c r="AI217" t="s">
        <v>9991</v>
      </c>
      <c r="AJ217">
        <v>40</v>
      </c>
      <c r="AK217" t="s">
        <v>495</v>
      </c>
      <c r="AL217" t="s">
        <v>10000</v>
      </c>
      <c r="AM217">
        <v>300</v>
      </c>
      <c r="AN217" t="s">
        <v>495</v>
      </c>
      <c r="AO217" t="s">
        <v>495</v>
      </c>
      <c r="AP217">
        <v>1111</v>
      </c>
      <c r="AQ217" t="s">
        <v>72</v>
      </c>
      <c r="AR217" t="s">
        <v>72</v>
      </c>
    </row>
    <row r="218" spans="1:44" x14ac:dyDescent="0.25">
      <c r="A218" t="str">
        <f>INDEX('Community ID'!B:B,MATCH(M218,'Community ID'!A:A,0))</f>
        <v>Villa Sabina</v>
      </c>
      <c r="B218" t="str">
        <f>INDEX('Community ID'!K:K,MATCH(N218,'Community ID'!J:J,0))</f>
        <v>Constanza</v>
      </c>
      <c r="D218" t="s">
        <v>913</v>
      </c>
      <c r="F218" t="s">
        <v>914</v>
      </c>
      <c r="G218" t="s">
        <v>48</v>
      </c>
      <c r="H218" s="1">
        <v>23837</v>
      </c>
      <c r="I218">
        <v>56</v>
      </c>
      <c r="K218" t="s">
        <v>49</v>
      </c>
      <c r="L218" t="s">
        <v>127</v>
      </c>
      <c r="M218" t="s">
        <v>96</v>
      </c>
      <c r="N218" t="s">
        <v>52</v>
      </c>
      <c r="O218" t="s">
        <v>53</v>
      </c>
      <c r="Q218" t="s">
        <v>134</v>
      </c>
      <c r="T218" t="s">
        <v>832</v>
      </c>
      <c r="U218" t="s">
        <v>832</v>
      </c>
      <c r="V218" t="s">
        <v>56</v>
      </c>
      <c r="W218" t="s">
        <v>56</v>
      </c>
      <c r="X218" t="s">
        <v>16173</v>
      </c>
      <c r="Y218" t="s">
        <v>16174</v>
      </c>
      <c r="Z218">
        <v>18.885854200000001</v>
      </c>
      <c r="AA218">
        <v>-70.710129899999998</v>
      </c>
      <c r="AB218" t="s">
        <v>9987</v>
      </c>
      <c r="AC218" t="s">
        <v>9988</v>
      </c>
      <c r="AD218" t="s">
        <v>10072</v>
      </c>
      <c r="AE218" t="s">
        <v>10072</v>
      </c>
      <c r="AF218" t="s">
        <v>9990</v>
      </c>
      <c r="AG218">
        <v>1</v>
      </c>
      <c r="AH218" t="s">
        <v>9997</v>
      </c>
      <c r="AI218" t="s">
        <v>9998</v>
      </c>
      <c r="AJ218">
        <v>400</v>
      </c>
      <c r="AK218" t="s">
        <v>9999</v>
      </c>
      <c r="AL218" t="s">
        <v>10006</v>
      </c>
      <c r="AM218">
        <v>140000</v>
      </c>
      <c r="AN218" t="s">
        <v>10126</v>
      </c>
      <c r="AO218" t="s">
        <v>9993</v>
      </c>
      <c r="AP218">
        <v>1111</v>
      </c>
      <c r="AQ218" t="s">
        <v>72</v>
      </c>
      <c r="AR218" t="s">
        <v>72</v>
      </c>
    </row>
    <row r="219" spans="1:44" x14ac:dyDescent="0.25">
      <c r="A219" t="str">
        <f>INDEX('Community ID'!B:B,MATCH(M219,'Community ID'!A:A,0))</f>
        <v>Villa Sabina</v>
      </c>
      <c r="B219" t="str">
        <f>INDEX('Community ID'!K:K,MATCH(N219,'Community ID'!J:J,0))</f>
        <v>Constanza</v>
      </c>
      <c r="D219" t="s">
        <v>916</v>
      </c>
      <c r="F219" t="s">
        <v>917</v>
      </c>
      <c r="G219" t="s">
        <v>48</v>
      </c>
      <c r="H219" s="1">
        <v>31183</v>
      </c>
      <c r="I219">
        <v>36</v>
      </c>
      <c r="K219" t="s">
        <v>132</v>
      </c>
      <c r="L219" t="s">
        <v>918</v>
      </c>
      <c r="M219" t="s">
        <v>96</v>
      </c>
      <c r="N219" t="s">
        <v>52</v>
      </c>
      <c r="O219" t="s">
        <v>53</v>
      </c>
      <c r="Q219" t="s">
        <v>919</v>
      </c>
      <c r="T219" t="s">
        <v>10397</v>
      </c>
      <c r="U219" t="s">
        <v>10397</v>
      </c>
      <c r="V219" t="s">
        <v>56</v>
      </c>
      <c r="W219" t="s">
        <v>56</v>
      </c>
      <c r="X219" t="s">
        <v>16175</v>
      </c>
      <c r="Y219" t="s">
        <v>16176</v>
      </c>
      <c r="Z219">
        <v>18.891456900000001</v>
      </c>
      <c r="AA219">
        <v>-70.711828800000006</v>
      </c>
      <c r="AB219" t="s">
        <v>9987</v>
      </c>
      <c r="AC219" t="s">
        <v>9988</v>
      </c>
      <c r="AD219" t="s">
        <v>10021</v>
      </c>
      <c r="AE219" t="s">
        <v>10021</v>
      </c>
      <c r="AF219" t="s">
        <v>9990</v>
      </c>
      <c r="AG219">
        <v>23</v>
      </c>
      <c r="AH219" t="s">
        <v>9997</v>
      </c>
      <c r="AI219" t="s">
        <v>9998</v>
      </c>
      <c r="AJ219">
        <v>25</v>
      </c>
      <c r="AK219" t="s">
        <v>495</v>
      </c>
      <c r="AL219" t="s">
        <v>9992</v>
      </c>
      <c r="AM219">
        <v>500</v>
      </c>
      <c r="AN219" t="s">
        <v>495</v>
      </c>
      <c r="AO219" t="s">
        <v>495</v>
      </c>
      <c r="AP219">
        <v>1111</v>
      </c>
      <c r="AQ219" t="s">
        <v>72</v>
      </c>
      <c r="AR219" t="s">
        <v>72</v>
      </c>
    </row>
    <row r="220" spans="1:44" x14ac:dyDescent="0.25">
      <c r="A220" t="str">
        <f>INDEX('Community ID'!B:B,MATCH(M220,'Community ID'!A:A,0))</f>
        <v>Villa Sabina</v>
      </c>
      <c r="B220" t="str">
        <f>INDEX('Community ID'!K:K,MATCH(N220,'Community ID'!J:J,0))</f>
        <v>Constanza</v>
      </c>
      <c r="D220" t="s">
        <v>920</v>
      </c>
      <c r="G220" t="s">
        <v>48</v>
      </c>
      <c r="H220" t="s">
        <v>94</v>
      </c>
      <c r="I220">
        <v>65</v>
      </c>
      <c r="K220" t="s">
        <v>76</v>
      </c>
      <c r="L220" t="s">
        <v>108</v>
      </c>
      <c r="M220" t="s">
        <v>133</v>
      </c>
      <c r="N220" t="s">
        <v>52</v>
      </c>
      <c r="O220" t="s">
        <v>311</v>
      </c>
      <c r="Q220" t="s">
        <v>438</v>
      </c>
      <c r="T220" t="s">
        <v>832</v>
      </c>
      <c r="U220" t="s">
        <v>832</v>
      </c>
      <c r="V220" t="s">
        <v>56</v>
      </c>
      <c r="W220" t="s">
        <v>56</v>
      </c>
      <c r="X220" t="s">
        <v>16177</v>
      </c>
      <c r="Y220" t="s">
        <v>16178</v>
      </c>
      <c r="Z220">
        <v>18.8996028</v>
      </c>
      <c r="AA220">
        <v>-70.714802500000005</v>
      </c>
      <c r="AB220" t="s">
        <v>9987</v>
      </c>
      <c r="AC220" t="s">
        <v>9988</v>
      </c>
      <c r="AD220" t="s">
        <v>10072</v>
      </c>
      <c r="AE220" t="s">
        <v>10072</v>
      </c>
      <c r="AF220" t="s">
        <v>9990</v>
      </c>
      <c r="AG220">
        <v>23</v>
      </c>
      <c r="AH220">
        <v>0</v>
      </c>
      <c r="AI220" t="s">
        <v>10033</v>
      </c>
      <c r="AJ220">
        <v>9000</v>
      </c>
      <c r="AK220" t="s">
        <v>495</v>
      </c>
      <c r="AL220" t="s">
        <v>9992</v>
      </c>
      <c r="AM220">
        <v>80500</v>
      </c>
      <c r="AN220" t="s">
        <v>495</v>
      </c>
      <c r="AO220" t="s">
        <v>495</v>
      </c>
      <c r="AP220">
        <v>1111</v>
      </c>
      <c r="AQ220" t="s">
        <v>72</v>
      </c>
      <c r="AR220" t="s">
        <v>72</v>
      </c>
    </row>
    <row r="221" spans="1:44" x14ac:dyDescent="0.25">
      <c r="A221" t="str">
        <f>INDEX('Community ID'!B:B,MATCH(M221,'Community ID'!A:A,0))</f>
        <v>Villa Sabina</v>
      </c>
      <c r="B221" t="str">
        <f>INDEX('Community ID'!K:K,MATCH(N221,'Community ID'!J:J,0))</f>
        <v>Constanza</v>
      </c>
      <c r="D221" t="s">
        <v>921</v>
      </c>
      <c r="F221" t="s">
        <v>922</v>
      </c>
      <c r="G221" t="s">
        <v>48</v>
      </c>
      <c r="H221" s="1">
        <v>31258</v>
      </c>
      <c r="I221">
        <v>36</v>
      </c>
      <c r="K221" t="s">
        <v>49</v>
      </c>
      <c r="L221" t="s">
        <v>50</v>
      </c>
      <c r="M221" t="s">
        <v>96</v>
      </c>
      <c r="N221" t="s">
        <v>97</v>
      </c>
      <c r="O221" t="s">
        <v>53</v>
      </c>
      <c r="Q221" t="s">
        <v>134</v>
      </c>
      <c r="T221" t="s">
        <v>10370</v>
      </c>
      <c r="U221" t="s">
        <v>10370</v>
      </c>
      <c r="V221" t="s">
        <v>56</v>
      </c>
      <c r="W221" t="s">
        <v>56</v>
      </c>
      <c r="X221" t="s">
        <v>16179</v>
      </c>
      <c r="Y221" t="s">
        <v>16180</v>
      </c>
      <c r="Z221">
        <v>0</v>
      </c>
      <c r="AA221">
        <v>0</v>
      </c>
      <c r="AB221" t="s">
        <v>9987</v>
      </c>
      <c r="AC221" t="s">
        <v>9988</v>
      </c>
      <c r="AD221" t="s">
        <v>9989</v>
      </c>
      <c r="AE221" t="s">
        <v>9989</v>
      </c>
      <c r="AF221" t="s">
        <v>9990</v>
      </c>
      <c r="AG221" t="s">
        <v>83</v>
      </c>
      <c r="AH221">
        <v>0</v>
      </c>
      <c r="AI221" t="s">
        <v>9998</v>
      </c>
      <c r="AJ221">
        <v>40</v>
      </c>
      <c r="AK221" t="s">
        <v>495</v>
      </c>
      <c r="AL221" t="s">
        <v>9992</v>
      </c>
      <c r="AM221">
        <v>100</v>
      </c>
      <c r="AN221" t="s">
        <v>10126</v>
      </c>
      <c r="AO221" t="s">
        <v>9993</v>
      </c>
      <c r="AP221">
        <v>1111</v>
      </c>
      <c r="AQ221" t="s">
        <v>72</v>
      </c>
      <c r="AR221" t="s">
        <v>72</v>
      </c>
    </row>
    <row r="222" spans="1:44" x14ac:dyDescent="0.25">
      <c r="A222" t="str">
        <f>INDEX('Community ID'!B:B,MATCH(M222,'Community ID'!A:A,0))</f>
        <v>Villa Sabina</v>
      </c>
      <c r="B222" t="str">
        <f>INDEX('Community ID'!K:K,MATCH(N222,'Community ID'!J:J,0))</f>
        <v>Constanza</v>
      </c>
      <c r="D222" t="s">
        <v>926</v>
      </c>
      <c r="F222" t="s">
        <v>928</v>
      </c>
      <c r="G222" t="s">
        <v>48</v>
      </c>
      <c r="H222" s="1">
        <v>44239</v>
      </c>
      <c r="I222">
        <v>40</v>
      </c>
      <c r="K222" t="s">
        <v>132</v>
      </c>
      <c r="L222" t="s">
        <v>929</v>
      </c>
      <c r="M222" t="s">
        <v>841</v>
      </c>
      <c r="N222" t="s">
        <v>97</v>
      </c>
      <c r="O222" t="s">
        <v>494</v>
      </c>
      <c r="Q222" t="s">
        <v>134</v>
      </c>
      <c r="T222" t="s">
        <v>10397</v>
      </c>
      <c r="U222" t="s">
        <v>10397</v>
      </c>
      <c r="V222" t="s">
        <v>56</v>
      </c>
      <c r="W222" t="s">
        <v>56</v>
      </c>
      <c r="X222" t="s">
        <v>16181</v>
      </c>
      <c r="Y222" t="s">
        <v>16182</v>
      </c>
      <c r="Z222">
        <v>0</v>
      </c>
      <c r="AA222">
        <v>0</v>
      </c>
      <c r="AB222" t="s">
        <v>9987</v>
      </c>
      <c r="AC222" t="s">
        <v>9988</v>
      </c>
      <c r="AD222" t="s">
        <v>9989</v>
      </c>
      <c r="AE222" t="s">
        <v>10021</v>
      </c>
      <c r="AF222" t="s">
        <v>10057</v>
      </c>
      <c r="AG222">
        <v>23</v>
      </c>
      <c r="AH222" t="s">
        <v>9997</v>
      </c>
      <c r="AI222" t="s">
        <v>9998</v>
      </c>
      <c r="AJ222">
        <v>15</v>
      </c>
      <c r="AK222" t="s">
        <v>495</v>
      </c>
      <c r="AL222" t="s">
        <v>10006</v>
      </c>
      <c r="AM222">
        <v>500</v>
      </c>
      <c r="AN222" t="s">
        <v>495</v>
      </c>
      <c r="AO222" t="s">
        <v>9993</v>
      </c>
      <c r="AP222">
        <v>1111</v>
      </c>
      <c r="AQ222" t="s">
        <v>72</v>
      </c>
      <c r="AR222" t="s">
        <v>72</v>
      </c>
    </row>
    <row r="223" spans="1:44" x14ac:dyDescent="0.25">
      <c r="A223" t="str">
        <f>INDEX('Community ID'!B:B,MATCH(M223,'Community ID'!A:A,0))</f>
        <v>Villa Sabina</v>
      </c>
      <c r="B223" t="str">
        <f>INDEX('Community ID'!K:K,MATCH(N223,'Community ID'!J:J,0))</f>
        <v>Constanza</v>
      </c>
      <c r="D223" t="s">
        <v>926</v>
      </c>
      <c r="F223" t="s">
        <v>928</v>
      </c>
      <c r="G223" t="s">
        <v>48</v>
      </c>
      <c r="H223" s="1">
        <v>44239</v>
      </c>
      <c r="I223">
        <v>40</v>
      </c>
      <c r="K223" t="s">
        <v>132</v>
      </c>
      <c r="L223" t="s">
        <v>929</v>
      </c>
      <c r="M223" t="s">
        <v>841</v>
      </c>
      <c r="N223" t="s">
        <v>97</v>
      </c>
      <c r="O223" t="s">
        <v>494</v>
      </c>
      <c r="Q223" t="s">
        <v>134</v>
      </c>
      <c r="T223" t="s">
        <v>10397</v>
      </c>
      <c r="U223" t="s">
        <v>10397</v>
      </c>
      <c r="V223" t="s">
        <v>56</v>
      </c>
      <c r="W223" t="s">
        <v>56</v>
      </c>
      <c r="X223" t="s">
        <v>16181</v>
      </c>
      <c r="Y223" t="s">
        <v>16183</v>
      </c>
      <c r="Z223">
        <v>0</v>
      </c>
      <c r="AA223">
        <v>0</v>
      </c>
      <c r="AB223" t="s">
        <v>9987</v>
      </c>
      <c r="AC223" t="s">
        <v>9988</v>
      </c>
      <c r="AD223" t="s">
        <v>10072</v>
      </c>
      <c r="AE223" t="s">
        <v>10021</v>
      </c>
      <c r="AF223" t="s">
        <v>9990</v>
      </c>
      <c r="AG223" t="s">
        <v>83</v>
      </c>
      <c r="AH223" t="s">
        <v>9997</v>
      </c>
      <c r="AI223" t="s">
        <v>9998</v>
      </c>
      <c r="AJ223">
        <v>120</v>
      </c>
      <c r="AK223" t="s">
        <v>16052</v>
      </c>
      <c r="AL223" t="s">
        <v>9992</v>
      </c>
      <c r="AM223">
        <v>400</v>
      </c>
      <c r="AN223" t="s">
        <v>495</v>
      </c>
      <c r="AO223" t="s">
        <v>9993</v>
      </c>
      <c r="AP223">
        <v>1111</v>
      </c>
      <c r="AQ223" t="s">
        <v>72</v>
      </c>
      <c r="AR223" t="s">
        <v>72</v>
      </c>
    </row>
    <row r="224" spans="1:44" x14ac:dyDescent="0.25">
      <c r="A224" t="str">
        <f>INDEX('Community ID'!B:B,MATCH(M224,'Community ID'!A:A,0))</f>
        <v>Villa Sabina</v>
      </c>
      <c r="B224" t="str">
        <f>INDEX('Community ID'!K:K,MATCH(N224,'Community ID'!J:J,0))</f>
        <v>Constanza</v>
      </c>
      <c r="D224" t="s">
        <v>931</v>
      </c>
      <c r="G224" t="s">
        <v>48</v>
      </c>
      <c r="H224" t="s">
        <v>94</v>
      </c>
      <c r="I224">
        <v>38</v>
      </c>
      <c r="K224" t="s">
        <v>49</v>
      </c>
      <c r="L224" t="s">
        <v>127</v>
      </c>
      <c r="M224" t="s">
        <v>841</v>
      </c>
      <c r="N224" t="s">
        <v>97</v>
      </c>
      <c r="O224" t="s">
        <v>542</v>
      </c>
      <c r="Q224" t="s">
        <v>438</v>
      </c>
      <c r="T224" t="s">
        <v>832</v>
      </c>
      <c r="U224" t="s">
        <v>832</v>
      </c>
      <c r="V224" t="s">
        <v>56</v>
      </c>
      <c r="W224" t="s">
        <v>56</v>
      </c>
      <c r="X224" t="s">
        <v>16184</v>
      </c>
      <c r="Y224" t="s">
        <v>16185</v>
      </c>
      <c r="Z224">
        <v>18.8961276</v>
      </c>
      <c r="AA224">
        <v>-70.718891299999996</v>
      </c>
      <c r="AB224" t="s">
        <v>9987</v>
      </c>
      <c r="AC224" t="s">
        <v>9988</v>
      </c>
      <c r="AD224" t="s">
        <v>10072</v>
      </c>
      <c r="AE224" t="s">
        <v>10072</v>
      </c>
      <c r="AF224" t="s">
        <v>9990</v>
      </c>
      <c r="AG224" t="s">
        <v>275</v>
      </c>
      <c r="AH224" t="s">
        <v>9997</v>
      </c>
      <c r="AI224" t="s">
        <v>16186</v>
      </c>
      <c r="AJ224">
        <v>400</v>
      </c>
      <c r="AK224" t="s">
        <v>495</v>
      </c>
      <c r="AL224" t="s">
        <v>9992</v>
      </c>
      <c r="AM224">
        <v>8000</v>
      </c>
      <c r="AN224" t="s">
        <v>495</v>
      </c>
      <c r="AO224" t="s">
        <v>9993</v>
      </c>
      <c r="AP224">
        <v>1111</v>
      </c>
      <c r="AQ224" t="s">
        <v>72</v>
      </c>
      <c r="AR224" t="s">
        <v>72</v>
      </c>
    </row>
    <row r="225" spans="1:44" x14ac:dyDescent="0.25">
      <c r="A225" t="str">
        <f>INDEX('Community ID'!B:B,MATCH(M225,'Community ID'!A:A,0))</f>
        <v>Villa Sabina</v>
      </c>
      <c r="B225" t="str">
        <f>INDEX('Community ID'!K:K,MATCH(N225,'Community ID'!J:J,0))</f>
        <v>Constanza</v>
      </c>
      <c r="D225" t="s">
        <v>935</v>
      </c>
      <c r="G225" t="s">
        <v>48</v>
      </c>
      <c r="H225" s="1">
        <v>37664</v>
      </c>
      <c r="I225">
        <v>18</v>
      </c>
      <c r="K225" t="s">
        <v>49</v>
      </c>
      <c r="L225" t="s">
        <v>127</v>
      </c>
      <c r="M225" t="s">
        <v>96</v>
      </c>
      <c r="N225" t="s">
        <v>97</v>
      </c>
      <c r="O225" t="s">
        <v>311</v>
      </c>
      <c r="Q225" t="s">
        <v>99</v>
      </c>
      <c r="T225" t="s">
        <v>10397</v>
      </c>
      <c r="U225" t="s">
        <v>10397</v>
      </c>
      <c r="V225" t="s">
        <v>56</v>
      </c>
      <c r="W225" t="s">
        <v>56</v>
      </c>
      <c r="X225" t="s">
        <v>16187</v>
      </c>
      <c r="Y225" t="s">
        <v>16188</v>
      </c>
      <c r="Z225">
        <v>18.891772799999998</v>
      </c>
      <c r="AA225">
        <v>-70.711456999999996</v>
      </c>
      <c r="AB225" t="s">
        <v>9987</v>
      </c>
      <c r="AC225" t="s">
        <v>9988</v>
      </c>
      <c r="AD225" t="s">
        <v>10021</v>
      </c>
      <c r="AE225" t="s">
        <v>9989</v>
      </c>
      <c r="AF225" t="s">
        <v>10057</v>
      </c>
      <c r="AG225">
        <v>23</v>
      </c>
      <c r="AH225" t="s">
        <v>9997</v>
      </c>
      <c r="AI225" t="s">
        <v>10073</v>
      </c>
      <c r="AJ225">
        <v>20</v>
      </c>
      <c r="AK225" t="s">
        <v>16052</v>
      </c>
      <c r="AL225" t="s">
        <v>10000</v>
      </c>
      <c r="AM225">
        <v>80</v>
      </c>
      <c r="AN225" t="s">
        <v>495</v>
      </c>
      <c r="AO225" t="s">
        <v>495</v>
      </c>
      <c r="AP225">
        <v>1111</v>
      </c>
      <c r="AQ225" t="s">
        <v>72</v>
      </c>
      <c r="AR225" t="s">
        <v>72</v>
      </c>
    </row>
    <row r="226" spans="1:44" x14ac:dyDescent="0.25">
      <c r="A226" t="str">
        <f>INDEX('Community ID'!B:B,MATCH(M226,'Community ID'!A:A,0))</f>
        <v>Villa Sabina</v>
      </c>
      <c r="B226" t="str">
        <f>INDEX('Community ID'!K:K,MATCH(N226,'Community ID'!J:J,0))</f>
        <v>Constanza</v>
      </c>
      <c r="D226" t="s">
        <v>945</v>
      </c>
      <c r="G226" t="s">
        <v>75</v>
      </c>
      <c r="H226" s="1">
        <v>44239</v>
      </c>
      <c r="I226">
        <v>29</v>
      </c>
      <c r="K226" t="s">
        <v>132</v>
      </c>
      <c r="L226" t="s">
        <v>946</v>
      </c>
      <c r="M226" t="s">
        <v>835</v>
      </c>
      <c r="N226" t="s">
        <v>97</v>
      </c>
      <c r="O226" t="s">
        <v>97</v>
      </c>
      <c r="T226" t="s">
        <v>10370</v>
      </c>
      <c r="U226" t="s">
        <v>10370</v>
      </c>
      <c r="V226" t="s">
        <v>56</v>
      </c>
      <c r="W226" t="s">
        <v>56</v>
      </c>
      <c r="X226" t="s">
        <v>16189</v>
      </c>
      <c r="Y226" t="s">
        <v>16190</v>
      </c>
      <c r="Z226">
        <v>0</v>
      </c>
      <c r="AA226">
        <v>0</v>
      </c>
      <c r="AB226" t="s">
        <v>9987</v>
      </c>
      <c r="AC226" t="s">
        <v>9988</v>
      </c>
      <c r="AD226" t="s">
        <v>10045</v>
      </c>
      <c r="AE226" t="s">
        <v>10045</v>
      </c>
      <c r="AF226" t="s">
        <v>9996</v>
      </c>
      <c r="AG226">
        <v>23</v>
      </c>
      <c r="AH226">
        <v>510</v>
      </c>
      <c r="AI226" t="s">
        <v>10033</v>
      </c>
      <c r="AJ226">
        <v>120</v>
      </c>
      <c r="AK226" t="s">
        <v>9999</v>
      </c>
      <c r="AL226" t="s">
        <v>10000</v>
      </c>
      <c r="AM226">
        <v>135</v>
      </c>
      <c r="AN226" t="s">
        <v>495</v>
      </c>
      <c r="AO226" t="s">
        <v>495</v>
      </c>
      <c r="AP226">
        <v>1111</v>
      </c>
      <c r="AQ226" t="s">
        <v>72</v>
      </c>
      <c r="AR226" t="s">
        <v>72</v>
      </c>
    </row>
    <row r="227" spans="1:44" x14ac:dyDescent="0.25">
      <c r="A227" t="str">
        <f>INDEX('Community ID'!B:B,MATCH(M227,'Community ID'!A:A,0))</f>
        <v>Villa Sabina</v>
      </c>
      <c r="B227" t="str">
        <f>INDEX('Community ID'!K:K,MATCH(N227,'Community ID'!J:J,0))</f>
        <v>Constanza</v>
      </c>
      <c r="D227" t="s">
        <v>947</v>
      </c>
      <c r="G227" t="s">
        <v>48</v>
      </c>
      <c r="H227" t="s">
        <v>94</v>
      </c>
      <c r="I227">
        <v>71</v>
      </c>
      <c r="K227" t="s">
        <v>49</v>
      </c>
      <c r="L227" t="s">
        <v>108</v>
      </c>
      <c r="M227" t="s">
        <v>133</v>
      </c>
      <c r="N227" t="s">
        <v>97</v>
      </c>
      <c r="O227" t="s">
        <v>542</v>
      </c>
      <c r="R227" t="s">
        <v>438</v>
      </c>
      <c r="T227" t="s">
        <v>1309</v>
      </c>
      <c r="U227" t="s">
        <v>1309</v>
      </c>
      <c r="V227" t="s">
        <v>56</v>
      </c>
      <c r="W227" t="s">
        <v>56</v>
      </c>
      <c r="X227" t="s">
        <v>16191</v>
      </c>
      <c r="Y227" t="s">
        <v>16192</v>
      </c>
      <c r="Z227">
        <v>18.887832800000002</v>
      </c>
      <c r="AA227">
        <v>-70.727812200000002</v>
      </c>
      <c r="AB227" t="s">
        <v>9987</v>
      </c>
      <c r="AC227" t="s">
        <v>9988</v>
      </c>
      <c r="AD227" t="s">
        <v>10045</v>
      </c>
      <c r="AE227" t="s">
        <v>10045</v>
      </c>
      <c r="AF227" t="s">
        <v>9990</v>
      </c>
      <c r="AG227" t="s">
        <v>83</v>
      </c>
      <c r="AH227">
        <v>1030</v>
      </c>
      <c r="AI227" t="s">
        <v>9991</v>
      </c>
      <c r="AJ227">
        <v>80</v>
      </c>
      <c r="AK227" t="s">
        <v>9999</v>
      </c>
      <c r="AL227" t="s">
        <v>10006</v>
      </c>
      <c r="AM227">
        <v>600</v>
      </c>
      <c r="AN227" t="s">
        <v>10126</v>
      </c>
      <c r="AO227" t="s">
        <v>9993</v>
      </c>
      <c r="AP227">
        <v>1111</v>
      </c>
      <c r="AQ227" t="s">
        <v>72</v>
      </c>
      <c r="AR227" t="s">
        <v>72</v>
      </c>
    </row>
    <row r="228" spans="1:44" x14ac:dyDescent="0.25">
      <c r="A228" t="str">
        <f>INDEX('Community ID'!B:B,MATCH(M228,'Community ID'!A:A,0))</f>
        <v>Villa Sabina</v>
      </c>
      <c r="B228" t="str">
        <f>INDEX('Community ID'!K:K,MATCH(N228,'Community ID'!J:J,0))</f>
        <v>Constanza</v>
      </c>
      <c r="D228" t="s">
        <v>963</v>
      </c>
      <c r="G228" t="s">
        <v>48</v>
      </c>
      <c r="H228" t="s">
        <v>94</v>
      </c>
      <c r="I228">
        <v>18</v>
      </c>
      <c r="K228" t="s">
        <v>49</v>
      </c>
      <c r="L228" t="s">
        <v>108</v>
      </c>
      <c r="M228" t="s">
        <v>133</v>
      </c>
      <c r="N228" t="s">
        <v>97</v>
      </c>
      <c r="O228" t="s">
        <v>542</v>
      </c>
      <c r="Q228" t="s">
        <v>438</v>
      </c>
      <c r="T228" t="s">
        <v>832</v>
      </c>
      <c r="U228" t="s">
        <v>832</v>
      </c>
      <c r="V228" t="s">
        <v>56</v>
      </c>
      <c r="W228" t="s">
        <v>56</v>
      </c>
      <c r="X228" t="s">
        <v>16193</v>
      </c>
      <c r="Y228" t="s">
        <v>16194</v>
      </c>
      <c r="Z228">
        <v>18.886374499999999</v>
      </c>
      <c r="AA228">
        <v>-70.713614100000001</v>
      </c>
      <c r="AB228" t="s">
        <v>9987</v>
      </c>
      <c r="AC228" t="s">
        <v>9988</v>
      </c>
      <c r="AD228" t="s">
        <v>10072</v>
      </c>
      <c r="AE228" t="s">
        <v>10072</v>
      </c>
      <c r="AF228" t="s">
        <v>9990</v>
      </c>
      <c r="AG228">
        <v>23</v>
      </c>
      <c r="AH228" t="s">
        <v>9997</v>
      </c>
      <c r="AI228" t="s">
        <v>10012</v>
      </c>
      <c r="AJ228">
        <v>400</v>
      </c>
      <c r="AK228" t="s">
        <v>9999</v>
      </c>
      <c r="AL228" t="s">
        <v>9992</v>
      </c>
      <c r="AM228">
        <v>8000</v>
      </c>
      <c r="AN228" t="s">
        <v>495</v>
      </c>
      <c r="AO228" t="s">
        <v>9993</v>
      </c>
      <c r="AP228">
        <v>1111</v>
      </c>
      <c r="AQ228" t="s">
        <v>72</v>
      </c>
      <c r="AR228" t="s">
        <v>72</v>
      </c>
    </row>
    <row r="229" spans="1:44" x14ac:dyDescent="0.25">
      <c r="A229" t="str">
        <f>INDEX('Community ID'!B:B,MATCH(M229,'Community ID'!A:A,0))</f>
        <v>Villa Sabina</v>
      </c>
      <c r="B229" t="str">
        <f>INDEX('Community ID'!K:K,MATCH(N229,'Community ID'!J:J,0))</f>
        <v>Constanza</v>
      </c>
      <c r="D229" t="s">
        <v>977</v>
      </c>
      <c r="F229" t="s">
        <v>641</v>
      </c>
      <c r="G229" t="s">
        <v>48</v>
      </c>
      <c r="H229" s="1">
        <v>36761</v>
      </c>
      <c r="I229">
        <v>21</v>
      </c>
      <c r="K229" t="s">
        <v>132</v>
      </c>
      <c r="L229" t="s">
        <v>127</v>
      </c>
      <c r="M229" t="s">
        <v>96</v>
      </c>
      <c r="N229" t="s">
        <v>52</v>
      </c>
      <c r="O229" t="s">
        <v>53</v>
      </c>
      <c r="T229" t="s">
        <v>612</v>
      </c>
      <c r="U229" t="s">
        <v>612</v>
      </c>
      <c r="V229" t="s">
        <v>56</v>
      </c>
      <c r="W229" t="s">
        <v>56</v>
      </c>
      <c r="X229" t="s">
        <v>16195</v>
      </c>
      <c r="Y229" t="s">
        <v>16196</v>
      </c>
      <c r="Z229">
        <v>18.890196199999998</v>
      </c>
      <c r="AA229">
        <v>-70.709545000000006</v>
      </c>
      <c r="AB229" t="s">
        <v>9987</v>
      </c>
      <c r="AC229" t="s">
        <v>9988</v>
      </c>
      <c r="AD229" t="s">
        <v>9989</v>
      </c>
      <c r="AE229" t="s">
        <v>9989</v>
      </c>
      <c r="AF229" t="s">
        <v>9990</v>
      </c>
      <c r="AG229" t="s">
        <v>83</v>
      </c>
      <c r="AH229" t="s">
        <v>9997</v>
      </c>
      <c r="AJ229">
        <v>125</v>
      </c>
      <c r="AK229" t="s">
        <v>9999</v>
      </c>
      <c r="AL229" t="s">
        <v>9992</v>
      </c>
      <c r="AM229">
        <v>140</v>
      </c>
      <c r="AN229" t="s">
        <v>10126</v>
      </c>
      <c r="AO229" t="s">
        <v>9993</v>
      </c>
      <c r="AP229">
        <v>1111</v>
      </c>
      <c r="AQ229" t="s">
        <v>72</v>
      </c>
      <c r="AR229" t="s">
        <v>72</v>
      </c>
    </row>
    <row r="230" spans="1:44" x14ac:dyDescent="0.25">
      <c r="A230" t="str">
        <f>INDEX('Community ID'!B:B,MATCH(M230,'Community ID'!A:A,0))</f>
        <v>Villa Sabina</v>
      </c>
      <c r="B230" t="str">
        <f>INDEX('Community ID'!K:K,MATCH(N230,'Community ID'!J:J,0))</f>
        <v>Constanza</v>
      </c>
      <c r="D230" t="s">
        <v>977</v>
      </c>
      <c r="F230" t="s">
        <v>641</v>
      </c>
      <c r="G230" t="s">
        <v>48</v>
      </c>
      <c r="H230" s="1">
        <v>36761</v>
      </c>
      <c r="I230">
        <v>21</v>
      </c>
      <c r="K230" t="s">
        <v>132</v>
      </c>
      <c r="L230" t="s">
        <v>127</v>
      </c>
      <c r="M230" t="s">
        <v>96</v>
      </c>
      <c r="N230" t="s">
        <v>52</v>
      </c>
      <c r="O230" t="s">
        <v>53</v>
      </c>
      <c r="T230" t="s">
        <v>612</v>
      </c>
      <c r="U230" t="s">
        <v>612</v>
      </c>
      <c r="V230" t="s">
        <v>56</v>
      </c>
      <c r="W230" t="s">
        <v>56</v>
      </c>
      <c r="X230" t="s">
        <v>16195</v>
      </c>
      <c r="Y230" t="s">
        <v>16197</v>
      </c>
      <c r="Z230">
        <v>18.890196199999998</v>
      </c>
      <c r="AA230">
        <v>-70.709545000000006</v>
      </c>
      <c r="AB230" t="s">
        <v>9987</v>
      </c>
      <c r="AC230" t="s">
        <v>9988</v>
      </c>
      <c r="AD230" t="s">
        <v>9989</v>
      </c>
      <c r="AE230" t="s">
        <v>9989</v>
      </c>
      <c r="AF230" t="s">
        <v>9990</v>
      </c>
      <c r="AG230" t="s">
        <v>83</v>
      </c>
      <c r="AH230" t="s">
        <v>9997</v>
      </c>
      <c r="AJ230">
        <v>125</v>
      </c>
      <c r="AK230" t="s">
        <v>9999</v>
      </c>
      <c r="AL230" t="s">
        <v>9992</v>
      </c>
      <c r="AM230">
        <v>140</v>
      </c>
      <c r="AN230" t="s">
        <v>10126</v>
      </c>
      <c r="AO230" t="s">
        <v>9993</v>
      </c>
      <c r="AP230">
        <v>1111</v>
      </c>
      <c r="AQ230" t="s">
        <v>72</v>
      </c>
      <c r="AR230" t="s">
        <v>72</v>
      </c>
    </row>
    <row r="231" spans="1:44" x14ac:dyDescent="0.25">
      <c r="A231" t="str">
        <f>INDEX('Community ID'!B:B,MATCH(M231,'Community ID'!A:A,0))</f>
        <v>Villa Sabina</v>
      </c>
      <c r="B231" t="str">
        <f>INDEX('Community ID'!K:K,MATCH(N231,'Community ID'!J:J,0))</f>
        <v>Constanza</v>
      </c>
      <c r="D231" t="s">
        <v>981</v>
      </c>
      <c r="F231" t="s">
        <v>982</v>
      </c>
      <c r="G231" t="s">
        <v>48</v>
      </c>
      <c r="H231" s="1">
        <v>22464</v>
      </c>
      <c r="I231">
        <v>60</v>
      </c>
      <c r="K231" t="s">
        <v>76</v>
      </c>
      <c r="L231" t="s">
        <v>127</v>
      </c>
      <c r="M231" t="s">
        <v>96</v>
      </c>
      <c r="N231" t="s">
        <v>97</v>
      </c>
      <c r="O231" t="s">
        <v>53</v>
      </c>
      <c r="Q231" t="s">
        <v>99</v>
      </c>
      <c r="T231" t="s">
        <v>832</v>
      </c>
      <c r="U231" t="s">
        <v>832</v>
      </c>
      <c r="V231" t="s">
        <v>56</v>
      </c>
      <c r="W231" t="s">
        <v>56</v>
      </c>
      <c r="X231" t="s">
        <v>16198</v>
      </c>
      <c r="Y231" t="s">
        <v>16199</v>
      </c>
      <c r="Z231">
        <v>18.886384499999998</v>
      </c>
      <c r="AA231">
        <v>-70.709868200000003</v>
      </c>
      <c r="AB231" t="s">
        <v>9987</v>
      </c>
      <c r="AC231" t="s">
        <v>9988</v>
      </c>
      <c r="AD231" t="s">
        <v>10072</v>
      </c>
      <c r="AE231" t="s">
        <v>10072</v>
      </c>
      <c r="AF231" t="s">
        <v>9990</v>
      </c>
      <c r="AG231" t="s">
        <v>83</v>
      </c>
      <c r="AH231" t="s">
        <v>9997</v>
      </c>
      <c r="AI231" t="s">
        <v>9991</v>
      </c>
      <c r="AJ231">
        <v>50</v>
      </c>
      <c r="AK231" t="s">
        <v>9999</v>
      </c>
      <c r="AL231" t="s">
        <v>10006</v>
      </c>
      <c r="AM231">
        <v>450</v>
      </c>
      <c r="AN231" t="s">
        <v>10126</v>
      </c>
      <c r="AO231" t="s">
        <v>9993</v>
      </c>
      <c r="AP231">
        <v>1111</v>
      </c>
      <c r="AQ231" t="s">
        <v>72</v>
      </c>
      <c r="AR231" t="s">
        <v>72</v>
      </c>
    </row>
    <row r="232" spans="1:44" x14ac:dyDescent="0.25">
      <c r="A232" t="str">
        <f>INDEX('Community ID'!B:B,MATCH(M232,'Community ID'!A:A,0))</f>
        <v>Villa Sabina</v>
      </c>
      <c r="B232" t="str">
        <f>INDEX('Community ID'!K:K,MATCH(N232,'Community ID'!J:J,0))</f>
        <v>Constanza</v>
      </c>
      <c r="D232" t="s">
        <v>984</v>
      </c>
      <c r="F232" t="s">
        <v>985</v>
      </c>
      <c r="G232" t="s">
        <v>48</v>
      </c>
      <c r="H232" s="1">
        <v>21935</v>
      </c>
      <c r="I232">
        <v>61</v>
      </c>
      <c r="K232" t="s">
        <v>76</v>
      </c>
      <c r="L232" t="s">
        <v>50</v>
      </c>
      <c r="M232" t="s">
        <v>96</v>
      </c>
      <c r="N232" t="s">
        <v>52</v>
      </c>
      <c r="O232" t="s">
        <v>311</v>
      </c>
      <c r="Q232" t="s">
        <v>99</v>
      </c>
      <c r="T232" t="s">
        <v>1309</v>
      </c>
      <c r="U232" t="s">
        <v>1309</v>
      </c>
      <c r="V232" t="s">
        <v>56</v>
      </c>
      <c r="W232" t="s">
        <v>56</v>
      </c>
      <c r="X232" t="s">
        <v>16200</v>
      </c>
      <c r="Y232" t="s">
        <v>16201</v>
      </c>
      <c r="Z232">
        <v>18.886386600000002</v>
      </c>
      <c r="AA232">
        <v>-70.709865600000001</v>
      </c>
      <c r="AB232" t="s">
        <v>9987</v>
      </c>
      <c r="AC232" t="s">
        <v>9988</v>
      </c>
      <c r="AD232" t="s">
        <v>10045</v>
      </c>
      <c r="AE232" t="s">
        <v>10045</v>
      </c>
      <c r="AF232" t="s">
        <v>9990</v>
      </c>
      <c r="AG232" t="s">
        <v>83</v>
      </c>
      <c r="AH232">
        <v>0</v>
      </c>
      <c r="AI232" t="s">
        <v>9998</v>
      </c>
      <c r="AJ232">
        <v>60</v>
      </c>
      <c r="AK232" t="s">
        <v>9999</v>
      </c>
      <c r="AL232" t="s">
        <v>10006</v>
      </c>
      <c r="AM232">
        <v>240</v>
      </c>
      <c r="AN232" t="s">
        <v>10126</v>
      </c>
      <c r="AO232" t="s">
        <v>9993</v>
      </c>
      <c r="AP232">
        <v>1111</v>
      </c>
      <c r="AQ232" t="s">
        <v>72</v>
      </c>
      <c r="AR232" t="s">
        <v>72</v>
      </c>
    </row>
    <row r="233" spans="1:44" x14ac:dyDescent="0.25">
      <c r="A233" t="str">
        <f>INDEX('Community ID'!B:B,MATCH(M233,'Community ID'!A:A,0))</f>
        <v>Villa Sabina</v>
      </c>
      <c r="B233" t="str">
        <f>INDEX('Community ID'!K:K,MATCH(N233,'Community ID'!J:J,0))</f>
        <v>Constanza</v>
      </c>
      <c r="D233" t="s">
        <v>990</v>
      </c>
      <c r="F233" t="s">
        <v>991</v>
      </c>
      <c r="G233" t="s">
        <v>75</v>
      </c>
      <c r="H233" s="1">
        <v>27992</v>
      </c>
      <c r="I233">
        <v>45</v>
      </c>
      <c r="K233" t="s">
        <v>49</v>
      </c>
      <c r="L233" t="s">
        <v>952</v>
      </c>
      <c r="M233" t="s">
        <v>96</v>
      </c>
      <c r="N233" t="s">
        <v>97</v>
      </c>
      <c r="O233" t="s">
        <v>311</v>
      </c>
      <c r="Q233" t="s">
        <v>953</v>
      </c>
      <c r="T233" t="s">
        <v>10370</v>
      </c>
      <c r="U233" t="s">
        <v>10370</v>
      </c>
      <c r="V233" t="s">
        <v>56</v>
      </c>
      <c r="W233" t="s">
        <v>56</v>
      </c>
      <c r="X233" t="s">
        <v>16202</v>
      </c>
      <c r="Y233" t="s">
        <v>16203</v>
      </c>
      <c r="Z233">
        <v>18.886157099999998</v>
      </c>
      <c r="AA233">
        <v>-70.710056300000005</v>
      </c>
      <c r="AB233" t="s">
        <v>9987</v>
      </c>
      <c r="AC233" t="s">
        <v>9988</v>
      </c>
      <c r="AD233" t="s">
        <v>9989</v>
      </c>
      <c r="AE233" t="s">
        <v>9989</v>
      </c>
      <c r="AF233" t="s">
        <v>9990</v>
      </c>
      <c r="AG233" t="s">
        <v>83</v>
      </c>
      <c r="AH233">
        <v>0</v>
      </c>
      <c r="AI233" t="s">
        <v>10018</v>
      </c>
      <c r="AJ233">
        <v>15</v>
      </c>
      <c r="AK233" t="s">
        <v>9999</v>
      </c>
      <c r="AL233" t="s">
        <v>10006</v>
      </c>
      <c r="AM233">
        <v>160</v>
      </c>
      <c r="AN233" t="s">
        <v>10126</v>
      </c>
      <c r="AO233" t="s">
        <v>9993</v>
      </c>
      <c r="AP233">
        <v>1111</v>
      </c>
      <c r="AQ233" t="s">
        <v>72</v>
      </c>
      <c r="AR233" t="s">
        <v>72</v>
      </c>
    </row>
    <row r="234" spans="1:44" x14ac:dyDescent="0.25">
      <c r="A234" t="str">
        <f>INDEX('Community ID'!B:B,MATCH(M234,'Community ID'!A:A,0))</f>
        <v>Villa Sabina</v>
      </c>
      <c r="B234" t="str">
        <f>INDEX('Community ID'!K:K,MATCH(N234,'Community ID'!J:J,0))</f>
        <v>Constanza</v>
      </c>
      <c r="D234" t="s">
        <v>993</v>
      </c>
      <c r="F234" t="s">
        <v>994</v>
      </c>
      <c r="G234" t="s">
        <v>48</v>
      </c>
      <c r="H234" s="1">
        <v>32216</v>
      </c>
      <c r="I234">
        <v>33</v>
      </c>
      <c r="K234" t="s">
        <v>132</v>
      </c>
      <c r="L234" t="s">
        <v>127</v>
      </c>
      <c r="M234" t="s">
        <v>96</v>
      </c>
      <c r="N234" t="s">
        <v>52</v>
      </c>
      <c r="O234" t="s">
        <v>53</v>
      </c>
      <c r="T234" t="s">
        <v>832</v>
      </c>
      <c r="U234" t="s">
        <v>832</v>
      </c>
      <c r="V234" t="s">
        <v>56</v>
      </c>
      <c r="W234" t="s">
        <v>56</v>
      </c>
      <c r="X234" t="s">
        <v>16204</v>
      </c>
      <c r="Y234" t="s">
        <v>16205</v>
      </c>
      <c r="Z234">
        <v>18.886010599999999</v>
      </c>
      <c r="AA234">
        <v>-70.710255700000005</v>
      </c>
      <c r="AB234" t="s">
        <v>9987</v>
      </c>
      <c r="AC234" t="s">
        <v>9988</v>
      </c>
      <c r="AD234" t="s">
        <v>10072</v>
      </c>
      <c r="AE234" t="s">
        <v>10045</v>
      </c>
      <c r="AF234" t="s">
        <v>9990</v>
      </c>
      <c r="AG234">
        <v>1</v>
      </c>
      <c r="AH234" t="s">
        <v>9997</v>
      </c>
      <c r="AI234" t="s">
        <v>10033</v>
      </c>
      <c r="AJ234">
        <v>500</v>
      </c>
      <c r="AK234" t="s">
        <v>9999</v>
      </c>
      <c r="AL234" t="s">
        <v>10006</v>
      </c>
      <c r="AM234">
        <v>400</v>
      </c>
      <c r="AN234" t="s">
        <v>10126</v>
      </c>
      <c r="AO234" t="s">
        <v>9993</v>
      </c>
      <c r="AP234">
        <v>1111</v>
      </c>
      <c r="AQ234" t="s">
        <v>72</v>
      </c>
      <c r="AR234" t="s">
        <v>72</v>
      </c>
    </row>
    <row r="235" spans="1:44" x14ac:dyDescent="0.25">
      <c r="A235" t="str">
        <f>INDEX('Community ID'!B:B,MATCH(M235,'Community ID'!A:A,0))</f>
        <v>Villa Sabina</v>
      </c>
      <c r="B235" t="str">
        <f>INDEX('Community ID'!K:K,MATCH(N235,'Community ID'!J:J,0))</f>
        <v>Constanza</v>
      </c>
      <c r="D235" t="s">
        <v>998</v>
      </c>
      <c r="G235" t="s">
        <v>48</v>
      </c>
      <c r="H235" s="1">
        <v>33470</v>
      </c>
      <c r="I235">
        <v>30</v>
      </c>
      <c r="K235" t="s">
        <v>76</v>
      </c>
      <c r="L235" t="s">
        <v>127</v>
      </c>
      <c r="M235" t="s">
        <v>96</v>
      </c>
      <c r="N235" t="s">
        <v>52</v>
      </c>
      <c r="O235" t="s">
        <v>53</v>
      </c>
      <c r="Q235" t="s">
        <v>99</v>
      </c>
      <c r="T235" t="s">
        <v>832</v>
      </c>
      <c r="U235" t="s">
        <v>832</v>
      </c>
      <c r="V235" t="s">
        <v>56</v>
      </c>
      <c r="W235" t="s">
        <v>56</v>
      </c>
      <c r="X235" t="s">
        <v>16206</v>
      </c>
      <c r="Y235" t="s">
        <v>16207</v>
      </c>
      <c r="Z235">
        <v>18.886149199999998</v>
      </c>
      <c r="AA235">
        <v>-70.710387600000004</v>
      </c>
      <c r="AB235" t="s">
        <v>9987</v>
      </c>
      <c r="AC235" t="s">
        <v>9988</v>
      </c>
      <c r="AD235" t="s">
        <v>10072</v>
      </c>
      <c r="AE235" t="s">
        <v>10045</v>
      </c>
      <c r="AF235" t="s">
        <v>9996</v>
      </c>
      <c r="AG235">
        <v>1</v>
      </c>
      <c r="AH235" t="s">
        <v>9997</v>
      </c>
      <c r="AI235" t="s">
        <v>9998</v>
      </c>
      <c r="AJ235">
        <v>500</v>
      </c>
      <c r="AK235" t="s">
        <v>9999</v>
      </c>
      <c r="AL235" t="s">
        <v>9992</v>
      </c>
      <c r="AM235">
        <v>420</v>
      </c>
      <c r="AN235" t="s">
        <v>10126</v>
      </c>
      <c r="AO235" t="s">
        <v>9993</v>
      </c>
      <c r="AP235">
        <v>1111</v>
      </c>
      <c r="AQ235" t="s">
        <v>72</v>
      </c>
      <c r="AR235" t="s">
        <v>72</v>
      </c>
    </row>
    <row r="236" spans="1:44" x14ac:dyDescent="0.25">
      <c r="A236" t="str">
        <f>INDEX('Community ID'!B:B,MATCH(M236,'Community ID'!A:A,0))</f>
        <v>Villa Sabina</v>
      </c>
      <c r="B236" t="str">
        <f>INDEX('Community ID'!K:K,MATCH(N236,'Community ID'!J:J,0))</f>
        <v>Constanza</v>
      </c>
      <c r="D236" t="s">
        <v>1003</v>
      </c>
      <c r="F236" t="s">
        <v>1004</v>
      </c>
      <c r="G236" t="s">
        <v>48</v>
      </c>
      <c r="H236" s="1">
        <v>32175</v>
      </c>
      <c r="I236">
        <v>33</v>
      </c>
      <c r="K236" t="s">
        <v>132</v>
      </c>
      <c r="L236" t="s">
        <v>127</v>
      </c>
      <c r="M236" t="s">
        <v>96</v>
      </c>
      <c r="N236" t="s">
        <v>97</v>
      </c>
      <c r="O236" t="s">
        <v>311</v>
      </c>
      <c r="Q236" t="s">
        <v>919</v>
      </c>
      <c r="T236" t="s">
        <v>1309</v>
      </c>
      <c r="U236" t="s">
        <v>1309</v>
      </c>
      <c r="V236" t="s">
        <v>56</v>
      </c>
      <c r="W236" t="s">
        <v>56</v>
      </c>
      <c r="X236" t="s">
        <v>16208</v>
      </c>
      <c r="Y236" t="s">
        <v>16209</v>
      </c>
      <c r="Z236">
        <v>18.891456900000001</v>
      </c>
      <c r="AA236">
        <v>-70.711828800000006</v>
      </c>
      <c r="AB236" t="s">
        <v>9987</v>
      </c>
      <c r="AC236" t="s">
        <v>9988</v>
      </c>
      <c r="AD236" t="s">
        <v>10045</v>
      </c>
      <c r="AE236" t="s">
        <v>10045</v>
      </c>
      <c r="AF236" t="s">
        <v>9990</v>
      </c>
      <c r="AG236" t="s">
        <v>83</v>
      </c>
      <c r="AH236" t="s">
        <v>10023</v>
      </c>
      <c r="AI236" t="s">
        <v>9998</v>
      </c>
      <c r="AJ236">
        <v>25</v>
      </c>
      <c r="AK236" t="s">
        <v>9999</v>
      </c>
      <c r="AL236" t="s">
        <v>10006</v>
      </c>
      <c r="AM236">
        <v>225</v>
      </c>
      <c r="AN236" t="s">
        <v>10126</v>
      </c>
      <c r="AO236" t="s">
        <v>9993</v>
      </c>
      <c r="AP236">
        <v>1111</v>
      </c>
      <c r="AQ236" t="s">
        <v>72</v>
      </c>
      <c r="AR236" t="s">
        <v>72</v>
      </c>
    </row>
    <row r="237" spans="1:44" x14ac:dyDescent="0.25">
      <c r="A237" t="str">
        <f>INDEX('Community ID'!B:B,MATCH(M237,'Community ID'!A:A,0))</f>
        <v>Villa Sabina</v>
      </c>
      <c r="B237" t="str">
        <f>INDEX('Community ID'!K:K,MATCH(N237,'Community ID'!J:J,0))</f>
        <v>Constanza</v>
      </c>
      <c r="D237" t="s">
        <v>138</v>
      </c>
      <c r="F237" t="s">
        <v>126</v>
      </c>
      <c r="G237" t="s">
        <v>48</v>
      </c>
      <c r="H237" t="s">
        <v>94</v>
      </c>
      <c r="I237">
        <v>2021</v>
      </c>
      <c r="J237">
        <v>8092687522</v>
      </c>
      <c r="K237" t="s">
        <v>132</v>
      </c>
      <c r="L237" t="s">
        <v>127</v>
      </c>
      <c r="M237" t="s">
        <v>96</v>
      </c>
      <c r="N237" t="s">
        <v>97</v>
      </c>
      <c r="O237" t="s">
        <v>98</v>
      </c>
      <c r="Q237" t="s">
        <v>61</v>
      </c>
      <c r="R237" t="s">
        <v>140</v>
      </c>
      <c r="S237">
        <v>5300466421</v>
      </c>
      <c r="T237" t="s">
        <v>10370</v>
      </c>
      <c r="U237" t="s">
        <v>10370</v>
      </c>
      <c r="V237" t="s">
        <v>56</v>
      </c>
      <c r="W237" t="s">
        <v>56</v>
      </c>
      <c r="X237" t="s">
        <v>16210</v>
      </c>
      <c r="Y237" t="s">
        <v>16211</v>
      </c>
      <c r="Z237">
        <v>0</v>
      </c>
      <c r="AA237">
        <v>0</v>
      </c>
      <c r="AB237" t="s">
        <v>9987</v>
      </c>
      <c r="AC237" t="s">
        <v>9988</v>
      </c>
      <c r="AD237" t="s">
        <v>9989</v>
      </c>
      <c r="AE237" t="s">
        <v>9989</v>
      </c>
      <c r="AF237" t="s">
        <v>9996</v>
      </c>
      <c r="AG237" t="s">
        <v>83</v>
      </c>
      <c r="AH237">
        <v>510</v>
      </c>
      <c r="AI237" t="s">
        <v>9998</v>
      </c>
      <c r="AJ237">
        <v>60</v>
      </c>
      <c r="AK237" t="s">
        <v>9999</v>
      </c>
      <c r="AL237" t="s">
        <v>9992</v>
      </c>
      <c r="AM237">
        <v>120</v>
      </c>
      <c r="AN237" t="s">
        <v>10126</v>
      </c>
      <c r="AO237" t="s">
        <v>9993</v>
      </c>
      <c r="AP237">
        <v>1111</v>
      </c>
      <c r="AQ237" t="s">
        <v>72</v>
      </c>
      <c r="AR237" t="s">
        <v>72</v>
      </c>
    </row>
    <row r="238" spans="1:44" x14ac:dyDescent="0.25">
      <c r="A238" t="str">
        <f>INDEX('Community ID'!B:B,MATCH(M238,'Community ID'!A:A,0))</f>
        <v>Villa Sabina</v>
      </c>
      <c r="B238" t="str">
        <f>INDEX('Community ID'!K:K,MATCH(N238,'Community ID'!J:J,0))</f>
        <v>Constanza</v>
      </c>
      <c r="D238" t="s">
        <v>131</v>
      </c>
      <c r="G238" t="s">
        <v>48</v>
      </c>
      <c r="H238" s="1">
        <v>31918</v>
      </c>
      <c r="I238">
        <v>34</v>
      </c>
      <c r="J238">
        <v>8299392533</v>
      </c>
      <c r="K238" t="s">
        <v>132</v>
      </c>
      <c r="L238" t="s">
        <v>127</v>
      </c>
      <c r="M238" t="s">
        <v>133</v>
      </c>
      <c r="N238" t="s">
        <v>97</v>
      </c>
      <c r="Q238" t="s">
        <v>134</v>
      </c>
      <c r="R238" t="s">
        <v>129</v>
      </c>
      <c r="S238">
        <v>5300403580</v>
      </c>
      <c r="T238" t="s">
        <v>1309</v>
      </c>
      <c r="U238" t="s">
        <v>1309</v>
      </c>
      <c r="V238" t="s">
        <v>56</v>
      </c>
      <c r="W238" t="s">
        <v>56</v>
      </c>
      <c r="X238" t="s">
        <v>16212</v>
      </c>
      <c r="Y238" t="s">
        <v>16213</v>
      </c>
      <c r="Z238">
        <v>18.887325000000001</v>
      </c>
      <c r="AA238">
        <v>-70.709333599999994</v>
      </c>
      <c r="AB238" t="s">
        <v>9987</v>
      </c>
      <c r="AC238" t="s">
        <v>9988</v>
      </c>
      <c r="AD238" t="s">
        <v>10072</v>
      </c>
      <c r="AE238" t="s">
        <v>10072</v>
      </c>
      <c r="AF238" t="s">
        <v>9990</v>
      </c>
      <c r="AG238" t="s">
        <v>83</v>
      </c>
      <c r="AH238" t="s">
        <v>10023</v>
      </c>
      <c r="AI238" t="s">
        <v>16186</v>
      </c>
      <c r="AJ238">
        <v>50</v>
      </c>
      <c r="AK238" t="s">
        <v>9999</v>
      </c>
      <c r="AL238" t="s">
        <v>9992</v>
      </c>
      <c r="AM238">
        <v>550</v>
      </c>
      <c r="AN238" t="s">
        <v>10126</v>
      </c>
      <c r="AO238" t="s">
        <v>9993</v>
      </c>
      <c r="AP238">
        <v>1111</v>
      </c>
      <c r="AQ238" t="s">
        <v>72</v>
      </c>
      <c r="AR238" t="s">
        <v>72</v>
      </c>
    </row>
    <row r="239" spans="1:44" x14ac:dyDescent="0.25">
      <c r="A239" t="str">
        <f>INDEX('Community ID'!B:B,MATCH(M239,'Community ID'!A:A,0))</f>
        <v>Villa Sabina</v>
      </c>
      <c r="B239" t="str">
        <f>INDEX('Community ID'!K:K,MATCH(N239,'Community ID'!J:J,0))</f>
        <v>Constanza</v>
      </c>
      <c r="D239" t="s">
        <v>1012</v>
      </c>
      <c r="F239" t="s">
        <v>865</v>
      </c>
      <c r="G239" t="s">
        <v>75</v>
      </c>
      <c r="H239" t="s">
        <v>1013</v>
      </c>
      <c r="I239">
        <v>24</v>
      </c>
      <c r="J239">
        <v>8299394511</v>
      </c>
      <c r="K239" t="s">
        <v>132</v>
      </c>
      <c r="L239" t="s">
        <v>952</v>
      </c>
      <c r="M239" t="s">
        <v>306</v>
      </c>
      <c r="N239" t="s">
        <v>52</v>
      </c>
      <c r="O239" t="s">
        <v>311</v>
      </c>
      <c r="Q239" t="s">
        <v>1014</v>
      </c>
      <c r="T239" t="s">
        <v>832</v>
      </c>
      <c r="U239" t="s">
        <v>832</v>
      </c>
      <c r="V239" t="s">
        <v>56</v>
      </c>
      <c r="W239" t="s">
        <v>56</v>
      </c>
      <c r="X239" t="s">
        <v>16214</v>
      </c>
      <c r="Y239" t="s">
        <v>16215</v>
      </c>
      <c r="Z239">
        <v>18.886769900000001</v>
      </c>
      <c r="AA239">
        <v>-70.710991300000003</v>
      </c>
      <c r="AB239" t="s">
        <v>9987</v>
      </c>
      <c r="AC239" t="s">
        <v>9988</v>
      </c>
      <c r="AD239" t="s">
        <v>10072</v>
      </c>
      <c r="AE239" t="s">
        <v>10072</v>
      </c>
      <c r="AF239" t="s">
        <v>9996</v>
      </c>
      <c r="AG239">
        <v>23</v>
      </c>
      <c r="AH239">
        <v>0</v>
      </c>
      <c r="AI239" t="s">
        <v>10012</v>
      </c>
      <c r="AJ239">
        <v>800</v>
      </c>
      <c r="AK239" t="s">
        <v>9999</v>
      </c>
      <c r="AL239" t="s">
        <v>9992</v>
      </c>
      <c r="AM239">
        <v>14000</v>
      </c>
      <c r="AN239" t="s">
        <v>10126</v>
      </c>
      <c r="AO239" t="s">
        <v>9993</v>
      </c>
      <c r="AP239">
        <v>1111</v>
      </c>
      <c r="AQ239" t="s">
        <v>72</v>
      </c>
      <c r="AR239" t="s">
        <v>72</v>
      </c>
    </row>
    <row r="240" spans="1:44" x14ac:dyDescent="0.25">
      <c r="A240" t="str">
        <f>INDEX('Community ID'!B:B,MATCH(M240,'Community ID'!A:A,0))</f>
        <v>Villa Sabina</v>
      </c>
      <c r="B240" t="str">
        <f>INDEX('Community ID'!K:K,MATCH(N240,'Community ID'!J:J,0))</f>
        <v>Constanza</v>
      </c>
      <c r="D240" t="s">
        <v>92</v>
      </c>
      <c r="G240" t="s">
        <v>48</v>
      </c>
      <c r="H240" t="s">
        <v>94</v>
      </c>
      <c r="I240">
        <v>2021</v>
      </c>
      <c r="J240">
        <v>8496372567</v>
      </c>
      <c r="K240" t="s">
        <v>76</v>
      </c>
      <c r="L240" t="s">
        <v>95</v>
      </c>
      <c r="M240" t="s">
        <v>96</v>
      </c>
      <c r="N240" t="s">
        <v>97</v>
      </c>
      <c r="O240" t="s">
        <v>98</v>
      </c>
      <c r="Q240" t="s">
        <v>99</v>
      </c>
      <c r="T240" t="s">
        <v>832</v>
      </c>
      <c r="U240" t="s">
        <v>832</v>
      </c>
      <c r="V240" t="s">
        <v>56</v>
      </c>
      <c r="W240" t="s">
        <v>56</v>
      </c>
      <c r="X240" t="s">
        <v>16216</v>
      </c>
      <c r="Y240" t="s">
        <v>16217</v>
      </c>
      <c r="Z240">
        <v>0</v>
      </c>
      <c r="AA240">
        <v>0</v>
      </c>
      <c r="AB240" t="s">
        <v>9987</v>
      </c>
      <c r="AC240" t="s">
        <v>9988</v>
      </c>
      <c r="AD240" t="s">
        <v>10072</v>
      </c>
      <c r="AE240" t="s">
        <v>10072</v>
      </c>
      <c r="AF240" t="s">
        <v>9996</v>
      </c>
      <c r="AG240" t="s">
        <v>83</v>
      </c>
      <c r="AH240" t="s">
        <v>9997</v>
      </c>
      <c r="AI240" t="s">
        <v>9991</v>
      </c>
      <c r="AJ240">
        <v>800</v>
      </c>
      <c r="AK240" t="s">
        <v>9999</v>
      </c>
      <c r="AL240" t="s">
        <v>9992</v>
      </c>
      <c r="AM240">
        <v>800</v>
      </c>
      <c r="AN240" t="s">
        <v>10126</v>
      </c>
      <c r="AO240" t="s">
        <v>9993</v>
      </c>
      <c r="AP240">
        <v>1111</v>
      </c>
      <c r="AQ240" t="s">
        <v>72</v>
      </c>
      <c r="AR240" t="s">
        <v>72</v>
      </c>
    </row>
    <row r="241" spans="1:44" x14ac:dyDescent="0.25">
      <c r="A241" t="str">
        <f>INDEX('Community ID'!B:B,MATCH(M241,'Community ID'!A:A,0))</f>
        <v>Villa Sabina</v>
      </c>
      <c r="B241" t="str">
        <f>INDEX('Community ID'!K:K,MATCH(N241,'Community ID'!J:J,0))</f>
        <v>Constanza</v>
      </c>
      <c r="D241" t="s">
        <v>1016</v>
      </c>
      <c r="F241" t="s">
        <v>1017</v>
      </c>
      <c r="G241" t="s">
        <v>48</v>
      </c>
      <c r="H241" s="1">
        <v>31250</v>
      </c>
      <c r="I241">
        <v>36</v>
      </c>
      <c r="J241">
        <v>8094155467</v>
      </c>
      <c r="K241" t="s">
        <v>117</v>
      </c>
      <c r="L241" t="s">
        <v>127</v>
      </c>
      <c r="M241" t="s">
        <v>96</v>
      </c>
      <c r="N241" t="s">
        <v>97</v>
      </c>
      <c r="O241" t="s">
        <v>311</v>
      </c>
      <c r="Q241" t="s">
        <v>99</v>
      </c>
      <c r="T241" t="s">
        <v>10370</v>
      </c>
      <c r="U241" t="s">
        <v>10370</v>
      </c>
      <c r="V241" t="s">
        <v>56</v>
      </c>
      <c r="W241" t="s">
        <v>56</v>
      </c>
      <c r="X241" t="s">
        <v>16218</v>
      </c>
      <c r="Y241" t="s">
        <v>16219</v>
      </c>
      <c r="Z241">
        <v>18.886774500000001</v>
      </c>
      <c r="AA241">
        <v>-70.711399299999997</v>
      </c>
      <c r="AB241" t="s">
        <v>9987</v>
      </c>
      <c r="AC241" t="s">
        <v>9988</v>
      </c>
      <c r="AD241" t="s">
        <v>9989</v>
      </c>
      <c r="AE241" t="s">
        <v>9989</v>
      </c>
      <c r="AF241" t="s">
        <v>9996</v>
      </c>
      <c r="AG241">
        <v>23</v>
      </c>
      <c r="AH241">
        <v>0</v>
      </c>
      <c r="AI241" t="s">
        <v>9998</v>
      </c>
      <c r="AJ241">
        <v>120</v>
      </c>
      <c r="AK241" t="s">
        <v>9999</v>
      </c>
      <c r="AL241" t="s">
        <v>9992</v>
      </c>
      <c r="AM241">
        <v>240</v>
      </c>
      <c r="AN241" t="s">
        <v>10126</v>
      </c>
      <c r="AO241" t="s">
        <v>9993</v>
      </c>
      <c r="AP241">
        <v>1111</v>
      </c>
      <c r="AQ241" t="s">
        <v>72</v>
      </c>
      <c r="AR241" t="s">
        <v>72</v>
      </c>
    </row>
    <row r="242" spans="1:44" x14ac:dyDescent="0.25">
      <c r="A242" t="str">
        <f>INDEX('Community ID'!B:B,MATCH(M242,'Community ID'!A:A,0))</f>
        <v>Villa Sabina</v>
      </c>
      <c r="B242" t="str">
        <f>INDEX('Community ID'!K:K,MATCH(N242,'Community ID'!J:J,0))</f>
        <v>Constanza</v>
      </c>
      <c r="D242" t="s">
        <v>1023</v>
      </c>
      <c r="F242" t="s">
        <v>886</v>
      </c>
      <c r="G242" t="s">
        <v>75</v>
      </c>
      <c r="H242" s="1">
        <v>20214</v>
      </c>
      <c r="I242">
        <v>66</v>
      </c>
      <c r="J242">
        <v>8298853984</v>
      </c>
      <c r="K242" t="s">
        <v>49</v>
      </c>
      <c r="L242" t="s">
        <v>611</v>
      </c>
      <c r="M242" t="s">
        <v>96</v>
      </c>
      <c r="N242" t="s">
        <v>97</v>
      </c>
      <c r="O242" t="s">
        <v>311</v>
      </c>
      <c r="Q242" t="s">
        <v>99</v>
      </c>
      <c r="T242" t="s">
        <v>612</v>
      </c>
      <c r="U242" t="s">
        <v>612</v>
      </c>
      <c r="V242" t="s">
        <v>56</v>
      </c>
      <c r="W242" t="s">
        <v>56</v>
      </c>
      <c r="X242" t="s">
        <v>16220</v>
      </c>
      <c r="Y242" t="s">
        <v>16221</v>
      </c>
      <c r="Z242">
        <v>18.886423000000001</v>
      </c>
      <c r="AA242">
        <v>-70.711532700000006</v>
      </c>
      <c r="AB242" t="s">
        <v>9987</v>
      </c>
      <c r="AC242" t="s">
        <v>9988</v>
      </c>
      <c r="AD242" t="s">
        <v>10072</v>
      </c>
      <c r="AE242" t="s">
        <v>10072</v>
      </c>
      <c r="AF242" t="s">
        <v>9990</v>
      </c>
      <c r="AG242" t="s">
        <v>83</v>
      </c>
      <c r="AH242" t="s">
        <v>9997</v>
      </c>
      <c r="AI242" t="s">
        <v>9998</v>
      </c>
      <c r="AJ242">
        <v>120</v>
      </c>
      <c r="AK242" t="s">
        <v>9999</v>
      </c>
      <c r="AL242" t="s">
        <v>10006</v>
      </c>
      <c r="AM242">
        <v>510</v>
      </c>
      <c r="AN242" t="s">
        <v>10126</v>
      </c>
      <c r="AO242" t="s">
        <v>9993</v>
      </c>
      <c r="AP242">
        <v>1111</v>
      </c>
      <c r="AQ242" t="s">
        <v>72</v>
      </c>
      <c r="AR242" t="s">
        <v>72</v>
      </c>
    </row>
  </sheetData>
  <autoFilter ref="A1:AP242" xr:uid="{00000000-0009-0000-0000-000006000000}"/>
  <sortState xmlns:xlrd2="http://schemas.microsoft.com/office/spreadsheetml/2017/richdata2" ref="D5:AP134">
    <sortCondition ref="AJ1:AJ1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AC327"/>
  <sheetViews>
    <sheetView workbookViewId="0">
      <selection activeCell="T14" sqref="T14"/>
    </sheetView>
  </sheetViews>
  <sheetFormatPr defaultRowHeight="15" x14ac:dyDescent="0.25"/>
  <cols>
    <col min="1" max="1" width="42" customWidth="1"/>
    <col min="2" max="2" width="16.5703125" customWidth="1"/>
    <col min="26" max="26" width="11.42578125" customWidth="1"/>
    <col min="29" max="29" width="12.140625" customWidth="1"/>
  </cols>
  <sheetData>
    <row r="1" spans="1:29" x14ac:dyDescent="0.25">
      <c r="A1" s="4" t="s">
        <v>9799</v>
      </c>
      <c r="B1" s="4"/>
      <c r="C1" s="4"/>
      <c r="D1" s="4"/>
      <c r="E1" s="4"/>
      <c r="F1" s="4"/>
      <c r="G1" s="4"/>
      <c r="H1" s="4"/>
      <c r="J1" t="s">
        <v>9804</v>
      </c>
    </row>
    <row r="2" spans="1:29" x14ac:dyDescent="0.25">
      <c r="A2" s="5" t="s">
        <v>9800</v>
      </c>
      <c r="B2" s="6" t="s">
        <v>9801</v>
      </c>
      <c r="E2" t="s">
        <v>9805</v>
      </c>
      <c r="J2" t="s">
        <v>9800</v>
      </c>
      <c r="K2" t="s">
        <v>9801</v>
      </c>
      <c r="N2" t="s">
        <v>9805</v>
      </c>
      <c r="T2" t="s">
        <v>10310</v>
      </c>
      <c r="Z2" t="s">
        <v>10612</v>
      </c>
      <c r="AC2" t="s">
        <v>10613</v>
      </c>
    </row>
    <row r="3" spans="1:29" x14ac:dyDescent="0.25">
      <c r="A3" t="s">
        <v>51</v>
      </c>
      <c r="B3" t="s">
        <v>51</v>
      </c>
      <c r="E3" t="s">
        <v>51</v>
      </c>
      <c r="J3" t="s">
        <v>52</v>
      </c>
      <c r="K3" t="s">
        <v>97</v>
      </c>
      <c r="N3" t="s">
        <v>97</v>
      </c>
      <c r="T3" t="s">
        <v>1274</v>
      </c>
      <c r="Z3" t="s">
        <v>109</v>
      </c>
      <c r="AC3" t="s">
        <v>668</v>
      </c>
    </row>
    <row r="4" spans="1:29" x14ac:dyDescent="0.25">
      <c r="A4" t="s">
        <v>78</v>
      </c>
      <c r="B4" t="s">
        <v>109</v>
      </c>
      <c r="E4" t="s">
        <v>109</v>
      </c>
      <c r="J4" t="s">
        <v>79</v>
      </c>
      <c r="K4" t="s">
        <v>97</v>
      </c>
      <c r="N4" t="s">
        <v>364</v>
      </c>
      <c r="T4" t="str">
        <f ca="1">INDEX('Community ID'!U:U,MATCH(AH4,'Community ID'!T:T,0))</f>
        <v>La Luisa Arriba</v>
      </c>
      <c r="Z4" t="s">
        <v>5973</v>
      </c>
      <c r="AC4" t="s">
        <v>9812</v>
      </c>
    </row>
    <row r="5" spans="1:29" x14ac:dyDescent="0.25">
      <c r="A5" t="s">
        <v>594</v>
      </c>
      <c r="B5" t="s">
        <v>5973</v>
      </c>
      <c r="E5" t="s">
        <v>5973</v>
      </c>
      <c r="J5" t="s">
        <v>369</v>
      </c>
      <c r="K5" t="s">
        <v>364</v>
      </c>
      <c r="N5" t="s">
        <v>2383</v>
      </c>
      <c r="T5" t="str">
        <f ca="1">INDEX('Community ID'!U:U,MATCH(AH5,'Community ID'!T:T,0))</f>
        <v>Los Embassadores</v>
      </c>
      <c r="Z5" t="s">
        <v>9813</v>
      </c>
      <c r="AC5" t="s">
        <v>1867</v>
      </c>
    </row>
    <row r="6" spans="1:29" x14ac:dyDescent="0.25">
      <c r="A6" t="s">
        <v>590</v>
      </c>
      <c r="B6" t="s">
        <v>1274</v>
      </c>
      <c r="E6" t="s">
        <v>1274</v>
      </c>
      <c r="J6" t="s">
        <v>369</v>
      </c>
      <c r="K6" t="s">
        <v>364</v>
      </c>
      <c r="T6" t="str">
        <f ca="1">INDEX('Community ID'!U:U,MATCH(AH6,'Community ID'!T:T,0))</f>
        <v>Barrio Puerto Rico</v>
      </c>
      <c r="Z6" t="s">
        <v>119</v>
      </c>
      <c r="AC6" t="s">
        <v>9814</v>
      </c>
    </row>
    <row r="7" spans="1:29" x14ac:dyDescent="0.25">
      <c r="A7" t="s">
        <v>96</v>
      </c>
      <c r="B7" t="s">
        <v>835</v>
      </c>
      <c r="E7" t="s">
        <v>835</v>
      </c>
      <c r="J7" t="s">
        <v>1040</v>
      </c>
      <c r="K7" t="s">
        <v>97</v>
      </c>
      <c r="T7" t="str">
        <f ca="1">INDEX('Community ID'!U:U,MATCH(AH7,'Community ID'!T:T,0))</f>
        <v>Cruz de Cuaba</v>
      </c>
      <c r="Z7" t="s">
        <v>9811</v>
      </c>
      <c r="AC7" t="s">
        <v>2091</v>
      </c>
    </row>
    <row r="8" spans="1:29" x14ac:dyDescent="0.25">
      <c r="A8" t="s">
        <v>563</v>
      </c>
      <c r="B8" t="s">
        <v>835</v>
      </c>
      <c r="E8" t="s">
        <v>668</v>
      </c>
      <c r="J8" t="s">
        <v>790</v>
      </c>
      <c r="K8" t="s">
        <v>97</v>
      </c>
      <c r="T8" t="str">
        <f ca="1">INDEX('Community ID'!U:U,MATCH(AH8,'Community ID'!T:T,0))</f>
        <v>Paragua</v>
      </c>
      <c r="Z8" t="s">
        <v>2071</v>
      </c>
      <c r="AC8" t="s">
        <v>2163</v>
      </c>
    </row>
    <row r="9" spans="1:29" x14ac:dyDescent="0.25">
      <c r="A9" t="s">
        <v>333</v>
      </c>
      <c r="B9" t="s">
        <v>835</v>
      </c>
      <c r="E9" t="s">
        <v>9806</v>
      </c>
      <c r="J9" t="s">
        <v>342</v>
      </c>
      <c r="K9" t="s">
        <v>364</v>
      </c>
      <c r="T9" t="str">
        <f ca="1">INDEX('Community ID'!U:U,MATCH(AH9,'Community ID'!T:T,0))</f>
        <v>Alto Cerro 2</v>
      </c>
      <c r="Z9" t="s">
        <v>9815</v>
      </c>
      <c r="AC9" t="s">
        <v>9820</v>
      </c>
    </row>
    <row r="10" spans="1:29" x14ac:dyDescent="0.25">
      <c r="A10" t="s">
        <v>668</v>
      </c>
      <c r="B10" t="s">
        <v>668</v>
      </c>
      <c r="E10" t="s">
        <v>119</v>
      </c>
      <c r="J10" t="s">
        <v>479</v>
      </c>
      <c r="K10" t="s">
        <v>364</v>
      </c>
      <c r="T10" t="s">
        <v>15431</v>
      </c>
      <c r="Z10" t="s">
        <v>9818</v>
      </c>
      <c r="AC10" t="s">
        <v>2801</v>
      </c>
    </row>
    <row r="11" spans="1:29" x14ac:dyDescent="0.25">
      <c r="A11" t="s">
        <v>701</v>
      </c>
      <c r="B11" t="s">
        <v>668</v>
      </c>
      <c r="E11" t="s">
        <v>1246</v>
      </c>
      <c r="J11" t="s">
        <v>457</v>
      </c>
      <c r="K11" t="s">
        <v>364</v>
      </c>
      <c r="T11" t="s">
        <v>835</v>
      </c>
      <c r="Z11" t="s">
        <v>3012</v>
      </c>
      <c r="AC11" t="s">
        <v>2999</v>
      </c>
    </row>
    <row r="12" spans="1:29" x14ac:dyDescent="0.25">
      <c r="A12" t="s">
        <v>627</v>
      </c>
      <c r="B12" t="s">
        <v>835</v>
      </c>
      <c r="E12" t="s">
        <v>9807</v>
      </c>
      <c r="J12" t="s">
        <v>1926</v>
      </c>
      <c r="K12" t="s">
        <v>364</v>
      </c>
      <c r="T12" t="s">
        <v>9823</v>
      </c>
      <c r="Z12" t="s">
        <v>9823</v>
      </c>
      <c r="AC12" t="s">
        <v>9824</v>
      </c>
    </row>
    <row r="13" spans="1:29" x14ac:dyDescent="0.25">
      <c r="A13" t="s">
        <v>758</v>
      </c>
      <c r="B13" t="s">
        <v>835</v>
      </c>
      <c r="E13" t="s">
        <v>9808</v>
      </c>
      <c r="J13" t="s">
        <v>3039</v>
      </c>
      <c r="K13" t="s">
        <v>97</v>
      </c>
      <c r="T13" t="s">
        <v>2071</v>
      </c>
      <c r="Z13" t="s">
        <v>9826</v>
      </c>
      <c r="AC13" t="s">
        <v>4288</v>
      </c>
    </row>
    <row r="14" spans="1:29" x14ac:dyDescent="0.25">
      <c r="A14" t="s">
        <v>1027</v>
      </c>
      <c r="B14" t="s">
        <v>9806</v>
      </c>
      <c r="E14" t="s">
        <v>9809</v>
      </c>
      <c r="J14" t="s">
        <v>3044</v>
      </c>
      <c r="K14" t="s">
        <v>97</v>
      </c>
      <c r="Z14" t="s">
        <v>9829</v>
      </c>
    </row>
    <row r="15" spans="1:29" x14ac:dyDescent="0.25">
      <c r="A15" t="s">
        <v>119</v>
      </c>
      <c r="B15" t="s">
        <v>119</v>
      </c>
      <c r="E15" t="s">
        <v>9810</v>
      </c>
      <c r="J15" t="s">
        <v>3602</v>
      </c>
      <c r="K15" t="s">
        <v>364</v>
      </c>
      <c r="Z15" t="s">
        <v>9830</v>
      </c>
    </row>
    <row r="16" spans="1:29" x14ac:dyDescent="0.25">
      <c r="A16" t="s">
        <v>1029</v>
      </c>
      <c r="B16" t="s">
        <v>9806</v>
      </c>
      <c r="E16" t="s">
        <v>9811</v>
      </c>
      <c r="J16" t="s">
        <v>3612</v>
      </c>
      <c r="K16" t="s">
        <v>364</v>
      </c>
      <c r="Z16" t="s">
        <v>9818</v>
      </c>
    </row>
    <row r="17" spans="1:26" x14ac:dyDescent="0.25">
      <c r="A17" t="s">
        <v>1035</v>
      </c>
      <c r="B17" t="s">
        <v>9806</v>
      </c>
      <c r="E17" t="s">
        <v>9812</v>
      </c>
      <c r="J17" t="s">
        <v>3789</v>
      </c>
      <c r="K17" t="s">
        <v>97</v>
      </c>
      <c r="Z17" t="s">
        <v>9833</v>
      </c>
    </row>
    <row r="18" spans="1:26" x14ac:dyDescent="0.25">
      <c r="A18" t="s">
        <v>1048</v>
      </c>
      <c r="B18" t="s">
        <v>9806</v>
      </c>
      <c r="E18" t="s">
        <v>9813</v>
      </c>
      <c r="J18" t="s">
        <v>3927</v>
      </c>
      <c r="K18" t="s">
        <v>97</v>
      </c>
      <c r="Z18" t="s">
        <v>9834</v>
      </c>
    </row>
    <row r="19" spans="1:26" x14ac:dyDescent="0.25">
      <c r="A19" t="s">
        <v>1069</v>
      </c>
      <c r="B19" t="s">
        <v>9806</v>
      </c>
      <c r="E19" t="s">
        <v>1867</v>
      </c>
      <c r="J19" t="s">
        <v>3942</v>
      </c>
      <c r="K19" t="s">
        <v>97</v>
      </c>
      <c r="Z19" t="s">
        <v>9835</v>
      </c>
    </row>
    <row r="20" spans="1:26" x14ac:dyDescent="0.25">
      <c r="A20" t="s">
        <v>1104</v>
      </c>
      <c r="B20" t="s">
        <v>9806</v>
      </c>
      <c r="E20" t="s">
        <v>2058</v>
      </c>
      <c r="J20" t="s">
        <v>3954</v>
      </c>
      <c r="K20" t="s">
        <v>97</v>
      </c>
      <c r="Z20" t="s">
        <v>9836</v>
      </c>
    </row>
    <row r="21" spans="1:26" x14ac:dyDescent="0.25">
      <c r="A21" t="s">
        <v>1138</v>
      </c>
      <c r="B21" t="s">
        <v>1246</v>
      </c>
      <c r="E21" t="s">
        <v>9814</v>
      </c>
      <c r="J21" t="s">
        <v>5415</v>
      </c>
      <c r="K21" t="s">
        <v>97</v>
      </c>
      <c r="Z21" t="s">
        <v>7079</v>
      </c>
    </row>
    <row r="22" spans="1:26" x14ac:dyDescent="0.25">
      <c r="A22" t="s">
        <v>1183</v>
      </c>
      <c r="B22" t="s">
        <v>9807</v>
      </c>
      <c r="E22" t="s">
        <v>2091</v>
      </c>
      <c r="J22" t="s">
        <v>9844</v>
      </c>
      <c r="K22" t="s">
        <v>2383</v>
      </c>
      <c r="Z22" t="s">
        <v>9837</v>
      </c>
    </row>
    <row r="23" spans="1:26" x14ac:dyDescent="0.25">
      <c r="A23" t="s">
        <v>1188</v>
      </c>
      <c r="B23" t="s">
        <v>9807</v>
      </c>
      <c r="E23" t="s">
        <v>2071</v>
      </c>
      <c r="J23" t="s">
        <v>2383</v>
      </c>
      <c r="K23" t="s">
        <v>2383</v>
      </c>
      <c r="Z23" t="s">
        <v>9838</v>
      </c>
    </row>
    <row r="24" spans="1:26" x14ac:dyDescent="0.25">
      <c r="A24" t="s">
        <v>1183</v>
      </c>
      <c r="B24" t="s">
        <v>9807</v>
      </c>
      <c r="E24" t="s">
        <v>9815</v>
      </c>
      <c r="J24" t="s">
        <v>5574</v>
      </c>
      <c r="K24" t="s">
        <v>97</v>
      </c>
      <c r="Z24" t="s">
        <v>5601</v>
      </c>
    </row>
    <row r="25" spans="1:26" x14ac:dyDescent="0.25">
      <c r="A25" t="s">
        <v>1192</v>
      </c>
      <c r="B25" t="s">
        <v>9807</v>
      </c>
      <c r="E25" t="s">
        <v>2131</v>
      </c>
      <c r="J25" t="s">
        <v>2382</v>
      </c>
      <c r="K25" t="s">
        <v>2383</v>
      </c>
      <c r="Z25" t="s">
        <v>9839</v>
      </c>
    </row>
    <row r="26" spans="1:26" x14ac:dyDescent="0.25">
      <c r="A26" t="s">
        <v>1196</v>
      </c>
      <c r="B26" t="s">
        <v>9807</v>
      </c>
      <c r="E26" t="s">
        <v>9818</v>
      </c>
      <c r="J26" t="s">
        <v>10351</v>
      </c>
      <c r="K26" t="s">
        <v>97</v>
      </c>
      <c r="Z26" t="s">
        <v>9840</v>
      </c>
    </row>
    <row r="27" spans="1:26" x14ac:dyDescent="0.25">
      <c r="A27" t="s">
        <v>1198</v>
      </c>
      <c r="B27" t="s">
        <v>9807</v>
      </c>
      <c r="E27" t="s">
        <v>5157</v>
      </c>
      <c r="J27" t="s">
        <v>10446</v>
      </c>
      <c r="K27" t="s">
        <v>97</v>
      </c>
      <c r="Z27" t="s">
        <v>5785</v>
      </c>
    </row>
    <row r="28" spans="1:26" x14ac:dyDescent="0.25">
      <c r="A28" t="s">
        <v>1201</v>
      </c>
      <c r="B28" t="s">
        <v>9807</v>
      </c>
      <c r="E28" t="s">
        <v>2163</v>
      </c>
      <c r="J28" t="s">
        <v>2395</v>
      </c>
      <c r="K28" t="s">
        <v>97</v>
      </c>
      <c r="Z28" t="s">
        <v>9842</v>
      </c>
    </row>
    <row r="29" spans="1:26" x14ac:dyDescent="0.25">
      <c r="A29" t="s">
        <v>1214</v>
      </c>
      <c r="B29" t="s">
        <v>9807</v>
      </c>
      <c r="E29" t="s">
        <v>9820</v>
      </c>
      <c r="J29" t="s">
        <v>10458</v>
      </c>
      <c r="K29" t="s">
        <v>97</v>
      </c>
      <c r="Z29" t="s">
        <v>9843</v>
      </c>
    </row>
    <row r="30" spans="1:26" x14ac:dyDescent="0.25">
      <c r="A30" t="s">
        <v>1221</v>
      </c>
      <c r="B30" t="s">
        <v>9807</v>
      </c>
      <c r="E30" t="s">
        <v>9821</v>
      </c>
      <c r="Z30" t="s">
        <v>9845</v>
      </c>
    </row>
    <row r="31" spans="1:26" x14ac:dyDescent="0.25">
      <c r="A31" t="s">
        <v>1224</v>
      </c>
      <c r="B31" t="s">
        <v>1246</v>
      </c>
      <c r="E31" t="s">
        <v>9822</v>
      </c>
      <c r="Z31" t="s">
        <v>9846</v>
      </c>
    </row>
    <row r="32" spans="1:26" x14ac:dyDescent="0.25">
      <c r="A32" t="s">
        <v>1228</v>
      </c>
      <c r="B32" t="s">
        <v>1246</v>
      </c>
      <c r="E32" t="s">
        <v>2801</v>
      </c>
      <c r="Z32" t="s">
        <v>7547</v>
      </c>
    </row>
    <row r="33" spans="1:26" x14ac:dyDescent="0.25">
      <c r="A33" t="s">
        <v>1276</v>
      </c>
      <c r="B33" t="s">
        <v>9808</v>
      </c>
      <c r="E33" t="s">
        <v>2999</v>
      </c>
      <c r="Z33" t="s">
        <v>9847</v>
      </c>
    </row>
    <row r="34" spans="1:26" x14ac:dyDescent="0.25">
      <c r="A34" t="s">
        <v>1280</v>
      </c>
      <c r="B34" t="s">
        <v>9808</v>
      </c>
      <c r="E34" t="s">
        <v>3012</v>
      </c>
      <c r="Z34" t="s">
        <v>9848</v>
      </c>
    </row>
    <row r="35" spans="1:26" x14ac:dyDescent="0.25">
      <c r="A35" t="s">
        <v>1284</v>
      </c>
      <c r="B35" t="s">
        <v>9808</v>
      </c>
      <c r="E35" t="s">
        <v>9823</v>
      </c>
      <c r="Z35" t="s">
        <v>8701</v>
      </c>
    </row>
    <row r="36" spans="1:26" x14ac:dyDescent="0.25">
      <c r="A36" t="s">
        <v>1292</v>
      </c>
      <c r="B36" t="s">
        <v>9808</v>
      </c>
      <c r="E36" t="s">
        <v>9824</v>
      </c>
      <c r="Z36" t="s">
        <v>9849</v>
      </c>
    </row>
    <row r="37" spans="1:26" x14ac:dyDescent="0.25">
      <c r="A37" t="s">
        <v>1280</v>
      </c>
      <c r="B37" t="s">
        <v>9808</v>
      </c>
      <c r="E37" t="s">
        <v>9825</v>
      </c>
      <c r="Z37" t="s">
        <v>9850</v>
      </c>
    </row>
    <row r="38" spans="1:26" x14ac:dyDescent="0.25">
      <c r="A38" t="s">
        <v>1308</v>
      </c>
      <c r="B38" t="s">
        <v>9809</v>
      </c>
      <c r="E38" t="s">
        <v>9826</v>
      </c>
      <c r="Z38" t="s">
        <v>9851</v>
      </c>
    </row>
    <row r="39" spans="1:26" x14ac:dyDescent="0.25">
      <c r="A39" t="s">
        <v>1377</v>
      </c>
      <c r="B39" t="s">
        <v>668</v>
      </c>
      <c r="E39" t="s">
        <v>4288</v>
      </c>
      <c r="Z39" t="s">
        <v>9852</v>
      </c>
    </row>
    <row r="40" spans="1:26" x14ac:dyDescent="0.25">
      <c r="A40" t="s">
        <v>1528</v>
      </c>
      <c r="B40" t="s">
        <v>1246</v>
      </c>
      <c r="E40" t="s">
        <v>9829</v>
      </c>
      <c r="Z40" t="s">
        <v>8911</v>
      </c>
    </row>
    <row r="41" spans="1:26" x14ac:dyDescent="0.25">
      <c r="A41" t="s">
        <v>1531</v>
      </c>
      <c r="B41" t="s">
        <v>1246</v>
      </c>
      <c r="E41" t="s">
        <v>9830</v>
      </c>
      <c r="Z41" t="s">
        <v>9076</v>
      </c>
    </row>
    <row r="42" spans="1:26" x14ac:dyDescent="0.25">
      <c r="A42" t="s">
        <v>1526</v>
      </c>
      <c r="B42" t="s">
        <v>1246</v>
      </c>
      <c r="E42" t="s">
        <v>6411</v>
      </c>
      <c r="Z42" t="s">
        <v>9855</v>
      </c>
    </row>
    <row r="43" spans="1:26" x14ac:dyDescent="0.25">
      <c r="A43" t="s">
        <v>1534</v>
      </c>
      <c r="B43" t="s">
        <v>1246</v>
      </c>
      <c r="E43" t="s">
        <v>9832</v>
      </c>
      <c r="Z43" t="s">
        <v>9734</v>
      </c>
    </row>
    <row r="44" spans="1:26" x14ac:dyDescent="0.25">
      <c r="A44" t="s">
        <v>1575</v>
      </c>
      <c r="B44" t="s">
        <v>9810</v>
      </c>
      <c r="E44" t="s">
        <v>6990</v>
      </c>
      <c r="Z44" t="s">
        <v>51</v>
      </c>
    </row>
    <row r="45" spans="1:26" x14ac:dyDescent="0.25">
      <c r="A45" t="s">
        <v>1583</v>
      </c>
      <c r="B45" t="s">
        <v>9810</v>
      </c>
      <c r="E45" t="s">
        <v>9833</v>
      </c>
      <c r="Z45" t="s">
        <v>5474</v>
      </c>
    </row>
    <row r="46" spans="1:26" x14ac:dyDescent="0.25">
      <c r="A46" t="s">
        <v>1588</v>
      </c>
      <c r="B46" t="s">
        <v>9810</v>
      </c>
      <c r="E46" t="s">
        <v>9834</v>
      </c>
      <c r="Z46" t="s">
        <v>6411</v>
      </c>
    </row>
    <row r="47" spans="1:26" x14ac:dyDescent="0.25">
      <c r="A47" t="s">
        <v>1591</v>
      </c>
      <c r="B47" t="s">
        <v>9810</v>
      </c>
      <c r="E47" t="s">
        <v>9835</v>
      </c>
      <c r="Z47" t="s">
        <v>6990</v>
      </c>
    </row>
    <row r="48" spans="1:26" x14ac:dyDescent="0.25">
      <c r="A48" t="s">
        <v>1595</v>
      </c>
      <c r="B48" t="s">
        <v>9810</v>
      </c>
      <c r="E48" t="s">
        <v>9836</v>
      </c>
      <c r="Z48" t="s">
        <v>2131</v>
      </c>
    </row>
    <row r="49" spans="1:26" x14ac:dyDescent="0.25">
      <c r="A49" t="s">
        <v>1599</v>
      </c>
      <c r="B49" t="s">
        <v>9810</v>
      </c>
      <c r="E49" t="s">
        <v>7079</v>
      </c>
      <c r="Z49" t="s">
        <v>9808</v>
      </c>
    </row>
    <row r="50" spans="1:26" x14ac:dyDescent="0.25">
      <c r="A50" t="s">
        <v>1607</v>
      </c>
      <c r="B50" t="s">
        <v>9810</v>
      </c>
      <c r="E50" t="s">
        <v>9837</v>
      </c>
      <c r="Z50" t="s">
        <v>1274</v>
      </c>
    </row>
    <row r="51" spans="1:26" x14ac:dyDescent="0.25">
      <c r="A51" t="s">
        <v>1611</v>
      </c>
      <c r="B51" t="s">
        <v>9810</v>
      </c>
      <c r="E51" t="s">
        <v>9838</v>
      </c>
      <c r="Z51" t="s">
        <v>2058</v>
      </c>
    </row>
    <row r="52" spans="1:26" x14ac:dyDescent="0.25">
      <c r="A52" t="s">
        <v>1624</v>
      </c>
      <c r="B52" t="s">
        <v>9810</v>
      </c>
      <c r="E52" t="s">
        <v>5601</v>
      </c>
      <c r="Z52" t="s">
        <v>5157</v>
      </c>
    </row>
    <row r="53" spans="1:26" x14ac:dyDescent="0.25">
      <c r="A53" t="s">
        <v>1627</v>
      </c>
      <c r="B53" t="s">
        <v>9810</v>
      </c>
      <c r="E53" t="s">
        <v>9839</v>
      </c>
      <c r="Z53" t="s">
        <v>5601</v>
      </c>
    </row>
    <row r="54" spans="1:26" x14ac:dyDescent="0.25">
      <c r="A54" t="s">
        <v>1636</v>
      </c>
      <c r="B54" t="s">
        <v>9810</v>
      </c>
      <c r="E54" t="s">
        <v>9840</v>
      </c>
      <c r="Z54" t="s">
        <v>9809</v>
      </c>
    </row>
    <row r="55" spans="1:26" x14ac:dyDescent="0.25">
      <c r="A55" t="s">
        <v>1640</v>
      </c>
      <c r="B55" t="s">
        <v>9810</v>
      </c>
      <c r="E55" t="s">
        <v>5785</v>
      </c>
      <c r="Z55" t="s">
        <v>9821</v>
      </c>
    </row>
    <row r="56" spans="1:26" x14ac:dyDescent="0.25">
      <c r="A56" t="s">
        <v>1662</v>
      </c>
      <c r="B56" t="s">
        <v>9810</v>
      </c>
      <c r="E56" t="s">
        <v>9842</v>
      </c>
      <c r="Z56" t="s">
        <v>9810</v>
      </c>
    </row>
    <row r="57" spans="1:26" x14ac:dyDescent="0.25">
      <c r="A57" t="s">
        <v>1675</v>
      </c>
      <c r="B57" t="s">
        <v>9810</v>
      </c>
      <c r="E57" t="s">
        <v>9843</v>
      </c>
      <c r="Z57" t="s">
        <v>1246</v>
      </c>
    </row>
    <row r="58" spans="1:26" x14ac:dyDescent="0.25">
      <c r="A58" t="s">
        <v>1714</v>
      </c>
      <c r="B58" t="s">
        <v>9811</v>
      </c>
      <c r="E58" t="s">
        <v>5474</v>
      </c>
      <c r="Z58" t="s">
        <v>9806</v>
      </c>
    </row>
    <row r="59" spans="1:26" x14ac:dyDescent="0.25">
      <c r="A59" t="s">
        <v>1708</v>
      </c>
      <c r="B59" t="s">
        <v>9811</v>
      </c>
      <c r="E59" t="s">
        <v>9845</v>
      </c>
      <c r="Z59" t="s">
        <v>835</v>
      </c>
    </row>
    <row r="60" spans="1:26" x14ac:dyDescent="0.25">
      <c r="A60" t="s">
        <v>1704</v>
      </c>
      <c r="B60" t="s">
        <v>9810</v>
      </c>
      <c r="E60" t="s">
        <v>9846</v>
      </c>
      <c r="Z60" t="s">
        <v>9832</v>
      </c>
    </row>
    <row r="61" spans="1:26" x14ac:dyDescent="0.25">
      <c r="A61" t="s">
        <v>207</v>
      </c>
      <c r="B61" t="s">
        <v>9810</v>
      </c>
      <c r="E61" t="s">
        <v>7547</v>
      </c>
      <c r="Z61" t="s">
        <v>9825</v>
      </c>
    </row>
    <row r="62" spans="1:26" x14ac:dyDescent="0.25">
      <c r="A62" t="s">
        <v>1739</v>
      </c>
      <c r="B62" t="s">
        <v>9810</v>
      </c>
      <c r="E62" t="s">
        <v>9847</v>
      </c>
      <c r="Z62" t="s">
        <v>9822</v>
      </c>
    </row>
    <row r="63" spans="1:26" x14ac:dyDescent="0.25">
      <c r="A63" t="s">
        <v>217</v>
      </c>
      <c r="B63" t="s">
        <v>109</v>
      </c>
      <c r="E63" t="s">
        <v>9848</v>
      </c>
      <c r="Z63" t="s">
        <v>9807</v>
      </c>
    </row>
    <row r="64" spans="1:26" x14ac:dyDescent="0.25">
      <c r="A64" t="s">
        <v>239</v>
      </c>
      <c r="B64" t="s">
        <v>109</v>
      </c>
      <c r="E64" t="s">
        <v>8701</v>
      </c>
      <c r="Z64" t="s">
        <v>10614</v>
      </c>
    </row>
    <row r="65" spans="1:5" x14ac:dyDescent="0.25">
      <c r="A65" t="s">
        <v>1839</v>
      </c>
      <c r="B65" t="s">
        <v>9812</v>
      </c>
      <c r="E65" t="s">
        <v>9849</v>
      </c>
    </row>
    <row r="66" spans="1:5" x14ac:dyDescent="0.25">
      <c r="A66" t="s">
        <v>1842</v>
      </c>
      <c r="B66" t="s">
        <v>9813</v>
      </c>
      <c r="E66" t="s">
        <v>9850</v>
      </c>
    </row>
    <row r="67" spans="1:5" x14ac:dyDescent="0.25">
      <c r="A67" t="s">
        <v>1847</v>
      </c>
      <c r="B67" t="s">
        <v>9813</v>
      </c>
      <c r="E67" t="s">
        <v>9851</v>
      </c>
    </row>
    <row r="68" spans="1:5" x14ac:dyDescent="0.25">
      <c r="A68" t="s">
        <v>1845</v>
      </c>
      <c r="B68" t="s">
        <v>9808</v>
      </c>
      <c r="E68" t="s">
        <v>9852</v>
      </c>
    </row>
    <row r="69" spans="1:5" x14ac:dyDescent="0.25">
      <c r="A69" t="s">
        <v>1849</v>
      </c>
      <c r="B69" t="s">
        <v>9808</v>
      </c>
      <c r="E69" t="s">
        <v>8911</v>
      </c>
    </row>
    <row r="70" spans="1:5" x14ac:dyDescent="0.25">
      <c r="A70" t="s">
        <v>1859</v>
      </c>
      <c r="B70" t="s">
        <v>9808</v>
      </c>
      <c r="E70" t="s">
        <v>9076</v>
      </c>
    </row>
    <row r="71" spans="1:5" x14ac:dyDescent="0.25">
      <c r="A71" t="s">
        <v>1864</v>
      </c>
      <c r="B71" t="s">
        <v>9808</v>
      </c>
      <c r="E71" t="s">
        <v>9855</v>
      </c>
    </row>
    <row r="72" spans="1:5" x14ac:dyDescent="0.25">
      <c r="A72" t="s">
        <v>1867</v>
      </c>
      <c r="B72" t="s">
        <v>1867</v>
      </c>
      <c r="E72" t="s">
        <v>9734</v>
      </c>
    </row>
    <row r="73" spans="1:5" x14ac:dyDescent="0.25">
      <c r="A73" t="s">
        <v>1873</v>
      </c>
      <c r="B73" t="s">
        <v>2058</v>
      </c>
      <c r="E73" t="s">
        <v>15489</v>
      </c>
    </row>
    <row r="74" spans="1:5" x14ac:dyDescent="0.25">
      <c r="A74" t="s">
        <v>1877</v>
      </c>
      <c r="B74" t="s">
        <v>9814</v>
      </c>
      <c r="E74" t="s">
        <v>15491</v>
      </c>
    </row>
    <row r="75" spans="1:5" x14ac:dyDescent="0.25">
      <c r="A75" t="s">
        <v>1908</v>
      </c>
      <c r="B75" t="s">
        <v>9814</v>
      </c>
      <c r="E75" t="s">
        <v>15490</v>
      </c>
    </row>
    <row r="76" spans="1:5" x14ac:dyDescent="0.25">
      <c r="A76" t="s">
        <v>341</v>
      </c>
      <c r="B76" t="s">
        <v>1867</v>
      </c>
      <c r="E76" t="s">
        <v>15492</v>
      </c>
    </row>
    <row r="77" spans="1:5" x14ac:dyDescent="0.25">
      <c r="A77" t="s">
        <v>1955</v>
      </c>
      <c r="B77" t="s">
        <v>9814</v>
      </c>
      <c r="E77" t="s">
        <v>15493</v>
      </c>
    </row>
    <row r="78" spans="1:5" x14ac:dyDescent="0.25">
      <c r="A78" t="s">
        <v>368</v>
      </c>
      <c r="B78" t="s">
        <v>1867</v>
      </c>
      <c r="E78" t="s">
        <v>15494</v>
      </c>
    </row>
    <row r="79" spans="1:5" x14ac:dyDescent="0.25">
      <c r="A79" t="s">
        <v>351</v>
      </c>
      <c r="B79" t="s">
        <v>1867</v>
      </c>
      <c r="E79" t="s">
        <v>15431</v>
      </c>
    </row>
    <row r="80" spans="1:5" x14ac:dyDescent="0.25">
      <c r="A80" t="s">
        <v>456</v>
      </c>
      <c r="B80" t="s">
        <v>1867</v>
      </c>
      <c r="E80" t="s">
        <v>15497</v>
      </c>
    </row>
    <row r="81" spans="1:5" x14ac:dyDescent="0.25">
      <c r="A81" t="s">
        <v>2025</v>
      </c>
      <c r="B81" t="s">
        <v>9814</v>
      </c>
      <c r="E81" t="s">
        <v>15498</v>
      </c>
    </row>
    <row r="82" spans="1:5" x14ac:dyDescent="0.25">
      <c r="A82" t="s">
        <v>2061</v>
      </c>
      <c r="B82" t="s">
        <v>2091</v>
      </c>
    </row>
    <row r="83" spans="1:5" x14ac:dyDescent="0.25">
      <c r="A83" t="s">
        <v>2071</v>
      </c>
      <c r="B83" t="s">
        <v>2071</v>
      </c>
    </row>
    <row r="84" spans="1:5" x14ac:dyDescent="0.25">
      <c r="A84" t="s">
        <v>2075</v>
      </c>
      <c r="B84" t="s">
        <v>9815</v>
      </c>
    </row>
    <row r="85" spans="1:5" x14ac:dyDescent="0.25">
      <c r="A85" t="s">
        <v>2077</v>
      </c>
      <c r="B85" t="s">
        <v>2131</v>
      </c>
    </row>
    <row r="86" spans="1:5" x14ac:dyDescent="0.25">
      <c r="A86" t="s">
        <v>8979</v>
      </c>
      <c r="B86" t="s">
        <v>2131</v>
      </c>
    </row>
    <row r="87" spans="1:5" x14ac:dyDescent="0.25">
      <c r="A87" t="s">
        <v>9816</v>
      </c>
      <c r="B87" t="s">
        <v>2131</v>
      </c>
    </row>
    <row r="88" spans="1:5" x14ac:dyDescent="0.25">
      <c r="A88" t="s">
        <v>9817</v>
      </c>
      <c r="B88" t="s">
        <v>2131</v>
      </c>
    </row>
    <row r="89" spans="1:5" x14ac:dyDescent="0.25">
      <c r="A89" t="s">
        <v>2081</v>
      </c>
      <c r="B89" t="s">
        <v>9808</v>
      </c>
    </row>
    <row r="90" spans="1:5" x14ac:dyDescent="0.25">
      <c r="A90" t="s">
        <v>2085</v>
      </c>
      <c r="B90" t="s">
        <v>9818</v>
      </c>
    </row>
    <row r="91" spans="1:5" x14ac:dyDescent="0.25">
      <c r="A91" t="s">
        <v>2150</v>
      </c>
      <c r="B91" t="s">
        <v>5157</v>
      </c>
    </row>
    <row r="92" spans="1:5" x14ac:dyDescent="0.25">
      <c r="A92" t="s">
        <v>9819</v>
      </c>
      <c r="B92" t="s">
        <v>5157</v>
      </c>
    </row>
    <row r="93" spans="1:5" x14ac:dyDescent="0.25">
      <c r="A93" t="s">
        <v>5157</v>
      </c>
      <c r="B93" t="s">
        <v>5157</v>
      </c>
    </row>
    <row r="94" spans="1:5" x14ac:dyDescent="0.25">
      <c r="A94" t="s">
        <v>2156</v>
      </c>
      <c r="B94" t="s">
        <v>2163</v>
      </c>
    </row>
    <row r="95" spans="1:5" x14ac:dyDescent="0.25">
      <c r="A95" t="s">
        <v>389</v>
      </c>
      <c r="B95" t="s">
        <v>2091</v>
      </c>
    </row>
    <row r="96" spans="1:5" x14ac:dyDescent="0.25">
      <c r="A96" t="s">
        <v>400</v>
      </c>
      <c r="B96" t="s">
        <v>2163</v>
      </c>
    </row>
    <row r="97" spans="1:2" x14ac:dyDescent="0.25">
      <c r="A97" t="s">
        <v>408</v>
      </c>
      <c r="B97" t="s">
        <v>2091</v>
      </c>
    </row>
    <row r="98" spans="1:2" x14ac:dyDescent="0.25">
      <c r="A98" t="s">
        <v>437</v>
      </c>
      <c r="B98" t="s">
        <v>2091</v>
      </c>
    </row>
    <row r="99" spans="1:2" x14ac:dyDescent="0.25">
      <c r="A99" t="s">
        <v>2335</v>
      </c>
      <c r="B99" t="s">
        <v>9820</v>
      </c>
    </row>
    <row r="100" spans="1:2" x14ac:dyDescent="0.25">
      <c r="A100" t="s">
        <v>9820</v>
      </c>
      <c r="B100" t="s">
        <v>9820</v>
      </c>
    </row>
    <row r="101" spans="1:2" x14ac:dyDescent="0.25">
      <c r="A101" t="s">
        <v>2354</v>
      </c>
      <c r="B101" t="s">
        <v>9820</v>
      </c>
    </row>
    <row r="102" spans="1:2" x14ac:dyDescent="0.25">
      <c r="A102" t="s">
        <v>2369</v>
      </c>
      <c r="B102" t="s">
        <v>9821</v>
      </c>
    </row>
    <row r="103" spans="1:2" x14ac:dyDescent="0.25">
      <c r="A103" t="s">
        <v>7856</v>
      </c>
      <c r="B103" t="s">
        <v>9821</v>
      </c>
    </row>
    <row r="104" spans="1:2" x14ac:dyDescent="0.25">
      <c r="A104" t="s">
        <v>2373</v>
      </c>
      <c r="B104" t="s">
        <v>9821</v>
      </c>
    </row>
    <row r="105" spans="1:2" x14ac:dyDescent="0.25">
      <c r="A105" t="s">
        <v>2399</v>
      </c>
      <c r="B105" t="s">
        <v>9809</v>
      </c>
    </row>
    <row r="106" spans="1:2" x14ac:dyDescent="0.25">
      <c r="A106" t="s">
        <v>2548</v>
      </c>
      <c r="B106" t="s">
        <v>9822</v>
      </c>
    </row>
    <row r="107" spans="1:2" x14ac:dyDescent="0.25">
      <c r="A107" t="s">
        <v>2559</v>
      </c>
      <c r="B107" t="s">
        <v>9822</v>
      </c>
    </row>
    <row r="108" spans="1:2" x14ac:dyDescent="0.25">
      <c r="A108" t="s">
        <v>2591</v>
      </c>
      <c r="B108" t="s">
        <v>9822</v>
      </c>
    </row>
    <row r="109" spans="1:2" x14ac:dyDescent="0.25">
      <c r="A109" t="s">
        <v>2564</v>
      </c>
      <c r="B109" t="s">
        <v>9822</v>
      </c>
    </row>
    <row r="110" spans="1:2" x14ac:dyDescent="0.25">
      <c r="A110" t="s">
        <v>2801</v>
      </c>
      <c r="B110" t="s">
        <v>2801</v>
      </c>
    </row>
    <row r="111" spans="1:2" x14ac:dyDescent="0.25">
      <c r="A111" t="s">
        <v>2663</v>
      </c>
      <c r="B111" t="s">
        <v>9822</v>
      </c>
    </row>
    <row r="112" spans="1:2" x14ac:dyDescent="0.25">
      <c r="A112" t="s">
        <v>2883</v>
      </c>
      <c r="B112" t="s">
        <v>2801</v>
      </c>
    </row>
    <row r="113" spans="1:2" x14ac:dyDescent="0.25">
      <c r="A113" t="s">
        <v>2915</v>
      </c>
      <c r="B113" t="s">
        <v>2801</v>
      </c>
    </row>
    <row r="114" spans="1:2" x14ac:dyDescent="0.25">
      <c r="A114" t="s">
        <v>2999</v>
      </c>
      <c r="B114" t="s">
        <v>2999</v>
      </c>
    </row>
    <row r="115" spans="1:2" x14ac:dyDescent="0.25">
      <c r="A115" t="s">
        <v>3016</v>
      </c>
      <c r="B115" t="s">
        <v>9813</v>
      </c>
    </row>
    <row r="116" spans="1:2" x14ac:dyDescent="0.25">
      <c r="A116" t="s">
        <v>3012</v>
      </c>
      <c r="B116" t="s">
        <v>3012</v>
      </c>
    </row>
    <row r="117" spans="1:2" x14ac:dyDescent="0.25">
      <c r="A117" t="s">
        <v>3025</v>
      </c>
      <c r="B117" t="s">
        <v>2131</v>
      </c>
    </row>
    <row r="118" spans="1:2" x14ac:dyDescent="0.25">
      <c r="A118" t="s">
        <v>3056</v>
      </c>
      <c r="B118" t="s">
        <v>2131</v>
      </c>
    </row>
    <row r="119" spans="1:2" x14ac:dyDescent="0.25">
      <c r="A119" t="s">
        <v>3062</v>
      </c>
      <c r="B119" t="s">
        <v>2131</v>
      </c>
    </row>
    <row r="120" spans="1:2" x14ac:dyDescent="0.25">
      <c r="A120" t="s">
        <v>3089</v>
      </c>
      <c r="B120" t="s">
        <v>2131</v>
      </c>
    </row>
    <row r="121" spans="1:2" x14ac:dyDescent="0.25">
      <c r="A121" t="s">
        <v>3104</v>
      </c>
      <c r="B121" t="s">
        <v>9823</v>
      </c>
    </row>
    <row r="122" spans="1:2" x14ac:dyDescent="0.25">
      <c r="A122" t="s">
        <v>3151</v>
      </c>
      <c r="B122" t="s">
        <v>9823</v>
      </c>
    </row>
    <row r="123" spans="1:2" x14ac:dyDescent="0.25">
      <c r="A123" t="s">
        <v>3166</v>
      </c>
      <c r="B123" t="s">
        <v>9824</v>
      </c>
    </row>
    <row r="124" spans="1:2" x14ac:dyDescent="0.25">
      <c r="A124" t="s">
        <v>3271</v>
      </c>
      <c r="B124" t="s">
        <v>9824</v>
      </c>
    </row>
    <row r="125" spans="1:2" x14ac:dyDescent="0.25">
      <c r="A125" t="s">
        <v>3380</v>
      </c>
      <c r="B125" t="s">
        <v>9823</v>
      </c>
    </row>
    <row r="126" spans="1:2" x14ac:dyDescent="0.25">
      <c r="A126" t="s">
        <v>3420</v>
      </c>
      <c r="B126" t="s">
        <v>9823</v>
      </c>
    </row>
    <row r="127" spans="1:2" x14ac:dyDescent="0.25">
      <c r="A127" t="s">
        <v>3441</v>
      </c>
      <c r="B127" t="s">
        <v>9825</v>
      </c>
    </row>
    <row r="128" spans="1:2" x14ac:dyDescent="0.25">
      <c r="A128" t="s">
        <v>3436</v>
      </c>
      <c r="B128" t="s">
        <v>9826</v>
      </c>
    </row>
    <row r="129" spans="1:2" x14ac:dyDescent="0.25">
      <c r="A129" t="s">
        <v>3445</v>
      </c>
      <c r="B129" t="s">
        <v>9826</v>
      </c>
    </row>
    <row r="130" spans="1:2" x14ac:dyDescent="0.25">
      <c r="A130" t="s">
        <v>3453</v>
      </c>
      <c r="B130" t="s">
        <v>4288</v>
      </c>
    </row>
    <row r="131" spans="1:2" x14ac:dyDescent="0.25">
      <c r="A131" t="s">
        <v>9827</v>
      </c>
      <c r="B131" t="s">
        <v>4288</v>
      </c>
    </row>
    <row r="132" spans="1:2" x14ac:dyDescent="0.25">
      <c r="A132" t="s">
        <v>3494</v>
      </c>
      <c r="B132" t="s">
        <v>4288</v>
      </c>
    </row>
    <row r="133" spans="1:2" x14ac:dyDescent="0.25">
      <c r="A133" t="s">
        <v>9828</v>
      </c>
      <c r="B133" t="s">
        <v>4288</v>
      </c>
    </row>
    <row r="134" spans="1:2" x14ac:dyDescent="0.25">
      <c r="A134" t="s">
        <v>3502</v>
      </c>
      <c r="B134" t="s">
        <v>4288</v>
      </c>
    </row>
    <row r="135" spans="1:2" x14ac:dyDescent="0.25">
      <c r="A135" t="s">
        <v>3553</v>
      </c>
      <c r="B135" t="s">
        <v>4288</v>
      </c>
    </row>
    <row r="136" spans="1:2" x14ac:dyDescent="0.25">
      <c r="A136" t="s">
        <v>3636</v>
      </c>
      <c r="B136" t="s">
        <v>4288</v>
      </c>
    </row>
    <row r="137" spans="1:2" x14ac:dyDescent="0.25">
      <c r="A137" t="s">
        <v>3708</v>
      </c>
      <c r="B137" t="s">
        <v>2058</v>
      </c>
    </row>
    <row r="138" spans="1:2" x14ac:dyDescent="0.25">
      <c r="A138" t="s">
        <v>3761</v>
      </c>
      <c r="B138" t="s">
        <v>1274</v>
      </c>
    </row>
    <row r="139" spans="1:2" x14ac:dyDescent="0.25">
      <c r="A139" t="s">
        <v>3914</v>
      </c>
      <c r="B139" t="s">
        <v>1274</v>
      </c>
    </row>
    <row r="140" spans="1:2" x14ac:dyDescent="0.25">
      <c r="A140" t="s">
        <v>3961</v>
      </c>
      <c r="B140" t="s">
        <v>9808</v>
      </c>
    </row>
    <row r="141" spans="1:2" x14ac:dyDescent="0.25">
      <c r="A141" t="s">
        <v>3992</v>
      </c>
      <c r="B141" t="s">
        <v>9808</v>
      </c>
    </row>
    <row r="142" spans="1:2" x14ac:dyDescent="0.25">
      <c r="A142" t="s">
        <v>3989</v>
      </c>
      <c r="B142" t="s">
        <v>9808</v>
      </c>
    </row>
    <row r="143" spans="1:2" x14ac:dyDescent="0.25">
      <c r="A143" t="s">
        <v>4031</v>
      </c>
      <c r="B143" t="s">
        <v>9808</v>
      </c>
    </row>
    <row r="144" spans="1:2" x14ac:dyDescent="0.25">
      <c r="A144" t="s">
        <v>4112</v>
      </c>
      <c r="B144" t="s">
        <v>9808</v>
      </c>
    </row>
    <row r="145" spans="1:2" x14ac:dyDescent="0.25">
      <c r="A145" t="s">
        <v>4129</v>
      </c>
      <c r="B145" t="s">
        <v>9808</v>
      </c>
    </row>
    <row r="146" spans="1:2" x14ac:dyDescent="0.25">
      <c r="A146" t="s">
        <v>4149</v>
      </c>
      <c r="B146" t="s">
        <v>9808</v>
      </c>
    </row>
    <row r="147" spans="1:2" x14ac:dyDescent="0.25">
      <c r="A147" t="s">
        <v>4153</v>
      </c>
      <c r="B147" t="s">
        <v>9808</v>
      </c>
    </row>
    <row r="148" spans="1:2" x14ac:dyDescent="0.25">
      <c r="A148" t="s">
        <v>4217</v>
      </c>
      <c r="B148" t="s">
        <v>4288</v>
      </c>
    </row>
    <row r="149" spans="1:2" x14ac:dyDescent="0.25">
      <c r="A149" t="s">
        <v>4319</v>
      </c>
      <c r="B149" t="s">
        <v>4288</v>
      </c>
    </row>
    <row r="150" spans="1:2" x14ac:dyDescent="0.25">
      <c r="A150" t="s">
        <v>4392</v>
      </c>
      <c r="B150" t="s">
        <v>2999</v>
      </c>
    </row>
    <row r="151" spans="1:2" x14ac:dyDescent="0.25">
      <c r="A151" t="s">
        <v>4404</v>
      </c>
      <c r="B151" t="s">
        <v>2999</v>
      </c>
    </row>
    <row r="152" spans="1:2" x14ac:dyDescent="0.25">
      <c r="A152" t="s">
        <v>4490</v>
      </c>
      <c r="B152" t="s">
        <v>2058</v>
      </c>
    </row>
    <row r="153" spans="1:2" x14ac:dyDescent="0.25">
      <c r="A153" t="s">
        <v>4728</v>
      </c>
      <c r="B153" t="s">
        <v>2999</v>
      </c>
    </row>
    <row r="154" spans="1:2" x14ac:dyDescent="0.25">
      <c r="A154" t="s">
        <v>4761</v>
      </c>
      <c r="B154" t="s">
        <v>9829</v>
      </c>
    </row>
    <row r="155" spans="1:2" x14ac:dyDescent="0.25">
      <c r="A155" t="s">
        <v>4769</v>
      </c>
      <c r="B155" t="s">
        <v>9829</v>
      </c>
    </row>
    <row r="156" spans="1:2" x14ac:dyDescent="0.25">
      <c r="A156" t="s">
        <v>4767</v>
      </c>
      <c r="B156" t="s">
        <v>9829</v>
      </c>
    </row>
    <row r="157" spans="1:2" x14ac:dyDescent="0.25">
      <c r="A157" t="s">
        <v>4825</v>
      </c>
      <c r="B157" t="s">
        <v>9829</v>
      </c>
    </row>
    <row r="158" spans="1:2" x14ac:dyDescent="0.25">
      <c r="A158" t="s">
        <v>5118</v>
      </c>
      <c r="B158" t="s">
        <v>5157</v>
      </c>
    </row>
    <row r="159" spans="1:2" x14ac:dyDescent="0.25">
      <c r="A159" t="s">
        <v>5123</v>
      </c>
      <c r="B159" t="s">
        <v>5157</v>
      </c>
    </row>
    <row r="160" spans="1:2" x14ac:dyDescent="0.25">
      <c r="A160" t="s">
        <v>5142</v>
      </c>
      <c r="B160" t="s">
        <v>5157</v>
      </c>
    </row>
    <row r="161" spans="1:2" x14ac:dyDescent="0.25">
      <c r="A161" t="s">
        <v>5268</v>
      </c>
      <c r="B161" t="s">
        <v>9830</v>
      </c>
    </row>
    <row r="162" spans="1:2" x14ac:dyDescent="0.25">
      <c r="A162" t="s">
        <v>5272</v>
      </c>
      <c r="B162" t="s">
        <v>1274</v>
      </c>
    </row>
    <row r="163" spans="1:2" x14ac:dyDescent="0.25">
      <c r="A163" t="s">
        <v>9831</v>
      </c>
      <c r="B163" t="s">
        <v>6411</v>
      </c>
    </row>
    <row r="164" spans="1:2" x14ac:dyDescent="0.25">
      <c r="A164" t="s">
        <v>5303</v>
      </c>
      <c r="B164" t="s">
        <v>51</v>
      </c>
    </row>
    <row r="165" spans="1:2" x14ac:dyDescent="0.25">
      <c r="A165" t="s">
        <v>5308</v>
      </c>
      <c r="B165" t="s">
        <v>2058</v>
      </c>
    </row>
    <row r="166" spans="1:2" x14ac:dyDescent="0.25">
      <c r="A166" t="s">
        <v>5311</v>
      </c>
      <c r="B166" t="s">
        <v>9832</v>
      </c>
    </row>
    <row r="167" spans="1:2" x14ac:dyDescent="0.25">
      <c r="A167" t="s">
        <v>5326</v>
      </c>
      <c r="B167" t="s">
        <v>6990</v>
      </c>
    </row>
    <row r="168" spans="1:2" x14ac:dyDescent="0.25">
      <c r="A168" t="s">
        <v>5350</v>
      </c>
      <c r="B168" t="s">
        <v>9833</v>
      </c>
    </row>
    <row r="169" spans="1:2" x14ac:dyDescent="0.25">
      <c r="A169" t="s">
        <v>5370</v>
      </c>
      <c r="B169" t="s">
        <v>9834</v>
      </c>
    </row>
    <row r="170" spans="1:2" x14ac:dyDescent="0.25">
      <c r="A170" t="s">
        <v>5374</v>
      </c>
      <c r="B170" t="s">
        <v>9835</v>
      </c>
    </row>
    <row r="171" spans="1:2" x14ac:dyDescent="0.25">
      <c r="A171" t="s">
        <v>5391</v>
      </c>
      <c r="B171" t="s">
        <v>9825</v>
      </c>
    </row>
    <row r="172" spans="1:2" x14ac:dyDescent="0.25">
      <c r="A172" t="s">
        <v>5303</v>
      </c>
      <c r="B172" t="s">
        <v>51</v>
      </c>
    </row>
    <row r="173" spans="1:2" x14ac:dyDescent="0.25">
      <c r="A173" t="s">
        <v>5401</v>
      </c>
      <c r="B173" t="s">
        <v>9836</v>
      </c>
    </row>
    <row r="174" spans="1:2" x14ac:dyDescent="0.25">
      <c r="A174" t="s">
        <v>9836</v>
      </c>
      <c r="B174" t="s">
        <v>9836</v>
      </c>
    </row>
    <row r="175" spans="1:2" x14ac:dyDescent="0.25">
      <c r="A175" t="s">
        <v>5414</v>
      </c>
      <c r="B175" t="s">
        <v>51</v>
      </c>
    </row>
    <row r="176" spans="1:2" x14ac:dyDescent="0.25">
      <c r="A176" t="s">
        <v>5432</v>
      </c>
      <c r="B176" t="s">
        <v>7079</v>
      </c>
    </row>
    <row r="177" spans="1:2" x14ac:dyDescent="0.25">
      <c r="A177" t="s">
        <v>5442</v>
      </c>
      <c r="B177" t="s">
        <v>9825</v>
      </c>
    </row>
    <row r="178" spans="1:2" x14ac:dyDescent="0.25">
      <c r="A178" t="s">
        <v>5438</v>
      </c>
      <c r="B178" t="s">
        <v>7079</v>
      </c>
    </row>
    <row r="179" spans="1:2" x14ac:dyDescent="0.25">
      <c r="A179" t="s">
        <v>5843</v>
      </c>
      <c r="B179" t="s">
        <v>9826</v>
      </c>
    </row>
    <row r="180" spans="1:2" x14ac:dyDescent="0.25">
      <c r="A180" t="s">
        <v>5852</v>
      </c>
      <c r="B180" t="s">
        <v>5973</v>
      </c>
    </row>
    <row r="181" spans="1:2" x14ac:dyDescent="0.25">
      <c r="A181" t="s">
        <v>5863</v>
      </c>
      <c r="B181" t="s">
        <v>51</v>
      </c>
    </row>
    <row r="182" spans="1:2" x14ac:dyDescent="0.25">
      <c r="A182" t="s">
        <v>5867</v>
      </c>
      <c r="B182" t="s">
        <v>51</v>
      </c>
    </row>
    <row r="183" spans="1:2" x14ac:dyDescent="0.25">
      <c r="A183" t="s">
        <v>5890</v>
      </c>
      <c r="B183" t="s">
        <v>9825</v>
      </c>
    </row>
    <row r="184" spans="1:2" x14ac:dyDescent="0.25">
      <c r="A184" t="s">
        <v>5896</v>
      </c>
      <c r="B184" t="s">
        <v>9813</v>
      </c>
    </row>
    <row r="185" spans="1:2" x14ac:dyDescent="0.25">
      <c r="A185" t="s">
        <v>5901</v>
      </c>
      <c r="B185" t="s">
        <v>9812</v>
      </c>
    </row>
    <row r="186" spans="1:2" x14ac:dyDescent="0.25">
      <c r="A186" t="s">
        <v>5903</v>
      </c>
      <c r="B186" t="s">
        <v>9837</v>
      </c>
    </row>
    <row r="187" spans="1:2" x14ac:dyDescent="0.25">
      <c r="A187" t="s">
        <v>4788</v>
      </c>
      <c r="B187" t="s">
        <v>6411</v>
      </c>
    </row>
    <row r="188" spans="1:2" x14ac:dyDescent="0.25">
      <c r="A188" t="s">
        <v>5931</v>
      </c>
      <c r="B188" t="s">
        <v>109</v>
      </c>
    </row>
    <row r="189" spans="1:2" x14ac:dyDescent="0.25">
      <c r="A189" t="s">
        <v>5958</v>
      </c>
      <c r="B189" t="s">
        <v>5973</v>
      </c>
    </row>
    <row r="190" spans="1:2" x14ac:dyDescent="0.25">
      <c r="A190" t="s">
        <v>6119</v>
      </c>
      <c r="B190" t="s">
        <v>9837</v>
      </c>
    </row>
    <row r="191" spans="1:2" x14ac:dyDescent="0.25">
      <c r="A191" t="s">
        <v>1948</v>
      </c>
      <c r="B191" t="s">
        <v>9838</v>
      </c>
    </row>
    <row r="192" spans="1:2" x14ac:dyDescent="0.25">
      <c r="A192" t="s">
        <v>6128</v>
      </c>
      <c r="B192" t="s">
        <v>9838</v>
      </c>
    </row>
    <row r="193" spans="1:2" x14ac:dyDescent="0.25">
      <c r="A193" t="s">
        <v>6144</v>
      </c>
      <c r="B193" t="s">
        <v>9838</v>
      </c>
    </row>
    <row r="194" spans="1:2" x14ac:dyDescent="0.25">
      <c r="A194" t="s">
        <v>239</v>
      </c>
      <c r="B194" t="s">
        <v>109</v>
      </c>
    </row>
    <row r="195" spans="1:2" x14ac:dyDescent="0.25">
      <c r="A195" t="s">
        <v>6229</v>
      </c>
      <c r="B195" t="s">
        <v>9838</v>
      </c>
    </row>
    <row r="196" spans="1:2" x14ac:dyDescent="0.25">
      <c r="A196" t="s">
        <v>6248</v>
      </c>
      <c r="B196" t="s">
        <v>9838</v>
      </c>
    </row>
    <row r="197" spans="1:2" x14ac:dyDescent="0.25">
      <c r="A197" t="s">
        <v>6256</v>
      </c>
      <c r="B197" t="s">
        <v>9838</v>
      </c>
    </row>
    <row r="198" spans="1:2" x14ac:dyDescent="0.25">
      <c r="A198" t="s">
        <v>6314</v>
      </c>
      <c r="B198" t="s">
        <v>109</v>
      </c>
    </row>
    <row r="199" spans="1:2" x14ac:dyDescent="0.25">
      <c r="A199" t="s">
        <v>5581</v>
      </c>
      <c r="B199" t="s">
        <v>5601</v>
      </c>
    </row>
    <row r="200" spans="1:2" x14ac:dyDescent="0.25">
      <c r="A200" t="s">
        <v>6610</v>
      </c>
      <c r="B200" t="s">
        <v>9839</v>
      </c>
    </row>
    <row r="201" spans="1:2" x14ac:dyDescent="0.25">
      <c r="A201" t="s">
        <v>9840</v>
      </c>
      <c r="B201" t="s">
        <v>9840</v>
      </c>
    </row>
    <row r="202" spans="1:2" x14ac:dyDescent="0.25">
      <c r="A202" t="s">
        <v>6716</v>
      </c>
      <c r="B202" t="s">
        <v>2131</v>
      </c>
    </row>
    <row r="203" spans="1:2" x14ac:dyDescent="0.25">
      <c r="A203" t="s">
        <v>7031</v>
      </c>
      <c r="B203" t="s">
        <v>9825</v>
      </c>
    </row>
    <row r="204" spans="1:2" x14ac:dyDescent="0.25">
      <c r="A204" t="s">
        <v>7083</v>
      </c>
      <c r="B204" t="s">
        <v>7079</v>
      </c>
    </row>
    <row r="205" spans="1:2" x14ac:dyDescent="0.25">
      <c r="A205" t="s">
        <v>5610</v>
      </c>
      <c r="B205" t="s">
        <v>5601</v>
      </c>
    </row>
    <row r="206" spans="1:2" x14ac:dyDescent="0.25">
      <c r="A206" t="s">
        <v>5526</v>
      </c>
      <c r="B206" t="s">
        <v>5785</v>
      </c>
    </row>
    <row r="207" spans="1:2" x14ac:dyDescent="0.25">
      <c r="A207" t="s">
        <v>5785</v>
      </c>
      <c r="B207" t="s">
        <v>5785</v>
      </c>
    </row>
    <row r="208" spans="1:2" x14ac:dyDescent="0.25">
      <c r="A208" t="s">
        <v>7038</v>
      </c>
      <c r="B208" t="s">
        <v>51</v>
      </c>
    </row>
    <row r="209" spans="1:2" x14ac:dyDescent="0.25">
      <c r="A209" t="s">
        <v>7309</v>
      </c>
      <c r="B209" t="s">
        <v>51</v>
      </c>
    </row>
    <row r="210" spans="1:2" x14ac:dyDescent="0.25">
      <c r="A210" t="s">
        <v>7286</v>
      </c>
      <c r="B210" t="s">
        <v>9842</v>
      </c>
    </row>
    <row r="211" spans="1:2" x14ac:dyDescent="0.25">
      <c r="A211" t="s">
        <v>8350</v>
      </c>
      <c r="B211" t="s">
        <v>9843</v>
      </c>
    </row>
    <row r="212" spans="1:2" x14ac:dyDescent="0.25">
      <c r="A212" t="s">
        <v>7350</v>
      </c>
      <c r="B212" t="s">
        <v>9842</v>
      </c>
    </row>
    <row r="213" spans="1:2" x14ac:dyDescent="0.25">
      <c r="A213" t="s">
        <v>7219</v>
      </c>
      <c r="B213" t="s">
        <v>9842</v>
      </c>
    </row>
    <row r="214" spans="1:2" x14ac:dyDescent="0.25">
      <c r="A214" t="s">
        <v>7367</v>
      </c>
      <c r="B214" t="s">
        <v>9842</v>
      </c>
    </row>
    <row r="215" spans="1:2" x14ac:dyDescent="0.25">
      <c r="A215" t="s">
        <v>5469</v>
      </c>
      <c r="B215" t="s">
        <v>5474</v>
      </c>
    </row>
    <row r="216" spans="1:2" x14ac:dyDescent="0.25">
      <c r="A216" t="s">
        <v>7379</v>
      </c>
      <c r="B216" t="s">
        <v>5474</v>
      </c>
    </row>
    <row r="217" spans="1:2" x14ac:dyDescent="0.25">
      <c r="A217" t="s">
        <v>5452</v>
      </c>
      <c r="B217" t="s">
        <v>5474</v>
      </c>
    </row>
    <row r="218" spans="1:2" x14ac:dyDescent="0.25">
      <c r="A218" t="s">
        <v>5536</v>
      </c>
      <c r="B218" t="s">
        <v>5785</v>
      </c>
    </row>
    <row r="219" spans="1:2" x14ac:dyDescent="0.25">
      <c r="A219" t="s">
        <v>5542</v>
      </c>
      <c r="B219" t="s">
        <v>5785</v>
      </c>
    </row>
    <row r="220" spans="1:2" x14ac:dyDescent="0.25">
      <c r="A220" t="s">
        <v>7410</v>
      </c>
      <c r="B220" t="s">
        <v>9845</v>
      </c>
    </row>
    <row r="221" spans="1:2" x14ac:dyDescent="0.25">
      <c r="A221" t="s">
        <v>7468</v>
      </c>
      <c r="B221" t="s">
        <v>9846</v>
      </c>
    </row>
    <row r="222" spans="1:2" x14ac:dyDescent="0.25">
      <c r="A222" t="s">
        <v>7479</v>
      </c>
      <c r="B222" t="s">
        <v>9839</v>
      </c>
    </row>
    <row r="223" spans="1:2" x14ac:dyDescent="0.25">
      <c r="A223" t="s">
        <v>7518</v>
      </c>
      <c r="B223" t="s">
        <v>9845</v>
      </c>
    </row>
    <row r="224" spans="1:2" x14ac:dyDescent="0.25">
      <c r="A224" t="s">
        <v>7547</v>
      </c>
      <c r="B224" t="s">
        <v>7547</v>
      </c>
    </row>
    <row r="225" spans="1:2" x14ac:dyDescent="0.25">
      <c r="A225" t="s">
        <v>7612</v>
      </c>
      <c r="B225" t="s">
        <v>9847</v>
      </c>
    </row>
    <row r="226" spans="1:2" x14ac:dyDescent="0.25">
      <c r="A226" t="s">
        <v>9847</v>
      </c>
      <c r="B226" t="s">
        <v>9847</v>
      </c>
    </row>
    <row r="227" spans="1:2" x14ac:dyDescent="0.25">
      <c r="A227" t="s">
        <v>7639</v>
      </c>
      <c r="B227" t="s">
        <v>7547</v>
      </c>
    </row>
    <row r="228" spans="1:2" x14ac:dyDescent="0.25">
      <c r="A228" t="s">
        <v>7654</v>
      </c>
      <c r="B228" t="s">
        <v>9848</v>
      </c>
    </row>
    <row r="229" spans="1:2" x14ac:dyDescent="0.25">
      <c r="A229" t="s">
        <v>7677</v>
      </c>
      <c r="B229" t="s">
        <v>2131</v>
      </c>
    </row>
    <row r="230" spans="1:2" x14ac:dyDescent="0.25">
      <c r="A230" t="s">
        <v>7723</v>
      </c>
      <c r="B230" t="s">
        <v>51</v>
      </c>
    </row>
    <row r="231" spans="1:2" x14ac:dyDescent="0.25">
      <c r="A231" t="s">
        <v>8037</v>
      </c>
      <c r="B231" t="s">
        <v>51</v>
      </c>
    </row>
    <row r="232" spans="1:2" x14ac:dyDescent="0.25">
      <c r="A232" t="s">
        <v>8051</v>
      </c>
      <c r="B232" t="s">
        <v>51</v>
      </c>
    </row>
    <row r="233" spans="1:2" x14ac:dyDescent="0.25">
      <c r="A233" t="s">
        <v>8046</v>
      </c>
      <c r="B233" t="s">
        <v>51</v>
      </c>
    </row>
    <row r="234" spans="1:2" x14ac:dyDescent="0.25">
      <c r="A234" t="s">
        <v>5510</v>
      </c>
      <c r="B234" t="s">
        <v>6990</v>
      </c>
    </row>
    <row r="235" spans="1:2" x14ac:dyDescent="0.25">
      <c r="A235" t="s">
        <v>8236</v>
      </c>
      <c r="B235" t="s">
        <v>9838</v>
      </c>
    </row>
    <row r="236" spans="1:2" x14ac:dyDescent="0.25">
      <c r="A236" t="s">
        <v>8355</v>
      </c>
      <c r="B236" t="s">
        <v>8701</v>
      </c>
    </row>
    <row r="237" spans="1:2" x14ac:dyDescent="0.25">
      <c r="A237" t="s">
        <v>7794</v>
      </c>
      <c r="B237" t="s">
        <v>9849</v>
      </c>
    </row>
    <row r="238" spans="1:2" x14ac:dyDescent="0.25">
      <c r="A238" t="s">
        <v>7830</v>
      </c>
      <c r="B238" t="s">
        <v>9849</v>
      </c>
    </row>
    <row r="239" spans="1:2" x14ac:dyDescent="0.25">
      <c r="A239" t="s">
        <v>7786</v>
      </c>
      <c r="B239" t="s">
        <v>9849</v>
      </c>
    </row>
    <row r="240" spans="1:2" x14ac:dyDescent="0.25">
      <c r="A240" t="s">
        <v>7790</v>
      </c>
      <c r="B240" t="s">
        <v>9849</v>
      </c>
    </row>
    <row r="241" spans="1:2" x14ac:dyDescent="0.25">
      <c r="A241" t="s">
        <v>8573</v>
      </c>
      <c r="B241" t="s">
        <v>9850</v>
      </c>
    </row>
    <row r="242" spans="1:2" x14ac:dyDescent="0.25">
      <c r="A242" t="s">
        <v>9850</v>
      </c>
      <c r="B242" t="s">
        <v>9850</v>
      </c>
    </row>
    <row r="243" spans="1:2" x14ac:dyDescent="0.25">
      <c r="A243" t="s">
        <v>8609</v>
      </c>
      <c r="B243" t="s">
        <v>9849</v>
      </c>
    </row>
    <row r="244" spans="1:2" x14ac:dyDescent="0.25">
      <c r="A244" t="s">
        <v>7779</v>
      </c>
      <c r="B244" t="s">
        <v>9851</v>
      </c>
    </row>
    <row r="245" spans="1:2" x14ac:dyDescent="0.25">
      <c r="A245" t="s">
        <v>8761</v>
      </c>
      <c r="B245" t="s">
        <v>2131</v>
      </c>
    </row>
    <row r="246" spans="1:2" x14ac:dyDescent="0.25">
      <c r="A246" t="s">
        <v>7895</v>
      </c>
      <c r="B246" t="s">
        <v>9849</v>
      </c>
    </row>
    <row r="247" spans="1:2" x14ac:dyDescent="0.25">
      <c r="A247" t="s">
        <v>585</v>
      </c>
      <c r="B247" t="s">
        <v>9852</v>
      </c>
    </row>
    <row r="248" spans="1:2" x14ac:dyDescent="0.25">
      <c r="A248" t="s">
        <v>8803</v>
      </c>
      <c r="B248" t="s">
        <v>9851</v>
      </c>
    </row>
    <row r="249" spans="1:2" x14ac:dyDescent="0.25">
      <c r="A249" t="s">
        <v>7808</v>
      </c>
      <c r="B249" t="s">
        <v>9851</v>
      </c>
    </row>
    <row r="250" spans="1:2" x14ac:dyDescent="0.25">
      <c r="A250" t="s">
        <v>8810</v>
      </c>
      <c r="B250" t="s">
        <v>9849</v>
      </c>
    </row>
    <row r="251" spans="1:2" x14ac:dyDescent="0.25">
      <c r="A251" t="s">
        <v>8823</v>
      </c>
      <c r="B251" t="s">
        <v>9852</v>
      </c>
    </row>
    <row r="252" spans="1:2" x14ac:dyDescent="0.25">
      <c r="A252" t="s">
        <v>8832</v>
      </c>
      <c r="B252" t="s">
        <v>9852</v>
      </c>
    </row>
    <row r="253" spans="1:2" x14ac:dyDescent="0.25">
      <c r="A253" t="s">
        <v>7890</v>
      </c>
      <c r="B253" t="s">
        <v>9849</v>
      </c>
    </row>
    <row r="254" spans="1:2" x14ac:dyDescent="0.25">
      <c r="A254" t="s">
        <v>8911</v>
      </c>
      <c r="B254" t="s">
        <v>8911</v>
      </c>
    </row>
    <row r="255" spans="1:2" x14ac:dyDescent="0.25">
      <c r="A255" t="s">
        <v>9853</v>
      </c>
      <c r="B255" t="s">
        <v>8911</v>
      </c>
    </row>
    <row r="256" spans="1:2" x14ac:dyDescent="0.25">
      <c r="A256" t="s">
        <v>8991</v>
      </c>
      <c r="B256" t="s">
        <v>9849</v>
      </c>
    </row>
    <row r="257" spans="1:2" x14ac:dyDescent="0.25">
      <c r="A257" t="s">
        <v>9076</v>
      </c>
      <c r="B257" t="s">
        <v>9076</v>
      </c>
    </row>
    <row r="258" spans="1:2" x14ac:dyDescent="0.25">
      <c r="A258" t="s">
        <v>9082</v>
      </c>
      <c r="B258" t="s">
        <v>9076</v>
      </c>
    </row>
    <row r="259" spans="1:2" x14ac:dyDescent="0.25">
      <c r="A259" t="s">
        <v>9091</v>
      </c>
      <c r="B259" t="s">
        <v>9850</v>
      </c>
    </row>
    <row r="260" spans="1:2" x14ac:dyDescent="0.25">
      <c r="A260" t="s">
        <v>9152</v>
      </c>
      <c r="B260" t="s">
        <v>9851</v>
      </c>
    </row>
    <row r="261" spans="1:2" x14ac:dyDescent="0.25">
      <c r="A261" t="s">
        <v>7863</v>
      </c>
      <c r="B261" t="s">
        <v>9851</v>
      </c>
    </row>
    <row r="262" spans="1:2" x14ac:dyDescent="0.25">
      <c r="A262" t="s">
        <v>9224</v>
      </c>
      <c r="B262" t="s">
        <v>5474</v>
      </c>
    </row>
    <row r="263" spans="1:2" x14ac:dyDescent="0.25">
      <c r="A263" t="s">
        <v>9229</v>
      </c>
      <c r="B263" t="s">
        <v>5474</v>
      </c>
    </row>
    <row r="264" spans="1:2" x14ac:dyDescent="0.25">
      <c r="A264" t="s">
        <v>9226</v>
      </c>
      <c r="B264" t="s">
        <v>5474</v>
      </c>
    </row>
    <row r="265" spans="1:2" x14ac:dyDescent="0.25">
      <c r="A265" t="s">
        <v>9232</v>
      </c>
      <c r="B265" t="s">
        <v>5474</v>
      </c>
    </row>
    <row r="266" spans="1:2" x14ac:dyDescent="0.25">
      <c r="A266" t="s">
        <v>9248</v>
      </c>
      <c r="B266" t="s">
        <v>5474</v>
      </c>
    </row>
    <row r="267" spans="1:2" x14ac:dyDescent="0.25">
      <c r="A267" t="s">
        <v>9496</v>
      </c>
      <c r="B267" t="s">
        <v>9843</v>
      </c>
    </row>
    <row r="268" spans="1:2" x14ac:dyDescent="0.25">
      <c r="A268" t="s">
        <v>9254</v>
      </c>
      <c r="B268" t="s">
        <v>9851</v>
      </c>
    </row>
    <row r="269" spans="1:2" x14ac:dyDescent="0.25">
      <c r="A269" t="s">
        <v>9261</v>
      </c>
      <c r="B269" t="s">
        <v>9851</v>
      </c>
    </row>
    <row r="270" spans="1:2" x14ac:dyDescent="0.25">
      <c r="A270" t="s">
        <v>9376</v>
      </c>
      <c r="B270" t="s">
        <v>6411</v>
      </c>
    </row>
    <row r="271" spans="1:2" x14ac:dyDescent="0.25">
      <c r="A271" t="s">
        <v>9397</v>
      </c>
      <c r="B271" t="s">
        <v>9851</v>
      </c>
    </row>
    <row r="272" spans="1:2" x14ac:dyDescent="0.25">
      <c r="A272" t="s">
        <v>9403</v>
      </c>
      <c r="B272" t="s">
        <v>9851</v>
      </c>
    </row>
    <row r="273" spans="1:2" x14ac:dyDescent="0.25">
      <c r="A273" t="s">
        <v>9444</v>
      </c>
      <c r="B273" t="s">
        <v>6411</v>
      </c>
    </row>
    <row r="274" spans="1:2" x14ac:dyDescent="0.25">
      <c r="A274" t="s">
        <v>9439</v>
      </c>
      <c r="B274" t="s">
        <v>6411</v>
      </c>
    </row>
    <row r="275" spans="1:2" x14ac:dyDescent="0.25">
      <c r="A275" t="s">
        <v>9442</v>
      </c>
      <c r="B275" t="s">
        <v>6411</v>
      </c>
    </row>
    <row r="276" spans="1:2" x14ac:dyDescent="0.25">
      <c r="A276" t="s">
        <v>9464</v>
      </c>
      <c r="B276" t="s">
        <v>8911</v>
      </c>
    </row>
    <row r="277" spans="1:2" x14ac:dyDescent="0.25">
      <c r="A277" t="s">
        <v>9558</v>
      </c>
      <c r="B277" t="s">
        <v>9847</v>
      </c>
    </row>
    <row r="278" spans="1:2" x14ac:dyDescent="0.25">
      <c r="A278" t="s">
        <v>9633</v>
      </c>
      <c r="B278" t="s">
        <v>9840</v>
      </c>
    </row>
    <row r="279" spans="1:2" x14ac:dyDescent="0.25">
      <c r="A279" t="s">
        <v>9776</v>
      </c>
      <c r="B279" t="s">
        <v>9855</v>
      </c>
    </row>
    <row r="280" spans="1:2" x14ac:dyDescent="0.25">
      <c r="A280" t="s">
        <v>9734</v>
      </c>
      <c r="B280" t="s">
        <v>9734</v>
      </c>
    </row>
    <row r="281" spans="1:2" x14ac:dyDescent="0.25">
      <c r="A281" t="s">
        <v>9755</v>
      </c>
      <c r="B281" t="s">
        <v>9855</v>
      </c>
    </row>
    <row r="282" spans="1:2" x14ac:dyDescent="0.25">
      <c r="A282" t="s">
        <v>9767</v>
      </c>
      <c r="B282" t="s">
        <v>9855</v>
      </c>
    </row>
    <row r="283" spans="1:2" x14ac:dyDescent="0.25">
      <c r="A283" t="s">
        <v>9773</v>
      </c>
      <c r="B283" t="s">
        <v>9855</v>
      </c>
    </row>
    <row r="284" spans="1:2" x14ac:dyDescent="0.25">
      <c r="A284" t="s">
        <v>9780</v>
      </c>
      <c r="B284" t="s">
        <v>9855</v>
      </c>
    </row>
    <row r="285" spans="1:2" x14ac:dyDescent="0.25">
      <c r="A285" t="s">
        <v>9788</v>
      </c>
      <c r="B285" t="s">
        <v>9855</v>
      </c>
    </row>
    <row r="286" spans="1:2" x14ac:dyDescent="0.25">
      <c r="A286" t="s">
        <v>9793</v>
      </c>
      <c r="B286" t="s">
        <v>9855</v>
      </c>
    </row>
    <row r="287" spans="1:2" x14ac:dyDescent="0.25">
      <c r="A287" t="s">
        <v>10345</v>
      </c>
      <c r="B287" t="s">
        <v>9825</v>
      </c>
    </row>
    <row r="288" spans="1:2" x14ac:dyDescent="0.25">
      <c r="A288" t="s">
        <v>10387</v>
      </c>
      <c r="B288" t="s">
        <v>9825</v>
      </c>
    </row>
    <row r="289" spans="1:2" x14ac:dyDescent="0.25">
      <c r="A289" t="s">
        <v>5391</v>
      </c>
      <c r="B289" t="s">
        <v>9825</v>
      </c>
    </row>
    <row r="290" spans="1:2" x14ac:dyDescent="0.25">
      <c r="A290" t="s">
        <v>10450</v>
      </c>
      <c r="B290" t="s">
        <v>9825</v>
      </c>
    </row>
    <row r="291" spans="1:2" x14ac:dyDescent="0.25">
      <c r="A291" t="s">
        <v>14067</v>
      </c>
      <c r="B291" t="s">
        <v>9806</v>
      </c>
    </row>
    <row r="292" spans="1:2" x14ac:dyDescent="0.25">
      <c r="A292" t="s">
        <v>14088</v>
      </c>
      <c r="B292" t="s">
        <v>9806</v>
      </c>
    </row>
    <row r="293" spans="1:2" x14ac:dyDescent="0.25">
      <c r="A293" t="s">
        <v>14416</v>
      </c>
      <c r="B293" t="s">
        <v>15489</v>
      </c>
    </row>
    <row r="294" spans="1:2" x14ac:dyDescent="0.25">
      <c r="A294" t="s">
        <v>14423</v>
      </c>
      <c r="B294" t="s">
        <v>15489</v>
      </c>
    </row>
    <row r="295" spans="1:2" x14ac:dyDescent="0.25">
      <c r="A295" t="s">
        <v>14425</v>
      </c>
      <c r="B295" t="s">
        <v>15489</v>
      </c>
    </row>
    <row r="296" spans="1:2" x14ac:dyDescent="0.25">
      <c r="A296" t="s">
        <v>14427</v>
      </c>
      <c r="B296" t="s">
        <v>15489</v>
      </c>
    </row>
    <row r="297" spans="1:2" x14ac:dyDescent="0.25">
      <c r="A297" t="s">
        <v>14433</v>
      </c>
      <c r="B297" t="s">
        <v>15489</v>
      </c>
    </row>
    <row r="298" spans="1:2" x14ac:dyDescent="0.25">
      <c r="A298" t="s">
        <v>14438</v>
      </c>
      <c r="B298" t="s">
        <v>15489</v>
      </c>
    </row>
    <row r="299" spans="1:2" x14ac:dyDescent="0.25">
      <c r="A299" t="s">
        <v>14449</v>
      </c>
      <c r="B299" t="s">
        <v>15489</v>
      </c>
    </row>
    <row r="300" spans="1:2" x14ac:dyDescent="0.25">
      <c r="A300" t="s">
        <v>14479</v>
      </c>
      <c r="B300" t="s">
        <v>15490</v>
      </c>
    </row>
    <row r="301" spans="1:2" x14ac:dyDescent="0.25">
      <c r="A301" t="s">
        <v>14484</v>
      </c>
      <c r="B301" t="s">
        <v>15490</v>
      </c>
    </row>
    <row r="302" spans="1:2" x14ac:dyDescent="0.25">
      <c r="A302" t="s">
        <v>14507</v>
      </c>
      <c r="B302" t="s">
        <v>15491</v>
      </c>
    </row>
    <row r="303" spans="1:2" x14ac:dyDescent="0.25">
      <c r="A303" t="s">
        <v>14513</v>
      </c>
      <c r="B303" t="s">
        <v>15491</v>
      </c>
    </row>
    <row r="304" spans="1:2" x14ac:dyDescent="0.25">
      <c r="A304" t="s">
        <v>14523</v>
      </c>
      <c r="B304" t="s">
        <v>15491</v>
      </c>
    </row>
    <row r="305" spans="1:2" x14ac:dyDescent="0.25">
      <c r="A305" t="s">
        <v>14529</v>
      </c>
      <c r="B305" t="s">
        <v>15491</v>
      </c>
    </row>
    <row r="306" spans="1:2" x14ac:dyDescent="0.25">
      <c r="A306" t="s">
        <v>14533</v>
      </c>
      <c r="B306" t="s">
        <v>15491</v>
      </c>
    </row>
    <row r="307" spans="1:2" x14ac:dyDescent="0.25">
      <c r="A307" t="s">
        <v>14545</v>
      </c>
      <c r="B307" t="s">
        <v>15491</v>
      </c>
    </row>
    <row r="308" spans="1:2" x14ac:dyDescent="0.25">
      <c r="A308" t="s">
        <v>14548</v>
      </c>
      <c r="B308" t="s">
        <v>15491</v>
      </c>
    </row>
    <row r="309" spans="1:2" x14ac:dyDescent="0.25">
      <c r="A309" t="s">
        <v>14530</v>
      </c>
      <c r="B309" t="s">
        <v>15491</v>
      </c>
    </row>
    <row r="310" spans="1:2" x14ac:dyDescent="0.25">
      <c r="A310" t="s">
        <v>14576</v>
      </c>
      <c r="B310" t="s">
        <v>15491</v>
      </c>
    </row>
    <row r="311" spans="1:2" x14ac:dyDescent="0.25">
      <c r="A311" t="s">
        <v>14589</v>
      </c>
      <c r="B311" t="s">
        <v>15490</v>
      </c>
    </row>
    <row r="312" spans="1:2" x14ac:dyDescent="0.25">
      <c r="A312" t="s">
        <v>14601</v>
      </c>
      <c r="B312" t="s">
        <v>15490</v>
      </c>
    </row>
    <row r="313" spans="1:2" x14ac:dyDescent="0.25">
      <c r="A313" t="s">
        <v>14628</v>
      </c>
      <c r="B313" t="s">
        <v>15492</v>
      </c>
    </row>
    <row r="314" spans="1:2" x14ac:dyDescent="0.25">
      <c r="A314" t="s">
        <v>14672</v>
      </c>
      <c r="B314" t="s">
        <v>15492</v>
      </c>
    </row>
    <row r="315" spans="1:2" x14ac:dyDescent="0.25">
      <c r="A315" t="s">
        <v>14678</v>
      </c>
      <c r="B315" t="s">
        <v>9851</v>
      </c>
    </row>
    <row r="316" spans="1:2" x14ac:dyDescent="0.25">
      <c r="A316" t="s">
        <v>14682</v>
      </c>
      <c r="B316" t="s">
        <v>9851</v>
      </c>
    </row>
    <row r="317" spans="1:2" x14ac:dyDescent="0.25">
      <c r="A317" t="s">
        <v>14804</v>
      </c>
      <c r="B317" t="s">
        <v>15489</v>
      </c>
    </row>
    <row r="318" spans="1:2" x14ac:dyDescent="0.25">
      <c r="A318" t="s">
        <v>14812</v>
      </c>
      <c r="B318" t="s">
        <v>15493</v>
      </c>
    </row>
    <row r="319" spans="1:2" x14ac:dyDescent="0.25">
      <c r="A319" t="s">
        <v>14977</v>
      </c>
      <c r="B319" t="s">
        <v>15431</v>
      </c>
    </row>
    <row r="320" spans="1:2" x14ac:dyDescent="0.25">
      <c r="A320" t="s">
        <v>15062</v>
      </c>
      <c r="B320" t="s">
        <v>15494</v>
      </c>
    </row>
    <row r="321" spans="1:2" x14ac:dyDescent="0.25">
      <c r="A321" t="s">
        <v>15065</v>
      </c>
      <c r="B321" t="s">
        <v>15494</v>
      </c>
    </row>
    <row r="322" spans="1:2" x14ac:dyDescent="0.25">
      <c r="A322" t="s">
        <v>15069</v>
      </c>
      <c r="B322" t="s">
        <v>15494</v>
      </c>
    </row>
    <row r="323" spans="1:2" x14ac:dyDescent="0.25">
      <c r="A323" t="s">
        <v>15375</v>
      </c>
      <c r="B323" t="s">
        <v>15495</v>
      </c>
    </row>
    <row r="324" spans="1:2" x14ac:dyDescent="0.25">
      <c r="A324" t="s">
        <v>15373</v>
      </c>
      <c r="B324" t="s">
        <v>15496</v>
      </c>
    </row>
    <row r="325" spans="1:2" x14ac:dyDescent="0.25">
      <c r="A325" t="s">
        <v>15431</v>
      </c>
      <c r="B325" t="s">
        <v>15431</v>
      </c>
    </row>
    <row r="326" spans="1:2" x14ac:dyDescent="0.25">
      <c r="A326" t="s">
        <v>15435</v>
      </c>
      <c r="B326" t="s">
        <v>15497</v>
      </c>
    </row>
    <row r="327" spans="1:2" x14ac:dyDescent="0.25">
      <c r="A327" t="s">
        <v>15478</v>
      </c>
      <c r="B327" t="s">
        <v>15498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Prioridades Dashboard</vt:lpstr>
      <vt:lpstr>Household Water Dashboard</vt:lpstr>
      <vt:lpstr>Environmental Data</vt:lpstr>
      <vt:lpstr>Household Water Data</vt:lpstr>
      <vt:lpstr>Community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coppa</dc:creator>
  <cp:lastModifiedBy>scott coppa</cp:lastModifiedBy>
  <dcterms:created xsi:type="dcterms:W3CDTF">2021-02-18T00:25:56Z</dcterms:created>
  <dcterms:modified xsi:type="dcterms:W3CDTF">2021-04-21T15:59:59Z</dcterms:modified>
</cp:coreProperties>
</file>